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2000" windowWidth="9180" windowHeight="12840" activeTab="1"/>
  </bookViews>
  <sheets>
    <sheet name="DISPONIBILIDAD DIARIA" sheetId="14" r:id="rId1"/>
    <sheet name="RELACION PAGO DE CAJA" sheetId="4" r:id="rId2"/>
    <sheet name="directorio de proveedores" sheetId="5" r:id="rId3"/>
  </sheets>
  <definedNames>
    <definedName name="_xlnm._FilterDatabase" localSheetId="2" hidden="1">'directorio de proveedores'!$A$1:$A$587</definedName>
    <definedName name="_xlnm._FilterDatabase" localSheetId="0" hidden="1">'DISPONIBILIDAD DIARIA'!$A$1:$U$10447</definedName>
    <definedName name="_xlnm._FilterDatabase" localSheetId="1" hidden="1">'RELACION PAGO DE CAJA'!$A$2:$Z$1812</definedName>
    <definedName name="BANCO">'directorio de proveedores'!#REF!</definedName>
    <definedName name="BANCOS">'DISPONIBILIDAD DIARIA'!$N$2:$N$7</definedName>
    <definedName name="CONCEPTO">'directorio de proveedores'!$I$1:$I$17</definedName>
    <definedName name="CONTRIBUYENTES">'directorio de proveedores'!#REF!</definedName>
    <definedName name="EMPRESA">'DISPONIBILIDAD DIARIA'!$M$2:$M$23</definedName>
    <definedName name="IVA">'directorio de proveedores'!#REF!</definedName>
    <definedName name="MODALIDAD">'directorio de proveedores'!#REF!</definedName>
    <definedName name="PROVEEDOR">'directorio de proveedores'!$A$2:$A$1041</definedName>
  </definedNames>
  <calcPr calcId="144525"/>
  <fileRecoveryPr autoRecover="0"/>
</workbook>
</file>

<file path=xl/calcChain.xml><?xml version="1.0" encoding="utf-8"?>
<calcChain xmlns="http://schemas.openxmlformats.org/spreadsheetml/2006/main">
  <c r="L957" i="4" l="1"/>
  <c r="M957" i="4" s="1"/>
  <c r="N957" i="4" s="1"/>
  <c r="B957" i="4"/>
  <c r="R954" i="4"/>
  <c r="R955" i="4"/>
  <c r="L954" i="4"/>
  <c r="M954" i="4" s="1"/>
  <c r="N954" i="4" s="1"/>
  <c r="Q954" i="4" s="1"/>
  <c r="B954" i="4"/>
  <c r="S954" i="4" l="1"/>
  <c r="A336" i="14" l="1"/>
  <c r="K836" i="4" l="1"/>
  <c r="B527" i="4" l="1"/>
  <c r="B502" i="4"/>
  <c r="B503" i="4"/>
  <c r="B504" i="4"/>
  <c r="B505" i="4"/>
  <c r="B506" i="4"/>
  <c r="B507" i="4"/>
  <c r="B508" i="4"/>
  <c r="B509" i="4"/>
  <c r="B510" i="4"/>
  <c r="B511" i="4"/>
  <c r="B512" i="4"/>
  <c r="B513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M502" i="4" s="1"/>
  <c r="N502" i="4" s="1"/>
  <c r="Q502" i="4" s="1"/>
  <c r="L527" i="4"/>
  <c r="B361" i="4" l="1"/>
  <c r="L344" i="4"/>
  <c r="M344" i="4" s="1"/>
  <c r="N344" i="4" s="1"/>
  <c r="B344" i="4"/>
  <c r="Q344" i="4" l="1"/>
  <c r="L4" i="4"/>
  <c r="M4" i="4" s="1"/>
  <c r="N4" i="4" s="1"/>
  <c r="R4" i="4"/>
  <c r="L5" i="4"/>
  <c r="M5" i="4" s="1"/>
  <c r="R5" i="4"/>
  <c r="L6" i="4"/>
  <c r="M6" i="4" s="1"/>
  <c r="N6" i="4" s="1"/>
  <c r="R6" i="4"/>
  <c r="L7" i="4"/>
  <c r="M7" i="4" s="1"/>
  <c r="N7" i="4" s="1"/>
  <c r="R7" i="4"/>
  <c r="L8" i="4"/>
  <c r="M8" i="4" s="1"/>
  <c r="R8" i="4"/>
  <c r="L9" i="4"/>
  <c r="M9" i="4" s="1"/>
  <c r="N9" i="4" s="1"/>
  <c r="R9" i="4"/>
  <c r="L10" i="4"/>
  <c r="M10" i="4" s="1"/>
  <c r="N10" i="4" s="1"/>
  <c r="R10" i="4"/>
  <c r="L11" i="4"/>
  <c r="M11" i="4" s="1"/>
  <c r="N11" i="4" s="1"/>
  <c r="R11" i="4"/>
  <c r="L12" i="4"/>
  <c r="M12" i="4" s="1"/>
  <c r="N12" i="4" s="1"/>
  <c r="R12" i="4"/>
  <c r="L13" i="4"/>
  <c r="M13" i="4" s="1"/>
  <c r="N13" i="4" s="1"/>
  <c r="R13" i="4"/>
  <c r="L14" i="4"/>
  <c r="M14" i="4" s="1"/>
  <c r="N14" i="4" s="1"/>
  <c r="R14" i="4"/>
  <c r="L15" i="4"/>
  <c r="R15" i="4"/>
  <c r="L16" i="4"/>
  <c r="M16" i="4" s="1"/>
  <c r="R16" i="4"/>
  <c r="L17" i="4"/>
  <c r="M17" i="4" s="1"/>
  <c r="N17" i="4" s="1"/>
  <c r="R17" i="4"/>
  <c r="L18" i="4"/>
  <c r="M18" i="4" s="1"/>
  <c r="N18" i="4" s="1"/>
  <c r="R18" i="4"/>
  <c r="L19" i="4"/>
  <c r="M19" i="4" s="1"/>
  <c r="N19" i="4" s="1"/>
  <c r="R19" i="4"/>
  <c r="L20" i="4"/>
  <c r="M20" i="4" s="1"/>
  <c r="N20" i="4" s="1"/>
  <c r="R20" i="4"/>
  <c r="L21" i="4"/>
  <c r="M21" i="4" s="1"/>
  <c r="N21" i="4" s="1"/>
  <c r="R21" i="4"/>
  <c r="L22" i="4"/>
  <c r="M22" i="4" s="1"/>
  <c r="N22" i="4" s="1"/>
  <c r="R22" i="4"/>
  <c r="L23" i="4"/>
  <c r="M23" i="4" s="1"/>
  <c r="N23" i="4" s="1"/>
  <c r="R23" i="4"/>
  <c r="L24" i="4"/>
  <c r="M24" i="4" s="1"/>
  <c r="R24" i="4"/>
  <c r="L25" i="4"/>
  <c r="M25" i="4" s="1"/>
  <c r="N25" i="4" s="1"/>
  <c r="R25" i="4"/>
  <c r="L26" i="4"/>
  <c r="M26" i="4" s="1"/>
  <c r="N26" i="4" s="1"/>
  <c r="R26" i="4"/>
  <c r="L27" i="4"/>
  <c r="M27" i="4" s="1"/>
  <c r="N27" i="4" s="1"/>
  <c r="R27" i="4"/>
  <c r="L28" i="4"/>
  <c r="M28" i="4" s="1"/>
  <c r="N28" i="4" s="1"/>
  <c r="R28" i="4"/>
  <c r="L29" i="4"/>
  <c r="R29" i="4"/>
  <c r="L30" i="4"/>
  <c r="M30" i="4" s="1"/>
  <c r="N30" i="4" s="1"/>
  <c r="R30" i="4"/>
  <c r="L31" i="4"/>
  <c r="M31" i="4" s="1"/>
  <c r="N31" i="4" s="1"/>
  <c r="R31" i="4"/>
  <c r="L32" i="4"/>
  <c r="M32" i="4" s="1"/>
  <c r="R32" i="4"/>
  <c r="L33" i="4"/>
  <c r="M33" i="4" s="1"/>
  <c r="N33" i="4" s="1"/>
  <c r="R33" i="4"/>
  <c r="L34" i="4"/>
  <c r="M34" i="4" s="1"/>
  <c r="N34" i="4" s="1"/>
  <c r="R34" i="4"/>
  <c r="L35" i="4"/>
  <c r="M35" i="4" s="1"/>
  <c r="N35" i="4" s="1"/>
  <c r="R35" i="4"/>
  <c r="L36" i="4"/>
  <c r="M36" i="4" s="1"/>
  <c r="N36" i="4" s="1"/>
  <c r="R36" i="4"/>
  <c r="L37" i="4"/>
  <c r="M37" i="4" s="1"/>
  <c r="N37" i="4" s="1"/>
  <c r="R37" i="4"/>
  <c r="L38" i="4"/>
  <c r="M38" i="4" s="1"/>
  <c r="N38" i="4" s="1"/>
  <c r="R38" i="4"/>
  <c r="L39" i="4"/>
  <c r="M39" i="4" s="1"/>
  <c r="N39" i="4" s="1"/>
  <c r="R39" i="4"/>
  <c r="L40" i="4"/>
  <c r="M40" i="4" s="1"/>
  <c r="R40" i="4"/>
  <c r="L41" i="4"/>
  <c r="M41" i="4" s="1"/>
  <c r="N41" i="4" s="1"/>
  <c r="R41" i="4"/>
  <c r="L42" i="4"/>
  <c r="M42" i="4" s="1"/>
  <c r="N42" i="4" s="1"/>
  <c r="R42" i="4"/>
  <c r="L43" i="4"/>
  <c r="M43" i="4" s="1"/>
  <c r="N43" i="4" s="1"/>
  <c r="R43" i="4"/>
  <c r="L44" i="4"/>
  <c r="M44" i="4" s="1"/>
  <c r="N44" i="4" s="1"/>
  <c r="R44" i="4"/>
  <c r="L45" i="4"/>
  <c r="R45" i="4"/>
  <c r="L46" i="4"/>
  <c r="M46" i="4" s="1"/>
  <c r="N46" i="4" s="1"/>
  <c r="R46" i="4"/>
  <c r="L47" i="4"/>
  <c r="M47" i="4" s="1"/>
  <c r="N47" i="4" s="1"/>
  <c r="R47" i="4"/>
  <c r="L48" i="4"/>
  <c r="M48" i="4" s="1"/>
  <c r="R48" i="4"/>
  <c r="L49" i="4"/>
  <c r="M49" i="4" s="1"/>
  <c r="N49" i="4" s="1"/>
  <c r="R49" i="4"/>
  <c r="L50" i="4"/>
  <c r="M50" i="4" s="1"/>
  <c r="N50" i="4" s="1"/>
  <c r="R50" i="4"/>
  <c r="L51" i="4"/>
  <c r="M51" i="4" s="1"/>
  <c r="N51" i="4" s="1"/>
  <c r="R51" i="4"/>
  <c r="L52" i="4"/>
  <c r="M52" i="4" s="1"/>
  <c r="N52" i="4" s="1"/>
  <c r="R52" i="4"/>
  <c r="L53" i="4"/>
  <c r="M53" i="4" s="1"/>
  <c r="N53" i="4" s="1"/>
  <c r="R53" i="4"/>
  <c r="L54" i="4"/>
  <c r="M54" i="4" s="1"/>
  <c r="N54" i="4" s="1"/>
  <c r="Q54" i="4" s="1"/>
  <c r="R54" i="4"/>
  <c r="L55" i="4"/>
  <c r="M55" i="4" s="1"/>
  <c r="N55" i="4" s="1"/>
  <c r="R55" i="4"/>
  <c r="L56" i="4"/>
  <c r="M56" i="4" s="1"/>
  <c r="N56" i="4" s="1"/>
  <c r="Q56" i="4" s="1"/>
  <c r="R56" i="4"/>
  <c r="L57" i="4"/>
  <c r="M57" i="4" s="1"/>
  <c r="N57" i="4" s="1"/>
  <c r="R57" i="4"/>
  <c r="L58" i="4"/>
  <c r="R58" i="4"/>
  <c r="L59" i="4"/>
  <c r="M59" i="4" s="1"/>
  <c r="N59" i="4" s="1"/>
  <c r="R59" i="4"/>
  <c r="L60" i="4"/>
  <c r="R60" i="4"/>
  <c r="L61" i="4"/>
  <c r="R61" i="4"/>
  <c r="L62" i="4"/>
  <c r="M62" i="4" s="1"/>
  <c r="R62" i="4"/>
  <c r="L63" i="4"/>
  <c r="R63" i="4"/>
  <c r="L64" i="4"/>
  <c r="M64" i="4" s="1"/>
  <c r="R64" i="4"/>
  <c r="L65" i="4"/>
  <c r="R65" i="4"/>
  <c r="L66" i="4"/>
  <c r="M66" i="4" s="1"/>
  <c r="N66" i="4" s="1"/>
  <c r="R66" i="4"/>
  <c r="L67" i="4"/>
  <c r="R67" i="4"/>
  <c r="L68" i="4"/>
  <c r="M68" i="4" s="1"/>
  <c r="N68" i="4" s="1"/>
  <c r="R68" i="4"/>
  <c r="L69" i="4"/>
  <c r="R69" i="4"/>
  <c r="L70" i="4"/>
  <c r="M70" i="4" s="1"/>
  <c r="N70" i="4" s="1"/>
  <c r="R70" i="4"/>
  <c r="L71" i="4"/>
  <c r="R71" i="4"/>
  <c r="L72" i="4"/>
  <c r="M72" i="4" s="1"/>
  <c r="N72" i="4" s="1"/>
  <c r="R72" i="4"/>
  <c r="L73" i="4"/>
  <c r="R73" i="4"/>
  <c r="L74" i="4"/>
  <c r="M74" i="4" s="1"/>
  <c r="N74" i="4" s="1"/>
  <c r="R74" i="4"/>
  <c r="L75" i="4"/>
  <c r="R75" i="4"/>
  <c r="L76" i="4"/>
  <c r="M76" i="4" s="1"/>
  <c r="N76" i="4" s="1"/>
  <c r="R76" i="4"/>
  <c r="L77" i="4"/>
  <c r="R77" i="4"/>
  <c r="L78" i="4"/>
  <c r="M78" i="4" s="1"/>
  <c r="N78" i="4" s="1"/>
  <c r="R78" i="4"/>
  <c r="L79" i="4"/>
  <c r="R79" i="4"/>
  <c r="L80" i="4"/>
  <c r="M80" i="4" s="1"/>
  <c r="N80" i="4" s="1"/>
  <c r="R80" i="4"/>
  <c r="L81" i="4"/>
  <c r="R81" i="4"/>
  <c r="L82" i="4"/>
  <c r="M82" i="4" s="1"/>
  <c r="N82" i="4" s="1"/>
  <c r="R82" i="4"/>
  <c r="L83" i="4"/>
  <c r="R83" i="4"/>
  <c r="L84" i="4"/>
  <c r="M84" i="4" s="1"/>
  <c r="N84" i="4" s="1"/>
  <c r="R84" i="4"/>
  <c r="L85" i="4"/>
  <c r="R85" i="4"/>
  <c r="L86" i="4"/>
  <c r="M86" i="4" s="1"/>
  <c r="N86" i="4" s="1"/>
  <c r="R86" i="4"/>
  <c r="L87" i="4"/>
  <c r="R87" i="4"/>
  <c r="L88" i="4"/>
  <c r="M88" i="4" s="1"/>
  <c r="N88" i="4" s="1"/>
  <c r="R88" i="4"/>
  <c r="L89" i="4"/>
  <c r="R89" i="4"/>
  <c r="L90" i="4"/>
  <c r="M90" i="4" s="1"/>
  <c r="N90" i="4" s="1"/>
  <c r="R90" i="4"/>
  <c r="L91" i="4"/>
  <c r="R91" i="4"/>
  <c r="L92" i="4"/>
  <c r="M92" i="4" s="1"/>
  <c r="N92" i="4" s="1"/>
  <c r="R92" i="4"/>
  <c r="L93" i="4"/>
  <c r="R93" i="4"/>
  <c r="L94" i="4"/>
  <c r="M94" i="4" s="1"/>
  <c r="N94" i="4" s="1"/>
  <c r="R94" i="4"/>
  <c r="L95" i="4"/>
  <c r="R95" i="4"/>
  <c r="L96" i="4"/>
  <c r="M96" i="4" s="1"/>
  <c r="N96" i="4" s="1"/>
  <c r="R96" i="4"/>
  <c r="L97" i="4"/>
  <c r="R97" i="4"/>
  <c r="L98" i="4"/>
  <c r="R98" i="4"/>
  <c r="L99" i="4"/>
  <c r="M99" i="4" s="1"/>
  <c r="N99" i="4" s="1"/>
  <c r="Q99" i="4" s="1"/>
  <c r="R99" i="4"/>
  <c r="L100" i="4"/>
  <c r="M100" i="4" s="1"/>
  <c r="N100" i="4" s="1"/>
  <c r="R100" i="4"/>
  <c r="L101" i="4"/>
  <c r="M101" i="4" s="1"/>
  <c r="N101" i="4" s="1"/>
  <c r="R101" i="4"/>
  <c r="L102" i="4"/>
  <c r="M102" i="4" s="1"/>
  <c r="N102" i="4" s="1"/>
  <c r="R102" i="4"/>
  <c r="L103" i="4"/>
  <c r="M103" i="4" s="1"/>
  <c r="N103" i="4" s="1"/>
  <c r="R103" i="4"/>
  <c r="L104" i="4"/>
  <c r="M104" i="4" s="1"/>
  <c r="N104" i="4" s="1"/>
  <c r="R104" i="4"/>
  <c r="L105" i="4"/>
  <c r="M105" i="4" s="1"/>
  <c r="N105" i="4" s="1"/>
  <c r="R105" i="4"/>
  <c r="L106" i="4"/>
  <c r="R106" i="4"/>
  <c r="L107" i="4"/>
  <c r="R107" i="4"/>
  <c r="L108" i="4"/>
  <c r="R108" i="4"/>
  <c r="L109" i="4"/>
  <c r="R109" i="4"/>
  <c r="L110" i="4"/>
  <c r="R110" i="4"/>
  <c r="L111" i="4"/>
  <c r="R111" i="4"/>
  <c r="L112" i="4"/>
  <c r="R112" i="4"/>
  <c r="L113" i="4"/>
  <c r="R113" i="4"/>
  <c r="L114" i="4"/>
  <c r="R114" i="4"/>
  <c r="L115" i="4"/>
  <c r="R115" i="4"/>
  <c r="L116" i="4"/>
  <c r="R116" i="4"/>
  <c r="L117" i="4"/>
  <c r="R117" i="4"/>
  <c r="L118" i="4"/>
  <c r="R118" i="4"/>
  <c r="L119" i="4"/>
  <c r="R119" i="4"/>
  <c r="L120" i="4"/>
  <c r="R120" i="4"/>
  <c r="L121" i="4"/>
  <c r="R121" i="4"/>
  <c r="L122" i="4"/>
  <c r="R122" i="4"/>
  <c r="L123" i="4"/>
  <c r="R123" i="4"/>
  <c r="L124" i="4"/>
  <c r="R124" i="4"/>
  <c r="L125" i="4"/>
  <c r="R125" i="4"/>
  <c r="L126" i="4"/>
  <c r="R126" i="4"/>
  <c r="L127" i="4"/>
  <c r="R127" i="4"/>
  <c r="L128" i="4"/>
  <c r="R128" i="4"/>
  <c r="L129" i="4"/>
  <c r="R129" i="4"/>
  <c r="L130" i="4"/>
  <c r="R130" i="4"/>
  <c r="L131" i="4"/>
  <c r="R131" i="4"/>
  <c r="L132" i="4"/>
  <c r="R132" i="4"/>
  <c r="L133" i="4"/>
  <c r="R133" i="4"/>
  <c r="L134" i="4"/>
  <c r="R134" i="4"/>
  <c r="L135" i="4"/>
  <c r="R135" i="4"/>
  <c r="L136" i="4"/>
  <c r="M136" i="4" s="1"/>
  <c r="N136" i="4" s="1"/>
  <c r="Q136" i="4" s="1"/>
  <c r="R136" i="4"/>
  <c r="L137" i="4"/>
  <c r="M137" i="4" s="1"/>
  <c r="N137" i="4" s="1"/>
  <c r="R137" i="4"/>
  <c r="L138" i="4"/>
  <c r="M138" i="4" s="1"/>
  <c r="N138" i="4" s="1"/>
  <c r="Q138" i="4" s="1"/>
  <c r="R138" i="4"/>
  <c r="L139" i="4"/>
  <c r="M139" i="4" s="1"/>
  <c r="N139" i="4" s="1"/>
  <c r="R139" i="4"/>
  <c r="L140" i="4"/>
  <c r="M140" i="4" s="1"/>
  <c r="R140" i="4"/>
  <c r="L141" i="4"/>
  <c r="M141" i="4" s="1"/>
  <c r="N141" i="4" s="1"/>
  <c r="R141" i="4"/>
  <c r="L142" i="4"/>
  <c r="M142" i="4" s="1"/>
  <c r="R142" i="4"/>
  <c r="L143" i="4"/>
  <c r="M143" i="4" s="1"/>
  <c r="N143" i="4" s="1"/>
  <c r="R143" i="4"/>
  <c r="L144" i="4"/>
  <c r="M144" i="4" s="1"/>
  <c r="R144" i="4"/>
  <c r="L145" i="4"/>
  <c r="M145" i="4" s="1"/>
  <c r="N145" i="4" s="1"/>
  <c r="R145" i="4"/>
  <c r="L146" i="4"/>
  <c r="M146" i="4" s="1"/>
  <c r="R146" i="4"/>
  <c r="L147" i="4"/>
  <c r="M147" i="4" s="1"/>
  <c r="N147" i="4" s="1"/>
  <c r="R147" i="4"/>
  <c r="L148" i="4"/>
  <c r="M148" i="4" s="1"/>
  <c r="R148" i="4"/>
  <c r="L149" i="4"/>
  <c r="M149" i="4" s="1"/>
  <c r="N149" i="4" s="1"/>
  <c r="R149" i="4"/>
  <c r="L150" i="4"/>
  <c r="M150" i="4" s="1"/>
  <c r="R150" i="4"/>
  <c r="L151" i="4"/>
  <c r="M151" i="4" s="1"/>
  <c r="N151" i="4" s="1"/>
  <c r="R151" i="4"/>
  <c r="L152" i="4"/>
  <c r="M152" i="4" s="1"/>
  <c r="R152" i="4"/>
  <c r="L153" i="4"/>
  <c r="M153" i="4" s="1"/>
  <c r="N153" i="4" s="1"/>
  <c r="R153" i="4"/>
  <c r="L154" i="4"/>
  <c r="M154" i="4" s="1"/>
  <c r="R154" i="4"/>
  <c r="L155" i="4"/>
  <c r="M155" i="4" s="1"/>
  <c r="N155" i="4" s="1"/>
  <c r="R155" i="4"/>
  <c r="L156" i="4"/>
  <c r="M156" i="4" s="1"/>
  <c r="R156" i="4"/>
  <c r="L157" i="4"/>
  <c r="M157" i="4" s="1"/>
  <c r="N157" i="4" s="1"/>
  <c r="R157" i="4"/>
  <c r="L158" i="4"/>
  <c r="M158" i="4" s="1"/>
  <c r="R158" i="4"/>
  <c r="L159" i="4"/>
  <c r="M159" i="4" s="1"/>
  <c r="N159" i="4" s="1"/>
  <c r="R159" i="4"/>
  <c r="L160" i="4"/>
  <c r="M160" i="4" s="1"/>
  <c r="R160" i="4"/>
  <c r="L161" i="4"/>
  <c r="M161" i="4" s="1"/>
  <c r="N161" i="4" s="1"/>
  <c r="R161" i="4"/>
  <c r="L162" i="4"/>
  <c r="M162" i="4" s="1"/>
  <c r="R162" i="4"/>
  <c r="L163" i="4"/>
  <c r="M163" i="4" s="1"/>
  <c r="N163" i="4" s="1"/>
  <c r="R163" i="4"/>
  <c r="L164" i="4"/>
  <c r="M164" i="4" s="1"/>
  <c r="R164" i="4"/>
  <c r="L165" i="4"/>
  <c r="M165" i="4" s="1"/>
  <c r="N165" i="4" s="1"/>
  <c r="R165" i="4"/>
  <c r="L166" i="4"/>
  <c r="M166" i="4" s="1"/>
  <c r="R166" i="4"/>
  <c r="L167" i="4"/>
  <c r="M167" i="4" s="1"/>
  <c r="N167" i="4" s="1"/>
  <c r="R167" i="4"/>
  <c r="L168" i="4"/>
  <c r="M168" i="4" s="1"/>
  <c r="R168" i="4"/>
  <c r="L169" i="4"/>
  <c r="M169" i="4" s="1"/>
  <c r="N169" i="4" s="1"/>
  <c r="R169" i="4"/>
  <c r="L170" i="4"/>
  <c r="M170" i="4" s="1"/>
  <c r="R170" i="4"/>
  <c r="L171" i="4"/>
  <c r="M171" i="4" s="1"/>
  <c r="N171" i="4" s="1"/>
  <c r="R171" i="4"/>
  <c r="L172" i="4"/>
  <c r="M172" i="4" s="1"/>
  <c r="N172" i="4" s="1"/>
  <c r="R172" i="4"/>
  <c r="L173" i="4"/>
  <c r="M173" i="4" s="1"/>
  <c r="N173" i="4" s="1"/>
  <c r="R173" i="4"/>
  <c r="L174" i="4"/>
  <c r="M174" i="4" s="1"/>
  <c r="N174" i="4" s="1"/>
  <c r="R174" i="4"/>
  <c r="L175" i="4"/>
  <c r="M175" i="4" s="1"/>
  <c r="N175" i="4" s="1"/>
  <c r="R175" i="4"/>
  <c r="L176" i="4"/>
  <c r="M176" i="4" s="1"/>
  <c r="N176" i="4" s="1"/>
  <c r="R176" i="4"/>
  <c r="L177" i="4"/>
  <c r="M177" i="4" s="1"/>
  <c r="N177" i="4" s="1"/>
  <c r="R177" i="4"/>
  <c r="L178" i="4"/>
  <c r="M178" i="4" s="1"/>
  <c r="N178" i="4" s="1"/>
  <c r="R178" i="4"/>
  <c r="L179" i="4"/>
  <c r="M179" i="4" s="1"/>
  <c r="N179" i="4" s="1"/>
  <c r="R179" i="4"/>
  <c r="L180" i="4"/>
  <c r="M180" i="4" s="1"/>
  <c r="N180" i="4" s="1"/>
  <c r="R180" i="4"/>
  <c r="L181" i="4"/>
  <c r="M181" i="4" s="1"/>
  <c r="N181" i="4" s="1"/>
  <c r="R181" i="4"/>
  <c r="L182" i="4"/>
  <c r="M182" i="4" s="1"/>
  <c r="N182" i="4" s="1"/>
  <c r="R182" i="4"/>
  <c r="L183" i="4"/>
  <c r="M183" i="4" s="1"/>
  <c r="N183" i="4" s="1"/>
  <c r="R183" i="4"/>
  <c r="L184" i="4"/>
  <c r="M184" i="4" s="1"/>
  <c r="N184" i="4" s="1"/>
  <c r="R184" i="4"/>
  <c r="L185" i="4"/>
  <c r="M185" i="4" s="1"/>
  <c r="N185" i="4" s="1"/>
  <c r="R185" i="4"/>
  <c r="L186" i="4"/>
  <c r="M186" i="4" s="1"/>
  <c r="N186" i="4" s="1"/>
  <c r="R186" i="4"/>
  <c r="L187" i="4"/>
  <c r="M187" i="4" s="1"/>
  <c r="N187" i="4" s="1"/>
  <c r="R187" i="4"/>
  <c r="L188" i="4"/>
  <c r="M188" i="4" s="1"/>
  <c r="N188" i="4" s="1"/>
  <c r="R188" i="4"/>
  <c r="L189" i="4"/>
  <c r="M189" i="4" s="1"/>
  <c r="N189" i="4" s="1"/>
  <c r="R189" i="4"/>
  <c r="L190" i="4"/>
  <c r="M190" i="4" s="1"/>
  <c r="N190" i="4" s="1"/>
  <c r="R190" i="4"/>
  <c r="L191" i="4"/>
  <c r="M191" i="4" s="1"/>
  <c r="N191" i="4" s="1"/>
  <c r="R191" i="4"/>
  <c r="L192" i="4"/>
  <c r="M192" i="4" s="1"/>
  <c r="N192" i="4" s="1"/>
  <c r="R192" i="4"/>
  <c r="L193" i="4"/>
  <c r="M193" i="4" s="1"/>
  <c r="N193" i="4" s="1"/>
  <c r="R193" i="4"/>
  <c r="L194" i="4"/>
  <c r="M194" i="4" s="1"/>
  <c r="N194" i="4" s="1"/>
  <c r="R194" i="4"/>
  <c r="L195" i="4"/>
  <c r="M195" i="4" s="1"/>
  <c r="N195" i="4" s="1"/>
  <c r="R195" i="4"/>
  <c r="L196" i="4"/>
  <c r="M196" i="4" s="1"/>
  <c r="N196" i="4" s="1"/>
  <c r="R196" i="4"/>
  <c r="L197" i="4"/>
  <c r="M197" i="4" s="1"/>
  <c r="N197" i="4" s="1"/>
  <c r="R197" i="4"/>
  <c r="L198" i="4"/>
  <c r="M198" i="4" s="1"/>
  <c r="N198" i="4" s="1"/>
  <c r="R198" i="4"/>
  <c r="L199" i="4"/>
  <c r="M199" i="4" s="1"/>
  <c r="N199" i="4" s="1"/>
  <c r="R199" i="4"/>
  <c r="L200" i="4"/>
  <c r="M200" i="4" s="1"/>
  <c r="N200" i="4" s="1"/>
  <c r="R200" i="4"/>
  <c r="L201" i="4"/>
  <c r="M201" i="4" s="1"/>
  <c r="N201" i="4" s="1"/>
  <c r="R201" i="4"/>
  <c r="L202" i="4"/>
  <c r="M202" i="4" s="1"/>
  <c r="N202" i="4" s="1"/>
  <c r="R202" i="4"/>
  <c r="L203" i="4"/>
  <c r="M203" i="4" s="1"/>
  <c r="N203" i="4" s="1"/>
  <c r="R203" i="4"/>
  <c r="B195" i="4"/>
  <c r="B181" i="4"/>
  <c r="B185" i="4"/>
  <c r="B196" i="4"/>
  <c r="B203" i="4"/>
  <c r="B193" i="4"/>
  <c r="B194" i="4"/>
  <c r="B182" i="4"/>
  <c r="B184" i="4"/>
  <c r="Q50" i="4" l="1"/>
  <c r="S50" i="4" s="1"/>
  <c r="Q194" i="4"/>
  <c r="Q184" i="4"/>
  <c r="Q36" i="4"/>
  <c r="S36" i="4" s="1"/>
  <c r="Q192" i="4"/>
  <c r="S192" i="4" s="1"/>
  <c r="S138" i="4"/>
  <c r="Q199" i="4"/>
  <c r="S199" i="4" s="1"/>
  <c r="Q176" i="4"/>
  <c r="S176" i="4" s="1"/>
  <c r="Q42" i="4"/>
  <c r="S42" i="4" s="1"/>
  <c r="Q26" i="4"/>
  <c r="S26" i="4" s="1"/>
  <c r="Q186" i="4"/>
  <c r="S186" i="4" s="1"/>
  <c r="Q178" i="4"/>
  <c r="S178" i="4" s="1"/>
  <c r="Q52" i="4"/>
  <c r="S52" i="4" s="1"/>
  <c r="Q44" i="4"/>
  <c r="S44" i="4" s="1"/>
  <c r="Q4" i="4"/>
  <c r="S4" i="4" s="1"/>
  <c r="Q39" i="4"/>
  <c r="S39" i="4" s="1"/>
  <c r="Q23" i="4"/>
  <c r="S23" i="4" s="1"/>
  <c r="Q20" i="4"/>
  <c r="S20" i="4" s="1"/>
  <c r="Q13" i="4"/>
  <c r="S13" i="4" s="1"/>
  <c r="Q10" i="4"/>
  <c r="S10" i="4" s="1"/>
  <c r="S136" i="4"/>
  <c r="S194" i="4"/>
  <c r="S184" i="4"/>
  <c r="Q101" i="4"/>
  <c r="S101" i="4" s="1"/>
  <c r="S56" i="4"/>
  <c r="Q34" i="4"/>
  <c r="S34" i="4" s="1"/>
  <c r="Q28" i="4"/>
  <c r="S28" i="4" s="1"/>
  <c r="Q7" i="4"/>
  <c r="S7" i="4" s="1"/>
  <c r="Q201" i="4"/>
  <c r="S201" i="4" s="1"/>
  <c r="Q181" i="4"/>
  <c r="S181" i="4" s="1"/>
  <c r="Q105" i="4"/>
  <c r="S105" i="4" s="1"/>
  <c r="S54" i="4"/>
  <c r="Q47" i="4"/>
  <c r="S47" i="4" s="1"/>
  <c r="M45" i="4"/>
  <c r="N45" i="4" s="1"/>
  <c r="Q31" i="4"/>
  <c r="S31" i="4" s="1"/>
  <c r="M29" i="4"/>
  <c r="N29" i="4" s="1"/>
  <c r="Q21" i="4"/>
  <c r="S21" i="4" s="1"/>
  <c r="Q18" i="4"/>
  <c r="S18" i="4" s="1"/>
  <c r="M15" i="4"/>
  <c r="N15" i="4" s="1"/>
  <c r="Q12" i="4"/>
  <c r="S12" i="4" s="1"/>
  <c r="Q202" i="4"/>
  <c r="S202" i="4" s="1"/>
  <c r="Q173" i="4"/>
  <c r="S173" i="4" s="1"/>
  <c r="Q189" i="4"/>
  <c r="S189" i="4" s="1"/>
  <c r="Q171" i="4"/>
  <c r="S171" i="4" s="1"/>
  <c r="Q147" i="4"/>
  <c r="S147" i="4" s="1"/>
  <c r="Q187" i="4"/>
  <c r="S187" i="4" s="1"/>
  <c r="Q163" i="4"/>
  <c r="S163" i="4" s="1"/>
  <c r="Q155" i="4"/>
  <c r="S155" i="4" s="1"/>
  <c r="Q53" i="4"/>
  <c r="S53" i="4" s="1"/>
  <c r="Q37" i="4"/>
  <c r="S37" i="4" s="1"/>
  <c r="Q196" i="4"/>
  <c r="S196" i="4" s="1"/>
  <c r="Q179" i="4"/>
  <c r="S179" i="4" s="1"/>
  <c r="Q169" i="4"/>
  <c r="S169" i="4" s="1"/>
  <c r="Q161" i="4"/>
  <c r="S161" i="4" s="1"/>
  <c r="Q153" i="4"/>
  <c r="S153" i="4" s="1"/>
  <c r="Q145" i="4"/>
  <c r="S145" i="4" s="1"/>
  <c r="N164" i="4"/>
  <c r="Q164" i="4" s="1"/>
  <c r="S164" i="4" s="1"/>
  <c r="N148" i="4"/>
  <c r="Q148" i="4" s="1"/>
  <c r="S148" i="4" s="1"/>
  <c r="Q203" i="4"/>
  <c r="S203" i="4" s="1"/>
  <c r="Q191" i="4"/>
  <c r="S191" i="4" s="1"/>
  <c r="Q175" i="4"/>
  <c r="S175" i="4" s="1"/>
  <c r="N162" i="4"/>
  <c r="Q162" i="4" s="1"/>
  <c r="S162" i="4" s="1"/>
  <c r="Q159" i="4"/>
  <c r="S159" i="4" s="1"/>
  <c r="N146" i="4"/>
  <c r="Q146" i="4" s="1"/>
  <c r="S146" i="4" s="1"/>
  <c r="Q200" i="4"/>
  <c r="S200" i="4" s="1"/>
  <c r="Q195" i="4"/>
  <c r="S195" i="4" s="1"/>
  <c r="Q193" i="4"/>
  <c r="S193" i="4" s="1"/>
  <c r="Q188" i="4"/>
  <c r="S188" i="4" s="1"/>
  <c r="Q185" i="4"/>
  <c r="S185" i="4" s="1"/>
  <c r="Q180" i="4"/>
  <c r="S180" i="4" s="1"/>
  <c r="Q177" i="4"/>
  <c r="S177" i="4" s="1"/>
  <c r="Q172" i="4"/>
  <c r="S172" i="4" s="1"/>
  <c r="N168" i="4"/>
  <c r="Q168" i="4" s="1"/>
  <c r="S168" i="4" s="1"/>
  <c r="Q165" i="4"/>
  <c r="S165" i="4" s="1"/>
  <c r="N160" i="4"/>
  <c r="Q160" i="4" s="1"/>
  <c r="S160" i="4" s="1"/>
  <c r="Q157" i="4"/>
  <c r="S157" i="4" s="1"/>
  <c r="N152" i="4"/>
  <c r="Q152" i="4" s="1"/>
  <c r="S152" i="4" s="1"/>
  <c r="Q149" i="4"/>
  <c r="S149" i="4" s="1"/>
  <c r="N144" i="4"/>
  <c r="Q144" i="4" s="1"/>
  <c r="S144" i="4" s="1"/>
  <c r="Q141" i="4"/>
  <c r="S141" i="4" s="1"/>
  <c r="N156" i="4"/>
  <c r="Q156" i="4" s="1"/>
  <c r="S156" i="4" s="1"/>
  <c r="N140" i="4"/>
  <c r="Q140" i="4" s="1"/>
  <c r="S140" i="4" s="1"/>
  <c r="Q198" i="4"/>
  <c r="S198" i="4" s="1"/>
  <c r="Q183" i="4"/>
  <c r="S183" i="4" s="1"/>
  <c r="N170" i="4"/>
  <c r="Q170" i="4" s="1"/>
  <c r="S170" i="4" s="1"/>
  <c r="Q167" i="4"/>
  <c r="S167" i="4" s="1"/>
  <c r="N154" i="4"/>
  <c r="Q154" i="4" s="1"/>
  <c r="S154" i="4" s="1"/>
  <c r="Q151" i="4"/>
  <c r="S151" i="4" s="1"/>
  <c r="Q143" i="4"/>
  <c r="S143" i="4" s="1"/>
  <c r="Q197" i="4"/>
  <c r="S197" i="4" s="1"/>
  <c r="Q190" i="4"/>
  <c r="S190" i="4" s="1"/>
  <c r="Q182" i="4"/>
  <c r="S182" i="4" s="1"/>
  <c r="Q174" i="4"/>
  <c r="S174" i="4" s="1"/>
  <c r="N166" i="4"/>
  <c r="Q166" i="4" s="1"/>
  <c r="S166" i="4" s="1"/>
  <c r="N158" i="4"/>
  <c r="Q158" i="4" s="1"/>
  <c r="S158" i="4" s="1"/>
  <c r="N150" i="4"/>
  <c r="Q150" i="4" s="1"/>
  <c r="S150" i="4" s="1"/>
  <c r="N142" i="4"/>
  <c r="Q142" i="4" s="1"/>
  <c r="S142" i="4" s="1"/>
  <c r="Q139" i="4"/>
  <c r="S139" i="4" s="1"/>
  <c r="M127" i="4"/>
  <c r="N127" i="4" s="1"/>
  <c r="M119" i="4"/>
  <c r="N119" i="4" s="1"/>
  <c r="M111" i="4"/>
  <c r="N111" i="4" s="1"/>
  <c r="M83" i="4"/>
  <c r="N83" i="4" s="1"/>
  <c r="M67" i="4"/>
  <c r="N67" i="4" s="1"/>
  <c r="N24" i="4"/>
  <c r="Q24" i="4" s="1"/>
  <c r="S24" i="4" s="1"/>
  <c r="M128" i="4"/>
  <c r="N128" i="4" s="1"/>
  <c r="M120" i="4"/>
  <c r="N120" i="4" s="1"/>
  <c r="M108" i="4"/>
  <c r="N108" i="4" s="1"/>
  <c r="M97" i="4"/>
  <c r="N97" i="4" s="1"/>
  <c r="M89" i="4"/>
  <c r="N89" i="4" s="1"/>
  <c r="Q89" i="4" s="1"/>
  <c r="S89" i="4" s="1"/>
  <c r="M81" i="4"/>
  <c r="N81" i="4" s="1"/>
  <c r="M73" i="4"/>
  <c r="N73" i="4" s="1"/>
  <c r="M65" i="4"/>
  <c r="N65" i="4" s="1"/>
  <c r="M133" i="4"/>
  <c r="N133" i="4" s="1"/>
  <c r="M129" i="4"/>
  <c r="N129" i="4" s="1"/>
  <c r="M125" i="4"/>
  <c r="N125" i="4" s="1"/>
  <c r="M121" i="4"/>
  <c r="N121" i="4" s="1"/>
  <c r="M117" i="4"/>
  <c r="N117" i="4" s="1"/>
  <c r="M113" i="4"/>
  <c r="N113" i="4" s="1"/>
  <c r="M109" i="4"/>
  <c r="N109" i="4" s="1"/>
  <c r="M95" i="4"/>
  <c r="N95" i="4" s="1"/>
  <c r="M87" i="4"/>
  <c r="N87" i="4" s="1"/>
  <c r="M79" i="4"/>
  <c r="N79" i="4" s="1"/>
  <c r="M71" i="4"/>
  <c r="N71" i="4" s="1"/>
  <c r="M63" i="4"/>
  <c r="N63" i="4" s="1"/>
  <c r="M131" i="4"/>
  <c r="N131" i="4" s="1"/>
  <c r="M123" i="4"/>
  <c r="N123" i="4" s="1"/>
  <c r="M115" i="4"/>
  <c r="N115" i="4" s="1"/>
  <c r="M107" i="4"/>
  <c r="N107" i="4" s="1"/>
  <c r="M91" i="4"/>
  <c r="N91" i="4" s="1"/>
  <c r="M75" i="4"/>
  <c r="N75" i="4" s="1"/>
  <c r="N62" i="4"/>
  <c r="Q62" i="4" s="1"/>
  <c r="S62" i="4" s="1"/>
  <c r="M132" i="4"/>
  <c r="N132" i="4" s="1"/>
  <c r="M124" i="4"/>
  <c r="N124" i="4" s="1"/>
  <c r="Q124" i="4" s="1"/>
  <c r="S124" i="4" s="1"/>
  <c r="M116" i="4"/>
  <c r="N116" i="4" s="1"/>
  <c r="M112" i="4"/>
  <c r="N112" i="4" s="1"/>
  <c r="Q137" i="4"/>
  <c r="S137" i="4" s="1"/>
  <c r="M135" i="4"/>
  <c r="N135" i="4" s="1"/>
  <c r="M134" i="4"/>
  <c r="N134" i="4" s="1"/>
  <c r="M130" i="4"/>
  <c r="N130" i="4" s="1"/>
  <c r="M126" i="4"/>
  <c r="N126" i="4" s="1"/>
  <c r="M122" i="4"/>
  <c r="N122" i="4" s="1"/>
  <c r="M118" i="4"/>
  <c r="N118" i="4" s="1"/>
  <c r="M114" i="4"/>
  <c r="N114" i="4" s="1"/>
  <c r="M110" i="4"/>
  <c r="N110" i="4" s="1"/>
  <c r="M106" i="4"/>
  <c r="N106" i="4" s="1"/>
  <c r="S99" i="4"/>
  <c r="M98" i="4"/>
  <c r="N98" i="4" s="1"/>
  <c r="M93" i="4"/>
  <c r="N93" i="4" s="1"/>
  <c r="M85" i="4"/>
  <c r="N85" i="4" s="1"/>
  <c r="M77" i="4"/>
  <c r="N77" i="4" s="1"/>
  <c r="Q77" i="4" s="1"/>
  <c r="S77" i="4" s="1"/>
  <c r="M69" i="4"/>
  <c r="N69" i="4" s="1"/>
  <c r="N64" i="4"/>
  <c r="Q64" i="4" s="1"/>
  <c r="S64" i="4" s="1"/>
  <c r="M61" i="4"/>
  <c r="N61" i="4" s="1"/>
  <c r="Q104" i="4"/>
  <c r="S104" i="4" s="1"/>
  <c r="Q96" i="4"/>
  <c r="S96" i="4" s="1"/>
  <c r="Q94" i="4"/>
  <c r="S94" i="4" s="1"/>
  <c r="Q92" i="4"/>
  <c r="S92" i="4" s="1"/>
  <c r="Q90" i="4"/>
  <c r="S90" i="4" s="1"/>
  <c r="Q88" i="4"/>
  <c r="S88" i="4" s="1"/>
  <c r="Q86" i="4"/>
  <c r="S86" i="4" s="1"/>
  <c r="Q84" i="4"/>
  <c r="S84" i="4" s="1"/>
  <c r="Q82" i="4"/>
  <c r="S82" i="4" s="1"/>
  <c r="Q80" i="4"/>
  <c r="S80" i="4" s="1"/>
  <c r="Q78" i="4"/>
  <c r="S78" i="4" s="1"/>
  <c r="Q76" i="4"/>
  <c r="S76" i="4" s="1"/>
  <c r="Q74" i="4"/>
  <c r="S74" i="4" s="1"/>
  <c r="Q72" i="4"/>
  <c r="S72" i="4" s="1"/>
  <c r="Q70" i="4"/>
  <c r="S70" i="4" s="1"/>
  <c r="Q68" i="4"/>
  <c r="S68" i="4" s="1"/>
  <c r="Q66" i="4"/>
  <c r="S66" i="4" s="1"/>
  <c r="M58" i="4"/>
  <c r="N58" i="4" s="1"/>
  <c r="N32" i="4"/>
  <c r="Q32" i="4" s="1"/>
  <c r="S32" i="4" s="1"/>
  <c r="Q102" i="4"/>
  <c r="S102" i="4" s="1"/>
  <c r="M60" i="4"/>
  <c r="N60" i="4" s="1"/>
  <c r="Q59" i="4"/>
  <c r="S59" i="4" s="1"/>
  <c r="N40" i="4"/>
  <c r="Q40" i="4" s="1"/>
  <c r="S40" i="4" s="1"/>
  <c r="N8" i="4"/>
  <c r="Q8" i="4" s="1"/>
  <c r="S8" i="4" s="1"/>
  <c r="Q103" i="4"/>
  <c r="S103" i="4" s="1"/>
  <c r="Q100" i="4"/>
  <c r="S100" i="4" s="1"/>
  <c r="N48" i="4"/>
  <c r="Q48" i="4" s="1"/>
  <c r="S48" i="4" s="1"/>
  <c r="N16" i="4"/>
  <c r="Q16" i="4" s="1"/>
  <c r="S16" i="4" s="1"/>
  <c r="Q49" i="4"/>
  <c r="S49" i="4" s="1"/>
  <c r="Q41" i="4"/>
  <c r="S41" i="4" s="1"/>
  <c r="Q33" i="4"/>
  <c r="S33" i="4" s="1"/>
  <c r="Q25" i="4"/>
  <c r="S25" i="4" s="1"/>
  <c r="Q17" i="4"/>
  <c r="S17" i="4" s="1"/>
  <c r="Q9" i="4"/>
  <c r="S9" i="4" s="1"/>
  <c r="Q57" i="4"/>
  <c r="S57" i="4" s="1"/>
  <c r="Q51" i="4"/>
  <c r="S51" i="4" s="1"/>
  <c r="Q46" i="4"/>
  <c r="S46" i="4" s="1"/>
  <c r="Q43" i="4"/>
  <c r="S43" i="4" s="1"/>
  <c r="Q38" i="4"/>
  <c r="S38" i="4" s="1"/>
  <c r="Q35" i="4"/>
  <c r="S35" i="4" s="1"/>
  <c r="Q30" i="4"/>
  <c r="S30" i="4" s="1"/>
  <c r="Q27" i="4"/>
  <c r="S27" i="4" s="1"/>
  <c r="Q22" i="4"/>
  <c r="S22" i="4" s="1"/>
  <c r="Q19" i="4"/>
  <c r="S19" i="4" s="1"/>
  <c r="Q14" i="4"/>
  <c r="S14" i="4" s="1"/>
  <c r="Q11" i="4"/>
  <c r="S11" i="4" s="1"/>
  <c r="Q6" i="4"/>
  <c r="S6" i="4" s="1"/>
  <c r="N5" i="4"/>
  <c r="Q5" i="4" s="1"/>
  <c r="S5" i="4" s="1"/>
  <c r="Q55" i="4"/>
  <c r="S55" i="4" s="1"/>
  <c r="B159" i="4"/>
  <c r="B158" i="4"/>
  <c r="Q15" i="4" l="1"/>
  <c r="S15" i="4" s="1"/>
  <c r="Q29" i="4"/>
  <c r="S29" i="4" s="1"/>
  <c r="Q45" i="4"/>
  <c r="S45" i="4" s="1"/>
  <c r="Q129" i="4"/>
  <c r="S129" i="4" s="1"/>
  <c r="Q85" i="4"/>
  <c r="S85" i="4" s="1"/>
  <c r="Q69" i="4"/>
  <c r="S69" i="4" s="1"/>
  <c r="Q118" i="4"/>
  <c r="S118" i="4" s="1"/>
  <c r="Q93" i="4"/>
  <c r="S93" i="4" s="1"/>
  <c r="Q60" i="4"/>
  <c r="S60" i="4" s="1"/>
  <c r="Q58" i="4"/>
  <c r="S58" i="4" s="1"/>
  <c r="Q110" i="4"/>
  <c r="S110" i="4" s="1"/>
  <c r="Q134" i="4"/>
  <c r="S134" i="4" s="1"/>
  <c r="Q112" i="4"/>
  <c r="S112" i="4" s="1"/>
  <c r="Q91" i="4"/>
  <c r="S91" i="4" s="1"/>
  <c r="Q67" i="4"/>
  <c r="S67" i="4" s="1"/>
  <c r="Q123" i="4"/>
  <c r="S123" i="4" s="1"/>
  <c r="Q87" i="4"/>
  <c r="S87" i="4" s="1"/>
  <c r="Q108" i="4"/>
  <c r="S108" i="4" s="1"/>
  <c r="Q107" i="4"/>
  <c r="S107" i="4" s="1"/>
  <c r="Q121" i="4"/>
  <c r="S121" i="4" s="1"/>
  <c r="Q61" i="4"/>
  <c r="S61" i="4" s="1"/>
  <c r="Q126" i="4"/>
  <c r="S126" i="4" s="1"/>
  <c r="Q71" i="4"/>
  <c r="S71" i="4" s="1"/>
  <c r="Q113" i="4"/>
  <c r="S113" i="4" s="1"/>
  <c r="Q128" i="4"/>
  <c r="S128" i="4" s="1"/>
  <c r="Q119" i="4"/>
  <c r="S119" i="4" s="1"/>
  <c r="Q98" i="4"/>
  <c r="S98" i="4" s="1"/>
  <c r="Q73" i="4"/>
  <c r="S73" i="4" s="1"/>
  <c r="Q115" i="4"/>
  <c r="S115" i="4" s="1"/>
  <c r="Q131" i="4"/>
  <c r="S131" i="4" s="1"/>
  <c r="Q109" i="4"/>
  <c r="S109" i="4" s="1"/>
  <c r="Q117" i="4"/>
  <c r="S117" i="4" s="1"/>
  <c r="Q125" i="4"/>
  <c r="S125" i="4" s="1"/>
  <c r="Q133" i="4"/>
  <c r="S133" i="4" s="1"/>
  <c r="Q111" i="4"/>
  <c r="S111" i="4" s="1"/>
  <c r="Q127" i="4"/>
  <c r="S127" i="4" s="1"/>
  <c r="Q106" i="4"/>
  <c r="S106" i="4" s="1"/>
  <c r="Q114" i="4"/>
  <c r="S114" i="4" s="1"/>
  <c r="Q122" i="4"/>
  <c r="S122" i="4" s="1"/>
  <c r="Q130" i="4"/>
  <c r="S130" i="4" s="1"/>
  <c r="Q116" i="4"/>
  <c r="S116" i="4" s="1"/>
  <c r="Q132" i="4"/>
  <c r="S132" i="4" s="1"/>
  <c r="Q75" i="4"/>
  <c r="S75" i="4" s="1"/>
  <c r="Q63" i="4"/>
  <c r="S63" i="4" s="1"/>
  <c r="Q79" i="4"/>
  <c r="S79" i="4" s="1"/>
  <c r="Q95" i="4"/>
  <c r="S95" i="4" s="1"/>
  <c r="Q65" i="4"/>
  <c r="S65" i="4" s="1"/>
  <c r="Q81" i="4"/>
  <c r="S81" i="4" s="1"/>
  <c r="Q97" i="4"/>
  <c r="S97" i="4" s="1"/>
  <c r="Q120" i="4"/>
  <c r="S120" i="4" s="1"/>
  <c r="Q83" i="4"/>
  <c r="S83" i="4" s="1"/>
  <c r="Q135" i="4"/>
  <c r="S135" i="4" s="1"/>
  <c r="A11" i="14"/>
  <c r="B93" i="4" l="1"/>
  <c r="B9" i="4"/>
  <c r="B67" i="4"/>
  <c r="L960" i="4" l="1"/>
  <c r="L959" i="4"/>
  <c r="M959" i="4" s="1"/>
  <c r="N959" i="4" s="1"/>
  <c r="L958" i="4"/>
  <c r="M958" i="4" s="1"/>
  <c r="N958" i="4" s="1"/>
  <c r="L956" i="4"/>
  <c r="L955" i="4"/>
  <c r="L953" i="4"/>
  <c r="L952" i="4"/>
  <c r="L951" i="4"/>
  <c r="M951" i="4" s="1"/>
  <c r="L950" i="4"/>
  <c r="M950" i="4" s="1"/>
  <c r="L949" i="4"/>
  <c r="M949" i="4" s="1"/>
  <c r="L948" i="4"/>
  <c r="M948" i="4" s="1"/>
  <c r="L947" i="4"/>
  <c r="M947" i="4" s="1"/>
  <c r="N947" i="4" s="1"/>
  <c r="L946" i="4"/>
  <c r="M946" i="4" s="1"/>
  <c r="N946" i="4" s="1"/>
  <c r="L945" i="4"/>
  <c r="M945" i="4" s="1"/>
  <c r="N945" i="4" s="1"/>
  <c r="L944" i="4"/>
  <c r="M944" i="4" s="1"/>
  <c r="N944" i="4" s="1"/>
  <c r="L943" i="4"/>
  <c r="M943" i="4" s="1"/>
  <c r="N943" i="4" s="1"/>
  <c r="L942" i="4"/>
  <c r="M942" i="4" s="1"/>
  <c r="L941" i="4"/>
  <c r="M941" i="4" s="1"/>
  <c r="L940" i="4"/>
  <c r="M940" i="4" s="1"/>
  <c r="L939" i="4"/>
  <c r="M939" i="4" s="1"/>
  <c r="L938" i="4"/>
  <c r="M938" i="4" s="1"/>
  <c r="L937" i="4"/>
  <c r="M937" i="4" s="1"/>
  <c r="L936" i="4"/>
  <c r="M936" i="4" s="1"/>
  <c r="L935" i="4"/>
  <c r="M935" i="4" s="1"/>
  <c r="L934" i="4"/>
  <c r="M934" i="4" s="1"/>
  <c r="L933" i="4"/>
  <c r="M933" i="4" s="1"/>
  <c r="L931" i="4"/>
  <c r="M931" i="4" s="1"/>
  <c r="L930" i="4"/>
  <c r="M930" i="4" s="1"/>
  <c r="L929" i="4"/>
  <c r="M929" i="4" s="1"/>
  <c r="L928" i="4"/>
  <c r="M928" i="4" s="1"/>
  <c r="L927" i="4"/>
  <c r="M927" i="4" s="1"/>
  <c r="L926" i="4"/>
  <c r="M926" i="4" s="1"/>
  <c r="L925" i="4"/>
  <c r="M925" i="4" s="1"/>
  <c r="L924" i="4"/>
  <c r="M924" i="4" s="1"/>
  <c r="L923" i="4"/>
  <c r="M923" i="4" s="1"/>
  <c r="L922" i="4"/>
  <c r="M922" i="4" s="1"/>
  <c r="L921" i="4"/>
  <c r="M921" i="4" s="1"/>
  <c r="L920" i="4"/>
  <c r="M920" i="4" s="1"/>
  <c r="L919" i="4"/>
  <c r="M919" i="4" s="1"/>
  <c r="L918" i="4"/>
  <c r="M918" i="4" s="1"/>
  <c r="L916" i="4"/>
  <c r="M916" i="4" s="1"/>
  <c r="L915" i="4"/>
  <c r="M915" i="4" s="1"/>
  <c r="L914" i="4"/>
  <c r="M914" i="4" s="1"/>
  <c r="L913" i="4"/>
  <c r="M913" i="4" s="1"/>
  <c r="L912" i="4"/>
  <c r="M912" i="4" s="1"/>
  <c r="L911" i="4"/>
  <c r="M911" i="4" s="1"/>
  <c r="L910" i="4"/>
  <c r="M910" i="4" s="1"/>
  <c r="L909" i="4"/>
  <c r="M909" i="4" s="1"/>
  <c r="L908" i="4"/>
  <c r="M908" i="4" s="1"/>
  <c r="L907" i="4"/>
  <c r="M907" i="4" s="1"/>
  <c r="L906" i="4"/>
  <c r="M906" i="4" s="1"/>
  <c r="L905" i="4"/>
  <c r="M905" i="4" s="1"/>
  <c r="L904" i="4"/>
  <c r="M904" i="4" s="1"/>
  <c r="L900" i="4"/>
  <c r="M900" i="4" s="1"/>
  <c r="L917" i="4"/>
  <c r="M917" i="4" s="1"/>
  <c r="L872" i="4" l="1"/>
  <c r="M872" i="4" s="1"/>
  <c r="N872" i="4" s="1"/>
  <c r="L871" i="4"/>
  <c r="M871" i="4" s="1"/>
  <c r="N871" i="4" s="1"/>
  <c r="L870" i="4"/>
  <c r="M870" i="4" s="1"/>
  <c r="N870" i="4" s="1"/>
  <c r="L869" i="4"/>
  <c r="M869" i="4" s="1"/>
  <c r="N869" i="4" s="1"/>
  <c r="L868" i="4"/>
  <c r="M868" i="4" s="1"/>
  <c r="N868" i="4" s="1"/>
  <c r="L867" i="4"/>
  <c r="M867" i="4" s="1"/>
  <c r="N867" i="4" s="1"/>
  <c r="L866" i="4"/>
  <c r="M866" i="4" s="1"/>
  <c r="N866" i="4" s="1"/>
  <c r="L865" i="4"/>
  <c r="M865" i="4" s="1"/>
  <c r="N865" i="4" s="1"/>
  <c r="L864" i="4"/>
  <c r="M864" i="4" s="1"/>
  <c r="N864" i="4" s="1"/>
  <c r="L863" i="4"/>
  <c r="M863" i="4" s="1"/>
  <c r="N863" i="4" s="1"/>
  <c r="L862" i="4"/>
  <c r="M862" i="4" s="1"/>
  <c r="N862" i="4" s="1"/>
  <c r="L861" i="4"/>
  <c r="M861" i="4" s="1"/>
  <c r="N861" i="4" s="1"/>
  <c r="L860" i="4"/>
  <c r="M860" i="4" s="1"/>
  <c r="N860" i="4" s="1"/>
  <c r="L859" i="4"/>
  <c r="M859" i="4" s="1"/>
  <c r="N859" i="4" s="1"/>
  <c r="L841" i="4"/>
  <c r="M841" i="4" s="1"/>
  <c r="N841" i="4" s="1"/>
  <c r="L839" i="4"/>
  <c r="M839" i="4" s="1"/>
  <c r="N839" i="4" s="1"/>
  <c r="L854" i="4" l="1"/>
  <c r="M854" i="4" s="1"/>
  <c r="N854" i="4" s="1"/>
  <c r="L855" i="4"/>
  <c r="M855" i="4" s="1"/>
  <c r="L851" i="4"/>
  <c r="M851" i="4" s="1"/>
  <c r="N851" i="4" s="1"/>
  <c r="L852" i="4"/>
  <c r="M852" i="4" s="1"/>
  <c r="N852" i="4" s="1"/>
  <c r="L853" i="4"/>
  <c r="M853" i="4" s="1"/>
  <c r="N853" i="4" s="1"/>
  <c r="B856" i="4"/>
  <c r="B855" i="4"/>
  <c r="B854" i="4"/>
  <c r="B853" i="4"/>
  <c r="B852" i="4"/>
  <c r="B851" i="4"/>
  <c r="B850" i="4"/>
  <c r="B849" i="4"/>
  <c r="B848" i="4"/>
  <c r="L694" i="4" l="1"/>
  <c r="L746" i="4" l="1"/>
  <c r="M746" i="4" s="1"/>
  <c r="N746" i="4" s="1"/>
  <c r="L745" i="4"/>
  <c r="M745" i="4" s="1"/>
  <c r="N745" i="4" s="1"/>
  <c r="L739" i="4"/>
  <c r="M739" i="4" s="1"/>
  <c r="N739" i="4" s="1"/>
  <c r="L722" i="4"/>
  <c r="M722" i="4" s="1"/>
  <c r="N722" i="4" s="1"/>
  <c r="L721" i="4"/>
  <c r="M721" i="4" s="1"/>
  <c r="N721" i="4" s="1"/>
  <c r="L720" i="4"/>
  <c r="M720" i="4" s="1"/>
  <c r="N720" i="4" s="1"/>
  <c r="L719" i="4"/>
  <c r="M719" i="4" s="1"/>
  <c r="N719" i="4" s="1"/>
  <c r="L718" i="4"/>
  <c r="M718" i="4" s="1"/>
  <c r="N718" i="4" s="1"/>
  <c r="L717" i="4"/>
  <c r="M717" i="4" s="1"/>
  <c r="N717" i="4" s="1"/>
  <c r="L716" i="4"/>
  <c r="M716" i="4" s="1"/>
  <c r="N716" i="4" s="1"/>
  <c r="L712" i="4"/>
  <c r="M712" i="4" s="1"/>
  <c r="N712" i="4" s="1"/>
  <c r="L710" i="4"/>
  <c r="M710" i="4" s="1"/>
  <c r="N710" i="4" s="1"/>
  <c r="L707" i="4"/>
  <c r="M707" i="4" s="1"/>
  <c r="N707" i="4" s="1"/>
  <c r="L706" i="4"/>
  <c r="M706" i="4" s="1"/>
  <c r="N706" i="4" s="1"/>
  <c r="L705" i="4"/>
  <c r="M705" i="4" s="1"/>
  <c r="N705" i="4" s="1"/>
  <c r="L704" i="4"/>
  <c r="M704" i="4" s="1"/>
  <c r="N704" i="4" s="1"/>
  <c r="L703" i="4"/>
  <c r="M703" i="4" s="1"/>
  <c r="N703" i="4" s="1"/>
  <c r="L702" i="4"/>
  <c r="M702" i="4" s="1"/>
  <c r="N702" i="4" s="1"/>
  <c r="L700" i="4"/>
  <c r="M700" i="4" s="1"/>
  <c r="N700" i="4" s="1"/>
  <c r="L699" i="4"/>
  <c r="M699" i="4" s="1"/>
  <c r="N699" i="4" s="1"/>
  <c r="L698" i="4"/>
  <c r="M698" i="4" s="1"/>
  <c r="N698" i="4" s="1"/>
  <c r="L697" i="4"/>
  <c r="M697" i="4" s="1"/>
  <c r="N697" i="4" s="1"/>
  <c r="B751" i="4"/>
  <c r="B752" i="4"/>
  <c r="B753" i="4"/>
  <c r="B754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3" i="4"/>
  <c r="B702" i="4"/>
  <c r="B701" i="4"/>
  <c r="B700" i="4"/>
  <c r="B699" i="4"/>
  <c r="B697" i="4"/>
  <c r="B696" i="4"/>
  <c r="B695" i="4"/>
  <c r="B691" i="4"/>
  <c r="B682" i="4"/>
  <c r="B669" i="4"/>
  <c r="B668" i="4"/>
  <c r="B667" i="4"/>
  <c r="B642" i="4"/>
  <c r="B641" i="4"/>
  <c r="B627" i="4"/>
  <c r="L696" i="4"/>
  <c r="M696" i="4" s="1"/>
  <c r="N696" i="4" s="1"/>
  <c r="B681" i="4" l="1"/>
  <c r="B678" i="4"/>
  <c r="B675" i="4"/>
  <c r="B670" i="4"/>
  <c r="B664" i="4"/>
  <c r="B628" i="4"/>
  <c r="B626" i="4"/>
  <c r="B625" i="4"/>
  <c r="B624" i="4"/>
  <c r="B623" i="4"/>
  <c r="B622" i="4"/>
  <c r="M665" i="4"/>
  <c r="M159" i="14" l="1"/>
  <c r="L640" i="4"/>
  <c r="M640" i="4" s="1"/>
  <c r="L641" i="4"/>
  <c r="M641" i="4" s="1"/>
  <c r="N641" i="4" s="1"/>
  <c r="L642" i="4"/>
  <c r="M642" i="4" s="1"/>
  <c r="N642" i="4" s="1"/>
  <c r="L643" i="4"/>
  <c r="M643" i="4" s="1"/>
  <c r="B637" i="4"/>
  <c r="B638" i="4"/>
  <c r="B639" i="4"/>
  <c r="B640" i="4"/>
  <c r="B643" i="4"/>
  <c r="B644" i="4"/>
  <c r="L567" i="4" l="1"/>
  <c r="M567" i="4" s="1"/>
  <c r="L566" i="4"/>
  <c r="M566" i="4" s="1"/>
  <c r="L565" i="4"/>
  <c r="M565" i="4" s="1"/>
  <c r="L558" i="4"/>
  <c r="M558" i="4" s="1"/>
  <c r="L557" i="4"/>
  <c r="L556" i="4"/>
  <c r="M556" i="4" s="1"/>
  <c r="M557" i="4"/>
  <c r="L541" i="4" l="1"/>
  <c r="M541" i="4" s="1"/>
  <c r="N541" i="4" s="1"/>
  <c r="L540" i="4"/>
  <c r="M540" i="4" s="1"/>
  <c r="N540" i="4" s="1"/>
  <c r="L539" i="4"/>
  <c r="M539" i="4" s="1"/>
  <c r="N539" i="4" s="1"/>
  <c r="L538" i="4"/>
  <c r="M538" i="4" s="1"/>
  <c r="N538" i="4" s="1"/>
  <c r="L537" i="4"/>
  <c r="M537" i="4" s="1"/>
  <c r="N537" i="4" s="1"/>
  <c r="L536" i="4"/>
  <c r="M536" i="4" s="1"/>
  <c r="N536" i="4" s="1"/>
  <c r="L535" i="4"/>
  <c r="M535" i="4" s="1"/>
  <c r="N535" i="4" s="1"/>
  <c r="L534" i="4"/>
  <c r="M534" i="4" s="1"/>
  <c r="N534" i="4" s="1"/>
  <c r="L533" i="4"/>
  <c r="M533" i="4" s="1"/>
  <c r="N533" i="4" s="1"/>
  <c r="L532" i="4"/>
  <c r="M532" i="4" s="1"/>
  <c r="N532" i="4" s="1"/>
  <c r="L531" i="4"/>
  <c r="M531" i="4" s="1"/>
  <c r="N531" i="4" s="1"/>
  <c r="L530" i="4"/>
  <c r="M530" i="4" s="1"/>
  <c r="N530" i="4" s="1"/>
  <c r="L529" i="4"/>
  <c r="M529" i="4" s="1"/>
  <c r="N529" i="4" s="1"/>
  <c r="L528" i="4"/>
  <c r="M528" i="4" s="1"/>
  <c r="N528" i="4" s="1"/>
  <c r="L526" i="4"/>
  <c r="M526" i="4" s="1"/>
  <c r="N526" i="4" s="1"/>
  <c r="L525" i="4"/>
  <c r="M525" i="4" s="1"/>
  <c r="N525" i="4" s="1"/>
  <c r="L524" i="4"/>
  <c r="M524" i="4" s="1"/>
  <c r="N524" i="4" s="1"/>
  <c r="L523" i="4"/>
  <c r="M523" i="4" s="1"/>
  <c r="N523" i="4" s="1"/>
  <c r="L522" i="4"/>
  <c r="M522" i="4" s="1"/>
  <c r="N522" i="4" s="1"/>
  <c r="L498" i="4"/>
  <c r="M498" i="4" s="1"/>
  <c r="N498" i="4" s="1"/>
  <c r="L497" i="4"/>
  <c r="M497" i="4" s="1"/>
  <c r="N497" i="4" s="1"/>
  <c r="L447" i="4"/>
  <c r="M447" i="4" s="1"/>
  <c r="N447" i="4" s="1"/>
  <c r="L468" i="4" l="1"/>
  <c r="M468" i="4" s="1"/>
  <c r="N468" i="4" s="1"/>
  <c r="L458" i="4"/>
  <c r="M458" i="4" s="1"/>
  <c r="N458" i="4" s="1"/>
  <c r="L434" i="4"/>
  <c r="M434" i="4" s="1"/>
  <c r="N434" i="4" s="1"/>
  <c r="L433" i="4"/>
  <c r="M433" i="4" s="1"/>
  <c r="N433" i="4" s="1"/>
  <c r="L432" i="4"/>
  <c r="M432" i="4" s="1"/>
  <c r="N432" i="4" s="1"/>
  <c r="L395" i="4"/>
  <c r="M395" i="4" s="1"/>
  <c r="N395" i="4" s="1"/>
  <c r="L394" i="4"/>
  <c r="M394" i="4" s="1"/>
  <c r="N394" i="4" s="1"/>
  <c r="L479" i="4"/>
  <c r="M479" i="4" s="1"/>
  <c r="N479" i="4" s="1"/>
  <c r="B495" i="4" l="1"/>
  <c r="B494" i="4"/>
  <c r="B493" i="4"/>
  <c r="B492" i="4"/>
  <c r="B491" i="4"/>
  <c r="B482" i="4"/>
  <c r="B481" i="4"/>
  <c r="B480" i="4"/>
  <c r="B479" i="4"/>
  <c r="B475" i="4"/>
  <c r="B474" i="4"/>
  <c r="B473" i="4"/>
  <c r="B472" i="4"/>
  <c r="B471" i="4"/>
  <c r="B470" i="4"/>
  <c r="B469" i="4"/>
  <c r="B468" i="4"/>
  <c r="B462" i="4"/>
  <c r="B461" i="4"/>
  <c r="B459" i="4"/>
  <c r="B458" i="4"/>
  <c r="B457" i="4"/>
  <c r="B456" i="4"/>
  <c r="B455" i="4"/>
  <c r="B454" i="4"/>
  <c r="B453" i="4"/>
  <c r="B452" i="4"/>
  <c r="B451" i="4"/>
  <c r="B449" i="4"/>
  <c r="B448" i="4"/>
  <c r="B444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L355" i="4" l="1"/>
  <c r="M355" i="4" s="1"/>
  <c r="N355" i="4" s="1"/>
  <c r="L356" i="4"/>
  <c r="M356" i="4" s="1"/>
  <c r="N356" i="4" s="1"/>
  <c r="L357" i="4"/>
  <c r="M357" i="4" s="1"/>
  <c r="N357" i="4" s="1"/>
  <c r="B302" i="4" l="1"/>
  <c r="B303" i="4"/>
  <c r="B304" i="4"/>
  <c r="B305" i="4"/>
  <c r="B306" i="4"/>
  <c r="L294" i="4"/>
  <c r="L295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L274" i="4" l="1"/>
  <c r="M274" i="4" s="1"/>
  <c r="N274" i="4" s="1"/>
  <c r="L273" i="4"/>
  <c r="M273" i="4" s="1"/>
  <c r="N273" i="4" s="1"/>
  <c r="B274" i="4"/>
  <c r="B273" i="4"/>
  <c r="B269" i="4"/>
  <c r="B266" i="4"/>
  <c r="M294" i="4" l="1"/>
  <c r="M295" i="4"/>
  <c r="L363" i="4"/>
  <c r="L362" i="4"/>
  <c r="L361" i="4"/>
  <c r="L360" i="4"/>
  <c r="L359" i="4"/>
  <c r="L358" i="4"/>
  <c r="M358" i="4" s="1"/>
  <c r="L354" i="4"/>
  <c r="M354" i="4" s="1"/>
  <c r="N354" i="4" s="1"/>
  <c r="L353" i="4"/>
  <c r="M353" i="4" s="1"/>
  <c r="N353" i="4" s="1"/>
  <c r="L352" i="4"/>
  <c r="M352" i="4" s="1"/>
  <c r="L351" i="4"/>
  <c r="L350" i="4"/>
  <c r="L349" i="4"/>
  <c r="L348" i="4"/>
  <c r="L347" i="4"/>
  <c r="L346" i="4"/>
  <c r="L345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M313" i="4" s="1"/>
  <c r="L312" i="4"/>
  <c r="M312" i="4" s="1"/>
  <c r="L311" i="4"/>
  <c r="M311" i="4" s="1"/>
  <c r="L310" i="4"/>
  <c r="M310" i="4" s="1"/>
  <c r="L309" i="4"/>
  <c r="M309" i="4" s="1"/>
  <c r="L308" i="4"/>
  <c r="M308" i="4" s="1"/>
  <c r="L307" i="4"/>
  <c r="M307" i="4" s="1"/>
  <c r="L306" i="4"/>
  <c r="M306" i="4" s="1"/>
  <c r="L305" i="4"/>
  <c r="M305" i="4" s="1"/>
  <c r="L304" i="4"/>
  <c r="M304" i="4" s="1"/>
  <c r="L303" i="4"/>
  <c r="M303" i="4" s="1"/>
  <c r="L302" i="4"/>
  <c r="M302" i="4" s="1"/>
  <c r="L301" i="4"/>
  <c r="M301" i="4" s="1"/>
  <c r="L300" i="4"/>
  <c r="M300" i="4" s="1"/>
  <c r="L299" i="4"/>
  <c r="M299" i="4" s="1"/>
  <c r="L298" i="4"/>
  <c r="M298" i="4" s="1"/>
  <c r="L297" i="4"/>
  <c r="M297" i="4" s="1"/>
  <c r="L296" i="4"/>
  <c r="M296" i="4" s="1"/>
  <c r="L293" i="4"/>
  <c r="M293" i="4" s="1"/>
  <c r="L292" i="4"/>
  <c r="M292" i="4" s="1"/>
  <c r="L291" i="4"/>
  <c r="M291" i="4" s="1"/>
  <c r="L290" i="4"/>
  <c r="M290" i="4" s="1"/>
  <c r="L289" i="4"/>
  <c r="M289" i="4" s="1"/>
  <c r="L288" i="4"/>
  <c r="M288" i="4" s="1"/>
  <c r="L287" i="4"/>
  <c r="M287" i="4" s="1"/>
  <c r="L286" i="4"/>
  <c r="M286" i="4" s="1"/>
  <c r="L285" i="4"/>
  <c r="M285" i="4" s="1"/>
  <c r="L284" i="4"/>
  <c r="M284" i="4" s="1"/>
  <c r="L283" i="4"/>
  <c r="M283" i="4" s="1"/>
  <c r="L282" i="4"/>
  <c r="M282" i="4" s="1"/>
  <c r="L281" i="4"/>
  <c r="M281" i="4" s="1"/>
  <c r="L280" i="4"/>
  <c r="M280" i="4" s="1"/>
  <c r="L279" i="4"/>
  <c r="M279" i="4" s="1"/>
  <c r="L278" i="4"/>
  <c r="M278" i="4" s="1"/>
  <c r="L277" i="4"/>
  <c r="M277" i="4" s="1"/>
  <c r="N277" i="4" s="1"/>
  <c r="L276" i="4"/>
  <c r="M276" i="4" s="1"/>
  <c r="N276" i="4" s="1"/>
  <c r="L275" i="4"/>
  <c r="M275" i="4" s="1"/>
  <c r="N275" i="4" s="1"/>
  <c r="L272" i="4"/>
  <c r="M272" i="4" s="1"/>
  <c r="L271" i="4"/>
  <c r="M271" i="4" s="1"/>
  <c r="L270" i="4"/>
  <c r="M270" i="4" s="1"/>
  <c r="L269" i="4"/>
  <c r="M269" i="4" s="1"/>
  <c r="N269" i="4" s="1"/>
  <c r="L268" i="4"/>
  <c r="M268" i="4" s="1"/>
  <c r="L267" i="4"/>
  <c r="L266" i="4"/>
  <c r="M266" i="4" s="1"/>
  <c r="N266" i="4" s="1"/>
  <c r="L265" i="4"/>
  <c r="M265" i="4" s="1"/>
  <c r="N265" i="4" s="1"/>
  <c r="L264" i="4"/>
  <c r="M264" i="4" s="1"/>
  <c r="N264" i="4" s="1"/>
  <c r="L263" i="4"/>
  <c r="M263" i="4" s="1"/>
  <c r="N263" i="4" s="1"/>
  <c r="L262" i="4"/>
  <c r="M262" i="4" s="1"/>
  <c r="N262" i="4" s="1"/>
  <c r="L261" i="4"/>
  <c r="M261" i="4" s="1"/>
  <c r="N261" i="4" s="1"/>
  <c r="L260" i="4"/>
  <c r="M260" i="4" s="1"/>
  <c r="L259" i="4"/>
  <c r="M259" i="4" s="1"/>
  <c r="L258" i="4"/>
  <c r="M258" i="4" s="1"/>
  <c r="L257" i="4"/>
  <c r="L256" i="4"/>
  <c r="M256" i="4" s="1"/>
  <c r="L255" i="4"/>
  <c r="L254" i="4"/>
  <c r="M254" i="4" s="1"/>
  <c r="L253" i="4"/>
  <c r="L252" i="4"/>
  <c r="M252" i="4" s="1"/>
  <c r="L251" i="4"/>
  <c r="L249" i="4"/>
  <c r="L248" i="4"/>
  <c r="M248" i="4" s="1"/>
  <c r="L247" i="4"/>
  <c r="L246" i="4"/>
  <c r="M246" i="4" s="1"/>
  <c r="L245" i="4"/>
  <c r="L244" i="4"/>
  <c r="M244" i="4" s="1"/>
  <c r="L243" i="4"/>
  <c r="M243" i="4" s="1"/>
  <c r="L242" i="4"/>
  <c r="M242" i="4" s="1"/>
  <c r="L241" i="4"/>
  <c r="M241" i="4" s="1"/>
  <c r="L240" i="4"/>
  <c r="M240" i="4" s="1"/>
  <c r="L239" i="4"/>
  <c r="M239" i="4" s="1"/>
  <c r="L238" i="4"/>
  <c r="M238" i="4" s="1"/>
  <c r="L237" i="4"/>
  <c r="M237" i="4" s="1"/>
  <c r="L236" i="4"/>
  <c r="M236" i="4" s="1"/>
  <c r="L235" i="4"/>
  <c r="M235" i="4" s="1"/>
  <c r="L234" i="4"/>
  <c r="M234" i="4" s="1"/>
  <c r="L233" i="4"/>
  <c r="M233" i="4" s="1"/>
  <c r="L232" i="4"/>
  <c r="M232" i="4" s="1"/>
  <c r="L231" i="4"/>
  <c r="M231" i="4" s="1"/>
  <c r="L230" i="4"/>
  <c r="M230" i="4" s="1"/>
  <c r="L229" i="4"/>
  <c r="M229" i="4" s="1"/>
  <c r="L228" i="4"/>
  <c r="M228" i="4" s="1"/>
  <c r="L227" i="4"/>
  <c r="M227" i="4" s="1"/>
  <c r="L226" i="4"/>
  <c r="L225" i="4"/>
  <c r="L224" i="4"/>
  <c r="L223" i="4"/>
  <c r="L222" i="4"/>
  <c r="L221" i="4"/>
  <c r="L220" i="4"/>
  <c r="L219" i="4"/>
  <c r="B263" i="4"/>
  <c r="B262" i="4"/>
  <c r="B261" i="4"/>
  <c r="B260" i="4"/>
  <c r="B259" i="4"/>
  <c r="B258" i="4"/>
  <c r="L250" i="4"/>
  <c r="B254" i="4"/>
  <c r="B255" i="4"/>
  <c r="B256" i="4"/>
  <c r="B257" i="4"/>
  <c r="Q262" i="4" l="1"/>
  <c r="Q261" i="4"/>
  <c r="M250" i="4"/>
  <c r="M267" i="4"/>
  <c r="M257" i="4"/>
  <c r="M255" i="4"/>
  <c r="M253" i="4"/>
  <c r="M251" i="4"/>
  <c r="M249" i="4"/>
  <c r="M247" i="4"/>
  <c r="M245" i="4"/>
  <c r="B171" i="4"/>
  <c r="B170" i="4"/>
  <c r="B169" i="4"/>
  <c r="B168" i="4"/>
  <c r="B167" i="4"/>
  <c r="B166" i="4"/>
  <c r="B165" i="4"/>
  <c r="B164" i="4"/>
  <c r="B163" i="4"/>
  <c r="B162" i="4"/>
  <c r="B117" i="4"/>
  <c r="B161" i="4" l="1"/>
  <c r="B160" i="4"/>
  <c r="B157" i="4"/>
  <c r="B156" i="4"/>
  <c r="B79" i="4" l="1"/>
  <c r="B80" i="4"/>
  <c r="B81" i="4"/>
  <c r="B82" i="4"/>
  <c r="B83" i="4"/>
  <c r="B84" i="4"/>
  <c r="A22" i="14"/>
  <c r="A19" i="14"/>
  <c r="A20" i="14"/>
  <c r="A21" i="14"/>
  <c r="A23" i="14"/>
  <c r="A24" i="14"/>
  <c r="A25" i="14"/>
  <c r="A26" i="14"/>
  <c r="A27" i="14"/>
  <c r="A28" i="14"/>
  <c r="A29" i="14"/>
  <c r="A30" i="14"/>
  <c r="A31" i="14"/>
  <c r="A32" i="14"/>
  <c r="A33" i="14"/>
  <c r="A18" i="14"/>
  <c r="B31" i="4" l="1"/>
  <c r="B32" i="4"/>
  <c r="B33" i="4"/>
  <c r="B34" i="4"/>
  <c r="B35" i="4"/>
  <c r="L1488" i="4" l="1"/>
  <c r="M1488" i="4" s="1"/>
  <c r="N1488" i="4" s="1"/>
  <c r="L1484" i="4"/>
  <c r="M1484" i="4" s="1"/>
  <c r="N1484" i="4" s="1"/>
  <c r="L1483" i="4"/>
  <c r="M1483" i="4" s="1"/>
  <c r="N1483" i="4" s="1"/>
  <c r="L1481" i="4"/>
  <c r="M1481" i="4" s="1"/>
  <c r="N1481" i="4" s="1"/>
  <c r="L1480" i="4"/>
  <c r="M1480" i="4" s="1"/>
  <c r="N1480" i="4" s="1"/>
  <c r="L1479" i="4"/>
  <c r="M1479" i="4" s="1"/>
  <c r="N1479" i="4" s="1"/>
  <c r="L1478" i="4"/>
  <c r="M1478" i="4" s="1"/>
  <c r="N1478" i="4" s="1"/>
  <c r="L1477" i="4"/>
  <c r="M1477" i="4" s="1"/>
  <c r="N1477" i="4" s="1"/>
  <c r="L1476" i="4"/>
  <c r="M1476" i="4" s="1"/>
  <c r="N1476" i="4" s="1"/>
  <c r="L1475" i="4"/>
  <c r="M1475" i="4" s="1"/>
  <c r="N1475" i="4" s="1"/>
  <c r="L1463" i="4"/>
  <c r="M1463" i="4" s="1"/>
  <c r="N1463" i="4" s="1"/>
  <c r="L1433" i="4"/>
  <c r="M1433" i="4" s="1"/>
  <c r="N1433" i="4" s="1"/>
  <c r="L1432" i="4"/>
  <c r="M1432" i="4" s="1"/>
  <c r="N1432" i="4" s="1"/>
  <c r="L1431" i="4"/>
  <c r="M1431" i="4" s="1"/>
  <c r="N1431" i="4" s="1"/>
  <c r="L1430" i="4"/>
  <c r="M1430" i="4" s="1"/>
  <c r="N1430" i="4" s="1"/>
  <c r="L1364" i="4"/>
  <c r="M1364" i="4" s="1"/>
  <c r="N1364" i="4" s="1"/>
  <c r="L1363" i="4"/>
  <c r="M1363" i="4" s="1"/>
  <c r="N1363" i="4" s="1"/>
  <c r="B1292" i="4" l="1"/>
  <c r="L1292" i="4"/>
  <c r="M1292" i="4" s="1"/>
  <c r="N1292" i="4" s="1"/>
  <c r="R1292" i="4"/>
  <c r="B1274" i="4"/>
  <c r="L1274" i="4"/>
  <c r="M1274" i="4" s="1"/>
  <c r="N1274" i="4" s="1"/>
  <c r="R1274" i="4"/>
  <c r="L1346" i="4"/>
  <c r="L1345" i="4"/>
  <c r="L1344" i="4"/>
  <c r="Q1274" i="4" l="1"/>
  <c r="S1274" i="4" s="1"/>
  <c r="Q1292" i="4"/>
  <c r="S1292" i="4" s="1"/>
  <c r="L1343" i="4"/>
  <c r="B1128" i="4" l="1"/>
  <c r="L1128" i="4"/>
  <c r="M1128" i="4" s="1"/>
  <c r="R1128" i="4"/>
  <c r="N1128" i="4" l="1"/>
  <c r="Q1128" i="4" s="1"/>
  <c r="S1128" i="4" s="1"/>
  <c r="B1110" i="4" l="1"/>
  <c r="B1111" i="4"/>
  <c r="B1112" i="4"/>
  <c r="B1113" i="4"/>
  <c r="B1114" i="4"/>
  <c r="A241" i="14"/>
  <c r="A242" i="14"/>
  <c r="A243" i="14"/>
  <c r="A244" i="14"/>
  <c r="A245" i="14"/>
  <c r="A246" i="14"/>
  <c r="A247" i="14"/>
  <c r="A248" i="14"/>
  <c r="A249" i="14"/>
  <c r="A250" i="14"/>
  <c r="A251" i="14"/>
  <c r="B1097" i="4" l="1"/>
  <c r="B1098" i="4"/>
  <c r="B1099" i="4"/>
  <c r="B1100" i="4"/>
  <c r="A236" i="14" l="1"/>
  <c r="A237" i="14"/>
  <c r="A238" i="14"/>
  <c r="A239" i="14"/>
  <c r="A240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B1084" i="4"/>
  <c r="B1083" i="4"/>
  <c r="B1082" i="4"/>
  <c r="B1081" i="4"/>
  <c r="M1060" i="4" l="1"/>
  <c r="M1061" i="4"/>
  <c r="B1058" i="4"/>
  <c r="B1059" i="4"/>
  <c r="B1060" i="4"/>
  <c r="B1061" i="4"/>
  <c r="B1062" i="4"/>
  <c r="B1063" i="4"/>
  <c r="B1064" i="4"/>
  <c r="B1057" i="4"/>
  <c r="B1049" i="4"/>
  <c r="B1047" i="4"/>
  <c r="B1046" i="4"/>
  <c r="B1042" i="4"/>
  <c r="B1041" i="4"/>
  <c r="B1040" i="4"/>
  <c r="B1039" i="4"/>
  <c r="B1037" i="4"/>
  <c r="B1036" i="4"/>
  <c r="B1021" i="4"/>
  <c r="B1018" i="4"/>
  <c r="B982" i="4"/>
  <c r="B972" i="4"/>
  <c r="B959" i="4"/>
  <c r="B958" i="4"/>
  <c r="B956" i="4"/>
  <c r="B955" i="4"/>
  <c r="B953" i="4"/>
  <c r="B925" i="4"/>
  <c r="B924" i="4"/>
  <c r="B923" i="4"/>
  <c r="B922" i="4"/>
  <c r="B921" i="4"/>
  <c r="B920" i="4"/>
  <c r="B919" i="4"/>
  <c r="B918" i="4"/>
  <c r="B917" i="4"/>
  <c r="B916" i="4"/>
  <c r="B1043" i="4"/>
  <c r="B1044" i="4"/>
  <c r="R956" i="4" l="1"/>
  <c r="R958" i="4"/>
  <c r="R959" i="4"/>
  <c r="R960" i="4"/>
  <c r="R961" i="4"/>
  <c r="R962" i="4"/>
  <c r="B960" i="4"/>
  <c r="R740" i="4" l="1"/>
  <c r="L740" i="4"/>
  <c r="M740" i="4" s="1"/>
  <c r="N740" i="4" s="1"/>
  <c r="L701" i="4" l="1"/>
  <c r="M701" i="4" s="1"/>
  <c r="N701" i="4" s="1"/>
  <c r="Q740" i="4" l="1"/>
  <c r="S740" i="4" s="1"/>
  <c r="L587" i="4"/>
  <c r="L588" i="4"/>
  <c r="M588" i="4" s="1"/>
  <c r="L589" i="4"/>
  <c r="M589" i="4" s="1"/>
  <c r="B635" i="4"/>
  <c r="B634" i="4"/>
  <c r="L634" i="4"/>
  <c r="M634" i="4" s="1"/>
  <c r="N634" i="4" s="1"/>
  <c r="B557" i="4"/>
  <c r="B558" i="4"/>
  <c r="B671" i="4"/>
  <c r="B666" i="4"/>
  <c r="B665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36" i="4"/>
  <c r="B633" i="4"/>
  <c r="B632" i="4"/>
  <c r="B631" i="4"/>
  <c r="B630" i="4"/>
  <c r="B629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6" i="4"/>
  <c r="B525" i="4"/>
  <c r="B524" i="4"/>
  <c r="B523" i="4"/>
  <c r="B522" i="4"/>
  <c r="B521" i="4"/>
  <c r="B520" i="4"/>
  <c r="B519" i="4"/>
  <c r="B518" i="4"/>
  <c r="B517" i="4"/>
  <c r="B516" i="4"/>
  <c r="B496" i="4"/>
  <c r="A121" i="14"/>
  <c r="A122" i="14"/>
  <c r="A123" i="14"/>
  <c r="A124" i="14"/>
  <c r="A125" i="14"/>
  <c r="A126" i="14"/>
  <c r="Q634" i="4" l="1"/>
  <c r="A108" i="14" l="1"/>
  <c r="A109" i="14"/>
  <c r="A110" i="14"/>
  <c r="A111" i="14"/>
  <c r="A112" i="14"/>
  <c r="B464" i="4" l="1"/>
  <c r="K1811" i="4" l="1"/>
  <c r="L445" i="4"/>
  <c r="R445" i="4"/>
  <c r="M445" i="4"/>
  <c r="N445" i="4" s="1"/>
  <c r="B445" i="4"/>
  <c r="Q445" i="4" l="1"/>
  <c r="S445" i="4" s="1"/>
  <c r="L418" i="4"/>
  <c r="M418" i="4" s="1"/>
  <c r="N418" i="4" s="1"/>
  <c r="R418" i="4"/>
  <c r="A99" i="14"/>
  <c r="A100" i="14"/>
  <c r="A101" i="14"/>
  <c r="A102" i="14"/>
  <c r="A103" i="14"/>
  <c r="A104" i="14"/>
  <c r="A105" i="14"/>
  <c r="A106" i="14"/>
  <c r="A107" i="14"/>
  <c r="Q418" i="4" l="1"/>
  <c r="S418" i="4" s="1"/>
  <c r="A90" i="14"/>
  <c r="A91" i="14"/>
  <c r="A92" i="14"/>
  <c r="A93" i="14"/>
  <c r="A94" i="14"/>
  <c r="A95" i="14"/>
  <c r="A96" i="14"/>
  <c r="A97" i="14"/>
  <c r="A98" i="14"/>
  <c r="A113" i="14"/>
  <c r="A114" i="14"/>
  <c r="A115" i="14"/>
  <c r="A116" i="14"/>
  <c r="A117" i="14"/>
  <c r="A118" i="14"/>
  <c r="A119" i="14"/>
  <c r="A85" i="14"/>
  <c r="A86" i="14"/>
  <c r="A87" i="14"/>
  <c r="A88" i="14"/>
  <c r="A89" i="14"/>
  <c r="B380" i="4"/>
  <c r="B372" i="4"/>
  <c r="B371" i="4"/>
  <c r="B366" i="4"/>
  <c r="B365" i="4"/>
  <c r="B364" i="4"/>
  <c r="B363" i="4"/>
  <c r="B333" i="4"/>
  <c r="B332" i="4"/>
  <c r="B331" i="4"/>
  <c r="M332" i="4"/>
  <c r="M331" i="4"/>
  <c r="B386" i="4"/>
  <c r="B385" i="4"/>
  <c r="B384" i="4"/>
  <c r="B383" i="4"/>
  <c r="B382" i="4"/>
  <c r="B381" i="4"/>
  <c r="B379" i="4"/>
  <c r="B378" i="4"/>
  <c r="B377" i="4"/>
  <c r="B375" i="4"/>
  <c r="R369" i="4"/>
  <c r="L369" i="4"/>
  <c r="B369" i="4"/>
  <c r="R365" i="4"/>
  <c r="L365" i="4"/>
  <c r="M365" i="4" s="1"/>
  <c r="M369" i="4" l="1"/>
  <c r="N369" i="4" s="1"/>
  <c r="N365" i="4"/>
  <c r="R362" i="4"/>
  <c r="B362" i="4"/>
  <c r="B353" i="4"/>
  <c r="B354" i="4"/>
  <c r="B355" i="4"/>
  <c r="B356" i="4"/>
  <c r="B357" i="4"/>
  <c r="B323" i="4"/>
  <c r="B324" i="4"/>
  <c r="B325" i="4"/>
  <c r="B326" i="4"/>
  <c r="B327" i="4"/>
  <c r="B292" i="4"/>
  <c r="B293" i="4"/>
  <c r="B294" i="4"/>
  <c r="B295" i="4"/>
  <c r="B296" i="4"/>
  <c r="B297" i="4"/>
  <c r="B298" i="4"/>
  <c r="B299" i="4"/>
  <c r="B300" i="4"/>
  <c r="B301" i="4"/>
  <c r="B288" i="4"/>
  <c r="B289" i="4"/>
  <c r="B290" i="4"/>
  <c r="B291" i="4"/>
  <c r="Q369" i="4" l="1"/>
  <c r="S369" i="4" s="1"/>
  <c r="Q365" i="4"/>
  <c r="S365" i="4" s="1"/>
  <c r="M362" i="4"/>
  <c r="N362" i="4" s="1"/>
  <c r="B191" i="4"/>
  <c r="B192" i="4"/>
  <c r="B197" i="4"/>
  <c r="B199" i="4"/>
  <c r="Q362" i="4" l="1"/>
  <c r="S362" i="4" s="1"/>
  <c r="B116" i="4" l="1"/>
  <c r="B115" i="4"/>
  <c r="B114" i="4"/>
  <c r="B113" i="4"/>
  <c r="B112" i="4"/>
  <c r="B107" i="4"/>
  <c r="B55" i="4" l="1"/>
  <c r="B92" i="4"/>
  <c r="B94" i="4"/>
  <c r="B90" i="4"/>
  <c r="B91" i="4"/>
  <c r="B69" i="4" l="1"/>
  <c r="B70" i="4"/>
  <c r="B71" i="4"/>
  <c r="B72" i="4"/>
  <c r="L821" i="4" l="1"/>
  <c r="M821" i="4" s="1"/>
  <c r="N821" i="4" s="1"/>
  <c r="R821" i="4"/>
  <c r="Q821" i="4" l="1"/>
  <c r="S821" i="4" s="1"/>
  <c r="R587" i="4" l="1"/>
  <c r="M587" i="4"/>
  <c r="R586" i="4"/>
  <c r="L586" i="4"/>
  <c r="M586" i="4" s="1"/>
  <c r="R585" i="4"/>
  <c r="L585" i="4"/>
  <c r="M585" i="4" s="1"/>
  <c r="R584" i="4"/>
  <c r="L584" i="4"/>
  <c r="M584" i="4" s="1"/>
  <c r="R583" i="4"/>
  <c r="L583" i="4"/>
  <c r="M583" i="4" s="1"/>
  <c r="R582" i="4"/>
  <c r="L582" i="4"/>
  <c r="M582" i="4" s="1"/>
  <c r="R581" i="4"/>
  <c r="L581" i="4"/>
  <c r="M581" i="4" s="1"/>
  <c r="R580" i="4"/>
  <c r="L580" i="4"/>
  <c r="M580" i="4" s="1"/>
  <c r="R579" i="4"/>
  <c r="L579" i="4"/>
  <c r="M579" i="4" s="1"/>
  <c r="R578" i="4"/>
  <c r="L578" i="4"/>
  <c r="M578" i="4" s="1"/>
  <c r="R577" i="4"/>
  <c r="L577" i="4"/>
  <c r="M577" i="4" s="1"/>
  <c r="R576" i="4"/>
  <c r="L576" i="4"/>
  <c r="M576" i="4" s="1"/>
  <c r="R575" i="4"/>
  <c r="L575" i="4"/>
  <c r="M575" i="4" s="1"/>
  <c r="L559" i="4"/>
  <c r="M559" i="4" s="1"/>
  <c r="N559" i="4" s="1"/>
  <c r="N558" i="4"/>
  <c r="N557" i="4"/>
  <c r="N556" i="4"/>
  <c r="L555" i="4"/>
  <c r="M555" i="4" l="1"/>
  <c r="N555" i="4" s="1"/>
  <c r="N582" i="4"/>
  <c r="Q582" i="4" s="1"/>
  <c r="S582" i="4" s="1"/>
  <c r="N577" i="4"/>
  <c r="Q577" i="4" s="1"/>
  <c r="S577" i="4" s="1"/>
  <c r="N585" i="4"/>
  <c r="Q585" i="4" s="1"/>
  <c r="S585" i="4" s="1"/>
  <c r="N580" i="4"/>
  <c r="Q580" i="4" s="1"/>
  <c r="S580" i="4" s="1"/>
  <c r="N575" i="4"/>
  <c r="Q575" i="4" s="1"/>
  <c r="S575" i="4" s="1"/>
  <c r="N578" i="4"/>
  <c r="Q578" i="4" s="1"/>
  <c r="S578" i="4" s="1"/>
  <c r="N586" i="4"/>
  <c r="Q586" i="4" s="1"/>
  <c r="S586" i="4" s="1"/>
  <c r="N583" i="4"/>
  <c r="Q583" i="4" s="1"/>
  <c r="S583" i="4" s="1"/>
  <c r="N581" i="4"/>
  <c r="Q581" i="4" s="1"/>
  <c r="S581" i="4" s="1"/>
  <c r="N576" i="4"/>
  <c r="Q576" i="4" s="1"/>
  <c r="S576" i="4" s="1"/>
  <c r="N584" i="4"/>
  <c r="Q584" i="4" s="1"/>
  <c r="S584" i="4" s="1"/>
  <c r="N579" i="4"/>
  <c r="Q579" i="4" s="1"/>
  <c r="S579" i="4" s="1"/>
  <c r="N587" i="4"/>
  <c r="Q587" i="4" s="1"/>
  <c r="S587" i="4" s="1"/>
  <c r="Q559" i="4"/>
  <c r="Q558" i="4"/>
  <c r="Q557" i="4"/>
  <c r="Q556" i="4"/>
  <c r="B478" i="4"/>
  <c r="L478" i="4"/>
  <c r="M478" i="4" s="1"/>
  <c r="N478" i="4" s="1"/>
  <c r="R478" i="4"/>
  <c r="Q555" i="4" l="1"/>
  <c r="Q478" i="4"/>
  <c r="S478" i="4" s="1"/>
  <c r="B315" i="4" l="1"/>
  <c r="M315" i="4"/>
  <c r="N315" i="4" s="1"/>
  <c r="R315" i="4"/>
  <c r="B316" i="4"/>
  <c r="M316" i="4"/>
  <c r="N316" i="4" s="1"/>
  <c r="Q316" i="4" s="1"/>
  <c r="R316" i="4"/>
  <c r="B317" i="4"/>
  <c r="M317" i="4"/>
  <c r="N317" i="4" s="1"/>
  <c r="R317" i="4"/>
  <c r="B318" i="4"/>
  <c r="M318" i="4"/>
  <c r="R318" i="4"/>
  <c r="S316" i="4" l="1"/>
  <c r="N318" i="4"/>
  <c r="Q318" i="4" s="1"/>
  <c r="S318" i="4" s="1"/>
  <c r="Q315" i="4"/>
  <c r="S315" i="4" s="1"/>
  <c r="Q317" i="4"/>
  <c r="S317" i="4" s="1"/>
  <c r="L515" i="4" l="1"/>
  <c r="L516" i="4"/>
  <c r="L517" i="4"/>
  <c r="L518" i="4"/>
  <c r="L519" i="4"/>
  <c r="L514" i="4"/>
  <c r="P71" i="5" l="1"/>
  <c r="R255" i="4" l="1"/>
  <c r="B245" i="4"/>
  <c r="B244" i="4"/>
  <c r="B243" i="4"/>
  <c r="B242" i="4"/>
  <c r="B241" i="4"/>
  <c r="B240" i="4"/>
  <c r="B239" i="4"/>
  <c r="B238" i="4"/>
  <c r="B237" i="4"/>
  <c r="R234" i="4"/>
  <c r="B234" i="4"/>
  <c r="R233" i="4"/>
  <c r="B233" i="4"/>
  <c r="B232" i="4"/>
  <c r="N255" i="4" l="1"/>
  <c r="N234" i="4"/>
  <c r="N233" i="4"/>
  <c r="Q233" i="4" s="1"/>
  <c r="S233" i="4" s="1"/>
  <c r="Q255" i="4" l="1"/>
  <c r="S255" i="4" s="1"/>
  <c r="Q234" i="4"/>
  <c r="S234" i="4" s="1"/>
  <c r="M326" i="4" l="1"/>
  <c r="M327" i="4"/>
  <c r="M328" i="4"/>
  <c r="M333" i="4"/>
  <c r="M361" i="4"/>
  <c r="M363" i="4"/>
  <c r="L364" i="4"/>
  <c r="M364" i="4" s="1"/>
  <c r="L366" i="4"/>
  <c r="M366" i="4" s="1"/>
  <c r="L367" i="4"/>
  <c r="L368" i="4"/>
  <c r="L370" i="4"/>
  <c r="L371" i="4"/>
  <c r="M371" i="4" s="1"/>
  <c r="L372" i="4"/>
  <c r="M372" i="4" s="1"/>
  <c r="L373" i="4"/>
  <c r="L374" i="4"/>
  <c r="L375" i="4"/>
  <c r="L376" i="4"/>
  <c r="L377" i="4"/>
  <c r="L378" i="4"/>
  <c r="L379" i="4"/>
  <c r="L380" i="4"/>
  <c r="M380" i="4" s="1"/>
  <c r="L381" i="4"/>
  <c r="L382" i="4"/>
  <c r="L383" i="4"/>
  <c r="L384" i="4"/>
  <c r="L385" i="4"/>
  <c r="L386" i="4"/>
  <c r="L387" i="4"/>
  <c r="L388" i="4"/>
  <c r="L389" i="4"/>
  <c r="L390" i="4"/>
  <c r="L391" i="4"/>
  <c r="L392" i="4"/>
  <c r="M392" i="4" s="1"/>
  <c r="L393" i="4"/>
  <c r="M393" i="4" s="1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5" i="4"/>
  <c r="L436" i="4"/>
  <c r="L437" i="4"/>
  <c r="L438" i="4"/>
  <c r="L439" i="4"/>
  <c r="L440" i="4"/>
  <c r="L441" i="4"/>
  <c r="L442" i="4"/>
  <c r="L443" i="4"/>
  <c r="L444" i="4"/>
  <c r="L446" i="4"/>
  <c r="L448" i="4"/>
  <c r="L449" i="4"/>
  <c r="L450" i="4"/>
  <c r="L451" i="4"/>
  <c r="L452" i="4"/>
  <c r="L453" i="4"/>
  <c r="L454" i="4"/>
  <c r="L455" i="4"/>
  <c r="L456" i="4"/>
  <c r="L457" i="4"/>
  <c r="L459" i="4"/>
  <c r="L460" i="4"/>
  <c r="L461" i="4"/>
  <c r="L462" i="4"/>
  <c r="L463" i="4"/>
  <c r="L464" i="4"/>
  <c r="L465" i="4"/>
  <c r="L466" i="4"/>
  <c r="L467" i="4"/>
  <c r="L469" i="4"/>
  <c r="L470" i="4"/>
  <c r="L471" i="4"/>
  <c r="L472" i="4"/>
  <c r="L473" i="4"/>
  <c r="L474" i="4"/>
  <c r="L475" i="4"/>
  <c r="L476" i="4"/>
  <c r="L477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B213" i="4" l="1"/>
  <c r="L213" i="4"/>
  <c r="M213" i="4" s="1"/>
  <c r="N213" i="4" s="1"/>
  <c r="R213" i="4"/>
  <c r="Q213" i="4" l="1"/>
  <c r="S213" i="4" s="1"/>
  <c r="R230" i="4" l="1"/>
  <c r="B230" i="4"/>
  <c r="N230" i="4" l="1"/>
  <c r="Q230" i="4" s="1"/>
  <c r="S230" i="4" s="1"/>
  <c r="B15" i="4" l="1"/>
  <c r="B22" i="4"/>
  <c r="B21" i="4"/>
  <c r="R484" i="4" l="1"/>
  <c r="R224" i="4"/>
  <c r="R225" i="4"/>
  <c r="R226" i="4"/>
  <c r="R227" i="4"/>
  <c r="R228" i="4"/>
  <c r="R229" i="4"/>
  <c r="R204" i="4"/>
  <c r="R205" i="4"/>
  <c r="R206" i="4"/>
  <c r="R207" i="4"/>
  <c r="R208" i="4"/>
  <c r="R209" i="4"/>
  <c r="R210" i="4"/>
  <c r="R211" i="4"/>
  <c r="R212" i="4"/>
  <c r="R214" i="4"/>
  <c r="R215" i="4"/>
  <c r="R216" i="4"/>
  <c r="R217" i="4"/>
  <c r="R218" i="4"/>
  <c r="R219" i="4"/>
  <c r="R220" i="4"/>
  <c r="R221" i="4"/>
  <c r="R222" i="4"/>
  <c r="R223" i="4"/>
  <c r="R231" i="4"/>
  <c r="R232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3" i="4"/>
  <c r="R364" i="4"/>
  <c r="R366" i="4"/>
  <c r="R367" i="4"/>
  <c r="R368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9" i="4"/>
  <c r="R480" i="4"/>
  <c r="R481" i="4"/>
  <c r="R482" i="4"/>
  <c r="R483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69" i="4"/>
  <c r="R1270" i="4"/>
  <c r="R1271" i="4"/>
  <c r="R1272" i="4"/>
  <c r="R1273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3" i="4"/>
  <c r="M481" i="4" l="1"/>
  <c r="N481" i="4" s="1"/>
  <c r="Q481" i="4" l="1"/>
  <c r="S481" i="4" s="1"/>
  <c r="M415" i="4" l="1"/>
  <c r="N415" i="4" s="1"/>
  <c r="Q415" i="4" l="1"/>
  <c r="S415" i="4" s="1"/>
  <c r="N306" i="4" l="1"/>
  <c r="N305" i="4"/>
  <c r="Q306" i="4" l="1"/>
  <c r="S306" i="4" s="1"/>
  <c r="Q305" i="4"/>
  <c r="S305" i="4" s="1"/>
  <c r="N309" i="5" l="1"/>
  <c r="L3" i="4" l="1"/>
  <c r="L204" i="4"/>
  <c r="L205" i="4"/>
  <c r="L206" i="4"/>
  <c r="L207" i="4"/>
  <c r="L208" i="4"/>
  <c r="L209" i="4"/>
  <c r="L210" i="4"/>
  <c r="L211" i="4"/>
  <c r="L212" i="4"/>
  <c r="L214" i="4"/>
  <c r="L215" i="4"/>
  <c r="L216" i="4"/>
  <c r="L217" i="4"/>
  <c r="L218" i="4"/>
  <c r="N246" i="4"/>
  <c r="Q246" i="4" s="1"/>
  <c r="Q263" i="4"/>
  <c r="N291" i="4"/>
  <c r="M419" i="4"/>
  <c r="N419" i="4" s="1"/>
  <c r="M420" i="4"/>
  <c r="N420" i="4" s="1"/>
  <c r="M421" i="4"/>
  <c r="N421" i="4" s="1"/>
  <c r="M422" i="4"/>
  <c r="N422" i="4" s="1"/>
  <c r="M424" i="4"/>
  <c r="N424" i="4" s="1"/>
  <c r="M426" i="4"/>
  <c r="N426" i="4" s="1"/>
  <c r="M430" i="4"/>
  <c r="N430" i="4" s="1"/>
  <c r="M452" i="4"/>
  <c r="N452" i="4" s="1"/>
  <c r="L499" i="4"/>
  <c r="L500" i="4"/>
  <c r="L501" i="4"/>
  <c r="L520" i="4"/>
  <c r="L52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M554" i="4" s="1"/>
  <c r="L560" i="4"/>
  <c r="L561" i="4"/>
  <c r="L562" i="4"/>
  <c r="L563" i="4"/>
  <c r="L564" i="4"/>
  <c r="L568" i="4"/>
  <c r="L569" i="4"/>
  <c r="L570" i="4"/>
  <c r="L571" i="4"/>
  <c r="M571" i="4" s="1"/>
  <c r="L572" i="4"/>
  <c r="L573" i="4"/>
  <c r="L574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M627" i="4" s="1"/>
  <c r="N627" i="4" s="1"/>
  <c r="L628" i="4"/>
  <c r="L629" i="4"/>
  <c r="L630" i="4"/>
  <c r="L631" i="4"/>
  <c r="L632" i="4"/>
  <c r="L633" i="4"/>
  <c r="L635" i="4"/>
  <c r="L636" i="4"/>
  <c r="L637" i="4"/>
  <c r="L638" i="4"/>
  <c r="L639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M660" i="4" s="1"/>
  <c r="L661" i="4"/>
  <c r="L662" i="4"/>
  <c r="L663" i="4"/>
  <c r="L664" i="4"/>
  <c r="L665" i="4"/>
  <c r="L666" i="4"/>
  <c r="L667" i="4"/>
  <c r="M667" i="4" s="1"/>
  <c r="N667" i="4" s="1"/>
  <c r="L668" i="4"/>
  <c r="M668" i="4" s="1"/>
  <c r="N668" i="4" s="1"/>
  <c r="L669" i="4"/>
  <c r="M669" i="4" s="1"/>
  <c r="N669" i="4" s="1"/>
  <c r="L670" i="4"/>
  <c r="L671" i="4"/>
  <c r="L672" i="4"/>
  <c r="L673" i="4"/>
  <c r="L674" i="4"/>
  <c r="M674" i="4" s="1"/>
  <c r="L675" i="4"/>
  <c r="L676" i="4"/>
  <c r="M676" i="4" s="1"/>
  <c r="L677" i="4"/>
  <c r="L678" i="4"/>
  <c r="L679" i="4"/>
  <c r="L680" i="4"/>
  <c r="L681" i="4"/>
  <c r="L682" i="4"/>
  <c r="M682" i="4" s="1"/>
  <c r="N682" i="4" s="1"/>
  <c r="L683" i="4"/>
  <c r="M683" i="4" s="1"/>
  <c r="L684" i="4"/>
  <c r="L685" i="4"/>
  <c r="L686" i="4"/>
  <c r="L687" i="4"/>
  <c r="L688" i="4"/>
  <c r="L689" i="4"/>
  <c r="L690" i="4"/>
  <c r="L691" i="4"/>
  <c r="M691" i="4" s="1"/>
  <c r="N691" i="4" s="1"/>
  <c r="L692" i="4"/>
  <c r="L693" i="4"/>
  <c r="L695" i="4"/>
  <c r="M695" i="4" s="1"/>
  <c r="N695" i="4" s="1"/>
  <c r="L708" i="4"/>
  <c r="M708" i="4" s="1"/>
  <c r="N708" i="4" s="1"/>
  <c r="L709" i="4"/>
  <c r="M709" i="4" s="1"/>
  <c r="N709" i="4" s="1"/>
  <c r="L711" i="4"/>
  <c r="M711" i="4" s="1"/>
  <c r="N711" i="4" s="1"/>
  <c r="L713" i="4"/>
  <c r="M713" i="4" s="1"/>
  <c r="N713" i="4" s="1"/>
  <c r="L714" i="4"/>
  <c r="M714" i="4" s="1"/>
  <c r="N714" i="4" s="1"/>
  <c r="L715" i="4"/>
  <c r="M715" i="4" s="1"/>
  <c r="N715" i="4" s="1"/>
  <c r="L723" i="4"/>
  <c r="M723" i="4" s="1"/>
  <c r="N723" i="4" s="1"/>
  <c r="L724" i="4"/>
  <c r="M724" i="4" s="1"/>
  <c r="N724" i="4" s="1"/>
  <c r="L725" i="4"/>
  <c r="M725" i="4" s="1"/>
  <c r="N725" i="4" s="1"/>
  <c r="L726" i="4"/>
  <c r="M726" i="4" s="1"/>
  <c r="N726" i="4" s="1"/>
  <c r="L727" i="4"/>
  <c r="M727" i="4" s="1"/>
  <c r="N727" i="4" s="1"/>
  <c r="L728" i="4"/>
  <c r="M728" i="4" s="1"/>
  <c r="N728" i="4" s="1"/>
  <c r="L729" i="4"/>
  <c r="M729" i="4" s="1"/>
  <c r="N729" i="4" s="1"/>
  <c r="L730" i="4"/>
  <c r="M730" i="4" s="1"/>
  <c r="N730" i="4" s="1"/>
  <c r="L731" i="4"/>
  <c r="M731" i="4" s="1"/>
  <c r="N731" i="4" s="1"/>
  <c r="L732" i="4"/>
  <c r="M732" i="4" s="1"/>
  <c r="N732" i="4" s="1"/>
  <c r="L733" i="4"/>
  <c r="M733" i="4" s="1"/>
  <c r="N733" i="4" s="1"/>
  <c r="L734" i="4"/>
  <c r="M734" i="4" s="1"/>
  <c r="N734" i="4" s="1"/>
  <c r="L735" i="4"/>
  <c r="M735" i="4" s="1"/>
  <c r="N735" i="4" s="1"/>
  <c r="L736" i="4"/>
  <c r="M736" i="4" s="1"/>
  <c r="N736" i="4" s="1"/>
  <c r="L737" i="4"/>
  <c r="M737" i="4" s="1"/>
  <c r="N737" i="4" s="1"/>
  <c r="L738" i="4"/>
  <c r="M738" i="4" s="1"/>
  <c r="N738" i="4" s="1"/>
  <c r="L741" i="4"/>
  <c r="M741" i="4" s="1"/>
  <c r="N741" i="4" s="1"/>
  <c r="L742" i="4"/>
  <c r="M742" i="4" s="1"/>
  <c r="N742" i="4" s="1"/>
  <c r="L743" i="4"/>
  <c r="M743" i="4" s="1"/>
  <c r="N743" i="4" s="1"/>
  <c r="L744" i="4"/>
  <c r="M744" i="4" s="1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40" i="4"/>
  <c r="L842" i="4"/>
  <c r="L843" i="4"/>
  <c r="L844" i="4"/>
  <c r="L845" i="4"/>
  <c r="L846" i="4"/>
  <c r="L847" i="4"/>
  <c r="L848" i="4"/>
  <c r="L849" i="4"/>
  <c r="L850" i="4"/>
  <c r="M850" i="4" s="1"/>
  <c r="N850" i="4" s="1"/>
  <c r="L856" i="4"/>
  <c r="M856" i="4" s="1"/>
  <c r="L857" i="4"/>
  <c r="L858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1" i="4"/>
  <c r="L902" i="4"/>
  <c r="L903" i="4"/>
  <c r="L932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M1062" i="4" s="1"/>
  <c r="L1063" i="4"/>
  <c r="M1063" i="4" s="1"/>
  <c r="L1064" i="4"/>
  <c r="M1064" i="4" s="1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4" i="4"/>
  <c r="L1465" i="4"/>
  <c r="L1466" i="4"/>
  <c r="L1467" i="4"/>
  <c r="L1468" i="4"/>
  <c r="L1469" i="4"/>
  <c r="L1470" i="4"/>
  <c r="L1471" i="4"/>
  <c r="L1472" i="4"/>
  <c r="L1473" i="4"/>
  <c r="L1474" i="4"/>
  <c r="L1482" i="4"/>
  <c r="L1485" i="4"/>
  <c r="L1486" i="4"/>
  <c r="L1487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Q424" i="4" l="1"/>
  <c r="S424" i="4" s="1"/>
  <c r="Q419" i="4"/>
  <c r="S419" i="4" s="1"/>
  <c r="Q426" i="4"/>
  <c r="S426" i="4" s="1"/>
  <c r="Q421" i="4"/>
  <c r="S421" i="4" s="1"/>
  <c r="Q430" i="4"/>
  <c r="S430" i="4" s="1"/>
  <c r="Q422" i="4"/>
  <c r="S422" i="4" s="1"/>
  <c r="Q420" i="4"/>
  <c r="S420" i="4" s="1"/>
  <c r="Q291" i="4"/>
  <c r="S291" i="4" s="1"/>
  <c r="M1790" i="4"/>
  <c r="N1790" i="4" s="1"/>
  <c r="M1742" i="4"/>
  <c r="N1742" i="4" s="1"/>
  <c r="M1710" i="4"/>
  <c r="N1710" i="4" s="1"/>
  <c r="M1686" i="4"/>
  <c r="N1686" i="4" s="1"/>
  <c r="M1646" i="4"/>
  <c r="N1646" i="4" s="1"/>
  <c r="M1598" i="4"/>
  <c r="N1598" i="4" s="1"/>
  <c r="M1797" i="4"/>
  <c r="N1797" i="4" s="1"/>
  <c r="M1781" i="4"/>
  <c r="N1781" i="4" s="1"/>
  <c r="M1773" i="4"/>
  <c r="N1773" i="4" s="1"/>
  <c r="M1757" i="4"/>
  <c r="N1757" i="4" s="1"/>
  <c r="M1741" i="4"/>
  <c r="N1741" i="4" s="1"/>
  <c r="M1725" i="4"/>
  <c r="N1725" i="4" s="1"/>
  <c r="M1709" i="4"/>
  <c r="N1709" i="4" s="1"/>
  <c r="M1693" i="4"/>
  <c r="N1693" i="4" s="1"/>
  <c r="M1677" i="4"/>
  <c r="N1677" i="4" s="1"/>
  <c r="M1661" i="4"/>
  <c r="N1661" i="4" s="1"/>
  <c r="M1645" i="4"/>
  <c r="N1645" i="4" s="1"/>
  <c r="M1637" i="4"/>
  <c r="N1637" i="4" s="1"/>
  <c r="M1629" i="4"/>
  <c r="N1629" i="4" s="1"/>
  <c r="M1613" i="4"/>
  <c r="N1613" i="4" s="1"/>
  <c r="M1605" i="4"/>
  <c r="N1605" i="4" s="1"/>
  <c r="M1597" i="4"/>
  <c r="N1597" i="4" s="1"/>
  <c r="M1581" i="4"/>
  <c r="N1581" i="4" s="1"/>
  <c r="M1804" i="4"/>
  <c r="N1804" i="4" s="1"/>
  <c r="M1796" i="4"/>
  <c r="N1796" i="4" s="1"/>
  <c r="M1788" i="4"/>
  <c r="N1788" i="4" s="1"/>
  <c r="M1780" i="4"/>
  <c r="N1780" i="4" s="1"/>
  <c r="M1772" i="4"/>
  <c r="N1772" i="4" s="1"/>
  <c r="M1764" i="4"/>
  <c r="N1764" i="4" s="1"/>
  <c r="M1756" i="4"/>
  <c r="N1756" i="4" s="1"/>
  <c r="M1748" i="4"/>
  <c r="N1748" i="4" s="1"/>
  <c r="M1740" i="4"/>
  <c r="N1740" i="4" s="1"/>
  <c r="M1732" i="4"/>
  <c r="N1732" i="4" s="1"/>
  <c r="M1724" i="4"/>
  <c r="N1724" i="4" s="1"/>
  <c r="M1716" i="4"/>
  <c r="N1716" i="4" s="1"/>
  <c r="M1708" i="4"/>
  <c r="N1708" i="4" s="1"/>
  <c r="M1700" i="4"/>
  <c r="N1700" i="4" s="1"/>
  <c r="M1692" i="4"/>
  <c r="N1692" i="4" s="1"/>
  <c r="M1684" i="4"/>
  <c r="N1684" i="4" s="1"/>
  <c r="M1676" i="4"/>
  <c r="N1676" i="4" s="1"/>
  <c r="M1668" i="4"/>
  <c r="N1668" i="4" s="1"/>
  <c r="M1660" i="4"/>
  <c r="N1660" i="4" s="1"/>
  <c r="M1652" i="4"/>
  <c r="N1652" i="4" s="1"/>
  <c r="M1644" i="4"/>
  <c r="N1644" i="4" s="1"/>
  <c r="M1636" i="4"/>
  <c r="N1636" i="4" s="1"/>
  <c r="M1628" i="4"/>
  <c r="N1628" i="4" s="1"/>
  <c r="M1620" i="4"/>
  <c r="N1620" i="4" s="1"/>
  <c r="M1612" i="4"/>
  <c r="N1612" i="4" s="1"/>
  <c r="M1604" i="4"/>
  <c r="N1604" i="4" s="1"/>
  <c r="M1596" i="4"/>
  <c r="N1596" i="4" s="1"/>
  <c r="M1588" i="4"/>
  <c r="N1588" i="4" s="1"/>
  <c r="M1580" i="4"/>
  <c r="N1580" i="4" s="1"/>
  <c r="M1572" i="4"/>
  <c r="N1572" i="4" s="1"/>
  <c r="M1806" i="4"/>
  <c r="N1806" i="4" s="1"/>
  <c r="M1766" i="4"/>
  <c r="N1766" i="4" s="1"/>
  <c r="M1750" i="4"/>
  <c r="N1750" i="4" s="1"/>
  <c r="M1718" i="4"/>
  <c r="N1718" i="4" s="1"/>
  <c r="M1694" i="4"/>
  <c r="N1694" i="4" s="1"/>
  <c r="M1670" i="4"/>
  <c r="N1670" i="4" s="1"/>
  <c r="M1630" i="4"/>
  <c r="N1630" i="4" s="1"/>
  <c r="M1574" i="4"/>
  <c r="N1574" i="4" s="1"/>
  <c r="M1805" i="4"/>
  <c r="N1805" i="4" s="1"/>
  <c r="M1789" i="4"/>
  <c r="N1789" i="4" s="1"/>
  <c r="M1765" i="4"/>
  <c r="N1765" i="4" s="1"/>
  <c r="M1749" i="4"/>
  <c r="N1749" i="4" s="1"/>
  <c r="M1733" i="4"/>
  <c r="N1733" i="4" s="1"/>
  <c r="M1717" i="4"/>
  <c r="N1717" i="4" s="1"/>
  <c r="M1701" i="4"/>
  <c r="N1701" i="4" s="1"/>
  <c r="M1685" i="4"/>
  <c r="N1685" i="4" s="1"/>
  <c r="M1669" i="4"/>
  <c r="N1669" i="4" s="1"/>
  <c r="M1653" i="4"/>
  <c r="N1653" i="4" s="1"/>
  <c r="M1621" i="4"/>
  <c r="N1621" i="4" s="1"/>
  <c r="M1803" i="4"/>
  <c r="N1803" i="4" s="1"/>
  <c r="M1795" i="4"/>
  <c r="N1795" i="4" s="1"/>
  <c r="M1787" i="4"/>
  <c r="N1787" i="4" s="1"/>
  <c r="M1779" i="4"/>
  <c r="N1779" i="4" s="1"/>
  <c r="M1771" i="4"/>
  <c r="N1771" i="4" s="1"/>
  <c r="M1763" i="4"/>
  <c r="N1763" i="4" s="1"/>
  <c r="M1755" i="4"/>
  <c r="N1755" i="4" s="1"/>
  <c r="M1747" i="4"/>
  <c r="N1747" i="4" s="1"/>
  <c r="M1739" i="4"/>
  <c r="N1739" i="4" s="1"/>
  <c r="M1731" i="4"/>
  <c r="N1731" i="4" s="1"/>
  <c r="M1723" i="4"/>
  <c r="N1723" i="4" s="1"/>
  <c r="M1715" i="4"/>
  <c r="N1715" i="4" s="1"/>
  <c r="M1707" i="4"/>
  <c r="N1707" i="4" s="1"/>
  <c r="M1699" i="4"/>
  <c r="N1699" i="4" s="1"/>
  <c r="M1691" i="4"/>
  <c r="N1691" i="4" s="1"/>
  <c r="M1683" i="4"/>
  <c r="N1683" i="4" s="1"/>
  <c r="M1675" i="4"/>
  <c r="N1675" i="4" s="1"/>
  <c r="M1667" i="4"/>
  <c r="N1667" i="4" s="1"/>
  <c r="M1659" i="4"/>
  <c r="N1659" i="4" s="1"/>
  <c r="M1651" i="4"/>
  <c r="N1651" i="4" s="1"/>
  <c r="M1643" i="4"/>
  <c r="N1643" i="4" s="1"/>
  <c r="M1635" i="4"/>
  <c r="N1635" i="4" s="1"/>
  <c r="M1627" i="4"/>
  <c r="N1627" i="4" s="1"/>
  <c r="M1619" i="4"/>
  <c r="N1619" i="4" s="1"/>
  <c r="M1611" i="4"/>
  <c r="N1611" i="4" s="1"/>
  <c r="M1603" i="4"/>
  <c r="N1603" i="4" s="1"/>
  <c r="M1595" i="4"/>
  <c r="N1595" i="4" s="1"/>
  <c r="M1587" i="4"/>
  <c r="N1587" i="4" s="1"/>
  <c r="M1579" i="4"/>
  <c r="N1579" i="4" s="1"/>
  <c r="M1786" i="4"/>
  <c r="N1786" i="4" s="1"/>
  <c r="M1730" i="4"/>
  <c r="N1730" i="4" s="1"/>
  <c r="M1682" i="4"/>
  <c r="N1682" i="4" s="1"/>
  <c r="M1634" i="4"/>
  <c r="N1634" i="4" s="1"/>
  <c r="M1578" i="4"/>
  <c r="N1578" i="4" s="1"/>
  <c r="M1810" i="4"/>
  <c r="N1810" i="4" s="1"/>
  <c r="M1778" i="4"/>
  <c r="N1778" i="4" s="1"/>
  <c r="M1754" i="4"/>
  <c r="N1754" i="4" s="1"/>
  <c r="M1722" i="4"/>
  <c r="N1722" i="4" s="1"/>
  <c r="M1674" i="4"/>
  <c r="N1674" i="4" s="1"/>
  <c r="M1602" i="4"/>
  <c r="N1602" i="4" s="1"/>
  <c r="M1769" i="4"/>
  <c r="N1769" i="4" s="1"/>
  <c r="M1713" i="4"/>
  <c r="N1713" i="4" s="1"/>
  <c r="M1657" i="4"/>
  <c r="N1657" i="4" s="1"/>
  <c r="M1585" i="4"/>
  <c r="N1585" i="4" s="1"/>
  <c r="M1802" i="4"/>
  <c r="N1802" i="4" s="1"/>
  <c r="M1770" i="4"/>
  <c r="N1770" i="4" s="1"/>
  <c r="M1746" i="4"/>
  <c r="N1746" i="4" s="1"/>
  <c r="M1714" i="4"/>
  <c r="N1714" i="4" s="1"/>
  <c r="M1698" i="4"/>
  <c r="N1698" i="4" s="1"/>
  <c r="M1666" i="4"/>
  <c r="N1666" i="4" s="1"/>
  <c r="M1650" i="4"/>
  <c r="N1650" i="4" s="1"/>
  <c r="M1618" i="4"/>
  <c r="N1618" i="4" s="1"/>
  <c r="M1586" i="4"/>
  <c r="N1586" i="4" s="1"/>
  <c r="M1801" i="4"/>
  <c r="N1801" i="4" s="1"/>
  <c r="M1785" i="4"/>
  <c r="N1785" i="4" s="1"/>
  <c r="M1761" i="4"/>
  <c r="N1761" i="4" s="1"/>
  <c r="M1745" i="4"/>
  <c r="N1745" i="4" s="1"/>
  <c r="M1729" i="4"/>
  <c r="N1729" i="4" s="1"/>
  <c r="M1705" i="4"/>
  <c r="N1705" i="4" s="1"/>
  <c r="M1689" i="4"/>
  <c r="N1689" i="4" s="1"/>
  <c r="M1673" i="4"/>
  <c r="N1673" i="4" s="1"/>
  <c r="M1665" i="4"/>
  <c r="N1665" i="4" s="1"/>
  <c r="M1641" i="4"/>
  <c r="N1641" i="4" s="1"/>
  <c r="M1633" i="4"/>
  <c r="N1633" i="4" s="1"/>
  <c r="M1625" i="4"/>
  <c r="N1625" i="4" s="1"/>
  <c r="M1609" i="4"/>
  <c r="N1609" i="4" s="1"/>
  <c r="M1601" i="4"/>
  <c r="N1601" i="4" s="1"/>
  <c r="M1593" i="4"/>
  <c r="N1593" i="4" s="1"/>
  <c r="M1577" i="4"/>
  <c r="N1577" i="4" s="1"/>
  <c r="M1808" i="4"/>
  <c r="N1808" i="4" s="1"/>
  <c r="M1800" i="4"/>
  <c r="N1800" i="4" s="1"/>
  <c r="M1792" i="4"/>
  <c r="N1792" i="4" s="1"/>
  <c r="M1784" i="4"/>
  <c r="N1784" i="4" s="1"/>
  <c r="M1776" i="4"/>
  <c r="N1776" i="4" s="1"/>
  <c r="M1768" i="4"/>
  <c r="N1768" i="4" s="1"/>
  <c r="M1760" i="4"/>
  <c r="N1760" i="4" s="1"/>
  <c r="M1752" i="4"/>
  <c r="N1752" i="4" s="1"/>
  <c r="M1744" i="4"/>
  <c r="N1744" i="4" s="1"/>
  <c r="M1736" i="4"/>
  <c r="N1736" i="4" s="1"/>
  <c r="M1728" i="4"/>
  <c r="N1728" i="4" s="1"/>
  <c r="M1720" i="4"/>
  <c r="N1720" i="4" s="1"/>
  <c r="M1712" i="4"/>
  <c r="N1712" i="4" s="1"/>
  <c r="M1704" i="4"/>
  <c r="N1704" i="4" s="1"/>
  <c r="M1696" i="4"/>
  <c r="N1696" i="4" s="1"/>
  <c r="M1688" i="4"/>
  <c r="N1688" i="4" s="1"/>
  <c r="M1680" i="4"/>
  <c r="N1680" i="4" s="1"/>
  <c r="M1672" i="4"/>
  <c r="N1672" i="4" s="1"/>
  <c r="M1664" i="4"/>
  <c r="N1664" i="4" s="1"/>
  <c r="M1656" i="4"/>
  <c r="N1656" i="4" s="1"/>
  <c r="M1648" i="4"/>
  <c r="N1648" i="4" s="1"/>
  <c r="M1640" i="4"/>
  <c r="N1640" i="4" s="1"/>
  <c r="M1632" i="4"/>
  <c r="N1632" i="4" s="1"/>
  <c r="M1624" i="4"/>
  <c r="N1624" i="4" s="1"/>
  <c r="M1616" i="4"/>
  <c r="N1616" i="4" s="1"/>
  <c r="M1608" i="4"/>
  <c r="N1608" i="4" s="1"/>
  <c r="M1600" i="4"/>
  <c r="N1600" i="4" s="1"/>
  <c r="M1592" i="4"/>
  <c r="N1592" i="4" s="1"/>
  <c r="M1584" i="4"/>
  <c r="N1584" i="4" s="1"/>
  <c r="M1576" i="4"/>
  <c r="N1576" i="4" s="1"/>
  <c r="M1794" i="4"/>
  <c r="N1794" i="4" s="1"/>
  <c r="M1762" i="4"/>
  <c r="N1762" i="4" s="1"/>
  <c r="M1738" i="4"/>
  <c r="N1738" i="4" s="1"/>
  <c r="M1706" i="4"/>
  <c r="N1706" i="4" s="1"/>
  <c r="M1690" i="4"/>
  <c r="N1690" i="4" s="1"/>
  <c r="M1658" i="4"/>
  <c r="N1658" i="4" s="1"/>
  <c r="M1642" i="4"/>
  <c r="N1642" i="4" s="1"/>
  <c r="M1626" i="4"/>
  <c r="N1626" i="4" s="1"/>
  <c r="M1610" i="4"/>
  <c r="N1610" i="4" s="1"/>
  <c r="M1594" i="4"/>
  <c r="N1594" i="4" s="1"/>
  <c r="M1809" i="4"/>
  <c r="N1809" i="4" s="1"/>
  <c r="M1793" i="4"/>
  <c r="N1793" i="4" s="1"/>
  <c r="M1777" i="4"/>
  <c r="N1777" i="4" s="1"/>
  <c r="M1753" i="4"/>
  <c r="N1753" i="4" s="1"/>
  <c r="M1737" i="4"/>
  <c r="N1737" i="4" s="1"/>
  <c r="M1721" i="4"/>
  <c r="N1721" i="4" s="1"/>
  <c r="M1697" i="4"/>
  <c r="N1697" i="4" s="1"/>
  <c r="M1681" i="4"/>
  <c r="N1681" i="4" s="1"/>
  <c r="M1649" i="4"/>
  <c r="N1649" i="4" s="1"/>
  <c r="M1617" i="4"/>
  <c r="N1617" i="4" s="1"/>
  <c r="M1807" i="4"/>
  <c r="N1807" i="4" s="1"/>
  <c r="M1799" i="4"/>
  <c r="N1799" i="4" s="1"/>
  <c r="M1791" i="4"/>
  <c r="N1791" i="4" s="1"/>
  <c r="M1783" i="4"/>
  <c r="N1783" i="4" s="1"/>
  <c r="M1775" i="4"/>
  <c r="N1775" i="4" s="1"/>
  <c r="M1767" i="4"/>
  <c r="N1767" i="4" s="1"/>
  <c r="M1759" i="4"/>
  <c r="N1759" i="4" s="1"/>
  <c r="M1751" i="4"/>
  <c r="N1751" i="4" s="1"/>
  <c r="M1743" i="4"/>
  <c r="N1743" i="4" s="1"/>
  <c r="M1735" i="4"/>
  <c r="N1735" i="4" s="1"/>
  <c r="M1727" i="4"/>
  <c r="N1727" i="4" s="1"/>
  <c r="M1719" i="4"/>
  <c r="N1719" i="4" s="1"/>
  <c r="M1711" i="4"/>
  <c r="N1711" i="4" s="1"/>
  <c r="M1703" i="4"/>
  <c r="N1703" i="4" s="1"/>
  <c r="M1695" i="4"/>
  <c r="N1695" i="4" s="1"/>
  <c r="M1687" i="4"/>
  <c r="N1687" i="4" s="1"/>
  <c r="M1679" i="4"/>
  <c r="N1679" i="4" s="1"/>
  <c r="M1671" i="4"/>
  <c r="N1671" i="4" s="1"/>
  <c r="M1663" i="4"/>
  <c r="N1663" i="4" s="1"/>
  <c r="M1655" i="4"/>
  <c r="N1655" i="4" s="1"/>
  <c r="M1647" i="4"/>
  <c r="N1647" i="4" s="1"/>
  <c r="M1639" i="4"/>
  <c r="N1639" i="4" s="1"/>
  <c r="M1631" i="4"/>
  <c r="N1631" i="4" s="1"/>
  <c r="M1623" i="4"/>
  <c r="N1623" i="4" s="1"/>
  <c r="M1615" i="4"/>
  <c r="N1615" i="4" s="1"/>
  <c r="M1607" i="4"/>
  <c r="N1607" i="4" s="1"/>
  <c r="M1599" i="4"/>
  <c r="N1599" i="4" s="1"/>
  <c r="M1591" i="4"/>
  <c r="N1591" i="4" s="1"/>
  <c r="M1583" i="4"/>
  <c r="N1583" i="4" s="1"/>
  <c r="M1798" i="4"/>
  <c r="N1798" i="4" s="1"/>
  <c r="M1734" i="4"/>
  <c r="N1734" i="4" s="1"/>
  <c r="M1662" i="4"/>
  <c r="N1662" i="4" s="1"/>
  <c r="M1590" i="4"/>
  <c r="N1590" i="4" s="1"/>
  <c r="M1782" i="4"/>
  <c r="N1782" i="4" s="1"/>
  <c r="M1774" i="4"/>
  <c r="N1774" i="4" s="1"/>
  <c r="M1758" i="4"/>
  <c r="N1758" i="4" s="1"/>
  <c r="M1726" i="4"/>
  <c r="N1726" i="4" s="1"/>
  <c r="M1702" i="4"/>
  <c r="N1702" i="4" s="1"/>
  <c r="M1678" i="4"/>
  <c r="N1678" i="4" s="1"/>
  <c r="M1654" i="4"/>
  <c r="N1654" i="4" s="1"/>
  <c r="M1638" i="4"/>
  <c r="N1638" i="4" s="1"/>
  <c r="M1622" i="4"/>
  <c r="N1622" i="4" s="1"/>
  <c r="M1614" i="4"/>
  <c r="N1614" i="4" s="1"/>
  <c r="M1606" i="4"/>
  <c r="N1606" i="4" s="1"/>
  <c r="M1582" i="4"/>
  <c r="N1582" i="4" s="1"/>
  <c r="M1589" i="4"/>
  <c r="N1589" i="4" s="1"/>
  <c r="M1571" i="4"/>
  <c r="N1571" i="4" s="1"/>
  <c r="M1563" i="4"/>
  <c r="N1563" i="4" s="1"/>
  <c r="M1555" i="4"/>
  <c r="N1555" i="4" s="1"/>
  <c r="M1547" i="4"/>
  <c r="N1547" i="4" s="1"/>
  <c r="M1539" i="4"/>
  <c r="N1539" i="4" s="1"/>
  <c r="M1531" i="4"/>
  <c r="N1531" i="4" s="1"/>
  <c r="M1523" i="4"/>
  <c r="N1523" i="4" s="1"/>
  <c r="M1515" i="4"/>
  <c r="N1515" i="4" s="1"/>
  <c r="M1507" i="4"/>
  <c r="N1507" i="4" s="1"/>
  <c r="M1499" i="4"/>
  <c r="N1499" i="4" s="1"/>
  <c r="M1491" i="4"/>
  <c r="N1491" i="4" s="1"/>
  <c r="M1467" i="4"/>
  <c r="N1467" i="4" s="1"/>
  <c r="M1459" i="4"/>
  <c r="N1459" i="4" s="1"/>
  <c r="M1451" i="4"/>
  <c r="N1451" i="4" s="1"/>
  <c r="M1443" i="4"/>
  <c r="N1443" i="4" s="1"/>
  <c r="M1429" i="4"/>
  <c r="N1429" i="4" s="1"/>
  <c r="M1421" i="4"/>
  <c r="N1421" i="4" s="1"/>
  <c r="M1414" i="4"/>
  <c r="N1414" i="4" s="1"/>
  <c r="M1406" i="4"/>
  <c r="N1406" i="4" s="1"/>
  <c r="M1398" i="4"/>
  <c r="N1398" i="4" s="1"/>
  <c r="M1390" i="4"/>
  <c r="N1390" i="4" s="1"/>
  <c r="M1383" i="4"/>
  <c r="N1383" i="4" s="1"/>
  <c r="M1375" i="4"/>
  <c r="N1375" i="4" s="1"/>
  <c r="M1367" i="4"/>
  <c r="N1367" i="4" s="1"/>
  <c r="M1359" i="4"/>
  <c r="N1359" i="4" s="1"/>
  <c r="M1351" i="4"/>
  <c r="N1351" i="4" s="1"/>
  <c r="M1336" i="4"/>
  <c r="N1336" i="4" s="1"/>
  <c r="M1328" i="4"/>
  <c r="N1328" i="4" s="1"/>
  <c r="M1320" i="4"/>
  <c r="N1320" i="4" s="1"/>
  <c r="M1312" i="4"/>
  <c r="N1312" i="4" s="1"/>
  <c r="M1304" i="4"/>
  <c r="N1304" i="4" s="1"/>
  <c r="M1296" i="4"/>
  <c r="N1296" i="4" s="1"/>
  <c r="M1288" i="4"/>
  <c r="N1288" i="4" s="1"/>
  <c r="M1280" i="4"/>
  <c r="N1280" i="4" s="1"/>
  <c r="M1272" i="4"/>
  <c r="N1272" i="4" s="1"/>
  <c r="M1264" i="4"/>
  <c r="N1264" i="4" s="1"/>
  <c r="M1256" i="4"/>
  <c r="N1256" i="4" s="1"/>
  <c r="M1248" i="4"/>
  <c r="N1248" i="4" s="1"/>
  <c r="M1240" i="4"/>
  <c r="N1240" i="4" s="1"/>
  <c r="M1234" i="4"/>
  <c r="N1234" i="4" s="1"/>
  <c r="M1226" i="4"/>
  <c r="N1226" i="4" s="1"/>
  <c r="M1218" i="4"/>
  <c r="N1218" i="4" s="1"/>
  <c r="M1211" i="4"/>
  <c r="N1211" i="4" s="1"/>
  <c r="M1203" i="4"/>
  <c r="N1203" i="4" s="1"/>
  <c r="M1197" i="4"/>
  <c r="N1197" i="4" s="1"/>
  <c r="M1190" i="4"/>
  <c r="N1190" i="4" s="1"/>
  <c r="M1183" i="4"/>
  <c r="N1183" i="4" s="1"/>
  <c r="M1175" i="4"/>
  <c r="N1175" i="4" s="1"/>
  <c r="M1168" i="4"/>
  <c r="N1168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2" i="4"/>
  <c r="N1082" i="4" s="1"/>
  <c r="M1075" i="4"/>
  <c r="N1075" i="4" s="1"/>
  <c r="M1067" i="4"/>
  <c r="N1067" i="4" s="1"/>
  <c r="M1059" i="4"/>
  <c r="N1059" i="4" s="1"/>
  <c r="M1051" i="4"/>
  <c r="N1051" i="4" s="1"/>
  <c r="M1043" i="4"/>
  <c r="N1043" i="4" s="1"/>
  <c r="M1036" i="4"/>
  <c r="N1036" i="4" s="1"/>
  <c r="M1028" i="4"/>
  <c r="N1028" i="4" s="1"/>
  <c r="M1020" i="4"/>
  <c r="N1020" i="4" s="1"/>
  <c r="M1012" i="4"/>
  <c r="N1012" i="4" s="1"/>
  <c r="M1005" i="4"/>
  <c r="N1005" i="4" s="1"/>
  <c r="M997" i="4"/>
  <c r="N997" i="4" s="1"/>
  <c r="M989" i="4"/>
  <c r="N989" i="4" s="1"/>
  <c r="M981" i="4"/>
  <c r="N981" i="4" s="1"/>
  <c r="M974" i="4"/>
  <c r="N974" i="4" s="1"/>
  <c r="M970" i="4"/>
  <c r="N970" i="4" s="1"/>
  <c r="M962" i="4"/>
  <c r="N962" i="4" s="1"/>
  <c r="M952" i="4"/>
  <c r="N952" i="4" s="1"/>
  <c r="N937" i="4"/>
  <c r="N929" i="4"/>
  <c r="N921" i="4"/>
  <c r="N913" i="4"/>
  <c r="N906" i="4"/>
  <c r="M899" i="4"/>
  <c r="N899" i="4" s="1"/>
  <c r="M891" i="4"/>
  <c r="N891" i="4" s="1"/>
  <c r="M884" i="4"/>
  <c r="N884" i="4" s="1"/>
  <c r="M876" i="4"/>
  <c r="N876" i="4" s="1"/>
  <c r="M846" i="4"/>
  <c r="N846" i="4" s="1"/>
  <c r="M827" i="4"/>
  <c r="N827" i="4" s="1"/>
  <c r="M820" i="4"/>
  <c r="N820" i="4" s="1"/>
  <c r="M809" i="4"/>
  <c r="N809" i="4" s="1"/>
  <c r="M803" i="4"/>
  <c r="N803" i="4" s="1"/>
  <c r="M790" i="4"/>
  <c r="N790" i="4" s="1"/>
  <c r="M783" i="4"/>
  <c r="N783" i="4" s="1"/>
  <c r="M775" i="4"/>
  <c r="N775" i="4" s="1"/>
  <c r="M768" i="4"/>
  <c r="N768" i="4" s="1"/>
  <c r="M754" i="4"/>
  <c r="N754" i="4" s="1"/>
  <c r="M694" i="4"/>
  <c r="N694" i="4" s="1"/>
  <c r="M688" i="4"/>
  <c r="N688" i="4" s="1"/>
  <c r="N674" i="4"/>
  <c r="M655" i="4"/>
  <c r="N655" i="4" s="1"/>
  <c r="M649" i="4"/>
  <c r="N649" i="4" s="1"/>
  <c r="M632" i="4"/>
  <c r="N632" i="4" s="1"/>
  <c r="M624" i="4"/>
  <c r="N624" i="4" s="1"/>
  <c r="M618" i="4"/>
  <c r="N618" i="4" s="1"/>
  <c r="M598" i="4"/>
  <c r="N598" i="4" s="1"/>
  <c r="M592" i="4"/>
  <c r="N592" i="4" s="1"/>
  <c r="M569" i="4"/>
  <c r="N569" i="4" s="1"/>
  <c r="M563" i="4"/>
  <c r="N563" i="4" s="1"/>
  <c r="M551" i="4"/>
  <c r="N551" i="4" s="1"/>
  <c r="M544" i="4"/>
  <c r="N544" i="4" s="1"/>
  <c r="M520" i="4"/>
  <c r="N520" i="4" s="1"/>
  <c r="M451" i="4"/>
  <c r="N451" i="4" s="1"/>
  <c r="M439" i="4"/>
  <c r="N439" i="4" s="1"/>
  <c r="M410" i="4"/>
  <c r="N410" i="4" s="1"/>
  <c r="M407" i="4"/>
  <c r="N407" i="4" s="1"/>
  <c r="M402" i="4"/>
  <c r="N402" i="4" s="1"/>
  <c r="M388" i="4"/>
  <c r="N388" i="4" s="1"/>
  <c r="N380" i="4"/>
  <c r="N358" i="4"/>
  <c r="M351" i="4"/>
  <c r="N351" i="4" s="1"/>
  <c r="M343" i="4"/>
  <c r="N343" i="4" s="1"/>
  <c r="M336" i="4"/>
  <c r="N336" i="4" s="1"/>
  <c r="M330" i="4"/>
  <c r="N330" i="4" s="1"/>
  <c r="M314" i="4"/>
  <c r="N314" i="4" s="1"/>
  <c r="N309" i="4"/>
  <c r="N300" i="4"/>
  <c r="N270" i="4"/>
  <c r="Q266" i="4"/>
  <c r="N259" i="4"/>
  <c r="Q259" i="4" s="1"/>
  <c r="N242" i="4"/>
  <c r="N235" i="4"/>
  <c r="M222" i="4"/>
  <c r="N222" i="4" s="1"/>
  <c r="M210" i="4"/>
  <c r="N210" i="4" s="1"/>
  <c r="M1570" i="4"/>
  <c r="N1570" i="4" s="1"/>
  <c r="M1562" i="4"/>
  <c r="N1562" i="4" s="1"/>
  <c r="M1554" i="4"/>
  <c r="N1554" i="4" s="1"/>
  <c r="M1546" i="4"/>
  <c r="N1546" i="4" s="1"/>
  <c r="M1538" i="4"/>
  <c r="N1538" i="4" s="1"/>
  <c r="M1530" i="4"/>
  <c r="N1530" i="4" s="1"/>
  <c r="M1522" i="4"/>
  <c r="N1522" i="4" s="1"/>
  <c r="M1514" i="4"/>
  <c r="N1514" i="4" s="1"/>
  <c r="M1506" i="4"/>
  <c r="N1506" i="4" s="1"/>
  <c r="M1498" i="4"/>
  <c r="N1498" i="4" s="1"/>
  <c r="Q1498" i="4" s="1"/>
  <c r="S1498" i="4" s="1"/>
  <c r="M1490" i="4"/>
  <c r="N1490" i="4" s="1"/>
  <c r="M1482" i="4"/>
  <c r="N1482" i="4" s="1"/>
  <c r="M1474" i="4"/>
  <c r="N1474" i="4" s="1"/>
  <c r="M1466" i="4"/>
  <c r="N1466" i="4" s="1"/>
  <c r="M1458" i="4"/>
  <c r="N1458" i="4" s="1"/>
  <c r="M1450" i="4"/>
  <c r="N1450" i="4" s="1"/>
  <c r="M1442" i="4"/>
  <c r="N1442" i="4" s="1"/>
  <c r="M1436" i="4"/>
  <c r="N1436" i="4" s="1"/>
  <c r="M1428" i="4"/>
  <c r="N1428" i="4" s="1"/>
  <c r="M1420" i="4"/>
  <c r="N1420" i="4" s="1"/>
  <c r="M1413" i="4"/>
  <c r="N1413" i="4" s="1"/>
  <c r="M1405" i="4"/>
  <c r="N1405" i="4" s="1"/>
  <c r="M1397" i="4"/>
  <c r="N1397" i="4" s="1"/>
  <c r="M1389" i="4"/>
  <c r="N1389" i="4" s="1"/>
  <c r="M1382" i="4"/>
  <c r="N1382" i="4" s="1"/>
  <c r="M1374" i="4"/>
  <c r="N1374" i="4" s="1"/>
  <c r="M1366" i="4"/>
  <c r="N1366" i="4" s="1"/>
  <c r="M1358" i="4"/>
  <c r="N1358" i="4" s="1"/>
  <c r="M1350" i="4"/>
  <c r="N1350" i="4" s="1"/>
  <c r="M1343" i="4"/>
  <c r="N1343" i="4" s="1"/>
  <c r="M1335" i="4"/>
  <c r="N1335" i="4" s="1"/>
  <c r="M1327" i="4"/>
  <c r="N1327" i="4" s="1"/>
  <c r="M1319" i="4"/>
  <c r="N1319" i="4" s="1"/>
  <c r="M1311" i="4"/>
  <c r="N1311" i="4" s="1"/>
  <c r="M1303" i="4"/>
  <c r="N1303" i="4" s="1"/>
  <c r="M1295" i="4"/>
  <c r="N1295" i="4" s="1"/>
  <c r="M1287" i="4"/>
  <c r="N1287" i="4" s="1"/>
  <c r="M1279" i="4"/>
  <c r="N1279" i="4" s="1"/>
  <c r="M1271" i="4"/>
  <c r="N1271" i="4" s="1"/>
  <c r="M1263" i="4"/>
  <c r="N1263" i="4" s="1"/>
  <c r="M1255" i="4"/>
  <c r="N1255" i="4" s="1"/>
  <c r="M1247" i="4"/>
  <c r="N1247" i="4" s="1"/>
  <c r="M1239" i="4"/>
  <c r="N1239" i="4" s="1"/>
  <c r="M1233" i="4"/>
  <c r="N1233" i="4" s="1"/>
  <c r="M1225" i="4"/>
  <c r="N1225" i="4" s="1"/>
  <c r="M1217" i="4"/>
  <c r="N1217" i="4" s="1"/>
  <c r="M1210" i="4"/>
  <c r="N1210" i="4" s="1"/>
  <c r="M1196" i="4"/>
  <c r="N1196" i="4" s="1"/>
  <c r="M1189" i="4"/>
  <c r="N1189" i="4" s="1"/>
  <c r="M1182" i="4"/>
  <c r="N1182" i="4" s="1"/>
  <c r="M1174" i="4"/>
  <c r="N1174" i="4" s="1"/>
  <c r="M1167" i="4"/>
  <c r="N1167" i="4" s="1"/>
  <c r="M1160" i="4"/>
  <c r="N1160" i="4" s="1"/>
  <c r="M1152" i="4"/>
  <c r="N1152" i="4" s="1"/>
  <c r="M1144" i="4"/>
  <c r="N1144" i="4" s="1"/>
  <c r="M1136" i="4"/>
  <c r="N1136" i="4" s="1"/>
  <c r="M1120" i="4"/>
  <c r="N1120" i="4" s="1"/>
  <c r="M1112" i="4"/>
  <c r="N1112" i="4" s="1"/>
  <c r="M1104" i="4"/>
  <c r="N1104" i="4" s="1"/>
  <c r="M1096" i="4"/>
  <c r="N1096" i="4" s="1"/>
  <c r="M1088" i="4"/>
  <c r="N1088" i="4" s="1"/>
  <c r="M1081" i="4"/>
  <c r="N1081" i="4" s="1"/>
  <c r="M1074" i="4"/>
  <c r="N1074" i="4" s="1"/>
  <c r="M1066" i="4"/>
  <c r="N1066" i="4" s="1"/>
  <c r="M1058" i="4"/>
  <c r="N1058" i="4" s="1"/>
  <c r="M1050" i="4"/>
  <c r="N1050" i="4" s="1"/>
  <c r="M1035" i="4"/>
  <c r="N1035" i="4" s="1"/>
  <c r="M1027" i="4"/>
  <c r="N1027" i="4" s="1"/>
  <c r="M1019" i="4"/>
  <c r="N1019" i="4" s="1"/>
  <c r="M1011" i="4"/>
  <c r="N1011" i="4" s="1"/>
  <c r="M1004" i="4"/>
  <c r="N1004" i="4" s="1"/>
  <c r="M996" i="4"/>
  <c r="N996" i="4" s="1"/>
  <c r="M988" i="4"/>
  <c r="N988" i="4" s="1"/>
  <c r="M980" i="4"/>
  <c r="N980" i="4" s="1"/>
  <c r="M969" i="4"/>
  <c r="N969" i="4" s="1"/>
  <c r="M961" i="4"/>
  <c r="N961" i="4" s="1"/>
  <c r="N951" i="4"/>
  <c r="N936" i="4"/>
  <c r="N928" i="4"/>
  <c r="N920" i="4"/>
  <c r="N912" i="4"/>
  <c r="N905" i="4"/>
  <c r="M898" i="4"/>
  <c r="N898" i="4" s="1"/>
  <c r="M890" i="4"/>
  <c r="N890" i="4" s="1"/>
  <c r="M883" i="4"/>
  <c r="N883" i="4" s="1"/>
  <c r="M875" i="4"/>
  <c r="N875" i="4" s="1"/>
  <c r="M845" i="4"/>
  <c r="N845" i="4" s="1"/>
  <c r="M816" i="4"/>
  <c r="N816" i="4" s="1"/>
  <c r="M802" i="4"/>
  <c r="N802" i="4" s="1"/>
  <c r="M789" i="4"/>
  <c r="N789" i="4" s="1"/>
  <c r="M782" i="4"/>
  <c r="N782" i="4" s="1"/>
  <c r="M774" i="4"/>
  <c r="N774" i="4" s="1"/>
  <c r="M767" i="4"/>
  <c r="N767" i="4" s="1"/>
  <c r="M760" i="4"/>
  <c r="N760" i="4" s="1"/>
  <c r="M753" i="4"/>
  <c r="N753" i="4" s="1"/>
  <c r="M687" i="4"/>
  <c r="N687" i="4" s="1"/>
  <c r="M681" i="4"/>
  <c r="N681" i="4" s="1"/>
  <c r="M673" i="4"/>
  <c r="N673" i="4" s="1"/>
  <c r="N665" i="4"/>
  <c r="N660" i="4"/>
  <c r="M654" i="4"/>
  <c r="N654" i="4" s="1"/>
  <c r="M648" i="4"/>
  <c r="N648" i="4" s="1"/>
  <c r="N640" i="4"/>
  <c r="M631" i="4"/>
  <c r="N631" i="4" s="1"/>
  <c r="M623" i="4"/>
  <c r="N623" i="4" s="1"/>
  <c r="M617" i="4"/>
  <c r="N617" i="4" s="1"/>
  <c r="M611" i="4"/>
  <c r="N611" i="4" s="1"/>
  <c r="M605" i="4"/>
  <c r="N605" i="4" s="1"/>
  <c r="M597" i="4"/>
  <c r="N597" i="4" s="1"/>
  <c r="M591" i="4"/>
  <c r="N591" i="4" s="1"/>
  <c r="M568" i="4"/>
  <c r="N568" i="4" s="1"/>
  <c r="M562" i="4"/>
  <c r="N562" i="4" s="1"/>
  <c r="M550" i="4"/>
  <c r="N550" i="4" s="1"/>
  <c r="M519" i="4"/>
  <c r="N519" i="4" s="1"/>
  <c r="M462" i="4"/>
  <c r="N462" i="4" s="1"/>
  <c r="M457" i="4"/>
  <c r="N457" i="4" s="1"/>
  <c r="M446" i="4"/>
  <c r="N446" i="4" s="1"/>
  <c r="M437" i="4"/>
  <c r="N437" i="4" s="1"/>
  <c r="M428" i="4"/>
  <c r="N428" i="4" s="1"/>
  <c r="M423" i="4"/>
  <c r="N423" i="4" s="1"/>
  <c r="M409" i="4"/>
  <c r="N409" i="4" s="1"/>
  <c r="M406" i="4"/>
  <c r="N406" i="4" s="1"/>
  <c r="M387" i="4"/>
  <c r="N387" i="4" s="1"/>
  <c r="M375" i="4"/>
  <c r="N375" i="4" s="1"/>
  <c r="N372" i="4"/>
  <c r="M342" i="4"/>
  <c r="N342" i="4" s="1"/>
  <c r="M335" i="4"/>
  <c r="N335" i="4" s="1"/>
  <c r="N308" i="4"/>
  <c r="N295" i="4"/>
  <c r="N284" i="4"/>
  <c r="Q265" i="4"/>
  <c r="N241" i="4"/>
  <c r="M205" i="4"/>
  <c r="N205" i="4" s="1"/>
  <c r="M1569" i="4"/>
  <c r="N1569" i="4" s="1"/>
  <c r="M1561" i="4"/>
  <c r="N1561" i="4" s="1"/>
  <c r="M1553" i="4"/>
  <c r="N1553" i="4" s="1"/>
  <c r="M1545" i="4"/>
  <c r="N1545" i="4" s="1"/>
  <c r="M1537" i="4"/>
  <c r="N1537" i="4" s="1"/>
  <c r="M1529" i="4"/>
  <c r="N1529" i="4" s="1"/>
  <c r="M1521" i="4"/>
  <c r="N1521" i="4" s="1"/>
  <c r="M1513" i="4"/>
  <c r="N1513" i="4" s="1"/>
  <c r="M1505" i="4"/>
  <c r="N1505" i="4" s="1"/>
  <c r="M1497" i="4"/>
  <c r="N1497" i="4" s="1"/>
  <c r="M1489" i="4"/>
  <c r="N1489" i="4" s="1"/>
  <c r="M1473" i="4"/>
  <c r="N1473" i="4" s="1"/>
  <c r="M1465" i="4"/>
  <c r="N1465" i="4" s="1"/>
  <c r="M1457" i="4"/>
  <c r="N1457" i="4" s="1"/>
  <c r="M1449" i="4"/>
  <c r="N1449" i="4" s="1"/>
  <c r="M1441" i="4"/>
  <c r="N1441" i="4" s="1"/>
  <c r="M1435" i="4"/>
  <c r="N1435" i="4" s="1"/>
  <c r="M1427" i="4"/>
  <c r="N1427" i="4" s="1"/>
  <c r="M1419" i="4"/>
  <c r="N1419" i="4" s="1"/>
  <c r="M1412" i="4"/>
  <c r="N1412" i="4" s="1"/>
  <c r="M1404" i="4"/>
  <c r="N1404" i="4" s="1"/>
  <c r="M1396" i="4"/>
  <c r="N1396" i="4" s="1"/>
  <c r="M1381" i="4"/>
  <c r="N1381" i="4" s="1"/>
  <c r="M1373" i="4"/>
  <c r="N1373" i="4" s="1"/>
  <c r="M1365" i="4"/>
  <c r="N1365" i="4" s="1"/>
  <c r="M1357" i="4"/>
  <c r="N1357" i="4" s="1"/>
  <c r="M1349" i="4"/>
  <c r="N1349" i="4" s="1"/>
  <c r="M1342" i="4"/>
  <c r="N1342" i="4" s="1"/>
  <c r="M1334" i="4"/>
  <c r="N1334" i="4" s="1"/>
  <c r="M1326" i="4"/>
  <c r="N1326" i="4" s="1"/>
  <c r="M1318" i="4"/>
  <c r="N1318" i="4" s="1"/>
  <c r="M1310" i="4"/>
  <c r="N1310" i="4" s="1"/>
  <c r="M1302" i="4"/>
  <c r="N1302" i="4" s="1"/>
  <c r="M1294" i="4"/>
  <c r="N1294" i="4" s="1"/>
  <c r="M1286" i="4"/>
  <c r="N1286" i="4" s="1"/>
  <c r="M1278" i="4"/>
  <c r="N1278" i="4" s="1"/>
  <c r="M1270" i="4"/>
  <c r="N1270" i="4" s="1"/>
  <c r="M1262" i="4"/>
  <c r="N1262" i="4" s="1"/>
  <c r="M1254" i="4"/>
  <c r="N1254" i="4" s="1"/>
  <c r="M1246" i="4"/>
  <c r="N1246" i="4" s="1"/>
  <c r="M1238" i="4"/>
  <c r="N1238" i="4" s="1"/>
  <c r="M1232" i="4"/>
  <c r="N1232" i="4" s="1"/>
  <c r="M1224" i="4"/>
  <c r="N1224" i="4" s="1"/>
  <c r="M1216" i="4"/>
  <c r="N1216" i="4" s="1"/>
  <c r="M1209" i="4"/>
  <c r="N1209" i="4" s="1"/>
  <c r="M1202" i="4"/>
  <c r="N1202" i="4" s="1"/>
  <c r="M1195" i="4"/>
  <c r="N1195" i="4" s="1"/>
  <c r="M1181" i="4"/>
  <c r="N1181" i="4" s="1"/>
  <c r="M1173" i="4"/>
  <c r="N1173" i="4" s="1"/>
  <c r="M1166" i="4"/>
  <c r="N1166" i="4" s="1"/>
  <c r="M1159" i="4"/>
  <c r="N1159" i="4" s="1"/>
  <c r="M1151" i="4"/>
  <c r="N1151" i="4" s="1"/>
  <c r="M1143" i="4"/>
  <c r="N1143" i="4" s="1"/>
  <c r="M1135" i="4"/>
  <c r="N1135" i="4" s="1"/>
  <c r="M1127" i="4"/>
  <c r="N1127" i="4" s="1"/>
  <c r="M1119" i="4"/>
  <c r="N1119" i="4" s="1"/>
  <c r="M1111" i="4"/>
  <c r="N1111" i="4" s="1"/>
  <c r="M1103" i="4"/>
  <c r="N1103" i="4" s="1"/>
  <c r="M1095" i="4"/>
  <c r="N1095" i="4" s="1"/>
  <c r="M1087" i="4"/>
  <c r="N1087" i="4" s="1"/>
  <c r="M1080" i="4"/>
  <c r="N1080" i="4" s="1"/>
  <c r="M1073" i="4"/>
  <c r="N1073" i="4" s="1"/>
  <c r="M1065" i="4"/>
  <c r="N1065" i="4" s="1"/>
  <c r="M1057" i="4"/>
  <c r="N1057" i="4" s="1"/>
  <c r="M1049" i="4"/>
  <c r="N1049" i="4" s="1"/>
  <c r="M1042" i="4"/>
  <c r="N1042" i="4" s="1"/>
  <c r="M1034" i="4"/>
  <c r="N1034" i="4" s="1"/>
  <c r="M1026" i="4"/>
  <c r="N1026" i="4" s="1"/>
  <c r="M1018" i="4"/>
  <c r="N1018" i="4" s="1"/>
  <c r="M1010" i="4"/>
  <c r="N1010" i="4" s="1"/>
  <c r="M1003" i="4"/>
  <c r="N1003" i="4" s="1"/>
  <c r="M995" i="4"/>
  <c r="N995" i="4" s="1"/>
  <c r="M987" i="4"/>
  <c r="N987" i="4" s="1"/>
  <c r="M979" i="4"/>
  <c r="N979" i="4" s="1"/>
  <c r="M968" i="4"/>
  <c r="N968" i="4" s="1"/>
  <c r="M960" i="4"/>
  <c r="N960" i="4" s="1"/>
  <c r="N950" i="4"/>
  <c r="N935" i="4"/>
  <c r="N927" i="4"/>
  <c r="N919" i="4"/>
  <c r="N911" i="4"/>
  <c r="N904" i="4"/>
  <c r="M897" i="4"/>
  <c r="N897" i="4" s="1"/>
  <c r="M889" i="4"/>
  <c r="N889" i="4" s="1"/>
  <c r="M882" i="4"/>
  <c r="N882" i="4" s="1"/>
  <c r="M874" i="4"/>
  <c r="N874" i="4" s="1"/>
  <c r="M858" i="4"/>
  <c r="N858" i="4" s="1"/>
  <c r="M844" i="4"/>
  <c r="N844" i="4" s="1"/>
  <c r="M838" i="4"/>
  <c r="N838" i="4" s="1"/>
  <c r="M833" i="4"/>
  <c r="N833" i="4" s="1"/>
  <c r="M826" i="4"/>
  <c r="N826" i="4" s="1"/>
  <c r="M819" i="4"/>
  <c r="N819" i="4" s="1"/>
  <c r="M815" i="4"/>
  <c r="N815" i="4" s="1"/>
  <c r="M808" i="4"/>
  <c r="N808" i="4" s="1"/>
  <c r="M801" i="4"/>
  <c r="N801" i="4" s="1"/>
  <c r="M795" i="4"/>
  <c r="N795" i="4" s="1"/>
  <c r="M788" i="4"/>
  <c r="N788" i="4" s="1"/>
  <c r="M781" i="4"/>
  <c r="N781" i="4" s="1"/>
  <c r="M773" i="4"/>
  <c r="N773" i="4" s="1"/>
  <c r="M766" i="4"/>
  <c r="N766" i="4" s="1"/>
  <c r="M759" i="4"/>
  <c r="N759" i="4" s="1"/>
  <c r="M752" i="4"/>
  <c r="N752" i="4" s="1"/>
  <c r="M693" i="4"/>
  <c r="N693" i="4" s="1"/>
  <c r="M686" i="4"/>
  <c r="N686" i="4" s="1"/>
  <c r="M680" i="4"/>
  <c r="N680" i="4" s="1"/>
  <c r="M672" i="4"/>
  <c r="N672" i="4" s="1"/>
  <c r="M664" i="4"/>
  <c r="N664" i="4" s="1"/>
  <c r="M659" i="4"/>
  <c r="N659" i="4" s="1"/>
  <c r="M647" i="4"/>
  <c r="N647" i="4" s="1"/>
  <c r="M639" i="4"/>
  <c r="N639" i="4" s="1"/>
  <c r="M630" i="4"/>
  <c r="N630" i="4" s="1"/>
  <c r="M622" i="4"/>
  <c r="N622" i="4" s="1"/>
  <c r="M610" i="4"/>
  <c r="N610" i="4" s="1"/>
  <c r="M604" i="4"/>
  <c r="N604" i="4" s="1"/>
  <c r="Q604" i="4" s="1"/>
  <c r="S604" i="4" s="1"/>
  <c r="M596" i="4"/>
  <c r="N596" i="4" s="1"/>
  <c r="M590" i="4"/>
  <c r="N590" i="4" s="1"/>
  <c r="N567" i="4"/>
  <c r="M561" i="4"/>
  <c r="N561" i="4" s="1"/>
  <c r="M549" i="4"/>
  <c r="N549" i="4" s="1"/>
  <c r="M461" i="4"/>
  <c r="N461" i="4" s="1"/>
  <c r="M456" i="4"/>
  <c r="N456" i="4" s="1"/>
  <c r="M444" i="4"/>
  <c r="N444" i="4" s="1"/>
  <c r="M436" i="4"/>
  <c r="N436" i="4" s="1"/>
  <c r="M427" i="4"/>
  <c r="N427" i="4" s="1"/>
  <c r="M417" i="4"/>
  <c r="N417" i="4" s="1"/>
  <c r="M386" i="4"/>
  <c r="N386" i="4" s="1"/>
  <c r="M374" i="4"/>
  <c r="N374" i="4" s="1"/>
  <c r="N371" i="4"/>
  <c r="M349" i="4"/>
  <c r="N349" i="4" s="1"/>
  <c r="M341" i="4"/>
  <c r="N341" i="4" s="1"/>
  <c r="M334" i="4"/>
  <c r="N334" i="4" s="1"/>
  <c r="N307" i="4"/>
  <c r="N299" i="4"/>
  <c r="N294" i="4"/>
  <c r="N290" i="4"/>
  <c r="N283" i="4"/>
  <c r="Q264" i="4"/>
  <c r="N258" i="4"/>
  <c r="Q258" i="4" s="1"/>
  <c r="N240" i="4"/>
  <c r="N232" i="4"/>
  <c r="M221" i="4"/>
  <c r="N221" i="4" s="1"/>
  <c r="M209" i="4"/>
  <c r="N209" i="4" s="1"/>
  <c r="M204" i="4"/>
  <c r="N204" i="4" s="1"/>
  <c r="M1568" i="4"/>
  <c r="N1568" i="4" s="1"/>
  <c r="M1560" i="4"/>
  <c r="N1560" i="4" s="1"/>
  <c r="M1552" i="4"/>
  <c r="N1552" i="4" s="1"/>
  <c r="M1544" i="4"/>
  <c r="N1544" i="4" s="1"/>
  <c r="M1536" i="4"/>
  <c r="N1536" i="4" s="1"/>
  <c r="M1528" i="4"/>
  <c r="N1528" i="4" s="1"/>
  <c r="M1520" i="4"/>
  <c r="N1520" i="4" s="1"/>
  <c r="M1512" i="4"/>
  <c r="N1512" i="4" s="1"/>
  <c r="M1504" i="4"/>
  <c r="N1504" i="4" s="1"/>
  <c r="M1496" i="4"/>
  <c r="N1496" i="4" s="1"/>
  <c r="M1472" i="4"/>
  <c r="N1472" i="4" s="1"/>
  <c r="M1464" i="4"/>
  <c r="N1464" i="4" s="1"/>
  <c r="M1456" i="4"/>
  <c r="N1456" i="4" s="1"/>
  <c r="M1448" i="4"/>
  <c r="N1448" i="4" s="1"/>
  <c r="M1440" i="4"/>
  <c r="N1440" i="4" s="1"/>
  <c r="M1434" i="4"/>
  <c r="N1434" i="4" s="1"/>
  <c r="M1426" i="4"/>
  <c r="N1426" i="4" s="1"/>
  <c r="M1411" i="4"/>
  <c r="N1411" i="4" s="1"/>
  <c r="M1403" i="4"/>
  <c r="N1403" i="4" s="1"/>
  <c r="M1395" i="4"/>
  <c r="N1395" i="4" s="1"/>
  <c r="M1388" i="4"/>
  <c r="N1388" i="4" s="1"/>
  <c r="M1380" i="4"/>
  <c r="N1380" i="4" s="1"/>
  <c r="M1372" i="4"/>
  <c r="N1372" i="4" s="1"/>
  <c r="M1356" i="4"/>
  <c r="N1356" i="4" s="1"/>
  <c r="M1348" i="4"/>
  <c r="N1348" i="4" s="1"/>
  <c r="M1341" i="4"/>
  <c r="N1341" i="4" s="1"/>
  <c r="M1333" i="4"/>
  <c r="N1333" i="4" s="1"/>
  <c r="M1325" i="4"/>
  <c r="N1325" i="4" s="1"/>
  <c r="M1317" i="4"/>
  <c r="N1317" i="4" s="1"/>
  <c r="M1309" i="4"/>
  <c r="N1309" i="4" s="1"/>
  <c r="M1301" i="4"/>
  <c r="N1301" i="4" s="1"/>
  <c r="M1293" i="4"/>
  <c r="N1293" i="4" s="1"/>
  <c r="M1285" i="4"/>
  <c r="N1285" i="4" s="1"/>
  <c r="M1277" i="4"/>
  <c r="N1277" i="4" s="1"/>
  <c r="M1269" i="4"/>
  <c r="N1269" i="4" s="1"/>
  <c r="M1261" i="4"/>
  <c r="N1261" i="4" s="1"/>
  <c r="M1253" i="4"/>
  <c r="N1253" i="4" s="1"/>
  <c r="M1245" i="4"/>
  <c r="N1245" i="4" s="1"/>
  <c r="M1237" i="4"/>
  <c r="N1237" i="4" s="1"/>
  <c r="M1231" i="4"/>
  <c r="N1231" i="4" s="1"/>
  <c r="M1223" i="4"/>
  <c r="N1223" i="4" s="1"/>
  <c r="M1208" i="4"/>
  <c r="N1208" i="4" s="1"/>
  <c r="M1194" i="4"/>
  <c r="N1194" i="4" s="1"/>
  <c r="M1188" i="4"/>
  <c r="N1188" i="4" s="1"/>
  <c r="M1180" i="4"/>
  <c r="N1180" i="4" s="1"/>
  <c r="M1172" i="4"/>
  <c r="N1172" i="4" s="1"/>
  <c r="M1165" i="4"/>
  <c r="N1165" i="4" s="1"/>
  <c r="M1158" i="4"/>
  <c r="N1158" i="4" s="1"/>
  <c r="M1150" i="4"/>
  <c r="N1150" i="4" s="1"/>
  <c r="M1142" i="4"/>
  <c r="N1142" i="4" s="1"/>
  <c r="M1134" i="4"/>
  <c r="N1134" i="4" s="1"/>
  <c r="M1126" i="4"/>
  <c r="N1126" i="4" s="1"/>
  <c r="M1118" i="4"/>
  <c r="N1118" i="4" s="1"/>
  <c r="M1110" i="4"/>
  <c r="N1110" i="4" s="1"/>
  <c r="M1102" i="4"/>
  <c r="N1102" i="4" s="1"/>
  <c r="M1094" i="4"/>
  <c r="N1094" i="4" s="1"/>
  <c r="M1072" i="4"/>
  <c r="N1072" i="4" s="1"/>
  <c r="N1064" i="4"/>
  <c r="M1056" i="4"/>
  <c r="N1056" i="4" s="1"/>
  <c r="M1048" i="4"/>
  <c r="N1048" i="4" s="1"/>
  <c r="M1041" i="4"/>
  <c r="N1041" i="4" s="1"/>
  <c r="M1033" i="4"/>
  <c r="N1033" i="4" s="1"/>
  <c r="M1025" i="4"/>
  <c r="N1025" i="4" s="1"/>
  <c r="M1017" i="4"/>
  <c r="N1017" i="4" s="1"/>
  <c r="M1002" i="4"/>
  <c r="N1002" i="4" s="1"/>
  <c r="M994" i="4"/>
  <c r="N994" i="4" s="1"/>
  <c r="M986" i="4"/>
  <c r="N986" i="4" s="1"/>
  <c r="M978" i="4"/>
  <c r="N978" i="4" s="1"/>
  <c r="M973" i="4"/>
  <c r="N973" i="4" s="1"/>
  <c r="M967" i="4"/>
  <c r="N967" i="4" s="1"/>
  <c r="N949" i="4"/>
  <c r="N942" i="4"/>
  <c r="N934" i="4"/>
  <c r="N926" i="4"/>
  <c r="N918" i="4"/>
  <c r="N910" i="4"/>
  <c r="M903" i="4"/>
  <c r="N903" i="4" s="1"/>
  <c r="M896" i="4"/>
  <c r="N896" i="4" s="1"/>
  <c r="M888" i="4"/>
  <c r="N888" i="4" s="1"/>
  <c r="M881" i="4"/>
  <c r="N881" i="4" s="1"/>
  <c r="M873" i="4"/>
  <c r="N873" i="4" s="1"/>
  <c r="M857" i="4"/>
  <c r="N857" i="4" s="1"/>
  <c r="M843" i="4"/>
  <c r="N843" i="4" s="1"/>
  <c r="M837" i="4"/>
  <c r="N837" i="4" s="1"/>
  <c r="M832" i="4"/>
  <c r="N832" i="4" s="1"/>
  <c r="M825" i="4"/>
  <c r="N825" i="4" s="1"/>
  <c r="M818" i="4"/>
  <c r="N818" i="4" s="1"/>
  <c r="M814" i="4"/>
  <c r="N814" i="4" s="1"/>
  <c r="M807" i="4"/>
  <c r="N807" i="4" s="1"/>
  <c r="M800" i="4"/>
  <c r="N800" i="4" s="1"/>
  <c r="M787" i="4"/>
  <c r="N787" i="4" s="1"/>
  <c r="M780" i="4"/>
  <c r="N780" i="4" s="1"/>
  <c r="M772" i="4"/>
  <c r="N772" i="4" s="1"/>
  <c r="M765" i="4"/>
  <c r="N765" i="4" s="1"/>
  <c r="M751" i="4"/>
  <c r="N751" i="4" s="1"/>
  <c r="N744" i="4"/>
  <c r="M692" i="4"/>
  <c r="N692" i="4" s="1"/>
  <c r="M679" i="4"/>
  <c r="N679" i="4" s="1"/>
  <c r="M671" i="4"/>
  <c r="N671" i="4" s="1"/>
  <c r="M663" i="4"/>
  <c r="N663" i="4" s="1"/>
  <c r="M658" i="4"/>
  <c r="N658" i="4" s="1"/>
  <c r="M646" i="4"/>
  <c r="N646" i="4" s="1"/>
  <c r="M638" i="4"/>
  <c r="N638" i="4" s="1"/>
  <c r="M629" i="4"/>
  <c r="N629" i="4" s="1"/>
  <c r="M621" i="4"/>
  <c r="N621" i="4" s="1"/>
  <c r="M616" i="4"/>
  <c r="N616" i="4" s="1"/>
  <c r="M609" i="4"/>
  <c r="N609" i="4" s="1"/>
  <c r="M603" i="4"/>
  <c r="N603" i="4" s="1"/>
  <c r="M595" i="4"/>
  <c r="N595" i="4" s="1"/>
  <c r="N589" i="4"/>
  <c r="M574" i="4"/>
  <c r="N574" i="4" s="1"/>
  <c r="N566" i="4"/>
  <c r="M560" i="4"/>
  <c r="N560" i="4" s="1"/>
  <c r="M548" i="4"/>
  <c r="N548" i="4" s="1"/>
  <c r="M543" i="4"/>
  <c r="N543" i="4" s="1"/>
  <c r="M460" i="4"/>
  <c r="N460" i="4" s="1"/>
  <c r="M455" i="4"/>
  <c r="N455" i="4" s="1"/>
  <c r="M450" i="4"/>
  <c r="N450" i="4" s="1"/>
  <c r="M443" i="4"/>
  <c r="N443" i="4" s="1"/>
  <c r="M416" i="4"/>
  <c r="N416" i="4" s="1"/>
  <c r="M405" i="4"/>
  <c r="N405" i="4" s="1"/>
  <c r="M385" i="4"/>
  <c r="N385" i="4" s="1"/>
  <c r="M379" i="4"/>
  <c r="N379" i="4" s="1"/>
  <c r="M373" i="4"/>
  <c r="N373" i="4" s="1"/>
  <c r="N364" i="4"/>
  <c r="M348" i="4"/>
  <c r="N348" i="4" s="1"/>
  <c r="M340" i="4"/>
  <c r="N340" i="4" s="1"/>
  <c r="N313" i="4"/>
  <c r="N293" i="4"/>
  <c r="N289" i="4"/>
  <c r="N282" i="4"/>
  <c r="N257" i="4"/>
  <c r="Q257" i="4" s="1"/>
  <c r="S246" i="4"/>
  <c r="N231" i="4"/>
  <c r="M214" i="4"/>
  <c r="N214" i="4" s="1"/>
  <c r="M1575" i="4"/>
  <c r="N1575" i="4" s="1"/>
  <c r="M1567" i="4"/>
  <c r="N1567" i="4" s="1"/>
  <c r="M1559" i="4"/>
  <c r="N1559" i="4" s="1"/>
  <c r="M1551" i="4"/>
  <c r="N1551" i="4" s="1"/>
  <c r="M1543" i="4"/>
  <c r="N1543" i="4" s="1"/>
  <c r="M1535" i="4"/>
  <c r="N1535" i="4" s="1"/>
  <c r="M1527" i="4"/>
  <c r="N1527" i="4" s="1"/>
  <c r="M1519" i="4"/>
  <c r="N1519" i="4" s="1"/>
  <c r="M1511" i="4"/>
  <c r="N1511" i="4" s="1"/>
  <c r="M1503" i="4"/>
  <c r="N1503" i="4" s="1"/>
  <c r="M1495" i="4"/>
  <c r="N1495" i="4" s="1"/>
  <c r="M1487" i="4"/>
  <c r="N1487" i="4" s="1"/>
  <c r="M1471" i="4"/>
  <c r="N1471" i="4" s="1"/>
  <c r="M1455" i="4"/>
  <c r="N1455" i="4" s="1"/>
  <c r="M1447" i="4"/>
  <c r="N1447" i="4" s="1"/>
  <c r="M1439" i="4"/>
  <c r="N1439" i="4" s="1"/>
  <c r="M1425" i="4"/>
  <c r="N1425" i="4" s="1"/>
  <c r="M1418" i="4"/>
  <c r="N1418" i="4" s="1"/>
  <c r="M1410" i="4"/>
  <c r="N1410" i="4" s="1"/>
  <c r="M1402" i="4"/>
  <c r="N1402" i="4" s="1"/>
  <c r="M1394" i="4"/>
  <c r="N1394" i="4" s="1"/>
  <c r="M1387" i="4"/>
  <c r="N1387" i="4" s="1"/>
  <c r="M1379" i="4"/>
  <c r="N1379" i="4" s="1"/>
  <c r="M1371" i="4"/>
  <c r="N1371" i="4" s="1"/>
  <c r="M1355" i="4"/>
  <c r="N1355" i="4" s="1"/>
  <c r="M1347" i="4"/>
  <c r="N1347" i="4" s="1"/>
  <c r="M1340" i="4"/>
  <c r="N1340" i="4" s="1"/>
  <c r="M1332" i="4"/>
  <c r="N1332" i="4" s="1"/>
  <c r="M1324" i="4"/>
  <c r="N1324" i="4" s="1"/>
  <c r="M1316" i="4"/>
  <c r="N1316" i="4" s="1"/>
  <c r="M1308" i="4"/>
  <c r="N1308" i="4" s="1"/>
  <c r="M1300" i="4"/>
  <c r="N1300" i="4" s="1"/>
  <c r="M1284" i="4"/>
  <c r="N1284" i="4" s="1"/>
  <c r="M1276" i="4"/>
  <c r="N1276" i="4" s="1"/>
  <c r="M1268" i="4"/>
  <c r="N1268" i="4" s="1"/>
  <c r="M1260" i="4"/>
  <c r="N1260" i="4" s="1"/>
  <c r="M1252" i="4"/>
  <c r="N1252" i="4" s="1"/>
  <c r="M1244" i="4"/>
  <c r="N1244" i="4" s="1"/>
  <c r="M1230" i="4"/>
  <c r="N1230" i="4" s="1"/>
  <c r="M1222" i="4"/>
  <c r="N1222" i="4" s="1"/>
  <c r="M1215" i="4"/>
  <c r="N1215" i="4" s="1"/>
  <c r="M1207" i="4"/>
  <c r="N1207" i="4" s="1"/>
  <c r="M1201" i="4"/>
  <c r="N1201" i="4" s="1"/>
  <c r="M1193" i="4"/>
  <c r="N1193" i="4" s="1"/>
  <c r="M1187" i="4"/>
  <c r="N1187" i="4" s="1"/>
  <c r="M1179" i="4"/>
  <c r="N1179" i="4" s="1"/>
  <c r="M1157" i="4"/>
  <c r="N1157" i="4" s="1"/>
  <c r="M1149" i="4"/>
  <c r="N1149" i="4" s="1"/>
  <c r="M1141" i="4"/>
  <c r="N1141" i="4" s="1"/>
  <c r="M1133" i="4"/>
  <c r="N1133" i="4" s="1"/>
  <c r="M1125" i="4"/>
  <c r="N1125" i="4" s="1"/>
  <c r="M1117" i="4"/>
  <c r="N1117" i="4" s="1"/>
  <c r="M1109" i="4"/>
  <c r="N1109" i="4" s="1"/>
  <c r="M1101" i="4"/>
  <c r="N1101" i="4" s="1"/>
  <c r="M1093" i="4"/>
  <c r="N1093" i="4" s="1"/>
  <c r="M1086" i="4"/>
  <c r="N1086" i="4" s="1"/>
  <c r="M1079" i="4"/>
  <c r="N1079" i="4" s="1"/>
  <c r="M1071" i="4"/>
  <c r="N1071" i="4" s="1"/>
  <c r="N1063" i="4"/>
  <c r="Q1063" i="4" s="1"/>
  <c r="S1063" i="4" s="1"/>
  <c r="M1055" i="4"/>
  <c r="N1055" i="4" s="1"/>
  <c r="M1047" i="4"/>
  <c r="N1047" i="4" s="1"/>
  <c r="M1040" i="4"/>
  <c r="N1040" i="4" s="1"/>
  <c r="M1032" i="4"/>
  <c r="N1032" i="4" s="1"/>
  <c r="M1024" i="4"/>
  <c r="N1024" i="4" s="1"/>
  <c r="M1016" i="4"/>
  <c r="N1016" i="4" s="1"/>
  <c r="M1009" i="4"/>
  <c r="N1009" i="4" s="1"/>
  <c r="M1001" i="4"/>
  <c r="N1001" i="4" s="1"/>
  <c r="M993" i="4"/>
  <c r="N993" i="4" s="1"/>
  <c r="M985" i="4"/>
  <c r="N985" i="4" s="1"/>
  <c r="M977" i="4"/>
  <c r="N977" i="4" s="1"/>
  <c r="M972" i="4"/>
  <c r="N972" i="4" s="1"/>
  <c r="M966" i="4"/>
  <c r="N966" i="4" s="1"/>
  <c r="Q958" i="4"/>
  <c r="S958" i="4" s="1"/>
  <c r="N948" i="4"/>
  <c r="N941" i="4"/>
  <c r="N933" i="4"/>
  <c r="N925" i="4"/>
  <c r="N917" i="4"/>
  <c r="N909" i="4"/>
  <c r="M902" i="4"/>
  <c r="N902" i="4" s="1"/>
  <c r="M895" i="4"/>
  <c r="N895" i="4" s="1"/>
  <c r="M887" i="4"/>
  <c r="N887" i="4" s="1"/>
  <c r="M880" i="4"/>
  <c r="N880" i="4" s="1"/>
  <c r="N856" i="4"/>
  <c r="M849" i="4"/>
  <c r="N849" i="4" s="1"/>
  <c r="M842" i="4"/>
  <c r="N842" i="4" s="1"/>
  <c r="M836" i="4"/>
  <c r="N836" i="4" s="1"/>
  <c r="M831" i="4"/>
  <c r="N831" i="4" s="1"/>
  <c r="M824" i="4"/>
  <c r="N824" i="4" s="1"/>
  <c r="M817" i="4"/>
  <c r="N817" i="4" s="1"/>
  <c r="M813" i="4"/>
  <c r="N813" i="4" s="1"/>
  <c r="M806" i="4"/>
  <c r="M799" i="4"/>
  <c r="N799" i="4" s="1"/>
  <c r="M794" i="4"/>
  <c r="M786" i="4"/>
  <c r="N786" i="4" s="1"/>
  <c r="M779" i="4"/>
  <c r="M764" i="4"/>
  <c r="M758" i="4"/>
  <c r="N758" i="4" s="1"/>
  <c r="M750" i="4"/>
  <c r="M685" i="4"/>
  <c r="M678" i="4"/>
  <c r="N678" i="4" s="1"/>
  <c r="M662" i="4"/>
  <c r="M653" i="4"/>
  <c r="M645" i="4"/>
  <c r="N645" i="4" s="1"/>
  <c r="M637" i="4"/>
  <c r="M628" i="4"/>
  <c r="N628" i="4" s="1"/>
  <c r="M620" i="4"/>
  <c r="M615" i="4"/>
  <c r="N615" i="4" s="1"/>
  <c r="M608" i="4"/>
  <c r="M602" i="4"/>
  <c r="M573" i="4"/>
  <c r="N565" i="4"/>
  <c r="M542" i="4"/>
  <c r="M459" i="4"/>
  <c r="M454" i="4"/>
  <c r="N454" i="4" s="1"/>
  <c r="M435" i="4"/>
  <c r="N435" i="4" s="1"/>
  <c r="M431" i="4"/>
  <c r="M414" i="4"/>
  <c r="M404" i="4"/>
  <c r="M400" i="4"/>
  <c r="M384" i="4"/>
  <c r="N384" i="4" s="1"/>
  <c r="M378" i="4"/>
  <c r="N378" i="4" s="1"/>
  <c r="M370" i="4"/>
  <c r="N370" i="4" s="1"/>
  <c r="N363" i="4"/>
  <c r="Q363" i="4" s="1"/>
  <c r="S363" i="4" s="1"/>
  <c r="M339" i="4"/>
  <c r="N339" i="4" s="1"/>
  <c r="N312" i="4"/>
  <c r="N292" i="4"/>
  <c r="N288" i="4"/>
  <c r="N281" i="4"/>
  <c r="N245" i="4"/>
  <c r="Q245" i="4" s="1"/>
  <c r="M208" i="4"/>
  <c r="N208" i="4" s="1"/>
  <c r="M1566" i="4"/>
  <c r="N1566" i="4" s="1"/>
  <c r="M1558" i="4"/>
  <c r="M1550" i="4"/>
  <c r="N1550" i="4" s="1"/>
  <c r="M1542" i="4"/>
  <c r="M1534" i="4"/>
  <c r="N1534" i="4" s="1"/>
  <c r="M1526" i="4"/>
  <c r="M1518" i="4"/>
  <c r="N1518" i="4" s="1"/>
  <c r="M1510" i="4"/>
  <c r="M1502" i="4"/>
  <c r="N1502" i="4" s="1"/>
  <c r="M1494" i="4"/>
  <c r="M1486" i="4"/>
  <c r="N1486" i="4" s="1"/>
  <c r="M1470" i="4"/>
  <c r="M1462" i="4"/>
  <c r="M1454" i="4"/>
  <c r="N1454" i="4" s="1"/>
  <c r="M1446" i="4"/>
  <c r="M1438" i="4"/>
  <c r="M1424" i="4"/>
  <c r="M1417" i="4"/>
  <c r="M1409" i="4"/>
  <c r="M1401" i="4"/>
  <c r="M1393" i="4"/>
  <c r="M1386" i="4"/>
  <c r="M1378" i="4"/>
  <c r="M1370" i="4"/>
  <c r="M1362" i="4"/>
  <c r="M1354" i="4"/>
  <c r="M1346" i="4"/>
  <c r="M1339" i="4"/>
  <c r="M1331" i="4"/>
  <c r="M1323" i="4"/>
  <c r="M1315" i="4"/>
  <c r="M1307" i="4"/>
  <c r="M1299" i="4"/>
  <c r="M1291" i="4"/>
  <c r="M1283" i="4"/>
  <c r="M1275" i="4"/>
  <c r="M1267" i="4"/>
  <c r="M1259" i="4"/>
  <c r="M1251" i="4"/>
  <c r="M1243" i="4"/>
  <c r="M1229" i="4"/>
  <c r="M1221" i="4"/>
  <c r="M1214" i="4"/>
  <c r="M1206" i="4"/>
  <c r="M1200" i="4"/>
  <c r="M1192" i="4"/>
  <c r="M1186" i="4"/>
  <c r="M1178" i="4"/>
  <c r="M1171" i="4"/>
  <c r="M1164" i="4"/>
  <c r="M1156" i="4"/>
  <c r="M1148" i="4"/>
  <c r="M1140" i="4"/>
  <c r="M1132" i="4"/>
  <c r="M1124" i="4"/>
  <c r="M1116" i="4"/>
  <c r="M1108" i="4"/>
  <c r="M1100" i="4"/>
  <c r="M1092" i="4"/>
  <c r="M1085" i="4"/>
  <c r="M1078" i="4"/>
  <c r="M1070" i="4"/>
  <c r="M1054" i="4"/>
  <c r="M1046" i="4"/>
  <c r="M1039" i="4"/>
  <c r="M1031" i="4"/>
  <c r="M1023" i="4"/>
  <c r="M1015" i="4"/>
  <c r="M1008" i="4"/>
  <c r="M1000" i="4"/>
  <c r="M992" i="4"/>
  <c r="M984" i="4"/>
  <c r="M976" i="4"/>
  <c r="M965" i="4"/>
  <c r="M956" i="4"/>
  <c r="M932" i="4"/>
  <c r="M894" i="4"/>
  <c r="M879" i="4"/>
  <c r="M848" i="4"/>
  <c r="M835" i="4"/>
  <c r="M830" i="4"/>
  <c r="M823" i="4"/>
  <c r="M812" i="4"/>
  <c r="M805" i="4"/>
  <c r="M798" i="4"/>
  <c r="M793" i="4"/>
  <c r="M778" i="4"/>
  <c r="M771" i="4"/>
  <c r="M763" i="4"/>
  <c r="M757" i="4"/>
  <c r="M749" i="4"/>
  <c r="M684" i="4"/>
  <c r="M677" i="4"/>
  <c r="M670" i="4"/>
  <c r="M652" i="4"/>
  <c r="M644" i="4"/>
  <c r="M636" i="4"/>
  <c r="M614" i="4"/>
  <c r="M607" i="4"/>
  <c r="M601" i="4"/>
  <c r="M572" i="4"/>
  <c r="M547" i="4"/>
  <c r="M453" i="4"/>
  <c r="M449" i="4"/>
  <c r="N449" i="4" s="1"/>
  <c r="M442" i="4"/>
  <c r="M425" i="4"/>
  <c r="N425" i="4" s="1"/>
  <c r="M413" i="4"/>
  <c r="N413" i="4" s="1"/>
  <c r="M399" i="4"/>
  <c r="N399" i="4" s="1"/>
  <c r="M383" i="4"/>
  <c r="N383" i="4" s="1"/>
  <c r="M377" i="4"/>
  <c r="N377" i="4" s="1"/>
  <c r="M368" i="4"/>
  <c r="N368" i="4" s="1"/>
  <c r="N361" i="4"/>
  <c r="M347" i="4"/>
  <c r="N347" i="4" s="1"/>
  <c r="N333" i="4"/>
  <c r="N303" i="4"/>
  <c r="N287" i="4"/>
  <c r="N280" i="4"/>
  <c r="N244" i="4"/>
  <c r="Q244" i="4" s="1"/>
  <c r="M223" i="4"/>
  <c r="N223" i="4" s="1"/>
  <c r="M1573" i="4"/>
  <c r="M1565" i="4"/>
  <c r="N1565" i="4" s="1"/>
  <c r="M1557" i="4"/>
  <c r="M1549" i="4"/>
  <c r="N1549" i="4" s="1"/>
  <c r="M1541" i="4"/>
  <c r="M1533" i="4"/>
  <c r="N1533" i="4" s="1"/>
  <c r="M1525" i="4"/>
  <c r="M1517" i="4"/>
  <c r="N1517" i="4" s="1"/>
  <c r="M1509" i="4"/>
  <c r="M1501" i="4"/>
  <c r="N1501" i="4" s="1"/>
  <c r="M1493" i="4"/>
  <c r="M1485" i="4"/>
  <c r="N1485" i="4" s="1"/>
  <c r="M1469" i="4"/>
  <c r="N1469" i="4" s="1"/>
  <c r="M1461" i="4"/>
  <c r="M1453" i="4"/>
  <c r="N1453" i="4" s="1"/>
  <c r="M1445" i="4"/>
  <c r="M1423" i="4"/>
  <c r="N1423" i="4" s="1"/>
  <c r="M1416" i="4"/>
  <c r="M1408" i="4"/>
  <c r="N1408" i="4" s="1"/>
  <c r="M1400" i="4"/>
  <c r="M1392" i="4"/>
  <c r="N1392" i="4" s="1"/>
  <c r="M1385" i="4"/>
  <c r="M1377" i="4"/>
  <c r="N1377" i="4" s="1"/>
  <c r="M1369" i="4"/>
  <c r="M1361" i="4"/>
  <c r="N1361" i="4" s="1"/>
  <c r="M1353" i="4"/>
  <c r="M1345" i="4"/>
  <c r="N1345" i="4" s="1"/>
  <c r="M1338" i="4"/>
  <c r="M1330" i="4"/>
  <c r="N1330" i="4" s="1"/>
  <c r="M1322" i="4"/>
  <c r="M1314" i="4"/>
  <c r="N1314" i="4" s="1"/>
  <c r="M1306" i="4"/>
  <c r="M1298" i="4"/>
  <c r="N1298" i="4" s="1"/>
  <c r="M1290" i="4"/>
  <c r="M1282" i="4"/>
  <c r="N1282" i="4" s="1"/>
  <c r="M1266" i="4"/>
  <c r="N1266" i="4" s="1"/>
  <c r="M1258" i="4"/>
  <c r="M1250" i="4"/>
  <c r="N1250" i="4" s="1"/>
  <c r="M1242" i="4"/>
  <c r="M1236" i="4"/>
  <c r="N1236" i="4" s="1"/>
  <c r="M1228" i="4"/>
  <c r="M1220" i="4"/>
  <c r="N1220" i="4" s="1"/>
  <c r="M1213" i="4"/>
  <c r="M1205" i="4"/>
  <c r="N1205" i="4" s="1"/>
  <c r="M1199" i="4"/>
  <c r="M1185" i="4"/>
  <c r="M1177" i="4"/>
  <c r="N1177" i="4" s="1"/>
  <c r="M1170" i="4"/>
  <c r="M1163" i="4"/>
  <c r="N1163" i="4" s="1"/>
  <c r="M1155" i="4"/>
  <c r="M1147" i="4"/>
  <c r="N1147" i="4" s="1"/>
  <c r="M1139" i="4"/>
  <c r="M1131" i="4"/>
  <c r="N1131" i="4" s="1"/>
  <c r="M1123" i="4"/>
  <c r="M1115" i="4"/>
  <c r="N1115" i="4" s="1"/>
  <c r="M1107" i="4"/>
  <c r="M1099" i="4"/>
  <c r="N1099" i="4" s="1"/>
  <c r="M1091" i="4"/>
  <c r="M1084" i="4"/>
  <c r="N1084" i="4" s="1"/>
  <c r="M1077" i="4"/>
  <c r="M1069" i="4"/>
  <c r="N1069" i="4" s="1"/>
  <c r="M1053" i="4"/>
  <c r="N1053" i="4" s="1"/>
  <c r="M1045" i="4"/>
  <c r="M1038" i="4"/>
  <c r="N1038" i="4" s="1"/>
  <c r="M1030" i="4"/>
  <c r="M1022" i="4"/>
  <c r="N1022" i="4" s="1"/>
  <c r="M1014" i="4"/>
  <c r="M1007" i="4"/>
  <c r="N1007" i="4" s="1"/>
  <c r="M999" i="4"/>
  <c r="M991" i="4"/>
  <c r="N991" i="4" s="1"/>
  <c r="M983" i="4"/>
  <c r="M964" i="4"/>
  <c r="N964" i="4" s="1"/>
  <c r="M955" i="4"/>
  <c r="N931" i="4"/>
  <c r="N915" i="4"/>
  <c r="M901" i="4"/>
  <c r="N901" i="4" s="1"/>
  <c r="M893" i="4"/>
  <c r="M886" i="4"/>
  <c r="N886" i="4" s="1"/>
  <c r="M878" i="4"/>
  <c r="M834" i="4"/>
  <c r="M829" i="4"/>
  <c r="N829" i="4" s="1"/>
  <c r="M822" i="4"/>
  <c r="M811" i="4"/>
  <c r="M797" i="4"/>
  <c r="M792" i="4"/>
  <c r="N792" i="4" s="1"/>
  <c r="M785" i="4"/>
  <c r="M777" i="4"/>
  <c r="N777" i="4" s="1"/>
  <c r="M770" i="4"/>
  <c r="M762" i="4"/>
  <c r="N762" i="4" s="1"/>
  <c r="M756" i="4"/>
  <c r="M748" i="4"/>
  <c r="N748" i="4" s="1"/>
  <c r="M690" i="4"/>
  <c r="M661" i="4"/>
  <c r="N661" i="4" s="1"/>
  <c r="M657" i="4"/>
  <c r="M651" i="4"/>
  <c r="N651" i="4" s="1"/>
  <c r="M635" i="4"/>
  <c r="N635" i="4" s="1"/>
  <c r="M626" i="4"/>
  <c r="M619" i="4"/>
  <c r="N619" i="4" s="1"/>
  <c r="M613" i="4"/>
  <c r="M600" i="4"/>
  <c r="N600" i="4" s="1"/>
  <c r="M594" i="4"/>
  <c r="N571" i="4"/>
  <c r="M553" i="4"/>
  <c r="N553" i="4" s="1"/>
  <c r="M546" i="4"/>
  <c r="M448" i="4"/>
  <c r="M441" i="4"/>
  <c r="N441" i="4" s="1"/>
  <c r="M438" i="4"/>
  <c r="M412" i="4"/>
  <c r="N412" i="4" s="1"/>
  <c r="M403" i="4"/>
  <c r="N403" i="4" s="1"/>
  <c r="M382" i="4"/>
  <c r="M376" i="4"/>
  <c r="N376" i="4" s="1"/>
  <c r="M367" i="4"/>
  <c r="N367" i="4" s="1"/>
  <c r="M360" i="4"/>
  <c r="M346" i="4"/>
  <c r="M338" i="4"/>
  <c r="N338" i="4" s="1"/>
  <c r="N310" i="4"/>
  <c r="N302" i="4"/>
  <c r="N279" i="4"/>
  <c r="N271" i="4"/>
  <c r="N267" i="4"/>
  <c r="Q267" i="4" s="1"/>
  <c r="N260" i="4"/>
  <c r="Q260" i="4" s="1"/>
  <c r="M212" i="4"/>
  <c r="N212" i="4" s="1"/>
  <c r="M207" i="4"/>
  <c r="M1564" i="4"/>
  <c r="N1564" i="4" s="1"/>
  <c r="M1556" i="4"/>
  <c r="M1548" i="4"/>
  <c r="N1548" i="4" s="1"/>
  <c r="M1540" i="4"/>
  <c r="M1532" i="4"/>
  <c r="N1532" i="4" s="1"/>
  <c r="M1524" i="4"/>
  <c r="M1516" i="4"/>
  <c r="N1516" i="4" s="1"/>
  <c r="M1508" i="4"/>
  <c r="M1500" i="4"/>
  <c r="N1500" i="4" s="1"/>
  <c r="M1492" i="4"/>
  <c r="M1468" i="4"/>
  <c r="N1468" i="4" s="1"/>
  <c r="M1460" i="4"/>
  <c r="M1452" i="4"/>
  <c r="N1452" i="4" s="1"/>
  <c r="M1444" i="4"/>
  <c r="M1437" i="4"/>
  <c r="N1437" i="4" s="1"/>
  <c r="M1422" i="4"/>
  <c r="N1422" i="4" s="1"/>
  <c r="M1415" i="4"/>
  <c r="M1407" i="4"/>
  <c r="N1407" i="4" s="1"/>
  <c r="M1399" i="4"/>
  <c r="M1391" i="4"/>
  <c r="N1391" i="4" s="1"/>
  <c r="M1384" i="4"/>
  <c r="M1376" i="4"/>
  <c r="N1376" i="4" s="1"/>
  <c r="M1368" i="4"/>
  <c r="M1360" i="4"/>
  <c r="N1360" i="4" s="1"/>
  <c r="M1352" i="4"/>
  <c r="M1344" i="4"/>
  <c r="N1344" i="4" s="1"/>
  <c r="M1337" i="4"/>
  <c r="M1329" i="4"/>
  <c r="N1329" i="4" s="1"/>
  <c r="M1321" i="4"/>
  <c r="M1313" i="4"/>
  <c r="N1313" i="4" s="1"/>
  <c r="M1305" i="4"/>
  <c r="M1297" i="4"/>
  <c r="N1297" i="4" s="1"/>
  <c r="M1289" i="4"/>
  <c r="M1281" i="4"/>
  <c r="N1281" i="4" s="1"/>
  <c r="M1273" i="4"/>
  <c r="M1265" i="4"/>
  <c r="N1265" i="4" s="1"/>
  <c r="M1257" i="4"/>
  <c r="M1249" i="4"/>
  <c r="N1249" i="4" s="1"/>
  <c r="M1241" i="4"/>
  <c r="M1235" i="4"/>
  <c r="N1235" i="4" s="1"/>
  <c r="M1227" i="4"/>
  <c r="M1219" i="4"/>
  <c r="N1219" i="4" s="1"/>
  <c r="M1212" i="4"/>
  <c r="M1204" i="4"/>
  <c r="N1204" i="4" s="1"/>
  <c r="M1198" i="4"/>
  <c r="M1191" i="4"/>
  <c r="N1191" i="4" s="1"/>
  <c r="M1184" i="4"/>
  <c r="M1176" i="4"/>
  <c r="N1176" i="4" s="1"/>
  <c r="M1169" i="4"/>
  <c r="M1162" i="4"/>
  <c r="M1154" i="4"/>
  <c r="M1146" i="4"/>
  <c r="N1146" i="4" s="1"/>
  <c r="M1138" i="4"/>
  <c r="M1130" i="4"/>
  <c r="N1130" i="4" s="1"/>
  <c r="M1122" i="4"/>
  <c r="M1114" i="4"/>
  <c r="N1114" i="4" s="1"/>
  <c r="M1106" i="4"/>
  <c r="M1098" i="4"/>
  <c r="N1098" i="4" s="1"/>
  <c r="M1090" i="4"/>
  <c r="M1083" i="4"/>
  <c r="N1083" i="4" s="1"/>
  <c r="M1076" i="4"/>
  <c r="M1068" i="4"/>
  <c r="N1068" i="4" s="1"/>
  <c r="M1052" i="4"/>
  <c r="N1052" i="4" s="1"/>
  <c r="M1044" i="4"/>
  <c r="M1037" i="4"/>
  <c r="N1037" i="4" s="1"/>
  <c r="M1029" i="4"/>
  <c r="M1021" i="4"/>
  <c r="N1021" i="4" s="1"/>
  <c r="M1013" i="4"/>
  <c r="M1006" i="4"/>
  <c r="N1006" i="4" s="1"/>
  <c r="M998" i="4"/>
  <c r="M990" i="4"/>
  <c r="M982" i="4"/>
  <c r="M975" i="4"/>
  <c r="N975" i="4" s="1"/>
  <c r="M971" i="4"/>
  <c r="M963" i="4"/>
  <c r="N963" i="4" s="1"/>
  <c r="M953" i="4"/>
  <c r="N930" i="4"/>
  <c r="N900" i="4"/>
  <c r="M892" i="4"/>
  <c r="M885" i="4"/>
  <c r="N885" i="4" s="1"/>
  <c r="M877" i="4"/>
  <c r="M847" i="4"/>
  <c r="M840" i="4"/>
  <c r="N840" i="4" s="1"/>
  <c r="M828" i="4"/>
  <c r="N828" i="4" s="1"/>
  <c r="M810" i="4"/>
  <c r="M804" i="4"/>
  <c r="N804" i="4" s="1"/>
  <c r="M796" i="4"/>
  <c r="M791" i="4"/>
  <c r="N791" i="4" s="1"/>
  <c r="M784" i="4"/>
  <c r="M776" i="4"/>
  <c r="N776" i="4" s="1"/>
  <c r="M769" i="4"/>
  <c r="M761" i="4"/>
  <c r="M755" i="4"/>
  <c r="M747" i="4"/>
  <c r="N747" i="4" s="1"/>
  <c r="M689" i="4"/>
  <c r="N683" i="4"/>
  <c r="M675" i="4"/>
  <c r="M666" i="4"/>
  <c r="M656" i="4"/>
  <c r="M650" i="4"/>
  <c r="N650" i="4" s="1"/>
  <c r="M633" i="4"/>
  <c r="N633" i="4" s="1"/>
  <c r="M625" i="4"/>
  <c r="M612" i="4"/>
  <c r="M606" i="4"/>
  <c r="N606" i="4" s="1"/>
  <c r="M599" i="4"/>
  <c r="N599" i="4" s="1"/>
  <c r="M593" i="4"/>
  <c r="M570" i="4"/>
  <c r="M564" i="4"/>
  <c r="M552" i="4"/>
  <c r="N552" i="4" s="1"/>
  <c r="M545" i="4"/>
  <c r="M521" i="4"/>
  <c r="Q452" i="4"/>
  <c r="S452" i="4" s="1"/>
  <c r="M440" i="4"/>
  <c r="N440" i="4" s="1"/>
  <c r="M429" i="4"/>
  <c r="N429" i="4" s="1"/>
  <c r="M411" i="4"/>
  <c r="M408" i="4"/>
  <c r="N408" i="4" s="1"/>
  <c r="M381" i="4"/>
  <c r="N381" i="4" s="1"/>
  <c r="M359" i="4"/>
  <c r="N359" i="4" s="1"/>
  <c r="M345" i="4"/>
  <c r="M337" i="4"/>
  <c r="N331" i="4"/>
  <c r="N301" i="4"/>
  <c r="N236" i="4"/>
  <c r="M211" i="4"/>
  <c r="M206" i="4"/>
  <c r="M473" i="4"/>
  <c r="M514" i="4"/>
  <c r="N514" i="4" s="1"/>
  <c r="M472" i="4"/>
  <c r="N472" i="4" s="1"/>
  <c r="M463" i="4"/>
  <c r="N463" i="4" s="1"/>
  <c r="M501" i="4"/>
  <c r="M491" i="4"/>
  <c r="N491" i="4" s="1"/>
  <c r="M477" i="4"/>
  <c r="N477" i="4" s="1"/>
  <c r="M471" i="4"/>
  <c r="N471" i="4" s="1"/>
  <c r="M464" i="4"/>
  <c r="N464" i="4" s="1"/>
  <c r="M518" i="4"/>
  <c r="N518" i="4" s="1"/>
  <c r="M500" i="4"/>
  <c r="M490" i="4"/>
  <c r="N490" i="4" s="1"/>
  <c r="M476" i="4"/>
  <c r="N476" i="4" s="1"/>
  <c r="M470" i="4"/>
  <c r="N470" i="4" s="1"/>
  <c r="M515" i="4"/>
  <c r="N515" i="4" s="1"/>
  <c r="M517" i="4"/>
  <c r="N517" i="4" s="1"/>
  <c r="M499" i="4"/>
  <c r="M496" i="4"/>
  <c r="N496" i="4" s="1"/>
  <c r="M483" i="4"/>
  <c r="N483" i="4" s="1"/>
  <c r="M475" i="4"/>
  <c r="N475" i="4" s="1"/>
  <c r="M469" i="4"/>
  <c r="N469" i="4" s="1"/>
  <c r="M492" i="4"/>
  <c r="N492" i="4" s="1"/>
  <c r="M465" i="4"/>
  <c r="N465" i="4" s="1"/>
  <c r="M516" i="4"/>
  <c r="M495" i="4"/>
  <c r="N495" i="4" s="1"/>
  <c r="M474" i="4"/>
  <c r="N474" i="4" s="1"/>
  <c r="M494" i="4"/>
  <c r="N494" i="4" s="1"/>
  <c r="M482" i="4"/>
  <c r="N482" i="4" s="1"/>
  <c r="M467" i="4"/>
  <c r="M493" i="4"/>
  <c r="N493" i="4" s="1"/>
  <c r="M480" i="4"/>
  <c r="M466" i="4"/>
  <c r="N466" i="4" s="1"/>
  <c r="M489" i="4"/>
  <c r="N489" i="4" s="1"/>
  <c r="M488" i="4"/>
  <c r="N488" i="4" s="1"/>
  <c r="M487" i="4"/>
  <c r="N487" i="4" s="1"/>
  <c r="M486" i="4"/>
  <c r="N486" i="4" s="1"/>
  <c r="M485" i="4"/>
  <c r="N485" i="4" s="1"/>
  <c r="M484" i="4"/>
  <c r="N484" i="4" s="1"/>
  <c r="M323" i="4"/>
  <c r="M396" i="4"/>
  <c r="M322" i="4"/>
  <c r="M217" i="4"/>
  <c r="N217" i="4" s="1"/>
  <c r="N297" i="4"/>
  <c r="N247" i="4"/>
  <c r="Q247" i="4" s="1"/>
  <c r="M401" i="4"/>
  <c r="M350" i="4"/>
  <c r="M329" i="4"/>
  <c r="N329" i="4" s="1"/>
  <c r="M321" i="4"/>
  <c r="M216" i="4"/>
  <c r="N328" i="4"/>
  <c r="M320" i="4"/>
  <c r="M215" i="4"/>
  <c r="N215" i="4" s="1"/>
  <c r="M319" i="4"/>
  <c r="N251" i="4"/>
  <c r="Q251" i="4" s="1"/>
  <c r="M220" i="4"/>
  <c r="N392" i="4"/>
  <c r="N256" i="4"/>
  <c r="Q256" i="4" s="1"/>
  <c r="N238" i="4"/>
  <c r="M219" i="4"/>
  <c r="M389" i="4"/>
  <c r="M391" i="4"/>
  <c r="N391" i="4" s="1"/>
  <c r="M325" i="4"/>
  <c r="N325" i="4" s="1"/>
  <c r="N254" i="4"/>
  <c r="Q254" i="4" s="1"/>
  <c r="M397" i="4"/>
  <c r="M398" i="4"/>
  <c r="N398" i="4" s="1"/>
  <c r="M390" i="4"/>
  <c r="N390" i="4" s="1"/>
  <c r="M324" i="4"/>
  <c r="N324" i="4" s="1"/>
  <c r="N248" i="4"/>
  <c r="Q248" i="4" s="1"/>
  <c r="M218" i="4"/>
  <c r="N229" i="4"/>
  <c r="Q210" i="4" l="1"/>
  <c r="S210" i="4" s="1"/>
  <c r="Q378" i="4"/>
  <c r="S378" i="4" s="1"/>
  <c r="Q1611" i="4"/>
  <c r="S1611" i="4" s="1"/>
  <c r="Q1201" i="4"/>
  <c r="S1201" i="4" s="1"/>
  <c r="Q1620" i="4"/>
  <c r="S1620" i="4" s="1"/>
  <c r="S260" i="4"/>
  <c r="Q281" i="4"/>
  <c r="S281" i="4" s="1"/>
  <c r="Q1109" i="4"/>
  <c r="S1109" i="4" s="1"/>
  <c r="Q423" i="4"/>
  <c r="S423" i="4" s="1"/>
  <c r="Q1730" i="4"/>
  <c r="S1730" i="4" s="1"/>
  <c r="Q1675" i="4"/>
  <c r="S1675" i="4" s="1"/>
  <c r="Q271" i="4"/>
  <c r="S271" i="4" s="1"/>
  <c r="Q1038" i="4"/>
  <c r="S1038" i="4" s="1"/>
  <c r="Q869" i="4"/>
  <c r="S869" i="4" s="1"/>
  <c r="Q1533" i="4"/>
  <c r="S1533" i="4" s="1"/>
  <c r="Q450" i="4"/>
  <c r="S450" i="4" s="1"/>
  <c r="Q405" i="4"/>
  <c r="S405" i="4" s="1"/>
  <c r="Q457" i="4"/>
  <c r="S457" i="4" s="1"/>
  <c r="Q1749" i="4"/>
  <c r="S1749" i="4" s="1"/>
  <c r="Q355" i="4"/>
  <c r="S355" i="4" s="1"/>
  <c r="Q384" i="4"/>
  <c r="S384" i="4" s="1"/>
  <c r="Q1447" i="4"/>
  <c r="S1447" i="4" s="1"/>
  <c r="Q462" i="4"/>
  <c r="S462" i="4" s="1"/>
  <c r="Q1114" i="4"/>
  <c r="S1114" i="4" s="1"/>
  <c r="Q1355" i="4"/>
  <c r="S1355" i="4" s="1"/>
  <c r="Q231" i="4"/>
  <c r="S231" i="4" s="1"/>
  <c r="Q416" i="4"/>
  <c r="S416" i="4" s="1"/>
  <c r="Q1797" i="4"/>
  <c r="S1797" i="4" s="1"/>
  <c r="Q1360" i="4"/>
  <c r="S1360" i="4" s="1"/>
  <c r="Q443" i="4"/>
  <c r="S443" i="4" s="1"/>
  <c r="Q428" i="4"/>
  <c r="S428" i="4" s="1"/>
  <c r="Q474" i="4"/>
  <c r="S474" i="4" s="1"/>
  <c r="Q1387" i="4"/>
  <c r="S1387" i="4" s="1"/>
  <c r="S257" i="4"/>
  <c r="Q209" i="4"/>
  <c r="S209" i="4" s="1"/>
  <c r="Q1653" i="4"/>
  <c r="S1653" i="4" s="1"/>
  <c r="Q1484" i="4"/>
  <c r="S1484" i="4" s="1"/>
  <c r="Q915" i="4"/>
  <c r="S915" i="4" s="1"/>
  <c r="Q1079" i="4"/>
  <c r="S1079" i="4" s="1"/>
  <c r="Q1575" i="4"/>
  <c r="S1575" i="4" s="1"/>
  <c r="Q460" i="4"/>
  <c r="S460" i="4" s="1"/>
  <c r="Q1098" i="4"/>
  <c r="S1098" i="4" s="1"/>
  <c r="Q1408" i="4"/>
  <c r="S1408" i="4" s="1"/>
  <c r="Q347" i="4"/>
  <c r="S347" i="4" s="1"/>
  <c r="Q1141" i="4"/>
  <c r="S1141" i="4" s="1"/>
  <c r="Q432" i="4"/>
  <c r="S432" i="4" s="1"/>
  <c r="Q406" i="4"/>
  <c r="S406" i="4" s="1"/>
  <c r="Q1572" i="4"/>
  <c r="S1572" i="4" s="1"/>
  <c r="Q1344" i="4"/>
  <c r="S1344" i="4" s="1"/>
  <c r="Q1324" i="4"/>
  <c r="S1324" i="4" s="1"/>
  <c r="Q313" i="4"/>
  <c r="S313" i="4" s="1"/>
  <c r="Q1496" i="4"/>
  <c r="S1496" i="4" s="1"/>
  <c r="Q409" i="4"/>
  <c r="S409" i="4" s="1"/>
  <c r="Q1546" i="4"/>
  <c r="S1546" i="4" s="1"/>
  <c r="Q1579" i="4"/>
  <c r="S1579" i="4" s="1"/>
  <c r="Q1627" i="4"/>
  <c r="S1627" i="4" s="1"/>
  <c r="Q1764" i="4"/>
  <c r="S1764" i="4" s="1"/>
  <c r="Q479" i="4"/>
  <c r="S479" i="4" s="1"/>
  <c r="Q301" i="4"/>
  <c r="S301" i="4" s="1"/>
  <c r="Q359" i="4"/>
  <c r="S359" i="4" s="1"/>
  <c r="Q804" i="4"/>
  <c r="S804" i="4" s="1"/>
  <c r="Q1282" i="4"/>
  <c r="S1282" i="4" s="1"/>
  <c r="Q287" i="4"/>
  <c r="S287" i="4" s="1"/>
  <c r="Q1260" i="4"/>
  <c r="S1260" i="4" s="1"/>
  <c r="Q1511" i="4"/>
  <c r="S1511" i="4" s="1"/>
  <c r="Q455" i="4"/>
  <c r="S455" i="4" s="1"/>
  <c r="Q437" i="4"/>
  <c r="S437" i="4" s="1"/>
  <c r="Q446" i="4"/>
  <c r="S446" i="4" s="1"/>
  <c r="Q1707" i="4"/>
  <c r="S1707" i="4" s="1"/>
  <c r="Q1755" i="4"/>
  <c r="S1755" i="4" s="1"/>
  <c r="Q1574" i="4"/>
  <c r="S1574" i="4" s="1"/>
  <c r="Q1646" i="4"/>
  <c r="S1646" i="4" s="1"/>
  <c r="Q669" i="4"/>
  <c r="S669" i="4" s="1"/>
  <c r="Q853" i="4"/>
  <c r="S853" i="4" s="1"/>
  <c r="Q412" i="4"/>
  <c r="S412" i="4" s="1"/>
  <c r="Q854" i="4"/>
  <c r="S854" i="4" s="1"/>
  <c r="Q1345" i="4"/>
  <c r="S1345" i="4" s="1"/>
  <c r="Q425" i="4"/>
  <c r="S425" i="4" s="1"/>
  <c r="Q1016" i="4"/>
  <c r="S1016" i="4" s="1"/>
  <c r="Q1418" i="4"/>
  <c r="S1418" i="4" s="1"/>
  <c r="Q733" i="4"/>
  <c r="S733" i="4" s="1"/>
  <c r="Q759" i="4"/>
  <c r="S759" i="4" s="1"/>
  <c r="Q788" i="4"/>
  <c r="S788" i="4" s="1"/>
  <c r="Q815" i="4"/>
  <c r="S815" i="4" s="1"/>
  <c r="Q838" i="4"/>
  <c r="S838" i="4" s="1"/>
  <c r="Q866" i="4"/>
  <c r="S866" i="4" s="1"/>
  <c r="Q897" i="4"/>
  <c r="S897" i="4" s="1"/>
  <c r="Q927" i="4"/>
  <c r="S927" i="4" s="1"/>
  <c r="Q960" i="4"/>
  <c r="S960" i="4" s="1"/>
  <c r="Q987" i="4"/>
  <c r="S987" i="4" s="1"/>
  <c r="Q1018" i="4"/>
  <c r="S1018" i="4" s="1"/>
  <c r="Q1049" i="4"/>
  <c r="S1049" i="4" s="1"/>
  <c r="Q1080" i="4"/>
  <c r="S1080" i="4" s="1"/>
  <c r="Q1111" i="4"/>
  <c r="S1111" i="4" s="1"/>
  <c r="Q1143" i="4"/>
  <c r="S1143" i="4" s="1"/>
  <c r="Q1173" i="4"/>
  <c r="S1173" i="4" s="1"/>
  <c r="Q1202" i="4"/>
  <c r="S1202" i="4" s="1"/>
  <c r="Q1232" i="4"/>
  <c r="S1232" i="4" s="1"/>
  <c r="Q1262" i="4"/>
  <c r="S1262" i="4" s="1"/>
  <c r="Q1294" i="4"/>
  <c r="S1294" i="4" s="1"/>
  <c r="Q1326" i="4"/>
  <c r="S1326" i="4" s="1"/>
  <c r="Q1357" i="4"/>
  <c r="S1357" i="4" s="1"/>
  <c r="Q1419" i="4"/>
  <c r="S1419" i="4" s="1"/>
  <c r="Q1449" i="4"/>
  <c r="S1449" i="4" s="1"/>
  <c r="Q1481" i="4"/>
  <c r="S1481" i="4" s="1"/>
  <c r="Q1513" i="4"/>
  <c r="S1513" i="4" s="1"/>
  <c r="Q1545" i="4"/>
  <c r="S1545" i="4" s="1"/>
  <c r="Q241" i="4"/>
  <c r="S241" i="4" s="1"/>
  <c r="Q1769" i="4"/>
  <c r="S1769" i="4" s="1"/>
  <c r="Q1581" i="4"/>
  <c r="S1581" i="4" s="1"/>
  <c r="Q1645" i="4"/>
  <c r="S1645" i="4" s="1"/>
  <c r="Q429" i="4"/>
  <c r="S429" i="4" s="1"/>
  <c r="Q1037" i="4"/>
  <c r="S1037" i="4" s="1"/>
  <c r="Q1422" i="4"/>
  <c r="S1422" i="4" s="1"/>
  <c r="Q376" i="4"/>
  <c r="S376" i="4" s="1"/>
  <c r="Q553" i="4"/>
  <c r="S553" i="4" s="1"/>
  <c r="Q1469" i="4"/>
  <c r="S1469" i="4" s="1"/>
  <c r="Q1230" i="4"/>
  <c r="S1230" i="4" s="1"/>
  <c r="Q1479" i="4"/>
  <c r="S1479" i="4" s="1"/>
  <c r="Q716" i="4"/>
  <c r="S716" i="4" s="1"/>
  <c r="Q738" i="4"/>
  <c r="S738" i="4" s="1"/>
  <c r="Q766" i="4"/>
  <c r="S766" i="4" s="1"/>
  <c r="Q795" i="4"/>
  <c r="S795" i="4" s="1"/>
  <c r="Q819" i="4"/>
  <c r="S819" i="4" s="1"/>
  <c r="Q844" i="4"/>
  <c r="S844" i="4" s="1"/>
  <c r="Q874" i="4"/>
  <c r="S874" i="4" s="1"/>
  <c r="Q904" i="4"/>
  <c r="S904" i="4" s="1"/>
  <c r="Q935" i="4"/>
  <c r="S935" i="4" s="1"/>
  <c r="Q968" i="4"/>
  <c r="S968" i="4" s="1"/>
  <c r="Q995" i="4"/>
  <c r="S995" i="4" s="1"/>
  <c r="Q1026" i="4"/>
  <c r="S1026" i="4" s="1"/>
  <c r="Q1057" i="4"/>
  <c r="S1057" i="4" s="1"/>
  <c r="Q1087" i="4"/>
  <c r="S1087" i="4" s="1"/>
  <c r="Q1119" i="4"/>
  <c r="S1119" i="4" s="1"/>
  <c r="Q1151" i="4"/>
  <c r="S1151" i="4" s="1"/>
  <c r="Q1181" i="4"/>
  <c r="S1181" i="4" s="1"/>
  <c r="Q1209" i="4"/>
  <c r="S1209" i="4" s="1"/>
  <c r="Q1238" i="4"/>
  <c r="S1238" i="4" s="1"/>
  <c r="Q1270" i="4"/>
  <c r="S1270" i="4" s="1"/>
  <c r="Q1302" i="4"/>
  <c r="S1302" i="4" s="1"/>
  <c r="Q1334" i="4"/>
  <c r="S1334" i="4" s="1"/>
  <c r="Q1365" i="4"/>
  <c r="S1365" i="4" s="1"/>
  <c r="Q1396" i="4"/>
  <c r="S1396" i="4" s="1"/>
  <c r="Q1427" i="4"/>
  <c r="S1427" i="4" s="1"/>
  <c r="Q1457" i="4"/>
  <c r="S1457" i="4" s="1"/>
  <c r="Q1489" i="4"/>
  <c r="S1489" i="4" s="1"/>
  <c r="Q1521" i="4"/>
  <c r="S1521" i="4" s="1"/>
  <c r="Q1553" i="4"/>
  <c r="S1553" i="4" s="1"/>
  <c r="Q1771" i="4"/>
  <c r="S1771" i="4" s="1"/>
  <c r="Q1802" i="4"/>
  <c r="S1802" i="4" s="1"/>
  <c r="Q1674" i="4"/>
  <c r="S1674" i="4" s="1"/>
  <c r="Q1634" i="4"/>
  <c r="S1634" i="4" s="1"/>
  <c r="Q1684" i="4"/>
  <c r="S1684" i="4" s="1"/>
  <c r="Q1732" i="4"/>
  <c r="S1732" i="4" s="1"/>
  <c r="Q1605" i="4"/>
  <c r="S1605" i="4" s="1"/>
  <c r="Q1677" i="4"/>
  <c r="S1677" i="4" s="1"/>
  <c r="Q482" i="4"/>
  <c r="S482" i="4" s="1"/>
  <c r="Q606" i="4"/>
  <c r="S606" i="4" s="1"/>
  <c r="Q1548" i="4"/>
  <c r="S1548" i="4" s="1"/>
  <c r="Q661" i="4"/>
  <c r="S661" i="4" s="1"/>
  <c r="Q1099" i="4"/>
  <c r="S1099" i="4" s="1"/>
  <c r="Q1543" i="4"/>
  <c r="S1543" i="4" s="1"/>
  <c r="Q214" i="4"/>
  <c r="S214" i="4" s="1"/>
  <c r="Q610" i="4"/>
  <c r="S610" i="4" s="1"/>
  <c r="Q773" i="4"/>
  <c r="S773" i="4" s="1"/>
  <c r="Q801" i="4"/>
  <c r="S801" i="4" s="1"/>
  <c r="Q826" i="4"/>
  <c r="S826" i="4" s="1"/>
  <c r="Q850" i="4"/>
  <c r="S850" i="4" s="1"/>
  <c r="Q882" i="4"/>
  <c r="S882" i="4" s="1"/>
  <c r="Q911" i="4"/>
  <c r="S911" i="4" s="1"/>
  <c r="Q943" i="4"/>
  <c r="S943" i="4" s="1"/>
  <c r="Q1003" i="4"/>
  <c r="S1003" i="4" s="1"/>
  <c r="Q1034" i="4"/>
  <c r="S1034" i="4" s="1"/>
  <c r="Q1065" i="4"/>
  <c r="S1065" i="4" s="1"/>
  <c r="Q1095" i="4"/>
  <c r="S1095" i="4" s="1"/>
  <c r="Q1127" i="4"/>
  <c r="S1127" i="4" s="1"/>
  <c r="Q1159" i="4"/>
  <c r="S1159" i="4" s="1"/>
  <c r="Q1216" i="4"/>
  <c r="S1216" i="4" s="1"/>
  <c r="Q1246" i="4"/>
  <c r="S1246" i="4" s="1"/>
  <c r="Q1278" i="4"/>
  <c r="S1278" i="4" s="1"/>
  <c r="Q1310" i="4"/>
  <c r="S1310" i="4" s="1"/>
  <c r="Q1342" i="4"/>
  <c r="S1342" i="4" s="1"/>
  <c r="Q1373" i="4"/>
  <c r="S1373" i="4" s="1"/>
  <c r="Q1404" i="4"/>
  <c r="S1404" i="4" s="1"/>
  <c r="Q1435" i="4"/>
  <c r="S1435" i="4" s="1"/>
  <c r="Q1465" i="4"/>
  <c r="S1465" i="4" s="1"/>
  <c r="Q1497" i="4"/>
  <c r="S1497" i="4" s="1"/>
  <c r="Q1529" i="4"/>
  <c r="S1529" i="4" s="1"/>
  <c r="Q1561" i="4"/>
  <c r="S1561" i="4" s="1"/>
  <c r="S265" i="4"/>
  <c r="Q1562" i="4"/>
  <c r="S1562" i="4" s="1"/>
  <c r="Q1643" i="4"/>
  <c r="S1643" i="4" s="1"/>
  <c r="Q1691" i="4"/>
  <c r="S1691" i="4" s="1"/>
  <c r="Q1739" i="4"/>
  <c r="S1739" i="4" s="1"/>
  <c r="Q1685" i="4"/>
  <c r="S1685" i="4" s="1"/>
  <c r="Q1789" i="4"/>
  <c r="S1789" i="4" s="1"/>
  <c r="Q1636" i="4"/>
  <c r="S1636" i="4" s="1"/>
  <c r="Q471" i="4"/>
  <c r="S471" i="4" s="1"/>
  <c r="Q1281" i="4"/>
  <c r="S1281" i="4" s="1"/>
  <c r="S267" i="4"/>
  <c r="Q703" i="4"/>
  <c r="S703" i="4" s="1"/>
  <c r="Q1163" i="4"/>
  <c r="S1163" i="4" s="1"/>
  <c r="Q280" i="4"/>
  <c r="S280" i="4" s="1"/>
  <c r="Q288" i="4"/>
  <c r="S288" i="4" s="1"/>
  <c r="Q339" i="4"/>
  <c r="S339" i="4" s="1"/>
  <c r="Q370" i="4"/>
  <c r="S370" i="4" s="1"/>
  <c r="Q297" i="4"/>
  <c r="S297" i="4" s="1"/>
  <c r="Q748" i="4"/>
  <c r="S748" i="4" s="1"/>
  <c r="Q1220" i="4"/>
  <c r="S1220" i="4" s="1"/>
  <c r="Q532" i="4"/>
  <c r="S532" i="4" s="1"/>
  <c r="Q725" i="4"/>
  <c r="S725" i="4" s="1"/>
  <c r="Q752" i="4"/>
  <c r="S752" i="4" s="1"/>
  <c r="Q781" i="4"/>
  <c r="S781" i="4" s="1"/>
  <c r="Q808" i="4"/>
  <c r="S808" i="4" s="1"/>
  <c r="Q833" i="4"/>
  <c r="S833" i="4" s="1"/>
  <c r="Q858" i="4"/>
  <c r="S858" i="4" s="1"/>
  <c r="Q889" i="4"/>
  <c r="S889" i="4" s="1"/>
  <c r="Q919" i="4"/>
  <c r="S919" i="4" s="1"/>
  <c r="Q950" i="4"/>
  <c r="S950" i="4" s="1"/>
  <c r="Q979" i="4"/>
  <c r="S979" i="4" s="1"/>
  <c r="Q1010" i="4"/>
  <c r="S1010" i="4" s="1"/>
  <c r="Q1042" i="4"/>
  <c r="S1042" i="4" s="1"/>
  <c r="Q1073" i="4"/>
  <c r="S1073" i="4" s="1"/>
  <c r="Q1103" i="4"/>
  <c r="S1103" i="4" s="1"/>
  <c r="Q1135" i="4"/>
  <c r="S1135" i="4" s="1"/>
  <c r="Q1166" i="4"/>
  <c r="S1166" i="4" s="1"/>
  <c r="Q1195" i="4"/>
  <c r="S1195" i="4" s="1"/>
  <c r="Q1224" i="4"/>
  <c r="S1224" i="4" s="1"/>
  <c r="Q1254" i="4"/>
  <c r="S1254" i="4" s="1"/>
  <c r="Q1286" i="4"/>
  <c r="S1286" i="4" s="1"/>
  <c r="Q1318" i="4"/>
  <c r="S1318" i="4" s="1"/>
  <c r="Q1349" i="4"/>
  <c r="S1349" i="4" s="1"/>
  <c r="Q1381" i="4"/>
  <c r="S1381" i="4" s="1"/>
  <c r="Q1412" i="4"/>
  <c r="S1412" i="4" s="1"/>
  <c r="Q1441" i="4"/>
  <c r="S1441" i="4" s="1"/>
  <c r="Q1473" i="4"/>
  <c r="S1473" i="4" s="1"/>
  <c r="Q1505" i="4"/>
  <c r="S1505" i="4" s="1"/>
  <c r="Q1537" i="4"/>
  <c r="S1537" i="4" s="1"/>
  <c r="Q1569" i="4"/>
  <c r="S1569" i="4" s="1"/>
  <c r="Q1530" i="4"/>
  <c r="S1530" i="4" s="1"/>
  <c r="Q1754" i="4"/>
  <c r="S1754" i="4" s="1"/>
  <c r="Q1766" i="4"/>
  <c r="S1766" i="4" s="1"/>
  <c r="Q1604" i="4"/>
  <c r="S1604" i="4" s="1"/>
  <c r="Q1700" i="4"/>
  <c r="S1700" i="4" s="1"/>
  <c r="Q1748" i="4"/>
  <c r="S1748" i="4" s="1"/>
  <c r="N467" i="4"/>
  <c r="Q467" i="4" s="1"/>
  <c r="S467" i="4" s="1"/>
  <c r="N761" i="4"/>
  <c r="Q761" i="4" s="1"/>
  <c r="S761" i="4" s="1"/>
  <c r="N298" i="4"/>
  <c r="Q298" i="4" s="1"/>
  <c r="S298" i="4" s="1"/>
  <c r="N480" i="4"/>
  <c r="Q480" i="4" s="1"/>
  <c r="S480" i="4" s="1"/>
  <c r="Q447" i="4"/>
  <c r="S447" i="4" s="1"/>
  <c r="N914" i="4"/>
  <c r="Q914" i="4" s="1"/>
  <c r="S914" i="4" s="1"/>
  <c r="N206" i="4"/>
  <c r="Q206" i="4" s="1"/>
  <c r="S206" i="4" s="1"/>
  <c r="N990" i="4"/>
  <c r="Q990" i="4" s="1"/>
  <c r="S990" i="4" s="1"/>
  <c r="N253" i="4"/>
  <c r="N345" i="4"/>
  <c r="Q345" i="4" s="1"/>
  <c r="S345" i="4" s="1"/>
  <c r="N1162" i="4"/>
  <c r="Q1162" i="4" s="1"/>
  <c r="S1162" i="4" s="1"/>
  <c r="N397" i="4"/>
  <c r="Q397" i="4" s="1"/>
  <c r="S397" i="4" s="1"/>
  <c r="N570" i="4"/>
  <c r="Q570" i="4" s="1"/>
  <c r="S570" i="4" s="1"/>
  <c r="Q702" i="4"/>
  <c r="S702" i="4" s="1"/>
  <c r="N243" i="4"/>
  <c r="Q243" i="4" s="1"/>
  <c r="S243" i="4" s="1"/>
  <c r="N411" i="4"/>
  <c r="Q411" i="4" s="1"/>
  <c r="S411" i="4" s="1"/>
  <c r="S258" i="4"/>
  <c r="Q417" i="4"/>
  <c r="S417" i="4" s="1"/>
  <c r="Q436" i="4"/>
  <c r="S436" i="4" s="1"/>
  <c r="Q444" i="4"/>
  <c r="S444" i="4" s="1"/>
  <c r="Q284" i="4"/>
  <c r="S284" i="4" s="1"/>
  <c r="Q375" i="4"/>
  <c r="S375" i="4" s="1"/>
  <c r="Q533" i="4"/>
  <c r="S533" i="4" s="1"/>
  <c r="Q550" i="4"/>
  <c r="S550" i="4" s="1"/>
  <c r="Q631" i="4"/>
  <c r="S631" i="4" s="1"/>
  <c r="Q660" i="4"/>
  <c r="S660" i="4" s="1"/>
  <c r="Q681" i="4"/>
  <c r="S681" i="4" s="1"/>
  <c r="Q720" i="4"/>
  <c r="S720" i="4" s="1"/>
  <c r="Q745" i="4"/>
  <c r="S745" i="4" s="1"/>
  <c r="Q774" i="4"/>
  <c r="S774" i="4" s="1"/>
  <c r="Q802" i="4"/>
  <c r="S802" i="4" s="1"/>
  <c r="Q851" i="4"/>
  <c r="S851" i="4" s="1"/>
  <c r="Q883" i="4"/>
  <c r="S883" i="4" s="1"/>
  <c r="Q912" i="4"/>
  <c r="S912" i="4" s="1"/>
  <c r="Q944" i="4"/>
  <c r="S944" i="4" s="1"/>
  <c r="Q1004" i="4"/>
  <c r="S1004" i="4" s="1"/>
  <c r="Q1035" i="4"/>
  <c r="S1035" i="4" s="1"/>
  <c r="Q1066" i="4"/>
  <c r="S1066" i="4" s="1"/>
  <c r="Q1096" i="4"/>
  <c r="S1096" i="4" s="1"/>
  <c r="Q1160" i="4"/>
  <c r="S1160" i="4" s="1"/>
  <c r="Q1189" i="4"/>
  <c r="S1189" i="4" s="1"/>
  <c r="Q1217" i="4"/>
  <c r="S1217" i="4" s="1"/>
  <c r="Q1247" i="4"/>
  <c r="S1247" i="4" s="1"/>
  <c r="Q1279" i="4"/>
  <c r="S1279" i="4" s="1"/>
  <c r="Q1311" i="4"/>
  <c r="S1311" i="4" s="1"/>
  <c r="Q1343" i="4"/>
  <c r="S1343" i="4" s="1"/>
  <c r="Q1374" i="4"/>
  <c r="S1374" i="4" s="1"/>
  <c r="Q1405" i="4"/>
  <c r="S1405" i="4" s="1"/>
  <c r="Q1436" i="4"/>
  <c r="S1436" i="4" s="1"/>
  <c r="Q1466" i="4"/>
  <c r="S1466" i="4" s="1"/>
  <c r="Q1709" i="4"/>
  <c r="S1709" i="4" s="1"/>
  <c r="Q552" i="4"/>
  <c r="S552" i="4" s="1"/>
  <c r="Q747" i="4"/>
  <c r="S747" i="4" s="1"/>
  <c r="Q975" i="4"/>
  <c r="S975" i="4" s="1"/>
  <c r="Q1219" i="4"/>
  <c r="S1219" i="4" s="1"/>
  <c r="Q1468" i="4"/>
  <c r="S1468" i="4" s="1"/>
  <c r="Q279" i="4"/>
  <c r="S279" i="4" s="1"/>
  <c r="Q619" i="4"/>
  <c r="S619" i="4" s="1"/>
  <c r="Q1053" i="4"/>
  <c r="S1053" i="4" s="1"/>
  <c r="Q1298" i="4"/>
  <c r="S1298" i="4" s="1"/>
  <c r="Q1549" i="4"/>
  <c r="S1549" i="4" s="1"/>
  <c r="Q333" i="4"/>
  <c r="S333" i="4" s="1"/>
  <c r="Q985" i="4"/>
  <c r="S985" i="4" s="1"/>
  <c r="Q1125" i="4"/>
  <c r="S1125" i="4" s="1"/>
  <c r="Q1244" i="4"/>
  <c r="S1244" i="4" s="1"/>
  <c r="Q1371" i="4"/>
  <c r="S1371" i="4" s="1"/>
  <c r="Q1495" i="4"/>
  <c r="S1495" i="4" s="1"/>
  <c r="Q274" i="4"/>
  <c r="S274" i="4" s="1"/>
  <c r="Q528" i="4"/>
  <c r="S528" i="4" s="1"/>
  <c r="Q543" i="4"/>
  <c r="S543" i="4" s="1"/>
  <c r="Q574" i="4"/>
  <c r="S574" i="4" s="1"/>
  <c r="Q603" i="4"/>
  <c r="S603" i="4" s="1"/>
  <c r="Q621" i="4"/>
  <c r="S621" i="4" s="1"/>
  <c r="Q671" i="4"/>
  <c r="S671" i="4" s="1"/>
  <c r="Q696" i="4"/>
  <c r="S696" i="4" s="1"/>
  <c r="Q715" i="4"/>
  <c r="S715" i="4" s="1"/>
  <c r="Q765" i="4"/>
  <c r="S765" i="4" s="1"/>
  <c r="Q818" i="4"/>
  <c r="S818" i="4" s="1"/>
  <c r="Q843" i="4"/>
  <c r="S843" i="4" s="1"/>
  <c r="Q873" i="4"/>
  <c r="S873" i="4" s="1"/>
  <c r="Q903" i="4"/>
  <c r="S903" i="4" s="1"/>
  <c r="Q934" i="4"/>
  <c r="S934" i="4" s="1"/>
  <c r="Q967" i="4"/>
  <c r="S967" i="4" s="1"/>
  <c r="Q994" i="4"/>
  <c r="S994" i="4" s="1"/>
  <c r="Q1025" i="4"/>
  <c r="S1025" i="4" s="1"/>
  <c r="Q1056" i="4"/>
  <c r="S1056" i="4" s="1"/>
  <c r="Q1118" i="4"/>
  <c r="S1118" i="4" s="1"/>
  <c r="Q1150" i="4"/>
  <c r="S1150" i="4" s="1"/>
  <c r="Q1180" i="4"/>
  <c r="S1180" i="4" s="1"/>
  <c r="Q1208" i="4"/>
  <c r="S1208" i="4" s="1"/>
  <c r="Q1237" i="4"/>
  <c r="S1237" i="4" s="1"/>
  <c r="Q1269" i="4"/>
  <c r="S1269" i="4" s="1"/>
  <c r="Q1301" i="4"/>
  <c r="S1301" i="4" s="1"/>
  <c r="Q1333" i="4"/>
  <c r="S1333" i="4" s="1"/>
  <c r="Q1364" i="4"/>
  <c r="S1364" i="4" s="1"/>
  <c r="Q1395" i="4"/>
  <c r="S1395" i="4" s="1"/>
  <c r="Q1426" i="4"/>
  <c r="S1426" i="4" s="1"/>
  <c r="Q1456" i="4"/>
  <c r="S1456" i="4" s="1"/>
  <c r="Q1488" i="4"/>
  <c r="S1488" i="4" s="1"/>
  <c r="Q1520" i="4"/>
  <c r="S1520" i="4" s="1"/>
  <c r="Q1552" i="4"/>
  <c r="S1552" i="4" s="1"/>
  <c r="Q204" i="4"/>
  <c r="S204" i="4" s="1"/>
  <c r="Q529" i="4"/>
  <c r="S529" i="4" s="1"/>
  <c r="Q622" i="4"/>
  <c r="S622" i="4" s="1"/>
  <c r="Q672" i="4"/>
  <c r="S672" i="4" s="1"/>
  <c r="Q408" i="4"/>
  <c r="S408" i="4" s="1"/>
  <c r="Q434" i="4"/>
  <c r="S434" i="4" s="1"/>
  <c r="Q711" i="4"/>
  <c r="S711" i="4" s="1"/>
  <c r="Q930" i="4"/>
  <c r="S930" i="4" s="1"/>
  <c r="Q1176" i="4"/>
  <c r="S1176" i="4" s="1"/>
  <c r="Q238" i="4"/>
  <c r="S238" i="4" s="1"/>
  <c r="S264" i="4"/>
  <c r="Q562" i="4"/>
  <c r="S562" i="4" s="1"/>
  <c r="Q591" i="4"/>
  <c r="S591" i="4" s="1"/>
  <c r="Q611" i="4"/>
  <c r="S611" i="4" s="1"/>
  <c r="Q640" i="4"/>
  <c r="S640" i="4" s="1"/>
  <c r="Q665" i="4"/>
  <c r="S665" i="4" s="1"/>
  <c r="Q687" i="4"/>
  <c r="S687" i="4" s="1"/>
  <c r="Q705" i="4"/>
  <c r="S705" i="4" s="1"/>
  <c r="Q726" i="4"/>
  <c r="S726" i="4" s="1"/>
  <c r="Q753" i="4"/>
  <c r="S753" i="4" s="1"/>
  <c r="Q782" i="4"/>
  <c r="S782" i="4" s="1"/>
  <c r="Q859" i="4"/>
  <c r="S859" i="4" s="1"/>
  <c r="Q890" i="4"/>
  <c r="S890" i="4" s="1"/>
  <c r="Q920" i="4"/>
  <c r="S920" i="4" s="1"/>
  <c r="Q951" i="4"/>
  <c r="S951" i="4" s="1"/>
  <c r="Q980" i="4"/>
  <c r="S980" i="4" s="1"/>
  <c r="Q1011" i="4"/>
  <c r="S1011" i="4" s="1"/>
  <c r="Q1074" i="4"/>
  <c r="S1074" i="4" s="1"/>
  <c r="Q1104" i="4"/>
  <c r="S1104" i="4" s="1"/>
  <c r="Q1136" i="4"/>
  <c r="S1136" i="4" s="1"/>
  <c r="Q1167" i="4"/>
  <c r="S1167" i="4" s="1"/>
  <c r="Q1196" i="4"/>
  <c r="S1196" i="4" s="1"/>
  <c r="Q1225" i="4"/>
  <c r="S1225" i="4" s="1"/>
  <c r="Q1255" i="4"/>
  <c r="S1255" i="4" s="1"/>
  <c r="Q1287" i="4"/>
  <c r="S1287" i="4" s="1"/>
  <c r="Q1319" i="4"/>
  <c r="S1319" i="4" s="1"/>
  <c r="Q1350" i="4"/>
  <c r="S1350" i="4" s="1"/>
  <c r="Q1382" i="4"/>
  <c r="S1382" i="4" s="1"/>
  <c r="Q1413" i="4"/>
  <c r="S1413" i="4" s="1"/>
  <c r="Q1442" i="4"/>
  <c r="S1442" i="4" s="1"/>
  <c r="Q1474" i="4"/>
  <c r="S1474" i="4" s="1"/>
  <c r="Q1506" i="4"/>
  <c r="S1506" i="4" s="1"/>
  <c r="Q1538" i="4"/>
  <c r="S1538" i="4" s="1"/>
  <c r="Q1570" i="4"/>
  <c r="S1570" i="4" s="1"/>
  <c r="Q1790" i="4"/>
  <c r="S1790" i="4" s="1"/>
  <c r="Q1532" i="4"/>
  <c r="S1532" i="4" s="1"/>
  <c r="Q302" i="4"/>
  <c r="S302" i="4" s="1"/>
  <c r="Q870" i="4"/>
  <c r="S870" i="4" s="1"/>
  <c r="Q1115" i="4"/>
  <c r="S1115" i="4" s="1"/>
  <c r="Q1361" i="4"/>
  <c r="S1361" i="4" s="1"/>
  <c r="Q223" i="4"/>
  <c r="S223" i="4" s="1"/>
  <c r="Q312" i="4"/>
  <c r="S312" i="4" s="1"/>
  <c r="Q1047" i="4"/>
  <c r="S1047" i="4" s="1"/>
  <c r="Q1093" i="4"/>
  <c r="S1093" i="4" s="1"/>
  <c r="Q1215" i="4"/>
  <c r="S1215" i="4" s="1"/>
  <c r="Q1340" i="4"/>
  <c r="S1340" i="4" s="1"/>
  <c r="Q1463" i="4"/>
  <c r="S1463" i="4" s="1"/>
  <c r="S251" i="4"/>
  <c r="Q548" i="4"/>
  <c r="S548" i="4" s="1"/>
  <c r="Q629" i="4"/>
  <c r="S629" i="4" s="1"/>
  <c r="Q658" i="4"/>
  <c r="S658" i="4" s="1"/>
  <c r="Q679" i="4"/>
  <c r="S679" i="4" s="1"/>
  <c r="Q744" i="4"/>
  <c r="S744" i="4" s="1"/>
  <c r="Q772" i="4"/>
  <c r="S772" i="4" s="1"/>
  <c r="Q800" i="4"/>
  <c r="S800" i="4" s="1"/>
  <c r="Q825" i="4"/>
  <c r="S825" i="4" s="1"/>
  <c r="Q881" i="4"/>
  <c r="S881" i="4" s="1"/>
  <c r="Q910" i="4"/>
  <c r="S910" i="4" s="1"/>
  <c r="Q942" i="4"/>
  <c r="S942" i="4" s="1"/>
  <c r="Q973" i="4"/>
  <c r="S973" i="4" s="1"/>
  <c r="Q1002" i="4"/>
  <c r="S1002" i="4" s="1"/>
  <c r="Q1033" i="4"/>
  <c r="S1033" i="4" s="1"/>
  <c r="Q1064" i="4"/>
  <c r="S1064" i="4" s="1"/>
  <c r="Q1094" i="4"/>
  <c r="S1094" i="4" s="1"/>
  <c r="Q1126" i="4"/>
  <c r="S1126" i="4" s="1"/>
  <c r="Q1158" i="4"/>
  <c r="S1158" i="4" s="1"/>
  <c r="Q1188" i="4"/>
  <c r="S1188" i="4" s="1"/>
  <c r="Q1245" i="4"/>
  <c r="S1245" i="4" s="1"/>
  <c r="Q1277" i="4"/>
  <c r="S1277" i="4" s="1"/>
  <c r="Q1309" i="4"/>
  <c r="S1309" i="4" s="1"/>
  <c r="Q1341" i="4"/>
  <c r="S1341" i="4" s="1"/>
  <c r="Q1372" i="4"/>
  <c r="S1372" i="4" s="1"/>
  <c r="Q1403" i="4"/>
  <c r="S1403" i="4" s="1"/>
  <c r="Q1434" i="4"/>
  <c r="S1434" i="4" s="1"/>
  <c r="Q1464" i="4"/>
  <c r="S1464" i="4" s="1"/>
  <c r="Q1528" i="4"/>
  <c r="S1528" i="4" s="1"/>
  <c r="Q1560" i="4"/>
  <c r="S1560" i="4" s="1"/>
  <c r="Q549" i="4"/>
  <c r="S549" i="4" s="1"/>
  <c r="Q630" i="4"/>
  <c r="S630" i="4" s="1"/>
  <c r="Q659" i="4"/>
  <c r="S659" i="4" s="1"/>
  <c r="Q680" i="4"/>
  <c r="S680" i="4" s="1"/>
  <c r="Q1810" i="4"/>
  <c r="S1810" i="4" s="1"/>
  <c r="Q1659" i="4"/>
  <c r="S1659" i="4" s="1"/>
  <c r="Q1787" i="4"/>
  <c r="S1787" i="4" s="1"/>
  <c r="Q1670" i="4"/>
  <c r="S1670" i="4" s="1"/>
  <c r="Q1652" i="4"/>
  <c r="S1652" i="4" s="1"/>
  <c r="Q1780" i="4"/>
  <c r="S1780" i="4" s="1"/>
  <c r="Q1741" i="4"/>
  <c r="S1741" i="4" s="1"/>
  <c r="Q1235" i="4"/>
  <c r="S1235" i="4" s="1"/>
  <c r="Q427" i="4"/>
  <c r="S427" i="4" s="1"/>
  <c r="Q456" i="4"/>
  <c r="S456" i="4" s="1"/>
  <c r="Q275" i="4"/>
  <c r="S275" i="4" s="1"/>
  <c r="Q387" i="4"/>
  <c r="S387" i="4" s="1"/>
  <c r="Q568" i="4"/>
  <c r="S568" i="4" s="1"/>
  <c r="Q597" i="4"/>
  <c r="S597" i="4" s="1"/>
  <c r="Q617" i="4"/>
  <c r="S617" i="4" s="1"/>
  <c r="Q648" i="4"/>
  <c r="S648" i="4" s="1"/>
  <c r="Q709" i="4"/>
  <c r="S709" i="4" s="1"/>
  <c r="Q734" i="4"/>
  <c r="S734" i="4" s="1"/>
  <c r="Q760" i="4"/>
  <c r="S760" i="4" s="1"/>
  <c r="Q789" i="4"/>
  <c r="S789" i="4" s="1"/>
  <c r="Q816" i="4"/>
  <c r="S816" i="4" s="1"/>
  <c r="Q839" i="4"/>
  <c r="S839" i="4" s="1"/>
  <c r="Q867" i="4"/>
  <c r="S867" i="4" s="1"/>
  <c r="Q898" i="4"/>
  <c r="S898" i="4" s="1"/>
  <c r="Q928" i="4"/>
  <c r="S928" i="4" s="1"/>
  <c r="Q961" i="4"/>
  <c r="S961" i="4" s="1"/>
  <c r="Q988" i="4"/>
  <c r="S988" i="4" s="1"/>
  <c r="Q1019" i="4"/>
  <c r="S1019" i="4" s="1"/>
  <c r="Q1050" i="4"/>
  <c r="S1050" i="4" s="1"/>
  <c r="Q1081" i="4"/>
  <c r="S1081" i="4" s="1"/>
  <c r="Q1112" i="4"/>
  <c r="S1112" i="4" s="1"/>
  <c r="Q1144" i="4"/>
  <c r="S1144" i="4" s="1"/>
  <c r="Q1174" i="4"/>
  <c r="S1174" i="4" s="1"/>
  <c r="Q1233" i="4"/>
  <c r="S1233" i="4" s="1"/>
  <c r="Q1263" i="4"/>
  <c r="S1263" i="4" s="1"/>
  <c r="Q1295" i="4"/>
  <c r="S1295" i="4" s="1"/>
  <c r="Q1327" i="4"/>
  <c r="S1327" i="4" s="1"/>
  <c r="Q1358" i="4"/>
  <c r="S1358" i="4" s="1"/>
  <c r="Q1389" i="4"/>
  <c r="S1389" i="4" s="1"/>
  <c r="Q1420" i="4"/>
  <c r="S1420" i="4" s="1"/>
  <c r="Q1450" i="4"/>
  <c r="S1450" i="4" s="1"/>
  <c r="Q1482" i="4"/>
  <c r="S1482" i="4" s="1"/>
  <c r="Q1514" i="4"/>
  <c r="S1514" i="4" s="1"/>
  <c r="Q526" i="4"/>
  <c r="S526" i="4" s="1"/>
  <c r="Q712" i="4"/>
  <c r="S712" i="4" s="1"/>
  <c r="Q931" i="4"/>
  <c r="S931" i="4" s="1"/>
  <c r="Q1177" i="4"/>
  <c r="S1177" i="4" s="1"/>
  <c r="Q1423" i="4"/>
  <c r="S1423" i="4" s="1"/>
  <c r="Q383" i="4"/>
  <c r="S383" i="4" s="1"/>
  <c r="Q1187" i="4"/>
  <c r="S1187" i="4" s="1"/>
  <c r="Q1308" i="4"/>
  <c r="S1308" i="4" s="1"/>
  <c r="Q1433" i="4"/>
  <c r="S1433" i="4" s="1"/>
  <c r="Q1559" i="4"/>
  <c r="S1559" i="4" s="1"/>
  <c r="Q560" i="4"/>
  <c r="S560" i="4" s="1"/>
  <c r="Q589" i="4"/>
  <c r="S589" i="4" s="1"/>
  <c r="Q609" i="4"/>
  <c r="S609" i="4" s="1"/>
  <c r="Q638" i="4"/>
  <c r="S638" i="4" s="1"/>
  <c r="Q663" i="4"/>
  <c r="S663" i="4" s="1"/>
  <c r="Q724" i="4"/>
  <c r="S724" i="4" s="1"/>
  <c r="Q751" i="4"/>
  <c r="S751" i="4" s="1"/>
  <c r="Q780" i="4"/>
  <c r="S780" i="4" s="1"/>
  <c r="Q807" i="4"/>
  <c r="S807" i="4" s="1"/>
  <c r="Q832" i="4"/>
  <c r="S832" i="4" s="1"/>
  <c r="Q857" i="4"/>
  <c r="S857" i="4" s="1"/>
  <c r="Q888" i="4"/>
  <c r="S888" i="4" s="1"/>
  <c r="Q918" i="4"/>
  <c r="S918" i="4" s="1"/>
  <c r="Q949" i="4"/>
  <c r="S949" i="4" s="1"/>
  <c r="Q978" i="4"/>
  <c r="S978" i="4" s="1"/>
  <c r="Q1041" i="4"/>
  <c r="S1041" i="4" s="1"/>
  <c r="Q1072" i="4"/>
  <c r="S1072" i="4" s="1"/>
  <c r="Q1102" i="4"/>
  <c r="S1102" i="4" s="1"/>
  <c r="Q1134" i="4"/>
  <c r="S1134" i="4" s="1"/>
  <c r="Q1165" i="4"/>
  <c r="S1165" i="4" s="1"/>
  <c r="Q1194" i="4"/>
  <c r="S1194" i="4" s="1"/>
  <c r="Q1223" i="4"/>
  <c r="S1223" i="4" s="1"/>
  <c r="Q1253" i="4"/>
  <c r="S1253" i="4" s="1"/>
  <c r="Q1285" i="4"/>
  <c r="S1285" i="4" s="1"/>
  <c r="Q1317" i="4"/>
  <c r="S1317" i="4" s="1"/>
  <c r="Q1348" i="4"/>
  <c r="S1348" i="4" s="1"/>
  <c r="Q1380" i="4"/>
  <c r="S1380" i="4" s="1"/>
  <c r="Q1411" i="4"/>
  <c r="S1411" i="4" s="1"/>
  <c r="Q1440" i="4"/>
  <c r="S1440" i="4" s="1"/>
  <c r="Q1472" i="4"/>
  <c r="S1472" i="4" s="1"/>
  <c r="Q1504" i="4"/>
  <c r="S1504" i="4" s="1"/>
  <c r="Q1536" i="4"/>
  <c r="S1536" i="4" s="1"/>
  <c r="Q1568" i="4"/>
  <c r="S1568" i="4" s="1"/>
  <c r="Q538" i="4"/>
  <c r="S538" i="4" s="1"/>
  <c r="Q561" i="4"/>
  <c r="S561" i="4" s="1"/>
  <c r="Q590" i="4"/>
  <c r="S590" i="4" s="1"/>
  <c r="Q639" i="4"/>
  <c r="S639" i="4" s="1"/>
  <c r="Q664" i="4"/>
  <c r="S664" i="4" s="1"/>
  <c r="Q686" i="4"/>
  <c r="S686" i="4" s="1"/>
  <c r="Q440" i="4"/>
  <c r="S440" i="4" s="1"/>
  <c r="Q1052" i="4"/>
  <c r="S1052" i="4" s="1"/>
  <c r="Q1297" i="4"/>
  <c r="S1297" i="4" s="1"/>
  <c r="Q433" i="4"/>
  <c r="S433" i="4" s="1"/>
  <c r="Q461" i="4"/>
  <c r="S461" i="4" s="1"/>
  <c r="Q372" i="4"/>
  <c r="S372" i="4" s="1"/>
  <c r="Q605" i="4"/>
  <c r="S605" i="4" s="1"/>
  <c r="Q623" i="4"/>
  <c r="S623" i="4" s="1"/>
  <c r="Q654" i="4"/>
  <c r="S654" i="4" s="1"/>
  <c r="Q673" i="4"/>
  <c r="S673" i="4" s="1"/>
  <c r="Q697" i="4"/>
  <c r="S697" i="4" s="1"/>
  <c r="Q717" i="4"/>
  <c r="S717" i="4" s="1"/>
  <c r="Q739" i="4"/>
  <c r="S739" i="4" s="1"/>
  <c r="Q767" i="4"/>
  <c r="S767" i="4" s="1"/>
  <c r="Q845" i="4"/>
  <c r="S845" i="4" s="1"/>
  <c r="Q875" i="4"/>
  <c r="S875" i="4" s="1"/>
  <c r="Q905" i="4"/>
  <c r="S905" i="4" s="1"/>
  <c r="Q936" i="4"/>
  <c r="S936" i="4" s="1"/>
  <c r="Q969" i="4"/>
  <c r="S969" i="4" s="1"/>
  <c r="Q996" i="4"/>
  <c r="S996" i="4" s="1"/>
  <c r="Q1027" i="4"/>
  <c r="S1027" i="4" s="1"/>
  <c r="Q1058" i="4"/>
  <c r="S1058" i="4" s="1"/>
  <c r="Q1088" i="4"/>
  <c r="S1088" i="4" s="1"/>
  <c r="Q1120" i="4"/>
  <c r="S1120" i="4" s="1"/>
  <c r="Q1152" i="4"/>
  <c r="S1152" i="4" s="1"/>
  <c r="Q1182" i="4"/>
  <c r="S1182" i="4" s="1"/>
  <c r="Q1210" i="4"/>
  <c r="S1210" i="4" s="1"/>
  <c r="Q1239" i="4"/>
  <c r="S1239" i="4" s="1"/>
  <c r="Q1271" i="4"/>
  <c r="S1271" i="4" s="1"/>
  <c r="Q1303" i="4"/>
  <c r="S1303" i="4" s="1"/>
  <c r="Q1335" i="4"/>
  <c r="S1335" i="4" s="1"/>
  <c r="Q1366" i="4"/>
  <c r="S1366" i="4" s="1"/>
  <c r="Q1397" i="4"/>
  <c r="S1397" i="4" s="1"/>
  <c r="Q1428" i="4"/>
  <c r="S1428" i="4" s="1"/>
  <c r="Q1458" i="4"/>
  <c r="S1458" i="4" s="1"/>
  <c r="Q1490" i="4"/>
  <c r="S1490" i="4" s="1"/>
  <c r="Q1522" i="4"/>
  <c r="S1522" i="4" s="1"/>
  <c r="Q1554" i="4"/>
  <c r="S1554" i="4" s="1"/>
  <c r="Q1803" i="4"/>
  <c r="S1803" i="4" s="1"/>
  <c r="Q1718" i="4"/>
  <c r="S1718" i="4" s="1"/>
  <c r="Q1668" i="4"/>
  <c r="S1668" i="4" s="1"/>
  <c r="Q1796" i="4"/>
  <c r="S1796" i="4" s="1"/>
  <c r="Q1773" i="4"/>
  <c r="S1773" i="4" s="1"/>
  <c r="Q1407" i="4"/>
  <c r="S1407" i="4" s="1"/>
  <c r="Q367" i="4"/>
  <c r="S367" i="4" s="1"/>
  <c r="Q571" i="4"/>
  <c r="S571" i="4" s="1"/>
  <c r="Q762" i="4"/>
  <c r="S762" i="4" s="1"/>
  <c r="Q991" i="4"/>
  <c r="S991" i="4" s="1"/>
  <c r="Q1236" i="4"/>
  <c r="S1236" i="4" s="1"/>
  <c r="Q1485" i="4"/>
  <c r="S1485" i="4" s="1"/>
  <c r="Q361" i="4"/>
  <c r="S361" i="4" s="1"/>
  <c r="Q399" i="4"/>
  <c r="S399" i="4" s="1"/>
  <c r="Q273" i="4"/>
  <c r="S273" i="4" s="1"/>
  <c r="Q1157" i="4"/>
  <c r="S1157" i="4" s="1"/>
  <c r="Q1276" i="4"/>
  <c r="S1276" i="4" s="1"/>
  <c r="Q1402" i="4"/>
  <c r="S1402" i="4" s="1"/>
  <c r="Q1527" i="4"/>
  <c r="S1527" i="4" s="1"/>
  <c r="Q289" i="4"/>
  <c r="S289" i="4" s="1"/>
  <c r="Q566" i="4"/>
  <c r="S566" i="4" s="1"/>
  <c r="Q595" i="4"/>
  <c r="S595" i="4" s="1"/>
  <c r="Q616" i="4"/>
  <c r="S616" i="4" s="1"/>
  <c r="Q646" i="4"/>
  <c r="S646" i="4" s="1"/>
  <c r="Q692" i="4"/>
  <c r="S692" i="4" s="1"/>
  <c r="Q708" i="4"/>
  <c r="S708" i="4" s="1"/>
  <c r="Q732" i="4"/>
  <c r="S732" i="4" s="1"/>
  <c r="Q787" i="4"/>
  <c r="S787" i="4" s="1"/>
  <c r="Q814" i="4"/>
  <c r="S814" i="4" s="1"/>
  <c r="Q837" i="4"/>
  <c r="S837" i="4" s="1"/>
  <c r="Q865" i="4"/>
  <c r="S865" i="4" s="1"/>
  <c r="Q896" i="4"/>
  <c r="S896" i="4" s="1"/>
  <c r="Q926" i="4"/>
  <c r="S926" i="4" s="1"/>
  <c r="Q959" i="4"/>
  <c r="S959" i="4" s="1"/>
  <c r="Q986" i="4"/>
  <c r="S986" i="4" s="1"/>
  <c r="Q1017" i="4"/>
  <c r="S1017" i="4" s="1"/>
  <c r="Q1048" i="4"/>
  <c r="S1048" i="4" s="1"/>
  <c r="Q1110" i="4"/>
  <c r="S1110" i="4" s="1"/>
  <c r="Q1142" i="4"/>
  <c r="S1142" i="4" s="1"/>
  <c r="Q1172" i="4"/>
  <c r="S1172" i="4" s="1"/>
  <c r="Q1231" i="4"/>
  <c r="S1231" i="4" s="1"/>
  <c r="Q1261" i="4"/>
  <c r="S1261" i="4" s="1"/>
  <c r="Q1293" i="4"/>
  <c r="S1293" i="4" s="1"/>
  <c r="Q1325" i="4"/>
  <c r="S1325" i="4" s="1"/>
  <c r="Q1356" i="4"/>
  <c r="S1356" i="4" s="1"/>
  <c r="Q1388" i="4"/>
  <c r="S1388" i="4" s="1"/>
  <c r="Q1448" i="4"/>
  <c r="S1448" i="4" s="1"/>
  <c r="Q1480" i="4"/>
  <c r="S1480" i="4" s="1"/>
  <c r="Q1512" i="4"/>
  <c r="S1512" i="4" s="1"/>
  <c r="Q1544" i="4"/>
  <c r="S1544" i="4" s="1"/>
  <c r="Q539" i="4"/>
  <c r="S539" i="4" s="1"/>
  <c r="Q567" i="4"/>
  <c r="S567" i="4" s="1"/>
  <c r="Q596" i="4"/>
  <c r="S596" i="4" s="1"/>
  <c r="Q647" i="4"/>
  <c r="S647" i="4" s="1"/>
  <c r="Q693" i="4"/>
  <c r="S693" i="4" s="1"/>
  <c r="Q1657" i="4"/>
  <c r="S1657" i="4" s="1"/>
  <c r="Q1595" i="4"/>
  <c r="S1595" i="4" s="1"/>
  <c r="Q1723" i="4"/>
  <c r="S1723" i="4" s="1"/>
  <c r="Q1717" i="4"/>
  <c r="S1717" i="4" s="1"/>
  <c r="Q1588" i="4"/>
  <c r="S1588" i="4" s="1"/>
  <c r="Q1716" i="4"/>
  <c r="S1716" i="4" s="1"/>
  <c r="Q1629" i="4"/>
  <c r="S1629" i="4" s="1"/>
  <c r="Q1710" i="4"/>
  <c r="S1710" i="4" s="1"/>
  <c r="Q524" i="4"/>
  <c r="S524" i="4" s="1"/>
  <c r="Q519" i="4"/>
  <c r="S519" i="4" s="1"/>
  <c r="Q515" i="4"/>
  <c r="S515" i="4" s="1"/>
  <c r="Q492" i="4"/>
  <c r="S492" i="4" s="1"/>
  <c r="Q491" i="4"/>
  <c r="S491" i="4" s="1"/>
  <c r="Q490" i="4"/>
  <c r="S490" i="4" s="1"/>
  <c r="N337" i="4"/>
  <c r="Q337" i="4" s="1"/>
  <c r="S337" i="4" s="1"/>
  <c r="Q741" i="4"/>
  <c r="S741" i="4" s="1"/>
  <c r="N252" i="4"/>
  <c r="N396" i="4"/>
  <c r="Q396" i="4" s="1"/>
  <c r="S396" i="4" s="1"/>
  <c r="N593" i="4"/>
  <c r="Q593" i="4" s="1"/>
  <c r="S593" i="4" s="1"/>
  <c r="N784" i="4"/>
  <c r="Q784" i="4" s="1"/>
  <c r="S784" i="4" s="1"/>
  <c r="N1013" i="4"/>
  <c r="Q1013" i="4" s="1"/>
  <c r="S1013" i="4" s="1"/>
  <c r="N1138" i="4"/>
  <c r="Q1138" i="4" s="1"/>
  <c r="S1138" i="4" s="1"/>
  <c r="N218" i="4"/>
  <c r="Q218" i="4" s="1"/>
  <c r="S218" i="4" s="1"/>
  <c r="N220" i="4"/>
  <c r="Q220" i="4" s="1"/>
  <c r="S220" i="4" s="1"/>
  <c r="N327" i="4"/>
  <c r="Q327" i="4" s="1"/>
  <c r="S327" i="4" s="1"/>
  <c r="N516" i="4"/>
  <c r="Q516" i="4" s="1"/>
  <c r="S516" i="4" s="1"/>
  <c r="Q483" i="4"/>
  <c r="S483" i="4" s="1"/>
  <c r="Q470" i="4"/>
  <c r="S470" i="4" s="1"/>
  <c r="Q236" i="4"/>
  <c r="S236" i="4" s="1"/>
  <c r="Q381" i="4"/>
  <c r="S381" i="4" s="1"/>
  <c r="Q599" i="4"/>
  <c r="S599" i="4" s="1"/>
  <c r="N625" i="4"/>
  <c r="Q625" i="4" s="1"/>
  <c r="S625" i="4" s="1"/>
  <c r="Q791" i="4"/>
  <c r="S791" i="4" s="1"/>
  <c r="Q900" i="4"/>
  <c r="S900" i="4" s="1"/>
  <c r="N938" i="4"/>
  <c r="Q938" i="4" s="1"/>
  <c r="S938" i="4" s="1"/>
  <c r="Q1021" i="4"/>
  <c r="S1021" i="4" s="1"/>
  <c r="N1060" i="4"/>
  <c r="Q1060" i="4" s="1"/>
  <c r="S1060" i="4" s="1"/>
  <c r="Q1146" i="4"/>
  <c r="S1146" i="4" s="1"/>
  <c r="N1184" i="4"/>
  <c r="Q1184" i="4" s="1"/>
  <c r="S1184" i="4" s="1"/>
  <c r="Q1265" i="4"/>
  <c r="S1265" i="4" s="1"/>
  <c r="N1305" i="4"/>
  <c r="Q1305" i="4" s="1"/>
  <c r="S1305" i="4" s="1"/>
  <c r="Q1391" i="4"/>
  <c r="S1391" i="4" s="1"/>
  <c r="Q1430" i="4"/>
  <c r="S1430" i="4" s="1"/>
  <c r="Q1516" i="4"/>
  <c r="S1516" i="4" s="1"/>
  <c r="N1556" i="4"/>
  <c r="Q1556" i="4" s="1"/>
  <c r="S1556" i="4" s="1"/>
  <c r="N207" i="4"/>
  <c r="Q207" i="4" s="1"/>
  <c r="S207" i="4" s="1"/>
  <c r="N286" i="4"/>
  <c r="Q286" i="4" s="1"/>
  <c r="S286" i="4" s="1"/>
  <c r="Q353" i="4"/>
  <c r="S353" i="4" s="1"/>
  <c r="N382" i="4"/>
  <c r="Q382" i="4" s="1"/>
  <c r="S382" i="4" s="1"/>
  <c r="Q600" i="4"/>
  <c r="S600" i="4" s="1"/>
  <c r="N626" i="4"/>
  <c r="Q626" i="4" s="1"/>
  <c r="S626" i="4" s="1"/>
  <c r="Q792" i="4"/>
  <c r="S792" i="4" s="1"/>
  <c r="N822" i="4"/>
  <c r="Q822" i="4" s="1"/>
  <c r="S822" i="4" s="1"/>
  <c r="Q901" i="4"/>
  <c r="S901" i="4" s="1"/>
  <c r="N939" i="4"/>
  <c r="Q939" i="4" s="1"/>
  <c r="S939" i="4" s="1"/>
  <c r="Q1022" i="4"/>
  <c r="S1022" i="4" s="1"/>
  <c r="N1061" i="4"/>
  <c r="Q1061" i="4" s="1"/>
  <c r="S1061" i="4" s="1"/>
  <c r="Q1147" i="4"/>
  <c r="S1147" i="4" s="1"/>
  <c r="N1185" i="4"/>
  <c r="Q1185" i="4" s="1"/>
  <c r="S1185" i="4" s="1"/>
  <c r="Q1266" i="4"/>
  <c r="S1266" i="4" s="1"/>
  <c r="N1306" i="4"/>
  <c r="Q1306" i="4" s="1"/>
  <c r="S1306" i="4" s="1"/>
  <c r="Q1392" i="4"/>
  <c r="S1392" i="4" s="1"/>
  <c r="Q1431" i="4"/>
  <c r="S1431" i="4" s="1"/>
  <c r="Q1517" i="4"/>
  <c r="S1517" i="4" s="1"/>
  <c r="N1557" i="4"/>
  <c r="Q1557" i="4" s="1"/>
  <c r="S1557" i="4" s="1"/>
  <c r="N237" i="4"/>
  <c r="Q237" i="4" s="1"/>
  <c r="S237" i="4" s="1"/>
  <c r="Q303" i="4"/>
  <c r="S303" i="4" s="1"/>
  <c r="Q413" i="4"/>
  <c r="S413" i="4" s="1"/>
  <c r="N442" i="4"/>
  <c r="Q442" i="4" s="1"/>
  <c r="S442" i="4" s="1"/>
  <c r="N554" i="4"/>
  <c r="Q554" i="4" s="1"/>
  <c r="S554" i="4" s="1"/>
  <c r="N607" i="4"/>
  <c r="Q607" i="4" s="1"/>
  <c r="S607" i="4" s="1"/>
  <c r="N749" i="4"/>
  <c r="Q749" i="4" s="1"/>
  <c r="S749" i="4" s="1"/>
  <c r="N805" i="4"/>
  <c r="Q805" i="4" s="1"/>
  <c r="S805" i="4" s="1"/>
  <c r="N855" i="4"/>
  <c r="Q855" i="4" s="1"/>
  <c r="S855" i="4" s="1"/>
  <c r="N916" i="4"/>
  <c r="Q916" i="4" s="1"/>
  <c r="S916" i="4" s="1"/>
  <c r="N976" i="4"/>
  <c r="Q976" i="4" s="1"/>
  <c r="S976" i="4" s="1"/>
  <c r="N1039" i="4"/>
  <c r="Q1039" i="4" s="1"/>
  <c r="S1039" i="4" s="1"/>
  <c r="N1100" i="4"/>
  <c r="Q1100" i="4" s="1"/>
  <c r="S1100" i="4" s="1"/>
  <c r="N1164" i="4"/>
  <c r="Q1164" i="4" s="1"/>
  <c r="S1164" i="4" s="1"/>
  <c r="N1221" i="4"/>
  <c r="Q1221" i="4" s="1"/>
  <c r="S1221" i="4" s="1"/>
  <c r="N1283" i="4"/>
  <c r="Q1283" i="4" s="1"/>
  <c r="S1283" i="4" s="1"/>
  <c r="N1346" i="4"/>
  <c r="Q1346" i="4" s="1"/>
  <c r="S1346" i="4" s="1"/>
  <c r="N1409" i="4"/>
  <c r="Q1409" i="4" s="1"/>
  <c r="S1409" i="4" s="1"/>
  <c r="N1470" i="4"/>
  <c r="Q1470" i="4" s="1"/>
  <c r="S1470" i="4" s="1"/>
  <c r="N219" i="4"/>
  <c r="Q219" i="4" s="1"/>
  <c r="S219" i="4" s="1"/>
  <c r="N304" i="4"/>
  <c r="Q304" i="4" s="1"/>
  <c r="S304" i="4" s="1"/>
  <c r="N239" i="4"/>
  <c r="Q239" i="4" s="1"/>
  <c r="S239" i="4" s="1"/>
  <c r="N393" i="4"/>
  <c r="Q393" i="4" s="1"/>
  <c r="S393" i="4" s="1"/>
  <c r="N216" i="4"/>
  <c r="Q216" i="4" s="1"/>
  <c r="S216" i="4" s="1"/>
  <c r="N321" i="4"/>
  <c r="Q321" i="4" s="1"/>
  <c r="S321" i="4" s="1"/>
  <c r="N323" i="4"/>
  <c r="Q323" i="4" s="1"/>
  <c r="S323" i="4" s="1"/>
  <c r="N501" i="4"/>
  <c r="Q501" i="4" s="1"/>
  <c r="S501" i="4" s="1"/>
  <c r="N352" i="4"/>
  <c r="Q352" i="4" s="1"/>
  <c r="S352" i="4" s="1"/>
  <c r="Q535" i="4"/>
  <c r="S535" i="4" s="1"/>
  <c r="N564" i="4"/>
  <c r="Q564" i="4" s="1"/>
  <c r="S564" i="4" s="1"/>
  <c r="Q633" i="4"/>
  <c r="S633" i="4" s="1"/>
  <c r="N666" i="4"/>
  <c r="Q666" i="4" s="1"/>
  <c r="S666" i="4" s="1"/>
  <c r="Q722" i="4"/>
  <c r="S722" i="4" s="1"/>
  <c r="N755" i="4"/>
  <c r="Q755" i="4" s="1"/>
  <c r="S755" i="4" s="1"/>
  <c r="Q828" i="4"/>
  <c r="S828" i="4" s="1"/>
  <c r="Q861" i="4"/>
  <c r="S861" i="4" s="1"/>
  <c r="Q945" i="4"/>
  <c r="S945" i="4" s="1"/>
  <c r="N982" i="4"/>
  <c r="Q982" i="4" s="1"/>
  <c r="S982" i="4" s="1"/>
  <c r="Q1068" i="4"/>
  <c r="S1068" i="4" s="1"/>
  <c r="N1106" i="4"/>
  <c r="Q1106" i="4" s="1"/>
  <c r="S1106" i="4" s="1"/>
  <c r="Q1191" i="4"/>
  <c r="S1191" i="4" s="1"/>
  <c r="N1227" i="4"/>
  <c r="Q1227" i="4" s="1"/>
  <c r="S1227" i="4" s="1"/>
  <c r="Q1313" i="4"/>
  <c r="S1313" i="4" s="1"/>
  <c r="N1352" i="4"/>
  <c r="Q1352" i="4" s="1"/>
  <c r="S1352" i="4" s="1"/>
  <c r="Q1437" i="4"/>
  <c r="S1437" i="4" s="1"/>
  <c r="Q1476" i="4"/>
  <c r="S1476" i="4" s="1"/>
  <c r="Q1564" i="4"/>
  <c r="S1564" i="4" s="1"/>
  <c r="Q229" i="4"/>
  <c r="S229" i="4" s="1"/>
  <c r="Q212" i="4"/>
  <c r="S212" i="4" s="1"/>
  <c r="S248" i="4"/>
  <c r="Q324" i="4"/>
  <c r="S324" i="4" s="1"/>
  <c r="Q390" i="4"/>
  <c r="S390" i="4" s="1"/>
  <c r="Q536" i="4"/>
  <c r="S536" i="4" s="1"/>
  <c r="Q635" i="4"/>
  <c r="S635" i="4" s="1"/>
  <c r="N756" i="4"/>
  <c r="Q756" i="4" s="1"/>
  <c r="S756" i="4" s="1"/>
  <c r="Q829" i="4"/>
  <c r="S829" i="4" s="1"/>
  <c r="Q862" i="4"/>
  <c r="S862" i="4" s="1"/>
  <c r="Q946" i="4"/>
  <c r="S946" i="4" s="1"/>
  <c r="N983" i="4"/>
  <c r="Q983" i="4" s="1"/>
  <c r="S983" i="4" s="1"/>
  <c r="Q1069" i="4"/>
  <c r="S1069" i="4" s="1"/>
  <c r="N1107" i="4"/>
  <c r="Q1107" i="4" s="1"/>
  <c r="S1107" i="4" s="1"/>
  <c r="N1228" i="4"/>
  <c r="Q1228" i="4" s="1"/>
  <c r="S1228" i="4" s="1"/>
  <c r="Q1314" i="4"/>
  <c r="S1314" i="4" s="1"/>
  <c r="N1353" i="4"/>
  <c r="Q1353" i="4" s="1"/>
  <c r="S1353" i="4" s="1"/>
  <c r="Q1477" i="4"/>
  <c r="S1477" i="4" s="1"/>
  <c r="Q1565" i="4"/>
  <c r="S1565" i="4" s="1"/>
  <c r="S244" i="4"/>
  <c r="N272" i="4"/>
  <c r="Q272" i="4" s="1"/>
  <c r="S272" i="4" s="1"/>
  <c r="Q368" i="4"/>
  <c r="S368" i="4" s="1"/>
  <c r="Q391" i="4"/>
  <c r="S391" i="4" s="1"/>
  <c r="N614" i="4"/>
  <c r="Q614" i="4" s="1"/>
  <c r="S614" i="4" s="1"/>
  <c r="N757" i="4"/>
  <c r="Q757" i="4" s="1"/>
  <c r="S757" i="4" s="1"/>
  <c r="N812" i="4"/>
  <c r="Q812" i="4" s="1"/>
  <c r="S812" i="4" s="1"/>
  <c r="Q863" i="4"/>
  <c r="S863" i="4" s="1"/>
  <c r="N924" i="4"/>
  <c r="Q924" i="4" s="1"/>
  <c r="S924" i="4" s="1"/>
  <c r="N984" i="4"/>
  <c r="Q984" i="4" s="1"/>
  <c r="S984" i="4" s="1"/>
  <c r="N1046" i="4"/>
  <c r="Q1046" i="4" s="1"/>
  <c r="S1046" i="4" s="1"/>
  <c r="N1108" i="4"/>
  <c r="Q1108" i="4" s="1"/>
  <c r="S1108" i="4" s="1"/>
  <c r="N1171" i="4"/>
  <c r="Q1171" i="4" s="1"/>
  <c r="S1171" i="4" s="1"/>
  <c r="N1229" i="4"/>
  <c r="Q1229" i="4" s="1"/>
  <c r="S1229" i="4" s="1"/>
  <c r="N1291" i="4"/>
  <c r="Q1291" i="4" s="1"/>
  <c r="S1291" i="4" s="1"/>
  <c r="N1354" i="4"/>
  <c r="Q1354" i="4" s="1"/>
  <c r="S1354" i="4" s="1"/>
  <c r="N1417" i="4"/>
  <c r="Q1417" i="4" s="1"/>
  <c r="S1417" i="4" s="1"/>
  <c r="Q1478" i="4"/>
  <c r="S1478" i="4" s="1"/>
  <c r="N1542" i="4"/>
  <c r="Q1542" i="4" s="1"/>
  <c r="S1542" i="4" s="1"/>
  <c r="N431" i="4"/>
  <c r="Q431" i="4" s="1"/>
  <c r="S431" i="4" s="1"/>
  <c r="N459" i="4"/>
  <c r="Q459" i="4" s="1"/>
  <c r="S459" i="4" s="1"/>
  <c r="N608" i="4"/>
  <c r="Q608" i="4" s="1"/>
  <c r="S608" i="4" s="1"/>
  <c r="N662" i="4"/>
  <c r="Q662" i="4" s="1"/>
  <c r="S662" i="4" s="1"/>
  <c r="Q704" i="4"/>
  <c r="S704" i="4" s="1"/>
  <c r="N750" i="4"/>
  <c r="Q750" i="4" s="1"/>
  <c r="S750" i="4" s="1"/>
  <c r="N806" i="4"/>
  <c r="Q806" i="4" s="1"/>
  <c r="S806" i="4" s="1"/>
  <c r="N796" i="4"/>
  <c r="Q796" i="4" s="1"/>
  <c r="S796" i="4" s="1"/>
  <c r="N1029" i="4"/>
  <c r="Q1029" i="4" s="1"/>
  <c r="S1029" i="4" s="1"/>
  <c r="N1154" i="4"/>
  <c r="Q1154" i="4" s="1"/>
  <c r="S1154" i="4" s="1"/>
  <c r="N1273" i="4"/>
  <c r="Q1273" i="4" s="1"/>
  <c r="S1273" i="4" s="1"/>
  <c r="N1399" i="4"/>
  <c r="Q1399" i="4" s="1"/>
  <c r="S1399" i="4" s="1"/>
  <c r="N1524" i="4"/>
  <c r="Q1524" i="4" s="1"/>
  <c r="S1524" i="4" s="1"/>
  <c r="N360" i="4"/>
  <c r="Q360" i="4" s="1"/>
  <c r="S360" i="4" s="1"/>
  <c r="Q398" i="4"/>
  <c r="S398" i="4" s="1"/>
  <c r="N448" i="4"/>
  <c r="Q448" i="4" s="1"/>
  <c r="S448" i="4" s="1"/>
  <c r="Q700" i="4"/>
  <c r="S700" i="4" s="1"/>
  <c r="N797" i="4"/>
  <c r="Q797" i="4" s="1"/>
  <c r="S797" i="4" s="1"/>
  <c r="N907" i="4"/>
  <c r="Q907" i="4" s="1"/>
  <c r="S907" i="4" s="1"/>
  <c r="N1030" i="4"/>
  <c r="Q1030" i="4" s="1"/>
  <c r="S1030" i="4" s="1"/>
  <c r="N1155" i="4"/>
  <c r="Q1155" i="4" s="1"/>
  <c r="S1155" i="4" s="1"/>
  <c r="N1400" i="4"/>
  <c r="Q1400" i="4" s="1"/>
  <c r="S1400" i="4" s="1"/>
  <c r="N1525" i="4"/>
  <c r="Q1525" i="4" s="1"/>
  <c r="S1525" i="4" s="1"/>
  <c r="N311" i="4"/>
  <c r="Q311" i="4" s="1"/>
  <c r="S311" i="4" s="1"/>
  <c r="N572" i="4"/>
  <c r="Q572" i="4" s="1"/>
  <c r="S572" i="4" s="1"/>
  <c r="N670" i="4"/>
  <c r="Q670" i="4" s="1"/>
  <c r="S670" i="4" s="1"/>
  <c r="N763" i="4"/>
  <c r="Q763" i="4" s="1"/>
  <c r="S763" i="4" s="1"/>
  <c r="Q871" i="4"/>
  <c r="S871" i="4" s="1"/>
  <c r="N932" i="4"/>
  <c r="Q932" i="4" s="1"/>
  <c r="S932" i="4" s="1"/>
  <c r="N992" i="4"/>
  <c r="Q992" i="4" s="1"/>
  <c r="S992" i="4" s="1"/>
  <c r="N1054" i="4"/>
  <c r="Q1054" i="4" s="1"/>
  <c r="S1054" i="4" s="1"/>
  <c r="N1116" i="4"/>
  <c r="Q1116" i="4" s="1"/>
  <c r="S1116" i="4" s="1"/>
  <c r="N1178" i="4"/>
  <c r="Q1178" i="4" s="1"/>
  <c r="S1178" i="4" s="1"/>
  <c r="N1299" i="4"/>
  <c r="Q1299" i="4" s="1"/>
  <c r="S1299" i="4" s="1"/>
  <c r="N1362" i="4"/>
  <c r="Q1362" i="4" s="1"/>
  <c r="S1362" i="4" s="1"/>
  <c r="N1424" i="4"/>
  <c r="Q1424" i="4" s="1"/>
  <c r="S1424" i="4" s="1"/>
  <c r="Q392" i="4"/>
  <c r="S392" i="4" s="1"/>
  <c r="N350" i="4"/>
  <c r="Q350" i="4" s="1"/>
  <c r="S350" i="4" s="1"/>
  <c r="N499" i="4"/>
  <c r="Q499" i="4" s="1"/>
  <c r="S499" i="4" s="1"/>
  <c r="Q277" i="4"/>
  <c r="S277" i="4" s="1"/>
  <c r="Q642" i="4"/>
  <c r="S642" i="4" s="1"/>
  <c r="N953" i="4"/>
  <c r="Q953" i="4" s="1"/>
  <c r="S953" i="4" s="1"/>
  <c r="N1198" i="4"/>
  <c r="Q1198" i="4" s="1"/>
  <c r="S1198" i="4" s="1"/>
  <c r="N1321" i="4"/>
  <c r="Q1321" i="4" s="1"/>
  <c r="S1321" i="4" s="1"/>
  <c r="N1444" i="4"/>
  <c r="Q1444" i="4" s="1"/>
  <c r="S1444" i="4" s="1"/>
  <c r="N643" i="4"/>
  <c r="Q643" i="4" s="1"/>
  <c r="S643" i="4" s="1"/>
  <c r="Q729" i="4"/>
  <c r="S729" i="4" s="1"/>
  <c r="N834" i="4"/>
  <c r="Q834" i="4" s="1"/>
  <c r="S834" i="4" s="1"/>
  <c r="N955" i="4"/>
  <c r="Q955" i="4" s="1"/>
  <c r="S955" i="4" s="1"/>
  <c r="N1077" i="4"/>
  <c r="Q1077" i="4" s="1"/>
  <c r="S1077" i="4" s="1"/>
  <c r="N1199" i="4"/>
  <c r="Q1199" i="4" s="1"/>
  <c r="S1199" i="4" s="1"/>
  <c r="N1322" i="4"/>
  <c r="Q1322" i="4" s="1"/>
  <c r="S1322" i="4" s="1"/>
  <c r="N1445" i="4"/>
  <c r="Q1445" i="4" s="1"/>
  <c r="S1445" i="4" s="1"/>
  <c r="N1573" i="4"/>
  <c r="Q1573" i="4" s="1"/>
  <c r="S1573" i="4" s="1"/>
  <c r="S254" i="4"/>
  <c r="Q530" i="4"/>
  <c r="S530" i="4" s="1"/>
  <c r="Q627" i="4"/>
  <c r="S627" i="4" s="1"/>
  <c r="N677" i="4"/>
  <c r="Q677" i="4" s="1"/>
  <c r="S677" i="4" s="1"/>
  <c r="Q719" i="4"/>
  <c r="S719" i="4" s="1"/>
  <c r="N771" i="4"/>
  <c r="Q771" i="4" s="1"/>
  <c r="S771" i="4" s="1"/>
  <c r="N823" i="4"/>
  <c r="Q823" i="4" s="1"/>
  <c r="S823" i="4" s="1"/>
  <c r="N879" i="4"/>
  <c r="Q879" i="4" s="1"/>
  <c r="S879" i="4" s="1"/>
  <c r="N940" i="4"/>
  <c r="Q940" i="4" s="1"/>
  <c r="S940" i="4" s="1"/>
  <c r="N1000" i="4"/>
  <c r="Q1000" i="4" s="1"/>
  <c r="S1000" i="4" s="1"/>
  <c r="N1062" i="4"/>
  <c r="Q1062" i="4" s="1"/>
  <c r="S1062" i="4" s="1"/>
  <c r="N1124" i="4"/>
  <c r="Q1124" i="4" s="1"/>
  <c r="S1124" i="4" s="1"/>
  <c r="N1186" i="4"/>
  <c r="Q1186" i="4" s="1"/>
  <c r="S1186" i="4" s="1"/>
  <c r="N1243" i="4"/>
  <c r="Q1243" i="4" s="1"/>
  <c r="S1243" i="4" s="1"/>
  <c r="N1307" i="4"/>
  <c r="Q1307" i="4" s="1"/>
  <c r="S1307" i="4" s="1"/>
  <c r="N1370" i="4"/>
  <c r="Q1370" i="4" s="1"/>
  <c r="S1370" i="4" s="1"/>
  <c r="Q1432" i="4"/>
  <c r="S1432" i="4" s="1"/>
  <c r="N1494" i="4"/>
  <c r="Q1494" i="4" s="1"/>
  <c r="S1494" i="4" s="1"/>
  <c r="N1558" i="4"/>
  <c r="Q1558" i="4" s="1"/>
  <c r="S1558" i="4" s="1"/>
  <c r="S256" i="4"/>
  <c r="N400" i="4"/>
  <c r="Q400" i="4" s="1"/>
  <c r="S400" i="4" s="1"/>
  <c r="N573" i="4"/>
  <c r="Q573" i="4" s="1"/>
  <c r="S573" i="4" s="1"/>
  <c r="N620" i="4"/>
  <c r="Q620" i="4" s="1"/>
  <c r="S620" i="4" s="1"/>
  <c r="Q714" i="4"/>
  <c r="S714" i="4" s="1"/>
  <c r="N764" i="4"/>
  <c r="Q764" i="4" s="1"/>
  <c r="S764" i="4" s="1"/>
  <c r="Q699" i="4"/>
  <c r="S699" i="4" s="1"/>
  <c r="N250" i="4"/>
  <c r="N326" i="4"/>
  <c r="Q326" i="4" s="1"/>
  <c r="S326" i="4" s="1"/>
  <c r="Q728" i="4"/>
  <c r="S728" i="4" s="1"/>
  <c r="N1076" i="4"/>
  <c r="Q1076" i="4" s="1"/>
  <c r="S1076" i="4" s="1"/>
  <c r="N389" i="4"/>
  <c r="Q389" i="4" s="1"/>
  <c r="S389" i="4" s="1"/>
  <c r="Q395" i="4"/>
  <c r="S395" i="4" s="1"/>
  <c r="N228" i="4"/>
  <c r="Q228" i="4" s="1"/>
  <c r="S228" i="4" s="1"/>
  <c r="N296" i="4"/>
  <c r="Q296" i="4" s="1"/>
  <c r="S296" i="4" s="1"/>
  <c r="Q466" i="4"/>
  <c r="S466" i="4" s="1"/>
  <c r="N473" i="4"/>
  <c r="Q473" i="4" s="1"/>
  <c r="S473" i="4" s="1"/>
  <c r="S247" i="4"/>
  <c r="Q331" i="4"/>
  <c r="S331" i="4" s="1"/>
  <c r="N366" i="4"/>
  <c r="Q366" i="4" s="1"/>
  <c r="S366" i="4" s="1"/>
  <c r="Q650" i="4"/>
  <c r="S650" i="4" s="1"/>
  <c r="N675" i="4"/>
  <c r="Q675" i="4" s="1"/>
  <c r="S675" i="4" s="1"/>
  <c r="Q736" i="4"/>
  <c r="S736" i="4" s="1"/>
  <c r="N769" i="4"/>
  <c r="Q769" i="4" s="1"/>
  <c r="S769" i="4" s="1"/>
  <c r="Q840" i="4"/>
  <c r="S840" i="4" s="1"/>
  <c r="N877" i="4"/>
  <c r="Q877" i="4" s="1"/>
  <c r="S877" i="4" s="1"/>
  <c r="Q963" i="4"/>
  <c r="S963" i="4" s="1"/>
  <c r="N998" i="4"/>
  <c r="Q998" i="4" s="1"/>
  <c r="S998" i="4" s="1"/>
  <c r="Q1083" i="4"/>
  <c r="S1083" i="4" s="1"/>
  <c r="N1122" i="4"/>
  <c r="Q1122" i="4" s="1"/>
  <c r="S1122" i="4" s="1"/>
  <c r="Q1204" i="4"/>
  <c r="S1204" i="4" s="1"/>
  <c r="N1241" i="4"/>
  <c r="Q1241" i="4" s="1"/>
  <c r="S1241" i="4" s="1"/>
  <c r="Q1329" i="4"/>
  <c r="S1329" i="4" s="1"/>
  <c r="N1368" i="4"/>
  <c r="Q1368" i="4" s="1"/>
  <c r="S1368" i="4" s="1"/>
  <c r="Q1452" i="4"/>
  <c r="S1452" i="4" s="1"/>
  <c r="N1492" i="4"/>
  <c r="Q1492" i="4" s="1"/>
  <c r="S1492" i="4" s="1"/>
  <c r="N332" i="4"/>
  <c r="Q332" i="4" s="1"/>
  <c r="S332" i="4" s="1"/>
  <c r="Q403" i="4"/>
  <c r="S403" i="4" s="1"/>
  <c r="N438" i="4"/>
  <c r="Q438" i="4" s="1"/>
  <c r="S438" i="4" s="1"/>
  <c r="Q540" i="4"/>
  <c r="S540" i="4" s="1"/>
  <c r="Q651" i="4"/>
  <c r="S651" i="4" s="1"/>
  <c r="N676" i="4"/>
  <c r="Q676" i="4" s="1"/>
  <c r="S676" i="4" s="1"/>
  <c r="N770" i="4"/>
  <c r="Q770" i="4" s="1"/>
  <c r="S770" i="4" s="1"/>
  <c r="N878" i="4"/>
  <c r="Q878" i="4" s="1"/>
  <c r="S878" i="4" s="1"/>
  <c r="Q964" i="4"/>
  <c r="S964" i="4" s="1"/>
  <c r="N999" i="4"/>
  <c r="Q999" i="4" s="1"/>
  <c r="S999" i="4" s="1"/>
  <c r="Q1084" i="4"/>
  <c r="S1084" i="4" s="1"/>
  <c r="N1123" i="4"/>
  <c r="Q1123" i="4" s="1"/>
  <c r="S1123" i="4" s="1"/>
  <c r="Q1205" i="4"/>
  <c r="S1205" i="4" s="1"/>
  <c r="N1242" i="4"/>
  <c r="Q1242" i="4" s="1"/>
  <c r="S1242" i="4" s="1"/>
  <c r="Q1330" i="4"/>
  <c r="S1330" i="4" s="1"/>
  <c r="N1369" i="4"/>
  <c r="Q1369" i="4" s="1"/>
  <c r="S1369" i="4" s="1"/>
  <c r="Q1453" i="4"/>
  <c r="S1453" i="4" s="1"/>
  <c r="N1493" i="4"/>
  <c r="Q1493" i="4" s="1"/>
  <c r="S1493" i="4" s="1"/>
  <c r="S261" i="4"/>
  <c r="Q449" i="4"/>
  <c r="S449" i="4" s="1"/>
  <c r="Q537" i="4"/>
  <c r="S537" i="4" s="1"/>
  <c r="N636" i="4"/>
  <c r="Q636" i="4" s="1"/>
  <c r="S636" i="4" s="1"/>
  <c r="N684" i="4"/>
  <c r="Q684" i="4" s="1"/>
  <c r="S684" i="4" s="1"/>
  <c r="N778" i="4"/>
  <c r="Q778" i="4" s="1"/>
  <c r="S778" i="4" s="1"/>
  <c r="N830" i="4"/>
  <c r="Q830" i="4" s="1"/>
  <c r="S830" i="4" s="1"/>
  <c r="Q947" i="4"/>
  <c r="S947" i="4" s="1"/>
  <c r="N1008" i="4"/>
  <c r="Q1008" i="4" s="1"/>
  <c r="S1008" i="4" s="1"/>
  <c r="N1070" i="4"/>
  <c r="Q1070" i="4" s="1"/>
  <c r="S1070" i="4" s="1"/>
  <c r="N1132" i="4"/>
  <c r="Q1132" i="4" s="1"/>
  <c r="S1132" i="4" s="1"/>
  <c r="N1192" i="4"/>
  <c r="Q1192" i="4" s="1"/>
  <c r="S1192" i="4" s="1"/>
  <c r="N1251" i="4"/>
  <c r="Q1251" i="4" s="1"/>
  <c r="S1251" i="4" s="1"/>
  <c r="N1315" i="4"/>
  <c r="Q1315" i="4" s="1"/>
  <c r="S1315" i="4" s="1"/>
  <c r="N1378" i="4"/>
  <c r="Q1378" i="4" s="1"/>
  <c r="S1378" i="4" s="1"/>
  <c r="N1438" i="4"/>
  <c r="Q1438" i="4" s="1"/>
  <c r="S1438" i="4" s="1"/>
  <c r="N320" i="4"/>
  <c r="Q320" i="4" s="1"/>
  <c r="S320" i="4" s="1"/>
  <c r="N401" i="4"/>
  <c r="Q401" i="4" s="1"/>
  <c r="S401" i="4" s="1"/>
  <c r="N322" i="4"/>
  <c r="Q322" i="4" s="1"/>
  <c r="S322" i="4" s="1"/>
  <c r="Q497" i="4"/>
  <c r="S497" i="4" s="1"/>
  <c r="Q495" i="4"/>
  <c r="S495" i="4" s="1"/>
  <c r="Q469" i="4"/>
  <c r="S469" i="4" s="1"/>
  <c r="N211" i="4"/>
  <c r="Q211" i="4" s="1"/>
  <c r="S211" i="4" s="1"/>
  <c r="N521" i="4"/>
  <c r="Q521" i="4" s="1"/>
  <c r="S521" i="4" s="1"/>
  <c r="N612" i="4"/>
  <c r="Q612" i="4" s="1"/>
  <c r="S612" i="4" s="1"/>
  <c r="Q683" i="4"/>
  <c r="S683" i="4" s="1"/>
  <c r="Q776" i="4"/>
  <c r="S776" i="4" s="1"/>
  <c r="N810" i="4"/>
  <c r="Q810" i="4" s="1"/>
  <c r="S810" i="4" s="1"/>
  <c r="Q885" i="4"/>
  <c r="S885" i="4" s="1"/>
  <c r="N922" i="4"/>
  <c r="Q922" i="4" s="1"/>
  <c r="S922" i="4" s="1"/>
  <c r="Q1006" i="4"/>
  <c r="S1006" i="4" s="1"/>
  <c r="N1044" i="4"/>
  <c r="Q1044" i="4" s="1"/>
  <c r="S1044" i="4" s="1"/>
  <c r="Q1130" i="4"/>
  <c r="S1130" i="4" s="1"/>
  <c r="N1169" i="4"/>
  <c r="Q1169" i="4" s="1"/>
  <c r="S1169" i="4" s="1"/>
  <c r="Q1249" i="4"/>
  <c r="S1249" i="4" s="1"/>
  <c r="N1289" i="4"/>
  <c r="Q1289" i="4" s="1"/>
  <c r="S1289" i="4" s="1"/>
  <c r="Q1376" i="4"/>
  <c r="S1376" i="4" s="1"/>
  <c r="N1415" i="4"/>
  <c r="Q1415" i="4" s="1"/>
  <c r="S1415" i="4" s="1"/>
  <c r="Q1500" i="4"/>
  <c r="S1500" i="4" s="1"/>
  <c r="N1540" i="4"/>
  <c r="Q1540" i="4" s="1"/>
  <c r="S1540" i="4" s="1"/>
  <c r="N278" i="4"/>
  <c r="Q278" i="4" s="1"/>
  <c r="S278" i="4" s="1"/>
  <c r="Q310" i="4"/>
  <c r="S310" i="4" s="1"/>
  <c r="Q338" i="4"/>
  <c r="S338" i="4" s="1"/>
  <c r="Q441" i="4"/>
  <c r="S441" i="4" s="1"/>
  <c r="Q522" i="4"/>
  <c r="S522" i="4" s="1"/>
  <c r="N613" i="4"/>
  <c r="Q613" i="4" s="1"/>
  <c r="S613" i="4" s="1"/>
  <c r="Q777" i="4"/>
  <c r="S777" i="4" s="1"/>
  <c r="N811" i="4"/>
  <c r="Q811" i="4" s="1"/>
  <c r="S811" i="4" s="1"/>
  <c r="Q886" i="4"/>
  <c r="S886" i="4" s="1"/>
  <c r="N923" i="4"/>
  <c r="Q923" i="4" s="1"/>
  <c r="S923" i="4" s="1"/>
  <c r="Q1007" i="4"/>
  <c r="S1007" i="4" s="1"/>
  <c r="N1045" i="4"/>
  <c r="Q1045" i="4" s="1"/>
  <c r="S1045" i="4" s="1"/>
  <c r="Q1131" i="4"/>
  <c r="S1131" i="4" s="1"/>
  <c r="N1170" i="4"/>
  <c r="Q1170" i="4" s="1"/>
  <c r="S1170" i="4" s="1"/>
  <c r="Q1250" i="4"/>
  <c r="S1250" i="4" s="1"/>
  <c r="N1290" i="4"/>
  <c r="Q1290" i="4" s="1"/>
  <c r="S1290" i="4" s="1"/>
  <c r="Q1377" i="4"/>
  <c r="S1377" i="4" s="1"/>
  <c r="N1416" i="4"/>
  <c r="Q1416" i="4" s="1"/>
  <c r="S1416" i="4" s="1"/>
  <c r="Q1501" i="4"/>
  <c r="S1501" i="4" s="1"/>
  <c r="N1541" i="4"/>
  <c r="Q1541" i="4" s="1"/>
  <c r="S1541" i="4" s="1"/>
  <c r="Q354" i="4"/>
  <c r="S354" i="4" s="1"/>
  <c r="Q377" i="4"/>
  <c r="S377" i="4" s="1"/>
  <c r="N644" i="4"/>
  <c r="Q644" i="4" s="1"/>
  <c r="S644" i="4" s="1"/>
  <c r="Q730" i="4"/>
  <c r="S730" i="4" s="1"/>
  <c r="N835" i="4"/>
  <c r="Q835" i="4" s="1"/>
  <c r="S835" i="4" s="1"/>
  <c r="N894" i="4"/>
  <c r="Q894" i="4" s="1"/>
  <c r="S894" i="4" s="1"/>
  <c r="N956" i="4"/>
  <c r="Q956" i="4" s="1"/>
  <c r="S956" i="4" s="1"/>
  <c r="N1015" i="4"/>
  <c r="Q1015" i="4" s="1"/>
  <c r="S1015" i="4" s="1"/>
  <c r="N1078" i="4"/>
  <c r="Q1078" i="4" s="1"/>
  <c r="S1078" i="4" s="1"/>
  <c r="N1140" i="4"/>
  <c r="Q1140" i="4" s="1"/>
  <c r="S1140" i="4" s="1"/>
  <c r="N1200" i="4"/>
  <c r="Q1200" i="4" s="1"/>
  <c r="S1200" i="4" s="1"/>
  <c r="N1259" i="4"/>
  <c r="Q1259" i="4" s="1"/>
  <c r="S1259" i="4" s="1"/>
  <c r="N1323" i="4"/>
  <c r="Q1323" i="4" s="1"/>
  <c r="S1323" i="4" s="1"/>
  <c r="N1386" i="4"/>
  <c r="Q1386" i="4" s="1"/>
  <c r="S1386" i="4" s="1"/>
  <c r="N1446" i="4"/>
  <c r="Q1446" i="4" s="1"/>
  <c r="S1446" i="4" s="1"/>
  <c r="N1510" i="4"/>
  <c r="Q1510" i="4" s="1"/>
  <c r="S1510" i="4" s="1"/>
  <c r="N404" i="4"/>
  <c r="Q404" i="4" s="1"/>
  <c r="S404" i="4" s="1"/>
  <c r="N588" i="4"/>
  <c r="Q588" i="4" s="1"/>
  <c r="S588" i="4" s="1"/>
  <c r="N637" i="4"/>
  <c r="Q637" i="4" s="1"/>
  <c r="S637" i="4" s="1"/>
  <c r="N685" i="4"/>
  <c r="Q685" i="4" s="1"/>
  <c r="S685" i="4" s="1"/>
  <c r="Q723" i="4"/>
  <c r="S723" i="4" s="1"/>
  <c r="N779" i="4"/>
  <c r="Q779" i="4" s="1"/>
  <c r="S779" i="4" s="1"/>
  <c r="N545" i="4"/>
  <c r="Q545" i="4" s="1"/>
  <c r="S545" i="4" s="1"/>
  <c r="N656" i="4"/>
  <c r="Q656" i="4" s="1"/>
  <c r="S656" i="4" s="1"/>
  <c r="N847" i="4"/>
  <c r="Q847" i="4" s="1"/>
  <c r="S847" i="4" s="1"/>
  <c r="N971" i="4"/>
  <c r="Q971" i="4" s="1"/>
  <c r="S971" i="4" s="1"/>
  <c r="N1090" i="4"/>
  <c r="Q1090" i="4" s="1"/>
  <c r="S1090" i="4" s="1"/>
  <c r="N1212" i="4"/>
  <c r="Q1212" i="4" s="1"/>
  <c r="S1212" i="4" s="1"/>
  <c r="N1337" i="4"/>
  <c r="Q1337" i="4" s="1"/>
  <c r="S1337" i="4" s="1"/>
  <c r="N1460" i="4"/>
  <c r="Q1460" i="4" s="1"/>
  <c r="S1460" i="4" s="1"/>
  <c r="N546" i="4"/>
  <c r="Q546" i="4" s="1"/>
  <c r="S546" i="4" s="1"/>
  <c r="N657" i="4"/>
  <c r="Q657" i="4" s="1"/>
  <c r="S657" i="4" s="1"/>
  <c r="Q742" i="4"/>
  <c r="S742" i="4" s="1"/>
  <c r="N1091" i="4"/>
  <c r="Q1091" i="4" s="1"/>
  <c r="S1091" i="4" s="1"/>
  <c r="N1213" i="4"/>
  <c r="Q1213" i="4" s="1"/>
  <c r="S1213" i="4" s="1"/>
  <c r="N1338" i="4"/>
  <c r="Q1338" i="4" s="1"/>
  <c r="S1338" i="4" s="1"/>
  <c r="N1461" i="4"/>
  <c r="Q1461" i="4" s="1"/>
  <c r="S1461" i="4" s="1"/>
  <c r="N268" i="4"/>
  <c r="N453" i="4"/>
  <c r="Q453" i="4" s="1"/>
  <c r="S453" i="4" s="1"/>
  <c r="Q541" i="4"/>
  <c r="S541" i="4" s="1"/>
  <c r="N601" i="4"/>
  <c r="Q601" i="4" s="1"/>
  <c r="S601" i="4" s="1"/>
  <c r="N652" i="4"/>
  <c r="Q652" i="4" s="1"/>
  <c r="S652" i="4" s="1"/>
  <c r="Q737" i="4"/>
  <c r="S737" i="4" s="1"/>
  <c r="N793" i="4"/>
  <c r="Q793" i="4" s="1"/>
  <c r="S793" i="4" s="1"/>
  <c r="Q841" i="4"/>
  <c r="S841" i="4" s="1"/>
  <c r="N965" i="4"/>
  <c r="Q965" i="4" s="1"/>
  <c r="S965" i="4" s="1"/>
  <c r="N1023" i="4"/>
  <c r="Q1023" i="4" s="1"/>
  <c r="S1023" i="4" s="1"/>
  <c r="N1085" i="4"/>
  <c r="Q1085" i="4" s="1"/>
  <c r="S1085" i="4" s="1"/>
  <c r="N1148" i="4"/>
  <c r="Q1148" i="4" s="1"/>
  <c r="S1148" i="4" s="1"/>
  <c r="N1206" i="4"/>
  <c r="Q1206" i="4" s="1"/>
  <c r="S1206" i="4" s="1"/>
  <c r="N1267" i="4"/>
  <c r="Q1267" i="4" s="1"/>
  <c r="S1267" i="4" s="1"/>
  <c r="N1331" i="4"/>
  <c r="Q1331" i="4" s="1"/>
  <c r="S1331" i="4" s="1"/>
  <c r="N1393" i="4"/>
  <c r="Q1393" i="4" s="1"/>
  <c r="S1393" i="4" s="1"/>
  <c r="N500" i="4"/>
  <c r="Q500" i="4" s="1"/>
  <c r="S500" i="4" s="1"/>
  <c r="N285" i="4"/>
  <c r="Q285" i="4" s="1"/>
  <c r="S285" i="4" s="1"/>
  <c r="N249" i="4"/>
  <c r="N319" i="4"/>
  <c r="Q319" i="4" s="1"/>
  <c r="S319" i="4" s="1"/>
  <c r="Q394" i="4"/>
  <c r="S394" i="4" s="1"/>
  <c r="N689" i="4"/>
  <c r="Q689" i="4" s="1"/>
  <c r="S689" i="4" s="1"/>
  <c r="N892" i="4"/>
  <c r="Q892" i="4" s="1"/>
  <c r="S892" i="4" s="1"/>
  <c r="N1257" i="4"/>
  <c r="Q1257" i="4" s="1"/>
  <c r="S1257" i="4" s="1"/>
  <c r="N1384" i="4"/>
  <c r="Q1384" i="4" s="1"/>
  <c r="S1384" i="4" s="1"/>
  <c r="N1508" i="4"/>
  <c r="Q1508" i="4" s="1"/>
  <c r="S1508" i="4" s="1"/>
  <c r="N346" i="4"/>
  <c r="Q346" i="4" s="1"/>
  <c r="S346" i="4" s="1"/>
  <c r="N594" i="4"/>
  <c r="Q594" i="4" s="1"/>
  <c r="S594" i="4" s="1"/>
  <c r="N690" i="4"/>
  <c r="Q690" i="4" s="1"/>
  <c r="S690" i="4" s="1"/>
  <c r="N785" i="4"/>
  <c r="Q785" i="4" s="1"/>
  <c r="S785" i="4" s="1"/>
  <c r="N893" i="4"/>
  <c r="Q893" i="4" s="1"/>
  <c r="S893" i="4" s="1"/>
  <c r="N1014" i="4"/>
  <c r="Q1014" i="4" s="1"/>
  <c r="S1014" i="4" s="1"/>
  <c r="N1139" i="4"/>
  <c r="Q1139" i="4" s="1"/>
  <c r="S1139" i="4" s="1"/>
  <c r="N1258" i="4"/>
  <c r="Q1258" i="4" s="1"/>
  <c r="S1258" i="4" s="1"/>
  <c r="N1385" i="4"/>
  <c r="Q1385" i="4" s="1"/>
  <c r="S1385" i="4" s="1"/>
  <c r="N1509" i="4"/>
  <c r="Q1509" i="4" s="1"/>
  <c r="S1509" i="4" s="1"/>
  <c r="N547" i="4"/>
  <c r="Q547" i="4" s="1"/>
  <c r="S547" i="4" s="1"/>
  <c r="N798" i="4"/>
  <c r="Q798" i="4" s="1"/>
  <c r="S798" i="4" s="1"/>
  <c r="N848" i="4"/>
  <c r="Q848" i="4" s="1"/>
  <c r="S848" i="4" s="1"/>
  <c r="N908" i="4"/>
  <c r="Q908" i="4" s="1"/>
  <c r="S908" i="4" s="1"/>
  <c r="N1031" i="4"/>
  <c r="Q1031" i="4" s="1"/>
  <c r="S1031" i="4" s="1"/>
  <c r="N1092" i="4"/>
  <c r="Q1092" i="4" s="1"/>
  <c r="S1092" i="4" s="1"/>
  <c r="N1156" i="4"/>
  <c r="Q1156" i="4" s="1"/>
  <c r="S1156" i="4" s="1"/>
  <c r="N1214" i="4"/>
  <c r="Q1214" i="4" s="1"/>
  <c r="S1214" i="4" s="1"/>
  <c r="N1275" i="4"/>
  <c r="Q1275" i="4" s="1"/>
  <c r="S1275" i="4" s="1"/>
  <c r="N1339" i="4"/>
  <c r="Q1339" i="4" s="1"/>
  <c r="S1339" i="4" s="1"/>
  <c r="N1401" i="4"/>
  <c r="Q1401" i="4" s="1"/>
  <c r="S1401" i="4" s="1"/>
  <c r="N1462" i="4"/>
  <c r="Q1462" i="4" s="1"/>
  <c r="S1462" i="4" s="1"/>
  <c r="N1526" i="4"/>
  <c r="Q1526" i="4" s="1"/>
  <c r="S1526" i="4" s="1"/>
  <c r="N414" i="4"/>
  <c r="Q414" i="4" s="1"/>
  <c r="S414" i="4" s="1"/>
  <c r="N542" i="4"/>
  <c r="Q542" i="4" s="1"/>
  <c r="S542" i="4" s="1"/>
  <c r="N602" i="4"/>
  <c r="Q602" i="4" s="1"/>
  <c r="S602" i="4" s="1"/>
  <c r="N653" i="4"/>
  <c r="Q653" i="4" s="1"/>
  <c r="S653" i="4" s="1"/>
  <c r="Q695" i="4"/>
  <c r="S695" i="4" s="1"/>
  <c r="N794" i="4"/>
  <c r="Q794" i="4" s="1"/>
  <c r="S794" i="4" s="1"/>
  <c r="Q325" i="4"/>
  <c r="S325" i="4" s="1"/>
  <c r="Q817" i="4"/>
  <c r="S817" i="4" s="1"/>
  <c r="Q842" i="4"/>
  <c r="S842" i="4" s="1"/>
  <c r="Q872" i="4"/>
  <c r="S872" i="4" s="1"/>
  <c r="Q902" i="4"/>
  <c r="S902" i="4" s="1"/>
  <c r="Q933" i="4"/>
  <c r="S933" i="4" s="1"/>
  <c r="Q966" i="4"/>
  <c r="S966" i="4" s="1"/>
  <c r="Q993" i="4"/>
  <c r="S993" i="4" s="1"/>
  <c r="Q1024" i="4"/>
  <c r="S1024" i="4" s="1"/>
  <c r="Q1055" i="4"/>
  <c r="S1055" i="4" s="1"/>
  <c r="Q1086" i="4"/>
  <c r="S1086" i="4" s="1"/>
  <c r="Q1117" i="4"/>
  <c r="S1117" i="4" s="1"/>
  <c r="Q1149" i="4"/>
  <c r="S1149" i="4" s="1"/>
  <c r="Q1179" i="4"/>
  <c r="S1179" i="4" s="1"/>
  <c r="Q1207" i="4"/>
  <c r="S1207" i="4" s="1"/>
  <c r="Q1268" i="4"/>
  <c r="S1268" i="4" s="1"/>
  <c r="Q1300" i="4"/>
  <c r="S1300" i="4" s="1"/>
  <c r="Q1332" i="4"/>
  <c r="S1332" i="4" s="1"/>
  <c r="Q1363" i="4"/>
  <c r="S1363" i="4" s="1"/>
  <c r="Q1394" i="4"/>
  <c r="S1394" i="4" s="1"/>
  <c r="Q1425" i="4"/>
  <c r="S1425" i="4" s="1"/>
  <c r="Q1455" i="4"/>
  <c r="S1455" i="4" s="1"/>
  <c r="Q1487" i="4"/>
  <c r="S1487" i="4" s="1"/>
  <c r="Q1519" i="4"/>
  <c r="S1519" i="4" s="1"/>
  <c r="Q1551" i="4"/>
  <c r="S1551" i="4" s="1"/>
  <c r="Q282" i="4"/>
  <c r="S282" i="4" s="1"/>
  <c r="Q293" i="4"/>
  <c r="S293" i="4" s="1"/>
  <c r="Q348" i="4"/>
  <c r="S348" i="4" s="1"/>
  <c r="Q373" i="4"/>
  <c r="S373" i="4" s="1"/>
  <c r="Q221" i="4"/>
  <c r="S221" i="4" s="1"/>
  <c r="Q290" i="4"/>
  <c r="S290" i="4" s="1"/>
  <c r="Q299" i="4"/>
  <c r="S299" i="4" s="1"/>
  <c r="Q357" i="4"/>
  <c r="S357" i="4" s="1"/>
  <c r="Q295" i="4"/>
  <c r="S295" i="4" s="1"/>
  <c r="Q314" i="4"/>
  <c r="S314" i="4" s="1"/>
  <c r="Q343" i="4"/>
  <c r="S343" i="4" s="1"/>
  <c r="Q439" i="4"/>
  <c r="S439" i="4" s="1"/>
  <c r="Q451" i="4"/>
  <c r="S451" i="4" s="1"/>
  <c r="Q544" i="4"/>
  <c r="S544" i="4" s="1"/>
  <c r="Q624" i="4"/>
  <c r="S624" i="4" s="1"/>
  <c r="Q655" i="4"/>
  <c r="S655" i="4" s="1"/>
  <c r="Q674" i="4"/>
  <c r="S674" i="4" s="1"/>
  <c r="Q698" i="4"/>
  <c r="S698" i="4" s="1"/>
  <c r="Q718" i="4"/>
  <c r="S718" i="4" s="1"/>
  <c r="Q768" i="4"/>
  <c r="S768" i="4" s="1"/>
  <c r="Q820" i="4"/>
  <c r="S820" i="4" s="1"/>
  <c r="Q846" i="4"/>
  <c r="S846" i="4" s="1"/>
  <c r="Q876" i="4"/>
  <c r="S876" i="4" s="1"/>
  <c r="Q906" i="4"/>
  <c r="S906" i="4" s="1"/>
  <c r="Q937" i="4"/>
  <c r="S937" i="4" s="1"/>
  <c r="Q970" i="4"/>
  <c r="S970" i="4" s="1"/>
  <c r="Q997" i="4"/>
  <c r="S997" i="4" s="1"/>
  <c r="Q1028" i="4"/>
  <c r="S1028" i="4" s="1"/>
  <c r="Q1059" i="4"/>
  <c r="S1059" i="4" s="1"/>
  <c r="Q1089" i="4"/>
  <c r="S1089" i="4" s="1"/>
  <c r="Q1121" i="4"/>
  <c r="S1121" i="4" s="1"/>
  <c r="Q1153" i="4"/>
  <c r="S1153" i="4" s="1"/>
  <c r="Q1183" i="4"/>
  <c r="S1183" i="4" s="1"/>
  <c r="Q1211" i="4"/>
  <c r="S1211" i="4" s="1"/>
  <c r="Q1240" i="4"/>
  <c r="S1240" i="4" s="1"/>
  <c r="Q1272" i="4"/>
  <c r="S1272" i="4" s="1"/>
  <c r="Q1304" i="4"/>
  <c r="S1304" i="4" s="1"/>
  <c r="Q1336" i="4"/>
  <c r="S1336" i="4" s="1"/>
  <c r="Q1367" i="4"/>
  <c r="S1367" i="4" s="1"/>
  <c r="Q1398" i="4"/>
  <c r="S1398" i="4" s="1"/>
  <c r="Q1429" i="4"/>
  <c r="S1429" i="4" s="1"/>
  <c r="Q1459" i="4"/>
  <c r="S1459" i="4" s="1"/>
  <c r="Q1491" i="4"/>
  <c r="S1491" i="4" s="1"/>
  <c r="Q1523" i="4"/>
  <c r="S1523" i="4" s="1"/>
  <c r="Q1555" i="4"/>
  <c r="S1555" i="4" s="1"/>
  <c r="Q1582" i="4"/>
  <c r="S1582" i="4" s="1"/>
  <c r="Q1638" i="4"/>
  <c r="S1638" i="4" s="1"/>
  <c r="Q1726" i="4"/>
  <c r="S1726" i="4" s="1"/>
  <c r="Q1590" i="4"/>
  <c r="S1590" i="4" s="1"/>
  <c r="Q1583" i="4"/>
  <c r="S1583" i="4" s="1"/>
  <c r="Q1615" i="4"/>
  <c r="S1615" i="4" s="1"/>
  <c r="Q1647" i="4"/>
  <c r="S1647" i="4" s="1"/>
  <c r="Q1679" i="4"/>
  <c r="S1679" i="4" s="1"/>
  <c r="Q1711" i="4"/>
  <c r="S1711" i="4" s="1"/>
  <c r="Q1743" i="4"/>
  <c r="S1743" i="4" s="1"/>
  <c r="Q1775" i="4"/>
  <c r="S1775" i="4" s="1"/>
  <c r="Q1807" i="4"/>
  <c r="S1807" i="4" s="1"/>
  <c r="Q1697" i="4"/>
  <c r="S1697" i="4" s="1"/>
  <c r="Q1777" i="4"/>
  <c r="S1777" i="4" s="1"/>
  <c r="Q1610" i="4"/>
  <c r="S1610" i="4" s="1"/>
  <c r="Q1690" i="4"/>
  <c r="S1690" i="4" s="1"/>
  <c r="Q1794" i="4"/>
  <c r="S1794" i="4" s="1"/>
  <c r="Q1600" i="4"/>
  <c r="S1600" i="4" s="1"/>
  <c r="Q1632" i="4"/>
  <c r="S1632" i="4" s="1"/>
  <c r="Q1664" i="4"/>
  <c r="S1664" i="4" s="1"/>
  <c r="Q1696" i="4"/>
  <c r="S1696" i="4" s="1"/>
  <c r="Q1728" i="4"/>
  <c r="S1728" i="4" s="1"/>
  <c r="Q1760" i="4"/>
  <c r="S1760" i="4" s="1"/>
  <c r="Q1792" i="4"/>
  <c r="S1792" i="4" s="1"/>
  <c r="Q1593" i="4"/>
  <c r="S1593" i="4" s="1"/>
  <c r="Q1633" i="4"/>
  <c r="S1633" i="4" s="1"/>
  <c r="Q1689" i="4"/>
  <c r="S1689" i="4" s="1"/>
  <c r="Q1761" i="4"/>
  <c r="S1761" i="4" s="1"/>
  <c r="Q1618" i="4"/>
  <c r="S1618" i="4" s="1"/>
  <c r="Q1714" i="4"/>
  <c r="S1714" i="4" s="1"/>
  <c r="Q1585" i="4"/>
  <c r="S1585" i="4" s="1"/>
  <c r="Q1602" i="4"/>
  <c r="S1602" i="4" s="1"/>
  <c r="Q1778" i="4"/>
  <c r="S1778" i="4" s="1"/>
  <c r="Q1682" i="4"/>
  <c r="S1682" i="4" s="1"/>
  <c r="Q1587" i="4"/>
  <c r="S1587" i="4" s="1"/>
  <c r="Q1619" i="4"/>
  <c r="S1619" i="4" s="1"/>
  <c r="Q1651" i="4"/>
  <c r="S1651" i="4" s="1"/>
  <c r="Q1683" i="4"/>
  <c r="S1683" i="4" s="1"/>
  <c r="Q1715" i="4"/>
  <c r="S1715" i="4" s="1"/>
  <c r="Q1747" i="4"/>
  <c r="S1747" i="4" s="1"/>
  <c r="Q1779" i="4"/>
  <c r="S1779" i="4" s="1"/>
  <c r="Q1621" i="4"/>
  <c r="S1621" i="4" s="1"/>
  <c r="Q1701" i="4"/>
  <c r="S1701" i="4" s="1"/>
  <c r="Q1765" i="4"/>
  <c r="S1765" i="4" s="1"/>
  <c r="Q1630" i="4"/>
  <c r="S1630" i="4" s="1"/>
  <c r="Q1750" i="4"/>
  <c r="S1750" i="4" s="1"/>
  <c r="Q1580" i="4"/>
  <c r="S1580" i="4" s="1"/>
  <c r="Q1612" i="4"/>
  <c r="S1612" i="4" s="1"/>
  <c r="Q1644" i="4"/>
  <c r="S1644" i="4" s="1"/>
  <c r="Q1676" i="4"/>
  <c r="S1676" i="4" s="1"/>
  <c r="Q1708" i="4"/>
  <c r="S1708" i="4" s="1"/>
  <c r="Q1740" i="4"/>
  <c r="S1740" i="4" s="1"/>
  <c r="Q1772" i="4"/>
  <c r="S1772" i="4" s="1"/>
  <c r="Q1804" i="4"/>
  <c r="S1804" i="4" s="1"/>
  <c r="Q1613" i="4"/>
  <c r="S1613" i="4" s="1"/>
  <c r="Q1661" i="4"/>
  <c r="S1661" i="4" s="1"/>
  <c r="Q1725" i="4"/>
  <c r="S1725" i="4" s="1"/>
  <c r="Q1781" i="4"/>
  <c r="S1781" i="4" s="1"/>
  <c r="Q1686" i="4"/>
  <c r="S1686" i="4" s="1"/>
  <c r="Q329" i="4"/>
  <c r="S329" i="4" s="1"/>
  <c r="Q217" i="4"/>
  <c r="S217" i="4" s="1"/>
  <c r="Q1502" i="4"/>
  <c r="S1502" i="4" s="1"/>
  <c r="Q1534" i="4"/>
  <c r="S1534" i="4" s="1"/>
  <c r="Q1566" i="4"/>
  <c r="S1566" i="4" s="1"/>
  <c r="Q208" i="4"/>
  <c r="S208" i="4" s="1"/>
  <c r="S245" i="4"/>
  <c r="Q292" i="4"/>
  <c r="S292" i="4" s="1"/>
  <c r="Q454" i="4"/>
  <c r="S454" i="4" s="1"/>
  <c r="Q531" i="4"/>
  <c r="S531" i="4" s="1"/>
  <c r="Q628" i="4"/>
  <c r="S628" i="4" s="1"/>
  <c r="Q678" i="4"/>
  <c r="S678" i="4" s="1"/>
  <c r="Q743" i="4"/>
  <c r="S743" i="4" s="1"/>
  <c r="Q799" i="4"/>
  <c r="S799" i="4" s="1"/>
  <c r="Q824" i="4"/>
  <c r="S824" i="4" s="1"/>
  <c r="Q849" i="4"/>
  <c r="S849" i="4" s="1"/>
  <c r="Q880" i="4"/>
  <c r="S880" i="4" s="1"/>
  <c r="Q909" i="4"/>
  <c r="S909" i="4" s="1"/>
  <c r="Q941" i="4"/>
  <c r="S941" i="4" s="1"/>
  <c r="Q972" i="4"/>
  <c r="S972" i="4" s="1"/>
  <c r="Q1001" i="4"/>
  <c r="S1001" i="4" s="1"/>
  <c r="Q1032" i="4"/>
  <c r="S1032" i="4" s="1"/>
  <c r="Q356" i="4"/>
  <c r="S356" i="4" s="1"/>
  <c r="Q379" i="4"/>
  <c r="S379" i="4" s="1"/>
  <c r="Q232" i="4"/>
  <c r="S232" i="4" s="1"/>
  <c r="Q307" i="4"/>
  <c r="S307" i="4" s="1"/>
  <c r="Q334" i="4"/>
  <c r="S334" i="4" s="1"/>
  <c r="Q386" i="4"/>
  <c r="S386" i="4" s="1"/>
  <c r="Q222" i="4"/>
  <c r="S222" i="4" s="1"/>
  <c r="S259" i="4"/>
  <c r="Q351" i="4"/>
  <c r="S351" i="4" s="1"/>
  <c r="Q402" i="4"/>
  <c r="S402" i="4" s="1"/>
  <c r="Q458" i="4"/>
  <c r="S458" i="4" s="1"/>
  <c r="Q534" i="4"/>
  <c r="S534" i="4" s="1"/>
  <c r="Q551" i="4"/>
  <c r="S551" i="4" s="1"/>
  <c r="Q632" i="4"/>
  <c r="S632" i="4" s="1"/>
  <c r="Q682" i="4"/>
  <c r="S682" i="4" s="1"/>
  <c r="Q701" i="4"/>
  <c r="S701" i="4" s="1"/>
  <c r="Q721" i="4"/>
  <c r="S721" i="4" s="1"/>
  <c r="Q746" i="4"/>
  <c r="S746" i="4" s="1"/>
  <c r="Q775" i="4"/>
  <c r="S775" i="4" s="1"/>
  <c r="Q803" i="4"/>
  <c r="S803" i="4" s="1"/>
  <c r="Q827" i="4"/>
  <c r="S827" i="4" s="1"/>
  <c r="Q852" i="4"/>
  <c r="S852" i="4" s="1"/>
  <c r="Q884" i="4"/>
  <c r="S884" i="4" s="1"/>
  <c r="Q913" i="4"/>
  <c r="S913" i="4" s="1"/>
  <c r="Q974" i="4"/>
  <c r="S974" i="4" s="1"/>
  <c r="Q1005" i="4"/>
  <c r="S1005" i="4" s="1"/>
  <c r="Q1036" i="4"/>
  <c r="S1036" i="4" s="1"/>
  <c r="Q1067" i="4"/>
  <c r="S1067" i="4" s="1"/>
  <c r="Q1097" i="4"/>
  <c r="S1097" i="4" s="1"/>
  <c r="Q1129" i="4"/>
  <c r="S1129" i="4" s="1"/>
  <c r="Q1161" i="4"/>
  <c r="S1161" i="4" s="1"/>
  <c r="Q1190" i="4"/>
  <c r="S1190" i="4" s="1"/>
  <c r="Q1218" i="4"/>
  <c r="S1218" i="4" s="1"/>
  <c r="Q1248" i="4"/>
  <c r="S1248" i="4" s="1"/>
  <c r="Q1280" i="4"/>
  <c r="S1280" i="4" s="1"/>
  <c r="Q1312" i="4"/>
  <c r="S1312" i="4" s="1"/>
  <c r="Q1375" i="4"/>
  <c r="S1375" i="4" s="1"/>
  <c r="Q1406" i="4"/>
  <c r="S1406" i="4" s="1"/>
  <c r="Q1467" i="4"/>
  <c r="S1467" i="4" s="1"/>
  <c r="Q1499" i="4"/>
  <c r="S1499" i="4" s="1"/>
  <c r="Q1531" i="4"/>
  <c r="S1531" i="4" s="1"/>
  <c r="Q1563" i="4"/>
  <c r="S1563" i="4" s="1"/>
  <c r="Q1606" i="4"/>
  <c r="S1606" i="4" s="1"/>
  <c r="Q1654" i="4"/>
  <c r="S1654" i="4" s="1"/>
  <c r="Q1758" i="4"/>
  <c r="S1758" i="4" s="1"/>
  <c r="Q1662" i="4"/>
  <c r="S1662" i="4" s="1"/>
  <c r="Q1591" i="4"/>
  <c r="S1591" i="4" s="1"/>
  <c r="Q1623" i="4"/>
  <c r="S1623" i="4" s="1"/>
  <c r="Q1655" i="4"/>
  <c r="S1655" i="4" s="1"/>
  <c r="Q1687" i="4"/>
  <c r="S1687" i="4" s="1"/>
  <c r="Q1719" i="4"/>
  <c r="S1719" i="4" s="1"/>
  <c r="Q1751" i="4"/>
  <c r="S1751" i="4" s="1"/>
  <c r="Q1783" i="4"/>
  <c r="S1783" i="4" s="1"/>
  <c r="Q1617" i="4"/>
  <c r="S1617" i="4" s="1"/>
  <c r="Q1721" i="4"/>
  <c r="S1721" i="4" s="1"/>
  <c r="Q1793" i="4"/>
  <c r="S1793" i="4" s="1"/>
  <c r="Q1626" i="4"/>
  <c r="S1626" i="4" s="1"/>
  <c r="Q1706" i="4"/>
  <c r="S1706" i="4" s="1"/>
  <c r="Q1576" i="4"/>
  <c r="S1576" i="4" s="1"/>
  <c r="Q1608" i="4"/>
  <c r="S1608" i="4" s="1"/>
  <c r="Q1640" i="4"/>
  <c r="S1640" i="4" s="1"/>
  <c r="Q1672" i="4"/>
  <c r="S1672" i="4" s="1"/>
  <c r="Q1704" i="4"/>
  <c r="S1704" i="4" s="1"/>
  <c r="Q1736" i="4"/>
  <c r="S1736" i="4" s="1"/>
  <c r="Q1768" i="4"/>
  <c r="S1768" i="4" s="1"/>
  <c r="Q1800" i="4"/>
  <c r="S1800" i="4" s="1"/>
  <c r="Q1601" i="4"/>
  <c r="S1601" i="4" s="1"/>
  <c r="Q1641" i="4"/>
  <c r="S1641" i="4" s="1"/>
  <c r="Q1705" i="4"/>
  <c r="S1705" i="4" s="1"/>
  <c r="Q1785" i="4"/>
  <c r="S1785" i="4" s="1"/>
  <c r="Q1650" i="4"/>
  <c r="S1650" i="4" s="1"/>
  <c r="Q1746" i="4"/>
  <c r="S1746" i="4" s="1"/>
  <c r="Q831" i="4"/>
  <c r="S831" i="4" s="1"/>
  <c r="Q856" i="4"/>
  <c r="S856" i="4" s="1"/>
  <c r="Q887" i="4"/>
  <c r="S887" i="4" s="1"/>
  <c r="Q917" i="4"/>
  <c r="S917" i="4" s="1"/>
  <c r="Q948" i="4"/>
  <c r="S948" i="4" s="1"/>
  <c r="Q977" i="4"/>
  <c r="S977" i="4" s="1"/>
  <c r="Q1009" i="4"/>
  <c r="S1009" i="4" s="1"/>
  <c r="Q1040" i="4"/>
  <c r="S1040" i="4" s="1"/>
  <c r="Q1071" i="4"/>
  <c r="S1071" i="4" s="1"/>
  <c r="Q1101" i="4"/>
  <c r="S1101" i="4" s="1"/>
  <c r="Q1133" i="4"/>
  <c r="S1133" i="4" s="1"/>
  <c r="Q1193" i="4"/>
  <c r="S1193" i="4" s="1"/>
  <c r="Q1222" i="4"/>
  <c r="S1222" i="4" s="1"/>
  <c r="Q1252" i="4"/>
  <c r="S1252" i="4" s="1"/>
  <c r="Q1284" i="4"/>
  <c r="S1284" i="4" s="1"/>
  <c r="Q1316" i="4"/>
  <c r="S1316" i="4" s="1"/>
  <c r="Q1347" i="4"/>
  <c r="S1347" i="4" s="1"/>
  <c r="Q1379" i="4"/>
  <c r="S1379" i="4" s="1"/>
  <c r="Q1410" i="4"/>
  <c r="S1410" i="4" s="1"/>
  <c r="Q1439" i="4"/>
  <c r="S1439" i="4" s="1"/>
  <c r="Q1471" i="4"/>
  <c r="S1471" i="4" s="1"/>
  <c r="Q1503" i="4"/>
  <c r="S1503" i="4" s="1"/>
  <c r="Q1535" i="4"/>
  <c r="S1535" i="4" s="1"/>
  <c r="Q1567" i="4"/>
  <c r="S1567" i="4" s="1"/>
  <c r="S263" i="4"/>
  <c r="Q364" i="4"/>
  <c r="S364" i="4" s="1"/>
  <c r="Q385" i="4"/>
  <c r="S385" i="4" s="1"/>
  <c r="Q240" i="4"/>
  <c r="S240" i="4" s="1"/>
  <c r="Q341" i="4"/>
  <c r="S341" i="4" s="1"/>
  <c r="Q371" i="4"/>
  <c r="S371" i="4" s="1"/>
  <c r="Q205" i="4"/>
  <c r="S205" i="4" s="1"/>
  <c r="Q308" i="4"/>
  <c r="S308" i="4" s="1"/>
  <c r="Q335" i="4"/>
  <c r="S335" i="4" s="1"/>
  <c r="Q235" i="4"/>
  <c r="S235" i="4" s="1"/>
  <c r="S266" i="4"/>
  <c r="Q300" i="4"/>
  <c r="S300" i="4" s="1"/>
  <c r="Q330" i="4"/>
  <c r="S330" i="4" s="1"/>
  <c r="Q358" i="4"/>
  <c r="S358" i="4" s="1"/>
  <c r="Q380" i="4"/>
  <c r="S380" i="4" s="1"/>
  <c r="Q407" i="4"/>
  <c r="S407" i="4" s="1"/>
  <c r="Q520" i="4"/>
  <c r="S520" i="4" s="1"/>
  <c r="Q563" i="4"/>
  <c r="S563" i="4" s="1"/>
  <c r="Q592" i="4"/>
  <c r="S592" i="4" s="1"/>
  <c r="Q641" i="4"/>
  <c r="S641" i="4" s="1"/>
  <c r="Q688" i="4"/>
  <c r="S688" i="4" s="1"/>
  <c r="Q706" i="4"/>
  <c r="S706" i="4" s="1"/>
  <c r="Q727" i="4"/>
  <c r="S727" i="4" s="1"/>
  <c r="Q754" i="4"/>
  <c r="S754" i="4" s="1"/>
  <c r="Q783" i="4"/>
  <c r="S783" i="4" s="1"/>
  <c r="Q809" i="4"/>
  <c r="S809" i="4" s="1"/>
  <c r="Q860" i="4"/>
  <c r="S860" i="4" s="1"/>
  <c r="Q891" i="4"/>
  <c r="S891" i="4" s="1"/>
  <c r="Q921" i="4"/>
  <c r="S921" i="4" s="1"/>
  <c r="Q952" i="4"/>
  <c r="S952" i="4" s="1"/>
  <c r="Q981" i="4"/>
  <c r="S981" i="4" s="1"/>
  <c r="Q1012" i="4"/>
  <c r="S1012" i="4" s="1"/>
  <c r="Q1043" i="4"/>
  <c r="S1043" i="4" s="1"/>
  <c r="Q1075" i="4"/>
  <c r="S1075" i="4" s="1"/>
  <c r="Q1105" i="4"/>
  <c r="S1105" i="4" s="1"/>
  <c r="Q1137" i="4"/>
  <c r="S1137" i="4" s="1"/>
  <c r="Q1168" i="4"/>
  <c r="S1168" i="4" s="1"/>
  <c r="Q1197" i="4"/>
  <c r="S1197" i="4" s="1"/>
  <c r="Q1226" i="4"/>
  <c r="S1226" i="4" s="1"/>
  <c r="Q1256" i="4"/>
  <c r="S1256" i="4" s="1"/>
  <c r="Q1288" i="4"/>
  <c r="S1288" i="4" s="1"/>
  <c r="Q1320" i="4"/>
  <c r="S1320" i="4" s="1"/>
  <c r="Q1351" i="4"/>
  <c r="S1351" i="4" s="1"/>
  <c r="Q1383" i="4"/>
  <c r="S1383" i="4" s="1"/>
  <c r="Q1414" i="4"/>
  <c r="S1414" i="4" s="1"/>
  <c r="Q1443" i="4"/>
  <c r="S1443" i="4" s="1"/>
  <c r="Q1475" i="4"/>
  <c r="S1475" i="4" s="1"/>
  <c r="Q1507" i="4"/>
  <c r="S1507" i="4" s="1"/>
  <c r="Q1539" i="4"/>
  <c r="S1539" i="4" s="1"/>
  <c r="Q1571" i="4"/>
  <c r="S1571" i="4" s="1"/>
  <c r="Q1614" i="4"/>
  <c r="S1614" i="4" s="1"/>
  <c r="Q1678" i="4"/>
  <c r="S1678" i="4" s="1"/>
  <c r="Q1774" i="4"/>
  <c r="S1774" i="4" s="1"/>
  <c r="Q1734" i="4"/>
  <c r="S1734" i="4" s="1"/>
  <c r="Q1599" i="4"/>
  <c r="S1599" i="4" s="1"/>
  <c r="Q1631" i="4"/>
  <c r="S1631" i="4" s="1"/>
  <c r="Q1663" i="4"/>
  <c r="S1663" i="4" s="1"/>
  <c r="Q1695" i="4"/>
  <c r="S1695" i="4" s="1"/>
  <c r="Q1727" i="4"/>
  <c r="S1727" i="4" s="1"/>
  <c r="Q1759" i="4"/>
  <c r="S1759" i="4" s="1"/>
  <c r="Q1791" i="4"/>
  <c r="S1791" i="4" s="1"/>
  <c r="Q1649" i="4"/>
  <c r="S1649" i="4" s="1"/>
  <c r="Q1737" i="4"/>
  <c r="S1737" i="4" s="1"/>
  <c r="Q1809" i="4"/>
  <c r="S1809" i="4" s="1"/>
  <c r="Q1642" i="4"/>
  <c r="S1642" i="4" s="1"/>
  <c r="Q1738" i="4"/>
  <c r="S1738" i="4" s="1"/>
  <c r="Q1584" i="4"/>
  <c r="S1584" i="4" s="1"/>
  <c r="Q1616" i="4"/>
  <c r="S1616" i="4" s="1"/>
  <c r="Q1648" i="4"/>
  <c r="S1648" i="4" s="1"/>
  <c r="Q1680" i="4"/>
  <c r="S1680" i="4" s="1"/>
  <c r="Q1712" i="4"/>
  <c r="S1712" i="4" s="1"/>
  <c r="Q1744" i="4"/>
  <c r="S1744" i="4" s="1"/>
  <c r="Q1776" i="4"/>
  <c r="S1776" i="4" s="1"/>
  <c r="Q1808" i="4"/>
  <c r="S1808" i="4" s="1"/>
  <c r="Q1609" i="4"/>
  <c r="S1609" i="4" s="1"/>
  <c r="Q1665" i="4"/>
  <c r="S1665" i="4" s="1"/>
  <c r="Q1729" i="4"/>
  <c r="S1729" i="4" s="1"/>
  <c r="Q1801" i="4"/>
  <c r="S1801" i="4" s="1"/>
  <c r="Q1666" i="4"/>
  <c r="S1666" i="4" s="1"/>
  <c r="Q1770" i="4"/>
  <c r="S1770" i="4" s="1"/>
  <c r="Q1713" i="4"/>
  <c r="S1713" i="4" s="1"/>
  <c r="Q1722" i="4"/>
  <c r="S1722" i="4" s="1"/>
  <c r="Q1578" i="4"/>
  <c r="S1578" i="4" s="1"/>
  <c r="Q1786" i="4"/>
  <c r="S1786" i="4" s="1"/>
  <c r="Q1603" i="4"/>
  <c r="S1603" i="4" s="1"/>
  <c r="Q1635" i="4"/>
  <c r="S1635" i="4" s="1"/>
  <c r="Q1667" i="4"/>
  <c r="S1667" i="4" s="1"/>
  <c r="Q1699" i="4"/>
  <c r="S1699" i="4" s="1"/>
  <c r="Q1731" i="4"/>
  <c r="S1731" i="4" s="1"/>
  <c r="Q1763" i="4"/>
  <c r="S1763" i="4" s="1"/>
  <c r="Q1795" i="4"/>
  <c r="S1795" i="4" s="1"/>
  <c r="Q1669" i="4"/>
  <c r="S1669" i="4" s="1"/>
  <c r="Q1733" i="4"/>
  <c r="S1733" i="4" s="1"/>
  <c r="Q1805" i="4"/>
  <c r="S1805" i="4" s="1"/>
  <c r="Q1694" i="4"/>
  <c r="S1694" i="4" s="1"/>
  <c r="Q1806" i="4"/>
  <c r="S1806" i="4" s="1"/>
  <c r="Q1596" i="4"/>
  <c r="S1596" i="4" s="1"/>
  <c r="Q1628" i="4"/>
  <c r="S1628" i="4" s="1"/>
  <c r="Q1660" i="4"/>
  <c r="S1660" i="4" s="1"/>
  <c r="Q1692" i="4"/>
  <c r="S1692" i="4" s="1"/>
  <c r="Q1724" i="4"/>
  <c r="S1724" i="4" s="1"/>
  <c r="Q1756" i="4"/>
  <c r="S1756" i="4" s="1"/>
  <c r="Q1788" i="4"/>
  <c r="S1788" i="4" s="1"/>
  <c r="Q1597" i="4"/>
  <c r="S1597" i="4" s="1"/>
  <c r="Q1637" i="4"/>
  <c r="S1637" i="4" s="1"/>
  <c r="Q1693" i="4"/>
  <c r="S1693" i="4" s="1"/>
  <c r="Q1757" i="4"/>
  <c r="S1757" i="4" s="1"/>
  <c r="Q1598" i="4"/>
  <c r="S1598" i="4" s="1"/>
  <c r="Q1742" i="4"/>
  <c r="S1742" i="4" s="1"/>
  <c r="Q1454" i="4"/>
  <c r="S1454" i="4" s="1"/>
  <c r="Q1486" i="4"/>
  <c r="S1486" i="4" s="1"/>
  <c r="Q1518" i="4"/>
  <c r="S1518" i="4" s="1"/>
  <c r="Q1550" i="4"/>
  <c r="S1550" i="4" s="1"/>
  <c r="S262" i="4"/>
  <c r="Q435" i="4"/>
  <c r="S435" i="4" s="1"/>
  <c r="Q523" i="4"/>
  <c r="S523" i="4" s="1"/>
  <c r="Q565" i="4"/>
  <c r="S565" i="4" s="1"/>
  <c r="Q615" i="4"/>
  <c r="S615" i="4" s="1"/>
  <c r="Q645" i="4"/>
  <c r="S645" i="4" s="1"/>
  <c r="Q667" i="4"/>
  <c r="S667" i="4" s="1"/>
  <c r="Q691" i="4"/>
  <c r="S691" i="4" s="1"/>
  <c r="Q707" i="4"/>
  <c r="S707" i="4" s="1"/>
  <c r="Q731" i="4"/>
  <c r="S731" i="4" s="1"/>
  <c r="Q758" i="4"/>
  <c r="S758" i="4" s="1"/>
  <c r="Q786" i="4"/>
  <c r="S786" i="4" s="1"/>
  <c r="Q813" i="4"/>
  <c r="S813" i="4" s="1"/>
  <c r="Q836" i="4"/>
  <c r="S836" i="4" s="1"/>
  <c r="Q864" i="4"/>
  <c r="S864" i="4" s="1"/>
  <c r="Q895" i="4"/>
  <c r="S895" i="4" s="1"/>
  <c r="Q925" i="4"/>
  <c r="S925" i="4" s="1"/>
  <c r="Q340" i="4"/>
  <c r="S340" i="4" s="1"/>
  <c r="Q283" i="4"/>
  <c r="S283" i="4" s="1"/>
  <c r="Q294" i="4"/>
  <c r="S294" i="4" s="1"/>
  <c r="Q349" i="4"/>
  <c r="S349" i="4" s="1"/>
  <c r="Q374" i="4"/>
  <c r="S374" i="4" s="1"/>
  <c r="Q342" i="4"/>
  <c r="S342" i="4" s="1"/>
  <c r="Q242" i="4"/>
  <c r="S242" i="4" s="1"/>
  <c r="Q270" i="4"/>
  <c r="S270" i="4" s="1"/>
  <c r="Q276" i="4"/>
  <c r="S276" i="4" s="1"/>
  <c r="Q309" i="4"/>
  <c r="S309" i="4" s="1"/>
  <c r="Q336" i="4"/>
  <c r="S336" i="4" s="1"/>
  <c r="Q388" i="4"/>
  <c r="S388" i="4" s="1"/>
  <c r="Q410" i="4"/>
  <c r="S410" i="4" s="1"/>
  <c r="Q525" i="4"/>
  <c r="S525" i="4" s="1"/>
  <c r="Q569" i="4"/>
  <c r="S569" i="4" s="1"/>
  <c r="Q598" i="4"/>
  <c r="S598" i="4" s="1"/>
  <c r="Q618" i="4"/>
  <c r="S618" i="4" s="1"/>
  <c r="Q649" i="4"/>
  <c r="S649" i="4" s="1"/>
  <c r="Q668" i="4"/>
  <c r="S668" i="4" s="1"/>
  <c r="Q694" i="4"/>
  <c r="S694" i="4" s="1"/>
  <c r="Q710" i="4"/>
  <c r="S710" i="4" s="1"/>
  <c r="Q735" i="4"/>
  <c r="S735" i="4" s="1"/>
  <c r="Q790" i="4"/>
  <c r="S790" i="4" s="1"/>
  <c r="Q868" i="4"/>
  <c r="S868" i="4" s="1"/>
  <c r="Q899" i="4"/>
  <c r="S899" i="4" s="1"/>
  <c r="Q929" i="4"/>
  <c r="S929" i="4" s="1"/>
  <c r="Q962" i="4"/>
  <c r="S962" i="4" s="1"/>
  <c r="Q989" i="4"/>
  <c r="S989" i="4" s="1"/>
  <c r="Q1020" i="4"/>
  <c r="S1020" i="4" s="1"/>
  <c r="Q1051" i="4"/>
  <c r="S1051" i="4" s="1"/>
  <c r="Q1082" i="4"/>
  <c r="S1082" i="4" s="1"/>
  <c r="Q1113" i="4"/>
  <c r="S1113" i="4" s="1"/>
  <c r="Q1145" i="4"/>
  <c r="S1145" i="4" s="1"/>
  <c r="Q1175" i="4"/>
  <c r="S1175" i="4" s="1"/>
  <c r="Q1203" i="4"/>
  <c r="S1203" i="4" s="1"/>
  <c r="Q1234" i="4"/>
  <c r="S1234" i="4" s="1"/>
  <c r="Q1264" i="4"/>
  <c r="S1264" i="4" s="1"/>
  <c r="Q1296" i="4"/>
  <c r="S1296" i="4" s="1"/>
  <c r="Q1328" i="4"/>
  <c r="S1328" i="4" s="1"/>
  <c r="Q1359" i="4"/>
  <c r="S1359" i="4" s="1"/>
  <c r="Q1390" i="4"/>
  <c r="S1390" i="4" s="1"/>
  <c r="Q1421" i="4"/>
  <c r="S1421" i="4" s="1"/>
  <c r="Q1451" i="4"/>
  <c r="S1451" i="4" s="1"/>
  <c r="Q1483" i="4"/>
  <c r="S1483" i="4" s="1"/>
  <c r="Q1515" i="4"/>
  <c r="S1515" i="4" s="1"/>
  <c r="Q1547" i="4"/>
  <c r="S1547" i="4" s="1"/>
  <c r="Q1589" i="4"/>
  <c r="S1589" i="4" s="1"/>
  <c r="Q1622" i="4"/>
  <c r="S1622" i="4" s="1"/>
  <c r="Q1702" i="4"/>
  <c r="S1702" i="4" s="1"/>
  <c r="Q1782" i="4"/>
  <c r="S1782" i="4" s="1"/>
  <c r="Q1798" i="4"/>
  <c r="S1798" i="4" s="1"/>
  <c r="Q1607" i="4"/>
  <c r="S1607" i="4" s="1"/>
  <c r="Q1639" i="4"/>
  <c r="S1639" i="4" s="1"/>
  <c r="Q1671" i="4"/>
  <c r="S1671" i="4" s="1"/>
  <c r="Q1703" i="4"/>
  <c r="S1703" i="4" s="1"/>
  <c r="Q1735" i="4"/>
  <c r="S1735" i="4" s="1"/>
  <c r="Q1767" i="4"/>
  <c r="S1767" i="4" s="1"/>
  <c r="Q1799" i="4"/>
  <c r="S1799" i="4" s="1"/>
  <c r="Q1681" i="4"/>
  <c r="S1681" i="4" s="1"/>
  <c r="Q1753" i="4"/>
  <c r="S1753" i="4" s="1"/>
  <c r="Q1594" i="4"/>
  <c r="S1594" i="4" s="1"/>
  <c r="Q1658" i="4"/>
  <c r="S1658" i="4" s="1"/>
  <c r="Q1762" i="4"/>
  <c r="S1762" i="4" s="1"/>
  <c r="Q1592" i="4"/>
  <c r="S1592" i="4" s="1"/>
  <c r="Q1624" i="4"/>
  <c r="S1624" i="4" s="1"/>
  <c r="Q1656" i="4"/>
  <c r="S1656" i="4" s="1"/>
  <c r="Q1688" i="4"/>
  <c r="S1688" i="4" s="1"/>
  <c r="Q1720" i="4"/>
  <c r="S1720" i="4" s="1"/>
  <c r="Q1752" i="4"/>
  <c r="S1752" i="4" s="1"/>
  <c r="Q1784" i="4"/>
  <c r="S1784" i="4" s="1"/>
  <c r="Q1577" i="4"/>
  <c r="S1577" i="4" s="1"/>
  <c r="Q1625" i="4"/>
  <c r="S1625" i="4" s="1"/>
  <c r="Q1673" i="4"/>
  <c r="S1673" i="4" s="1"/>
  <c r="Q1745" i="4"/>
  <c r="S1745" i="4" s="1"/>
  <c r="Q1586" i="4"/>
  <c r="S1586" i="4" s="1"/>
  <c r="Q1698" i="4"/>
  <c r="S1698" i="4" s="1"/>
  <c r="Q215" i="4"/>
  <c r="S215" i="4" s="1"/>
  <c r="Q328" i="4"/>
  <c r="S328" i="4" s="1"/>
  <c r="Q493" i="4"/>
  <c r="S493" i="4" s="1"/>
  <c r="Q494" i="4"/>
  <c r="S494" i="4" s="1"/>
  <c r="Q468" i="4"/>
  <c r="S468" i="4" s="1"/>
  <c r="Q498" i="4"/>
  <c r="S498" i="4" s="1"/>
  <c r="Q496" i="4"/>
  <c r="S496" i="4" s="1"/>
  <c r="Q464" i="4"/>
  <c r="S464" i="4" s="1"/>
  <c r="Q472" i="4"/>
  <c r="S472" i="4" s="1"/>
  <c r="Q514" i="4"/>
  <c r="S514" i="4" s="1"/>
  <c r="Q465" i="4"/>
  <c r="S465" i="4" s="1"/>
  <c r="Q475" i="4"/>
  <c r="S475" i="4" s="1"/>
  <c r="Q517" i="4"/>
  <c r="S517" i="4" s="1"/>
  <c r="Q476" i="4"/>
  <c r="S476" i="4" s="1"/>
  <c r="Q518" i="4"/>
  <c r="S518" i="4" s="1"/>
  <c r="Q477" i="4"/>
  <c r="S477" i="4" s="1"/>
  <c r="Q463" i="4"/>
  <c r="S463" i="4" s="1"/>
  <c r="Q489" i="4"/>
  <c r="S489" i="4" s="1"/>
  <c r="Q488" i="4"/>
  <c r="S488" i="4" s="1"/>
  <c r="Q487" i="4"/>
  <c r="S487" i="4" s="1"/>
  <c r="Q486" i="4"/>
  <c r="S486" i="4" s="1"/>
  <c r="Q485" i="4"/>
  <c r="S485" i="4" s="1"/>
  <c r="Q484" i="4"/>
  <c r="S484" i="4" s="1"/>
  <c r="Q250" i="4" l="1"/>
  <c r="S250" i="4" s="1"/>
  <c r="Q252" i="4"/>
  <c r="S252" i="4" s="1"/>
  <c r="Q253" i="4"/>
  <c r="S253" i="4" s="1"/>
  <c r="Q249" i="4"/>
  <c r="S249" i="4" s="1"/>
  <c r="Q268" i="4"/>
  <c r="S268" i="4" s="1"/>
  <c r="Q269" i="4"/>
  <c r="S269" i="4" s="1"/>
  <c r="Q713" i="4"/>
  <c r="S713" i="4" s="1"/>
  <c r="A120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066" i="14"/>
  <c r="A1067" i="14"/>
  <c r="A1068" i="14"/>
  <c r="A1069" i="14"/>
  <c r="A1070" i="14"/>
  <c r="A1071" i="14"/>
  <c r="A1072" i="14"/>
  <c r="A1073" i="14"/>
  <c r="A1074" i="14"/>
  <c r="A1075" i="14"/>
  <c r="A1076" i="14"/>
  <c r="A1077" i="14"/>
  <c r="A1078" i="14"/>
  <c r="A1079" i="14"/>
  <c r="A1080" i="14"/>
  <c r="A1081" i="14"/>
  <c r="A1082" i="14"/>
  <c r="A1083" i="14"/>
  <c r="A1084" i="14"/>
  <c r="A1085" i="14"/>
  <c r="A1086" i="14"/>
  <c r="A1087" i="14"/>
  <c r="A1088" i="14"/>
  <c r="A1089" i="14"/>
  <c r="A1090" i="14"/>
  <c r="A1091" i="14"/>
  <c r="A1092" i="14"/>
  <c r="A1093" i="14"/>
  <c r="A1094" i="14"/>
  <c r="A1095" i="14"/>
  <c r="A1096" i="14"/>
  <c r="A1097" i="14"/>
  <c r="A1098" i="14"/>
  <c r="A1099" i="14"/>
  <c r="A1100" i="14"/>
  <c r="A1101" i="14"/>
  <c r="A1102" i="14"/>
  <c r="A1103" i="14"/>
  <c r="A1104" i="14"/>
  <c r="A1105" i="14"/>
  <c r="A1106" i="14"/>
  <c r="A1107" i="14"/>
  <c r="A1108" i="14"/>
  <c r="A1109" i="14"/>
  <c r="A1110" i="14"/>
  <c r="A1111" i="14"/>
  <c r="A1112" i="14"/>
  <c r="A1113" i="14"/>
  <c r="A1114" i="14"/>
  <c r="A1115" i="14"/>
  <c r="A1116" i="14"/>
  <c r="A1117" i="14"/>
  <c r="A1118" i="14"/>
  <c r="A1119" i="14"/>
  <c r="A1120" i="14"/>
  <c r="A1121" i="14"/>
  <c r="A1122" i="14"/>
  <c r="A1123" i="14"/>
  <c r="A1124" i="14"/>
  <c r="A1125" i="14"/>
  <c r="A1126" i="14"/>
  <c r="A1127" i="14"/>
  <c r="A1128" i="14"/>
  <c r="A1129" i="14"/>
  <c r="A1130" i="14"/>
  <c r="A1131" i="14"/>
  <c r="A1132" i="14"/>
  <c r="A1133" i="14"/>
  <c r="A1134" i="14"/>
  <c r="A1135" i="14"/>
  <c r="A1136" i="14"/>
  <c r="A1137" i="14"/>
  <c r="A1138" i="14"/>
  <c r="A1139" i="14"/>
  <c r="A1140" i="14"/>
  <c r="A1141" i="14"/>
  <c r="A1142" i="14"/>
  <c r="A1143" i="14"/>
  <c r="A1144" i="14"/>
  <c r="A1145" i="14"/>
  <c r="A1146" i="14"/>
  <c r="A1147" i="14"/>
  <c r="A1148" i="14"/>
  <c r="A1149" i="14"/>
  <c r="A1150" i="14"/>
  <c r="A1151" i="14"/>
  <c r="A1152" i="14"/>
  <c r="A1153" i="14"/>
  <c r="A1154" i="14"/>
  <c r="A1155" i="14"/>
  <c r="A1156" i="14"/>
  <c r="A1157" i="14"/>
  <c r="A1158" i="14"/>
  <c r="A1159" i="14"/>
  <c r="A1160" i="14"/>
  <c r="A1161" i="14"/>
  <c r="A1162" i="14"/>
  <c r="A1163" i="14"/>
  <c r="A1164" i="14"/>
  <c r="A1165" i="14"/>
  <c r="A1166" i="14"/>
  <c r="A1167" i="14"/>
  <c r="A1168" i="14"/>
  <c r="A1169" i="14"/>
  <c r="A1170" i="14"/>
  <c r="A1171" i="14"/>
  <c r="A1172" i="14"/>
  <c r="A1173" i="14"/>
  <c r="A1174" i="14"/>
  <c r="A1175" i="14"/>
  <c r="A1176" i="14"/>
  <c r="A1177" i="14"/>
  <c r="A1178" i="14"/>
  <c r="A1179" i="14"/>
  <c r="A1180" i="14"/>
  <c r="A1181" i="14"/>
  <c r="A1182" i="14"/>
  <c r="A1183" i="14"/>
  <c r="A1184" i="14"/>
  <c r="A1185" i="14"/>
  <c r="A1186" i="14"/>
  <c r="A1187" i="14"/>
  <c r="A1188" i="14"/>
  <c r="A1189" i="14"/>
  <c r="A1190" i="14"/>
  <c r="A1191" i="14"/>
  <c r="A1192" i="14"/>
  <c r="A1193" i="14"/>
  <c r="A1194" i="14"/>
  <c r="A1195" i="14"/>
  <c r="A1196" i="14"/>
  <c r="A1197" i="14"/>
  <c r="A1198" i="14"/>
  <c r="A1199" i="14"/>
  <c r="A1200" i="14"/>
  <c r="A1201" i="14"/>
  <c r="A1202" i="14"/>
  <c r="A1203" i="14"/>
  <c r="A1204" i="14"/>
  <c r="A1205" i="14"/>
  <c r="A1206" i="14"/>
  <c r="A1207" i="14"/>
  <c r="A1208" i="14"/>
  <c r="A1209" i="14"/>
  <c r="A1210" i="14"/>
  <c r="A1211" i="14"/>
  <c r="A1212" i="14"/>
  <c r="A1213" i="14"/>
  <c r="A1214" i="14"/>
  <c r="A1215" i="14"/>
  <c r="A1216" i="14"/>
  <c r="A1217" i="14"/>
  <c r="A1218" i="14"/>
  <c r="A1219" i="14"/>
  <c r="A1220" i="14"/>
  <c r="A1221" i="14"/>
  <c r="A1222" i="14"/>
  <c r="A1223" i="14"/>
  <c r="A1224" i="14"/>
  <c r="A1225" i="14"/>
  <c r="A1226" i="14"/>
  <c r="A1227" i="14"/>
  <c r="A1228" i="14"/>
  <c r="A1229" i="14"/>
  <c r="A1230" i="14"/>
  <c r="A1231" i="14"/>
  <c r="A1232" i="14"/>
  <c r="A1233" i="14"/>
  <c r="A1234" i="14"/>
  <c r="A1235" i="14"/>
  <c r="A1236" i="14"/>
  <c r="A1237" i="14"/>
  <c r="A1238" i="14"/>
  <c r="A1239" i="14"/>
  <c r="A1240" i="14"/>
  <c r="A1241" i="14"/>
  <c r="A1242" i="14"/>
  <c r="A1243" i="14"/>
  <c r="A1244" i="14"/>
  <c r="A1245" i="14"/>
  <c r="A1246" i="14"/>
  <c r="A1247" i="14"/>
  <c r="A1248" i="14"/>
  <c r="A1249" i="14"/>
  <c r="A1250" i="14"/>
  <c r="A1251" i="14"/>
  <c r="A1252" i="14"/>
  <c r="A1253" i="14"/>
  <c r="A1254" i="14"/>
  <c r="A1255" i="14"/>
  <c r="A1256" i="14"/>
  <c r="A1257" i="14"/>
  <c r="A1258" i="14"/>
  <c r="A1259" i="14"/>
  <c r="A1260" i="14"/>
  <c r="A1261" i="14"/>
  <c r="A1262" i="14"/>
  <c r="A1263" i="14"/>
  <c r="A1264" i="14"/>
  <c r="A1265" i="14"/>
  <c r="A1266" i="14"/>
  <c r="A1267" i="14"/>
  <c r="A1268" i="14"/>
  <c r="A1269" i="14"/>
  <c r="A1270" i="14"/>
  <c r="A1271" i="14"/>
  <c r="A1272" i="14"/>
  <c r="A1273" i="14"/>
  <c r="A1274" i="14"/>
  <c r="A1275" i="14"/>
  <c r="A1276" i="14"/>
  <c r="A1277" i="14"/>
  <c r="A1278" i="14"/>
  <c r="A1279" i="14"/>
  <c r="A1280" i="14"/>
  <c r="A1281" i="14"/>
  <c r="A1282" i="14"/>
  <c r="A1283" i="14"/>
  <c r="A1284" i="14"/>
  <c r="A1285" i="14"/>
  <c r="A1286" i="14"/>
  <c r="A1287" i="14"/>
  <c r="A1288" i="14"/>
  <c r="A1289" i="14"/>
  <c r="A1290" i="14"/>
  <c r="A1291" i="14"/>
  <c r="A1292" i="14"/>
  <c r="A1293" i="14"/>
  <c r="A1294" i="14"/>
  <c r="A1295" i="14"/>
  <c r="A1296" i="14"/>
  <c r="A1297" i="14"/>
  <c r="A1298" i="14"/>
  <c r="A1299" i="14"/>
  <c r="A1300" i="14"/>
  <c r="A1301" i="14"/>
  <c r="A1302" i="14"/>
  <c r="A1303" i="14"/>
  <c r="A1304" i="14"/>
  <c r="A1305" i="14"/>
  <c r="A1306" i="14"/>
  <c r="A1307" i="14"/>
  <c r="A1308" i="14"/>
  <c r="A1309" i="14"/>
  <c r="A1310" i="14"/>
  <c r="A1311" i="14"/>
  <c r="A1312" i="14"/>
  <c r="A1313" i="14"/>
  <c r="A1314" i="14"/>
  <c r="A1315" i="14"/>
  <c r="A1316" i="14"/>
  <c r="A1317" i="14"/>
  <c r="A1318" i="14"/>
  <c r="A1319" i="14"/>
  <c r="A1320" i="14"/>
  <c r="A1321" i="14"/>
  <c r="A1322" i="14"/>
  <c r="A1323" i="14"/>
  <c r="A1324" i="14"/>
  <c r="A1325" i="14"/>
  <c r="A1326" i="14"/>
  <c r="A1327" i="14"/>
  <c r="A1328" i="14"/>
  <c r="A1329" i="14"/>
  <c r="A1330" i="14"/>
  <c r="A1331" i="14"/>
  <c r="A1332" i="14"/>
  <c r="A1333" i="14"/>
  <c r="A1334" i="14"/>
  <c r="A1335" i="14"/>
  <c r="A1336" i="14"/>
  <c r="A1337" i="14"/>
  <c r="A1338" i="14"/>
  <c r="A1339" i="14"/>
  <c r="A1340" i="14"/>
  <c r="A1341" i="14"/>
  <c r="A1342" i="14"/>
  <c r="A1343" i="14"/>
  <c r="A1344" i="14"/>
  <c r="A1345" i="14"/>
  <c r="A1346" i="14"/>
  <c r="A1347" i="14"/>
  <c r="A1348" i="14"/>
  <c r="A1349" i="14"/>
  <c r="A1350" i="14"/>
  <c r="A1351" i="14"/>
  <c r="A1352" i="14"/>
  <c r="A1353" i="14"/>
  <c r="A1354" i="14"/>
  <c r="A1355" i="14"/>
  <c r="A1356" i="14"/>
  <c r="A1357" i="14"/>
  <c r="A1358" i="14"/>
  <c r="A1359" i="14"/>
  <c r="A1360" i="14"/>
  <c r="A1361" i="14"/>
  <c r="A1362" i="14"/>
  <c r="A1363" i="14"/>
  <c r="A1364" i="14"/>
  <c r="A1365" i="14"/>
  <c r="A1366" i="14"/>
  <c r="A1367" i="14"/>
  <c r="A1368" i="14"/>
  <c r="A1369" i="14"/>
  <c r="A1370" i="14"/>
  <c r="A1371" i="14"/>
  <c r="A1372" i="14"/>
  <c r="A1373" i="14"/>
  <c r="A1374" i="14"/>
  <c r="A1375" i="14"/>
  <c r="A1376" i="14"/>
  <c r="A1377" i="14"/>
  <c r="A1378" i="14"/>
  <c r="A1379" i="14"/>
  <c r="A1380" i="14"/>
  <c r="A1381" i="14"/>
  <c r="A1382" i="14"/>
  <c r="A1383" i="14"/>
  <c r="A1384" i="14"/>
  <c r="A1385" i="14"/>
  <c r="A1386" i="14"/>
  <c r="A1387" i="14"/>
  <c r="A1388" i="14"/>
  <c r="A1389" i="14"/>
  <c r="A1390" i="14"/>
  <c r="A1391" i="14"/>
  <c r="A1392" i="14"/>
  <c r="A1393" i="14"/>
  <c r="A1394" i="14"/>
  <c r="A1395" i="14"/>
  <c r="A1396" i="14"/>
  <c r="A1397" i="14"/>
  <c r="A1398" i="14"/>
  <c r="A1399" i="14"/>
  <c r="A1400" i="14"/>
  <c r="A1401" i="14"/>
  <c r="A1402" i="14"/>
  <c r="A1403" i="14"/>
  <c r="A1404" i="14"/>
  <c r="A1405" i="14"/>
  <c r="A1406" i="14"/>
  <c r="A1407" i="14"/>
  <c r="A1408" i="14"/>
  <c r="A1409" i="14"/>
  <c r="A1410" i="14"/>
  <c r="A1411" i="14"/>
  <c r="A1412" i="14"/>
  <c r="A1413" i="14"/>
  <c r="A1414" i="14"/>
  <c r="A1415" i="14"/>
  <c r="A1416" i="14"/>
  <c r="A1417" i="14"/>
  <c r="A1418" i="14"/>
  <c r="A1419" i="14"/>
  <c r="A1420" i="14"/>
  <c r="A1421" i="14"/>
  <c r="A1422" i="14"/>
  <c r="A1423" i="14"/>
  <c r="A1424" i="14"/>
  <c r="A1425" i="14"/>
  <c r="A1426" i="14"/>
  <c r="A1427" i="14"/>
  <c r="A1428" i="14"/>
  <c r="A1429" i="14"/>
  <c r="A1430" i="14"/>
  <c r="A1431" i="14"/>
  <c r="A1432" i="14"/>
  <c r="A1433" i="14"/>
  <c r="A1434" i="14"/>
  <c r="A1435" i="14"/>
  <c r="A1436" i="14"/>
  <c r="A1437" i="14"/>
  <c r="A1438" i="14"/>
  <c r="A1439" i="14"/>
  <c r="A1440" i="14"/>
  <c r="A1441" i="14"/>
  <c r="A1442" i="14"/>
  <c r="A1443" i="14"/>
  <c r="A1444" i="14"/>
  <c r="A1445" i="14"/>
  <c r="A1446" i="14"/>
  <c r="A1447" i="14"/>
  <c r="A1448" i="14"/>
  <c r="A1449" i="14"/>
  <c r="A1450" i="14"/>
  <c r="A1451" i="14"/>
  <c r="A1452" i="14"/>
  <c r="A1453" i="14"/>
  <c r="A1454" i="14"/>
  <c r="A1455" i="14"/>
  <c r="A1456" i="14"/>
  <c r="A1457" i="14"/>
  <c r="A1458" i="14"/>
  <c r="A1459" i="14"/>
  <c r="A1460" i="14"/>
  <c r="A1461" i="14"/>
  <c r="A1462" i="14"/>
  <c r="A1463" i="14"/>
  <c r="A1464" i="14"/>
  <c r="A1465" i="14"/>
  <c r="A1466" i="14"/>
  <c r="A1467" i="14"/>
  <c r="A1468" i="14"/>
  <c r="A1469" i="14"/>
  <c r="A1470" i="14"/>
  <c r="A1471" i="14"/>
  <c r="A1472" i="14"/>
  <c r="A1473" i="14"/>
  <c r="A1474" i="14"/>
  <c r="A1475" i="14"/>
  <c r="A1476" i="14"/>
  <c r="A1477" i="14"/>
  <c r="A1478" i="14"/>
  <c r="A1479" i="14"/>
  <c r="A1480" i="14"/>
  <c r="A1481" i="14"/>
  <c r="A1482" i="14"/>
  <c r="A1483" i="14"/>
  <c r="A1484" i="14"/>
  <c r="A1485" i="14"/>
  <c r="A1486" i="14"/>
  <c r="A1487" i="14"/>
  <c r="A1488" i="14"/>
  <c r="A1489" i="14"/>
  <c r="A1490" i="14"/>
  <c r="A1491" i="14"/>
  <c r="A1492" i="14"/>
  <c r="A1493" i="14"/>
  <c r="A1494" i="14"/>
  <c r="A1495" i="14"/>
  <c r="A1496" i="14"/>
  <c r="A1497" i="14"/>
  <c r="A1498" i="14"/>
  <c r="A1499" i="14"/>
  <c r="A1500" i="14"/>
  <c r="A1501" i="14"/>
  <c r="A1502" i="14"/>
  <c r="A1503" i="14"/>
  <c r="A1504" i="14"/>
  <c r="A1505" i="14"/>
  <c r="A1506" i="14"/>
  <c r="A1507" i="14"/>
  <c r="A1508" i="14"/>
  <c r="A1509" i="14"/>
  <c r="A1510" i="14"/>
  <c r="A1511" i="14"/>
  <c r="A1512" i="14"/>
  <c r="A1513" i="14"/>
  <c r="A1514" i="14"/>
  <c r="A1515" i="14"/>
  <c r="A1516" i="14"/>
  <c r="A1517" i="14"/>
  <c r="A1518" i="14"/>
  <c r="A1519" i="14"/>
  <c r="A1520" i="14"/>
  <c r="A1521" i="14"/>
  <c r="A1522" i="14"/>
  <c r="A1523" i="14"/>
  <c r="A1524" i="14"/>
  <c r="A1525" i="14"/>
  <c r="A1526" i="14"/>
  <c r="A1527" i="14"/>
  <c r="A1528" i="14"/>
  <c r="A1529" i="14"/>
  <c r="A1530" i="14"/>
  <c r="A1531" i="14"/>
  <c r="A1532" i="14"/>
  <c r="A1533" i="14"/>
  <c r="A1534" i="14"/>
  <c r="A1535" i="14"/>
  <c r="A1536" i="14"/>
  <c r="A1537" i="14"/>
  <c r="A1538" i="14"/>
  <c r="A1539" i="14"/>
  <c r="A1540" i="14"/>
  <c r="A1541" i="14"/>
  <c r="A1542" i="14"/>
  <c r="A1543" i="14"/>
  <c r="A1544" i="14"/>
  <c r="A1545" i="14"/>
  <c r="A1546" i="14"/>
  <c r="A1547" i="14"/>
  <c r="A1548" i="14"/>
  <c r="A1549" i="14"/>
  <c r="A1550" i="14"/>
  <c r="A1551" i="14"/>
  <c r="A1552" i="14"/>
  <c r="A1553" i="14"/>
  <c r="A1554" i="14"/>
  <c r="A1555" i="14"/>
  <c r="A1556" i="14"/>
  <c r="A1557" i="14"/>
  <c r="A1558" i="14"/>
  <c r="A1559" i="14"/>
  <c r="A1560" i="14"/>
  <c r="A1561" i="14"/>
  <c r="A1562" i="14"/>
  <c r="A1563" i="14"/>
  <c r="A1564" i="14"/>
  <c r="A1565" i="14"/>
  <c r="A1566" i="14"/>
  <c r="A1567" i="14"/>
  <c r="A1568" i="14"/>
  <c r="A1569" i="14"/>
  <c r="A1570" i="14"/>
  <c r="A1571" i="14"/>
  <c r="A1572" i="14"/>
  <c r="A1573" i="14"/>
  <c r="A1574" i="14"/>
  <c r="A1575" i="14"/>
  <c r="A1576" i="14"/>
  <c r="A1577" i="14"/>
  <c r="A1578" i="14"/>
  <c r="A1579" i="14"/>
  <c r="A1580" i="14"/>
  <c r="A1581" i="14"/>
  <c r="A1582" i="14"/>
  <c r="A1583" i="14"/>
  <c r="A1584" i="14"/>
  <c r="A1585" i="14"/>
  <c r="A1586" i="14"/>
  <c r="A1587" i="14"/>
  <c r="A1588" i="14"/>
  <c r="A1589" i="14"/>
  <c r="A1590" i="14"/>
  <c r="A1591" i="14"/>
  <c r="A1592" i="14"/>
  <c r="A1593" i="14"/>
  <c r="A1594" i="14"/>
  <c r="A1595" i="14"/>
  <c r="A1596" i="14"/>
  <c r="A1597" i="14"/>
  <c r="A1598" i="14"/>
  <c r="A1599" i="14"/>
  <c r="A1600" i="14"/>
  <c r="A1601" i="14"/>
  <c r="A1602" i="14"/>
  <c r="A1603" i="14"/>
  <c r="A1604" i="14"/>
  <c r="A1605" i="14"/>
  <c r="A1606" i="14"/>
  <c r="A1607" i="14"/>
  <c r="A1608" i="14"/>
  <c r="A1609" i="14"/>
  <c r="A1610" i="14"/>
  <c r="A1611" i="14"/>
  <c r="A1612" i="14"/>
  <c r="A1613" i="14"/>
  <c r="A1614" i="14"/>
  <c r="A1615" i="14"/>
  <c r="A1616" i="14"/>
  <c r="A1617" i="14"/>
  <c r="A1618" i="14"/>
  <c r="A1619" i="14"/>
  <c r="A1620" i="14"/>
  <c r="A1621" i="14"/>
  <c r="A1622" i="14"/>
  <c r="A1623" i="14"/>
  <c r="A1624" i="14"/>
  <c r="A1625" i="14"/>
  <c r="A1626" i="14"/>
  <c r="A1627" i="14"/>
  <c r="A1628" i="14"/>
  <c r="A1629" i="14"/>
  <c r="A1630" i="14"/>
  <c r="A1631" i="14"/>
  <c r="A1632" i="14"/>
  <c r="A1633" i="14"/>
  <c r="A1634" i="14"/>
  <c r="A1635" i="14"/>
  <c r="A1636" i="14"/>
  <c r="A1637" i="14"/>
  <c r="A1638" i="14"/>
  <c r="A1639" i="14"/>
  <c r="A1640" i="14"/>
  <c r="A1641" i="14"/>
  <c r="A1642" i="14"/>
  <c r="A1643" i="14"/>
  <c r="A1644" i="14"/>
  <c r="A1645" i="14"/>
  <c r="A1646" i="14"/>
  <c r="A1647" i="14"/>
  <c r="A1648" i="14"/>
  <c r="A1649" i="14"/>
  <c r="A1650" i="14"/>
  <c r="A1651" i="14"/>
  <c r="A1652" i="14"/>
  <c r="A1653" i="14"/>
  <c r="A1654" i="14"/>
  <c r="A1655" i="14"/>
  <c r="A1656" i="14"/>
  <c r="A1657" i="14"/>
  <c r="A1658" i="14"/>
  <c r="A1659" i="14"/>
  <c r="A1660" i="14"/>
  <c r="A1661" i="14"/>
  <c r="A1662" i="14"/>
  <c r="A1663" i="14"/>
  <c r="A1664" i="14"/>
  <c r="A1665" i="14"/>
  <c r="A1666" i="14"/>
  <c r="A1667" i="14"/>
  <c r="A1668" i="14"/>
  <c r="A1669" i="14"/>
  <c r="A1670" i="14"/>
  <c r="A1671" i="14"/>
  <c r="A1672" i="14"/>
  <c r="A1673" i="14"/>
  <c r="A1674" i="14"/>
  <c r="A1675" i="14"/>
  <c r="A1676" i="14"/>
  <c r="A1677" i="14"/>
  <c r="A1678" i="14"/>
  <c r="A1679" i="14"/>
  <c r="A1680" i="14"/>
  <c r="A1681" i="14"/>
  <c r="A1682" i="14"/>
  <c r="A1683" i="14"/>
  <c r="A1684" i="14"/>
  <c r="A1685" i="14"/>
  <c r="A1686" i="14"/>
  <c r="A1687" i="14"/>
  <c r="A1688" i="14"/>
  <c r="A1689" i="14"/>
  <c r="A1690" i="14"/>
  <c r="A1691" i="14"/>
  <c r="A1692" i="14"/>
  <c r="A1693" i="14"/>
  <c r="A1694" i="14"/>
  <c r="A1695" i="14"/>
  <c r="A1696" i="14"/>
  <c r="A1697" i="14"/>
  <c r="A1698" i="14"/>
  <c r="A1699" i="14"/>
  <c r="A1700" i="14"/>
  <c r="A1701" i="14"/>
  <c r="A1702" i="14"/>
  <c r="A1703" i="14"/>
  <c r="A1704" i="14"/>
  <c r="A1705" i="14"/>
  <c r="A1706" i="14"/>
  <c r="A1707" i="14"/>
  <c r="A1708" i="14"/>
  <c r="A1709" i="14"/>
  <c r="A1710" i="14"/>
  <c r="A1711" i="14"/>
  <c r="A1712" i="14"/>
  <c r="A1713" i="14"/>
  <c r="A1714" i="14"/>
  <c r="A1715" i="14"/>
  <c r="A1716" i="14"/>
  <c r="A1717" i="14"/>
  <c r="A1718" i="14"/>
  <c r="A1719" i="14"/>
  <c r="A1720" i="14"/>
  <c r="A1721" i="14"/>
  <c r="A1722" i="14"/>
  <c r="A1723" i="14"/>
  <c r="A1724" i="14"/>
  <c r="A1725" i="14"/>
  <c r="A1726" i="14"/>
  <c r="A1727" i="14"/>
  <c r="A1728" i="14"/>
  <c r="A1729" i="14"/>
  <c r="A1730" i="14"/>
  <c r="A1731" i="14"/>
  <c r="A1732" i="14"/>
  <c r="A1733" i="14"/>
  <c r="A1734" i="14"/>
  <c r="A1735" i="14"/>
  <c r="A1736" i="14"/>
  <c r="A1737" i="14"/>
  <c r="A1738" i="14"/>
  <c r="A1739" i="14"/>
  <c r="A1740" i="14"/>
  <c r="A1741" i="14"/>
  <c r="A1742" i="14"/>
  <c r="A1743" i="14"/>
  <c r="A1744" i="14"/>
  <c r="A1745" i="14"/>
  <c r="A1746" i="14"/>
  <c r="A1747" i="14"/>
  <c r="A1748" i="14"/>
  <c r="A1749" i="14"/>
  <c r="A1750" i="14"/>
  <c r="A1751" i="14"/>
  <c r="A1752" i="14"/>
  <c r="A1753" i="14"/>
  <c r="A1754" i="14"/>
  <c r="A1755" i="14"/>
  <c r="A1756" i="14"/>
  <c r="A1757" i="14"/>
  <c r="A1758" i="14"/>
  <c r="A1759" i="14"/>
  <c r="A1760" i="14"/>
  <c r="A1761" i="14"/>
  <c r="A1762" i="14"/>
  <c r="A1763" i="14"/>
  <c r="A1764" i="14"/>
  <c r="A1765" i="14"/>
  <c r="A1766" i="14"/>
  <c r="A1767" i="14"/>
  <c r="A1768" i="14"/>
  <c r="A1769" i="14"/>
  <c r="A1770" i="14"/>
  <c r="A1771" i="14"/>
  <c r="A1772" i="14"/>
  <c r="A1773" i="14"/>
  <c r="A1774" i="14"/>
  <c r="A1775" i="14"/>
  <c r="A1776" i="14"/>
  <c r="A1777" i="14"/>
  <c r="A1778" i="14"/>
  <c r="A1779" i="14"/>
  <c r="A1780" i="14"/>
  <c r="A1781" i="14"/>
  <c r="A1782" i="14"/>
  <c r="A1783" i="14"/>
  <c r="A1784" i="14"/>
  <c r="A1785" i="14"/>
  <c r="A1786" i="14"/>
  <c r="A1787" i="14"/>
  <c r="A1788" i="14"/>
  <c r="A1789" i="14"/>
  <c r="A1790" i="14"/>
  <c r="A1791" i="14"/>
  <c r="A1792" i="14"/>
  <c r="A1793" i="14"/>
  <c r="A1794" i="14"/>
  <c r="A1795" i="14"/>
  <c r="A1796" i="14"/>
  <c r="A1797" i="14"/>
  <c r="A1798" i="14"/>
  <c r="A1799" i="14"/>
  <c r="A1800" i="14"/>
  <c r="A1801" i="14"/>
  <c r="A1802" i="14"/>
  <c r="A1803" i="14"/>
  <c r="A1804" i="14"/>
  <c r="A1805" i="14"/>
  <c r="A1806" i="14"/>
  <c r="A1807" i="14"/>
  <c r="A1808" i="14"/>
  <c r="A1809" i="14"/>
  <c r="A1810" i="14"/>
  <c r="A1811" i="14"/>
  <c r="A1812" i="14"/>
  <c r="A1813" i="14"/>
  <c r="A1814" i="14"/>
  <c r="A1815" i="14"/>
  <c r="A1816" i="14"/>
  <c r="A1817" i="14"/>
  <c r="A1818" i="14"/>
  <c r="A1819" i="14"/>
  <c r="A1820" i="14"/>
  <c r="A1821" i="14"/>
  <c r="A1822" i="14"/>
  <c r="A1823" i="14"/>
  <c r="A1824" i="14"/>
  <c r="A1825" i="14"/>
  <c r="A1826" i="14"/>
  <c r="A1827" i="14"/>
  <c r="A1828" i="14"/>
  <c r="A1829" i="14"/>
  <c r="A1830" i="14"/>
  <c r="A1831" i="14"/>
  <c r="A1832" i="14"/>
  <c r="A1833" i="14"/>
  <c r="A1834" i="14"/>
  <c r="A1835" i="14"/>
  <c r="A1836" i="14"/>
  <c r="A1837" i="14"/>
  <c r="A1838" i="14"/>
  <c r="A1839" i="14"/>
  <c r="A1840" i="14"/>
  <c r="A1841" i="14"/>
  <c r="A1842" i="14"/>
  <c r="A1843" i="14"/>
  <c r="A1844" i="14"/>
  <c r="A1845" i="14"/>
  <c r="A1846" i="14"/>
  <c r="A1847" i="14"/>
  <c r="A1848" i="14"/>
  <c r="A1849" i="14"/>
  <c r="A1850" i="14"/>
  <c r="A1851" i="14"/>
  <c r="A1852" i="14"/>
  <c r="A1853" i="14"/>
  <c r="A1854" i="14"/>
  <c r="A1855" i="14"/>
  <c r="A1856" i="14"/>
  <c r="A1857" i="14"/>
  <c r="A1858" i="14"/>
  <c r="A1859" i="14"/>
  <c r="A1860" i="14"/>
  <c r="A1861" i="14"/>
  <c r="A1862" i="14"/>
  <c r="A1863" i="14"/>
  <c r="A1864" i="14"/>
  <c r="A1865" i="14"/>
  <c r="A1866" i="14"/>
  <c r="A1867" i="14"/>
  <c r="A1868" i="14"/>
  <c r="A1869" i="14"/>
  <c r="A1870" i="14"/>
  <c r="A1871" i="14"/>
  <c r="A1872" i="14"/>
  <c r="A1873" i="14"/>
  <c r="A1874" i="14"/>
  <c r="A1875" i="14"/>
  <c r="A1876" i="14"/>
  <c r="A1877" i="14"/>
  <c r="A1878" i="14"/>
  <c r="A1879" i="14"/>
  <c r="A1880" i="14"/>
  <c r="A1881" i="14"/>
  <c r="A1882" i="14"/>
  <c r="A1883" i="14"/>
  <c r="A1884" i="14"/>
  <c r="A1885" i="14"/>
  <c r="A1886" i="14"/>
  <c r="A1887" i="14"/>
  <c r="A1888" i="14"/>
  <c r="A1889" i="14"/>
  <c r="A1890" i="14"/>
  <c r="A1891" i="14"/>
  <c r="A1892" i="14"/>
  <c r="A1893" i="14"/>
  <c r="A1894" i="14"/>
  <c r="A1895" i="14"/>
  <c r="A1896" i="14"/>
  <c r="A1897" i="14"/>
  <c r="A1898" i="14"/>
  <c r="A1899" i="14"/>
  <c r="A1900" i="14"/>
  <c r="A1901" i="14"/>
  <c r="A1902" i="14"/>
  <c r="A1903" i="14"/>
  <c r="A1904" i="14"/>
  <c r="A1905" i="14"/>
  <c r="A1906" i="14"/>
  <c r="A1907" i="14"/>
  <c r="A1908" i="14"/>
  <c r="A1909" i="14"/>
  <c r="A1910" i="14"/>
  <c r="A1911" i="14"/>
  <c r="A1912" i="14"/>
  <c r="A1913" i="14"/>
  <c r="A1914" i="14"/>
  <c r="A1915" i="14"/>
  <c r="A1916" i="14"/>
  <c r="A1917" i="14"/>
  <c r="A1918" i="14"/>
  <c r="A1919" i="14"/>
  <c r="A1920" i="14"/>
  <c r="A1921" i="14"/>
  <c r="A1922" i="14"/>
  <c r="A1923" i="14"/>
  <c r="A1924" i="14"/>
  <c r="A1925" i="14"/>
  <c r="A1926" i="14"/>
  <c r="A1927" i="14"/>
  <c r="A1928" i="14"/>
  <c r="A1929" i="14"/>
  <c r="A1930" i="14"/>
  <c r="A1931" i="14"/>
  <c r="A1932" i="14"/>
  <c r="A1933" i="14"/>
  <c r="A1934" i="14"/>
  <c r="A1935" i="14"/>
  <c r="A1936" i="14"/>
  <c r="A1937" i="14"/>
  <c r="A1938" i="14"/>
  <c r="A1939" i="14"/>
  <c r="A1940" i="14"/>
  <c r="A1941" i="14"/>
  <c r="A1942" i="14"/>
  <c r="A1943" i="14"/>
  <c r="A1944" i="14"/>
  <c r="A1945" i="14"/>
  <c r="A1946" i="14"/>
  <c r="A1947" i="14"/>
  <c r="A1948" i="14"/>
  <c r="A1949" i="14"/>
  <c r="A1950" i="14"/>
  <c r="A1951" i="14"/>
  <c r="A1952" i="14"/>
  <c r="A1953" i="14"/>
  <c r="A1954" i="14"/>
  <c r="A1955" i="14"/>
  <c r="A1956" i="14"/>
  <c r="A1957" i="14"/>
  <c r="A1958" i="14"/>
  <c r="A1959" i="14"/>
  <c r="A1960" i="14"/>
  <c r="A1961" i="14"/>
  <c r="A1962" i="14"/>
  <c r="A1963" i="14"/>
  <c r="A1964" i="14"/>
  <c r="A1965" i="14"/>
  <c r="A1966" i="14"/>
  <c r="A1967" i="14"/>
  <c r="A1968" i="14"/>
  <c r="A1969" i="14"/>
  <c r="A1970" i="14"/>
  <c r="A1971" i="14"/>
  <c r="A1972" i="14"/>
  <c r="A1973" i="14"/>
  <c r="A1974" i="14"/>
  <c r="A1975" i="14"/>
  <c r="A1976" i="14"/>
  <c r="A1977" i="14"/>
  <c r="A1978" i="14"/>
  <c r="A1979" i="14"/>
  <c r="A1980" i="14"/>
  <c r="A1981" i="14"/>
  <c r="A1982" i="14"/>
  <c r="A1983" i="14"/>
  <c r="A1984" i="14"/>
  <c r="A1985" i="14"/>
  <c r="A1986" i="14"/>
  <c r="A1987" i="14"/>
  <c r="A1988" i="14"/>
  <c r="A1989" i="14"/>
  <c r="A1990" i="14"/>
  <c r="A1991" i="14"/>
  <c r="A1992" i="14"/>
  <c r="A1993" i="14"/>
  <c r="A1994" i="14"/>
  <c r="A1995" i="14"/>
  <c r="A1996" i="14"/>
  <c r="A1997" i="14"/>
  <c r="A1998" i="14"/>
  <c r="A1999" i="14"/>
  <c r="A2000" i="14"/>
  <c r="A2001" i="14"/>
  <c r="A2002" i="14"/>
  <c r="A2003" i="14"/>
  <c r="A2004" i="14"/>
  <c r="A2005" i="14"/>
  <c r="A2006" i="14"/>
  <c r="A2007" i="14"/>
  <c r="A2008" i="14"/>
  <c r="A2009" i="14"/>
  <c r="A2010" i="14"/>
  <c r="A2011" i="14"/>
  <c r="A2012" i="14"/>
  <c r="A2013" i="14"/>
  <c r="A2014" i="14"/>
  <c r="A2015" i="14"/>
  <c r="A2016" i="14"/>
  <c r="A2017" i="14"/>
  <c r="A2018" i="14"/>
  <c r="A2019" i="14"/>
  <c r="A2020" i="14"/>
  <c r="A2021" i="14"/>
  <c r="A2022" i="14"/>
  <c r="A2023" i="14"/>
  <c r="A2024" i="14"/>
  <c r="A2025" i="14"/>
  <c r="A2026" i="14"/>
  <c r="A2027" i="14"/>
  <c r="A2028" i="14"/>
  <c r="A2029" i="14"/>
  <c r="A2030" i="14"/>
  <c r="A2031" i="14"/>
  <c r="A2032" i="14"/>
  <c r="A2033" i="14"/>
  <c r="A2034" i="14"/>
  <c r="A2035" i="14"/>
  <c r="A2036" i="14"/>
  <c r="A2037" i="14"/>
  <c r="A2038" i="14"/>
  <c r="A2039" i="14"/>
  <c r="A2040" i="14"/>
  <c r="A2041" i="14"/>
  <c r="A2042" i="14"/>
  <c r="A2043" i="14"/>
  <c r="A2044" i="14"/>
  <c r="A2045" i="14"/>
  <c r="A2046" i="14"/>
  <c r="A2047" i="14"/>
  <c r="A2048" i="14"/>
  <c r="A2049" i="14"/>
  <c r="A2050" i="14"/>
  <c r="A2051" i="14"/>
  <c r="A2052" i="14"/>
  <c r="A2053" i="14"/>
  <c r="A2054" i="14"/>
  <c r="A2055" i="14"/>
  <c r="A2056" i="14"/>
  <c r="A2057" i="14"/>
  <c r="A2058" i="14"/>
  <c r="A2059" i="14"/>
  <c r="A2060" i="14"/>
  <c r="A2061" i="14"/>
  <c r="A2062" i="14"/>
  <c r="A2063" i="14"/>
  <c r="A2064" i="14"/>
  <c r="A2065" i="14"/>
  <c r="A2066" i="14"/>
  <c r="A2067" i="14"/>
  <c r="A2068" i="14"/>
  <c r="A2069" i="14"/>
  <c r="A2070" i="14"/>
  <c r="A2071" i="14"/>
  <c r="A2072" i="14"/>
  <c r="A2073" i="14"/>
  <c r="A2074" i="14"/>
  <c r="A2075" i="14"/>
  <c r="A2076" i="14"/>
  <c r="A2077" i="14"/>
  <c r="A2078" i="14"/>
  <c r="A2079" i="14"/>
  <c r="A2080" i="14"/>
  <c r="A2081" i="14"/>
  <c r="A2082" i="14"/>
  <c r="A2083" i="14"/>
  <c r="A2084" i="14"/>
  <c r="A2085" i="14"/>
  <c r="A2086" i="14"/>
  <c r="A2087" i="14"/>
  <c r="A2088" i="14"/>
  <c r="A2089" i="14"/>
  <c r="A2090" i="14"/>
  <c r="A2091" i="14"/>
  <c r="A2092" i="14"/>
  <c r="A2093" i="14"/>
  <c r="A2094" i="14"/>
  <c r="A2095" i="14"/>
  <c r="A2096" i="14"/>
  <c r="A2097" i="14"/>
  <c r="A2098" i="14"/>
  <c r="A2099" i="14"/>
  <c r="A2100" i="14"/>
  <c r="A2101" i="14"/>
  <c r="A2102" i="14"/>
  <c r="A2103" i="14"/>
  <c r="A2104" i="14"/>
  <c r="A2105" i="14"/>
  <c r="A2106" i="14"/>
  <c r="A2107" i="14"/>
  <c r="A2108" i="14"/>
  <c r="A2109" i="14"/>
  <c r="A2110" i="14"/>
  <c r="A2111" i="14"/>
  <c r="A2112" i="14"/>
  <c r="A2113" i="14"/>
  <c r="A2114" i="14"/>
  <c r="A2115" i="14"/>
  <c r="A2116" i="14"/>
  <c r="A2117" i="14"/>
  <c r="A2118" i="14"/>
  <c r="A2119" i="14"/>
  <c r="A2120" i="14"/>
  <c r="A2121" i="14"/>
  <c r="A2122" i="14"/>
  <c r="A2123" i="14"/>
  <c r="A2124" i="14"/>
  <c r="A2125" i="14"/>
  <c r="A2126" i="14"/>
  <c r="A2127" i="14"/>
  <c r="A2128" i="14"/>
  <c r="A2129" i="14"/>
  <c r="A2130" i="14"/>
  <c r="A2131" i="14"/>
  <c r="A2132" i="14"/>
  <c r="A2133" i="14"/>
  <c r="A2134" i="14"/>
  <c r="A2135" i="14"/>
  <c r="A2136" i="14"/>
  <c r="A2137" i="14"/>
  <c r="A2138" i="14"/>
  <c r="A2139" i="14"/>
  <c r="A2140" i="14"/>
  <c r="A2141" i="14"/>
  <c r="A2142" i="14"/>
  <c r="A2143" i="14"/>
  <c r="A2144" i="14"/>
  <c r="A2145" i="14"/>
  <c r="A2146" i="14"/>
  <c r="A2147" i="14"/>
  <c r="A2148" i="14"/>
  <c r="A2149" i="14"/>
  <c r="A2150" i="14"/>
  <c r="A2151" i="14"/>
  <c r="A2152" i="14"/>
  <c r="A2153" i="14"/>
  <c r="A2154" i="14"/>
  <c r="A2155" i="14"/>
  <c r="A2156" i="14"/>
  <c r="A2157" i="14"/>
  <c r="A2158" i="14"/>
  <c r="A2159" i="14"/>
  <c r="A2160" i="14"/>
  <c r="A2161" i="14"/>
  <c r="A2162" i="14"/>
  <c r="A2163" i="14"/>
  <c r="A2164" i="14"/>
  <c r="A2165" i="14"/>
  <c r="A2166" i="14"/>
  <c r="A2167" i="14"/>
  <c r="A2168" i="14"/>
  <c r="A2169" i="14"/>
  <c r="A2170" i="14"/>
  <c r="A2171" i="14"/>
  <c r="A2172" i="14"/>
  <c r="A2173" i="14"/>
  <c r="A2174" i="14"/>
  <c r="A2175" i="14"/>
  <c r="A2176" i="14"/>
  <c r="A2177" i="14"/>
  <c r="A2178" i="14"/>
  <c r="A2179" i="14"/>
  <c r="A2180" i="14"/>
  <c r="A2181" i="14"/>
  <c r="A2182" i="14"/>
  <c r="A2183" i="14"/>
  <c r="A2184" i="14"/>
  <c r="A2185" i="14"/>
  <c r="A2186" i="14"/>
  <c r="A2187" i="14"/>
  <c r="A2188" i="14"/>
  <c r="A2189" i="14"/>
  <c r="A2190" i="14"/>
  <c r="A2191" i="14"/>
  <c r="A2192" i="14"/>
  <c r="A2193" i="14"/>
  <c r="A2194" i="14"/>
  <c r="A2195" i="14"/>
  <c r="A2196" i="14"/>
  <c r="A2197" i="14"/>
  <c r="A2198" i="14"/>
  <c r="A2199" i="14"/>
  <c r="A2200" i="14"/>
  <c r="A2201" i="14"/>
  <c r="A2202" i="14"/>
  <c r="A2203" i="14"/>
  <c r="A2204" i="14"/>
  <c r="A2205" i="14"/>
  <c r="A2206" i="14"/>
  <c r="A2207" i="14"/>
  <c r="A2208" i="14"/>
  <c r="A2209" i="14"/>
  <c r="A2210" i="14"/>
  <c r="A2211" i="14"/>
  <c r="A2212" i="14"/>
  <c r="A2213" i="14"/>
  <c r="A2214" i="14"/>
  <c r="A2215" i="14"/>
  <c r="A2216" i="14"/>
  <c r="A2217" i="14"/>
  <c r="A2218" i="14"/>
  <c r="A2219" i="14"/>
  <c r="A2220" i="14"/>
  <c r="A2221" i="14"/>
  <c r="A2222" i="14"/>
  <c r="A2223" i="14"/>
  <c r="A2224" i="14"/>
  <c r="A2225" i="14"/>
  <c r="A2226" i="14"/>
  <c r="A2227" i="14"/>
  <c r="A2228" i="14"/>
  <c r="A2229" i="14"/>
  <c r="A2230" i="14"/>
  <c r="A2231" i="14"/>
  <c r="A2232" i="14"/>
  <c r="A2233" i="14"/>
  <c r="A2234" i="14"/>
  <c r="A2235" i="14"/>
  <c r="A2236" i="14"/>
  <c r="A2237" i="14"/>
  <c r="A2238" i="14"/>
  <c r="A2239" i="14"/>
  <c r="A2240" i="14"/>
  <c r="A2241" i="14"/>
  <c r="A2242" i="14"/>
  <c r="A2243" i="14"/>
  <c r="A2244" i="14"/>
  <c r="A2245" i="14"/>
  <c r="A2246" i="14"/>
  <c r="A2247" i="14"/>
  <c r="A2248" i="14"/>
  <c r="A2249" i="14"/>
  <c r="A2250" i="14"/>
  <c r="A2251" i="14"/>
  <c r="A2252" i="14"/>
  <c r="A2253" i="14"/>
  <c r="A2254" i="14"/>
  <c r="A2255" i="14"/>
  <c r="A2256" i="14"/>
  <c r="A2257" i="14"/>
  <c r="A2258" i="14"/>
  <c r="A2259" i="14"/>
  <c r="A2260" i="14"/>
  <c r="A2261" i="14"/>
  <c r="A2262" i="14"/>
  <c r="A2263" i="14"/>
  <c r="A2264" i="14"/>
  <c r="A2265" i="14"/>
  <c r="A2266" i="14"/>
  <c r="A2267" i="14"/>
  <c r="A2268" i="14"/>
  <c r="A2269" i="14"/>
  <c r="A2270" i="14"/>
  <c r="A2271" i="14"/>
  <c r="A2272" i="14"/>
  <c r="A2273" i="14"/>
  <c r="A2274" i="14"/>
  <c r="A2275" i="14"/>
  <c r="A2276" i="14"/>
  <c r="A2277" i="14"/>
  <c r="A2278" i="14"/>
  <c r="A2279" i="14"/>
  <c r="A2280" i="14"/>
  <c r="A2281" i="14"/>
  <c r="A2282" i="14"/>
  <c r="A2283" i="14"/>
  <c r="A2284" i="14"/>
  <c r="A2285" i="14"/>
  <c r="A2286" i="14"/>
  <c r="A2287" i="14"/>
  <c r="A2288" i="14"/>
  <c r="A2289" i="14"/>
  <c r="A2290" i="14"/>
  <c r="A2291" i="14"/>
  <c r="A2292" i="14"/>
  <c r="A2293" i="14"/>
  <c r="A2294" i="14"/>
  <c r="A2295" i="14"/>
  <c r="A2296" i="14"/>
  <c r="A2297" i="14"/>
  <c r="A2298" i="14"/>
  <c r="A2299" i="14"/>
  <c r="A2300" i="14"/>
  <c r="A2301" i="14"/>
  <c r="A2302" i="14"/>
  <c r="A2303" i="14"/>
  <c r="A2304" i="14"/>
  <c r="A2305" i="14"/>
  <c r="A2306" i="14"/>
  <c r="A2307" i="14"/>
  <c r="A2308" i="14"/>
  <c r="A2309" i="14"/>
  <c r="A2310" i="14"/>
  <c r="A2311" i="14"/>
  <c r="A2312" i="14"/>
  <c r="A2313" i="14"/>
  <c r="A2314" i="14"/>
  <c r="A2315" i="14"/>
  <c r="A2316" i="14"/>
  <c r="A2317" i="14"/>
  <c r="A2318" i="14"/>
  <c r="A2319" i="14"/>
  <c r="A2320" i="14"/>
  <c r="A2321" i="14"/>
  <c r="A2322" i="14"/>
  <c r="A2323" i="14"/>
  <c r="A2324" i="14"/>
  <c r="A2325" i="14"/>
  <c r="A2326" i="14"/>
  <c r="A2327" i="14"/>
  <c r="A2328" i="14"/>
  <c r="A2329" i="14"/>
  <c r="A2330" i="14"/>
  <c r="A2331" i="14"/>
  <c r="A2332" i="14"/>
  <c r="A2333" i="14"/>
  <c r="A2334" i="14"/>
  <c r="A2335" i="14"/>
  <c r="A2336" i="14"/>
  <c r="A2337" i="14"/>
  <c r="A2338" i="14"/>
  <c r="A2339" i="14"/>
  <c r="A2340" i="14"/>
  <c r="A2341" i="14"/>
  <c r="A2342" i="14"/>
  <c r="A2343" i="14"/>
  <c r="A2344" i="14"/>
  <c r="A2345" i="14"/>
  <c r="A2346" i="14"/>
  <c r="A2347" i="14"/>
  <c r="A2348" i="14"/>
  <c r="A2349" i="14"/>
  <c r="A2350" i="14"/>
  <c r="A2351" i="14"/>
  <c r="A2352" i="14"/>
  <c r="A2353" i="14"/>
  <c r="A2354" i="14"/>
  <c r="A2355" i="14"/>
  <c r="A2356" i="14"/>
  <c r="A2357" i="14"/>
  <c r="A2358" i="14"/>
  <c r="A2359" i="14"/>
  <c r="A2360" i="14"/>
  <c r="A2361" i="14"/>
  <c r="A2362" i="14"/>
  <c r="A2363" i="14"/>
  <c r="A2364" i="14"/>
  <c r="A2365" i="14"/>
  <c r="A2366" i="14"/>
  <c r="A2367" i="14"/>
  <c r="A2368" i="14"/>
  <c r="A2369" i="14"/>
  <c r="A2370" i="14"/>
  <c r="A2371" i="14"/>
  <c r="A2372" i="14"/>
  <c r="A2373" i="14"/>
  <c r="A2374" i="14"/>
  <c r="A2375" i="14"/>
  <c r="A2376" i="14"/>
  <c r="A2377" i="14"/>
  <c r="A2378" i="14"/>
  <c r="A2379" i="14"/>
  <c r="A2380" i="14"/>
  <c r="A2381" i="14"/>
  <c r="A2382" i="14"/>
  <c r="A2383" i="14"/>
  <c r="A2384" i="14"/>
  <c r="A2385" i="14"/>
  <c r="A2386" i="14"/>
  <c r="A2387" i="14"/>
  <c r="A2388" i="14"/>
  <c r="A2389" i="14"/>
  <c r="A2390" i="14"/>
  <c r="A2391" i="14"/>
  <c r="A2392" i="14"/>
  <c r="A2393" i="14"/>
  <c r="A2394" i="14"/>
  <c r="A2395" i="14"/>
  <c r="A2396" i="14"/>
  <c r="A2397" i="14"/>
  <c r="A2398" i="14"/>
  <c r="A2399" i="14"/>
  <c r="A2400" i="14"/>
  <c r="A2401" i="14"/>
  <c r="A2402" i="14"/>
  <c r="A2403" i="14"/>
  <c r="A2404" i="14"/>
  <c r="A2405" i="14"/>
  <c r="A2406" i="14"/>
  <c r="A2407" i="14"/>
  <c r="A2408" i="14"/>
  <c r="A2409" i="14"/>
  <c r="A2410" i="14"/>
  <c r="A2411" i="14"/>
  <c r="A2412" i="14"/>
  <c r="A2413" i="14"/>
  <c r="A2414" i="14"/>
  <c r="A2415" i="14"/>
  <c r="A2416" i="14"/>
  <c r="A2417" i="14"/>
  <c r="A2418" i="14"/>
  <c r="A2419" i="14"/>
  <c r="A2420" i="14"/>
  <c r="A2421" i="14"/>
  <c r="A2422" i="14"/>
  <c r="A2423" i="14"/>
  <c r="A2424" i="14"/>
  <c r="A2425" i="14"/>
  <c r="A2426" i="14"/>
  <c r="A2427" i="14"/>
  <c r="A2428" i="14"/>
  <c r="A2429" i="14"/>
  <c r="A2430" i="14"/>
  <c r="A2431" i="14"/>
  <c r="A2432" i="14"/>
  <c r="A2433" i="14"/>
  <c r="A2434" i="14"/>
  <c r="A2435" i="14"/>
  <c r="A2436" i="14"/>
  <c r="A2437" i="14"/>
  <c r="A2438" i="14"/>
  <c r="A2439" i="14"/>
  <c r="A2440" i="14"/>
  <c r="A2441" i="14"/>
  <c r="A2442" i="14"/>
  <c r="A2443" i="14"/>
  <c r="A2444" i="14"/>
  <c r="A2445" i="14"/>
  <c r="A2446" i="14"/>
  <c r="A2447" i="14"/>
  <c r="A2448" i="14"/>
  <c r="A2449" i="14"/>
  <c r="A2450" i="14"/>
  <c r="A2451" i="14"/>
  <c r="A2452" i="14"/>
  <c r="A2453" i="14"/>
  <c r="A2454" i="14"/>
  <c r="A2455" i="14"/>
  <c r="A2456" i="14"/>
  <c r="A2457" i="14"/>
  <c r="A2458" i="14"/>
  <c r="A2459" i="14"/>
  <c r="A2460" i="14"/>
  <c r="A2461" i="14"/>
  <c r="A2462" i="14"/>
  <c r="A2463" i="14"/>
  <c r="A2464" i="14"/>
  <c r="A2465" i="14"/>
  <c r="A2466" i="14"/>
  <c r="A2467" i="14"/>
  <c r="A2468" i="14"/>
  <c r="A2469" i="14"/>
  <c r="A2470" i="14"/>
  <c r="A2471" i="14"/>
  <c r="A2472" i="14"/>
  <c r="A2473" i="14"/>
  <c r="A2474" i="14"/>
  <c r="A2475" i="14"/>
  <c r="A2476" i="14"/>
  <c r="A2477" i="14"/>
  <c r="A2478" i="14"/>
  <c r="A2479" i="14"/>
  <c r="A2480" i="14"/>
  <c r="A2481" i="14"/>
  <c r="A2482" i="14"/>
  <c r="A2483" i="14"/>
  <c r="A2484" i="14"/>
  <c r="A2485" i="14"/>
  <c r="A2486" i="14"/>
  <c r="A2487" i="14"/>
  <c r="A2488" i="14"/>
  <c r="A2489" i="14"/>
  <c r="A2490" i="14"/>
  <c r="A2491" i="14"/>
  <c r="A2492" i="14"/>
  <c r="A2493" i="14"/>
  <c r="A2494" i="14"/>
  <c r="A2495" i="14"/>
  <c r="A2496" i="14"/>
  <c r="A2497" i="14"/>
  <c r="A2498" i="14"/>
  <c r="A2499" i="14"/>
  <c r="A2500" i="14"/>
  <c r="A2501" i="14"/>
  <c r="A2502" i="14"/>
  <c r="A2503" i="14"/>
  <c r="A2504" i="14"/>
  <c r="A2505" i="14"/>
  <c r="A2506" i="14"/>
  <c r="A2507" i="14"/>
  <c r="A2508" i="14"/>
  <c r="A2509" i="14"/>
  <c r="A2510" i="14"/>
  <c r="A2511" i="14"/>
  <c r="A2512" i="14"/>
  <c r="A2513" i="14"/>
  <c r="A2514" i="14"/>
  <c r="A2515" i="14"/>
  <c r="A2516" i="14"/>
  <c r="A2517" i="14"/>
  <c r="A2518" i="14"/>
  <c r="A2519" i="14"/>
  <c r="A2520" i="14"/>
  <c r="A2521" i="14"/>
  <c r="A2522" i="14"/>
  <c r="A2523" i="14"/>
  <c r="A2524" i="14"/>
  <c r="A2525" i="14"/>
  <c r="A2526" i="14"/>
  <c r="A2527" i="14"/>
  <c r="A2528" i="14"/>
  <c r="A2529" i="14"/>
  <c r="A2530" i="14"/>
  <c r="A2531" i="14"/>
  <c r="A2532" i="14"/>
  <c r="A2533" i="14"/>
  <c r="A2534" i="14"/>
  <c r="A2535" i="14"/>
  <c r="A2536" i="14"/>
  <c r="A2537" i="14"/>
  <c r="A2538" i="14"/>
  <c r="A2539" i="14"/>
  <c r="A2540" i="14"/>
  <c r="A2541" i="14"/>
  <c r="A2542" i="14"/>
  <c r="A2543" i="14"/>
  <c r="A2544" i="14"/>
  <c r="A2545" i="14"/>
  <c r="A2546" i="14"/>
  <c r="A2547" i="14"/>
  <c r="A2548" i="14"/>
  <c r="A2549" i="14"/>
  <c r="A2550" i="14"/>
  <c r="A2551" i="14"/>
  <c r="A2552" i="14"/>
  <c r="A2553" i="14"/>
  <c r="A2554" i="14"/>
  <c r="A2555" i="14"/>
  <c r="A2556" i="14"/>
  <c r="A2557" i="14"/>
  <c r="A2558" i="14"/>
  <c r="A2559" i="14"/>
  <c r="A2560" i="14"/>
  <c r="A2561" i="14"/>
  <c r="A2562" i="14"/>
  <c r="A2563" i="14"/>
  <c r="A2564" i="14"/>
  <c r="A2565" i="14"/>
  <c r="A2566" i="14"/>
  <c r="A2567" i="14"/>
  <c r="A2568" i="14"/>
  <c r="A2569" i="14"/>
  <c r="A2570" i="14"/>
  <c r="A2571" i="14"/>
  <c r="A2572" i="14"/>
  <c r="A2573" i="14"/>
  <c r="A2574" i="14"/>
  <c r="A2575" i="14"/>
  <c r="A2576" i="14"/>
  <c r="A2577" i="14"/>
  <c r="A2578" i="14"/>
  <c r="A2579" i="14"/>
  <c r="A2580" i="14"/>
  <c r="A2581" i="14"/>
  <c r="A2582" i="14"/>
  <c r="A2583" i="14"/>
  <c r="A2584" i="14"/>
  <c r="A2585" i="14"/>
  <c r="A2586" i="14"/>
  <c r="A2587" i="14"/>
  <c r="A2588" i="14"/>
  <c r="A2589" i="14"/>
  <c r="A2590" i="14"/>
  <c r="A2591" i="14"/>
  <c r="A2592" i="14"/>
  <c r="A2593" i="14"/>
  <c r="A2594" i="14"/>
  <c r="A2595" i="14"/>
  <c r="A2596" i="14"/>
  <c r="A2597" i="14"/>
  <c r="A2598" i="14"/>
  <c r="A2599" i="14"/>
  <c r="A2600" i="14"/>
  <c r="A2601" i="14"/>
  <c r="A2602" i="14"/>
  <c r="A2603" i="14"/>
  <c r="A2604" i="14"/>
  <c r="A2605" i="14"/>
  <c r="A2606" i="14"/>
  <c r="A2607" i="14"/>
  <c r="A2608" i="14"/>
  <c r="A2609" i="14"/>
  <c r="A2610" i="14"/>
  <c r="A2611" i="14"/>
  <c r="A2612" i="14"/>
  <c r="A2613" i="14"/>
  <c r="A2614" i="14"/>
  <c r="A2615" i="14"/>
  <c r="A2616" i="14"/>
  <c r="A2617" i="14"/>
  <c r="A2618" i="14"/>
  <c r="A2619" i="14"/>
  <c r="A2620" i="14"/>
  <c r="A2621" i="14"/>
  <c r="A2622" i="14"/>
  <c r="A2623" i="14"/>
  <c r="A2624" i="14"/>
  <c r="A2625" i="14"/>
  <c r="A2626" i="14"/>
  <c r="A2627" i="14"/>
  <c r="A2628" i="14"/>
  <c r="A2629" i="14"/>
  <c r="A2630" i="14"/>
  <c r="A2631" i="14"/>
  <c r="A2632" i="14"/>
  <c r="A2633" i="14"/>
  <c r="A2634" i="14"/>
  <c r="A2635" i="14"/>
  <c r="A2636" i="14"/>
  <c r="A2637" i="14"/>
  <c r="A2638" i="14"/>
  <c r="A2639" i="14"/>
  <c r="A2640" i="14"/>
  <c r="A2641" i="14"/>
  <c r="A2642" i="14"/>
  <c r="A2643" i="14"/>
  <c r="A2644" i="14"/>
  <c r="A2645" i="14"/>
  <c r="A2646" i="14"/>
  <c r="A2647" i="14"/>
  <c r="A2648" i="14"/>
  <c r="A2649" i="14"/>
  <c r="A2650" i="14"/>
  <c r="A2651" i="14"/>
  <c r="A2652" i="14"/>
  <c r="A2653" i="14"/>
  <c r="A2654" i="14"/>
  <c r="A2655" i="14"/>
  <c r="A2656" i="14"/>
  <c r="A2657" i="14"/>
  <c r="A2658" i="14"/>
  <c r="A2659" i="14"/>
  <c r="A2660" i="14"/>
  <c r="A2661" i="14"/>
  <c r="A2662" i="14"/>
  <c r="A2663" i="14"/>
  <c r="A2664" i="14"/>
  <c r="A2665" i="14"/>
  <c r="A2666" i="14"/>
  <c r="A2667" i="14"/>
  <c r="A2668" i="14"/>
  <c r="A2669" i="14"/>
  <c r="A2670" i="14"/>
  <c r="A2671" i="14"/>
  <c r="A2672" i="14"/>
  <c r="A2673" i="14"/>
  <c r="A2674" i="14"/>
  <c r="A2675" i="14"/>
  <c r="A2676" i="14"/>
  <c r="A2677" i="14"/>
  <c r="A2678" i="14"/>
  <c r="A2679" i="14"/>
  <c r="A2680" i="14"/>
  <c r="A2681" i="14"/>
  <c r="A2682" i="14"/>
  <c r="A2683" i="14"/>
  <c r="A2684" i="14"/>
  <c r="A2685" i="14"/>
  <c r="A2686" i="14"/>
  <c r="A2687" i="14"/>
  <c r="A2688" i="14"/>
  <c r="A2689" i="14"/>
  <c r="A2690" i="14"/>
  <c r="A2691" i="14"/>
  <c r="A2692" i="14"/>
  <c r="A2693" i="14"/>
  <c r="A2694" i="14"/>
  <c r="A2695" i="14"/>
  <c r="A2696" i="14"/>
  <c r="A2697" i="14"/>
  <c r="A2698" i="14"/>
  <c r="A2699" i="14"/>
  <c r="A2700" i="14"/>
  <c r="A2701" i="14"/>
  <c r="A2702" i="14"/>
  <c r="A2703" i="14"/>
  <c r="A2704" i="14"/>
  <c r="A2705" i="14"/>
  <c r="A2706" i="14"/>
  <c r="A2707" i="14"/>
  <c r="A2708" i="14"/>
  <c r="A2709" i="14"/>
  <c r="A2710" i="14"/>
  <c r="A2711" i="14"/>
  <c r="A2712" i="14"/>
  <c r="A2713" i="14"/>
  <c r="A2714" i="14"/>
  <c r="A2715" i="14"/>
  <c r="A2716" i="14"/>
  <c r="A2717" i="14"/>
  <c r="A2718" i="14"/>
  <c r="A2719" i="14"/>
  <c r="A2720" i="14"/>
  <c r="A2721" i="14"/>
  <c r="A2722" i="14"/>
  <c r="A2723" i="14"/>
  <c r="A2724" i="14"/>
  <c r="A2725" i="14"/>
  <c r="A2726" i="14"/>
  <c r="A2727" i="14"/>
  <c r="A2728" i="14"/>
  <c r="A2729" i="14"/>
  <c r="A2730" i="14"/>
  <c r="A2731" i="14"/>
  <c r="A2732" i="14"/>
  <c r="A2733" i="14"/>
  <c r="A2734" i="14"/>
  <c r="A2735" i="14"/>
  <c r="A2736" i="14"/>
  <c r="A2737" i="14"/>
  <c r="A2738" i="14"/>
  <c r="A2739" i="14"/>
  <c r="A2740" i="14"/>
  <c r="A2741" i="14"/>
  <c r="A2742" i="14"/>
  <c r="A2743" i="14"/>
  <c r="A2744" i="14"/>
  <c r="A2745" i="14"/>
  <c r="A2746" i="14"/>
  <c r="A2747" i="14"/>
  <c r="A2748" i="14"/>
  <c r="A2749" i="14"/>
  <c r="A2750" i="14"/>
  <c r="A2751" i="14"/>
  <c r="A2752" i="14"/>
  <c r="A2753" i="14"/>
  <c r="A2754" i="14"/>
  <c r="A2755" i="14"/>
  <c r="A2756" i="14"/>
  <c r="A2757" i="14"/>
  <c r="A2758" i="14"/>
  <c r="A2759" i="14"/>
  <c r="A2760" i="14"/>
  <c r="A2761" i="14"/>
  <c r="A2762" i="14"/>
  <c r="A2763" i="14"/>
  <c r="A2764" i="14"/>
  <c r="A2765" i="14"/>
  <c r="A2766" i="14"/>
  <c r="A2767" i="14"/>
  <c r="A2768" i="14"/>
  <c r="A2769" i="14"/>
  <c r="A2770" i="14"/>
  <c r="A2771" i="14"/>
  <c r="A2772" i="14"/>
  <c r="A2773" i="14"/>
  <c r="A2774" i="14"/>
  <c r="A2775" i="14"/>
  <c r="A2776" i="14"/>
  <c r="A2777" i="14"/>
  <c r="A2778" i="14"/>
  <c r="A2779" i="14"/>
  <c r="A2780" i="14"/>
  <c r="A2781" i="14"/>
  <c r="A2782" i="14"/>
  <c r="A2783" i="14"/>
  <c r="A2784" i="14"/>
  <c r="A2785" i="14"/>
  <c r="A2786" i="14"/>
  <c r="A2787" i="14"/>
  <c r="A2788" i="14"/>
  <c r="A2789" i="14"/>
  <c r="A2790" i="14"/>
  <c r="A2791" i="14"/>
  <c r="A2792" i="14"/>
  <c r="A2793" i="14"/>
  <c r="A2794" i="14"/>
  <c r="A2795" i="14"/>
  <c r="A2796" i="14"/>
  <c r="A2797" i="14"/>
  <c r="A2798" i="14"/>
  <c r="A2799" i="14"/>
  <c r="A2800" i="14"/>
  <c r="A2801" i="14"/>
  <c r="A2802" i="14"/>
  <c r="A2803" i="14"/>
  <c r="A2804" i="14"/>
  <c r="A2805" i="14"/>
  <c r="A2806" i="14"/>
  <c r="A2807" i="14"/>
  <c r="A2808" i="14"/>
  <c r="A2809" i="14"/>
  <c r="A2810" i="14"/>
  <c r="A2811" i="14"/>
  <c r="A2812" i="14"/>
  <c r="A2813" i="14"/>
  <c r="A2814" i="14"/>
  <c r="A2815" i="14"/>
  <c r="A2816" i="14"/>
  <c r="A2817" i="14"/>
  <c r="A2818" i="14"/>
  <c r="A2819" i="14"/>
  <c r="A2820" i="14"/>
  <c r="A2821" i="14"/>
  <c r="A2822" i="14"/>
  <c r="A2823" i="14"/>
  <c r="A2824" i="14"/>
  <c r="A2825" i="14"/>
  <c r="A2826" i="14"/>
  <c r="A2827" i="14"/>
  <c r="A2828" i="14"/>
  <c r="A2829" i="14"/>
  <c r="A2830" i="14"/>
  <c r="A2831" i="14"/>
  <c r="A2832" i="14"/>
  <c r="A2833" i="14"/>
  <c r="A2834" i="14"/>
  <c r="A2835" i="14"/>
  <c r="A2836" i="14"/>
  <c r="A2837" i="14"/>
  <c r="A2838" i="14"/>
  <c r="A2839" i="14"/>
  <c r="A2840" i="14"/>
  <c r="A2841" i="14"/>
  <c r="A2842" i="14"/>
  <c r="A2843" i="14"/>
  <c r="A2844" i="14"/>
  <c r="A2845" i="14"/>
  <c r="A2846" i="14"/>
  <c r="A2847" i="14"/>
  <c r="A2848" i="14"/>
  <c r="A2849" i="14"/>
  <c r="A2850" i="14"/>
  <c r="A2851" i="14"/>
  <c r="A2852" i="14"/>
  <c r="A2853" i="14"/>
  <c r="A2854" i="14"/>
  <c r="A2855" i="14"/>
  <c r="A2856" i="14"/>
  <c r="A2857" i="14"/>
  <c r="A2858" i="14"/>
  <c r="A2859" i="14"/>
  <c r="A2860" i="14"/>
  <c r="A2861" i="14"/>
  <c r="A2862" i="14"/>
  <c r="A2863" i="14"/>
  <c r="A2864" i="14"/>
  <c r="A2865" i="14"/>
  <c r="A2866" i="14"/>
  <c r="A2867" i="14"/>
  <c r="A2868" i="14"/>
  <c r="A2869" i="14"/>
  <c r="A2870" i="14"/>
  <c r="A2871" i="14"/>
  <c r="A2872" i="14"/>
  <c r="A2873" i="14"/>
  <c r="A2874" i="14"/>
  <c r="A2875" i="14"/>
  <c r="A2876" i="14"/>
  <c r="A2877" i="14"/>
  <c r="A2878" i="14"/>
  <c r="A2879" i="14"/>
  <c r="A2880" i="14"/>
  <c r="A2881" i="14"/>
  <c r="A2882" i="14"/>
  <c r="A2883" i="14"/>
  <c r="A2884" i="14"/>
  <c r="A2885" i="14"/>
  <c r="A2886" i="14"/>
  <c r="A2887" i="14"/>
  <c r="A2888" i="14"/>
  <c r="A2889" i="14"/>
  <c r="A2890" i="14"/>
  <c r="A2891" i="14"/>
  <c r="A2892" i="14"/>
  <c r="A2893" i="14"/>
  <c r="A2894" i="14"/>
  <c r="A2895" i="14"/>
  <c r="A2896" i="14"/>
  <c r="A2897" i="14"/>
  <c r="A2898" i="14"/>
  <c r="A2899" i="14"/>
  <c r="A2900" i="14"/>
  <c r="A2901" i="14"/>
  <c r="A2902" i="14"/>
  <c r="A2903" i="14"/>
  <c r="A2904" i="14"/>
  <c r="A2905" i="14"/>
  <c r="A2906" i="14"/>
  <c r="A2907" i="14"/>
  <c r="A2908" i="14"/>
  <c r="A2909" i="14"/>
  <c r="A2910" i="14"/>
  <c r="A2911" i="14"/>
  <c r="A2912" i="14"/>
  <c r="A2913" i="14"/>
  <c r="A2914" i="14"/>
  <c r="A2915" i="14"/>
  <c r="A2916" i="14"/>
  <c r="A2917" i="14"/>
  <c r="A2918" i="14"/>
  <c r="A2919" i="14"/>
  <c r="A2920" i="14"/>
  <c r="A2921" i="14"/>
  <c r="A2922" i="14"/>
  <c r="A2923" i="14"/>
  <c r="A2924" i="14"/>
  <c r="A2925" i="14"/>
  <c r="A2926" i="14"/>
  <c r="A2927" i="14"/>
  <c r="A2928" i="14"/>
  <c r="A2929" i="14"/>
  <c r="A2930" i="14"/>
  <c r="A2931" i="14"/>
  <c r="A2932" i="14"/>
  <c r="A2933" i="14"/>
  <c r="A2934" i="14"/>
  <c r="A2935" i="14"/>
  <c r="A2936" i="14"/>
  <c r="A2937" i="14"/>
  <c r="A2938" i="14"/>
  <c r="A2939" i="14"/>
  <c r="A2940" i="14"/>
  <c r="A2941" i="14"/>
  <c r="A2942" i="14"/>
  <c r="A2943" i="14"/>
  <c r="A2944" i="14"/>
  <c r="A2945" i="14"/>
  <c r="A2946" i="14"/>
  <c r="A2947" i="14"/>
  <c r="A2948" i="14"/>
  <c r="A2949" i="14"/>
  <c r="A2950" i="14"/>
  <c r="A2951" i="14"/>
  <c r="A2952" i="14"/>
  <c r="A2953" i="14"/>
  <c r="A2954" i="14"/>
  <c r="A2955" i="14"/>
  <c r="A2956" i="14"/>
  <c r="A2957" i="14"/>
  <c r="A2958" i="14"/>
  <c r="A2959" i="14"/>
  <c r="A2960" i="14"/>
  <c r="A2961" i="14"/>
  <c r="A2962" i="14"/>
  <c r="A2963" i="14"/>
  <c r="A2964" i="14"/>
  <c r="A2965" i="14"/>
  <c r="A2966" i="14"/>
  <c r="A2967" i="14"/>
  <c r="A2968" i="14"/>
  <c r="A2969" i="14"/>
  <c r="A2970" i="14"/>
  <c r="A2971" i="14"/>
  <c r="A2972" i="14"/>
  <c r="A2973" i="14"/>
  <c r="A2974" i="14"/>
  <c r="A2975" i="14"/>
  <c r="A2976" i="14"/>
  <c r="A2977" i="14"/>
  <c r="A2978" i="14"/>
  <c r="A2979" i="14"/>
  <c r="A2980" i="14"/>
  <c r="A2981" i="14"/>
  <c r="A2982" i="14"/>
  <c r="A2983" i="14"/>
  <c r="A2984" i="14"/>
  <c r="A2985" i="14"/>
  <c r="A2986" i="14"/>
  <c r="A2987" i="14"/>
  <c r="A2988" i="14"/>
  <c r="A2989" i="14"/>
  <c r="A2990" i="14"/>
  <c r="A2991" i="14"/>
  <c r="A2992" i="14"/>
  <c r="A2993" i="14"/>
  <c r="A2994" i="14"/>
  <c r="A2995" i="14"/>
  <c r="A2996" i="14"/>
  <c r="A2997" i="14"/>
  <c r="A2998" i="14"/>
  <c r="A2999" i="14"/>
  <c r="A3000" i="14"/>
  <c r="A3001" i="14"/>
  <c r="A3002" i="14"/>
  <c r="A3003" i="14"/>
  <c r="A3004" i="14"/>
  <c r="A3005" i="14"/>
  <c r="A3006" i="14"/>
  <c r="A3007" i="14"/>
  <c r="A3008" i="14"/>
  <c r="A3009" i="14"/>
  <c r="A3010" i="14"/>
  <c r="A3011" i="14"/>
  <c r="A3012" i="14"/>
  <c r="A3013" i="14"/>
  <c r="A3014" i="14"/>
  <c r="A3015" i="14"/>
  <c r="A3016" i="14"/>
  <c r="A3017" i="14"/>
  <c r="A3018" i="14"/>
  <c r="A3019" i="14"/>
  <c r="A3020" i="14"/>
  <c r="A3021" i="14"/>
  <c r="A3022" i="14"/>
  <c r="A3023" i="14"/>
  <c r="A3024" i="14"/>
  <c r="A3025" i="14"/>
  <c r="A3026" i="14"/>
  <c r="A3027" i="14"/>
  <c r="A3028" i="14"/>
  <c r="A3029" i="14"/>
  <c r="A3030" i="14"/>
  <c r="A3031" i="14"/>
  <c r="A3032" i="14"/>
  <c r="A3033" i="14"/>
  <c r="A3034" i="14"/>
  <c r="A3035" i="14"/>
  <c r="A3036" i="14"/>
  <c r="A3037" i="14"/>
  <c r="A3038" i="14"/>
  <c r="A3039" i="14"/>
  <c r="A3040" i="14"/>
  <c r="A3041" i="14"/>
  <c r="A3042" i="14"/>
  <c r="A3043" i="14"/>
  <c r="A3044" i="14"/>
  <c r="A3045" i="14"/>
  <c r="A3046" i="14"/>
  <c r="A3047" i="14"/>
  <c r="A3048" i="14"/>
  <c r="A3049" i="14"/>
  <c r="A3050" i="14"/>
  <c r="A3051" i="14"/>
  <c r="A3052" i="14"/>
  <c r="A3053" i="14"/>
  <c r="A3054" i="14"/>
  <c r="A3055" i="14"/>
  <c r="A3056" i="14"/>
  <c r="A3057" i="14"/>
  <c r="A3058" i="14"/>
  <c r="A3059" i="14"/>
  <c r="A3060" i="14"/>
  <c r="A3061" i="14"/>
  <c r="A3062" i="14"/>
  <c r="A3063" i="14"/>
  <c r="A3064" i="14"/>
  <c r="A3065" i="14"/>
  <c r="A3066" i="14"/>
  <c r="A3067" i="14"/>
  <c r="A3068" i="14"/>
  <c r="A3069" i="14"/>
  <c r="A3070" i="14"/>
  <c r="A3071" i="14"/>
  <c r="A3072" i="14"/>
  <c r="A3073" i="14"/>
  <c r="A3074" i="14"/>
  <c r="A3075" i="14"/>
  <c r="A3076" i="14"/>
  <c r="A3077" i="14"/>
  <c r="A3078" i="14"/>
  <c r="A3079" i="14"/>
  <c r="A3080" i="14"/>
  <c r="A3081" i="14"/>
  <c r="A3082" i="14"/>
  <c r="A3083" i="14"/>
  <c r="A3084" i="14"/>
  <c r="A3085" i="14"/>
  <c r="A3086" i="14"/>
  <c r="A3087" i="14"/>
  <c r="A3088" i="14"/>
  <c r="A3089" i="14"/>
  <c r="A3090" i="14"/>
  <c r="A3091" i="14"/>
  <c r="A3092" i="14"/>
  <c r="A3093" i="14"/>
  <c r="A3094" i="14"/>
  <c r="A3095" i="14"/>
  <c r="A3096" i="14"/>
  <c r="A3097" i="14"/>
  <c r="A3098" i="14"/>
  <c r="A3099" i="14"/>
  <c r="A3100" i="14"/>
  <c r="A3101" i="14"/>
  <c r="A3102" i="14"/>
  <c r="A3103" i="14"/>
  <c r="A3104" i="14"/>
  <c r="A3105" i="14"/>
  <c r="A3106" i="14"/>
  <c r="A3107" i="14"/>
  <c r="A3108" i="14"/>
  <c r="A3109" i="14"/>
  <c r="A3110" i="14"/>
  <c r="A3111" i="14"/>
  <c r="A3112" i="14"/>
  <c r="A3113" i="14"/>
  <c r="A3114" i="14"/>
  <c r="A3115" i="14"/>
  <c r="A3116" i="14"/>
  <c r="A3117" i="14"/>
  <c r="A3118" i="14"/>
  <c r="A3119" i="14"/>
  <c r="A3120" i="14"/>
  <c r="A3121" i="14"/>
  <c r="A3122" i="14"/>
  <c r="A3123" i="14"/>
  <c r="A3124" i="14"/>
  <c r="A3125" i="14"/>
  <c r="A3126" i="14"/>
  <c r="A3127" i="14"/>
  <c r="A3128" i="14"/>
  <c r="A3129" i="14"/>
  <c r="A3130" i="14"/>
  <c r="A3131" i="14"/>
  <c r="A3132" i="14"/>
  <c r="A3133" i="14"/>
  <c r="A3134" i="14"/>
  <c r="A3135" i="14"/>
  <c r="A3136" i="14"/>
  <c r="A3137" i="14"/>
  <c r="A3138" i="14"/>
  <c r="A3139" i="14"/>
  <c r="A3140" i="14"/>
  <c r="A3141" i="14"/>
  <c r="A3142" i="14"/>
  <c r="A3143" i="14"/>
  <c r="A3144" i="14"/>
  <c r="A3145" i="14"/>
  <c r="A3146" i="14"/>
  <c r="A3147" i="14"/>
  <c r="A3148" i="14"/>
  <c r="A3149" i="14"/>
  <c r="A3150" i="14"/>
  <c r="A3151" i="14"/>
  <c r="A3152" i="14"/>
  <c r="A3153" i="14"/>
  <c r="A3154" i="14"/>
  <c r="A3155" i="14"/>
  <c r="A3156" i="14"/>
  <c r="A3157" i="14"/>
  <c r="A3158" i="14"/>
  <c r="A3159" i="14"/>
  <c r="A3160" i="14"/>
  <c r="A3161" i="14"/>
  <c r="A3162" i="14"/>
  <c r="A3163" i="14"/>
  <c r="A3164" i="14"/>
  <c r="A3165" i="14"/>
  <c r="A3166" i="14"/>
  <c r="A3167" i="14"/>
  <c r="A3168" i="14"/>
  <c r="A3169" i="14"/>
  <c r="A3170" i="14"/>
  <c r="A3171" i="14"/>
  <c r="A3172" i="14"/>
  <c r="A3173" i="14"/>
  <c r="A3174" i="14"/>
  <c r="A3175" i="14"/>
  <c r="A3176" i="14"/>
  <c r="A3177" i="14"/>
  <c r="A3178" i="14"/>
  <c r="A3179" i="14"/>
  <c r="A3180" i="14"/>
  <c r="A3181" i="14"/>
  <c r="A3182" i="14"/>
  <c r="A3183" i="14"/>
  <c r="A3184" i="14"/>
  <c r="A3185" i="14"/>
  <c r="A3186" i="14"/>
  <c r="A3187" i="14"/>
  <c r="A3188" i="14"/>
  <c r="A3189" i="14"/>
  <c r="A3190" i="14"/>
  <c r="A3191" i="14"/>
  <c r="A3192" i="14"/>
  <c r="A3193" i="14"/>
  <c r="A3194" i="14"/>
  <c r="A3195" i="14"/>
  <c r="A3196" i="14"/>
  <c r="A3197" i="14"/>
  <c r="A3198" i="14"/>
  <c r="A3199" i="14"/>
  <c r="A3200" i="14"/>
  <c r="A3201" i="14"/>
  <c r="A3202" i="14"/>
  <c r="A3203" i="14"/>
  <c r="A3204" i="14"/>
  <c r="A3205" i="14"/>
  <c r="A3206" i="14"/>
  <c r="A3207" i="14"/>
  <c r="A3208" i="14"/>
  <c r="A3209" i="14"/>
  <c r="A3210" i="14"/>
  <c r="A3211" i="14"/>
  <c r="A3212" i="14"/>
  <c r="A3213" i="14"/>
  <c r="A3214" i="14"/>
  <c r="A3215" i="14"/>
  <c r="A3216" i="14"/>
  <c r="A3217" i="14"/>
  <c r="A3218" i="14"/>
  <c r="A3219" i="14"/>
  <c r="A3220" i="14"/>
  <c r="A3221" i="14"/>
  <c r="A3222" i="14"/>
  <c r="A3223" i="14"/>
  <c r="A3224" i="14"/>
  <c r="A3225" i="14"/>
  <c r="A3226" i="14"/>
  <c r="A3227" i="14"/>
  <c r="A3228" i="14"/>
  <c r="A3229" i="14"/>
  <c r="A3230" i="14"/>
  <c r="A3231" i="14"/>
  <c r="A3232" i="14"/>
  <c r="A3233" i="14"/>
  <c r="A3234" i="14"/>
  <c r="A3235" i="14"/>
  <c r="A3236" i="14"/>
  <c r="A3237" i="14"/>
  <c r="A3238" i="14"/>
  <c r="A3239" i="14"/>
  <c r="A3240" i="14"/>
  <c r="A3241" i="14"/>
  <c r="A3242" i="14"/>
  <c r="A3243" i="14"/>
  <c r="A3244" i="14"/>
  <c r="A3245" i="14"/>
  <c r="A3246" i="14"/>
  <c r="A3247" i="14"/>
  <c r="A3248" i="14"/>
  <c r="A3249" i="14"/>
  <c r="A3250" i="14"/>
  <c r="A3251" i="14"/>
  <c r="A3252" i="14"/>
  <c r="A3253" i="14"/>
  <c r="A3254" i="14"/>
  <c r="A3255" i="14"/>
  <c r="A3256" i="14"/>
  <c r="A3257" i="14"/>
  <c r="A3258" i="14"/>
  <c r="A3259" i="14"/>
  <c r="A3260" i="14"/>
  <c r="A3261" i="14"/>
  <c r="A3262" i="14"/>
  <c r="A3263" i="14"/>
  <c r="A3264" i="14"/>
  <c r="A3265" i="14"/>
  <c r="A3266" i="14"/>
  <c r="A3267" i="14"/>
  <c r="A3268" i="14"/>
  <c r="A3269" i="14"/>
  <c r="A3270" i="14"/>
  <c r="A3271" i="14"/>
  <c r="A3272" i="14"/>
  <c r="A3273" i="14"/>
  <c r="A3274" i="14"/>
  <c r="A3275" i="14"/>
  <c r="A3276" i="14"/>
  <c r="A3277" i="14"/>
  <c r="A3278" i="14"/>
  <c r="A3279" i="14"/>
  <c r="A3280" i="14"/>
  <c r="A3281" i="14"/>
  <c r="A3282" i="14"/>
  <c r="A3283" i="14"/>
  <c r="A3284" i="14"/>
  <c r="A3285" i="14"/>
  <c r="A3286" i="14"/>
  <c r="A3287" i="14"/>
  <c r="A3288" i="14"/>
  <c r="A3289" i="14"/>
  <c r="A3290" i="14"/>
  <c r="A3291" i="14"/>
  <c r="A3292" i="14"/>
  <c r="A3293" i="14"/>
  <c r="A3294" i="14"/>
  <c r="A3295" i="14"/>
  <c r="A3296" i="14"/>
  <c r="A3297" i="14"/>
  <c r="A3298" i="14"/>
  <c r="A3299" i="14"/>
  <c r="A3300" i="14"/>
  <c r="A3301" i="14"/>
  <c r="A3302" i="14"/>
  <c r="A3303" i="14"/>
  <c r="A3304" i="14"/>
  <c r="A3305" i="14"/>
  <c r="A3306" i="14"/>
  <c r="A3307" i="14"/>
  <c r="A3308" i="14"/>
  <c r="A3309" i="14"/>
  <c r="A3310" i="14"/>
  <c r="A3311" i="14"/>
  <c r="A3312" i="14"/>
  <c r="A3313" i="14"/>
  <c r="A3314" i="14"/>
  <c r="A3315" i="14"/>
  <c r="A3316" i="14"/>
  <c r="A3317" i="14"/>
  <c r="A3318" i="14"/>
  <c r="A3319" i="14"/>
  <c r="A3320" i="14"/>
  <c r="A3321" i="14"/>
  <c r="A3322" i="14"/>
  <c r="A3323" i="14"/>
  <c r="A3324" i="14"/>
  <c r="A3325" i="14"/>
  <c r="A3326" i="14"/>
  <c r="A3327" i="14"/>
  <c r="A3328" i="14"/>
  <c r="A3329" i="14"/>
  <c r="A3330" i="14"/>
  <c r="A3331" i="14"/>
  <c r="A3332" i="14"/>
  <c r="A3333" i="14"/>
  <c r="A3334" i="14"/>
  <c r="A3335" i="14"/>
  <c r="A3336" i="14"/>
  <c r="A3337" i="14"/>
  <c r="A3338" i="14"/>
  <c r="A3339" i="14"/>
  <c r="A3340" i="14"/>
  <c r="A3341" i="14"/>
  <c r="A3342" i="14"/>
  <c r="A3343" i="14"/>
  <c r="A3344" i="14"/>
  <c r="A3345" i="14"/>
  <c r="A3346" i="14"/>
  <c r="A3347" i="14"/>
  <c r="A3348" i="14"/>
  <c r="A3349" i="14"/>
  <c r="A3350" i="14"/>
  <c r="A3351" i="14"/>
  <c r="A3352" i="14"/>
  <c r="A3353" i="14"/>
  <c r="A3354" i="14"/>
  <c r="A3355" i="14"/>
  <c r="A3356" i="14"/>
  <c r="A3357" i="14"/>
  <c r="A3358" i="14"/>
  <c r="A3359" i="14"/>
  <c r="A3360" i="14"/>
  <c r="A3361" i="14"/>
  <c r="A3362" i="14"/>
  <c r="A3363" i="14"/>
  <c r="A3364" i="14"/>
  <c r="A3365" i="14"/>
  <c r="A3366" i="14"/>
  <c r="A3367" i="14"/>
  <c r="A3368" i="14"/>
  <c r="A3369" i="14"/>
  <c r="A3370" i="14"/>
  <c r="A3371" i="14"/>
  <c r="A3372" i="14"/>
  <c r="A3373" i="14"/>
  <c r="A3374" i="14"/>
  <c r="A3375" i="14"/>
  <c r="A3376" i="14"/>
  <c r="A3377" i="14"/>
  <c r="A3378" i="14"/>
  <c r="A3379" i="14"/>
  <c r="A3380" i="14"/>
  <c r="A3381" i="14"/>
  <c r="A3382" i="14"/>
  <c r="A3383" i="14"/>
  <c r="A3384" i="14"/>
  <c r="A3385" i="14"/>
  <c r="A3386" i="14"/>
  <c r="A3387" i="14"/>
  <c r="A3388" i="14"/>
  <c r="A3389" i="14"/>
  <c r="A3390" i="14"/>
  <c r="A3391" i="14"/>
  <c r="A3392" i="14"/>
  <c r="A3393" i="14"/>
  <c r="A3394" i="14"/>
  <c r="A3395" i="14"/>
  <c r="A3396" i="14"/>
  <c r="A3397" i="14"/>
  <c r="A3398" i="14"/>
  <c r="A3399" i="14"/>
  <c r="A3400" i="14"/>
  <c r="A3401" i="14"/>
  <c r="A3402" i="14"/>
  <c r="A3403" i="14"/>
  <c r="A3404" i="14"/>
  <c r="A3405" i="14"/>
  <c r="A3406" i="14"/>
  <c r="A3407" i="14"/>
  <c r="A3408" i="14"/>
  <c r="A3409" i="14"/>
  <c r="A3410" i="14"/>
  <c r="A3411" i="14"/>
  <c r="A3412" i="14"/>
  <c r="A3413" i="14"/>
  <c r="A3414" i="14"/>
  <c r="A3415" i="14"/>
  <c r="A3416" i="14"/>
  <c r="A3417" i="14"/>
  <c r="A3418" i="14"/>
  <c r="A3419" i="14"/>
  <c r="A3420" i="14"/>
  <c r="A3421" i="14"/>
  <c r="A3422" i="14"/>
  <c r="A3423" i="14"/>
  <c r="A3424" i="14"/>
  <c r="A3425" i="14"/>
  <c r="A3426" i="14"/>
  <c r="A3427" i="14"/>
  <c r="A3428" i="14"/>
  <c r="A3429" i="14"/>
  <c r="A3430" i="14"/>
  <c r="A3431" i="14"/>
  <c r="A3432" i="14"/>
  <c r="A3433" i="14"/>
  <c r="A3434" i="14"/>
  <c r="A3435" i="14"/>
  <c r="A3436" i="14"/>
  <c r="A3437" i="14"/>
  <c r="A3438" i="14"/>
  <c r="A3439" i="14"/>
  <c r="A3440" i="14"/>
  <c r="A3441" i="14"/>
  <c r="A3442" i="14"/>
  <c r="A3443" i="14"/>
  <c r="A3444" i="14"/>
  <c r="A3445" i="14"/>
  <c r="A3446" i="14"/>
  <c r="A3447" i="14"/>
  <c r="A3448" i="14"/>
  <c r="A3449" i="14"/>
  <c r="A3450" i="14"/>
  <c r="A3451" i="14"/>
  <c r="A3452" i="14"/>
  <c r="A3453" i="14"/>
  <c r="A3454" i="14"/>
  <c r="A3455" i="14"/>
  <c r="A3456" i="14"/>
  <c r="A3457" i="14"/>
  <c r="A3458" i="14"/>
  <c r="A3459" i="14"/>
  <c r="A3460" i="14"/>
  <c r="A3461" i="14"/>
  <c r="A3462" i="14"/>
  <c r="A3463" i="14"/>
  <c r="A3464" i="14"/>
  <c r="A3465" i="14"/>
  <c r="A3466" i="14"/>
  <c r="A3467" i="14"/>
  <c r="A3468" i="14"/>
  <c r="A3469" i="14"/>
  <c r="A3470" i="14"/>
  <c r="A3471" i="14"/>
  <c r="A3472" i="14"/>
  <c r="A3473" i="14"/>
  <c r="A3474" i="14"/>
  <c r="A3475" i="14"/>
  <c r="A3476" i="14"/>
  <c r="A3477" i="14"/>
  <c r="A3478" i="14"/>
  <c r="A3479" i="14"/>
  <c r="A3480" i="14"/>
  <c r="A3481" i="14"/>
  <c r="A3482" i="14"/>
  <c r="A3483" i="14"/>
  <c r="A3484" i="14"/>
  <c r="A3485" i="14"/>
  <c r="A3486" i="14"/>
  <c r="A3487" i="14"/>
  <c r="A3488" i="14"/>
  <c r="A3489" i="14"/>
  <c r="A3490" i="14"/>
  <c r="A3491" i="14"/>
  <c r="A3492" i="14"/>
  <c r="A3493" i="14"/>
  <c r="A3494" i="14"/>
  <c r="A3495" i="14"/>
  <c r="A3496" i="14"/>
  <c r="A3497" i="14"/>
  <c r="A3498" i="14"/>
  <c r="A3499" i="14"/>
  <c r="A3500" i="14"/>
  <c r="A3501" i="14"/>
  <c r="A3502" i="14"/>
  <c r="A3503" i="14"/>
  <c r="A3504" i="14"/>
  <c r="A3505" i="14"/>
  <c r="A3506" i="14"/>
  <c r="A3507" i="14"/>
  <c r="A3508" i="14"/>
  <c r="A3509" i="14"/>
  <c r="A3510" i="14"/>
  <c r="A3511" i="14"/>
  <c r="A3512" i="14"/>
  <c r="A3513" i="14"/>
  <c r="A3514" i="14"/>
  <c r="A3515" i="14"/>
  <c r="A3516" i="14"/>
  <c r="A3517" i="14"/>
  <c r="A3518" i="14"/>
  <c r="A3519" i="14"/>
  <c r="A3520" i="14"/>
  <c r="A3521" i="14"/>
  <c r="A3522" i="14"/>
  <c r="A3523" i="14"/>
  <c r="A3524" i="14"/>
  <c r="A3525" i="14"/>
  <c r="A3526" i="14"/>
  <c r="A3527" i="14"/>
  <c r="A3528" i="14"/>
  <c r="A3529" i="14"/>
  <c r="A3530" i="14"/>
  <c r="A3531" i="14"/>
  <c r="A3532" i="14"/>
  <c r="A3533" i="14"/>
  <c r="A3534" i="14"/>
  <c r="A3535" i="14"/>
  <c r="A3536" i="14"/>
  <c r="A3537" i="14"/>
  <c r="A3538" i="14"/>
  <c r="A3539" i="14"/>
  <c r="A3540" i="14"/>
  <c r="A3541" i="14"/>
  <c r="A3542" i="14"/>
  <c r="A3543" i="14"/>
  <c r="A3544" i="14"/>
  <c r="A3545" i="14"/>
  <c r="A3546" i="14"/>
  <c r="A3547" i="14"/>
  <c r="A3548" i="14"/>
  <c r="A3549" i="14"/>
  <c r="A3550" i="14"/>
  <c r="A3551" i="14"/>
  <c r="A3552" i="14"/>
  <c r="A3553" i="14"/>
  <c r="A3554" i="14"/>
  <c r="A3555" i="14"/>
  <c r="A3556" i="14"/>
  <c r="A3557" i="14"/>
  <c r="A3558" i="14"/>
  <c r="A3559" i="14"/>
  <c r="A3560" i="14"/>
  <c r="A3561" i="14"/>
  <c r="A3562" i="14"/>
  <c r="A3563" i="14"/>
  <c r="A3564" i="14"/>
  <c r="A3565" i="14"/>
  <c r="A3566" i="14"/>
  <c r="A3567" i="14"/>
  <c r="A3568" i="14"/>
  <c r="A3569" i="14"/>
  <c r="A3570" i="14"/>
  <c r="A3571" i="14"/>
  <c r="A3572" i="14"/>
  <c r="A3573" i="14"/>
  <c r="A3574" i="14"/>
  <c r="A3575" i="14"/>
  <c r="A3576" i="14"/>
  <c r="A3577" i="14"/>
  <c r="A3578" i="14"/>
  <c r="A3579" i="14"/>
  <c r="A3580" i="14"/>
  <c r="A3581" i="14"/>
  <c r="A3582" i="14"/>
  <c r="A3583" i="14"/>
  <c r="A3584" i="14"/>
  <c r="A3585" i="14"/>
  <c r="A3586" i="14"/>
  <c r="A3587" i="14"/>
  <c r="A3588" i="14"/>
  <c r="A3589" i="14"/>
  <c r="A3590" i="14"/>
  <c r="A3591" i="14"/>
  <c r="A3592" i="14"/>
  <c r="A3593" i="14"/>
  <c r="A3594" i="14"/>
  <c r="A3595" i="14"/>
  <c r="A3596" i="14"/>
  <c r="A3597" i="14"/>
  <c r="A3598" i="14"/>
  <c r="A3599" i="14"/>
  <c r="A3600" i="14"/>
  <c r="A3601" i="14"/>
  <c r="A3602" i="14"/>
  <c r="A3603" i="14"/>
  <c r="A3604" i="14"/>
  <c r="A3605" i="14"/>
  <c r="A3606" i="14"/>
  <c r="A3607" i="14"/>
  <c r="A3608" i="14"/>
  <c r="A3609" i="14"/>
  <c r="A3610" i="14"/>
  <c r="A3611" i="14"/>
  <c r="A3612" i="14"/>
  <c r="A3613" i="14"/>
  <c r="A3614" i="14"/>
  <c r="A3615" i="14"/>
  <c r="A3616" i="14"/>
  <c r="A3617" i="14"/>
  <c r="A3618" i="14"/>
  <c r="A3619" i="14"/>
  <c r="A3620" i="14"/>
  <c r="A3621" i="14"/>
  <c r="A3622" i="14"/>
  <c r="A3623" i="14"/>
  <c r="A3624" i="14"/>
  <c r="A3625" i="14"/>
  <c r="A3626" i="14"/>
  <c r="A3627" i="14"/>
  <c r="A3628" i="14"/>
  <c r="A3629" i="14"/>
  <c r="A3630" i="14"/>
  <c r="A3631" i="14"/>
  <c r="A3632" i="14"/>
  <c r="A3633" i="14"/>
  <c r="A3634" i="14"/>
  <c r="A3635" i="14"/>
  <c r="A3636" i="14"/>
  <c r="A3637" i="14"/>
  <c r="A3638" i="14"/>
  <c r="A3639" i="14"/>
  <c r="A3640" i="14"/>
  <c r="A3641" i="14"/>
  <c r="A3642" i="14"/>
  <c r="A3643" i="14"/>
  <c r="A3644" i="14"/>
  <c r="A3645" i="14"/>
  <c r="A3646" i="14"/>
  <c r="A3647" i="14"/>
  <c r="A3648" i="14"/>
  <c r="A3649" i="14"/>
  <c r="A3650" i="14"/>
  <c r="A3651" i="14"/>
  <c r="A3652" i="14"/>
  <c r="A3653" i="14"/>
  <c r="A3654" i="14"/>
  <c r="A3655" i="14"/>
  <c r="A3656" i="14"/>
  <c r="A3657" i="14"/>
  <c r="A3658" i="14"/>
  <c r="A3659" i="14"/>
  <c r="A3660" i="14"/>
  <c r="A3661" i="14"/>
  <c r="A3662" i="14"/>
  <c r="A3663" i="14"/>
  <c r="A3664" i="14"/>
  <c r="A3665" i="14"/>
  <c r="A3666" i="14"/>
  <c r="A3667" i="14"/>
  <c r="A3668" i="14"/>
  <c r="A3669" i="14"/>
  <c r="A3670" i="14"/>
  <c r="A3671" i="14"/>
  <c r="A3672" i="14"/>
  <c r="A3673" i="14"/>
  <c r="A3674" i="14"/>
  <c r="A3675" i="14"/>
  <c r="A3676" i="14"/>
  <c r="A3677" i="14"/>
  <c r="A3678" i="14"/>
  <c r="A3679" i="14"/>
  <c r="A3680" i="14"/>
  <c r="A3681" i="14"/>
  <c r="A3682" i="14"/>
  <c r="A3683" i="14"/>
  <c r="A3684" i="14"/>
  <c r="A3685" i="14"/>
  <c r="A3686" i="14"/>
  <c r="A3687" i="14"/>
  <c r="A3688" i="14"/>
  <c r="A3689" i="14"/>
  <c r="A3690" i="14"/>
  <c r="A3691" i="14"/>
  <c r="A3692" i="14"/>
  <c r="A3693" i="14"/>
  <c r="A3694" i="14"/>
  <c r="A3695" i="14"/>
  <c r="A3696" i="14"/>
  <c r="A3697" i="14"/>
  <c r="A3698" i="14"/>
  <c r="A3699" i="14"/>
  <c r="A3700" i="14"/>
  <c r="A3701" i="14"/>
  <c r="A3702" i="14"/>
  <c r="A3703" i="14"/>
  <c r="A3704" i="14"/>
  <c r="A3705" i="14"/>
  <c r="A3706" i="14"/>
  <c r="A3707" i="14"/>
  <c r="A3708" i="14"/>
  <c r="A3709" i="14"/>
  <c r="A3710" i="14"/>
  <c r="A3711" i="14"/>
  <c r="A3712" i="14"/>
  <c r="A3713" i="14"/>
  <c r="A3714" i="14"/>
  <c r="A3715" i="14"/>
  <c r="A3716" i="14"/>
  <c r="A3717" i="14"/>
  <c r="A3718" i="14"/>
  <c r="A3719" i="14"/>
  <c r="A3720" i="14"/>
  <c r="A3721" i="14"/>
  <c r="A3722" i="14"/>
  <c r="A3723" i="14"/>
  <c r="A3724" i="14"/>
  <c r="A3725" i="14"/>
  <c r="A3726" i="14"/>
  <c r="A3727" i="14"/>
  <c r="A3728" i="14"/>
  <c r="A3729" i="14"/>
  <c r="A3730" i="14"/>
  <c r="A3731" i="14"/>
  <c r="A3732" i="14"/>
  <c r="A3733" i="14"/>
  <c r="A3734" i="14"/>
  <c r="A3735" i="14"/>
  <c r="A3736" i="14"/>
  <c r="A3737" i="14"/>
  <c r="A3738" i="14"/>
  <c r="A3739" i="14"/>
  <c r="A3740" i="14"/>
  <c r="A3741" i="14"/>
  <c r="A3742" i="14"/>
  <c r="A3743" i="14"/>
  <c r="A3744" i="14"/>
  <c r="A3745" i="14"/>
  <c r="A3746" i="14"/>
  <c r="A3747" i="14"/>
  <c r="A3748" i="14"/>
  <c r="A3749" i="14"/>
  <c r="A3750" i="14"/>
  <c r="A3751" i="14"/>
  <c r="A3752" i="14"/>
  <c r="A3753" i="14"/>
  <c r="A3754" i="14"/>
  <c r="A3755" i="14"/>
  <c r="A3756" i="14"/>
  <c r="A3757" i="14"/>
  <c r="A3758" i="14"/>
  <c r="A3759" i="14"/>
  <c r="A3760" i="14"/>
  <c r="A3761" i="14"/>
  <c r="A3762" i="14"/>
  <c r="A3763" i="14"/>
  <c r="A3764" i="14"/>
  <c r="A3765" i="14"/>
  <c r="A3766" i="14"/>
  <c r="A3767" i="14"/>
  <c r="A3768" i="14"/>
  <c r="A3769" i="14"/>
  <c r="A3770" i="14"/>
  <c r="A3771" i="14"/>
  <c r="A3772" i="14"/>
  <c r="A3773" i="14"/>
  <c r="A3774" i="14"/>
  <c r="A3775" i="14"/>
  <c r="A3776" i="14"/>
  <c r="A3777" i="14"/>
  <c r="A3778" i="14"/>
  <c r="A3779" i="14"/>
  <c r="A3780" i="14"/>
  <c r="A3781" i="14"/>
  <c r="A3782" i="14"/>
  <c r="A3783" i="14"/>
  <c r="A3784" i="14"/>
  <c r="A3785" i="14"/>
  <c r="A3786" i="14"/>
  <c r="A3787" i="14"/>
  <c r="A3788" i="14"/>
  <c r="A3789" i="14"/>
  <c r="A3790" i="14"/>
  <c r="A3791" i="14"/>
  <c r="A3792" i="14"/>
  <c r="A3793" i="14"/>
  <c r="A3794" i="14"/>
  <c r="A3795" i="14"/>
  <c r="A3796" i="14"/>
  <c r="A3797" i="14"/>
  <c r="A3798" i="14"/>
  <c r="A3799" i="14"/>
  <c r="A3800" i="14"/>
  <c r="A3801" i="14"/>
  <c r="A3802" i="14"/>
  <c r="A3803" i="14"/>
  <c r="A3804" i="14"/>
  <c r="A3805" i="14"/>
  <c r="A3806" i="14"/>
  <c r="A3807" i="14"/>
  <c r="A3808" i="14"/>
  <c r="A3809" i="14"/>
  <c r="A3810" i="14"/>
  <c r="A3811" i="14"/>
  <c r="A3812" i="14"/>
  <c r="A3813" i="14"/>
  <c r="A3814" i="14"/>
  <c r="A3815" i="14"/>
  <c r="A3816" i="14"/>
  <c r="A3817" i="14"/>
  <c r="A3818" i="14"/>
  <c r="A3819" i="14"/>
  <c r="A3820" i="14"/>
  <c r="A3821" i="14"/>
  <c r="A3822" i="14"/>
  <c r="A3823" i="14"/>
  <c r="A3824" i="14"/>
  <c r="A3825" i="14"/>
  <c r="A3826" i="14"/>
  <c r="A3827" i="14"/>
  <c r="A3828" i="14"/>
  <c r="A3829" i="14"/>
  <c r="A3830" i="14"/>
  <c r="A3831" i="14"/>
  <c r="A3832" i="14"/>
  <c r="A3833" i="14"/>
  <c r="A3834" i="14"/>
  <c r="A3835" i="14"/>
  <c r="A3836" i="14"/>
  <c r="A3837" i="14"/>
  <c r="A3838" i="14"/>
  <c r="A3839" i="14"/>
  <c r="A3840" i="14"/>
  <c r="A3841" i="14"/>
  <c r="A3842" i="14"/>
  <c r="A3843" i="14"/>
  <c r="A3844" i="14"/>
  <c r="A3845" i="14"/>
  <c r="A3846" i="14"/>
  <c r="A3847" i="14"/>
  <c r="A3848" i="14"/>
  <c r="A3849" i="14"/>
  <c r="A3850" i="14"/>
  <c r="A3851" i="14"/>
  <c r="A3852" i="14"/>
  <c r="A3853" i="14"/>
  <c r="A3854" i="14"/>
  <c r="A3855" i="14"/>
  <c r="A3856" i="14"/>
  <c r="A3857" i="14"/>
  <c r="A3858" i="14"/>
  <c r="A3859" i="14"/>
  <c r="A3860" i="14"/>
  <c r="A3861" i="14"/>
  <c r="A3862" i="14"/>
  <c r="A3863" i="14"/>
  <c r="A3864" i="14"/>
  <c r="A3865" i="14"/>
  <c r="A3866" i="14"/>
  <c r="A3867" i="14"/>
  <c r="A3868" i="14"/>
  <c r="A3869" i="14"/>
  <c r="A3870" i="14"/>
  <c r="A3871" i="14"/>
  <c r="A3872" i="14"/>
  <c r="A3873" i="14"/>
  <c r="A3874" i="14"/>
  <c r="A3875" i="14"/>
  <c r="A3876" i="14"/>
  <c r="A3877" i="14"/>
  <c r="A3878" i="14"/>
  <c r="A3879" i="14"/>
  <c r="A3880" i="14"/>
  <c r="A3881" i="14"/>
  <c r="A3882" i="14"/>
  <c r="A3883" i="14"/>
  <c r="A3884" i="14"/>
  <c r="A3885" i="14"/>
  <c r="A3886" i="14"/>
  <c r="A3887" i="14"/>
  <c r="A3888" i="14"/>
  <c r="A3889" i="14"/>
  <c r="A3890" i="14"/>
  <c r="A3891" i="14"/>
  <c r="A3892" i="14"/>
  <c r="A3893" i="14"/>
  <c r="A3894" i="14"/>
  <c r="A3895" i="14"/>
  <c r="A3896" i="14"/>
  <c r="A3897" i="14"/>
  <c r="A3898" i="14"/>
  <c r="A3899" i="14"/>
  <c r="A3900" i="14"/>
  <c r="A3901" i="14"/>
  <c r="A3902" i="14"/>
  <c r="A3903" i="14"/>
  <c r="A3904" i="14"/>
  <c r="A3905" i="14"/>
  <c r="A3906" i="14"/>
  <c r="A3907" i="14"/>
  <c r="A3908" i="14"/>
  <c r="A3909" i="14"/>
  <c r="A3910" i="14"/>
  <c r="A3911" i="14"/>
  <c r="A3912" i="14"/>
  <c r="A3913" i="14"/>
  <c r="A3914" i="14"/>
  <c r="A3915" i="14"/>
  <c r="A3916" i="14"/>
  <c r="A3917" i="14"/>
  <c r="A3918" i="14"/>
  <c r="A3919" i="14"/>
  <c r="A3920" i="14"/>
  <c r="A3921" i="14"/>
  <c r="A3922" i="14"/>
  <c r="A3923" i="14"/>
  <c r="A3924" i="14"/>
  <c r="A3925" i="14"/>
  <c r="A3926" i="14"/>
  <c r="A3927" i="14"/>
  <c r="A3928" i="14"/>
  <c r="A3929" i="14"/>
  <c r="A3930" i="14"/>
  <c r="A3931" i="14"/>
  <c r="A3932" i="14"/>
  <c r="A3933" i="14"/>
  <c r="A3934" i="14"/>
  <c r="A3935" i="14"/>
  <c r="A3936" i="14"/>
  <c r="A3937" i="14"/>
  <c r="A3938" i="14"/>
  <c r="A3939" i="14"/>
  <c r="A3940" i="14"/>
  <c r="A3941" i="14"/>
  <c r="A3942" i="14"/>
  <c r="A3943" i="14"/>
  <c r="A3944" i="14"/>
  <c r="A3945" i="14"/>
  <c r="A3946" i="14"/>
  <c r="A3947" i="14"/>
  <c r="A3948" i="14"/>
  <c r="A3949" i="14"/>
  <c r="A3950" i="14"/>
  <c r="A3951" i="14"/>
  <c r="A3952" i="14"/>
  <c r="A3953" i="14"/>
  <c r="A3954" i="14"/>
  <c r="A3955" i="14"/>
  <c r="A3956" i="14"/>
  <c r="A3957" i="14"/>
  <c r="A3958" i="14"/>
  <c r="A3959" i="14"/>
  <c r="A3960" i="14"/>
  <c r="A3961" i="14"/>
  <c r="A3962" i="14"/>
  <c r="A3963" i="14"/>
  <c r="A3964" i="14"/>
  <c r="A3965" i="14"/>
  <c r="A3966" i="14"/>
  <c r="A3967" i="14"/>
  <c r="A3968" i="14"/>
  <c r="A3969" i="14"/>
  <c r="A3970" i="14"/>
  <c r="A3971" i="14"/>
  <c r="A3972" i="14"/>
  <c r="A3973" i="14"/>
  <c r="A3974" i="14"/>
  <c r="A3975" i="14"/>
  <c r="A3976" i="14"/>
  <c r="A3977" i="14"/>
  <c r="A3978" i="14"/>
  <c r="A3979" i="14"/>
  <c r="A3980" i="14"/>
  <c r="A3981" i="14"/>
  <c r="A3982" i="14"/>
  <c r="A3983" i="14"/>
  <c r="A3984" i="14"/>
  <c r="A3985" i="14"/>
  <c r="A3986" i="14"/>
  <c r="A3987" i="14"/>
  <c r="A3988" i="14"/>
  <c r="A3989" i="14"/>
  <c r="A3990" i="14"/>
  <c r="A3991" i="14"/>
  <c r="A3992" i="14"/>
  <c r="A3993" i="14"/>
  <c r="A3994" i="14"/>
  <c r="A3995" i="14"/>
  <c r="A3996" i="14"/>
  <c r="A3997" i="14"/>
  <c r="A3998" i="14"/>
  <c r="A3999" i="14"/>
  <c r="A4000" i="14"/>
  <c r="A4001" i="14"/>
  <c r="A4002" i="14"/>
  <c r="A4003" i="14"/>
  <c r="A4004" i="14"/>
  <c r="A4005" i="14"/>
  <c r="A4006" i="14"/>
  <c r="A4007" i="14"/>
  <c r="A4008" i="14"/>
  <c r="A4009" i="14"/>
  <c r="A4010" i="14"/>
  <c r="A4011" i="14"/>
  <c r="A4012" i="14"/>
  <c r="A4013" i="14"/>
  <c r="A4014" i="14"/>
  <c r="A4015" i="14"/>
  <c r="A4016" i="14"/>
  <c r="A4017" i="14"/>
  <c r="A4018" i="14"/>
  <c r="A4019" i="14"/>
  <c r="A4020" i="14"/>
  <c r="A4021" i="14"/>
  <c r="A4022" i="14"/>
  <c r="A4023" i="14"/>
  <c r="A4024" i="14"/>
  <c r="A4025" i="14"/>
  <c r="A4026" i="14"/>
  <c r="A4027" i="14"/>
  <c r="A4028" i="14"/>
  <c r="A4029" i="14"/>
  <c r="A4030" i="14"/>
  <c r="A4031" i="14"/>
  <c r="A4032" i="14"/>
  <c r="A4033" i="14"/>
  <c r="A4034" i="14"/>
  <c r="A4035" i="14"/>
  <c r="A4036" i="14"/>
  <c r="A4037" i="14"/>
  <c r="A4038" i="14"/>
  <c r="A4039" i="14"/>
  <c r="A4040" i="14"/>
  <c r="A4041" i="14"/>
  <c r="A4042" i="14"/>
  <c r="A4043" i="14"/>
  <c r="A4044" i="14"/>
  <c r="A4045" i="14"/>
  <c r="A4046" i="14"/>
  <c r="A4047" i="14"/>
  <c r="A4048" i="14"/>
  <c r="A4049" i="14"/>
  <c r="A4050" i="14"/>
  <c r="A4051" i="14"/>
  <c r="A4052" i="14"/>
  <c r="A4053" i="14"/>
  <c r="A4054" i="14"/>
  <c r="A4055" i="14"/>
  <c r="A4056" i="14"/>
  <c r="A4057" i="14"/>
  <c r="A4058" i="14"/>
  <c r="A4059" i="14"/>
  <c r="A4060" i="14"/>
  <c r="A4061" i="14"/>
  <c r="A4062" i="14"/>
  <c r="A4063" i="14"/>
  <c r="A4064" i="14"/>
  <c r="A4065" i="14"/>
  <c r="A4066" i="14"/>
  <c r="A4067" i="14"/>
  <c r="A4068" i="14"/>
  <c r="A4069" i="14"/>
  <c r="A4070" i="14"/>
  <c r="A4071" i="14"/>
  <c r="A4072" i="14"/>
  <c r="A4073" i="14"/>
  <c r="A4074" i="14"/>
  <c r="A4075" i="14"/>
  <c r="A4076" i="14"/>
  <c r="A4077" i="14"/>
  <c r="A4078" i="14"/>
  <c r="A4079" i="14"/>
  <c r="A4080" i="14"/>
  <c r="A4081" i="14"/>
  <c r="A4082" i="14"/>
  <c r="A4083" i="14"/>
  <c r="A4084" i="14"/>
  <c r="A4085" i="14"/>
  <c r="A4086" i="14"/>
  <c r="A4087" i="14"/>
  <c r="A4088" i="14"/>
  <c r="A4089" i="14"/>
  <c r="A4090" i="14"/>
  <c r="A4091" i="14"/>
  <c r="A4092" i="14"/>
  <c r="A4093" i="14"/>
  <c r="A4094" i="14"/>
  <c r="A4095" i="14"/>
  <c r="A4096" i="14"/>
  <c r="A4097" i="14"/>
  <c r="A4098" i="14"/>
  <c r="A4099" i="14"/>
  <c r="A4100" i="14"/>
  <c r="A4101" i="14"/>
  <c r="A4102" i="14"/>
  <c r="A4103" i="14"/>
  <c r="A4104" i="14"/>
  <c r="A4105" i="14"/>
  <c r="A4106" i="14"/>
  <c r="A4107" i="14"/>
  <c r="A4108" i="14"/>
  <c r="A4109" i="14"/>
  <c r="A4110" i="14"/>
  <c r="A4111" i="14"/>
  <c r="A4112" i="14"/>
  <c r="A4113" i="14"/>
  <c r="A4114" i="14"/>
  <c r="A4115" i="14"/>
  <c r="A4116" i="14"/>
  <c r="A4117" i="14"/>
  <c r="A4118" i="14"/>
  <c r="A4119" i="14"/>
  <c r="A4120" i="14"/>
  <c r="A4121" i="14"/>
  <c r="A4122" i="14"/>
  <c r="A4123" i="14"/>
  <c r="A4124" i="14"/>
  <c r="A4125" i="14"/>
  <c r="A4126" i="14"/>
  <c r="A4127" i="14"/>
  <c r="A4128" i="14"/>
  <c r="A4129" i="14"/>
  <c r="A4130" i="14"/>
  <c r="A4131" i="14"/>
  <c r="A4132" i="14"/>
  <c r="A4133" i="14"/>
  <c r="A4134" i="14"/>
  <c r="A4135" i="14"/>
  <c r="A4136" i="14"/>
  <c r="A4137" i="14"/>
  <c r="A4138" i="14"/>
  <c r="A4139" i="14"/>
  <c r="A4140" i="14"/>
  <c r="A4141" i="14"/>
  <c r="A4142" i="14"/>
  <c r="A4143" i="14"/>
  <c r="A4144" i="14"/>
  <c r="A4145" i="14"/>
  <c r="A4146" i="14"/>
  <c r="A4147" i="14"/>
  <c r="A4148" i="14"/>
  <c r="A4149" i="14"/>
  <c r="A4150" i="14"/>
  <c r="A4151" i="14"/>
  <c r="A4152" i="14"/>
  <c r="A4153" i="14"/>
  <c r="A4154" i="14"/>
  <c r="A4155" i="14"/>
  <c r="A4156" i="14"/>
  <c r="A4157" i="14"/>
  <c r="A4158" i="14"/>
  <c r="A4159" i="14"/>
  <c r="A4160" i="14"/>
  <c r="A4161" i="14"/>
  <c r="A4162" i="14"/>
  <c r="A4163" i="14"/>
  <c r="A4164" i="14"/>
  <c r="A4165" i="14"/>
  <c r="A4166" i="14"/>
  <c r="A4167" i="14"/>
  <c r="A4168" i="14"/>
  <c r="A4169" i="14"/>
  <c r="A4170" i="14"/>
  <c r="A4171" i="14"/>
  <c r="A4172" i="14"/>
  <c r="A4173" i="14"/>
  <c r="A4174" i="14"/>
  <c r="A4175" i="14"/>
  <c r="A4176" i="14"/>
  <c r="A4177" i="14"/>
  <c r="A4178" i="14"/>
  <c r="A4179" i="14"/>
  <c r="A4180" i="14"/>
  <c r="A4181" i="14"/>
  <c r="A4182" i="14"/>
  <c r="A4183" i="14"/>
  <c r="A4184" i="14"/>
  <c r="A4185" i="14"/>
  <c r="A4186" i="14"/>
  <c r="A4187" i="14"/>
  <c r="A4188" i="14"/>
  <c r="A4189" i="14"/>
  <c r="A4190" i="14"/>
  <c r="A4191" i="14"/>
  <c r="A4192" i="14"/>
  <c r="A4193" i="14"/>
  <c r="A4194" i="14"/>
  <c r="A4195" i="14"/>
  <c r="A4196" i="14"/>
  <c r="A4197" i="14"/>
  <c r="A4198" i="14"/>
  <c r="A4199" i="14"/>
  <c r="A4200" i="14"/>
  <c r="A4201" i="14"/>
  <c r="A4202" i="14"/>
  <c r="A4203" i="14"/>
  <c r="A4204" i="14"/>
  <c r="A4205" i="14"/>
  <c r="A4206" i="14"/>
  <c r="A4207" i="14"/>
  <c r="A4208" i="14"/>
  <c r="A4209" i="14"/>
  <c r="A4210" i="14"/>
  <c r="A4211" i="14"/>
  <c r="A4212" i="14"/>
  <c r="A4213" i="14"/>
  <c r="A4214" i="14"/>
  <c r="A4215" i="14"/>
  <c r="A4216" i="14"/>
  <c r="A4217" i="14"/>
  <c r="A4218" i="14"/>
  <c r="A4219" i="14"/>
  <c r="A4220" i="14"/>
  <c r="A4221" i="14"/>
  <c r="A4222" i="14"/>
  <c r="A4223" i="14"/>
  <c r="A4224" i="14"/>
  <c r="A4225" i="14"/>
  <c r="A4226" i="14"/>
  <c r="A4227" i="14"/>
  <c r="A4228" i="14"/>
  <c r="A4229" i="14"/>
  <c r="A4230" i="14"/>
  <c r="A4231" i="14"/>
  <c r="A4232" i="14"/>
  <c r="A4233" i="14"/>
  <c r="A4234" i="14"/>
  <c r="A4235" i="14"/>
  <c r="A4236" i="14"/>
  <c r="A4237" i="14"/>
  <c r="A4238" i="14"/>
  <c r="A4239" i="14"/>
  <c r="A4240" i="14"/>
  <c r="A4241" i="14"/>
  <c r="A4242" i="14"/>
  <c r="A4243" i="14"/>
  <c r="A4244" i="14"/>
  <c r="A4245" i="14"/>
  <c r="A4246" i="14"/>
  <c r="A4247" i="14"/>
  <c r="A4248" i="14"/>
  <c r="A4249" i="14"/>
  <c r="A4250" i="14"/>
  <c r="A4251" i="14"/>
  <c r="A4252" i="14"/>
  <c r="A4253" i="14"/>
  <c r="A4254" i="14"/>
  <c r="A4255" i="14"/>
  <c r="A4256" i="14"/>
  <c r="A4257" i="14"/>
  <c r="A4258" i="14"/>
  <c r="A4259" i="14"/>
  <c r="A4260" i="14"/>
  <c r="A4261" i="14"/>
  <c r="A4262" i="14"/>
  <c r="A4263" i="14"/>
  <c r="A4264" i="14"/>
  <c r="A4265" i="14"/>
  <c r="A4266" i="14"/>
  <c r="A4267" i="14"/>
  <c r="A4268" i="14"/>
  <c r="A4269" i="14"/>
  <c r="A4270" i="14"/>
  <c r="A4271" i="14"/>
  <c r="A4272" i="14"/>
  <c r="A4273" i="14"/>
  <c r="A4274" i="14"/>
  <c r="A4275" i="14"/>
  <c r="A4276" i="14"/>
  <c r="A4277" i="14"/>
  <c r="A4278" i="14"/>
  <c r="A4279" i="14"/>
  <c r="A4280" i="14"/>
  <c r="A4281" i="14"/>
  <c r="A4282" i="14"/>
  <c r="A4283" i="14"/>
  <c r="A4284" i="14"/>
  <c r="A4285" i="14"/>
  <c r="A4286" i="14"/>
  <c r="A4287" i="14"/>
  <c r="A4288" i="14"/>
  <c r="A4289" i="14"/>
  <c r="A4290" i="14"/>
  <c r="A4291" i="14"/>
  <c r="A4292" i="14"/>
  <c r="A4293" i="14"/>
  <c r="A4294" i="14"/>
  <c r="A4295" i="14"/>
  <c r="A4296" i="14"/>
  <c r="A4297" i="14"/>
  <c r="A4298" i="14"/>
  <c r="A4299" i="14"/>
  <c r="A4300" i="14"/>
  <c r="A4301" i="14"/>
  <c r="A4302" i="14"/>
  <c r="A4303" i="14"/>
  <c r="A4304" i="14"/>
  <c r="A4305" i="14"/>
  <c r="A4306" i="14"/>
  <c r="A4307" i="14"/>
  <c r="A4308" i="14"/>
  <c r="A4309" i="14"/>
  <c r="A4310" i="14"/>
  <c r="A4311" i="14"/>
  <c r="A4312" i="14"/>
  <c r="A4313" i="14"/>
  <c r="A4314" i="14"/>
  <c r="A4315" i="14"/>
  <c r="A4316" i="14"/>
  <c r="A4317" i="14"/>
  <c r="A4318" i="14"/>
  <c r="A4319" i="14"/>
  <c r="A4320" i="14"/>
  <c r="A4321" i="14"/>
  <c r="A4322" i="14"/>
  <c r="A4323" i="14"/>
  <c r="A4324" i="14"/>
  <c r="A4325" i="14"/>
  <c r="A4326" i="14"/>
  <c r="A4327" i="14"/>
  <c r="A4328" i="14"/>
  <c r="A4329" i="14"/>
  <c r="A4330" i="14"/>
  <c r="A4331" i="14"/>
  <c r="A4332" i="14"/>
  <c r="A4333" i="14"/>
  <c r="A4334" i="14"/>
  <c r="A4335" i="14"/>
  <c r="A4336" i="14"/>
  <c r="A4337" i="14"/>
  <c r="A4338" i="14"/>
  <c r="A4339" i="14"/>
  <c r="A4340" i="14"/>
  <c r="A4341" i="14"/>
  <c r="A4342" i="14"/>
  <c r="A4343" i="14"/>
  <c r="A4344" i="14"/>
  <c r="A4345" i="14"/>
  <c r="A4346" i="14"/>
  <c r="A4347" i="14"/>
  <c r="A4348" i="14"/>
  <c r="A4349" i="14"/>
  <c r="A4350" i="14"/>
  <c r="A4351" i="14"/>
  <c r="A4352" i="14"/>
  <c r="A4353" i="14"/>
  <c r="A4354" i="14"/>
  <c r="A4355" i="14"/>
  <c r="A4356" i="14"/>
  <c r="A4357" i="14"/>
  <c r="A4358" i="14"/>
  <c r="A4359" i="14"/>
  <c r="A4360" i="14"/>
  <c r="A4361" i="14"/>
  <c r="A4362" i="14"/>
  <c r="A4363" i="14"/>
  <c r="A4364" i="14"/>
  <c r="A4365" i="14"/>
  <c r="A4366" i="14"/>
  <c r="A4367" i="14"/>
  <c r="A4368" i="14"/>
  <c r="A4369" i="14"/>
  <c r="A4370" i="14"/>
  <c r="A4371" i="14"/>
  <c r="A4372" i="14"/>
  <c r="A4373" i="14"/>
  <c r="A4374" i="14"/>
  <c r="A4375" i="14"/>
  <c r="A4376" i="14"/>
  <c r="A4377" i="14"/>
  <c r="A4378" i="14"/>
  <c r="A4379" i="14"/>
  <c r="A4380" i="14"/>
  <c r="A4381" i="14"/>
  <c r="A4382" i="14"/>
  <c r="A4383" i="14"/>
  <c r="A4384" i="14"/>
  <c r="A4385" i="14"/>
  <c r="A4386" i="14"/>
  <c r="A4387" i="14"/>
  <c r="A4388" i="14"/>
  <c r="A4389" i="14"/>
  <c r="A4390" i="14"/>
  <c r="A4391" i="14"/>
  <c r="A4392" i="14"/>
  <c r="A4393" i="14"/>
  <c r="A4394" i="14"/>
  <c r="A4395" i="14"/>
  <c r="A4396" i="14"/>
  <c r="A4397" i="14"/>
  <c r="A4398" i="14"/>
  <c r="A4399" i="14"/>
  <c r="A4400" i="14"/>
  <c r="A4401" i="14"/>
  <c r="A4402" i="14"/>
  <c r="A4403" i="14"/>
  <c r="A4404" i="14"/>
  <c r="A4405" i="14"/>
  <c r="A4406" i="14"/>
  <c r="A4407" i="14"/>
  <c r="A4408" i="14"/>
  <c r="A4409" i="14"/>
  <c r="A4410" i="14"/>
  <c r="A4411" i="14"/>
  <c r="A4412" i="14"/>
  <c r="A4413" i="14"/>
  <c r="A4414" i="14"/>
  <c r="A4415" i="14"/>
  <c r="A4416" i="14"/>
  <c r="A4417" i="14"/>
  <c r="A4418" i="14"/>
  <c r="A4419" i="14"/>
  <c r="A4420" i="14"/>
  <c r="A4421" i="14"/>
  <c r="A4422" i="14"/>
  <c r="A4423" i="14"/>
  <c r="A4424" i="14"/>
  <c r="A4425" i="14"/>
  <c r="A4426" i="14"/>
  <c r="A4427" i="14"/>
  <c r="A4428" i="14"/>
  <c r="A4429" i="14"/>
  <c r="A4430" i="14"/>
  <c r="A4431" i="14"/>
  <c r="A4432" i="14"/>
  <c r="A4433" i="14"/>
  <c r="A4434" i="14"/>
  <c r="A4435" i="14"/>
  <c r="A4436" i="14"/>
  <c r="A4437" i="14"/>
  <c r="A4438" i="14"/>
  <c r="A4439" i="14"/>
  <c r="A4440" i="14"/>
  <c r="A4441" i="14"/>
  <c r="A4442" i="14"/>
  <c r="A4443" i="14"/>
  <c r="A4444" i="14"/>
  <c r="A4445" i="14"/>
  <c r="A4446" i="14"/>
  <c r="A4447" i="14"/>
  <c r="A4448" i="14"/>
  <c r="A4449" i="14"/>
  <c r="A4450" i="14"/>
  <c r="A4451" i="14"/>
  <c r="A4452" i="14"/>
  <c r="A4453" i="14"/>
  <c r="A4454" i="14"/>
  <c r="A4455" i="14"/>
  <c r="A4456" i="14"/>
  <c r="A4457" i="14"/>
  <c r="A4458" i="14"/>
  <c r="A4459" i="14"/>
  <c r="A4460" i="14"/>
  <c r="A4461" i="14"/>
  <c r="A4462" i="14"/>
  <c r="A4463" i="14"/>
  <c r="A4464" i="14"/>
  <c r="A4465" i="14"/>
  <c r="A4466" i="14"/>
  <c r="A4467" i="14"/>
  <c r="A4468" i="14"/>
  <c r="A4469" i="14"/>
  <c r="A4470" i="14"/>
  <c r="A4471" i="14"/>
  <c r="A4472" i="14"/>
  <c r="A4473" i="14"/>
  <c r="A4474" i="14"/>
  <c r="A4475" i="14"/>
  <c r="A4476" i="14"/>
  <c r="A4477" i="14"/>
  <c r="A4478" i="14"/>
  <c r="A4479" i="14"/>
  <c r="A4480" i="14"/>
  <c r="A4481" i="14"/>
  <c r="A4482" i="14"/>
  <c r="A4483" i="14"/>
  <c r="A4484" i="14"/>
  <c r="A4485" i="14"/>
  <c r="A4486" i="14"/>
  <c r="A4487" i="14"/>
  <c r="A4488" i="14"/>
  <c r="A4489" i="14"/>
  <c r="A4490" i="14"/>
  <c r="A4491" i="14"/>
  <c r="A4492" i="14"/>
  <c r="A4493" i="14"/>
  <c r="A4494" i="14"/>
  <c r="A4495" i="14"/>
  <c r="A4496" i="14"/>
  <c r="A4497" i="14"/>
  <c r="A4498" i="14"/>
  <c r="A4499" i="14"/>
  <c r="A4500" i="14"/>
  <c r="A4501" i="14"/>
  <c r="A4502" i="14"/>
  <c r="A4503" i="14"/>
  <c r="A4504" i="14"/>
  <c r="A4505" i="14"/>
  <c r="A4506" i="14"/>
  <c r="A4507" i="14"/>
  <c r="A4508" i="14"/>
  <c r="A4509" i="14"/>
  <c r="A4510" i="14"/>
  <c r="A4511" i="14"/>
  <c r="A4512" i="14"/>
  <c r="A4513" i="14"/>
  <c r="A4514" i="14"/>
  <c r="A4515" i="14"/>
  <c r="A4516" i="14"/>
  <c r="A4517" i="14"/>
  <c r="A4518" i="14"/>
  <c r="A4519" i="14"/>
  <c r="A4520" i="14"/>
  <c r="A4521" i="14"/>
  <c r="A4522" i="14"/>
  <c r="A4523" i="14"/>
  <c r="A4524" i="14"/>
  <c r="A4525" i="14"/>
  <c r="A4526" i="14"/>
  <c r="A4527" i="14"/>
  <c r="A4528" i="14"/>
  <c r="A4529" i="14"/>
  <c r="A4530" i="14"/>
  <c r="A4531" i="14"/>
  <c r="A4532" i="14"/>
  <c r="A4533" i="14"/>
  <c r="A4534" i="14"/>
  <c r="A4535" i="14"/>
  <c r="A4536" i="14"/>
  <c r="A4537" i="14"/>
  <c r="A4538" i="14"/>
  <c r="A4539" i="14"/>
  <c r="A4540" i="14"/>
  <c r="A4541" i="14"/>
  <c r="A4542" i="14"/>
  <c r="A4543" i="14"/>
  <c r="A4544" i="14"/>
  <c r="A4545" i="14"/>
  <c r="A4546" i="14"/>
  <c r="A4547" i="14"/>
  <c r="A4548" i="14"/>
  <c r="A4549" i="14"/>
  <c r="A4550" i="14"/>
  <c r="A4551" i="14"/>
  <c r="A4552" i="14"/>
  <c r="A4553" i="14"/>
  <c r="A4554" i="14"/>
  <c r="A4555" i="14"/>
  <c r="A4556" i="14"/>
  <c r="A4557" i="14"/>
  <c r="A4558" i="14"/>
  <c r="A4559" i="14"/>
  <c r="A4560" i="14"/>
  <c r="A4561" i="14"/>
  <c r="A4562" i="14"/>
  <c r="A4563" i="14"/>
  <c r="A4564" i="14"/>
  <c r="A4565" i="14"/>
  <c r="A4566" i="14"/>
  <c r="A4567" i="14"/>
  <c r="A4568" i="14"/>
  <c r="A4569" i="14"/>
  <c r="A4570" i="14"/>
  <c r="A4571" i="14"/>
  <c r="A4572" i="14"/>
  <c r="A4573" i="14"/>
  <c r="A4574" i="14"/>
  <c r="A4575" i="14"/>
  <c r="A4576" i="14"/>
  <c r="A4577" i="14"/>
  <c r="A4578" i="14"/>
  <c r="A4579" i="14"/>
  <c r="A4580" i="14"/>
  <c r="A4581" i="14"/>
  <c r="A4582" i="14"/>
  <c r="A4583" i="14"/>
  <c r="A4584" i="14"/>
  <c r="A4585" i="14"/>
  <c r="A4586" i="14"/>
  <c r="A4587" i="14"/>
  <c r="A4588" i="14"/>
  <c r="A4589" i="14"/>
  <c r="A4590" i="14"/>
  <c r="A4591" i="14"/>
  <c r="A4592" i="14"/>
  <c r="A4593" i="14"/>
  <c r="A4594" i="14"/>
  <c r="A4595" i="14"/>
  <c r="A4596" i="14"/>
  <c r="A4597" i="14"/>
  <c r="A4598" i="14"/>
  <c r="A4599" i="14"/>
  <c r="A4600" i="14"/>
  <c r="A4601" i="14"/>
  <c r="A4602" i="14"/>
  <c r="A4603" i="14"/>
  <c r="A4604" i="14"/>
  <c r="A4605" i="14"/>
  <c r="A4606" i="14"/>
  <c r="A4607" i="14"/>
  <c r="A4608" i="14"/>
  <c r="A4609" i="14"/>
  <c r="A4610" i="14"/>
  <c r="A4611" i="14"/>
  <c r="A4612" i="14"/>
  <c r="A4613" i="14"/>
  <c r="A4614" i="14"/>
  <c r="A4615" i="14"/>
  <c r="A4616" i="14"/>
  <c r="A4617" i="14"/>
  <c r="A4618" i="14"/>
  <c r="A4619" i="14"/>
  <c r="A4620" i="14"/>
  <c r="A4621" i="14"/>
  <c r="A4622" i="14"/>
  <c r="A4623" i="14"/>
  <c r="A4624" i="14"/>
  <c r="A4625" i="14"/>
  <c r="A4626" i="14"/>
  <c r="A4627" i="14"/>
  <c r="A4628" i="14"/>
  <c r="A4629" i="14"/>
  <c r="A4630" i="14"/>
  <c r="A4631" i="14"/>
  <c r="A4632" i="14"/>
  <c r="A4633" i="14"/>
  <c r="A4634" i="14"/>
  <c r="A4635" i="14"/>
  <c r="A4636" i="14"/>
  <c r="A4637" i="14"/>
  <c r="A4638" i="14"/>
  <c r="A4639" i="14"/>
  <c r="A4640" i="14"/>
  <c r="A4641" i="14"/>
  <c r="A4642" i="14"/>
  <c r="A4643" i="14"/>
  <c r="A4644" i="14"/>
  <c r="A4645" i="14"/>
  <c r="A4646" i="14"/>
  <c r="A4647" i="14"/>
  <c r="A4648" i="14"/>
  <c r="A4649" i="14"/>
  <c r="A4650" i="14"/>
  <c r="A4651" i="14"/>
  <c r="A4652" i="14"/>
  <c r="A4653" i="14"/>
  <c r="A4654" i="14"/>
  <c r="A4655" i="14"/>
  <c r="A4656" i="14"/>
  <c r="A4657" i="14"/>
  <c r="A4658" i="14"/>
  <c r="A4659" i="14"/>
  <c r="A4660" i="14"/>
  <c r="A4661" i="14"/>
  <c r="A4662" i="14"/>
  <c r="A4663" i="14"/>
  <c r="A4664" i="14"/>
  <c r="A4665" i="14"/>
  <c r="A4666" i="14"/>
  <c r="A4667" i="14"/>
  <c r="A4668" i="14"/>
  <c r="A4669" i="14"/>
  <c r="A4670" i="14"/>
  <c r="A4671" i="14"/>
  <c r="A4672" i="14"/>
  <c r="A4673" i="14"/>
  <c r="A4674" i="14"/>
  <c r="A4675" i="14"/>
  <c r="A4676" i="14"/>
  <c r="A4677" i="14"/>
  <c r="A4678" i="14"/>
  <c r="A4679" i="14"/>
  <c r="A4680" i="14"/>
  <c r="A4681" i="14"/>
  <c r="A4682" i="14"/>
  <c r="A4683" i="14"/>
  <c r="A4684" i="14"/>
  <c r="A4685" i="14"/>
  <c r="A4686" i="14"/>
  <c r="A4687" i="14"/>
  <c r="A4688" i="14"/>
  <c r="A4689" i="14"/>
  <c r="A4690" i="14"/>
  <c r="A4691" i="14"/>
  <c r="A4692" i="14"/>
  <c r="A4693" i="14"/>
  <c r="A4694" i="14"/>
  <c r="A4695" i="14"/>
  <c r="A4696" i="14"/>
  <c r="A4697" i="14"/>
  <c r="A4698" i="14"/>
  <c r="A4699" i="14"/>
  <c r="A4700" i="14"/>
  <c r="A4701" i="14"/>
  <c r="A4702" i="14"/>
  <c r="A4703" i="14"/>
  <c r="A4704" i="14"/>
  <c r="A4705" i="14"/>
  <c r="A4706" i="14"/>
  <c r="A4707" i="14"/>
  <c r="A4708" i="14"/>
  <c r="A4709" i="14"/>
  <c r="A4710" i="14"/>
  <c r="A4711" i="14"/>
  <c r="A4712" i="14"/>
  <c r="A4713" i="14"/>
  <c r="A4714" i="14"/>
  <c r="A4715" i="14"/>
  <c r="A4716" i="14"/>
  <c r="A4717" i="14"/>
  <c r="A4718" i="14"/>
  <c r="A4719" i="14"/>
  <c r="A4720" i="14"/>
  <c r="A4721" i="14"/>
  <c r="A4722" i="14"/>
  <c r="A4723" i="14"/>
  <c r="A4724" i="14"/>
  <c r="A4725" i="14"/>
  <c r="A4726" i="14"/>
  <c r="A4727" i="14"/>
  <c r="A4728" i="14"/>
  <c r="A4729" i="14"/>
  <c r="A4730" i="14"/>
  <c r="A4731" i="14"/>
  <c r="A4732" i="14"/>
  <c r="A4733" i="14"/>
  <c r="A4734" i="14"/>
  <c r="A4735" i="14"/>
  <c r="A4736" i="14"/>
  <c r="A4737" i="14"/>
  <c r="A4738" i="14"/>
  <c r="A4739" i="14"/>
  <c r="A4740" i="14"/>
  <c r="A4741" i="14"/>
  <c r="A4742" i="14"/>
  <c r="A4743" i="14"/>
  <c r="A4744" i="14"/>
  <c r="A4745" i="14"/>
  <c r="A4746" i="14"/>
  <c r="A4747" i="14"/>
  <c r="A4748" i="14"/>
  <c r="A4749" i="14"/>
  <c r="A4750" i="14"/>
  <c r="A4751" i="14"/>
  <c r="A4752" i="14"/>
  <c r="A4753" i="14"/>
  <c r="A4754" i="14"/>
  <c r="A4755" i="14"/>
  <c r="A4756" i="14"/>
  <c r="A4757" i="14"/>
  <c r="A4758" i="14"/>
  <c r="A4759" i="14"/>
  <c r="A4760" i="14"/>
  <c r="A4761" i="14"/>
  <c r="A4762" i="14"/>
  <c r="A4763" i="14"/>
  <c r="A4764" i="14"/>
  <c r="A4765" i="14"/>
  <c r="A4766" i="14"/>
  <c r="A4767" i="14"/>
  <c r="A4768" i="14"/>
  <c r="A4769" i="14"/>
  <c r="A4770" i="14"/>
  <c r="A4771" i="14"/>
  <c r="A4772" i="14"/>
  <c r="A4773" i="14"/>
  <c r="A4774" i="14"/>
  <c r="A4775" i="14"/>
  <c r="A4776" i="14"/>
  <c r="A4777" i="14"/>
  <c r="A4778" i="14"/>
  <c r="A4779" i="14"/>
  <c r="A4780" i="14"/>
  <c r="A4781" i="14"/>
  <c r="A4782" i="14"/>
  <c r="A4783" i="14"/>
  <c r="A4784" i="14"/>
  <c r="A4785" i="14"/>
  <c r="A4786" i="14"/>
  <c r="A4787" i="14"/>
  <c r="A4788" i="14"/>
  <c r="A4789" i="14"/>
  <c r="A4790" i="14"/>
  <c r="A4791" i="14"/>
  <c r="A4792" i="14"/>
  <c r="A4793" i="14"/>
  <c r="A4794" i="14"/>
  <c r="A4795" i="14"/>
  <c r="A4796" i="14"/>
  <c r="A4797" i="14"/>
  <c r="A4798" i="14"/>
  <c r="A4799" i="14"/>
  <c r="A4800" i="14"/>
  <c r="A4801" i="14"/>
  <c r="A4802" i="14"/>
  <c r="A4803" i="14"/>
  <c r="A4804" i="14"/>
  <c r="A4805" i="14"/>
  <c r="A4806" i="14"/>
  <c r="A4807" i="14"/>
  <c r="A4808" i="14"/>
  <c r="A4809" i="14"/>
  <c r="A4810" i="14"/>
  <c r="A4811" i="14"/>
  <c r="A4812" i="14"/>
  <c r="A4813" i="14"/>
  <c r="A4814" i="14"/>
  <c r="A4815" i="14"/>
  <c r="A4816" i="14"/>
  <c r="A4817" i="14"/>
  <c r="A4818" i="14"/>
  <c r="A4819" i="14"/>
  <c r="A4820" i="14"/>
  <c r="A4821" i="14"/>
  <c r="A4822" i="14"/>
  <c r="A4823" i="14"/>
  <c r="A4824" i="14"/>
  <c r="A4825" i="14"/>
  <c r="A4826" i="14"/>
  <c r="A4827" i="14"/>
  <c r="A4828" i="14"/>
  <c r="A4829" i="14"/>
  <c r="A4830" i="14"/>
  <c r="A4831" i="14"/>
  <c r="A4832" i="14"/>
  <c r="A4833" i="14"/>
  <c r="A4834" i="14"/>
  <c r="A4835" i="14"/>
  <c r="A4836" i="14"/>
  <c r="A4837" i="14"/>
  <c r="A4838" i="14"/>
  <c r="A4839" i="14"/>
  <c r="A4840" i="14"/>
  <c r="A4841" i="14"/>
  <c r="A4842" i="14"/>
  <c r="A4843" i="14"/>
  <c r="A4844" i="14"/>
  <c r="A4845" i="14"/>
  <c r="A4846" i="14"/>
  <c r="A4847" i="14"/>
  <c r="A4848" i="14"/>
  <c r="A4849" i="14"/>
  <c r="A4850" i="14"/>
  <c r="A4851" i="14"/>
  <c r="A4852" i="14"/>
  <c r="A4853" i="14"/>
  <c r="A4854" i="14"/>
  <c r="A4855" i="14"/>
  <c r="A4856" i="14"/>
  <c r="A4857" i="14"/>
  <c r="A4858" i="14"/>
  <c r="A4859" i="14"/>
  <c r="A4860" i="14"/>
  <c r="A4861" i="14"/>
  <c r="A4862" i="14"/>
  <c r="A4863" i="14"/>
  <c r="A4864" i="14"/>
  <c r="A4865" i="14"/>
  <c r="A4866" i="14"/>
  <c r="A4867" i="14"/>
  <c r="A4868" i="14"/>
  <c r="A4869" i="14"/>
  <c r="A4870" i="14"/>
  <c r="A4871" i="14"/>
  <c r="A4872" i="14"/>
  <c r="A4873" i="14"/>
  <c r="A4874" i="14"/>
  <c r="A4875" i="14"/>
  <c r="A4876" i="14"/>
  <c r="A4877" i="14"/>
  <c r="A4878" i="14"/>
  <c r="A4879" i="14"/>
  <c r="A4880" i="14"/>
  <c r="A4881" i="14"/>
  <c r="A4882" i="14"/>
  <c r="A4883" i="14"/>
  <c r="A4884" i="14"/>
  <c r="A4885" i="14"/>
  <c r="A4886" i="14"/>
  <c r="A4887" i="14"/>
  <c r="A4888" i="14"/>
  <c r="A4889" i="14"/>
  <c r="A4890" i="14"/>
  <c r="A4891" i="14"/>
  <c r="A4892" i="14"/>
  <c r="A4893" i="14"/>
  <c r="A4894" i="14"/>
  <c r="A4895" i="14"/>
  <c r="A4896" i="14"/>
  <c r="A4897" i="14"/>
  <c r="A4898" i="14"/>
  <c r="A4899" i="14"/>
  <c r="A4900" i="14"/>
  <c r="A4901" i="14"/>
  <c r="A4902" i="14"/>
  <c r="A4903" i="14"/>
  <c r="A4904" i="14"/>
  <c r="A4905" i="14"/>
  <c r="A4906" i="14"/>
  <c r="A4907" i="14"/>
  <c r="A4908" i="14"/>
  <c r="A4909" i="14"/>
  <c r="A4910" i="14"/>
  <c r="A4911" i="14"/>
  <c r="A4912" i="14"/>
  <c r="A4913" i="14"/>
  <c r="A4914" i="14"/>
  <c r="A4915" i="14"/>
  <c r="A4916" i="14"/>
  <c r="A4917" i="14"/>
  <c r="A4918" i="14"/>
  <c r="A4919" i="14"/>
  <c r="A4920" i="14"/>
  <c r="A4921" i="14"/>
  <c r="A4922" i="14"/>
  <c r="A4923" i="14"/>
  <c r="A4924" i="14"/>
  <c r="A4925" i="14"/>
  <c r="A4926" i="14"/>
  <c r="A4927" i="14"/>
  <c r="A4928" i="14"/>
  <c r="A4929" i="14"/>
  <c r="A4930" i="14"/>
  <c r="A4931" i="14"/>
  <c r="A4932" i="14"/>
  <c r="A4933" i="14"/>
  <c r="A4934" i="14"/>
  <c r="A4935" i="14"/>
  <c r="A4936" i="14"/>
  <c r="A4937" i="14"/>
  <c r="A4938" i="14"/>
  <c r="A4939" i="14"/>
  <c r="A4940" i="14"/>
  <c r="A4941" i="14"/>
  <c r="A4942" i="14"/>
  <c r="A4943" i="14"/>
  <c r="A4944" i="14"/>
  <c r="A4945" i="14"/>
  <c r="A4946" i="14"/>
  <c r="A4947" i="14"/>
  <c r="A4948" i="14"/>
  <c r="A4949" i="14"/>
  <c r="A4950" i="14"/>
  <c r="A4951" i="14"/>
  <c r="A4952" i="14"/>
  <c r="A4953" i="14"/>
  <c r="A4954" i="14"/>
  <c r="A4955" i="14"/>
  <c r="A4956" i="14"/>
  <c r="A4957" i="14"/>
  <c r="A4958" i="14"/>
  <c r="A4959" i="14"/>
  <c r="A4960" i="14"/>
  <c r="A4961" i="14"/>
  <c r="A4962" i="14"/>
  <c r="A4963" i="14"/>
  <c r="A4964" i="14"/>
  <c r="A4965" i="14"/>
  <c r="A4966" i="14"/>
  <c r="A4967" i="14"/>
  <c r="A4968" i="14"/>
  <c r="A4969" i="14"/>
  <c r="A4970" i="14"/>
  <c r="A4971" i="14"/>
  <c r="A4972" i="14"/>
  <c r="A4973" i="14"/>
  <c r="A4974" i="14"/>
  <c r="A4975" i="14"/>
  <c r="A4976" i="14"/>
  <c r="A4977" i="14"/>
  <c r="A4978" i="14"/>
  <c r="A4979" i="14"/>
  <c r="A4980" i="14"/>
  <c r="A4981" i="14"/>
  <c r="A4982" i="14"/>
  <c r="A4983" i="14"/>
  <c r="A4984" i="14"/>
  <c r="A4985" i="14"/>
  <c r="A4986" i="14"/>
  <c r="A4987" i="14"/>
  <c r="A4988" i="14"/>
  <c r="A4989" i="14"/>
  <c r="A4990" i="14"/>
  <c r="A4991" i="14"/>
  <c r="A4992" i="14"/>
  <c r="A4993" i="14"/>
  <c r="A4994" i="14"/>
  <c r="A4995" i="14"/>
  <c r="A4996" i="14"/>
  <c r="A4997" i="14"/>
  <c r="A4998" i="14"/>
  <c r="A4999" i="14"/>
  <c r="A5000" i="14"/>
  <c r="A5001" i="14"/>
  <c r="A5002" i="14"/>
  <c r="A5003" i="14"/>
  <c r="A5004" i="14"/>
  <c r="A5005" i="14"/>
  <c r="A5006" i="14"/>
  <c r="A5007" i="14"/>
  <c r="A5008" i="14"/>
  <c r="A5009" i="14"/>
  <c r="A5010" i="14"/>
  <c r="A5011" i="14"/>
  <c r="A5012" i="14"/>
  <c r="A5013" i="14"/>
  <c r="A5014" i="14"/>
  <c r="A5015" i="14"/>
  <c r="A5016" i="14"/>
  <c r="A5017" i="14"/>
  <c r="A5018" i="14"/>
  <c r="A5019" i="14"/>
  <c r="A5020" i="14"/>
  <c r="A5021" i="14"/>
  <c r="A5022" i="14"/>
  <c r="A5023" i="14"/>
  <c r="A5024" i="14"/>
  <c r="A5025" i="14"/>
  <c r="A5026" i="14"/>
  <c r="A5027" i="14"/>
  <c r="A5028" i="14"/>
  <c r="A5029" i="14"/>
  <c r="A5030" i="14"/>
  <c r="A5031" i="14"/>
  <c r="A5032" i="14"/>
  <c r="A5033" i="14"/>
  <c r="A5034" i="14"/>
  <c r="A5035" i="14"/>
  <c r="A5036" i="14"/>
  <c r="A5037" i="14"/>
  <c r="A5038" i="14"/>
  <c r="A5039" i="14"/>
  <c r="A5040" i="14"/>
  <c r="A5041" i="14"/>
  <c r="A5042" i="14"/>
  <c r="A5043" i="14"/>
  <c r="A5044" i="14"/>
  <c r="A5045" i="14"/>
  <c r="A5046" i="14"/>
  <c r="A5047" i="14"/>
  <c r="A5048" i="14"/>
  <c r="A5049" i="14"/>
  <c r="A5050" i="14"/>
  <c r="A5051" i="14"/>
  <c r="A5052" i="14"/>
  <c r="A5053" i="14"/>
  <c r="A5054" i="14"/>
  <c r="A5055" i="14"/>
  <c r="A5056" i="14"/>
  <c r="A5057" i="14"/>
  <c r="A5058" i="14"/>
  <c r="A5059" i="14"/>
  <c r="A5060" i="14"/>
  <c r="A5061" i="14"/>
  <c r="A5062" i="14"/>
  <c r="A5063" i="14"/>
  <c r="A5064" i="14"/>
  <c r="A5065" i="14"/>
  <c r="A5066" i="14"/>
  <c r="A5067" i="14"/>
  <c r="A5068" i="14"/>
  <c r="A5069" i="14"/>
  <c r="A5070" i="14"/>
  <c r="A5071" i="14"/>
  <c r="A5072" i="14"/>
  <c r="A5073" i="14"/>
  <c r="A5074" i="14"/>
  <c r="A5075" i="14"/>
  <c r="A5076" i="14"/>
  <c r="A5077" i="14"/>
  <c r="A5078" i="14"/>
  <c r="A5079" i="14"/>
  <c r="A5080" i="14"/>
  <c r="A5081" i="14"/>
  <c r="A5082" i="14"/>
  <c r="A5083" i="14"/>
  <c r="A5084" i="14"/>
  <c r="A5085" i="14"/>
  <c r="A5086" i="14"/>
  <c r="A5087" i="14"/>
  <c r="A5088" i="14"/>
  <c r="A5089" i="14"/>
  <c r="A5090" i="14"/>
  <c r="A5091" i="14"/>
  <c r="A5092" i="14"/>
  <c r="A5093" i="14"/>
  <c r="A5094" i="14"/>
  <c r="A5095" i="14"/>
  <c r="A5096" i="14"/>
  <c r="A5097" i="14"/>
  <c r="A5098" i="14"/>
  <c r="A5099" i="14"/>
  <c r="A5100" i="14"/>
  <c r="A5101" i="14"/>
  <c r="A5102" i="14"/>
  <c r="A5103" i="14"/>
  <c r="A5104" i="14"/>
  <c r="A5105" i="14"/>
  <c r="A5106" i="14"/>
  <c r="A5107" i="14"/>
  <c r="A5108" i="14"/>
  <c r="A5109" i="14"/>
  <c r="A5110" i="14"/>
  <c r="A5111" i="14"/>
  <c r="A5112" i="14"/>
  <c r="A5113" i="14"/>
  <c r="A5114" i="14"/>
  <c r="A5115" i="14"/>
  <c r="A5116" i="14"/>
  <c r="A5117" i="14"/>
  <c r="A5118" i="14"/>
  <c r="A5119" i="14"/>
  <c r="A5120" i="14"/>
  <c r="A5121" i="14"/>
  <c r="A5122" i="14"/>
  <c r="A5123" i="14"/>
  <c r="A5124" i="14"/>
  <c r="A5125" i="14"/>
  <c r="A5126" i="14"/>
  <c r="A5127" i="14"/>
  <c r="A5128" i="14"/>
  <c r="A5129" i="14"/>
  <c r="A5130" i="14"/>
  <c r="A5131" i="14"/>
  <c r="A5132" i="14"/>
  <c r="A5133" i="14"/>
  <c r="A5134" i="14"/>
  <c r="A5135" i="14"/>
  <c r="A5136" i="14"/>
  <c r="A5137" i="14"/>
  <c r="A5138" i="14"/>
  <c r="A5139" i="14"/>
  <c r="A5140" i="14"/>
  <c r="A5141" i="14"/>
  <c r="A5142" i="14"/>
  <c r="A5143" i="14"/>
  <c r="A5144" i="14"/>
  <c r="A5145" i="14"/>
  <c r="A5146" i="14"/>
  <c r="A5147" i="14"/>
  <c r="A5148" i="14"/>
  <c r="A5149" i="14"/>
  <c r="A5150" i="14"/>
  <c r="A5151" i="14"/>
  <c r="A5152" i="14"/>
  <c r="A5153" i="14"/>
  <c r="A5154" i="14"/>
  <c r="A5155" i="14"/>
  <c r="A5156" i="14"/>
  <c r="A5157" i="14"/>
  <c r="A5158" i="14"/>
  <c r="A5159" i="14"/>
  <c r="A5160" i="14"/>
  <c r="A5161" i="14"/>
  <c r="A5162" i="14"/>
  <c r="A5163" i="14"/>
  <c r="A5164" i="14"/>
  <c r="A5165" i="14"/>
  <c r="A5166" i="14"/>
  <c r="A5167" i="14"/>
  <c r="A5168" i="14"/>
  <c r="A5169" i="14"/>
  <c r="A5170" i="14"/>
  <c r="A5171" i="14"/>
  <c r="A5172" i="14"/>
  <c r="A5173" i="14"/>
  <c r="A5174" i="14"/>
  <c r="A5175" i="14"/>
  <c r="A5176" i="14"/>
  <c r="A5177" i="14"/>
  <c r="A5178" i="14"/>
  <c r="A5179" i="14"/>
  <c r="A5180" i="14"/>
  <c r="A5181" i="14"/>
  <c r="A5182" i="14"/>
  <c r="A5183" i="14"/>
  <c r="A5184" i="14"/>
  <c r="A5185" i="14"/>
  <c r="A5186" i="14"/>
  <c r="A5187" i="14"/>
  <c r="A5188" i="14"/>
  <c r="A5189" i="14"/>
  <c r="A5190" i="14"/>
  <c r="A5191" i="14"/>
  <c r="A5192" i="14"/>
  <c r="A5193" i="14"/>
  <c r="A5194" i="14"/>
  <c r="A5195" i="14"/>
  <c r="A5196" i="14"/>
  <c r="A5197" i="14"/>
  <c r="A5198" i="14"/>
  <c r="A5199" i="14"/>
  <c r="A5200" i="14"/>
  <c r="A5201" i="14"/>
  <c r="A5202" i="14"/>
  <c r="A5203" i="14"/>
  <c r="A5204" i="14"/>
  <c r="A5205" i="14"/>
  <c r="A5206" i="14"/>
  <c r="A5207" i="14"/>
  <c r="A5208" i="14"/>
  <c r="A5209" i="14"/>
  <c r="A5210" i="14"/>
  <c r="A5211" i="14"/>
  <c r="A5212" i="14"/>
  <c r="A5213" i="14"/>
  <c r="A5214" i="14"/>
  <c r="A5215" i="14"/>
  <c r="A5216" i="14"/>
  <c r="A5217" i="14"/>
  <c r="A5218" i="14"/>
  <c r="A5219" i="14"/>
  <c r="A5220" i="14"/>
  <c r="A5221" i="14"/>
  <c r="A5222" i="14"/>
  <c r="A5223" i="14"/>
  <c r="A5224" i="14"/>
  <c r="A5225" i="14"/>
  <c r="A5226" i="14"/>
  <c r="A5227" i="14"/>
  <c r="A5228" i="14"/>
  <c r="A5229" i="14"/>
  <c r="A5230" i="14"/>
  <c r="A5231" i="14"/>
  <c r="A5232" i="14"/>
  <c r="A5233" i="14"/>
  <c r="A5234" i="14"/>
  <c r="A5235" i="14"/>
  <c r="A5236" i="14"/>
  <c r="A5237" i="14"/>
  <c r="A5238" i="14"/>
  <c r="A5239" i="14"/>
  <c r="A5240" i="14"/>
  <c r="A5241" i="14"/>
  <c r="A5242" i="14"/>
  <c r="A5243" i="14"/>
  <c r="A5244" i="14"/>
  <c r="A5245" i="14"/>
  <c r="A5246" i="14"/>
  <c r="A5247" i="14"/>
  <c r="A5248" i="14"/>
  <c r="A5249" i="14"/>
  <c r="A5250" i="14"/>
  <c r="A5251" i="14"/>
  <c r="A5252" i="14"/>
  <c r="A5253" i="14"/>
  <c r="A5254" i="14"/>
  <c r="A5255" i="14"/>
  <c r="A5256" i="14"/>
  <c r="A5257" i="14"/>
  <c r="A5258" i="14"/>
  <c r="A5259" i="14"/>
  <c r="A5260" i="14"/>
  <c r="A5261" i="14"/>
  <c r="A5262" i="14"/>
  <c r="A5263" i="14"/>
  <c r="A5264" i="14"/>
  <c r="A5265" i="14"/>
  <c r="A5266" i="14"/>
  <c r="A5267" i="14"/>
  <c r="A5268" i="14"/>
  <c r="A5269" i="14"/>
  <c r="A5270" i="14"/>
  <c r="A5271" i="14"/>
  <c r="A5272" i="14"/>
  <c r="A5273" i="14"/>
  <c r="A5274" i="14"/>
  <c r="A5275" i="14"/>
  <c r="A5276" i="14"/>
  <c r="A5277" i="14"/>
  <c r="A5278" i="14"/>
  <c r="A5279" i="14"/>
  <c r="A5280" i="14"/>
  <c r="A5281" i="14"/>
  <c r="A5282" i="14"/>
  <c r="A5283" i="14"/>
  <c r="A5284" i="14"/>
  <c r="A5285" i="14"/>
  <c r="A5286" i="14"/>
  <c r="A5287" i="14"/>
  <c r="A5288" i="14"/>
  <c r="A5289" i="14"/>
  <c r="A5290" i="14"/>
  <c r="A5291" i="14"/>
  <c r="A5292" i="14"/>
  <c r="A5293" i="14"/>
  <c r="A5294" i="14"/>
  <c r="A5295" i="14"/>
  <c r="A5296" i="14"/>
  <c r="A5297" i="14"/>
  <c r="A5298" i="14"/>
  <c r="A5299" i="14"/>
  <c r="A5300" i="14"/>
  <c r="A5301" i="14"/>
  <c r="A5302" i="14"/>
  <c r="A5303" i="14"/>
  <c r="A5304" i="14"/>
  <c r="A5305" i="14"/>
  <c r="A5306" i="14"/>
  <c r="A5307" i="14"/>
  <c r="A5308" i="14"/>
  <c r="A5309" i="14"/>
  <c r="A5310" i="14"/>
  <c r="A5311" i="14"/>
  <c r="A5312" i="14"/>
  <c r="A5313" i="14"/>
  <c r="A5314" i="14"/>
  <c r="A5315" i="14"/>
  <c r="A5316" i="14"/>
  <c r="A5317" i="14"/>
  <c r="A5318" i="14"/>
  <c r="A5319" i="14"/>
  <c r="A5320" i="14"/>
  <c r="A5321" i="14"/>
  <c r="A5322" i="14"/>
  <c r="A5323" i="14"/>
  <c r="A5324" i="14"/>
  <c r="A5325" i="14"/>
  <c r="A5326" i="14"/>
  <c r="A5327" i="14"/>
  <c r="A5328" i="14"/>
  <c r="A5329" i="14"/>
  <c r="A5330" i="14"/>
  <c r="A5331" i="14"/>
  <c r="A5332" i="14"/>
  <c r="A5333" i="14"/>
  <c r="A5334" i="14"/>
  <c r="A5335" i="14"/>
  <c r="A5336" i="14"/>
  <c r="A5337" i="14"/>
  <c r="A5338" i="14"/>
  <c r="A5339" i="14"/>
  <c r="A5340" i="14"/>
  <c r="A5341" i="14"/>
  <c r="A5342" i="14"/>
  <c r="A5343" i="14"/>
  <c r="A5344" i="14"/>
  <c r="A5345" i="14"/>
  <c r="A5346" i="14"/>
  <c r="A5347" i="14"/>
  <c r="A5348" i="14"/>
  <c r="A5349" i="14"/>
  <c r="A5350" i="14"/>
  <c r="A5351" i="14"/>
  <c r="A5352" i="14"/>
  <c r="A5353" i="14"/>
  <c r="A5354" i="14"/>
  <c r="A5355" i="14"/>
  <c r="A5356" i="14"/>
  <c r="A5357" i="14"/>
  <c r="A5358" i="14"/>
  <c r="A5359" i="14"/>
  <c r="A5360" i="14"/>
  <c r="A5361" i="14"/>
  <c r="A5362" i="14"/>
  <c r="A5363" i="14"/>
  <c r="A5364" i="14"/>
  <c r="A5365" i="14"/>
  <c r="A5366" i="14"/>
  <c r="A5367" i="14"/>
  <c r="A5368" i="14"/>
  <c r="A5369" i="14"/>
  <c r="A5370" i="14"/>
  <c r="A5371" i="14"/>
  <c r="A5372" i="14"/>
  <c r="A5373" i="14"/>
  <c r="A5374" i="14"/>
  <c r="A5375" i="14"/>
  <c r="A5376" i="14"/>
  <c r="A5377" i="14"/>
  <c r="A5378" i="14"/>
  <c r="A5379" i="14"/>
  <c r="A5380" i="14"/>
  <c r="A5381" i="14"/>
  <c r="A5382" i="14"/>
  <c r="A5383" i="14"/>
  <c r="A5384" i="14"/>
  <c r="A5385" i="14"/>
  <c r="A5386" i="14"/>
  <c r="A5387" i="14"/>
  <c r="A5388" i="14"/>
  <c r="A5389" i="14"/>
  <c r="A5390" i="14"/>
  <c r="A5391" i="14"/>
  <c r="A5392" i="14"/>
  <c r="A5393" i="14"/>
  <c r="A5394" i="14"/>
  <c r="A5395" i="14"/>
  <c r="A5396" i="14"/>
  <c r="A5397" i="14"/>
  <c r="A5398" i="14"/>
  <c r="A5399" i="14"/>
  <c r="A5400" i="14"/>
  <c r="A5401" i="14"/>
  <c r="A5402" i="14"/>
  <c r="A5403" i="14"/>
  <c r="A5404" i="14"/>
  <c r="A5405" i="14"/>
  <c r="A5406" i="14"/>
  <c r="A5407" i="14"/>
  <c r="A5408" i="14"/>
  <c r="A5409" i="14"/>
  <c r="A5410" i="14"/>
  <c r="A5411" i="14"/>
  <c r="A5412" i="14"/>
  <c r="A5413" i="14"/>
  <c r="A5414" i="14"/>
  <c r="A5415" i="14"/>
  <c r="A5416" i="14"/>
  <c r="A5417" i="14"/>
  <c r="A5418" i="14"/>
  <c r="A5419" i="14"/>
  <c r="A5420" i="14"/>
  <c r="A5421" i="14"/>
  <c r="A5422" i="14"/>
  <c r="A5423" i="14"/>
  <c r="A5424" i="14"/>
  <c r="A5425" i="14"/>
  <c r="A5426" i="14"/>
  <c r="A5427" i="14"/>
  <c r="A5428" i="14"/>
  <c r="A5429" i="14"/>
  <c r="A5430" i="14"/>
  <c r="A5431" i="14"/>
  <c r="A5432" i="14"/>
  <c r="A5433" i="14"/>
  <c r="A5434" i="14"/>
  <c r="A5435" i="14"/>
  <c r="A5436" i="14"/>
  <c r="A5437" i="14"/>
  <c r="A5438" i="14"/>
  <c r="A5439" i="14"/>
  <c r="A5440" i="14"/>
  <c r="A5441" i="14"/>
  <c r="A5442" i="14"/>
  <c r="A5443" i="14"/>
  <c r="A5444" i="14"/>
  <c r="A5445" i="14"/>
  <c r="A5446" i="14"/>
  <c r="A5447" i="14"/>
  <c r="A5448" i="14"/>
  <c r="A5449" i="14"/>
  <c r="A5450" i="14"/>
  <c r="A5451" i="14"/>
  <c r="A5452" i="14"/>
  <c r="A5453" i="14"/>
  <c r="A5454" i="14"/>
  <c r="A5455" i="14"/>
  <c r="A5456" i="14"/>
  <c r="A5457" i="14"/>
  <c r="A5458" i="14"/>
  <c r="A5459" i="14"/>
  <c r="A5460" i="14"/>
  <c r="A5461" i="14"/>
  <c r="A5462" i="14"/>
  <c r="A5463" i="14"/>
  <c r="A5464" i="14"/>
  <c r="A5465" i="14"/>
  <c r="A5466" i="14"/>
  <c r="A5467" i="14"/>
  <c r="A5468" i="14"/>
  <c r="A5469" i="14"/>
  <c r="A5470" i="14"/>
  <c r="A5471" i="14"/>
  <c r="A5472" i="14"/>
  <c r="A5473" i="14"/>
  <c r="A5474" i="14"/>
  <c r="A5475" i="14"/>
  <c r="A5476" i="14"/>
  <c r="A5477" i="14"/>
  <c r="A5478" i="14"/>
  <c r="A5479" i="14"/>
  <c r="A5480" i="14"/>
  <c r="A5481" i="14"/>
  <c r="A5482" i="14"/>
  <c r="A5483" i="14"/>
  <c r="A5484" i="14"/>
  <c r="A5485" i="14"/>
  <c r="A5486" i="14"/>
  <c r="A5487" i="14"/>
  <c r="A5488" i="14"/>
  <c r="A5489" i="14"/>
  <c r="A5490" i="14"/>
  <c r="A5491" i="14"/>
  <c r="A5492" i="14"/>
  <c r="A5493" i="14"/>
  <c r="A5494" i="14"/>
  <c r="A5495" i="14"/>
  <c r="A5496" i="14"/>
  <c r="A5497" i="14"/>
  <c r="A5498" i="14"/>
  <c r="A5499" i="14"/>
  <c r="A5500" i="14"/>
  <c r="A5501" i="14"/>
  <c r="A5502" i="14"/>
  <c r="A5503" i="14"/>
  <c r="A5504" i="14"/>
  <c r="A5505" i="14"/>
  <c r="A5506" i="14"/>
  <c r="A5507" i="14"/>
  <c r="A5508" i="14"/>
  <c r="A5509" i="14"/>
  <c r="A5510" i="14"/>
  <c r="A5511" i="14"/>
  <c r="A5512" i="14"/>
  <c r="A5513" i="14"/>
  <c r="A5514" i="14"/>
  <c r="A5515" i="14"/>
  <c r="A5516" i="14"/>
  <c r="A5517" i="14"/>
  <c r="A5518" i="14"/>
  <c r="A5519" i="14"/>
  <c r="A5520" i="14"/>
  <c r="A5521" i="14"/>
  <c r="A5522" i="14"/>
  <c r="A5523" i="14"/>
  <c r="A5524" i="14"/>
  <c r="A5525" i="14"/>
  <c r="A5526" i="14"/>
  <c r="A5527" i="14"/>
  <c r="A5528" i="14"/>
  <c r="A5529" i="14"/>
  <c r="A5530" i="14"/>
  <c r="A5531" i="14"/>
  <c r="A5532" i="14"/>
  <c r="A5533" i="14"/>
  <c r="A5534" i="14"/>
  <c r="A5535" i="14"/>
  <c r="A5536" i="14"/>
  <c r="A5537" i="14"/>
  <c r="A5538" i="14"/>
  <c r="A5539" i="14"/>
  <c r="A5540" i="14"/>
  <c r="A5541" i="14"/>
  <c r="A5542" i="14"/>
  <c r="A5543" i="14"/>
  <c r="A5544" i="14"/>
  <c r="A5545" i="14"/>
  <c r="A5546" i="14"/>
  <c r="A5547" i="14"/>
  <c r="A5548" i="14"/>
  <c r="A5549" i="14"/>
  <c r="A5550" i="14"/>
  <c r="A5551" i="14"/>
  <c r="A5552" i="14"/>
  <c r="A5553" i="14"/>
  <c r="A5554" i="14"/>
  <c r="A5555" i="14"/>
  <c r="A5556" i="14"/>
  <c r="A5557" i="14"/>
  <c r="A5558" i="14"/>
  <c r="A5559" i="14"/>
  <c r="A5560" i="14"/>
  <c r="A5561" i="14"/>
  <c r="A5562" i="14"/>
  <c r="A5563" i="14"/>
  <c r="A5564" i="14"/>
  <c r="A5565" i="14"/>
  <c r="A5566" i="14"/>
  <c r="A5567" i="14"/>
  <c r="A5568" i="14"/>
  <c r="A5569" i="14"/>
  <c r="A5570" i="14"/>
  <c r="A5571" i="14"/>
  <c r="A5572" i="14"/>
  <c r="A5573" i="14"/>
  <c r="A5574" i="14"/>
  <c r="A5575" i="14"/>
  <c r="A5576" i="14"/>
  <c r="A5577" i="14"/>
  <c r="A5578" i="14"/>
  <c r="A5579" i="14"/>
  <c r="A5580" i="14"/>
  <c r="A5581" i="14"/>
  <c r="A5582" i="14"/>
  <c r="A5583" i="14"/>
  <c r="A5584" i="14"/>
  <c r="A5585" i="14"/>
  <c r="A5586" i="14"/>
  <c r="A5587" i="14"/>
  <c r="A5588" i="14"/>
  <c r="A5589" i="14"/>
  <c r="A5590" i="14"/>
  <c r="A5591" i="14"/>
  <c r="A5592" i="14"/>
  <c r="A5593" i="14"/>
  <c r="A5594" i="14"/>
  <c r="A5595" i="14"/>
  <c r="A5596" i="14"/>
  <c r="A5597" i="14"/>
  <c r="A5598" i="14"/>
  <c r="A5599" i="14"/>
  <c r="A5600" i="14"/>
  <c r="A5601" i="14"/>
  <c r="A5602" i="14"/>
  <c r="A5603" i="14"/>
  <c r="A5604" i="14"/>
  <c r="A5605" i="14"/>
  <c r="A5606" i="14"/>
  <c r="A5607" i="14"/>
  <c r="A5608" i="14"/>
  <c r="A5609" i="14"/>
  <c r="A5610" i="14"/>
  <c r="A5611" i="14"/>
  <c r="A5612" i="14"/>
  <c r="A5613" i="14"/>
  <c r="A5614" i="14"/>
  <c r="A5615" i="14"/>
  <c r="A5616" i="14"/>
  <c r="A5617" i="14"/>
  <c r="A5618" i="14"/>
  <c r="A5619" i="14"/>
  <c r="A5620" i="14"/>
  <c r="A5621" i="14"/>
  <c r="A5622" i="14"/>
  <c r="A5623" i="14"/>
  <c r="A5624" i="14"/>
  <c r="A5625" i="14"/>
  <c r="A5626" i="14"/>
  <c r="A5627" i="14"/>
  <c r="A5628" i="14"/>
  <c r="A5629" i="14"/>
  <c r="A5630" i="14"/>
  <c r="A5631" i="14"/>
  <c r="A5632" i="14"/>
  <c r="A5633" i="14"/>
  <c r="A5634" i="14"/>
  <c r="A5635" i="14"/>
  <c r="A5636" i="14"/>
  <c r="A5637" i="14"/>
  <c r="A5638" i="14"/>
  <c r="A5639" i="14"/>
  <c r="A5640" i="14"/>
  <c r="A5641" i="14"/>
  <c r="A5642" i="14"/>
  <c r="A5643" i="14"/>
  <c r="A5644" i="14"/>
  <c r="A5645" i="14"/>
  <c r="A5646" i="14"/>
  <c r="A5647" i="14"/>
  <c r="A5648" i="14"/>
  <c r="A5649" i="14"/>
  <c r="A5650" i="14"/>
  <c r="A5651" i="14"/>
  <c r="A5652" i="14"/>
  <c r="A5653" i="14"/>
  <c r="A5654" i="14"/>
  <c r="A5655" i="14"/>
  <c r="A5656" i="14"/>
  <c r="A5657" i="14"/>
  <c r="A5658" i="14"/>
  <c r="A5659" i="14"/>
  <c r="A5660" i="14"/>
  <c r="A5661" i="14"/>
  <c r="A5662" i="14"/>
  <c r="A5663" i="14"/>
  <c r="A5664" i="14"/>
  <c r="A5665" i="14"/>
  <c r="A5666" i="14"/>
  <c r="A5667" i="14"/>
  <c r="A5668" i="14"/>
  <c r="A5669" i="14"/>
  <c r="A5670" i="14"/>
  <c r="A5671" i="14"/>
  <c r="A5672" i="14"/>
  <c r="A5673" i="14"/>
  <c r="A5674" i="14"/>
  <c r="A5675" i="14"/>
  <c r="A5676" i="14"/>
  <c r="A5677" i="14"/>
  <c r="A5678" i="14"/>
  <c r="A5679" i="14"/>
  <c r="A5680" i="14"/>
  <c r="A5681" i="14"/>
  <c r="A5682" i="14"/>
  <c r="A5683" i="14"/>
  <c r="A5684" i="14"/>
  <c r="A5685" i="14"/>
  <c r="A5686" i="14"/>
  <c r="A5687" i="14"/>
  <c r="A5688" i="14"/>
  <c r="A5689" i="14"/>
  <c r="A5690" i="14"/>
  <c r="A5691" i="14"/>
  <c r="A5692" i="14"/>
  <c r="A5693" i="14"/>
  <c r="A5694" i="14"/>
  <c r="A5695" i="14"/>
  <c r="A5696" i="14"/>
  <c r="A5697" i="14"/>
  <c r="A5698" i="14"/>
  <c r="A5699" i="14"/>
  <c r="A5700" i="14"/>
  <c r="A5701" i="14"/>
  <c r="A5702" i="14"/>
  <c r="A5703" i="14"/>
  <c r="A5704" i="14"/>
  <c r="A5705" i="14"/>
  <c r="A5706" i="14"/>
  <c r="A5707" i="14"/>
  <c r="A5708" i="14"/>
  <c r="A5709" i="14"/>
  <c r="A5710" i="14"/>
  <c r="A5711" i="14"/>
  <c r="A5712" i="14"/>
  <c r="A5713" i="14"/>
  <c r="A5714" i="14"/>
  <c r="A5715" i="14"/>
  <c r="A5716" i="14"/>
  <c r="A5717" i="14"/>
  <c r="A5718" i="14"/>
  <c r="A5719" i="14"/>
  <c r="A5720" i="14"/>
  <c r="A5721" i="14"/>
  <c r="A5722" i="14"/>
  <c r="A5723" i="14"/>
  <c r="A5724" i="14"/>
  <c r="A5725" i="14"/>
  <c r="A5726" i="14"/>
  <c r="A5727" i="14"/>
  <c r="A5728" i="14"/>
  <c r="A5729" i="14"/>
  <c r="A5730" i="14"/>
  <c r="A5731" i="14"/>
  <c r="A5732" i="14"/>
  <c r="A5733" i="14"/>
  <c r="A5734" i="14"/>
  <c r="A5735" i="14"/>
  <c r="A5736" i="14"/>
  <c r="A5737" i="14"/>
  <c r="A5738" i="14"/>
  <c r="A5739" i="14"/>
  <c r="A5740" i="14"/>
  <c r="A5741" i="14"/>
  <c r="A5742" i="14"/>
  <c r="A5743" i="14"/>
  <c r="A5744" i="14"/>
  <c r="A5745" i="14"/>
  <c r="A5746" i="14"/>
  <c r="A5747" i="14"/>
  <c r="A5748" i="14"/>
  <c r="A5749" i="14"/>
  <c r="A5750" i="14"/>
  <c r="A5751" i="14"/>
  <c r="A5752" i="14"/>
  <c r="A5753" i="14"/>
  <c r="A5754" i="14"/>
  <c r="A5755" i="14"/>
  <c r="A5756" i="14"/>
  <c r="A5757" i="14"/>
  <c r="A5758" i="14"/>
  <c r="A5759" i="14"/>
  <c r="A5760" i="14"/>
  <c r="A5761" i="14"/>
  <c r="A5762" i="14"/>
  <c r="A5763" i="14"/>
  <c r="A5764" i="14"/>
  <c r="A5765" i="14"/>
  <c r="A5766" i="14"/>
  <c r="A5767" i="14"/>
  <c r="A5768" i="14"/>
  <c r="A5769" i="14"/>
  <c r="A5770" i="14"/>
  <c r="A5771" i="14"/>
  <c r="A5772" i="14"/>
  <c r="A5773" i="14"/>
  <c r="A5774" i="14"/>
  <c r="A5775" i="14"/>
  <c r="A5776" i="14"/>
  <c r="A5777" i="14"/>
  <c r="A5778" i="14"/>
  <c r="A5779" i="14"/>
  <c r="A5780" i="14"/>
  <c r="A5781" i="14"/>
  <c r="A5782" i="14"/>
  <c r="A5783" i="14"/>
  <c r="A5784" i="14"/>
  <c r="A5785" i="14"/>
  <c r="A5786" i="14"/>
  <c r="A5787" i="14"/>
  <c r="A5788" i="14"/>
  <c r="A5789" i="14"/>
  <c r="A5790" i="14"/>
  <c r="A5791" i="14"/>
  <c r="A5792" i="14"/>
  <c r="A5793" i="14"/>
  <c r="A5794" i="14"/>
  <c r="A5795" i="14"/>
  <c r="A5796" i="14"/>
  <c r="A5797" i="14"/>
  <c r="A5798" i="14"/>
  <c r="A5799" i="14"/>
  <c r="A5800" i="14"/>
  <c r="A5801" i="14"/>
  <c r="A5802" i="14"/>
  <c r="A5803" i="14"/>
  <c r="A5804" i="14"/>
  <c r="A5805" i="14"/>
  <c r="A5806" i="14"/>
  <c r="A5807" i="14"/>
  <c r="A5808" i="14"/>
  <c r="A5809" i="14"/>
  <c r="A5810" i="14"/>
  <c r="A5811" i="14"/>
  <c r="A5812" i="14"/>
  <c r="A5813" i="14"/>
  <c r="A5814" i="14"/>
  <c r="A5815" i="14"/>
  <c r="A5816" i="14"/>
  <c r="A5817" i="14"/>
  <c r="A5818" i="14"/>
  <c r="A5819" i="14"/>
  <c r="A5820" i="14"/>
  <c r="A5821" i="14"/>
  <c r="A5822" i="14"/>
  <c r="A5823" i="14"/>
  <c r="A5824" i="14"/>
  <c r="A5825" i="14"/>
  <c r="A5826" i="14"/>
  <c r="A5827" i="14"/>
  <c r="A5828" i="14"/>
  <c r="A5829" i="14"/>
  <c r="A5830" i="14"/>
  <c r="A5831" i="14"/>
  <c r="A5832" i="14"/>
  <c r="A5833" i="14"/>
  <c r="A5834" i="14"/>
  <c r="A5835" i="14"/>
  <c r="A5836" i="14"/>
  <c r="A5837" i="14"/>
  <c r="A5838" i="14"/>
  <c r="A5839" i="14"/>
  <c r="A5840" i="14"/>
  <c r="A5841" i="14"/>
  <c r="A5842" i="14"/>
  <c r="A5843" i="14"/>
  <c r="A5844" i="14"/>
  <c r="A5845" i="14"/>
  <c r="A5846" i="14"/>
  <c r="A5847" i="14"/>
  <c r="A5848" i="14"/>
  <c r="A5849" i="14"/>
  <c r="A5850" i="14"/>
  <c r="A5851" i="14"/>
  <c r="A5852" i="14"/>
  <c r="A5853" i="14"/>
  <c r="A5854" i="14"/>
  <c r="A5855" i="14"/>
  <c r="A5856" i="14"/>
  <c r="A5857" i="14"/>
  <c r="A5858" i="14"/>
  <c r="A5859" i="14"/>
  <c r="A5860" i="14"/>
  <c r="A5861" i="14"/>
  <c r="A5862" i="14"/>
  <c r="A5863" i="14"/>
  <c r="A5864" i="14"/>
  <c r="A5865" i="14"/>
  <c r="A5866" i="14"/>
  <c r="A5867" i="14"/>
  <c r="A5868" i="14"/>
  <c r="A5869" i="14"/>
  <c r="A5870" i="14"/>
  <c r="A5871" i="14"/>
  <c r="A5872" i="14"/>
  <c r="A5873" i="14"/>
  <c r="A5874" i="14"/>
  <c r="A5875" i="14"/>
  <c r="A5876" i="14"/>
  <c r="A5877" i="14"/>
  <c r="A5878" i="14"/>
  <c r="A5879" i="14"/>
  <c r="A5880" i="14"/>
  <c r="A5881" i="14"/>
  <c r="A5882" i="14"/>
  <c r="A5883" i="14"/>
  <c r="A5884" i="14"/>
  <c r="A5885" i="14"/>
  <c r="A5886" i="14"/>
  <c r="A5887" i="14"/>
  <c r="A5888" i="14"/>
  <c r="A5889" i="14"/>
  <c r="A5890" i="14"/>
  <c r="A5891" i="14"/>
  <c r="A5892" i="14"/>
  <c r="A5893" i="14"/>
  <c r="A5894" i="14"/>
  <c r="A5895" i="14"/>
  <c r="A5896" i="14"/>
  <c r="A5897" i="14"/>
  <c r="A5898" i="14"/>
  <c r="A5899" i="14"/>
  <c r="A5900" i="14"/>
  <c r="A5901" i="14"/>
  <c r="A5902" i="14"/>
  <c r="A5903" i="14"/>
  <c r="A5904" i="14"/>
  <c r="A5905" i="14"/>
  <c r="A5906" i="14"/>
  <c r="A5907" i="14"/>
  <c r="A5908" i="14"/>
  <c r="A5909" i="14"/>
  <c r="A5910" i="14"/>
  <c r="A5911" i="14"/>
  <c r="A5912" i="14"/>
  <c r="A5913" i="14"/>
  <c r="A5914" i="14"/>
  <c r="A5915" i="14"/>
  <c r="A5916" i="14"/>
  <c r="A5917" i="14"/>
  <c r="A5918" i="14"/>
  <c r="A5919" i="14"/>
  <c r="A5920" i="14"/>
  <c r="A5921" i="14"/>
  <c r="A5922" i="14"/>
  <c r="A5923" i="14"/>
  <c r="A5924" i="14"/>
  <c r="A5925" i="14"/>
  <c r="A5926" i="14"/>
  <c r="A5927" i="14"/>
  <c r="A5928" i="14"/>
  <c r="A5929" i="14"/>
  <c r="A5930" i="14"/>
  <c r="A5931" i="14"/>
  <c r="A5932" i="14"/>
  <c r="A5933" i="14"/>
  <c r="A5934" i="14"/>
  <c r="A5935" i="14"/>
  <c r="A5936" i="14"/>
  <c r="A5937" i="14"/>
  <c r="A5938" i="14"/>
  <c r="A5939" i="14"/>
  <c r="A5940" i="14"/>
  <c r="A5941" i="14"/>
  <c r="A5942" i="14"/>
  <c r="A5943" i="14"/>
  <c r="A5944" i="14"/>
  <c r="A5945" i="14"/>
  <c r="A5946" i="14"/>
  <c r="A5947" i="14"/>
  <c r="A5948" i="14"/>
  <c r="A5949" i="14"/>
  <c r="A5950" i="14"/>
  <c r="A5951" i="14"/>
  <c r="A5952" i="14"/>
  <c r="A5953" i="14"/>
  <c r="A5954" i="14"/>
  <c r="A5955" i="14"/>
  <c r="A5956" i="14"/>
  <c r="A5957" i="14"/>
  <c r="A5958" i="14"/>
  <c r="A5959" i="14"/>
  <c r="A5960" i="14"/>
  <c r="A5961" i="14"/>
  <c r="A5962" i="14"/>
  <c r="A5963" i="14"/>
  <c r="A5964" i="14"/>
  <c r="A5965" i="14"/>
  <c r="A5966" i="14"/>
  <c r="A5967" i="14"/>
  <c r="A5968" i="14"/>
  <c r="A5969" i="14"/>
  <c r="A5970" i="14"/>
  <c r="A5971" i="14"/>
  <c r="A5972" i="14"/>
  <c r="A5973" i="14"/>
  <c r="A5974" i="14"/>
  <c r="A5975" i="14"/>
  <c r="A5976" i="14"/>
  <c r="A5977" i="14"/>
  <c r="A5978" i="14"/>
  <c r="A5979" i="14"/>
  <c r="A5980" i="14"/>
  <c r="A5981" i="14"/>
  <c r="A5982" i="14"/>
  <c r="A5983" i="14"/>
  <c r="A5984" i="14"/>
  <c r="A5985" i="14"/>
  <c r="A5986" i="14"/>
  <c r="A5987" i="14"/>
  <c r="A5988" i="14"/>
  <c r="A5989" i="14"/>
  <c r="A5990" i="14"/>
  <c r="A5991" i="14"/>
  <c r="A5992" i="14"/>
  <c r="A5993" i="14"/>
  <c r="A5994" i="14"/>
  <c r="A5995" i="14"/>
  <c r="A5996" i="14"/>
  <c r="A5997" i="14"/>
  <c r="A5998" i="14"/>
  <c r="A5999" i="14"/>
  <c r="A6000" i="14"/>
  <c r="A6001" i="14"/>
  <c r="A6002" i="14"/>
  <c r="A6003" i="14"/>
  <c r="A6004" i="14"/>
  <c r="A6005" i="14"/>
  <c r="A6006" i="14"/>
  <c r="A6007" i="14"/>
  <c r="A6008" i="14"/>
  <c r="A6009" i="14"/>
  <c r="A6010" i="14"/>
  <c r="A6011" i="14"/>
  <c r="A6012" i="14"/>
  <c r="A6013" i="14"/>
  <c r="A6014" i="14"/>
  <c r="A6015" i="14"/>
  <c r="A6016" i="14"/>
  <c r="A6017" i="14"/>
  <c r="A6018" i="14"/>
  <c r="A6019" i="14"/>
  <c r="A6020" i="14"/>
  <c r="A6021" i="14"/>
  <c r="A6022" i="14"/>
  <c r="A6023" i="14"/>
  <c r="A6024" i="14"/>
  <c r="A6025" i="14"/>
  <c r="A6026" i="14"/>
  <c r="A6027" i="14"/>
  <c r="A6028" i="14"/>
  <c r="A6029" i="14"/>
  <c r="A6030" i="14"/>
  <c r="A6031" i="14"/>
  <c r="A6032" i="14"/>
  <c r="A6033" i="14"/>
  <c r="A6034" i="14"/>
  <c r="A6035" i="14"/>
  <c r="A6036" i="14"/>
  <c r="A6037" i="14"/>
  <c r="A6038" i="14"/>
  <c r="A6039" i="14"/>
  <c r="A6040" i="14"/>
  <c r="A6041" i="14"/>
  <c r="A6042" i="14"/>
  <c r="A6043" i="14"/>
  <c r="A6044" i="14"/>
  <c r="A6045" i="14"/>
  <c r="A6046" i="14"/>
  <c r="A6047" i="14"/>
  <c r="A6048" i="14"/>
  <c r="A6049" i="14"/>
  <c r="A6050" i="14"/>
  <c r="A6051" i="14"/>
  <c r="A6052" i="14"/>
  <c r="A6053" i="14"/>
  <c r="A6054" i="14"/>
  <c r="A6055" i="14"/>
  <c r="A6056" i="14"/>
  <c r="A6057" i="14"/>
  <c r="A6058" i="14"/>
  <c r="A6059" i="14"/>
  <c r="A6060" i="14"/>
  <c r="A6061" i="14"/>
  <c r="A6062" i="14"/>
  <c r="A6063" i="14"/>
  <c r="A6064" i="14"/>
  <c r="A6065" i="14"/>
  <c r="A6066" i="14"/>
  <c r="A6067" i="14"/>
  <c r="A6068" i="14"/>
  <c r="A6069" i="14"/>
  <c r="A6070" i="14"/>
  <c r="A6071" i="14"/>
  <c r="A6072" i="14"/>
  <c r="A6073" i="14"/>
  <c r="A6074" i="14"/>
  <c r="A6075" i="14"/>
  <c r="A6076" i="14"/>
  <c r="A6077" i="14"/>
  <c r="A6078" i="14"/>
  <c r="A6079" i="14"/>
  <c r="A6080" i="14"/>
  <c r="A6081" i="14"/>
  <c r="A6082" i="14"/>
  <c r="A6083" i="14"/>
  <c r="A6084" i="14"/>
  <c r="A6085" i="14"/>
  <c r="A6086" i="14"/>
  <c r="A6087" i="14"/>
  <c r="A6088" i="14"/>
  <c r="A6089" i="14"/>
  <c r="A6090" i="14"/>
  <c r="A6091" i="14"/>
  <c r="A6092" i="14"/>
  <c r="A6093" i="14"/>
  <c r="A6094" i="14"/>
  <c r="A6095" i="14"/>
  <c r="A6096" i="14"/>
  <c r="A6097" i="14"/>
  <c r="A6098" i="14"/>
  <c r="A6099" i="14"/>
  <c r="A6100" i="14"/>
  <c r="A6101" i="14"/>
  <c r="A6102" i="14"/>
  <c r="A6103" i="14"/>
  <c r="A6104" i="14"/>
  <c r="A6105" i="14"/>
  <c r="A6106" i="14"/>
  <c r="A6107" i="14"/>
  <c r="A6108" i="14"/>
  <c r="A6109" i="14"/>
  <c r="A6110" i="14"/>
  <c r="A6111" i="14"/>
  <c r="A6112" i="14"/>
  <c r="A6113" i="14"/>
  <c r="A6114" i="14"/>
  <c r="A6115" i="14"/>
  <c r="A6116" i="14"/>
  <c r="A6117" i="14"/>
  <c r="A6118" i="14"/>
  <c r="A6119" i="14"/>
  <c r="A6120" i="14"/>
  <c r="A6121" i="14"/>
  <c r="A6122" i="14"/>
  <c r="A6123" i="14"/>
  <c r="A6124" i="14"/>
  <c r="A6125" i="14"/>
  <c r="A6126" i="14"/>
  <c r="A6127" i="14"/>
  <c r="A6128" i="14"/>
  <c r="A6129" i="14"/>
  <c r="A6130" i="14"/>
  <c r="A6131" i="14"/>
  <c r="A6132" i="14"/>
  <c r="A6133" i="14"/>
  <c r="A6134" i="14"/>
  <c r="A6135" i="14"/>
  <c r="A6136" i="14"/>
  <c r="A6137" i="14"/>
  <c r="A6138" i="14"/>
  <c r="A6139" i="14"/>
  <c r="A6140" i="14"/>
  <c r="A6141" i="14"/>
  <c r="A6142" i="14"/>
  <c r="A6143" i="14"/>
  <c r="A6144" i="14"/>
  <c r="A6145" i="14"/>
  <c r="A6146" i="14"/>
  <c r="A6147" i="14"/>
  <c r="A6148" i="14"/>
  <c r="A6149" i="14"/>
  <c r="A6150" i="14"/>
  <c r="A6151" i="14"/>
  <c r="A6152" i="14"/>
  <c r="A6153" i="14"/>
  <c r="A6154" i="14"/>
  <c r="A6155" i="14"/>
  <c r="A6156" i="14"/>
  <c r="A6157" i="14"/>
  <c r="A6158" i="14"/>
  <c r="A6159" i="14"/>
  <c r="A6160" i="14"/>
  <c r="A6161" i="14"/>
  <c r="A6162" i="14"/>
  <c r="A6163" i="14"/>
  <c r="A6164" i="14"/>
  <c r="A6165" i="14"/>
  <c r="A6166" i="14"/>
  <c r="A6167" i="14"/>
  <c r="A6168" i="14"/>
  <c r="A6169" i="14"/>
  <c r="A6170" i="14"/>
  <c r="A6171" i="14"/>
  <c r="A6172" i="14"/>
  <c r="A6173" i="14"/>
  <c r="A6174" i="14"/>
  <c r="A6175" i="14"/>
  <c r="A6176" i="14"/>
  <c r="A6177" i="14"/>
  <c r="A6178" i="14"/>
  <c r="A6179" i="14"/>
  <c r="A6180" i="14"/>
  <c r="A6181" i="14"/>
  <c r="A6182" i="14"/>
  <c r="A6183" i="14"/>
  <c r="A6184" i="14"/>
  <c r="A6185" i="14"/>
  <c r="A6186" i="14"/>
  <c r="A6187" i="14"/>
  <c r="A6188" i="14"/>
  <c r="A6189" i="14"/>
  <c r="A6190" i="14"/>
  <c r="A6191" i="14"/>
  <c r="A6192" i="14"/>
  <c r="A6193" i="14"/>
  <c r="A6194" i="14"/>
  <c r="A6195" i="14"/>
  <c r="A6196" i="14"/>
  <c r="A6197" i="14"/>
  <c r="A6198" i="14"/>
  <c r="A6199" i="14"/>
  <c r="A6200" i="14"/>
  <c r="A6201" i="14"/>
  <c r="A6202" i="14"/>
  <c r="A6203" i="14"/>
  <c r="A6204" i="14"/>
  <c r="A6205" i="14"/>
  <c r="A6206" i="14"/>
  <c r="A6207" i="14"/>
  <c r="A6208" i="14"/>
  <c r="A6209" i="14"/>
  <c r="A6210" i="14"/>
  <c r="A6211" i="14"/>
  <c r="A6212" i="14"/>
  <c r="A6213" i="14"/>
  <c r="A6214" i="14"/>
  <c r="A6215" i="14"/>
  <c r="A6216" i="14"/>
  <c r="A6217" i="14"/>
  <c r="A6218" i="14"/>
  <c r="A6219" i="14"/>
  <c r="A6220" i="14"/>
  <c r="A6221" i="14"/>
  <c r="A6222" i="14"/>
  <c r="A6223" i="14"/>
  <c r="A6224" i="14"/>
  <c r="A6225" i="14"/>
  <c r="A6226" i="14"/>
  <c r="A6227" i="14"/>
  <c r="A6228" i="14"/>
  <c r="A6229" i="14"/>
  <c r="A6230" i="14"/>
  <c r="A6231" i="14"/>
  <c r="A6232" i="14"/>
  <c r="A6233" i="14"/>
  <c r="A6234" i="14"/>
  <c r="A6235" i="14"/>
  <c r="A6236" i="14"/>
  <c r="A6237" i="14"/>
  <c r="A6238" i="14"/>
  <c r="A6239" i="14"/>
  <c r="A6240" i="14"/>
  <c r="A6241" i="14"/>
  <c r="A6242" i="14"/>
  <c r="A6243" i="14"/>
  <c r="A6244" i="14"/>
  <c r="A6245" i="14"/>
  <c r="A6246" i="14"/>
  <c r="A6247" i="14"/>
  <c r="A6248" i="14"/>
  <c r="A6249" i="14"/>
  <c r="A6250" i="14"/>
  <c r="A6251" i="14"/>
  <c r="A6252" i="14"/>
  <c r="A6253" i="14"/>
  <c r="A6254" i="14"/>
  <c r="A6255" i="14"/>
  <c r="A6256" i="14"/>
  <c r="A6257" i="14"/>
  <c r="A6258" i="14"/>
  <c r="A6259" i="14"/>
  <c r="A6260" i="14"/>
  <c r="A6261" i="14"/>
  <c r="A6262" i="14"/>
  <c r="A6263" i="14"/>
  <c r="A6264" i="14"/>
  <c r="A6265" i="14"/>
  <c r="A6266" i="14"/>
  <c r="A6267" i="14"/>
  <c r="A6268" i="14"/>
  <c r="A6269" i="14"/>
  <c r="A6270" i="14"/>
  <c r="A6271" i="14"/>
  <c r="A6272" i="14"/>
  <c r="A6273" i="14"/>
  <c r="A6274" i="14"/>
  <c r="A6275" i="14"/>
  <c r="A6276" i="14"/>
  <c r="A6277" i="14"/>
  <c r="A6278" i="14"/>
  <c r="A6279" i="14"/>
  <c r="A6280" i="14"/>
  <c r="A6281" i="14"/>
  <c r="A6282" i="14"/>
  <c r="A6283" i="14"/>
  <c r="A6284" i="14"/>
  <c r="A6285" i="14"/>
  <c r="A6286" i="14"/>
  <c r="A6287" i="14"/>
  <c r="A6288" i="14"/>
  <c r="A6289" i="14"/>
  <c r="A6290" i="14"/>
  <c r="A6291" i="14"/>
  <c r="A6292" i="14"/>
  <c r="A6293" i="14"/>
  <c r="A6294" i="14"/>
  <c r="A6295" i="14"/>
  <c r="A6296" i="14"/>
  <c r="A6297" i="14"/>
  <c r="A6298" i="14"/>
  <c r="A6299" i="14"/>
  <c r="A6300" i="14"/>
  <c r="A6301" i="14"/>
  <c r="A6302" i="14"/>
  <c r="A6303" i="14"/>
  <c r="A6304" i="14"/>
  <c r="A6305" i="14"/>
  <c r="A6306" i="14"/>
  <c r="A6307" i="14"/>
  <c r="A6308" i="14"/>
  <c r="A6309" i="14"/>
  <c r="A6310" i="14"/>
  <c r="A6311" i="14"/>
  <c r="A6312" i="14"/>
  <c r="A6313" i="14"/>
  <c r="A6314" i="14"/>
  <c r="A6315" i="14"/>
  <c r="A6316" i="14"/>
  <c r="A6317" i="14"/>
  <c r="A6318" i="14"/>
  <c r="A6319" i="14"/>
  <c r="A6320" i="14"/>
  <c r="A6321" i="14"/>
  <c r="A6322" i="14"/>
  <c r="A6323" i="14"/>
  <c r="A6324" i="14"/>
  <c r="A6325" i="14"/>
  <c r="A6326" i="14"/>
  <c r="A6327" i="14"/>
  <c r="A6328" i="14"/>
  <c r="A6329" i="14"/>
  <c r="A6330" i="14"/>
  <c r="A6331" i="14"/>
  <c r="A6332" i="14"/>
  <c r="A6333" i="14"/>
  <c r="A6334" i="14"/>
  <c r="A6335" i="14"/>
  <c r="A6336" i="14"/>
  <c r="A6337" i="14"/>
  <c r="A6338" i="14"/>
  <c r="A6339" i="14"/>
  <c r="A6340" i="14"/>
  <c r="A6341" i="14"/>
  <c r="A6342" i="14"/>
  <c r="A6343" i="14"/>
  <c r="A6344" i="14"/>
  <c r="A6345" i="14"/>
  <c r="A6346" i="14"/>
  <c r="A6347" i="14"/>
  <c r="A6348" i="14"/>
  <c r="A6349" i="14"/>
  <c r="A6350" i="14"/>
  <c r="A6351" i="14"/>
  <c r="A6352" i="14"/>
  <c r="A6353" i="14"/>
  <c r="A6354" i="14"/>
  <c r="A6355" i="14"/>
  <c r="A6356" i="14"/>
  <c r="A6357" i="14"/>
  <c r="A6358" i="14"/>
  <c r="A6359" i="14"/>
  <c r="A6360" i="14"/>
  <c r="A6361" i="14"/>
  <c r="A6362" i="14"/>
  <c r="A6363" i="14"/>
  <c r="A6364" i="14"/>
  <c r="A6365" i="14"/>
  <c r="A6366" i="14"/>
  <c r="A6367" i="14"/>
  <c r="A6368" i="14"/>
  <c r="A6369" i="14"/>
  <c r="A6370" i="14"/>
  <c r="A6371" i="14"/>
  <c r="A6372" i="14"/>
  <c r="A6373" i="14"/>
  <c r="A6374" i="14"/>
  <c r="A6375" i="14"/>
  <c r="A6376" i="14"/>
  <c r="A6377" i="14"/>
  <c r="A6378" i="14"/>
  <c r="A6379" i="14"/>
  <c r="A6380" i="14"/>
  <c r="A6381" i="14"/>
  <c r="A6382" i="14"/>
  <c r="A6383" i="14"/>
  <c r="A6384" i="14"/>
  <c r="A6385" i="14"/>
  <c r="A6386" i="14"/>
  <c r="A6387" i="14"/>
  <c r="A6388" i="14"/>
  <c r="A6389" i="14"/>
  <c r="A6390" i="14"/>
  <c r="A6391" i="14"/>
  <c r="A6392" i="14"/>
  <c r="A6393" i="14"/>
  <c r="A6394" i="14"/>
  <c r="A6395" i="14"/>
  <c r="A6396" i="14"/>
  <c r="A6397" i="14"/>
  <c r="A6398" i="14"/>
  <c r="A6399" i="14"/>
  <c r="A6400" i="14"/>
  <c r="A6401" i="14"/>
  <c r="A6402" i="14"/>
  <c r="A6403" i="14"/>
  <c r="A6404" i="14"/>
  <c r="A6405" i="14"/>
  <c r="A6406" i="14"/>
  <c r="A6407" i="14"/>
  <c r="A6408" i="14"/>
  <c r="A6409" i="14"/>
  <c r="A6410" i="14"/>
  <c r="A6411" i="14"/>
  <c r="A6412" i="14"/>
  <c r="A6413" i="14"/>
  <c r="A6414" i="14"/>
  <c r="A6415" i="14"/>
  <c r="A6416" i="14"/>
  <c r="A6417" i="14"/>
  <c r="A6418" i="14"/>
  <c r="A6419" i="14"/>
  <c r="A6420" i="14"/>
  <c r="A6421" i="14"/>
  <c r="A6422" i="14"/>
  <c r="A6423" i="14"/>
  <c r="A6424" i="14"/>
  <c r="A6425" i="14"/>
  <c r="A6426" i="14"/>
  <c r="A6427" i="14"/>
  <c r="A6428" i="14"/>
  <c r="A6429" i="14"/>
  <c r="A6430" i="14"/>
  <c r="A6431" i="14"/>
  <c r="A6432" i="14"/>
  <c r="A6433" i="14"/>
  <c r="A6434" i="14"/>
  <c r="A6435" i="14"/>
  <c r="A6436" i="14"/>
  <c r="A6437" i="14"/>
  <c r="A6438" i="14"/>
  <c r="A6439" i="14"/>
  <c r="A6440" i="14"/>
  <c r="A6441" i="14"/>
  <c r="A6442" i="14"/>
  <c r="A6443" i="14"/>
  <c r="A6444" i="14"/>
  <c r="A6445" i="14"/>
  <c r="A6446" i="14"/>
  <c r="A6447" i="14"/>
  <c r="A6448" i="14"/>
  <c r="A6449" i="14"/>
  <c r="A6450" i="14"/>
  <c r="A6451" i="14"/>
  <c r="A6452" i="14"/>
  <c r="A6453" i="14"/>
  <c r="A6454" i="14"/>
  <c r="A6455" i="14"/>
  <c r="A6456" i="14"/>
  <c r="A6457" i="14"/>
  <c r="A6458" i="14"/>
  <c r="A6459" i="14"/>
  <c r="A6460" i="14"/>
  <c r="A6461" i="14"/>
  <c r="A6462" i="14"/>
  <c r="A6463" i="14"/>
  <c r="A6464" i="14"/>
  <c r="A6465" i="14"/>
  <c r="A6466" i="14"/>
  <c r="A6467" i="14"/>
  <c r="A6468" i="14"/>
  <c r="A6469" i="14"/>
  <c r="A6470" i="14"/>
  <c r="A6471" i="14"/>
  <c r="A6472" i="14"/>
  <c r="A6473" i="14"/>
  <c r="A6474" i="14"/>
  <c r="A6475" i="14"/>
  <c r="A6476" i="14"/>
  <c r="A6477" i="14"/>
  <c r="A6478" i="14"/>
  <c r="A6479" i="14"/>
  <c r="A6480" i="14"/>
  <c r="A6481" i="14"/>
  <c r="A6482" i="14"/>
  <c r="A6483" i="14"/>
  <c r="A6484" i="14"/>
  <c r="A6485" i="14"/>
  <c r="A6486" i="14"/>
  <c r="A6487" i="14"/>
  <c r="A6488" i="14"/>
  <c r="A6489" i="14"/>
  <c r="A6490" i="14"/>
  <c r="A6491" i="14"/>
  <c r="A6492" i="14"/>
  <c r="A6493" i="14"/>
  <c r="A6494" i="14"/>
  <c r="A6495" i="14"/>
  <c r="A6496" i="14"/>
  <c r="A6497" i="14"/>
  <c r="A6498" i="14"/>
  <c r="A6499" i="14"/>
  <c r="A6500" i="14"/>
  <c r="A6501" i="14"/>
  <c r="A6502" i="14"/>
  <c r="A6503" i="14"/>
  <c r="A6504" i="14"/>
  <c r="A6505" i="14"/>
  <c r="A6506" i="14"/>
  <c r="A6507" i="14"/>
  <c r="A6508" i="14"/>
  <c r="A6509" i="14"/>
  <c r="A6510" i="14"/>
  <c r="A6511" i="14"/>
  <c r="A6512" i="14"/>
  <c r="A6513" i="14"/>
  <c r="A6514" i="14"/>
  <c r="A6515" i="14"/>
  <c r="A6516" i="14"/>
  <c r="A6517" i="14"/>
  <c r="A6518" i="14"/>
  <c r="A6519" i="14"/>
  <c r="A6520" i="14"/>
  <c r="A6521" i="14"/>
  <c r="A6522" i="14"/>
  <c r="A6523" i="14"/>
  <c r="A6524" i="14"/>
  <c r="A6525" i="14"/>
  <c r="A6526" i="14"/>
  <c r="A6527" i="14"/>
  <c r="A6528" i="14"/>
  <c r="A6529" i="14"/>
  <c r="A6530" i="14"/>
  <c r="A6531" i="14"/>
  <c r="A6532" i="14"/>
  <c r="A6533" i="14"/>
  <c r="A6534" i="14"/>
  <c r="A6535" i="14"/>
  <c r="A6536" i="14"/>
  <c r="A6537" i="14"/>
  <c r="A6538" i="14"/>
  <c r="A6539" i="14"/>
  <c r="A6540" i="14"/>
  <c r="A6541" i="14"/>
  <c r="A6542" i="14"/>
  <c r="A6543" i="14"/>
  <c r="A6544" i="14"/>
  <c r="A6545" i="14"/>
  <c r="A6546" i="14"/>
  <c r="A6547" i="14"/>
  <c r="A6548" i="14"/>
  <c r="A6549" i="14"/>
  <c r="A6550" i="14"/>
  <c r="A6551" i="14"/>
  <c r="A6552" i="14"/>
  <c r="A6553" i="14"/>
  <c r="A6554" i="14"/>
  <c r="A6555" i="14"/>
  <c r="A6556" i="14"/>
  <c r="A6557" i="14"/>
  <c r="A6558" i="14"/>
  <c r="A6559" i="14"/>
  <c r="A6560" i="14"/>
  <c r="A6561" i="14"/>
  <c r="A6562" i="14"/>
  <c r="A6563" i="14"/>
  <c r="A6564" i="14"/>
  <c r="A6565" i="14"/>
  <c r="A6566" i="14"/>
  <c r="A6567" i="14"/>
  <c r="A6568" i="14"/>
  <c r="A6569" i="14"/>
  <c r="A6570" i="14"/>
  <c r="A6571" i="14"/>
  <c r="A6572" i="14"/>
  <c r="A6573" i="14"/>
  <c r="A6574" i="14"/>
  <c r="A6575" i="14"/>
  <c r="A6576" i="14"/>
  <c r="A6577" i="14"/>
  <c r="A6578" i="14"/>
  <c r="A6579" i="14"/>
  <c r="A6580" i="14"/>
  <c r="A6581" i="14"/>
  <c r="A6582" i="14"/>
  <c r="A6583" i="14"/>
  <c r="A6584" i="14"/>
  <c r="A6585" i="14"/>
  <c r="A6586" i="14"/>
  <c r="A6587" i="14"/>
  <c r="A6588" i="14"/>
  <c r="A6589" i="14"/>
  <c r="A6590" i="14"/>
  <c r="A6591" i="14"/>
  <c r="A6592" i="14"/>
  <c r="A6593" i="14"/>
  <c r="A6594" i="14"/>
  <c r="A6595" i="14"/>
  <c r="A6596" i="14"/>
  <c r="A6597" i="14"/>
  <c r="A6598" i="14"/>
  <c r="A6599" i="14"/>
  <c r="A6600" i="14"/>
  <c r="A6601" i="14"/>
  <c r="A6602" i="14"/>
  <c r="A6603" i="14"/>
  <c r="A6604" i="14"/>
  <c r="A6605" i="14"/>
  <c r="A6606" i="14"/>
  <c r="A6607" i="14"/>
  <c r="A6608" i="14"/>
  <c r="A6609" i="14"/>
  <c r="A6610" i="14"/>
  <c r="A6611" i="14"/>
  <c r="A6612" i="14"/>
  <c r="A6613" i="14"/>
  <c r="A6614" i="14"/>
  <c r="A6615" i="14"/>
  <c r="A6616" i="14"/>
  <c r="A6617" i="14"/>
  <c r="A6618" i="14"/>
  <c r="A6619" i="14"/>
  <c r="A6620" i="14"/>
  <c r="A6621" i="14"/>
  <c r="A6622" i="14"/>
  <c r="A6623" i="14"/>
  <c r="A6624" i="14"/>
  <c r="A6625" i="14"/>
  <c r="A6626" i="14"/>
  <c r="A6627" i="14"/>
  <c r="A6628" i="14"/>
  <c r="A6629" i="14"/>
  <c r="A6630" i="14"/>
  <c r="A6631" i="14"/>
  <c r="A6632" i="14"/>
  <c r="A6633" i="14"/>
  <c r="A6634" i="14"/>
  <c r="A6635" i="14"/>
  <c r="A6636" i="14"/>
  <c r="A6637" i="14"/>
  <c r="A6638" i="14"/>
  <c r="A6639" i="14"/>
  <c r="A6640" i="14"/>
  <c r="A6641" i="14"/>
  <c r="A6642" i="14"/>
  <c r="A6643" i="14"/>
  <c r="A6644" i="14"/>
  <c r="A6645" i="14"/>
  <c r="A6646" i="14"/>
  <c r="A6647" i="14"/>
  <c r="A6648" i="14"/>
  <c r="A6649" i="14"/>
  <c r="A6650" i="14"/>
  <c r="A6651" i="14"/>
  <c r="A6652" i="14"/>
  <c r="A6653" i="14"/>
  <c r="A6654" i="14"/>
  <c r="A6655" i="14"/>
  <c r="A6656" i="14"/>
  <c r="A6657" i="14"/>
  <c r="A6658" i="14"/>
  <c r="A6659" i="14"/>
  <c r="A6660" i="14"/>
  <c r="A6661" i="14"/>
  <c r="A6662" i="14"/>
  <c r="A6663" i="14"/>
  <c r="A6664" i="14"/>
  <c r="A6665" i="14"/>
  <c r="A6666" i="14"/>
  <c r="A6667" i="14"/>
  <c r="A6668" i="14"/>
  <c r="A6669" i="14"/>
  <c r="A6670" i="14"/>
  <c r="A6671" i="14"/>
  <c r="A6672" i="14"/>
  <c r="A6673" i="14"/>
  <c r="A6674" i="14"/>
  <c r="A6675" i="14"/>
  <c r="A6676" i="14"/>
  <c r="A6677" i="14"/>
  <c r="A6678" i="14"/>
  <c r="A6679" i="14"/>
  <c r="A6680" i="14"/>
  <c r="A6681" i="14"/>
  <c r="A6682" i="14"/>
  <c r="A6683" i="14"/>
  <c r="A6684" i="14"/>
  <c r="A6685" i="14"/>
  <c r="A6686" i="14"/>
  <c r="A6687" i="14"/>
  <c r="A6688" i="14"/>
  <c r="A6689" i="14"/>
  <c r="A6690" i="14"/>
  <c r="A6691" i="14"/>
  <c r="A6692" i="14"/>
  <c r="A6693" i="14"/>
  <c r="A6694" i="14"/>
  <c r="A6695" i="14"/>
  <c r="A6696" i="14"/>
  <c r="A6697" i="14"/>
  <c r="A6698" i="14"/>
  <c r="A6699" i="14"/>
  <c r="A6700" i="14"/>
  <c r="A6701" i="14"/>
  <c r="A6702" i="14"/>
  <c r="A6703" i="14"/>
  <c r="A6704" i="14"/>
  <c r="A6705" i="14"/>
  <c r="A6706" i="14"/>
  <c r="A6707" i="14"/>
  <c r="A6708" i="14"/>
  <c r="A6709" i="14"/>
  <c r="A6710" i="14"/>
  <c r="A6711" i="14"/>
  <c r="A6712" i="14"/>
  <c r="A6713" i="14"/>
  <c r="A6714" i="14"/>
  <c r="A6715" i="14"/>
  <c r="A6716" i="14"/>
  <c r="A6717" i="14"/>
  <c r="A6718" i="14"/>
  <c r="A6719" i="14"/>
  <c r="A6720" i="14"/>
  <c r="A6721" i="14"/>
  <c r="A6722" i="14"/>
  <c r="A6723" i="14"/>
  <c r="A6724" i="14"/>
  <c r="A6725" i="14"/>
  <c r="A6726" i="14"/>
  <c r="A6727" i="14"/>
  <c r="A6728" i="14"/>
  <c r="A6729" i="14"/>
  <c r="A6730" i="14"/>
  <c r="A6731" i="14"/>
  <c r="A6732" i="14"/>
  <c r="A6733" i="14"/>
  <c r="A6734" i="14"/>
  <c r="A6735" i="14"/>
  <c r="A6736" i="14"/>
  <c r="A6737" i="14"/>
  <c r="A6738" i="14"/>
  <c r="A6739" i="14"/>
  <c r="A6740" i="14"/>
  <c r="A6741" i="14"/>
  <c r="A6742" i="14"/>
  <c r="A6743" i="14"/>
  <c r="A6744" i="14"/>
  <c r="A6745" i="14"/>
  <c r="A6746" i="14"/>
  <c r="A6747" i="14"/>
  <c r="A6748" i="14"/>
  <c r="A6749" i="14"/>
  <c r="A6750" i="14"/>
  <c r="A6751" i="14"/>
  <c r="A6752" i="14"/>
  <c r="A6753" i="14"/>
  <c r="A6754" i="14"/>
  <c r="A6755" i="14"/>
  <c r="A6756" i="14"/>
  <c r="A6757" i="14"/>
  <c r="A6758" i="14"/>
  <c r="A6759" i="14"/>
  <c r="A6760" i="14"/>
  <c r="A6761" i="14"/>
  <c r="A6762" i="14"/>
  <c r="A6763" i="14"/>
  <c r="A6764" i="14"/>
  <c r="A6765" i="14"/>
  <c r="A6766" i="14"/>
  <c r="A6767" i="14"/>
  <c r="A6768" i="14"/>
  <c r="A6769" i="14"/>
  <c r="A6770" i="14"/>
  <c r="A6771" i="14"/>
  <c r="A6772" i="14"/>
  <c r="A6773" i="14"/>
  <c r="A6774" i="14"/>
  <c r="A6775" i="14"/>
  <c r="A6776" i="14"/>
  <c r="A6777" i="14"/>
  <c r="A6778" i="14"/>
  <c r="A6779" i="14"/>
  <c r="A6780" i="14"/>
  <c r="A6781" i="14"/>
  <c r="A6782" i="14"/>
  <c r="A6783" i="14"/>
  <c r="A6784" i="14"/>
  <c r="A6785" i="14"/>
  <c r="A6786" i="14"/>
  <c r="A6787" i="14"/>
  <c r="A6788" i="14"/>
  <c r="A6789" i="14"/>
  <c r="A6790" i="14"/>
  <c r="A6791" i="14"/>
  <c r="A6792" i="14"/>
  <c r="A6793" i="14"/>
  <c r="A6794" i="14"/>
  <c r="A6795" i="14"/>
  <c r="A6796" i="14"/>
  <c r="A6797" i="14"/>
  <c r="A6798" i="14"/>
  <c r="A6799" i="14"/>
  <c r="A6800" i="14"/>
  <c r="A6801" i="14"/>
  <c r="A6802" i="14"/>
  <c r="A6803" i="14"/>
  <c r="A6804" i="14"/>
  <c r="A6805" i="14"/>
  <c r="A6806" i="14"/>
  <c r="A6807" i="14"/>
  <c r="A6808" i="14"/>
  <c r="A6809" i="14"/>
  <c r="A6810" i="14"/>
  <c r="A6811" i="14"/>
  <c r="A6812" i="14"/>
  <c r="A6813" i="14"/>
  <c r="A6814" i="14"/>
  <c r="A6815" i="14"/>
  <c r="A6816" i="14"/>
  <c r="A6817" i="14"/>
  <c r="A6818" i="14"/>
  <c r="A6819" i="14"/>
  <c r="A6820" i="14"/>
  <c r="A6821" i="14"/>
  <c r="A6822" i="14"/>
  <c r="A6823" i="14"/>
  <c r="A6824" i="14"/>
  <c r="A6825" i="14"/>
  <c r="A6826" i="14"/>
  <c r="A6827" i="14"/>
  <c r="A6828" i="14"/>
  <c r="A6829" i="14"/>
  <c r="A6830" i="14"/>
  <c r="A6831" i="14"/>
  <c r="A6832" i="14"/>
  <c r="A6833" i="14"/>
  <c r="A6834" i="14"/>
  <c r="A6835" i="14"/>
  <c r="A6836" i="14"/>
  <c r="A6837" i="14"/>
  <c r="A6838" i="14"/>
  <c r="A6839" i="14"/>
  <c r="A6840" i="14"/>
  <c r="A6841" i="14"/>
  <c r="A6842" i="14"/>
  <c r="A6843" i="14"/>
  <c r="A6844" i="14"/>
  <c r="A6845" i="14"/>
  <c r="A6846" i="14"/>
  <c r="A6847" i="14"/>
  <c r="A6848" i="14"/>
  <c r="A6849" i="14"/>
  <c r="A6850" i="14"/>
  <c r="A6851" i="14"/>
  <c r="A6852" i="14"/>
  <c r="A6853" i="14"/>
  <c r="A6854" i="14"/>
  <c r="A6855" i="14"/>
  <c r="A6856" i="14"/>
  <c r="A6857" i="14"/>
  <c r="A6858" i="14"/>
  <c r="A6859" i="14"/>
  <c r="A6860" i="14"/>
  <c r="A6861" i="14"/>
  <c r="A6862" i="14"/>
  <c r="A6863" i="14"/>
  <c r="A6864" i="14"/>
  <c r="A6865" i="14"/>
  <c r="A6866" i="14"/>
  <c r="A6867" i="14"/>
  <c r="A6868" i="14"/>
  <c r="A6869" i="14"/>
  <c r="A6870" i="14"/>
  <c r="A6871" i="14"/>
  <c r="A6872" i="14"/>
  <c r="A6873" i="14"/>
  <c r="A6874" i="14"/>
  <c r="A6875" i="14"/>
  <c r="A6876" i="14"/>
  <c r="A6877" i="14"/>
  <c r="A6878" i="14"/>
  <c r="A6879" i="14"/>
  <c r="A6880" i="14"/>
  <c r="A6881" i="14"/>
  <c r="A6882" i="14"/>
  <c r="A6883" i="14"/>
  <c r="A6884" i="14"/>
  <c r="A6885" i="14"/>
  <c r="A6886" i="14"/>
  <c r="A6887" i="14"/>
  <c r="A6888" i="14"/>
  <c r="A6889" i="14"/>
  <c r="A6890" i="14"/>
  <c r="A6891" i="14"/>
  <c r="A6892" i="14"/>
  <c r="A6893" i="14"/>
  <c r="A6894" i="14"/>
  <c r="A6895" i="14"/>
  <c r="A6896" i="14"/>
  <c r="A6897" i="14"/>
  <c r="A6898" i="14"/>
  <c r="A6899" i="14"/>
  <c r="A6900" i="14"/>
  <c r="A6901" i="14"/>
  <c r="A6902" i="14"/>
  <c r="A6903" i="14"/>
  <c r="A6904" i="14"/>
  <c r="A6905" i="14"/>
  <c r="A6906" i="14"/>
  <c r="A6907" i="14"/>
  <c r="A6908" i="14"/>
  <c r="A6909" i="14"/>
  <c r="A6910" i="14"/>
  <c r="A6911" i="14"/>
  <c r="A6912" i="14"/>
  <c r="A6913" i="14"/>
  <c r="A6914" i="14"/>
  <c r="A6915" i="14"/>
  <c r="A6916" i="14"/>
  <c r="A6917" i="14"/>
  <c r="A6918" i="14"/>
  <c r="A6919" i="14"/>
  <c r="A6920" i="14"/>
  <c r="A6921" i="14"/>
  <c r="A6922" i="14"/>
  <c r="A6923" i="14"/>
  <c r="A6924" i="14"/>
  <c r="A6925" i="14"/>
  <c r="A6926" i="14"/>
  <c r="A6927" i="14"/>
  <c r="A6928" i="14"/>
  <c r="A6929" i="14"/>
  <c r="A6930" i="14"/>
  <c r="A6931" i="14"/>
  <c r="A6932" i="14"/>
  <c r="A6933" i="14"/>
  <c r="A6934" i="14"/>
  <c r="A6935" i="14"/>
  <c r="A6936" i="14"/>
  <c r="A6937" i="14"/>
  <c r="A6938" i="14"/>
  <c r="A6939" i="14"/>
  <c r="A6940" i="14"/>
  <c r="A6941" i="14"/>
  <c r="A6942" i="14"/>
  <c r="A6943" i="14"/>
  <c r="A6944" i="14"/>
  <c r="A6945" i="14"/>
  <c r="A6946" i="14"/>
  <c r="A6947" i="14"/>
  <c r="A6948" i="14"/>
  <c r="A6949" i="14"/>
  <c r="A6950" i="14"/>
  <c r="A6951" i="14"/>
  <c r="A6952" i="14"/>
  <c r="A6953" i="14"/>
  <c r="A6954" i="14"/>
  <c r="A6955" i="14"/>
  <c r="A6956" i="14"/>
  <c r="A6957" i="14"/>
  <c r="A6958" i="14"/>
  <c r="A6959" i="14"/>
  <c r="A6960" i="14"/>
  <c r="A6961" i="14"/>
  <c r="A6962" i="14"/>
  <c r="A6963" i="14"/>
  <c r="A6964" i="14"/>
  <c r="A6965" i="14"/>
  <c r="A6966" i="14"/>
  <c r="A6967" i="14"/>
  <c r="A6968" i="14"/>
  <c r="A6969" i="14"/>
  <c r="A6970" i="14"/>
  <c r="A6971" i="14"/>
  <c r="A6972" i="14"/>
  <c r="A6973" i="14"/>
  <c r="A6974" i="14"/>
  <c r="A6975" i="14"/>
  <c r="A6976" i="14"/>
  <c r="A6977" i="14"/>
  <c r="A6978" i="14"/>
  <c r="A6979" i="14"/>
  <c r="A6980" i="14"/>
  <c r="A6981" i="14"/>
  <c r="A6982" i="14"/>
  <c r="A6983" i="14"/>
  <c r="A6984" i="14"/>
  <c r="A6985" i="14"/>
  <c r="A6986" i="14"/>
  <c r="A6987" i="14"/>
  <c r="A6988" i="14"/>
  <c r="A6989" i="14"/>
  <c r="A6990" i="14"/>
  <c r="A6991" i="14"/>
  <c r="A6992" i="14"/>
  <c r="A6993" i="14"/>
  <c r="A6994" i="14"/>
  <c r="A6995" i="14"/>
  <c r="A6996" i="14"/>
  <c r="A6997" i="14"/>
  <c r="A6998" i="14"/>
  <c r="A6999" i="14"/>
  <c r="A7000" i="14"/>
  <c r="A7001" i="14"/>
  <c r="A7002" i="14"/>
  <c r="A7003" i="14"/>
  <c r="A7004" i="14"/>
  <c r="A7005" i="14"/>
  <c r="A7006" i="14"/>
  <c r="A7007" i="14"/>
  <c r="A7008" i="14"/>
  <c r="A7009" i="14"/>
  <c r="A7010" i="14"/>
  <c r="A7011" i="14"/>
  <c r="A7012" i="14"/>
  <c r="A7013" i="14"/>
  <c r="A7014" i="14"/>
  <c r="A7015" i="14"/>
  <c r="A7016" i="14"/>
  <c r="A7017" i="14"/>
  <c r="A7018" i="14"/>
  <c r="A7019" i="14"/>
  <c r="A7020" i="14"/>
  <c r="A7021" i="14"/>
  <c r="A7022" i="14"/>
  <c r="A7023" i="14"/>
  <c r="A7024" i="14"/>
  <c r="A7025" i="14"/>
  <c r="A7026" i="14"/>
  <c r="A7027" i="14"/>
  <c r="A7028" i="14"/>
  <c r="A7029" i="14"/>
  <c r="A7030" i="14"/>
  <c r="A7031" i="14"/>
  <c r="A7032" i="14"/>
  <c r="A7033" i="14"/>
  <c r="A7034" i="14"/>
  <c r="A7035" i="14"/>
  <c r="A7036" i="14"/>
  <c r="A7037" i="14"/>
  <c r="A7038" i="14"/>
  <c r="A7039" i="14"/>
  <c r="A7040" i="14"/>
  <c r="A7041" i="14"/>
  <c r="A7042" i="14"/>
  <c r="A7043" i="14"/>
  <c r="A7044" i="14"/>
  <c r="A7045" i="14"/>
  <c r="A7046" i="14"/>
  <c r="A7047" i="14"/>
  <c r="A7048" i="14"/>
  <c r="A7049" i="14"/>
  <c r="A7050" i="14"/>
  <c r="A7051" i="14"/>
  <c r="A7052" i="14"/>
  <c r="A7053" i="14"/>
  <c r="A7054" i="14"/>
  <c r="A7055" i="14"/>
  <c r="A7056" i="14"/>
  <c r="A7057" i="14"/>
  <c r="A7058" i="14"/>
  <c r="A7059" i="14"/>
  <c r="A7060" i="14"/>
  <c r="A7061" i="14"/>
  <c r="A7062" i="14"/>
  <c r="A7063" i="14"/>
  <c r="A7064" i="14"/>
  <c r="A7065" i="14"/>
  <c r="A7066" i="14"/>
  <c r="A7067" i="14"/>
  <c r="A7068" i="14"/>
  <c r="A7069" i="14"/>
  <c r="A7070" i="14"/>
  <c r="A7071" i="14"/>
  <c r="A7072" i="14"/>
  <c r="A7073" i="14"/>
  <c r="A7074" i="14"/>
  <c r="A7075" i="14"/>
  <c r="A7076" i="14"/>
  <c r="A7077" i="14"/>
  <c r="A7078" i="14"/>
  <c r="A7079" i="14"/>
  <c r="A7080" i="14"/>
  <c r="A7081" i="14"/>
  <c r="A7082" i="14"/>
  <c r="A7083" i="14"/>
  <c r="A7084" i="14"/>
  <c r="A7085" i="14"/>
  <c r="A7086" i="14"/>
  <c r="A7087" i="14"/>
  <c r="A7088" i="14"/>
  <c r="A7089" i="14"/>
  <c r="A7090" i="14"/>
  <c r="A7091" i="14"/>
  <c r="A7092" i="14"/>
  <c r="A7093" i="14"/>
  <c r="A7094" i="14"/>
  <c r="A7095" i="14"/>
  <c r="A7096" i="14"/>
  <c r="A7097" i="14"/>
  <c r="A7098" i="14"/>
  <c r="A7099" i="14"/>
  <c r="A7100" i="14"/>
  <c r="A7101" i="14"/>
  <c r="A7102" i="14"/>
  <c r="A7103" i="14"/>
  <c r="A7104" i="14"/>
  <c r="A7105" i="14"/>
  <c r="A7106" i="14"/>
  <c r="A7107" i="14"/>
  <c r="A7108" i="14"/>
  <c r="A7109" i="14"/>
  <c r="A7110" i="14"/>
  <c r="A7111" i="14"/>
  <c r="A7112" i="14"/>
  <c r="A7113" i="14"/>
  <c r="A7114" i="14"/>
  <c r="A7115" i="14"/>
  <c r="A7116" i="14"/>
  <c r="A7117" i="14"/>
  <c r="A7118" i="14"/>
  <c r="A7119" i="14"/>
  <c r="A7120" i="14"/>
  <c r="A7121" i="14"/>
  <c r="A7122" i="14"/>
  <c r="A7123" i="14"/>
  <c r="A7124" i="14"/>
  <c r="A7125" i="14"/>
  <c r="A7126" i="14"/>
  <c r="A7127" i="14"/>
  <c r="A7128" i="14"/>
  <c r="A7129" i="14"/>
  <c r="A7130" i="14"/>
  <c r="A7131" i="14"/>
  <c r="A7132" i="14"/>
  <c r="A7133" i="14"/>
  <c r="A7134" i="14"/>
  <c r="A7135" i="14"/>
  <c r="A7136" i="14"/>
  <c r="A7137" i="14"/>
  <c r="A7138" i="14"/>
  <c r="A7139" i="14"/>
  <c r="A7140" i="14"/>
  <c r="A7141" i="14"/>
  <c r="A7142" i="14"/>
  <c r="A7143" i="14"/>
  <c r="A7144" i="14"/>
  <c r="A7145" i="14"/>
  <c r="A7146" i="14"/>
  <c r="A7147" i="14"/>
  <c r="A7148" i="14"/>
  <c r="A7149" i="14"/>
  <c r="A7150" i="14"/>
  <c r="A7151" i="14"/>
  <c r="A7152" i="14"/>
  <c r="A7153" i="14"/>
  <c r="A7154" i="14"/>
  <c r="A7155" i="14"/>
  <c r="A7156" i="14"/>
  <c r="A7157" i="14"/>
  <c r="A7158" i="14"/>
  <c r="A7159" i="14"/>
  <c r="A7160" i="14"/>
  <c r="A7161" i="14"/>
  <c r="A7162" i="14"/>
  <c r="A7163" i="14"/>
  <c r="A7164" i="14"/>
  <c r="A7165" i="14"/>
  <c r="A7166" i="14"/>
  <c r="A7167" i="14"/>
  <c r="A7168" i="14"/>
  <c r="A7169" i="14"/>
  <c r="A7170" i="14"/>
  <c r="A7171" i="14"/>
  <c r="A7172" i="14"/>
  <c r="A7173" i="14"/>
  <c r="A7174" i="14"/>
  <c r="A7175" i="14"/>
  <c r="A7176" i="14"/>
  <c r="A7177" i="14"/>
  <c r="A7178" i="14"/>
  <c r="A7179" i="14"/>
  <c r="A7180" i="14"/>
  <c r="A7181" i="14"/>
  <c r="A7182" i="14"/>
  <c r="A7183" i="14"/>
  <c r="A7184" i="14"/>
  <c r="A7185" i="14"/>
  <c r="A7186" i="14"/>
  <c r="A7187" i="14"/>
  <c r="A7188" i="14"/>
  <c r="A7189" i="14"/>
  <c r="A7190" i="14"/>
  <c r="A7191" i="14"/>
  <c r="A7192" i="14"/>
  <c r="A7193" i="14"/>
  <c r="A7194" i="14"/>
  <c r="A7195" i="14"/>
  <c r="A7196" i="14"/>
  <c r="A7197" i="14"/>
  <c r="A7198" i="14"/>
  <c r="A7199" i="14"/>
  <c r="A7200" i="14"/>
  <c r="A7201" i="14"/>
  <c r="A7202" i="14"/>
  <c r="A7203" i="14"/>
  <c r="A7204" i="14"/>
  <c r="A7205" i="14"/>
  <c r="A7206" i="14"/>
  <c r="A7207" i="14"/>
  <c r="A7208" i="14"/>
  <c r="A7209" i="14"/>
  <c r="A7210" i="14"/>
  <c r="A7211" i="14"/>
  <c r="A7212" i="14"/>
  <c r="A7213" i="14"/>
  <c r="A7214" i="14"/>
  <c r="A7215" i="14"/>
  <c r="A7216" i="14"/>
  <c r="A7217" i="14"/>
  <c r="A7218" i="14"/>
  <c r="A7219" i="14"/>
  <c r="A7220" i="14"/>
  <c r="A7221" i="14"/>
  <c r="A7222" i="14"/>
  <c r="A7223" i="14"/>
  <c r="A7224" i="14"/>
  <c r="A7225" i="14"/>
  <c r="A7226" i="14"/>
  <c r="A7227" i="14"/>
  <c r="A7228" i="14"/>
  <c r="A7229" i="14"/>
  <c r="A7230" i="14"/>
  <c r="A7231" i="14"/>
  <c r="A7232" i="14"/>
  <c r="A7233" i="14"/>
  <c r="A7234" i="14"/>
  <c r="A7235" i="14"/>
  <c r="A7236" i="14"/>
  <c r="A7237" i="14"/>
  <c r="A7238" i="14"/>
  <c r="A7239" i="14"/>
  <c r="A7240" i="14"/>
  <c r="A7241" i="14"/>
  <c r="A7242" i="14"/>
  <c r="A7243" i="14"/>
  <c r="A7244" i="14"/>
  <c r="A7245" i="14"/>
  <c r="A7246" i="14"/>
  <c r="A7247" i="14"/>
  <c r="A7248" i="14"/>
  <c r="A7249" i="14"/>
  <c r="A7250" i="14"/>
  <c r="A7251" i="14"/>
  <c r="A7252" i="14"/>
  <c r="A7253" i="14"/>
  <c r="A7254" i="14"/>
  <c r="A7255" i="14"/>
  <c r="A7256" i="14"/>
  <c r="A7257" i="14"/>
  <c r="A7258" i="14"/>
  <c r="A7259" i="14"/>
  <c r="A7260" i="14"/>
  <c r="A7261" i="14"/>
  <c r="A7262" i="14"/>
  <c r="A7263" i="14"/>
  <c r="A7264" i="14"/>
  <c r="A7265" i="14"/>
  <c r="A7266" i="14"/>
  <c r="A7267" i="14"/>
  <c r="A7268" i="14"/>
  <c r="A7269" i="14"/>
  <c r="A7270" i="14"/>
  <c r="A7271" i="14"/>
  <c r="A7272" i="14"/>
  <c r="A7273" i="14"/>
  <c r="A7274" i="14"/>
  <c r="A7275" i="14"/>
  <c r="A7276" i="14"/>
  <c r="A7277" i="14"/>
  <c r="A7278" i="14"/>
  <c r="A7279" i="14"/>
  <c r="A7280" i="14"/>
  <c r="A7281" i="14"/>
  <c r="A7282" i="14"/>
  <c r="A7283" i="14"/>
  <c r="A7284" i="14"/>
  <c r="A7285" i="14"/>
  <c r="A7286" i="14"/>
  <c r="A7287" i="14"/>
  <c r="A7288" i="14"/>
  <c r="A7289" i="14"/>
  <c r="A7290" i="14"/>
  <c r="A7291" i="14"/>
  <c r="A7292" i="14"/>
  <c r="A7293" i="14"/>
  <c r="A7294" i="14"/>
  <c r="A7295" i="14"/>
  <c r="A7296" i="14"/>
  <c r="A7297" i="14"/>
  <c r="A7298" i="14"/>
  <c r="A7299" i="14"/>
  <c r="A7300" i="14"/>
  <c r="A7301" i="14"/>
  <c r="A7302" i="14"/>
  <c r="A7303" i="14"/>
  <c r="A7304" i="14"/>
  <c r="A7305" i="14"/>
  <c r="A7306" i="14"/>
  <c r="A7307" i="14"/>
  <c r="A7308" i="14"/>
  <c r="A7309" i="14"/>
  <c r="A7310" i="14"/>
  <c r="A7311" i="14"/>
  <c r="A7312" i="14"/>
  <c r="A7313" i="14"/>
  <c r="A7314" i="14"/>
  <c r="A7315" i="14"/>
  <c r="A7316" i="14"/>
  <c r="A7317" i="14"/>
  <c r="A7318" i="14"/>
  <c r="A7319" i="14"/>
  <c r="A7320" i="14"/>
  <c r="A7321" i="14"/>
  <c r="A7322" i="14"/>
  <c r="A7323" i="14"/>
  <c r="A7324" i="14"/>
  <c r="A7325" i="14"/>
  <c r="A7326" i="14"/>
  <c r="A7327" i="14"/>
  <c r="A7328" i="14"/>
  <c r="A7329" i="14"/>
  <c r="A7330" i="14"/>
  <c r="A7331" i="14"/>
  <c r="A7332" i="14"/>
  <c r="A7333" i="14"/>
  <c r="A7334" i="14"/>
  <c r="A7335" i="14"/>
  <c r="A7336" i="14"/>
  <c r="A7337" i="14"/>
  <c r="A7338" i="14"/>
  <c r="A7339" i="14"/>
  <c r="A7340" i="14"/>
  <c r="A7341" i="14"/>
  <c r="A7342" i="14"/>
  <c r="A7343" i="14"/>
  <c r="A7344" i="14"/>
  <c r="A7345" i="14"/>
  <c r="A7346" i="14"/>
  <c r="A7347" i="14"/>
  <c r="A7348" i="14"/>
  <c r="A7349" i="14"/>
  <c r="A7350" i="14"/>
  <c r="A7351" i="14"/>
  <c r="A7352" i="14"/>
  <c r="A7353" i="14"/>
  <c r="A7354" i="14"/>
  <c r="A7355" i="14"/>
  <c r="A7356" i="14"/>
  <c r="A7357" i="14"/>
  <c r="A7358" i="14"/>
  <c r="A7359" i="14"/>
  <c r="A7360" i="14"/>
  <c r="A7361" i="14"/>
  <c r="A7362" i="14"/>
  <c r="A7363" i="14"/>
  <c r="A7364" i="14"/>
  <c r="A7365" i="14"/>
  <c r="A7366" i="14"/>
  <c r="A7367" i="14"/>
  <c r="A7368" i="14"/>
  <c r="A7369" i="14"/>
  <c r="A7370" i="14"/>
  <c r="A7371" i="14"/>
  <c r="A7372" i="14"/>
  <c r="A7373" i="14"/>
  <c r="A7374" i="14"/>
  <c r="A7375" i="14"/>
  <c r="A7376" i="14"/>
  <c r="A7377" i="14"/>
  <c r="A7378" i="14"/>
  <c r="A7379" i="14"/>
  <c r="A7380" i="14"/>
  <c r="A7381" i="14"/>
  <c r="A7382" i="14"/>
  <c r="A7383" i="14"/>
  <c r="A7384" i="14"/>
  <c r="A7385" i="14"/>
  <c r="A7386" i="14"/>
  <c r="A7387" i="14"/>
  <c r="A7388" i="14"/>
  <c r="A7389" i="14"/>
  <c r="A7390" i="14"/>
  <c r="A7391" i="14"/>
  <c r="A7392" i="14"/>
  <c r="A7393" i="14"/>
  <c r="A7394" i="14"/>
  <c r="A7395" i="14"/>
  <c r="A7396" i="14"/>
  <c r="A7397" i="14"/>
  <c r="A7398" i="14"/>
  <c r="A7399" i="14"/>
  <c r="A7400" i="14"/>
  <c r="A7401" i="14"/>
  <c r="A7402" i="14"/>
  <c r="A7403" i="14"/>
  <c r="A7404" i="14"/>
  <c r="A7405" i="14"/>
  <c r="A7406" i="14"/>
  <c r="A7407" i="14"/>
  <c r="A7408" i="14"/>
  <c r="A7409" i="14"/>
  <c r="A7410" i="14"/>
  <c r="A7411" i="14"/>
  <c r="A7412" i="14"/>
  <c r="A7413" i="14"/>
  <c r="A7414" i="14"/>
  <c r="A7415" i="14"/>
  <c r="A7416" i="14"/>
  <c r="A7417" i="14"/>
  <c r="A7418" i="14"/>
  <c r="A7419" i="14"/>
  <c r="A7420" i="14"/>
  <c r="A7421" i="14"/>
  <c r="A7422" i="14"/>
  <c r="A7423" i="14"/>
  <c r="A7424" i="14"/>
  <c r="A7425" i="14"/>
  <c r="A7426" i="14"/>
  <c r="A7427" i="14"/>
  <c r="A7428" i="14"/>
  <c r="A7429" i="14"/>
  <c r="A7430" i="14"/>
  <c r="A7431" i="14"/>
  <c r="A7432" i="14"/>
  <c r="A7433" i="14"/>
  <c r="A7434" i="14"/>
  <c r="A7435" i="14"/>
  <c r="A7436" i="14"/>
  <c r="A7437" i="14"/>
  <c r="A7438" i="14"/>
  <c r="A7439" i="14"/>
  <c r="A7440" i="14"/>
  <c r="A7441" i="14"/>
  <c r="A7442" i="14"/>
  <c r="A7443" i="14"/>
  <c r="A7444" i="14"/>
  <c r="A7445" i="14"/>
  <c r="A7446" i="14"/>
  <c r="A7447" i="14"/>
  <c r="A7448" i="14"/>
  <c r="A7449" i="14"/>
  <c r="A7450" i="14"/>
  <c r="A7451" i="14"/>
  <c r="A7452" i="14"/>
  <c r="A7453" i="14"/>
  <c r="A7454" i="14"/>
  <c r="A7455" i="14"/>
  <c r="A7456" i="14"/>
  <c r="A7457" i="14"/>
  <c r="A7458" i="14"/>
  <c r="A7459" i="14"/>
  <c r="A7460" i="14"/>
  <c r="A7461" i="14"/>
  <c r="A7462" i="14"/>
  <c r="A7463" i="14"/>
  <c r="A7464" i="14"/>
  <c r="A7465" i="14"/>
  <c r="A7466" i="14"/>
  <c r="A7467" i="14"/>
  <c r="A7468" i="14"/>
  <c r="A7469" i="14"/>
  <c r="A7470" i="14"/>
  <c r="A7471" i="14"/>
  <c r="A7472" i="14"/>
  <c r="A7473" i="14"/>
  <c r="A7474" i="14"/>
  <c r="A7475" i="14"/>
  <c r="A7476" i="14"/>
  <c r="A7477" i="14"/>
  <c r="A7478" i="14"/>
  <c r="A7479" i="14"/>
  <c r="A7480" i="14"/>
  <c r="A7481" i="14"/>
  <c r="A7482" i="14"/>
  <c r="A7483" i="14"/>
  <c r="A7484" i="14"/>
  <c r="A7485" i="14"/>
  <c r="A7486" i="14"/>
  <c r="A7487" i="14"/>
  <c r="A7488" i="14"/>
  <c r="A7489" i="14"/>
  <c r="A7490" i="14"/>
  <c r="A7491" i="14"/>
  <c r="A7492" i="14"/>
  <c r="A7493" i="14"/>
  <c r="A7494" i="14"/>
  <c r="A7495" i="14"/>
  <c r="A7496" i="14"/>
  <c r="A7497" i="14"/>
  <c r="A7498" i="14"/>
  <c r="A7499" i="14"/>
  <c r="A7500" i="14"/>
  <c r="A7501" i="14"/>
  <c r="A7502" i="14"/>
  <c r="A7503" i="14"/>
  <c r="A7504" i="14"/>
  <c r="A7505" i="14"/>
  <c r="A7506" i="14"/>
  <c r="A7507" i="14"/>
  <c r="A7508" i="14"/>
  <c r="A7509" i="14"/>
  <c r="A7510" i="14"/>
  <c r="A7511" i="14"/>
  <c r="A7512" i="14"/>
  <c r="A7513" i="14"/>
  <c r="A7514" i="14"/>
  <c r="A7515" i="14"/>
  <c r="A7516" i="14"/>
  <c r="A7517" i="14"/>
  <c r="A7518" i="14"/>
  <c r="A7519" i="14"/>
  <c r="A7520" i="14"/>
  <c r="A7521" i="14"/>
  <c r="A7522" i="14"/>
  <c r="A7523" i="14"/>
  <c r="A7524" i="14"/>
  <c r="A7525" i="14"/>
  <c r="A7526" i="14"/>
  <c r="A7527" i="14"/>
  <c r="A7528" i="14"/>
  <c r="A7529" i="14"/>
  <c r="A7530" i="14"/>
  <c r="A7531" i="14"/>
  <c r="A7532" i="14"/>
  <c r="A7533" i="14"/>
  <c r="A7534" i="14"/>
  <c r="A7535" i="14"/>
  <c r="A7536" i="14"/>
  <c r="A7537" i="14"/>
  <c r="A7538" i="14"/>
  <c r="A7539" i="14"/>
  <c r="A7540" i="14"/>
  <c r="A7541" i="14"/>
  <c r="A7542" i="14"/>
  <c r="A7543" i="14"/>
  <c r="A7544" i="14"/>
  <c r="A7545" i="14"/>
  <c r="A7546" i="14"/>
  <c r="A7547" i="14"/>
  <c r="A7548" i="14"/>
  <c r="A7549" i="14"/>
  <c r="A7550" i="14"/>
  <c r="A7551" i="14"/>
  <c r="A7552" i="14"/>
  <c r="A7553" i="14"/>
  <c r="A7554" i="14"/>
  <c r="A7555" i="14"/>
  <c r="A7556" i="14"/>
  <c r="A7557" i="14"/>
  <c r="A7558" i="14"/>
  <c r="A7559" i="14"/>
  <c r="A7560" i="14"/>
  <c r="A7561" i="14"/>
  <c r="A7562" i="14"/>
  <c r="A7563" i="14"/>
  <c r="A7564" i="14"/>
  <c r="A7565" i="14"/>
  <c r="A7566" i="14"/>
  <c r="A7567" i="14"/>
  <c r="A7568" i="14"/>
  <c r="A7569" i="14"/>
  <c r="A7570" i="14"/>
  <c r="A7571" i="14"/>
  <c r="A7572" i="14"/>
  <c r="A7573" i="14"/>
  <c r="A7574" i="14"/>
  <c r="A7575" i="14"/>
  <c r="A7576" i="14"/>
  <c r="A7577" i="14"/>
  <c r="A7578" i="14"/>
  <c r="A7579" i="14"/>
  <c r="A7580" i="14"/>
  <c r="A7581" i="14"/>
  <c r="A7582" i="14"/>
  <c r="A7583" i="14"/>
  <c r="A7584" i="14"/>
  <c r="A7585" i="14"/>
  <c r="A7586" i="14"/>
  <c r="A7587" i="14"/>
  <c r="A7588" i="14"/>
  <c r="A7589" i="14"/>
  <c r="A7590" i="14"/>
  <c r="A7591" i="14"/>
  <c r="A7592" i="14"/>
  <c r="A7593" i="14"/>
  <c r="A7594" i="14"/>
  <c r="A7595" i="14"/>
  <c r="A7596" i="14"/>
  <c r="A7597" i="14"/>
  <c r="A7598" i="14"/>
  <c r="A7599" i="14"/>
  <c r="A7600" i="14"/>
  <c r="A7601" i="14"/>
  <c r="A7602" i="14"/>
  <c r="A7603" i="14"/>
  <c r="A7604" i="14"/>
  <c r="A7605" i="14"/>
  <c r="A7606" i="14"/>
  <c r="A7607" i="14"/>
  <c r="A7608" i="14"/>
  <c r="A7609" i="14"/>
  <c r="A7610" i="14"/>
  <c r="A7611" i="14"/>
  <c r="A7612" i="14"/>
  <c r="A7613" i="14"/>
  <c r="A7614" i="14"/>
  <c r="A7615" i="14"/>
  <c r="A7616" i="14"/>
  <c r="A7617" i="14"/>
  <c r="A7618" i="14"/>
  <c r="A7619" i="14"/>
  <c r="A7620" i="14"/>
  <c r="A7621" i="14"/>
  <c r="A7622" i="14"/>
  <c r="A7623" i="14"/>
  <c r="A7624" i="14"/>
  <c r="A7625" i="14"/>
  <c r="A7626" i="14"/>
  <c r="A7627" i="14"/>
  <c r="A7628" i="14"/>
  <c r="A7629" i="14"/>
  <c r="A7630" i="14"/>
  <c r="A7631" i="14"/>
  <c r="A7632" i="14"/>
  <c r="A7633" i="14"/>
  <c r="A7634" i="14"/>
  <c r="A7635" i="14"/>
  <c r="A7636" i="14"/>
  <c r="A7637" i="14"/>
  <c r="A7638" i="14"/>
  <c r="A7639" i="14"/>
  <c r="A7640" i="14"/>
  <c r="A7641" i="14"/>
  <c r="A7642" i="14"/>
  <c r="A7643" i="14"/>
  <c r="A7644" i="14"/>
  <c r="A7645" i="14"/>
  <c r="A7646" i="14"/>
  <c r="A7647" i="14"/>
  <c r="A7648" i="14"/>
  <c r="A7649" i="14"/>
  <c r="A7650" i="14"/>
  <c r="A7651" i="14"/>
  <c r="A7652" i="14"/>
  <c r="A7653" i="14"/>
  <c r="A7654" i="14"/>
  <c r="A7655" i="14"/>
  <c r="A7656" i="14"/>
  <c r="A7657" i="14"/>
  <c r="A7658" i="14"/>
  <c r="A7659" i="14"/>
  <c r="A7660" i="14"/>
  <c r="A7661" i="14"/>
  <c r="A7662" i="14"/>
  <c r="A7663" i="14"/>
  <c r="A7664" i="14"/>
  <c r="A7665" i="14"/>
  <c r="A7666" i="14"/>
  <c r="A7667" i="14"/>
  <c r="A7668" i="14"/>
  <c r="A7669" i="14"/>
  <c r="A7670" i="14"/>
  <c r="A7671" i="14"/>
  <c r="A7672" i="14"/>
  <c r="A7673" i="14"/>
  <c r="A7674" i="14"/>
  <c r="A7675" i="14"/>
  <c r="A7676" i="14"/>
  <c r="A7677" i="14"/>
  <c r="A7678" i="14"/>
  <c r="A7679" i="14"/>
  <c r="A7680" i="14"/>
  <c r="A7681" i="14"/>
  <c r="A7682" i="14"/>
  <c r="A7683" i="14"/>
  <c r="A7684" i="14"/>
  <c r="A7685" i="14"/>
  <c r="A7686" i="14"/>
  <c r="A7687" i="14"/>
  <c r="A7688" i="14"/>
  <c r="A7689" i="14"/>
  <c r="A7690" i="14"/>
  <c r="A7691" i="14"/>
  <c r="A7692" i="14"/>
  <c r="A7693" i="14"/>
  <c r="A7694" i="14"/>
  <c r="A7695" i="14"/>
  <c r="A7696" i="14"/>
  <c r="A7697" i="14"/>
  <c r="A7698" i="14"/>
  <c r="A7699" i="14"/>
  <c r="A7700" i="14"/>
  <c r="A7701" i="14"/>
  <c r="A7702" i="14"/>
  <c r="A7703" i="14"/>
  <c r="A7704" i="14"/>
  <c r="A7705" i="14"/>
  <c r="A7706" i="14"/>
  <c r="A7707" i="14"/>
  <c r="A7708" i="14"/>
  <c r="A7709" i="14"/>
  <c r="A7710" i="14"/>
  <c r="A7711" i="14"/>
  <c r="A7712" i="14"/>
  <c r="A7713" i="14"/>
  <c r="A7714" i="14"/>
  <c r="A7715" i="14"/>
  <c r="A7716" i="14"/>
  <c r="A7717" i="14"/>
  <c r="A7718" i="14"/>
  <c r="A7719" i="14"/>
  <c r="A7720" i="14"/>
  <c r="A7721" i="14"/>
  <c r="A7722" i="14"/>
  <c r="A7723" i="14"/>
  <c r="A7724" i="14"/>
  <c r="A7725" i="14"/>
  <c r="A7726" i="14"/>
  <c r="A7727" i="14"/>
  <c r="A7728" i="14"/>
  <c r="A7729" i="14"/>
  <c r="A7730" i="14"/>
  <c r="A7731" i="14"/>
  <c r="A7732" i="14"/>
  <c r="A7733" i="14"/>
  <c r="A7734" i="14"/>
  <c r="A7735" i="14"/>
  <c r="A7736" i="14"/>
  <c r="A7737" i="14"/>
  <c r="A7738" i="14"/>
  <c r="A7739" i="14"/>
  <c r="A7740" i="14"/>
  <c r="A7741" i="14"/>
  <c r="A7742" i="14"/>
  <c r="A7743" i="14"/>
  <c r="A7744" i="14"/>
  <c r="A7745" i="14"/>
  <c r="A7746" i="14"/>
  <c r="A7747" i="14"/>
  <c r="A7748" i="14"/>
  <c r="A7749" i="14"/>
  <c r="A7750" i="14"/>
  <c r="A7751" i="14"/>
  <c r="A7752" i="14"/>
  <c r="A7753" i="14"/>
  <c r="A7754" i="14"/>
  <c r="A7755" i="14"/>
  <c r="A7756" i="14"/>
  <c r="A7757" i="14"/>
  <c r="A7758" i="14"/>
  <c r="A7759" i="14"/>
  <c r="A7760" i="14"/>
  <c r="A7761" i="14"/>
  <c r="A7762" i="14"/>
  <c r="A7763" i="14"/>
  <c r="A7764" i="14"/>
  <c r="A7765" i="14"/>
  <c r="A7766" i="14"/>
  <c r="A7767" i="14"/>
  <c r="A7768" i="14"/>
  <c r="A7769" i="14"/>
  <c r="A7770" i="14"/>
  <c r="A7771" i="14"/>
  <c r="A7772" i="14"/>
  <c r="A7773" i="14"/>
  <c r="A7774" i="14"/>
  <c r="A7775" i="14"/>
  <c r="A7776" i="14"/>
  <c r="A7777" i="14"/>
  <c r="A7778" i="14"/>
  <c r="A7779" i="14"/>
  <c r="A7780" i="14"/>
  <c r="A7781" i="14"/>
  <c r="A7782" i="14"/>
  <c r="A7783" i="14"/>
  <c r="A7784" i="14"/>
  <c r="A7785" i="14"/>
  <c r="A7786" i="14"/>
  <c r="A7787" i="14"/>
  <c r="A7788" i="14"/>
  <c r="A7789" i="14"/>
  <c r="A7790" i="14"/>
  <c r="A7791" i="14"/>
  <c r="A7792" i="14"/>
  <c r="A7793" i="14"/>
  <c r="A7794" i="14"/>
  <c r="A7795" i="14"/>
  <c r="A7796" i="14"/>
  <c r="A7797" i="14"/>
  <c r="A7798" i="14"/>
  <c r="A7799" i="14"/>
  <c r="A7800" i="14"/>
  <c r="A7801" i="14"/>
  <c r="A7802" i="14"/>
  <c r="A7803" i="14"/>
  <c r="A7804" i="14"/>
  <c r="A7805" i="14"/>
  <c r="A7806" i="14"/>
  <c r="A7807" i="14"/>
  <c r="A7808" i="14"/>
  <c r="A7809" i="14"/>
  <c r="A7810" i="14"/>
  <c r="A7811" i="14"/>
  <c r="A7812" i="14"/>
  <c r="A7813" i="14"/>
  <c r="A7814" i="14"/>
  <c r="A7815" i="14"/>
  <c r="A7816" i="14"/>
  <c r="A7817" i="14"/>
  <c r="A7818" i="14"/>
  <c r="A7819" i="14"/>
  <c r="A7820" i="14"/>
  <c r="A7821" i="14"/>
  <c r="A7822" i="14"/>
  <c r="A7823" i="14"/>
  <c r="A7824" i="14"/>
  <c r="A7825" i="14"/>
  <c r="A7826" i="14"/>
  <c r="A7827" i="14"/>
  <c r="A7828" i="14"/>
  <c r="A7829" i="14"/>
  <c r="A7830" i="14"/>
  <c r="A7831" i="14"/>
  <c r="A7832" i="14"/>
  <c r="A7833" i="14"/>
  <c r="A7834" i="14"/>
  <c r="A7835" i="14"/>
  <c r="A7836" i="14"/>
  <c r="A7837" i="14"/>
  <c r="A7838" i="14"/>
  <c r="A7839" i="14"/>
  <c r="A7840" i="14"/>
  <c r="A7841" i="14"/>
  <c r="A7842" i="14"/>
  <c r="A7843" i="14"/>
  <c r="A7844" i="14"/>
  <c r="A7845" i="14"/>
  <c r="A7846" i="14"/>
  <c r="A7847" i="14"/>
  <c r="A7848" i="14"/>
  <c r="A7849" i="14"/>
  <c r="A7850" i="14"/>
  <c r="A7851" i="14"/>
  <c r="A7852" i="14"/>
  <c r="A7853" i="14"/>
  <c r="A7854" i="14"/>
  <c r="A7855" i="14"/>
  <c r="A7856" i="14"/>
  <c r="A7857" i="14"/>
  <c r="A7858" i="14"/>
  <c r="A7859" i="14"/>
  <c r="A7860" i="14"/>
  <c r="A7861" i="14"/>
  <c r="A7862" i="14"/>
  <c r="A7863" i="14"/>
  <c r="A7864" i="14"/>
  <c r="A7865" i="14"/>
  <c r="A7866" i="14"/>
  <c r="A7867" i="14"/>
  <c r="A7868" i="14"/>
  <c r="A7869" i="14"/>
  <c r="A7870" i="14"/>
  <c r="A7871" i="14"/>
  <c r="A7872" i="14"/>
  <c r="A7873" i="14"/>
  <c r="A7874" i="14"/>
  <c r="A7875" i="14"/>
  <c r="A7876" i="14"/>
  <c r="A7877" i="14"/>
  <c r="A7878" i="14"/>
  <c r="A7879" i="14"/>
  <c r="A7880" i="14"/>
  <c r="A7881" i="14"/>
  <c r="A7882" i="14"/>
  <c r="A7883" i="14"/>
  <c r="A7884" i="14"/>
  <c r="A7885" i="14"/>
  <c r="A7886" i="14"/>
  <c r="A7887" i="14"/>
  <c r="A7888" i="14"/>
  <c r="A7889" i="14"/>
  <c r="A7890" i="14"/>
  <c r="A7891" i="14"/>
  <c r="A7892" i="14"/>
  <c r="A7893" i="14"/>
  <c r="A7894" i="14"/>
  <c r="A7895" i="14"/>
  <c r="A7896" i="14"/>
  <c r="A7897" i="14"/>
  <c r="A7898" i="14"/>
  <c r="A7899" i="14"/>
  <c r="A7900" i="14"/>
  <c r="A7901" i="14"/>
  <c r="A7902" i="14"/>
  <c r="A7903" i="14"/>
  <c r="A7904" i="14"/>
  <c r="A7905" i="14"/>
  <c r="A7906" i="14"/>
  <c r="A7907" i="14"/>
  <c r="A7908" i="14"/>
  <c r="A7909" i="14"/>
  <c r="A7910" i="14"/>
  <c r="A7911" i="14"/>
  <c r="A7912" i="14"/>
  <c r="A7913" i="14"/>
  <c r="A7914" i="14"/>
  <c r="A7915" i="14"/>
  <c r="A7916" i="14"/>
  <c r="A7917" i="14"/>
  <c r="A7918" i="14"/>
  <c r="A7919" i="14"/>
  <c r="A7920" i="14"/>
  <c r="A7921" i="14"/>
  <c r="A7922" i="14"/>
  <c r="A7923" i="14"/>
  <c r="A7924" i="14"/>
  <c r="A7925" i="14"/>
  <c r="A7926" i="14"/>
  <c r="A7927" i="14"/>
  <c r="A7928" i="14"/>
  <c r="A7929" i="14"/>
  <c r="A7930" i="14"/>
  <c r="A7931" i="14"/>
  <c r="A7932" i="14"/>
  <c r="A7933" i="14"/>
  <c r="A7934" i="14"/>
  <c r="A7935" i="14"/>
  <c r="A7936" i="14"/>
  <c r="A7937" i="14"/>
  <c r="A7938" i="14"/>
  <c r="A7939" i="14"/>
  <c r="A7940" i="14"/>
  <c r="A7941" i="14"/>
  <c r="A7942" i="14"/>
  <c r="A7943" i="14"/>
  <c r="A7944" i="14"/>
  <c r="A7945" i="14"/>
  <c r="A7946" i="14"/>
  <c r="A7947" i="14"/>
  <c r="A7948" i="14"/>
  <c r="A7949" i="14"/>
  <c r="A7950" i="14"/>
  <c r="A7951" i="14"/>
  <c r="A7952" i="14"/>
  <c r="A7953" i="14"/>
  <c r="A7954" i="14"/>
  <c r="A7955" i="14"/>
  <c r="A7956" i="14"/>
  <c r="A7957" i="14"/>
  <c r="A7958" i="14"/>
  <c r="A7959" i="14"/>
  <c r="A7960" i="14"/>
  <c r="A7961" i="14"/>
  <c r="A7962" i="14"/>
  <c r="A7963" i="14"/>
  <c r="A7964" i="14"/>
  <c r="A7965" i="14"/>
  <c r="A7966" i="14"/>
  <c r="A7967" i="14"/>
  <c r="A7968" i="14"/>
  <c r="A7969" i="14"/>
  <c r="A7970" i="14"/>
  <c r="A7971" i="14"/>
  <c r="A7972" i="14"/>
  <c r="A7973" i="14"/>
  <c r="A7974" i="14"/>
  <c r="A7975" i="14"/>
  <c r="A7976" i="14"/>
  <c r="A7977" i="14"/>
  <c r="A7978" i="14"/>
  <c r="A7979" i="14"/>
  <c r="A7980" i="14"/>
  <c r="A7981" i="14"/>
  <c r="A7982" i="14"/>
  <c r="A7983" i="14"/>
  <c r="A7984" i="14"/>
  <c r="A7985" i="14"/>
  <c r="A7986" i="14"/>
  <c r="A7987" i="14"/>
  <c r="A7988" i="14"/>
  <c r="A7989" i="14"/>
  <c r="A7990" i="14"/>
  <c r="A7991" i="14"/>
  <c r="A7992" i="14"/>
  <c r="A7993" i="14"/>
  <c r="A7994" i="14"/>
  <c r="A7995" i="14"/>
  <c r="A7996" i="14"/>
  <c r="A7997" i="14"/>
  <c r="A7998" i="14"/>
  <c r="A7999" i="14"/>
  <c r="A8000" i="14"/>
  <c r="A8001" i="14"/>
  <c r="A8002" i="14"/>
  <c r="A8003" i="14"/>
  <c r="A8004" i="14"/>
  <c r="A8005" i="14"/>
  <c r="A8006" i="14"/>
  <c r="A8007" i="14"/>
  <c r="A8008" i="14"/>
  <c r="A8009" i="14"/>
  <c r="A8010" i="14"/>
  <c r="A8011" i="14"/>
  <c r="A8012" i="14"/>
  <c r="A8013" i="14"/>
  <c r="A8014" i="14"/>
  <c r="A8015" i="14"/>
  <c r="A8016" i="14"/>
  <c r="A8017" i="14"/>
  <c r="A8018" i="14"/>
  <c r="A8019" i="14"/>
  <c r="A8020" i="14"/>
  <c r="A8021" i="14"/>
  <c r="A8022" i="14"/>
  <c r="A8023" i="14"/>
  <c r="A8024" i="14"/>
  <c r="A8025" i="14"/>
  <c r="A8026" i="14"/>
  <c r="A8027" i="14"/>
  <c r="A8028" i="14"/>
  <c r="A8029" i="14"/>
  <c r="A8030" i="14"/>
  <c r="A8031" i="14"/>
  <c r="A8032" i="14"/>
  <c r="A8033" i="14"/>
  <c r="A8034" i="14"/>
  <c r="A8035" i="14"/>
  <c r="A8036" i="14"/>
  <c r="A8037" i="14"/>
  <c r="A8038" i="14"/>
  <c r="A8039" i="14"/>
  <c r="A8040" i="14"/>
  <c r="A8041" i="14"/>
  <c r="A8042" i="14"/>
  <c r="A8043" i="14"/>
  <c r="A8044" i="14"/>
  <c r="A8045" i="14"/>
  <c r="A8046" i="14"/>
  <c r="A8047" i="14"/>
  <c r="A8048" i="14"/>
  <c r="A8049" i="14"/>
  <c r="A8050" i="14"/>
  <c r="A8051" i="14"/>
  <c r="A8052" i="14"/>
  <c r="A8053" i="14"/>
  <c r="A8054" i="14"/>
  <c r="A8055" i="14"/>
  <c r="A8056" i="14"/>
  <c r="A8057" i="14"/>
  <c r="A8058" i="14"/>
  <c r="A8059" i="14"/>
  <c r="A8060" i="14"/>
  <c r="A8061" i="14"/>
  <c r="A8062" i="14"/>
  <c r="A8063" i="14"/>
  <c r="A8064" i="14"/>
  <c r="A8065" i="14"/>
  <c r="A8066" i="14"/>
  <c r="A8067" i="14"/>
  <c r="A8068" i="14"/>
  <c r="A8069" i="14"/>
  <c r="A8070" i="14"/>
  <c r="A8071" i="14"/>
  <c r="A8072" i="14"/>
  <c r="A8073" i="14"/>
  <c r="A8074" i="14"/>
  <c r="A8075" i="14"/>
  <c r="A8076" i="14"/>
  <c r="A8077" i="14"/>
  <c r="A8078" i="14"/>
  <c r="A8079" i="14"/>
  <c r="A8080" i="14"/>
  <c r="A8081" i="14"/>
  <c r="A8082" i="14"/>
  <c r="A8083" i="14"/>
  <c r="A8084" i="14"/>
  <c r="A8085" i="14"/>
  <c r="A8086" i="14"/>
  <c r="A8087" i="14"/>
  <c r="A8088" i="14"/>
  <c r="A8089" i="14"/>
  <c r="A8090" i="14"/>
  <c r="A8091" i="14"/>
  <c r="A8092" i="14"/>
  <c r="A8093" i="14"/>
  <c r="A8094" i="14"/>
  <c r="A8095" i="14"/>
  <c r="A8096" i="14"/>
  <c r="A8097" i="14"/>
  <c r="A8098" i="14"/>
  <c r="A8099" i="14"/>
  <c r="A8100" i="14"/>
  <c r="A8101" i="14"/>
  <c r="A8102" i="14"/>
  <c r="A8103" i="14"/>
  <c r="A8104" i="14"/>
  <c r="A8105" i="14"/>
  <c r="A8106" i="14"/>
  <c r="A8107" i="14"/>
  <c r="A8108" i="14"/>
  <c r="A8109" i="14"/>
  <c r="A8110" i="14"/>
  <c r="A8111" i="14"/>
  <c r="A8112" i="14"/>
  <c r="A8113" i="14"/>
  <c r="A8114" i="14"/>
  <c r="A8115" i="14"/>
  <c r="A8116" i="14"/>
  <c r="A8117" i="14"/>
  <c r="A8118" i="14"/>
  <c r="A8119" i="14"/>
  <c r="A8120" i="14"/>
  <c r="A8121" i="14"/>
  <c r="A8122" i="14"/>
  <c r="A8123" i="14"/>
  <c r="A8124" i="14"/>
  <c r="A8125" i="14"/>
  <c r="A8126" i="14"/>
  <c r="A8127" i="14"/>
  <c r="A8128" i="14"/>
  <c r="A8129" i="14"/>
  <c r="A8130" i="14"/>
  <c r="A8131" i="14"/>
  <c r="A8132" i="14"/>
  <c r="A8133" i="14"/>
  <c r="A8134" i="14"/>
  <c r="A8135" i="14"/>
  <c r="A8136" i="14"/>
  <c r="A8137" i="14"/>
  <c r="A8138" i="14"/>
  <c r="A8139" i="14"/>
  <c r="A8140" i="14"/>
  <c r="A8141" i="14"/>
  <c r="A8142" i="14"/>
  <c r="A8143" i="14"/>
  <c r="A8144" i="14"/>
  <c r="A8145" i="14"/>
  <c r="A8146" i="14"/>
  <c r="A8147" i="14"/>
  <c r="A8148" i="14"/>
  <c r="A8149" i="14"/>
  <c r="A8150" i="14"/>
  <c r="A8151" i="14"/>
  <c r="A8152" i="14"/>
  <c r="A8153" i="14"/>
  <c r="A8154" i="14"/>
  <c r="A8155" i="14"/>
  <c r="A8156" i="14"/>
  <c r="A8157" i="14"/>
  <c r="A8158" i="14"/>
  <c r="A8159" i="14"/>
  <c r="A8160" i="14"/>
  <c r="A8161" i="14"/>
  <c r="A8162" i="14"/>
  <c r="A8163" i="14"/>
  <c r="A8164" i="14"/>
  <c r="A8165" i="14"/>
  <c r="A8166" i="14"/>
  <c r="A8167" i="14"/>
  <c r="A8168" i="14"/>
  <c r="A8169" i="14"/>
  <c r="A8170" i="14"/>
  <c r="A8171" i="14"/>
  <c r="A8172" i="14"/>
  <c r="A8173" i="14"/>
  <c r="A8174" i="14"/>
  <c r="A8175" i="14"/>
  <c r="A8176" i="14"/>
  <c r="A8177" i="14"/>
  <c r="A8178" i="14"/>
  <c r="A8179" i="14"/>
  <c r="A8180" i="14"/>
  <c r="A8181" i="14"/>
  <c r="A8182" i="14"/>
  <c r="A8183" i="14"/>
  <c r="A8184" i="14"/>
  <c r="A8185" i="14"/>
  <c r="A8186" i="14"/>
  <c r="A8187" i="14"/>
  <c r="A8188" i="14"/>
  <c r="A8189" i="14"/>
  <c r="A8190" i="14"/>
  <c r="A8191" i="14"/>
  <c r="A8192" i="14"/>
  <c r="A8193" i="14"/>
  <c r="A8194" i="14"/>
  <c r="A8195" i="14"/>
  <c r="A8196" i="14"/>
  <c r="A8197" i="14"/>
  <c r="A8198" i="14"/>
  <c r="A8199" i="14"/>
  <c r="A8200" i="14"/>
  <c r="A8201" i="14"/>
  <c r="A8202" i="14"/>
  <c r="A8203" i="14"/>
  <c r="A8204" i="14"/>
  <c r="A8205" i="14"/>
  <c r="A8206" i="14"/>
  <c r="A8207" i="14"/>
  <c r="A8208" i="14"/>
  <c r="A8209" i="14"/>
  <c r="A8210" i="14"/>
  <c r="A8211" i="14"/>
  <c r="A8212" i="14"/>
  <c r="A8213" i="14"/>
  <c r="A8214" i="14"/>
  <c r="A8215" i="14"/>
  <c r="A8216" i="14"/>
  <c r="A8217" i="14"/>
  <c r="A8218" i="14"/>
  <c r="A8219" i="14"/>
  <c r="A8220" i="14"/>
  <c r="A8221" i="14"/>
  <c r="A8222" i="14"/>
  <c r="A8223" i="14"/>
  <c r="A8224" i="14"/>
  <c r="A8225" i="14"/>
  <c r="A8226" i="14"/>
  <c r="A8227" i="14"/>
  <c r="A8228" i="14"/>
  <c r="A8229" i="14"/>
  <c r="A8230" i="14"/>
  <c r="A8231" i="14"/>
  <c r="A8232" i="14"/>
  <c r="A8233" i="14"/>
  <c r="A8234" i="14"/>
  <c r="A8235" i="14"/>
  <c r="A8236" i="14"/>
  <c r="A8237" i="14"/>
  <c r="A8238" i="14"/>
  <c r="A8239" i="14"/>
  <c r="A8240" i="14"/>
  <c r="A8241" i="14"/>
  <c r="A8242" i="14"/>
  <c r="A8243" i="14"/>
  <c r="A8244" i="14"/>
  <c r="A8245" i="14"/>
  <c r="A8246" i="14"/>
  <c r="A8247" i="14"/>
  <c r="A8248" i="14"/>
  <c r="A8249" i="14"/>
  <c r="A8250" i="14"/>
  <c r="A8251" i="14"/>
  <c r="A8252" i="14"/>
  <c r="A8253" i="14"/>
  <c r="A8254" i="14"/>
  <c r="A8255" i="14"/>
  <c r="A8256" i="14"/>
  <c r="A8257" i="14"/>
  <c r="A8258" i="14"/>
  <c r="A8259" i="14"/>
  <c r="A8260" i="14"/>
  <c r="A8261" i="14"/>
  <c r="A8262" i="14"/>
  <c r="A8263" i="14"/>
  <c r="A8264" i="14"/>
  <c r="A8265" i="14"/>
  <c r="A8266" i="14"/>
  <c r="A8267" i="14"/>
  <c r="A8268" i="14"/>
  <c r="A8269" i="14"/>
  <c r="A8270" i="14"/>
  <c r="A8271" i="14"/>
  <c r="A8272" i="14"/>
  <c r="A8273" i="14"/>
  <c r="A8274" i="14"/>
  <c r="A8275" i="14"/>
  <c r="A8276" i="14"/>
  <c r="A8277" i="14"/>
  <c r="A8278" i="14"/>
  <c r="A8279" i="14"/>
  <c r="A8280" i="14"/>
  <c r="A8281" i="14"/>
  <c r="A8282" i="14"/>
  <c r="A8283" i="14"/>
  <c r="A8284" i="14"/>
  <c r="A8285" i="14"/>
  <c r="A8286" i="14"/>
  <c r="A8287" i="14"/>
  <c r="A8288" i="14"/>
  <c r="A8289" i="14"/>
  <c r="A8290" i="14"/>
  <c r="A8291" i="14"/>
  <c r="A8292" i="14"/>
  <c r="A8293" i="14"/>
  <c r="A8294" i="14"/>
  <c r="A8295" i="14"/>
  <c r="A8296" i="14"/>
  <c r="A8297" i="14"/>
  <c r="A8298" i="14"/>
  <c r="A8299" i="14"/>
  <c r="A8300" i="14"/>
  <c r="A8301" i="14"/>
  <c r="A8302" i="14"/>
  <c r="A8303" i="14"/>
  <c r="A8304" i="14"/>
  <c r="A8305" i="14"/>
  <c r="A8306" i="14"/>
  <c r="A8307" i="14"/>
  <c r="A8308" i="14"/>
  <c r="A8309" i="14"/>
  <c r="A8310" i="14"/>
  <c r="A8311" i="14"/>
  <c r="A8312" i="14"/>
  <c r="A8313" i="14"/>
  <c r="A8314" i="14"/>
  <c r="A8315" i="14"/>
  <c r="A8316" i="14"/>
  <c r="A8317" i="14"/>
  <c r="A8318" i="14"/>
  <c r="A8319" i="14"/>
  <c r="A8320" i="14"/>
  <c r="A8321" i="14"/>
  <c r="A8322" i="14"/>
  <c r="A8323" i="14"/>
  <c r="A8324" i="14"/>
  <c r="A8325" i="14"/>
  <c r="A8326" i="14"/>
  <c r="A8327" i="14"/>
  <c r="A8328" i="14"/>
  <c r="A8329" i="14"/>
  <c r="A8330" i="14"/>
  <c r="A8331" i="14"/>
  <c r="A8332" i="14"/>
  <c r="A8333" i="14"/>
  <c r="A8334" i="14"/>
  <c r="A8335" i="14"/>
  <c r="A8336" i="14"/>
  <c r="A8337" i="14"/>
  <c r="A8338" i="14"/>
  <c r="A8339" i="14"/>
  <c r="A8340" i="14"/>
  <c r="A8341" i="14"/>
  <c r="A8342" i="14"/>
  <c r="A8343" i="14"/>
  <c r="A8344" i="14"/>
  <c r="A8345" i="14"/>
  <c r="A8346" i="14"/>
  <c r="A8347" i="14"/>
  <c r="A8348" i="14"/>
  <c r="A8349" i="14"/>
  <c r="A8350" i="14"/>
  <c r="A8351" i="14"/>
  <c r="A8352" i="14"/>
  <c r="A8353" i="14"/>
  <c r="A8354" i="14"/>
  <c r="A8355" i="14"/>
  <c r="A8356" i="14"/>
  <c r="A8357" i="14"/>
  <c r="A8358" i="14"/>
  <c r="A8359" i="14"/>
  <c r="A8360" i="14"/>
  <c r="A8361" i="14"/>
  <c r="A8362" i="14"/>
  <c r="A8363" i="14"/>
  <c r="A8364" i="14"/>
  <c r="A8365" i="14"/>
  <c r="A8366" i="14"/>
  <c r="A8367" i="14"/>
  <c r="A8368" i="14"/>
  <c r="A8369" i="14"/>
  <c r="A8370" i="14"/>
  <c r="A8371" i="14"/>
  <c r="A8372" i="14"/>
  <c r="A8373" i="14"/>
  <c r="A8374" i="14"/>
  <c r="A8375" i="14"/>
  <c r="A8376" i="14"/>
  <c r="A8377" i="14"/>
  <c r="A8378" i="14"/>
  <c r="A8379" i="14"/>
  <c r="A8380" i="14"/>
  <c r="A8381" i="14"/>
  <c r="A8382" i="14"/>
  <c r="A8383" i="14"/>
  <c r="A8384" i="14"/>
  <c r="A8385" i="14"/>
  <c r="A8386" i="14"/>
  <c r="A8387" i="14"/>
  <c r="A8388" i="14"/>
  <c r="A8389" i="14"/>
  <c r="A8390" i="14"/>
  <c r="A8391" i="14"/>
  <c r="A8392" i="14"/>
  <c r="A8393" i="14"/>
  <c r="A8394" i="14"/>
  <c r="A8395" i="14"/>
  <c r="A8396" i="14"/>
  <c r="A8397" i="14"/>
  <c r="A8398" i="14"/>
  <c r="A8399" i="14"/>
  <c r="A8400" i="14"/>
  <c r="A8401" i="14"/>
  <c r="A8402" i="14"/>
  <c r="A8403" i="14"/>
  <c r="A8404" i="14"/>
  <c r="A8405" i="14"/>
  <c r="A8406" i="14"/>
  <c r="A8407" i="14"/>
  <c r="A8408" i="14"/>
  <c r="A8409" i="14"/>
  <c r="A8410" i="14"/>
  <c r="A8411" i="14"/>
  <c r="A8412" i="14"/>
  <c r="A8413" i="14"/>
  <c r="A8414" i="14"/>
  <c r="A8415" i="14"/>
  <c r="A8416" i="14"/>
  <c r="A8417" i="14"/>
  <c r="A8418" i="14"/>
  <c r="A8419" i="14"/>
  <c r="A8420" i="14"/>
  <c r="A8421" i="14"/>
  <c r="A8422" i="14"/>
  <c r="A8423" i="14"/>
  <c r="A8424" i="14"/>
  <c r="A8425" i="14"/>
  <c r="A8426" i="14"/>
  <c r="A8427" i="14"/>
  <c r="A8428" i="14"/>
  <c r="A8429" i="14"/>
  <c r="A8430" i="14"/>
  <c r="A8431" i="14"/>
  <c r="A8432" i="14"/>
  <c r="A8433" i="14"/>
  <c r="A8434" i="14"/>
  <c r="A8435" i="14"/>
  <c r="A8436" i="14"/>
  <c r="A8437" i="14"/>
  <c r="A8438" i="14"/>
  <c r="A8439" i="14"/>
  <c r="A8440" i="14"/>
  <c r="A8441" i="14"/>
  <c r="A8442" i="14"/>
  <c r="A8443" i="14"/>
  <c r="A8444" i="14"/>
  <c r="A8445" i="14"/>
  <c r="A8446" i="14"/>
  <c r="A8447" i="14"/>
  <c r="A8448" i="14"/>
  <c r="A8449" i="14"/>
  <c r="A8450" i="14"/>
  <c r="A8451" i="14"/>
  <c r="A8452" i="14"/>
  <c r="A8453" i="14"/>
  <c r="A8454" i="14"/>
  <c r="A8455" i="14"/>
  <c r="A8456" i="14"/>
  <c r="A8457" i="14"/>
  <c r="A8458" i="14"/>
  <c r="A8459" i="14"/>
  <c r="A8460" i="14"/>
  <c r="A8461" i="14"/>
  <c r="A8462" i="14"/>
  <c r="A8463" i="14"/>
  <c r="A8464" i="14"/>
  <c r="A8465" i="14"/>
  <c r="A8466" i="14"/>
  <c r="A8467" i="14"/>
  <c r="A8468" i="14"/>
  <c r="A8469" i="14"/>
  <c r="A8470" i="14"/>
  <c r="A8471" i="14"/>
  <c r="A8472" i="14"/>
  <c r="A8473" i="14"/>
  <c r="A8474" i="14"/>
  <c r="A8475" i="14"/>
  <c r="A8476" i="14"/>
  <c r="A8477" i="14"/>
  <c r="A8478" i="14"/>
  <c r="A8479" i="14"/>
  <c r="A8480" i="14"/>
  <c r="A8481" i="14"/>
  <c r="A8482" i="14"/>
  <c r="A8483" i="14"/>
  <c r="A8484" i="14"/>
  <c r="A8485" i="14"/>
  <c r="A8486" i="14"/>
  <c r="A8487" i="14"/>
  <c r="A8488" i="14"/>
  <c r="A8489" i="14"/>
  <c r="A8490" i="14"/>
  <c r="A8491" i="14"/>
  <c r="A8492" i="14"/>
  <c r="A8493" i="14"/>
  <c r="A8494" i="14"/>
  <c r="A8495" i="14"/>
  <c r="A8496" i="14"/>
  <c r="A8497" i="14"/>
  <c r="A8498" i="14"/>
  <c r="A8499" i="14"/>
  <c r="A8500" i="14"/>
  <c r="A8501" i="14"/>
  <c r="A8502" i="14"/>
  <c r="A8503" i="14"/>
  <c r="A8504" i="14"/>
  <c r="A8505" i="14"/>
  <c r="A8506" i="14"/>
  <c r="A8507" i="14"/>
  <c r="A8508" i="14"/>
  <c r="A8509" i="14"/>
  <c r="A8510" i="14"/>
  <c r="A8511" i="14"/>
  <c r="A8512" i="14"/>
  <c r="A8513" i="14"/>
  <c r="A8514" i="14"/>
  <c r="A8515" i="14"/>
  <c r="A8516" i="14"/>
  <c r="A8517" i="14"/>
  <c r="A8518" i="14"/>
  <c r="A8519" i="14"/>
  <c r="A8520" i="14"/>
  <c r="A8521" i="14"/>
  <c r="A8522" i="14"/>
  <c r="A8523" i="14"/>
  <c r="A8524" i="14"/>
  <c r="A8525" i="14"/>
  <c r="A8526" i="14"/>
  <c r="A8527" i="14"/>
  <c r="A8528" i="14"/>
  <c r="A8529" i="14"/>
  <c r="A8530" i="14"/>
  <c r="A8531" i="14"/>
  <c r="A8532" i="14"/>
  <c r="A8533" i="14"/>
  <c r="A8534" i="14"/>
  <c r="A8535" i="14"/>
  <c r="A8536" i="14"/>
  <c r="A8537" i="14"/>
  <c r="A8538" i="14"/>
  <c r="A8539" i="14"/>
  <c r="A8540" i="14"/>
  <c r="A8541" i="14"/>
  <c r="A8542" i="14"/>
  <c r="A8543" i="14"/>
  <c r="A8544" i="14"/>
  <c r="A8545" i="14"/>
  <c r="A8546" i="14"/>
  <c r="A8547" i="14"/>
  <c r="A8548" i="14"/>
  <c r="A8549" i="14"/>
  <c r="A8550" i="14"/>
  <c r="A8551" i="14"/>
  <c r="A8552" i="14"/>
  <c r="A8553" i="14"/>
  <c r="A8554" i="14"/>
  <c r="A8555" i="14"/>
  <c r="A8556" i="14"/>
  <c r="A8557" i="14"/>
  <c r="A8558" i="14"/>
  <c r="A8559" i="14"/>
  <c r="A8560" i="14"/>
  <c r="A8561" i="14"/>
  <c r="A8562" i="14"/>
  <c r="A8563" i="14"/>
  <c r="A8564" i="14"/>
  <c r="A8565" i="14"/>
  <c r="A8566" i="14"/>
  <c r="A8567" i="14"/>
  <c r="A8568" i="14"/>
  <c r="A8569" i="14"/>
  <c r="A8570" i="14"/>
  <c r="A8571" i="14"/>
  <c r="A8572" i="14"/>
  <c r="A8573" i="14"/>
  <c r="A8574" i="14"/>
  <c r="A8575" i="14"/>
  <c r="A8576" i="14"/>
  <c r="A8577" i="14"/>
  <c r="A8578" i="14"/>
  <c r="A8579" i="14"/>
  <c r="A8580" i="14"/>
  <c r="A8581" i="14"/>
  <c r="A8582" i="14"/>
  <c r="A8583" i="14"/>
  <c r="A8584" i="14"/>
  <c r="A8585" i="14"/>
  <c r="A8586" i="14"/>
  <c r="A8587" i="14"/>
  <c r="A8588" i="14"/>
  <c r="A8589" i="14"/>
  <c r="A8590" i="14"/>
  <c r="A8591" i="14"/>
  <c r="A8592" i="14"/>
  <c r="A8593" i="14"/>
  <c r="A8594" i="14"/>
  <c r="A8595" i="14"/>
  <c r="A8596" i="14"/>
  <c r="A8597" i="14"/>
  <c r="A8598" i="14"/>
  <c r="A8599" i="14"/>
  <c r="A8600" i="14"/>
  <c r="A8601" i="14"/>
  <c r="A8602" i="14"/>
  <c r="A8603" i="14"/>
  <c r="A8604" i="14"/>
  <c r="A8605" i="14"/>
  <c r="A8606" i="14"/>
  <c r="A8607" i="14"/>
  <c r="A8608" i="14"/>
  <c r="A8609" i="14"/>
  <c r="A8610" i="14"/>
  <c r="A8611" i="14"/>
  <c r="A8612" i="14"/>
  <c r="A8613" i="14"/>
  <c r="A8614" i="14"/>
  <c r="A8615" i="14"/>
  <c r="A8616" i="14"/>
  <c r="A8617" i="14"/>
  <c r="A8618" i="14"/>
  <c r="A8619" i="14"/>
  <c r="A8620" i="14"/>
  <c r="A8621" i="14"/>
  <c r="A8622" i="14"/>
  <c r="A8623" i="14"/>
  <c r="A8624" i="14"/>
  <c r="A8625" i="14"/>
  <c r="A8626" i="14"/>
  <c r="A8627" i="14"/>
  <c r="A8628" i="14"/>
  <c r="A8629" i="14"/>
  <c r="A8630" i="14"/>
  <c r="A8631" i="14"/>
  <c r="A8632" i="14"/>
  <c r="A8633" i="14"/>
  <c r="A8634" i="14"/>
  <c r="A8635" i="14"/>
  <c r="A8636" i="14"/>
  <c r="A8637" i="14"/>
  <c r="A8638" i="14"/>
  <c r="A8639" i="14"/>
  <c r="A8640" i="14"/>
  <c r="A8641" i="14"/>
  <c r="A8642" i="14"/>
  <c r="A8643" i="14"/>
  <c r="A8644" i="14"/>
  <c r="A8645" i="14"/>
  <c r="A8646" i="14"/>
  <c r="A8647" i="14"/>
  <c r="A8648" i="14"/>
  <c r="A8649" i="14"/>
  <c r="A8650" i="14"/>
  <c r="A8651" i="14"/>
  <c r="A8652" i="14"/>
  <c r="A8653" i="14"/>
  <c r="A8654" i="14"/>
  <c r="A8655" i="14"/>
  <c r="A8656" i="14"/>
  <c r="A8657" i="14"/>
  <c r="A8658" i="14"/>
  <c r="A8659" i="14"/>
  <c r="A8660" i="14"/>
  <c r="A8661" i="14"/>
  <c r="A8662" i="14"/>
  <c r="A8663" i="14"/>
  <c r="A8664" i="14"/>
  <c r="A8665" i="14"/>
  <c r="A8666" i="14"/>
  <c r="A8667" i="14"/>
  <c r="A8668" i="14"/>
  <c r="A8669" i="14"/>
  <c r="A8670" i="14"/>
  <c r="A8671" i="14"/>
  <c r="A8672" i="14"/>
  <c r="A8673" i="14"/>
  <c r="A8674" i="14"/>
  <c r="A8675" i="14"/>
  <c r="A8676" i="14"/>
  <c r="A8677" i="14"/>
  <c r="A8678" i="14"/>
  <c r="A8679" i="14"/>
  <c r="A8680" i="14"/>
  <c r="A8681" i="14"/>
  <c r="A8682" i="14"/>
  <c r="A8683" i="14"/>
  <c r="A8684" i="14"/>
  <c r="A8685" i="14"/>
  <c r="A8686" i="14"/>
  <c r="A8687" i="14"/>
  <c r="A8688" i="14"/>
  <c r="A8689" i="14"/>
  <c r="A8690" i="14"/>
  <c r="A8691" i="14"/>
  <c r="A8692" i="14"/>
  <c r="A8693" i="14"/>
  <c r="A8694" i="14"/>
  <c r="A8695" i="14"/>
  <c r="A8696" i="14"/>
  <c r="A8697" i="14"/>
  <c r="A8698" i="14"/>
  <c r="A8699" i="14"/>
  <c r="A8700" i="14"/>
  <c r="A8701" i="14"/>
  <c r="A8702" i="14"/>
  <c r="A8703" i="14"/>
  <c r="A8704" i="14"/>
  <c r="A8705" i="14"/>
  <c r="A8706" i="14"/>
  <c r="A8707" i="14"/>
  <c r="A8708" i="14"/>
  <c r="A8709" i="14"/>
  <c r="A8710" i="14"/>
  <c r="A8711" i="14"/>
  <c r="A8712" i="14"/>
  <c r="A8713" i="14"/>
  <c r="A8714" i="14"/>
  <c r="A8715" i="14"/>
  <c r="A8716" i="14"/>
  <c r="A8717" i="14"/>
  <c r="A8718" i="14"/>
  <c r="A8719" i="14"/>
  <c r="A8720" i="14"/>
  <c r="A8721" i="14"/>
  <c r="A8722" i="14"/>
  <c r="A8723" i="14"/>
  <c r="A8724" i="14"/>
  <c r="A8725" i="14"/>
  <c r="A8726" i="14"/>
  <c r="A8727" i="14"/>
  <c r="A8728" i="14"/>
  <c r="A8729" i="14"/>
  <c r="A8730" i="14"/>
  <c r="A8731" i="14"/>
  <c r="A8732" i="14"/>
  <c r="A8733" i="14"/>
  <c r="A8734" i="14"/>
  <c r="A8735" i="14"/>
  <c r="A8736" i="14"/>
  <c r="A8737" i="14"/>
  <c r="A8738" i="14"/>
  <c r="A8739" i="14"/>
  <c r="A8740" i="14"/>
  <c r="A8741" i="14"/>
  <c r="A8742" i="14"/>
  <c r="A8743" i="14"/>
  <c r="A8744" i="14"/>
  <c r="A8745" i="14"/>
  <c r="A8746" i="14"/>
  <c r="A8747" i="14"/>
  <c r="A8748" i="14"/>
  <c r="A8749" i="14"/>
  <c r="A8750" i="14"/>
  <c r="A8751" i="14"/>
  <c r="A8752" i="14"/>
  <c r="A8753" i="14"/>
  <c r="A8754" i="14"/>
  <c r="A8755" i="14"/>
  <c r="A8756" i="14"/>
  <c r="A8757" i="14"/>
  <c r="A8758" i="14"/>
  <c r="A8759" i="14"/>
  <c r="A8760" i="14"/>
  <c r="A8761" i="14"/>
  <c r="A8762" i="14"/>
  <c r="A8763" i="14"/>
  <c r="A8764" i="14"/>
  <c r="A8765" i="14"/>
  <c r="A8766" i="14"/>
  <c r="A8767" i="14"/>
  <c r="A8768" i="14"/>
  <c r="A8769" i="14"/>
  <c r="A8770" i="14"/>
  <c r="A8771" i="14"/>
  <c r="A8772" i="14"/>
  <c r="A8773" i="14"/>
  <c r="A8774" i="14"/>
  <c r="A8775" i="14"/>
  <c r="A8776" i="14"/>
  <c r="A8777" i="14"/>
  <c r="A8778" i="14"/>
  <c r="A8779" i="14"/>
  <c r="A8780" i="14"/>
  <c r="A8781" i="14"/>
  <c r="A8782" i="14"/>
  <c r="A8783" i="14"/>
  <c r="A8784" i="14"/>
  <c r="A8785" i="14"/>
  <c r="A8786" i="14"/>
  <c r="A8787" i="14"/>
  <c r="A8788" i="14"/>
  <c r="A8789" i="14"/>
  <c r="A8790" i="14"/>
  <c r="A8791" i="14"/>
  <c r="A8792" i="14"/>
  <c r="A8793" i="14"/>
  <c r="A8794" i="14"/>
  <c r="A8795" i="14"/>
  <c r="A8796" i="14"/>
  <c r="A8797" i="14"/>
  <c r="A8798" i="14"/>
  <c r="A8799" i="14"/>
  <c r="A8800" i="14"/>
  <c r="A8801" i="14"/>
  <c r="A8802" i="14"/>
  <c r="A8803" i="14"/>
  <c r="A8804" i="14"/>
  <c r="A8805" i="14"/>
  <c r="A8806" i="14"/>
  <c r="A8807" i="14"/>
  <c r="A8808" i="14"/>
  <c r="A8809" i="14"/>
  <c r="A8810" i="14"/>
  <c r="A8811" i="14"/>
  <c r="A8812" i="14"/>
  <c r="A8813" i="14"/>
  <c r="A8814" i="14"/>
  <c r="A8815" i="14"/>
  <c r="A8816" i="14"/>
  <c r="A8817" i="14"/>
  <c r="A8818" i="14"/>
  <c r="A8819" i="14"/>
  <c r="A8820" i="14"/>
  <c r="A8821" i="14"/>
  <c r="A8822" i="14"/>
  <c r="A8823" i="14"/>
  <c r="A8824" i="14"/>
  <c r="A8825" i="14"/>
  <c r="A8826" i="14"/>
  <c r="A8827" i="14"/>
  <c r="A8828" i="14"/>
  <c r="A8829" i="14"/>
  <c r="A8830" i="14"/>
  <c r="A8831" i="14"/>
  <c r="A8832" i="14"/>
  <c r="A8833" i="14"/>
  <c r="A8834" i="14"/>
  <c r="A8835" i="14"/>
  <c r="A8836" i="14"/>
  <c r="A8837" i="14"/>
  <c r="A8838" i="14"/>
  <c r="A8839" i="14"/>
  <c r="A8840" i="14"/>
  <c r="A8841" i="14"/>
  <c r="A8842" i="14"/>
  <c r="A8843" i="14"/>
  <c r="A8844" i="14"/>
  <c r="A8845" i="14"/>
  <c r="A8846" i="14"/>
  <c r="A8847" i="14"/>
  <c r="A8848" i="14"/>
  <c r="A8849" i="14"/>
  <c r="A8850" i="14"/>
  <c r="A8851" i="14"/>
  <c r="A8852" i="14"/>
  <c r="A8853" i="14"/>
  <c r="A8854" i="14"/>
  <c r="A8855" i="14"/>
  <c r="A8856" i="14"/>
  <c r="A8857" i="14"/>
  <c r="A8858" i="14"/>
  <c r="A8859" i="14"/>
  <c r="A8860" i="14"/>
  <c r="A8861" i="14"/>
  <c r="A8862" i="14"/>
  <c r="A8863" i="14"/>
  <c r="A8864" i="14"/>
  <c r="A8865" i="14"/>
  <c r="A8866" i="14"/>
  <c r="A8867" i="14"/>
  <c r="A8868" i="14"/>
  <c r="A8869" i="14"/>
  <c r="A8870" i="14"/>
  <c r="A8871" i="14"/>
  <c r="A8872" i="14"/>
  <c r="A8873" i="14"/>
  <c r="A8874" i="14"/>
  <c r="A8875" i="14"/>
  <c r="A8876" i="14"/>
  <c r="A8877" i="14"/>
  <c r="A8878" i="14"/>
  <c r="A8879" i="14"/>
  <c r="A8880" i="14"/>
  <c r="A8881" i="14"/>
  <c r="A8882" i="14"/>
  <c r="A8883" i="14"/>
  <c r="A8884" i="14"/>
  <c r="A8885" i="14"/>
  <c r="A8886" i="14"/>
  <c r="A8887" i="14"/>
  <c r="A8888" i="14"/>
  <c r="A8889" i="14"/>
  <c r="A8890" i="14"/>
  <c r="A8891" i="14"/>
  <c r="A8892" i="14"/>
  <c r="A8893" i="14"/>
  <c r="A8894" i="14"/>
  <c r="A8895" i="14"/>
  <c r="A8896" i="14"/>
  <c r="A8897" i="14"/>
  <c r="A8898" i="14"/>
  <c r="A8899" i="14"/>
  <c r="A8900" i="14"/>
  <c r="A8901" i="14"/>
  <c r="A8902" i="14"/>
  <c r="A8903" i="14"/>
  <c r="A8904" i="14"/>
  <c r="A8905" i="14"/>
  <c r="A8906" i="14"/>
  <c r="A8907" i="14"/>
  <c r="A8908" i="14"/>
  <c r="A8909" i="14"/>
  <c r="A8910" i="14"/>
  <c r="A8911" i="14"/>
  <c r="A8912" i="14"/>
  <c r="A8913" i="14"/>
  <c r="A8914" i="14"/>
  <c r="A8915" i="14"/>
  <c r="A8916" i="14"/>
  <c r="A8917" i="14"/>
  <c r="A8918" i="14"/>
  <c r="A8919" i="14"/>
  <c r="A8920" i="14"/>
  <c r="A8921" i="14"/>
  <c r="A8922" i="14"/>
  <c r="A8923" i="14"/>
  <c r="A8924" i="14"/>
  <c r="A8925" i="14"/>
  <c r="A8926" i="14"/>
  <c r="A8927" i="14"/>
  <c r="A8928" i="14"/>
  <c r="A8929" i="14"/>
  <c r="A8930" i="14"/>
  <c r="A8931" i="14"/>
  <c r="A8932" i="14"/>
  <c r="A8933" i="14"/>
  <c r="A8934" i="14"/>
  <c r="A8935" i="14"/>
  <c r="A8936" i="14"/>
  <c r="A8937" i="14"/>
  <c r="A8938" i="14"/>
  <c r="A8939" i="14"/>
  <c r="A8940" i="14"/>
  <c r="A8941" i="14"/>
  <c r="A8942" i="14"/>
  <c r="A8943" i="14"/>
  <c r="A8944" i="14"/>
  <c r="A8945" i="14"/>
  <c r="A8946" i="14"/>
  <c r="A8947" i="14"/>
  <c r="A8948" i="14"/>
  <c r="A8949" i="14"/>
  <c r="A8950" i="14"/>
  <c r="A8951" i="14"/>
  <c r="A8952" i="14"/>
  <c r="A8953" i="14"/>
  <c r="A8954" i="14"/>
  <c r="A8955" i="14"/>
  <c r="A8956" i="14"/>
  <c r="A8957" i="14"/>
  <c r="A8958" i="14"/>
  <c r="A8959" i="14"/>
  <c r="A8960" i="14"/>
  <c r="A8961" i="14"/>
  <c r="A8962" i="14"/>
  <c r="A8963" i="14"/>
  <c r="A8964" i="14"/>
  <c r="A8965" i="14"/>
  <c r="A8966" i="14"/>
  <c r="A8967" i="14"/>
  <c r="A8968" i="14"/>
  <c r="A8969" i="14"/>
  <c r="A8970" i="14"/>
  <c r="A8971" i="14"/>
  <c r="A8972" i="14"/>
  <c r="A8973" i="14"/>
  <c r="A8974" i="14"/>
  <c r="A8975" i="14"/>
  <c r="A8976" i="14"/>
  <c r="A8977" i="14"/>
  <c r="A8978" i="14"/>
  <c r="A8979" i="14"/>
  <c r="A8980" i="14"/>
  <c r="A8981" i="14"/>
  <c r="A8982" i="14"/>
  <c r="A8983" i="14"/>
  <c r="A8984" i="14"/>
  <c r="A8985" i="14"/>
  <c r="A8986" i="14"/>
  <c r="A8987" i="14"/>
  <c r="A8988" i="14"/>
  <c r="A8989" i="14"/>
  <c r="A8990" i="14"/>
  <c r="A8991" i="14"/>
  <c r="A8992" i="14"/>
  <c r="A8993" i="14"/>
  <c r="A8994" i="14"/>
  <c r="A8995" i="14"/>
  <c r="A8996" i="14"/>
  <c r="A8997" i="14"/>
  <c r="A8998" i="14"/>
  <c r="A8999" i="14"/>
  <c r="A9000" i="14"/>
  <c r="A9001" i="14"/>
  <c r="A9002" i="14"/>
  <c r="A9003" i="14"/>
  <c r="A9004" i="14"/>
  <c r="A9005" i="14"/>
  <c r="A9006" i="14"/>
  <c r="A9007" i="14"/>
  <c r="A9008" i="14"/>
  <c r="A9009" i="14"/>
  <c r="A9010" i="14"/>
  <c r="A9011" i="14"/>
  <c r="A9012" i="14"/>
  <c r="A9013" i="14"/>
  <c r="A9014" i="14"/>
  <c r="A9015" i="14"/>
  <c r="A9016" i="14"/>
  <c r="A9017" i="14"/>
  <c r="A9018" i="14"/>
  <c r="A9019" i="14"/>
  <c r="A9020" i="14"/>
  <c r="A9021" i="14"/>
  <c r="A9022" i="14"/>
  <c r="A9023" i="14"/>
  <c r="A9024" i="14"/>
  <c r="A9025" i="14"/>
  <c r="A9026" i="14"/>
  <c r="A9027" i="14"/>
  <c r="A9028" i="14"/>
  <c r="A9029" i="14"/>
  <c r="A9030" i="14"/>
  <c r="A9031" i="14"/>
  <c r="A9032" i="14"/>
  <c r="A9033" i="14"/>
  <c r="A9034" i="14"/>
  <c r="A9035" i="14"/>
  <c r="A9036" i="14"/>
  <c r="A9037" i="14"/>
  <c r="A9038" i="14"/>
  <c r="A9039" i="14"/>
  <c r="A9040" i="14"/>
  <c r="A9041" i="14"/>
  <c r="A9042" i="14"/>
  <c r="A9043" i="14"/>
  <c r="A9044" i="14"/>
  <c r="A9045" i="14"/>
  <c r="A9046" i="14"/>
  <c r="A9047" i="14"/>
  <c r="A9048" i="14"/>
  <c r="A9049" i="14"/>
  <c r="A9050" i="14"/>
  <c r="A9051" i="14"/>
  <c r="A9052" i="14"/>
  <c r="A9053" i="14"/>
  <c r="A9054" i="14"/>
  <c r="A9055" i="14"/>
  <c r="A9056" i="14"/>
  <c r="A9057" i="14"/>
  <c r="A9058" i="14"/>
  <c r="A9059" i="14"/>
  <c r="A9060" i="14"/>
  <c r="A9061" i="14"/>
  <c r="A9062" i="14"/>
  <c r="A9063" i="14"/>
  <c r="A9064" i="14"/>
  <c r="A9065" i="14"/>
  <c r="A9066" i="14"/>
  <c r="A9067" i="14"/>
  <c r="A9068" i="14"/>
  <c r="A9069" i="14"/>
  <c r="A9070" i="14"/>
  <c r="A9071" i="14"/>
  <c r="A9072" i="14"/>
  <c r="A9073" i="14"/>
  <c r="A9074" i="14"/>
  <c r="A9075" i="14"/>
  <c r="A9076" i="14"/>
  <c r="A9077" i="14"/>
  <c r="A9078" i="14"/>
  <c r="A9079" i="14"/>
  <c r="A9080" i="14"/>
  <c r="A9081" i="14"/>
  <c r="A9082" i="14"/>
  <c r="A9083" i="14"/>
  <c r="A9084" i="14"/>
  <c r="A9085" i="14"/>
  <c r="A9086" i="14"/>
  <c r="A9087" i="14"/>
  <c r="A9088" i="14"/>
  <c r="A9089" i="14"/>
  <c r="A9090" i="14"/>
  <c r="A9091" i="14"/>
  <c r="A9092" i="14"/>
  <c r="A9093" i="14"/>
  <c r="A9094" i="14"/>
  <c r="A9095" i="14"/>
  <c r="A9096" i="14"/>
  <c r="A9097" i="14"/>
  <c r="A9098" i="14"/>
  <c r="A9099" i="14"/>
  <c r="A9100" i="14"/>
  <c r="A9101" i="14"/>
  <c r="A9102" i="14"/>
  <c r="A9103" i="14"/>
  <c r="A9104" i="14"/>
  <c r="A9105" i="14"/>
  <c r="A9106" i="14"/>
  <c r="A9107" i="14"/>
  <c r="A9108" i="14"/>
  <c r="A9109" i="14"/>
  <c r="A9110" i="14"/>
  <c r="A9111" i="14"/>
  <c r="A9112" i="14"/>
  <c r="A9113" i="14"/>
  <c r="A9114" i="14"/>
  <c r="A9115" i="14"/>
  <c r="A9116" i="14"/>
  <c r="A9117" i="14"/>
  <c r="A9118" i="14"/>
  <c r="A9119" i="14"/>
  <c r="A9120" i="14"/>
  <c r="A9121" i="14"/>
  <c r="A9122" i="14"/>
  <c r="A9123" i="14"/>
  <c r="A9124" i="14"/>
  <c r="A9125" i="14"/>
  <c r="A9126" i="14"/>
  <c r="A9127" i="14"/>
  <c r="A9128" i="14"/>
  <c r="A9129" i="14"/>
  <c r="A9130" i="14"/>
  <c r="A9131" i="14"/>
  <c r="A9132" i="14"/>
  <c r="A9133" i="14"/>
  <c r="A9134" i="14"/>
  <c r="A9135" i="14"/>
  <c r="A9136" i="14"/>
  <c r="A9137" i="14"/>
  <c r="A9138" i="14"/>
  <c r="A9139" i="14"/>
  <c r="A9140" i="14"/>
  <c r="A9141" i="14"/>
  <c r="A9142" i="14"/>
  <c r="A9143" i="14"/>
  <c r="A9144" i="14"/>
  <c r="A9145" i="14"/>
  <c r="A9146" i="14"/>
  <c r="A9147" i="14"/>
  <c r="A9148" i="14"/>
  <c r="A9149" i="14"/>
  <c r="A9150" i="14"/>
  <c r="A9151" i="14"/>
  <c r="A9152" i="14"/>
  <c r="A9153" i="14"/>
  <c r="A9154" i="14"/>
  <c r="A9155" i="14"/>
  <c r="A9156" i="14"/>
  <c r="A9157" i="14"/>
  <c r="A9158" i="14"/>
  <c r="A9159" i="14"/>
  <c r="A9160" i="14"/>
  <c r="A9161" i="14"/>
  <c r="A9162" i="14"/>
  <c r="A9163" i="14"/>
  <c r="A9164" i="14"/>
  <c r="A9165" i="14"/>
  <c r="A9166" i="14"/>
  <c r="A9167" i="14"/>
  <c r="A9168" i="14"/>
  <c r="A9169" i="14"/>
  <c r="A9170" i="14"/>
  <c r="A9171" i="14"/>
  <c r="A9172" i="14"/>
  <c r="A9173" i="14"/>
  <c r="A9174" i="14"/>
  <c r="A9175" i="14"/>
  <c r="A9176" i="14"/>
  <c r="A9177" i="14"/>
  <c r="A9178" i="14"/>
  <c r="A9179" i="14"/>
  <c r="A9180" i="14"/>
  <c r="A9181" i="14"/>
  <c r="A9182" i="14"/>
  <c r="A9183" i="14"/>
  <c r="A9184" i="14"/>
  <c r="A9185" i="14"/>
  <c r="A9186" i="14"/>
  <c r="A9187" i="14"/>
  <c r="A9188" i="14"/>
  <c r="A9189" i="14"/>
  <c r="A9190" i="14"/>
  <c r="A9191" i="14"/>
  <c r="A9192" i="14"/>
  <c r="A9193" i="14"/>
  <c r="A9194" i="14"/>
  <c r="A9195" i="14"/>
  <c r="A9196" i="14"/>
  <c r="A9197" i="14"/>
  <c r="A9198" i="14"/>
  <c r="A9199" i="14"/>
  <c r="A9200" i="14"/>
  <c r="A9201" i="14"/>
  <c r="A9202" i="14"/>
  <c r="A9203" i="14"/>
  <c r="A9204" i="14"/>
  <c r="A9205" i="14"/>
  <c r="A9206" i="14"/>
  <c r="A9207" i="14"/>
  <c r="A9208" i="14"/>
  <c r="A9209" i="14"/>
  <c r="A9210" i="14"/>
  <c r="A9211" i="14"/>
  <c r="A9212" i="14"/>
  <c r="A9213" i="14"/>
  <c r="A9214" i="14"/>
  <c r="A9215" i="14"/>
  <c r="A9216" i="14"/>
  <c r="A9217" i="14"/>
  <c r="A9218" i="14"/>
  <c r="A9219" i="14"/>
  <c r="A9220" i="14"/>
  <c r="A9221" i="14"/>
  <c r="A9222" i="14"/>
  <c r="A9223" i="14"/>
  <c r="A9224" i="14"/>
  <c r="A9225" i="14"/>
  <c r="A9226" i="14"/>
  <c r="A9227" i="14"/>
  <c r="A9228" i="14"/>
  <c r="A9229" i="14"/>
  <c r="A9230" i="14"/>
  <c r="A9231" i="14"/>
  <c r="A9232" i="14"/>
  <c r="A9233" i="14"/>
  <c r="A9234" i="14"/>
  <c r="A9235" i="14"/>
  <c r="A9236" i="14"/>
  <c r="A9237" i="14"/>
  <c r="A9238" i="14"/>
  <c r="A9239" i="14"/>
  <c r="A9240" i="14"/>
  <c r="A9241" i="14"/>
  <c r="A9242" i="14"/>
  <c r="A9243" i="14"/>
  <c r="A9244" i="14"/>
  <c r="A9245" i="14"/>
  <c r="A9246" i="14"/>
  <c r="A9247" i="14"/>
  <c r="A9248" i="14"/>
  <c r="A9249" i="14"/>
  <c r="A9250" i="14"/>
  <c r="A9251" i="14"/>
  <c r="A9252" i="14"/>
  <c r="A9253" i="14"/>
  <c r="A9254" i="14"/>
  <c r="A9255" i="14"/>
  <c r="A9256" i="14"/>
  <c r="A9257" i="14"/>
  <c r="A9258" i="14"/>
  <c r="A9259" i="14"/>
  <c r="A9260" i="14"/>
  <c r="A9261" i="14"/>
  <c r="A9262" i="14"/>
  <c r="A9263" i="14"/>
  <c r="A9264" i="14"/>
  <c r="A9265" i="14"/>
  <c r="A9266" i="14"/>
  <c r="A9267" i="14"/>
  <c r="A9268" i="14"/>
  <c r="A9269" i="14"/>
  <c r="A9270" i="14"/>
  <c r="A9271" i="14"/>
  <c r="A9272" i="14"/>
  <c r="A9273" i="14"/>
  <c r="A9274" i="14"/>
  <c r="A9275" i="14"/>
  <c r="A9276" i="14"/>
  <c r="A9277" i="14"/>
  <c r="A9278" i="14"/>
  <c r="A9279" i="14"/>
  <c r="A9280" i="14"/>
  <c r="A9281" i="14"/>
  <c r="A9282" i="14"/>
  <c r="A9283" i="14"/>
  <c r="A9284" i="14"/>
  <c r="A9285" i="14"/>
  <c r="A9286" i="14"/>
  <c r="A9287" i="14"/>
  <c r="A9288" i="14"/>
  <c r="A9289" i="14"/>
  <c r="A9290" i="14"/>
  <c r="A9291" i="14"/>
  <c r="A9292" i="14"/>
  <c r="A9293" i="14"/>
  <c r="A9294" i="14"/>
  <c r="A9295" i="14"/>
  <c r="A9296" i="14"/>
  <c r="A9297" i="14"/>
  <c r="A9298" i="14"/>
  <c r="A9299" i="14"/>
  <c r="A9300" i="14"/>
  <c r="A9301" i="14"/>
  <c r="A9302" i="14"/>
  <c r="A9303" i="14"/>
  <c r="A9304" i="14"/>
  <c r="A9305" i="14"/>
  <c r="A9306" i="14"/>
  <c r="A9307" i="14"/>
  <c r="A9308" i="14"/>
  <c r="A9309" i="14"/>
  <c r="A9310" i="14"/>
  <c r="A9311" i="14"/>
  <c r="A9312" i="14"/>
  <c r="A9313" i="14"/>
  <c r="A9314" i="14"/>
  <c r="A9315" i="14"/>
  <c r="A9316" i="14"/>
  <c r="A9317" i="14"/>
  <c r="A9318" i="14"/>
  <c r="A9319" i="14"/>
  <c r="A9320" i="14"/>
  <c r="A9321" i="14"/>
  <c r="A9322" i="14"/>
  <c r="A9323" i="14"/>
  <c r="A9324" i="14"/>
  <c r="A9325" i="14"/>
  <c r="A9326" i="14"/>
  <c r="A9327" i="14"/>
  <c r="A9328" i="14"/>
  <c r="A9329" i="14"/>
  <c r="A9330" i="14"/>
  <c r="A9331" i="14"/>
  <c r="A9332" i="14"/>
  <c r="A9333" i="14"/>
  <c r="A9334" i="14"/>
  <c r="A9335" i="14"/>
  <c r="A9336" i="14"/>
  <c r="A9337" i="14"/>
  <c r="A9338" i="14"/>
  <c r="A9339" i="14"/>
  <c r="A9340" i="14"/>
  <c r="A9341" i="14"/>
  <c r="A9342" i="14"/>
  <c r="A9343" i="14"/>
  <c r="A9344" i="14"/>
  <c r="A9345" i="14"/>
  <c r="A9346" i="14"/>
  <c r="A9347" i="14"/>
  <c r="A9348" i="14"/>
  <c r="A9349" i="14"/>
  <c r="A9350" i="14"/>
  <c r="A9351" i="14"/>
  <c r="A9352" i="14"/>
  <c r="A9353" i="14"/>
  <c r="A9354" i="14"/>
  <c r="A9355" i="14"/>
  <c r="A9356" i="14"/>
  <c r="A9357" i="14"/>
  <c r="A9358" i="14"/>
  <c r="A9359" i="14"/>
  <c r="A9360" i="14"/>
  <c r="A9361" i="14"/>
  <c r="A9362" i="14"/>
  <c r="A9363" i="14"/>
  <c r="A9364" i="14"/>
  <c r="A9365" i="14"/>
  <c r="A9366" i="14"/>
  <c r="A9367" i="14"/>
  <c r="A9368" i="14"/>
  <c r="A9369" i="14"/>
  <c r="A9370" i="14"/>
  <c r="A9371" i="14"/>
  <c r="A9372" i="14"/>
  <c r="A9373" i="14"/>
  <c r="A9374" i="14"/>
  <c r="A9375" i="14"/>
  <c r="A9376" i="14"/>
  <c r="A9377" i="14"/>
  <c r="A9378" i="14"/>
  <c r="A9379" i="14"/>
  <c r="A9380" i="14"/>
  <c r="A9381" i="14"/>
  <c r="A9382" i="14"/>
  <c r="A9383" i="14"/>
  <c r="A9384" i="14"/>
  <c r="A9385" i="14"/>
  <c r="A9386" i="14"/>
  <c r="A9387" i="14"/>
  <c r="A9388" i="14"/>
  <c r="A9389" i="14"/>
  <c r="A9390" i="14"/>
  <c r="A9391" i="14"/>
  <c r="A9392" i="14"/>
  <c r="A9393" i="14"/>
  <c r="A9394" i="14"/>
  <c r="A9395" i="14"/>
  <c r="A9396" i="14"/>
  <c r="A9397" i="14"/>
  <c r="A9398" i="14"/>
  <c r="A9399" i="14"/>
  <c r="A9400" i="14"/>
  <c r="A9401" i="14"/>
  <c r="A9402" i="14"/>
  <c r="A9403" i="14"/>
  <c r="A9404" i="14"/>
  <c r="A9405" i="14"/>
  <c r="A9406" i="14"/>
  <c r="A9407" i="14"/>
  <c r="A9408" i="14"/>
  <c r="A9409" i="14"/>
  <c r="A9410" i="14"/>
  <c r="A9411" i="14"/>
  <c r="A9412" i="14"/>
  <c r="A9413" i="14"/>
  <c r="A9414" i="14"/>
  <c r="A9415" i="14"/>
  <c r="A9416" i="14"/>
  <c r="A9417" i="14"/>
  <c r="A9418" i="14"/>
  <c r="A9419" i="14"/>
  <c r="A9420" i="14"/>
  <c r="A9421" i="14"/>
  <c r="A9422" i="14"/>
  <c r="A9423" i="14"/>
  <c r="A9424" i="14"/>
  <c r="A9425" i="14"/>
  <c r="A9426" i="14"/>
  <c r="A9427" i="14"/>
  <c r="A9428" i="14"/>
  <c r="A9429" i="14"/>
  <c r="A9430" i="14"/>
  <c r="A9431" i="14"/>
  <c r="A9432" i="14"/>
  <c r="A9433" i="14"/>
  <c r="A9434" i="14"/>
  <c r="A9435" i="14"/>
  <c r="A9436" i="14"/>
  <c r="A9437" i="14"/>
  <c r="A9438" i="14"/>
  <c r="A9439" i="14"/>
  <c r="A9440" i="14"/>
  <c r="A9441" i="14"/>
  <c r="A9442" i="14"/>
  <c r="A9443" i="14"/>
  <c r="A9444" i="14"/>
  <c r="A9445" i="14"/>
  <c r="A9446" i="14"/>
  <c r="A9447" i="14"/>
  <c r="A9448" i="14"/>
  <c r="A9449" i="14"/>
  <c r="A9450" i="14"/>
  <c r="A9451" i="14"/>
  <c r="A9452" i="14"/>
  <c r="A9453" i="14"/>
  <c r="A9454" i="14"/>
  <c r="A9455" i="14"/>
  <c r="A9456" i="14"/>
  <c r="A9457" i="14"/>
  <c r="A9458" i="14"/>
  <c r="A9459" i="14"/>
  <c r="A9460" i="14"/>
  <c r="A9461" i="14"/>
  <c r="A9462" i="14"/>
  <c r="A9463" i="14"/>
  <c r="A9464" i="14"/>
  <c r="A9465" i="14"/>
  <c r="A9466" i="14"/>
  <c r="A9467" i="14"/>
  <c r="A9468" i="14"/>
  <c r="A9469" i="14"/>
  <c r="A9470" i="14"/>
  <c r="A9471" i="14"/>
  <c r="A9472" i="14"/>
  <c r="A9473" i="14"/>
  <c r="A9474" i="14"/>
  <c r="A9475" i="14"/>
  <c r="A9476" i="14"/>
  <c r="A9477" i="14"/>
  <c r="A9478" i="14"/>
  <c r="A9479" i="14"/>
  <c r="A9480" i="14"/>
  <c r="A9481" i="14"/>
  <c r="A9482" i="14"/>
  <c r="A9483" i="14"/>
  <c r="A9484" i="14"/>
  <c r="A9485" i="14"/>
  <c r="A9486" i="14"/>
  <c r="A9487" i="14"/>
  <c r="A9488" i="14"/>
  <c r="A9489" i="14"/>
  <c r="A9490" i="14"/>
  <c r="A9491" i="14"/>
  <c r="A9492" i="14"/>
  <c r="A9493" i="14"/>
  <c r="A9494" i="14"/>
  <c r="A9495" i="14"/>
  <c r="A9496" i="14"/>
  <c r="A9497" i="14"/>
  <c r="A9498" i="14"/>
  <c r="A9499" i="14"/>
  <c r="A9500" i="14"/>
  <c r="A9501" i="14"/>
  <c r="A9502" i="14"/>
  <c r="A9503" i="14"/>
  <c r="A9504" i="14"/>
  <c r="A9505" i="14"/>
  <c r="A9506" i="14"/>
  <c r="A9507" i="14"/>
  <c r="A9508" i="14"/>
  <c r="A9509" i="14"/>
  <c r="A9510" i="14"/>
  <c r="A9511" i="14"/>
  <c r="A9512" i="14"/>
  <c r="A9513" i="14"/>
  <c r="A9514" i="14"/>
  <c r="A9515" i="14"/>
  <c r="A9516" i="14"/>
  <c r="A9517" i="14"/>
  <c r="A9518" i="14"/>
  <c r="A9519" i="14"/>
  <c r="A9520" i="14"/>
  <c r="A9521" i="14"/>
  <c r="A9522" i="14"/>
  <c r="A9523" i="14"/>
  <c r="A9524" i="14"/>
  <c r="A9525" i="14"/>
  <c r="A9526" i="14"/>
  <c r="A9527" i="14"/>
  <c r="A9528" i="14"/>
  <c r="A9529" i="14"/>
  <c r="A9530" i="14"/>
  <c r="A9531" i="14"/>
  <c r="A9532" i="14"/>
  <c r="A9533" i="14"/>
  <c r="A9534" i="14"/>
  <c r="A9535" i="14"/>
  <c r="A9536" i="14"/>
  <c r="A9537" i="14"/>
  <c r="A9538" i="14"/>
  <c r="A9539" i="14"/>
  <c r="A9540" i="14"/>
  <c r="A9541" i="14"/>
  <c r="A9542" i="14"/>
  <c r="A9543" i="14"/>
  <c r="A9544" i="14"/>
  <c r="A9545" i="14"/>
  <c r="A9546" i="14"/>
  <c r="A9547" i="14"/>
  <c r="A9548" i="14"/>
  <c r="A9549" i="14"/>
  <c r="A9550" i="14"/>
  <c r="A9551" i="14"/>
  <c r="A9552" i="14"/>
  <c r="A9553" i="14"/>
  <c r="A9554" i="14"/>
  <c r="A9555" i="14"/>
  <c r="A9556" i="14"/>
  <c r="A9557" i="14"/>
  <c r="A9558" i="14"/>
  <c r="A9559" i="14"/>
  <c r="A9560" i="14"/>
  <c r="A9561" i="14"/>
  <c r="A9562" i="14"/>
  <c r="A9563" i="14"/>
  <c r="A9564" i="14"/>
  <c r="A9565" i="14"/>
  <c r="A9566" i="14"/>
  <c r="A9567" i="14"/>
  <c r="A9568" i="14"/>
  <c r="A9569" i="14"/>
  <c r="A9570" i="14"/>
  <c r="A9571" i="14"/>
  <c r="A9572" i="14"/>
  <c r="A9573" i="14"/>
  <c r="A9574" i="14"/>
  <c r="A9575" i="14"/>
  <c r="A9576" i="14"/>
  <c r="A9577" i="14"/>
  <c r="A9578" i="14"/>
  <c r="A9579" i="14"/>
  <c r="A9580" i="14"/>
  <c r="A9581" i="14"/>
  <c r="A9582" i="14"/>
  <c r="A9583" i="14"/>
  <c r="A9584" i="14"/>
  <c r="A9585" i="14"/>
  <c r="A9586" i="14"/>
  <c r="A9587" i="14"/>
  <c r="A9588" i="14"/>
  <c r="A9589" i="14"/>
  <c r="A9590" i="14"/>
  <c r="A9591" i="14"/>
  <c r="A9592" i="14"/>
  <c r="A9593" i="14"/>
  <c r="A9594" i="14"/>
  <c r="A9595" i="14"/>
  <c r="A9596" i="14"/>
  <c r="A9597" i="14"/>
  <c r="A9598" i="14"/>
  <c r="A9599" i="14"/>
  <c r="A9600" i="14"/>
  <c r="A9601" i="14"/>
  <c r="A9602" i="14"/>
  <c r="A9603" i="14"/>
  <c r="A9604" i="14"/>
  <c r="A9605" i="14"/>
  <c r="A9606" i="14"/>
  <c r="A9607" i="14"/>
  <c r="A9608" i="14"/>
  <c r="A9609" i="14"/>
  <c r="A9610" i="14"/>
  <c r="A9611" i="14"/>
  <c r="A9612" i="14"/>
  <c r="A9613" i="14"/>
  <c r="A9614" i="14"/>
  <c r="A9615" i="14"/>
  <c r="A9616" i="14"/>
  <c r="A9617" i="14"/>
  <c r="A9618" i="14"/>
  <c r="A9619" i="14"/>
  <c r="A9620" i="14"/>
  <c r="A9621" i="14"/>
  <c r="A9622" i="14"/>
  <c r="A9623" i="14"/>
  <c r="A9624" i="14"/>
  <c r="A9625" i="14"/>
  <c r="A9626" i="14"/>
  <c r="A9627" i="14"/>
  <c r="A9628" i="14"/>
  <c r="A9629" i="14"/>
  <c r="A9630" i="14"/>
  <c r="A9631" i="14"/>
  <c r="A9632" i="14"/>
  <c r="A9633" i="14"/>
  <c r="A9634" i="14"/>
  <c r="A9635" i="14"/>
  <c r="A9636" i="14"/>
  <c r="A9637" i="14"/>
  <c r="A9638" i="14"/>
  <c r="A9639" i="14"/>
  <c r="A9640" i="14"/>
  <c r="A9641" i="14"/>
  <c r="A9642" i="14"/>
  <c r="A9643" i="14"/>
  <c r="A9644" i="14"/>
  <c r="A9645" i="14"/>
  <c r="A9646" i="14"/>
  <c r="A9647" i="14"/>
  <c r="A9648" i="14"/>
  <c r="A9649" i="14"/>
  <c r="A9650" i="14"/>
  <c r="A9651" i="14"/>
  <c r="A9652" i="14"/>
  <c r="A9653" i="14"/>
  <c r="A9654" i="14"/>
  <c r="A9655" i="14"/>
  <c r="A9656" i="14"/>
  <c r="A9657" i="14"/>
  <c r="A9658" i="14"/>
  <c r="A9659" i="14"/>
  <c r="A9660" i="14"/>
  <c r="A9661" i="14"/>
  <c r="A9662" i="14"/>
  <c r="A9663" i="14"/>
  <c r="A9664" i="14"/>
  <c r="A9665" i="14"/>
  <c r="A9666" i="14"/>
  <c r="A9667" i="14"/>
  <c r="A9668" i="14"/>
  <c r="A9669" i="14"/>
  <c r="A9670" i="14"/>
  <c r="A9671" i="14"/>
  <c r="A9672" i="14"/>
  <c r="A9673" i="14"/>
  <c r="A9674" i="14"/>
  <c r="A9675" i="14"/>
  <c r="A9676" i="14"/>
  <c r="A9677" i="14"/>
  <c r="A9678" i="14"/>
  <c r="A9679" i="14"/>
  <c r="A9680" i="14"/>
  <c r="A9681" i="14"/>
  <c r="A9682" i="14"/>
  <c r="A9683" i="14"/>
  <c r="A9684" i="14"/>
  <c r="A9685" i="14"/>
  <c r="A9686" i="14"/>
  <c r="A9687" i="14"/>
  <c r="A9688" i="14"/>
  <c r="A9689" i="14"/>
  <c r="A9690" i="14"/>
  <c r="A9691" i="14"/>
  <c r="A9692" i="14"/>
  <c r="A9693" i="14"/>
  <c r="A9694" i="14"/>
  <c r="A9695" i="14"/>
  <c r="A9696" i="14"/>
  <c r="A9697" i="14"/>
  <c r="A9698" i="14"/>
  <c r="A9699" i="14"/>
  <c r="A9700" i="14"/>
  <c r="A9701" i="14"/>
  <c r="A9702" i="14"/>
  <c r="A9703" i="14"/>
  <c r="A9704" i="14"/>
  <c r="A9705" i="14"/>
  <c r="A9706" i="14"/>
  <c r="A9707" i="14"/>
  <c r="A9708" i="14"/>
  <c r="A9709" i="14"/>
  <c r="A9710" i="14"/>
  <c r="A9711" i="14"/>
  <c r="A9712" i="14"/>
  <c r="A9713" i="14"/>
  <c r="A9714" i="14"/>
  <c r="A9715" i="14"/>
  <c r="A9716" i="14"/>
  <c r="A9717" i="14"/>
  <c r="A9718" i="14"/>
  <c r="A9719" i="14"/>
  <c r="A9720" i="14"/>
  <c r="A9721" i="14"/>
  <c r="A9722" i="14"/>
  <c r="A9723" i="14"/>
  <c r="A9724" i="14"/>
  <c r="A9725" i="14"/>
  <c r="A9726" i="14"/>
  <c r="A9727" i="14"/>
  <c r="A9728" i="14"/>
  <c r="A9729" i="14"/>
  <c r="A9730" i="14"/>
  <c r="A9731" i="14"/>
  <c r="A9732" i="14"/>
  <c r="A9733" i="14"/>
  <c r="A9734" i="14"/>
  <c r="A9735" i="14"/>
  <c r="A9736" i="14"/>
  <c r="A9737" i="14"/>
  <c r="A9738" i="14"/>
  <c r="A9739" i="14"/>
  <c r="A9740" i="14"/>
  <c r="A9741" i="14"/>
  <c r="A9742" i="14"/>
  <c r="A9743" i="14"/>
  <c r="A9744" i="14"/>
  <c r="A9745" i="14"/>
  <c r="A9746" i="14"/>
  <c r="A9747" i="14"/>
  <c r="A9748" i="14"/>
  <c r="A9749" i="14"/>
  <c r="A9750" i="14"/>
  <c r="A9751" i="14"/>
  <c r="A9752" i="14"/>
  <c r="A9753" i="14"/>
  <c r="A9754" i="14"/>
  <c r="A9755" i="14"/>
  <c r="A9756" i="14"/>
  <c r="A9757" i="14"/>
  <c r="A9758" i="14"/>
  <c r="A9759" i="14"/>
  <c r="A9760" i="14"/>
  <c r="A9761" i="14"/>
  <c r="A9762" i="14"/>
  <c r="A9763" i="14"/>
  <c r="A9764" i="14"/>
  <c r="A9765" i="14"/>
  <c r="A9766" i="14"/>
  <c r="A9767" i="14"/>
  <c r="A9768" i="14"/>
  <c r="A9769" i="14"/>
  <c r="A9770" i="14"/>
  <c r="A9771" i="14"/>
  <c r="A9772" i="14"/>
  <c r="A9773" i="14"/>
  <c r="A9774" i="14"/>
  <c r="A9775" i="14"/>
  <c r="A9776" i="14"/>
  <c r="A9777" i="14"/>
  <c r="A9778" i="14"/>
  <c r="A9779" i="14"/>
  <c r="A9780" i="14"/>
  <c r="A9781" i="14"/>
  <c r="A9782" i="14"/>
  <c r="A9783" i="14"/>
  <c r="A9784" i="14"/>
  <c r="A9785" i="14"/>
  <c r="A9786" i="14"/>
  <c r="A9787" i="14"/>
  <c r="A9788" i="14"/>
  <c r="A9789" i="14"/>
  <c r="A9790" i="14"/>
  <c r="A9791" i="14"/>
  <c r="A9792" i="14"/>
  <c r="A9793" i="14"/>
  <c r="A9794" i="14"/>
  <c r="A9795" i="14"/>
  <c r="A9796" i="14"/>
  <c r="A9797" i="14"/>
  <c r="A9798" i="14"/>
  <c r="A9799" i="14"/>
  <c r="A9800" i="14"/>
  <c r="A9801" i="14"/>
  <c r="A9802" i="14"/>
  <c r="A9803" i="14"/>
  <c r="A9804" i="14"/>
  <c r="A9805" i="14"/>
  <c r="A9806" i="14"/>
  <c r="A9807" i="14"/>
  <c r="A9808" i="14"/>
  <c r="A9809" i="14"/>
  <c r="A9810" i="14"/>
  <c r="A9811" i="14"/>
  <c r="A9812" i="14"/>
  <c r="A9813" i="14"/>
  <c r="A9814" i="14"/>
  <c r="A9815" i="14"/>
  <c r="A9816" i="14"/>
  <c r="A9817" i="14"/>
  <c r="A9818" i="14"/>
  <c r="A9819" i="14"/>
  <c r="A9820" i="14"/>
  <c r="A9821" i="14"/>
  <c r="A9822" i="14"/>
  <c r="A9823" i="14"/>
  <c r="A9824" i="14"/>
  <c r="A9825" i="14"/>
  <c r="A9826" i="14"/>
  <c r="A9827" i="14"/>
  <c r="A9828" i="14"/>
  <c r="A9829" i="14"/>
  <c r="A9830" i="14"/>
  <c r="A9831" i="14"/>
  <c r="A9832" i="14"/>
  <c r="A9833" i="14"/>
  <c r="A9834" i="14"/>
  <c r="A9835" i="14"/>
  <c r="A9836" i="14"/>
  <c r="A9837" i="14"/>
  <c r="A9838" i="14"/>
  <c r="A9839" i="14"/>
  <c r="A9840" i="14"/>
  <c r="A9841" i="14"/>
  <c r="A9842" i="14"/>
  <c r="A9843" i="14"/>
  <c r="A9844" i="14"/>
  <c r="A9845" i="14"/>
  <c r="A9846" i="14"/>
  <c r="A9847" i="14"/>
  <c r="A9848" i="14"/>
  <c r="A9849" i="14"/>
  <c r="A9850" i="14"/>
  <c r="A9851" i="14"/>
  <c r="A9852" i="14"/>
  <c r="A9853" i="14"/>
  <c r="A9854" i="14"/>
  <c r="A9855" i="14"/>
  <c r="A9856" i="14"/>
  <c r="A9857" i="14"/>
  <c r="A9858" i="14"/>
  <c r="A9859" i="14"/>
  <c r="A9860" i="14"/>
  <c r="A9861" i="14"/>
  <c r="A9862" i="14"/>
  <c r="A9863" i="14"/>
  <c r="A9864" i="14"/>
  <c r="A9865" i="14"/>
  <c r="A9866" i="14"/>
  <c r="A9867" i="14"/>
  <c r="A9868" i="14"/>
  <c r="A9869" i="14"/>
  <c r="A9870" i="14"/>
  <c r="A9871" i="14"/>
  <c r="A9872" i="14"/>
  <c r="A9873" i="14"/>
  <c r="A9874" i="14"/>
  <c r="A9875" i="14"/>
  <c r="A9876" i="14"/>
  <c r="A9877" i="14"/>
  <c r="A9878" i="14"/>
  <c r="A9879" i="14"/>
  <c r="A9880" i="14"/>
  <c r="A9881" i="14"/>
  <c r="A9882" i="14"/>
  <c r="A9883" i="14"/>
  <c r="A9884" i="14"/>
  <c r="A9885" i="14"/>
  <c r="A9886" i="14"/>
  <c r="A9887" i="14"/>
  <c r="A9888" i="14"/>
  <c r="A9889" i="14"/>
  <c r="A9890" i="14"/>
  <c r="A9891" i="14"/>
  <c r="A9892" i="14"/>
  <c r="A9893" i="14"/>
  <c r="A9894" i="14"/>
  <c r="A9895" i="14"/>
  <c r="A9896" i="14"/>
  <c r="A9897" i="14"/>
  <c r="A9898" i="14"/>
  <c r="A9899" i="14"/>
  <c r="A9900" i="14"/>
  <c r="A9901" i="14"/>
  <c r="A9902" i="14"/>
  <c r="A9903" i="14"/>
  <c r="A9904" i="14"/>
  <c r="A9905" i="14"/>
  <c r="A9906" i="14"/>
  <c r="A9907" i="14"/>
  <c r="A9908" i="14"/>
  <c r="A9909" i="14"/>
  <c r="A9910" i="14"/>
  <c r="A9911" i="14"/>
  <c r="A9912" i="14"/>
  <c r="A9913" i="14"/>
  <c r="A9914" i="14"/>
  <c r="A9915" i="14"/>
  <c r="A9916" i="14"/>
  <c r="A9917" i="14"/>
  <c r="A9918" i="14"/>
  <c r="A9919" i="14"/>
  <c r="A9920" i="14"/>
  <c r="A9921" i="14"/>
  <c r="A9922" i="14"/>
  <c r="A9923" i="14"/>
  <c r="A9924" i="14"/>
  <c r="A9925" i="14"/>
  <c r="A9926" i="14"/>
  <c r="A9927" i="14"/>
  <c r="A9928" i="14"/>
  <c r="A9929" i="14"/>
  <c r="A9930" i="14"/>
  <c r="A9931" i="14"/>
  <c r="A9932" i="14"/>
  <c r="A9933" i="14"/>
  <c r="A9934" i="14"/>
  <c r="A9935" i="14"/>
  <c r="A9936" i="14"/>
  <c r="A9937" i="14"/>
  <c r="A9938" i="14"/>
  <c r="A9939" i="14"/>
  <c r="A9940" i="14"/>
  <c r="A9941" i="14"/>
  <c r="A9942" i="14"/>
  <c r="A9943" i="14"/>
  <c r="A9944" i="14"/>
  <c r="A9945" i="14"/>
  <c r="A9946" i="14"/>
  <c r="A9947" i="14"/>
  <c r="A9948" i="14"/>
  <c r="A9949" i="14"/>
  <c r="A9950" i="14"/>
  <c r="A9951" i="14"/>
  <c r="A9952" i="14"/>
  <c r="A9953" i="14"/>
  <c r="A9954" i="14"/>
  <c r="A9955" i="14"/>
  <c r="A9956" i="14"/>
  <c r="A9957" i="14"/>
  <c r="A9958" i="14"/>
  <c r="A9959" i="14"/>
  <c r="A9960" i="14"/>
  <c r="A9961" i="14"/>
  <c r="A9962" i="14"/>
  <c r="A9963" i="14"/>
  <c r="A9964" i="14"/>
  <c r="A9965" i="14"/>
  <c r="A9966" i="14"/>
  <c r="A9967" i="14"/>
  <c r="A9968" i="14"/>
  <c r="A9969" i="14"/>
  <c r="A9970" i="14"/>
  <c r="A9971" i="14"/>
  <c r="A9972" i="14"/>
  <c r="A9973" i="14"/>
  <c r="A9974" i="14"/>
  <c r="A9975" i="14"/>
  <c r="A9976" i="14"/>
  <c r="A9977" i="14"/>
  <c r="A9978" i="14"/>
  <c r="A9979" i="14"/>
  <c r="A9980" i="14"/>
  <c r="A9981" i="14"/>
  <c r="A9982" i="14"/>
  <c r="A9983" i="14"/>
  <c r="A9984" i="14"/>
  <c r="A9985" i="14"/>
  <c r="A9986" i="14"/>
  <c r="A9987" i="14"/>
  <c r="A9988" i="14"/>
  <c r="A9989" i="14"/>
  <c r="A9990" i="14"/>
  <c r="A9991" i="14"/>
  <c r="A9992" i="14"/>
  <c r="A9993" i="14"/>
  <c r="A9994" i="14"/>
  <c r="A9995" i="14"/>
  <c r="A9996" i="14"/>
  <c r="A9997" i="14"/>
  <c r="A9998" i="14"/>
  <c r="A9999" i="14"/>
  <c r="A10000" i="14"/>
  <c r="A10001" i="14"/>
  <c r="A10002" i="14"/>
  <c r="A10003" i="14"/>
  <c r="A10004" i="14"/>
  <c r="A10005" i="14"/>
  <c r="A10006" i="14"/>
  <c r="A10007" i="14"/>
  <c r="A10008" i="14"/>
  <c r="A10009" i="14"/>
  <c r="A10010" i="14"/>
  <c r="A10011" i="14"/>
  <c r="A10012" i="14"/>
  <c r="A10013" i="14"/>
  <c r="A10014" i="14"/>
  <c r="A10015" i="14"/>
  <c r="A10016" i="14"/>
  <c r="A10017" i="14"/>
  <c r="A10018" i="14"/>
  <c r="A10019" i="14"/>
  <c r="A10020" i="14"/>
  <c r="A10021" i="14"/>
  <c r="A10022" i="14"/>
  <c r="A10023" i="14"/>
  <c r="A10024" i="14"/>
  <c r="A10025" i="14"/>
  <c r="A10026" i="14"/>
  <c r="A10027" i="14"/>
  <c r="A10028" i="14"/>
  <c r="A10029" i="14"/>
  <c r="A10030" i="14"/>
  <c r="A10031" i="14"/>
  <c r="A10032" i="14"/>
  <c r="A10033" i="14"/>
  <c r="A10034" i="14"/>
  <c r="A10035" i="14"/>
  <c r="A10036" i="14"/>
  <c r="A10037" i="14"/>
  <c r="A10038" i="14"/>
  <c r="A10039" i="14"/>
  <c r="A10040" i="14"/>
  <c r="A10041" i="14"/>
  <c r="A10042" i="14"/>
  <c r="A10043" i="14"/>
  <c r="A10044" i="14"/>
  <c r="A10045" i="14"/>
  <c r="A10046" i="14"/>
  <c r="A10047" i="14"/>
  <c r="A10048" i="14"/>
  <c r="A10049" i="14"/>
  <c r="A10050" i="14"/>
  <c r="A10051" i="14"/>
  <c r="A10052" i="14"/>
  <c r="A10053" i="14"/>
  <c r="A10054" i="14"/>
  <c r="A10055" i="14"/>
  <c r="A10056" i="14"/>
  <c r="A10057" i="14"/>
  <c r="A10058" i="14"/>
  <c r="A10059" i="14"/>
  <c r="A10060" i="14"/>
  <c r="A10061" i="14"/>
  <c r="A10062" i="14"/>
  <c r="A10063" i="14"/>
  <c r="A10064" i="14"/>
  <c r="A10065" i="14"/>
  <c r="A10066" i="14"/>
  <c r="A10067" i="14"/>
  <c r="A10068" i="14"/>
  <c r="A10069" i="14"/>
  <c r="A10070" i="14"/>
  <c r="A10071" i="14"/>
  <c r="A10072" i="14"/>
  <c r="A10073" i="14"/>
  <c r="A10074" i="14"/>
  <c r="A10075" i="14"/>
  <c r="A10076" i="14"/>
  <c r="A10077" i="14"/>
  <c r="A10078" i="14"/>
  <c r="A10079" i="14"/>
  <c r="A10080" i="14"/>
  <c r="A10081" i="14"/>
  <c r="A10082" i="14"/>
  <c r="A10083" i="14"/>
  <c r="A10084" i="14"/>
  <c r="A10085" i="14"/>
  <c r="A10086" i="14"/>
  <c r="A10087" i="14"/>
  <c r="A10088" i="14"/>
  <c r="A10089" i="14"/>
  <c r="A10090" i="14"/>
  <c r="A10091" i="14"/>
  <c r="A10092" i="14"/>
  <c r="A10093" i="14"/>
  <c r="A10094" i="14"/>
  <c r="A10095" i="14"/>
  <c r="A10096" i="14"/>
  <c r="A10097" i="14"/>
  <c r="A10098" i="14"/>
  <c r="A10099" i="14"/>
  <c r="A10100" i="14"/>
  <c r="A10101" i="14"/>
  <c r="A10102" i="14"/>
  <c r="A10103" i="14"/>
  <c r="A10104" i="14"/>
  <c r="A10105" i="14"/>
  <c r="A10106" i="14"/>
  <c r="A10107" i="14"/>
  <c r="A10108" i="14"/>
  <c r="A10109" i="14"/>
  <c r="A10110" i="14"/>
  <c r="A10111" i="14"/>
  <c r="A10112" i="14"/>
  <c r="A10113" i="14"/>
  <c r="A10114" i="14"/>
  <c r="A10115" i="14"/>
  <c r="A10116" i="14"/>
  <c r="A10117" i="14"/>
  <c r="A10118" i="14"/>
  <c r="A10119" i="14"/>
  <c r="A10120" i="14"/>
  <c r="A10121" i="14"/>
  <c r="A10122" i="14"/>
  <c r="A10123" i="14"/>
  <c r="A10124" i="14"/>
  <c r="A10125" i="14"/>
  <c r="A10126" i="14"/>
  <c r="A10127" i="14"/>
  <c r="A10128" i="14"/>
  <c r="A10129" i="14"/>
  <c r="A10130" i="14"/>
  <c r="A10131" i="14"/>
  <c r="A10132" i="14"/>
  <c r="A10133" i="14"/>
  <c r="A10134" i="14"/>
  <c r="A10135" i="14"/>
  <c r="A10136" i="14"/>
  <c r="A10137" i="14"/>
  <c r="A10138" i="14"/>
  <c r="A10139" i="14"/>
  <c r="A10140" i="14"/>
  <c r="A10141" i="14"/>
  <c r="A10142" i="14"/>
  <c r="A10143" i="14"/>
  <c r="A10144" i="14"/>
  <c r="A10145" i="14"/>
  <c r="A10146" i="14"/>
  <c r="A10147" i="14"/>
  <c r="A10148" i="14"/>
  <c r="A10149" i="14"/>
  <c r="A10150" i="14"/>
  <c r="A10151" i="14"/>
  <c r="A10152" i="14"/>
  <c r="A10153" i="14"/>
  <c r="A10154" i="14"/>
  <c r="A10155" i="14"/>
  <c r="A10156" i="14"/>
  <c r="A10157" i="14"/>
  <c r="A10158" i="14"/>
  <c r="A10159" i="14"/>
  <c r="A10160" i="14"/>
  <c r="A10161" i="14"/>
  <c r="A10162" i="14"/>
  <c r="A10163" i="14"/>
  <c r="A10164" i="14"/>
  <c r="A10165" i="14"/>
  <c r="A10166" i="14"/>
  <c r="A10167" i="14"/>
  <c r="A10168" i="14"/>
  <c r="A10169" i="14"/>
  <c r="A10170" i="14"/>
  <c r="A10171" i="14"/>
  <c r="A10172" i="14"/>
  <c r="A10173" i="14"/>
  <c r="A10174" i="14"/>
  <c r="A10175" i="14"/>
  <c r="A10176" i="14"/>
  <c r="A10177" i="14"/>
  <c r="A10178" i="14"/>
  <c r="A10179" i="14"/>
  <c r="A10180" i="14"/>
  <c r="A10181" i="14"/>
  <c r="A10182" i="14"/>
  <c r="A10183" i="14"/>
  <c r="A10184" i="14"/>
  <c r="A10185" i="14"/>
  <c r="A10186" i="14"/>
  <c r="A10187" i="14"/>
  <c r="A10188" i="14"/>
  <c r="A10189" i="14"/>
  <c r="A10190" i="14"/>
  <c r="A10191" i="14"/>
  <c r="A10192" i="14"/>
  <c r="A10193" i="14"/>
  <c r="A10194" i="14"/>
  <c r="A10195" i="14"/>
  <c r="A10196" i="14"/>
  <c r="A10197" i="14"/>
  <c r="A10198" i="14"/>
  <c r="A10199" i="14"/>
  <c r="A10200" i="14"/>
  <c r="A10201" i="14"/>
  <c r="A10202" i="14"/>
  <c r="A10203" i="14"/>
  <c r="A10204" i="14"/>
  <c r="A10205" i="14"/>
  <c r="A10206" i="14"/>
  <c r="A10207" i="14"/>
  <c r="A10208" i="14"/>
  <c r="A10209" i="14"/>
  <c r="A10210" i="14"/>
  <c r="A10211" i="14"/>
  <c r="A10212" i="14"/>
  <c r="A10213" i="14"/>
  <c r="A10214" i="14"/>
  <c r="A10215" i="14"/>
  <c r="A10216" i="14"/>
  <c r="A10217" i="14"/>
  <c r="A10218" i="14"/>
  <c r="A10219" i="14"/>
  <c r="A10220" i="14"/>
  <c r="A10221" i="14"/>
  <c r="A10222" i="14"/>
  <c r="A10223" i="14"/>
  <c r="A10224" i="14"/>
  <c r="A10225" i="14"/>
  <c r="A10226" i="14"/>
  <c r="A10227" i="14"/>
  <c r="A10228" i="14"/>
  <c r="A10229" i="14"/>
  <c r="A10230" i="14"/>
  <c r="A10231" i="14"/>
  <c r="A10232" i="14"/>
  <c r="A10233" i="14"/>
  <c r="A10234" i="14"/>
  <c r="A10235" i="14"/>
  <c r="A10236" i="14"/>
  <c r="A10237" i="14"/>
  <c r="A10238" i="14"/>
  <c r="A10239" i="14"/>
  <c r="A10240" i="14"/>
  <c r="A10241" i="14"/>
  <c r="A10242" i="14"/>
  <c r="A10243" i="14"/>
  <c r="A10244" i="14"/>
  <c r="A10245" i="14"/>
  <c r="A10246" i="14"/>
  <c r="A10247" i="14"/>
  <c r="A10248" i="14"/>
  <c r="A10249" i="14"/>
  <c r="A10250" i="14"/>
  <c r="A10251" i="14"/>
  <c r="A10252" i="14"/>
  <c r="A10253" i="14"/>
  <c r="A10254" i="14"/>
  <c r="A10255" i="14"/>
  <c r="A10256" i="14"/>
  <c r="A10257" i="14"/>
  <c r="A10258" i="14"/>
  <c r="A10259" i="14"/>
  <c r="A10260" i="14"/>
  <c r="A10261" i="14"/>
  <c r="A10262" i="14"/>
  <c r="A10263" i="14"/>
  <c r="A10264" i="14"/>
  <c r="A10265" i="14"/>
  <c r="A10266" i="14"/>
  <c r="A10267" i="14"/>
  <c r="A10268" i="14"/>
  <c r="A10269" i="14"/>
  <c r="A10270" i="14"/>
  <c r="A10271" i="14"/>
  <c r="A10272" i="14"/>
  <c r="A10273" i="14"/>
  <c r="A10274" i="14"/>
  <c r="A10275" i="14"/>
  <c r="A10276" i="14"/>
  <c r="A10277" i="14"/>
  <c r="A10278" i="14"/>
  <c r="A10279" i="14"/>
  <c r="A10280" i="14"/>
  <c r="A10281" i="14"/>
  <c r="A10282" i="14"/>
  <c r="A10283" i="14"/>
  <c r="A10284" i="14"/>
  <c r="A10285" i="14"/>
  <c r="A10286" i="14"/>
  <c r="A10287" i="14"/>
  <c r="A10288" i="14"/>
  <c r="A10289" i="14"/>
  <c r="A10290" i="14"/>
  <c r="A10291" i="14"/>
  <c r="A10292" i="14"/>
  <c r="A10293" i="14"/>
  <c r="A10294" i="14"/>
  <c r="A10295" i="14"/>
  <c r="A10296" i="14"/>
  <c r="A10297" i="14"/>
  <c r="A10298" i="14"/>
  <c r="A10299" i="14"/>
  <c r="A10300" i="14"/>
  <c r="A10301" i="14"/>
  <c r="A10302" i="14"/>
  <c r="A10303" i="14"/>
  <c r="A10304" i="14"/>
  <c r="A10305" i="14"/>
  <c r="A10306" i="14"/>
  <c r="A10307" i="14"/>
  <c r="A10308" i="14"/>
  <c r="A10309" i="14"/>
  <c r="A10310" i="14"/>
  <c r="A10311" i="14"/>
  <c r="A10312" i="14"/>
  <c r="A10313" i="14"/>
  <c r="A10314" i="14"/>
  <c r="A10315" i="14"/>
  <c r="A10316" i="14"/>
  <c r="A10317" i="14"/>
  <c r="A10318" i="14"/>
  <c r="A10319" i="14"/>
  <c r="A10320" i="14"/>
  <c r="A10321" i="14"/>
  <c r="A10322" i="14"/>
  <c r="A10323" i="14"/>
  <c r="A10324" i="14"/>
  <c r="A10325" i="14"/>
  <c r="A10326" i="14"/>
  <c r="A10327" i="14"/>
  <c r="A10328" i="14"/>
  <c r="A10329" i="14"/>
  <c r="A10330" i="14"/>
  <c r="A10331" i="14"/>
  <c r="A10332" i="14"/>
  <c r="A10333" i="14"/>
  <c r="A10334" i="14"/>
  <c r="A10335" i="14"/>
  <c r="A10336" i="14"/>
  <c r="A10337" i="14"/>
  <c r="A10338" i="14"/>
  <c r="A10339" i="14"/>
  <c r="A10340" i="14"/>
  <c r="A10341" i="14"/>
  <c r="A10342" i="14"/>
  <c r="A10343" i="14"/>
  <c r="A10344" i="14"/>
  <c r="A10345" i="14"/>
  <c r="A10346" i="14"/>
  <c r="A10347" i="14"/>
  <c r="A10348" i="14"/>
  <c r="A10349" i="14"/>
  <c r="A10350" i="14"/>
  <c r="A10351" i="14"/>
  <c r="A10352" i="14"/>
  <c r="A10353" i="14"/>
  <c r="A10354" i="14"/>
  <c r="A10355" i="14"/>
  <c r="A10356" i="14"/>
  <c r="A10357" i="14"/>
  <c r="A10358" i="14"/>
  <c r="A10359" i="14"/>
  <c r="A10360" i="14"/>
  <c r="A10361" i="14"/>
  <c r="A10362" i="14"/>
  <c r="A10363" i="14"/>
  <c r="A10364" i="14"/>
  <c r="A10365" i="14"/>
  <c r="A10366" i="14"/>
  <c r="A10367" i="14"/>
  <c r="A10368" i="14"/>
  <c r="A10369" i="14"/>
  <c r="A10370" i="14"/>
  <c r="A10371" i="14"/>
  <c r="A10372" i="14"/>
  <c r="A10373" i="14"/>
  <c r="A10374" i="14"/>
  <c r="A10375" i="14"/>
  <c r="A10376" i="14"/>
  <c r="A10377" i="14"/>
  <c r="A10378" i="14"/>
  <c r="A10379" i="14"/>
  <c r="A10380" i="14"/>
  <c r="A10381" i="14"/>
  <c r="A10382" i="14"/>
  <c r="A10383" i="14"/>
  <c r="A10384" i="14"/>
  <c r="A10385" i="14"/>
  <c r="A10386" i="14"/>
  <c r="A10387" i="14"/>
  <c r="A10388" i="14"/>
  <c r="A10389" i="14"/>
  <c r="A10390" i="14"/>
  <c r="A10391" i="14"/>
  <c r="A10392" i="14"/>
  <c r="A10393" i="14"/>
  <c r="A10394" i="14"/>
  <c r="A10395" i="14"/>
  <c r="A10396" i="14"/>
  <c r="A10397" i="14"/>
  <c r="A10398" i="14"/>
  <c r="A10399" i="14"/>
  <c r="A10400" i="14"/>
  <c r="A10401" i="14"/>
  <c r="A10402" i="14"/>
  <c r="A10403" i="14"/>
  <c r="A10404" i="14"/>
  <c r="A10405" i="14"/>
  <c r="A10406" i="14"/>
  <c r="A10407" i="14"/>
  <c r="A10408" i="14"/>
  <c r="A10409" i="14"/>
  <c r="A10410" i="14"/>
  <c r="A10411" i="14"/>
  <c r="A10412" i="14"/>
  <c r="A10413" i="14"/>
  <c r="A10414" i="14"/>
  <c r="A10415" i="14"/>
  <c r="A10416" i="14"/>
  <c r="A10417" i="14"/>
  <c r="A10418" i="14"/>
  <c r="A10419" i="14"/>
  <c r="A10420" i="14"/>
  <c r="A10421" i="14"/>
  <c r="A10422" i="14"/>
  <c r="A10423" i="14"/>
  <c r="A10424" i="14"/>
  <c r="A10425" i="14"/>
  <c r="A10426" i="14"/>
  <c r="A10427" i="14"/>
  <c r="A10428" i="14"/>
  <c r="A10429" i="14"/>
  <c r="A10430" i="14"/>
  <c r="A10431" i="14"/>
  <c r="A10432" i="14"/>
  <c r="A10433" i="14"/>
  <c r="A10434" i="14"/>
  <c r="A10435" i="14"/>
  <c r="A10436" i="14"/>
  <c r="A10437" i="14"/>
  <c r="A10438" i="14"/>
  <c r="A10439" i="14"/>
  <c r="A10440" i="14"/>
  <c r="A10441" i="14"/>
  <c r="A10442" i="14"/>
  <c r="A10443" i="14"/>
  <c r="A10444" i="14"/>
  <c r="A10445" i="14"/>
  <c r="A10446" i="14"/>
  <c r="A10447" i="14"/>
  <c r="A70" i="14" l="1"/>
  <c r="A73" i="14"/>
  <c r="A72" i="14"/>
  <c r="A74" i="14"/>
  <c r="A75" i="14"/>
  <c r="A76" i="14"/>
  <c r="A77" i="14"/>
  <c r="A78" i="14"/>
  <c r="A79" i="14"/>
  <c r="B307" i="4"/>
  <c r="B308" i="4"/>
  <c r="B309" i="4"/>
  <c r="B310" i="4"/>
  <c r="B311" i="4"/>
  <c r="B312" i="4"/>
  <c r="B313" i="4"/>
  <c r="B314" i="4"/>
  <c r="B319" i="4"/>
  <c r="B320" i="4"/>
  <c r="B321" i="4"/>
  <c r="B322" i="4"/>
  <c r="B328" i="4"/>
  <c r="B329" i="4"/>
  <c r="B330" i="4"/>
  <c r="B334" i="4"/>
  <c r="B335" i="4"/>
  <c r="B336" i="4"/>
  <c r="B337" i="4"/>
  <c r="B338" i="4"/>
  <c r="B339" i="4"/>
  <c r="B340" i="4"/>
  <c r="B341" i="4"/>
  <c r="B342" i="4"/>
  <c r="B343" i="4"/>
  <c r="B345" i="4"/>
  <c r="B346" i="4"/>
  <c r="B347" i="4"/>
  <c r="B348" i="4"/>
  <c r="B349" i="4"/>
  <c r="B350" i="4"/>
  <c r="B351" i="4"/>
  <c r="B352" i="4"/>
  <c r="B358" i="4"/>
  <c r="B359" i="4"/>
  <c r="B360" i="4"/>
  <c r="B367" i="4"/>
  <c r="B368" i="4"/>
  <c r="B370" i="4"/>
  <c r="B373" i="4"/>
  <c r="B374" i="4"/>
  <c r="B376" i="4"/>
  <c r="B443" i="4"/>
  <c r="B446" i="4"/>
  <c r="B447" i="4"/>
  <c r="B450" i="4"/>
  <c r="B460" i="4"/>
  <c r="B463" i="4"/>
  <c r="B465" i="4"/>
  <c r="B466" i="4"/>
  <c r="B467" i="4"/>
  <c r="B476" i="4"/>
  <c r="B477" i="4"/>
  <c r="B483" i="4"/>
  <c r="B484" i="4"/>
  <c r="B485" i="4"/>
  <c r="B486" i="4"/>
  <c r="B487" i="4"/>
  <c r="B488" i="4"/>
  <c r="B489" i="4"/>
  <c r="B490" i="4"/>
  <c r="B497" i="4"/>
  <c r="B498" i="4"/>
  <c r="B499" i="4"/>
  <c r="B500" i="4"/>
  <c r="B501" i="4"/>
  <c r="B514" i="4"/>
  <c r="B515" i="4"/>
  <c r="B672" i="4"/>
  <c r="B673" i="4"/>
  <c r="B674" i="4"/>
  <c r="B676" i="4"/>
  <c r="B677" i="4"/>
  <c r="B679" i="4"/>
  <c r="B680" i="4"/>
  <c r="B683" i="4"/>
  <c r="B684" i="4"/>
  <c r="B685" i="4"/>
  <c r="B686" i="4"/>
  <c r="B687" i="4"/>
  <c r="B688" i="4"/>
  <c r="B689" i="4"/>
  <c r="B690" i="4"/>
  <c r="B692" i="4"/>
  <c r="B693" i="4"/>
  <c r="B694" i="4"/>
  <c r="B698" i="4"/>
  <c r="B704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61" i="4"/>
  <c r="B962" i="4"/>
  <c r="B963" i="4"/>
  <c r="B964" i="4"/>
  <c r="B965" i="4"/>
  <c r="B966" i="4"/>
  <c r="B967" i="4"/>
  <c r="B968" i="4"/>
  <c r="B969" i="4"/>
  <c r="B970" i="4"/>
  <c r="B971" i="4"/>
  <c r="B973" i="4"/>
  <c r="B974" i="4"/>
  <c r="B975" i="4"/>
  <c r="B976" i="4"/>
  <c r="B977" i="4"/>
  <c r="B978" i="4"/>
  <c r="B979" i="4"/>
  <c r="B980" i="4"/>
  <c r="B981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9" i="4"/>
  <c r="B1020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8" i="4"/>
  <c r="B1045" i="4"/>
  <c r="B1048" i="4"/>
  <c r="B1050" i="4"/>
  <c r="B1051" i="4"/>
  <c r="B1052" i="4"/>
  <c r="B1053" i="4"/>
  <c r="B1054" i="4"/>
  <c r="B1055" i="4"/>
  <c r="B1056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101" i="4"/>
  <c r="B1102" i="4"/>
  <c r="B1103" i="4"/>
  <c r="B1104" i="4"/>
  <c r="B1105" i="4"/>
  <c r="B1106" i="4"/>
  <c r="B1107" i="4"/>
  <c r="B1108" i="4"/>
  <c r="B1109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A71" i="14"/>
  <c r="A80" i="14"/>
  <c r="A81" i="14"/>
  <c r="A82" i="14"/>
  <c r="A83" i="14"/>
  <c r="A84" i="14"/>
  <c r="B246" i="4" l="1"/>
  <c r="B247" i="4"/>
  <c r="B248" i="4"/>
  <c r="B249" i="4"/>
  <c r="B250" i="4"/>
  <c r="B251" i="4"/>
  <c r="B211" i="4" l="1"/>
  <c r="A43" i="14" l="1"/>
  <c r="A36" i="14"/>
  <c r="A44" i="14"/>
  <c r="B7" i="4"/>
  <c r="B8" i="4"/>
  <c r="B10" i="4"/>
  <c r="B11" i="4"/>
  <c r="B12" i="4"/>
  <c r="B13" i="4"/>
  <c r="B14" i="4"/>
  <c r="B16" i="4"/>
  <c r="B17" i="4"/>
  <c r="B18" i="4"/>
  <c r="B19" i="4"/>
  <c r="B20" i="4"/>
  <c r="B23" i="4"/>
  <c r="B24" i="4"/>
  <c r="B25" i="4"/>
  <c r="B26" i="4"/>
  <c r="B27" i="4"/>
  <c r="B28" i="4"/>
  <c r="B29" i="4"/>
  <c r="B30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6" i="4"/>
  <c r="B57" i="4"/>
  <c r="B58" i="4"/>
  <c r="B59" i="4"/>
  <c r="B60" i="4"/>
  <c r="B61" i="4"/>
  <c r="B62" i="4"/>
  <c r="B63" i="4"/>
  <c r="B64" i="4"/>
  <c r="B65" i="4"/>
  <c r="B66" i="4"/>
  <c r="B68" i="4"/>
  <c r="B73" i="4"/>
  <c r="B74" i="4"/>
  <c r="B75" i="4"/>
  <c r="B76" i="4"/>
  <c r="B77" i="4"/>
  <c r="B78" i="4"/>
  <c r="B85" i="4"/>
  <c r="B86" i="4"/>
  <c r="B87" i="4"/>
  <c r="B88" i="4"/>
  <c r="B89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8" i="4"/>
  <c r="B109" i="4"/>
  <c r="B110" i="4"/>
  <c r="B111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72" i="4"/>
  <c r="B173" i="4"/>
  <c r="B174" i="4"/>
  <c r="B175" i="4"/>
  <c r="B176" i="4"/>
  <c r="B177" i="4"/>
  <c r="B178" i="4"/>
  <c r="B179" i="4"/>
  <c r="B180" i="4"/>
  <c r="B183" i="4"/>
  <c r="B186" i="4"/>
  <c r="B187" i="4"/>
  <c r="B188" i="4"/>
  <c r="B189" i="4"/>
  <c r="B190" i="4"/>
  <c r="B224" i="4"/>
  <c r="B225" i="4"/>
  <c r="B226" i="4"/>
  <c r="B227" i="4"/>
  <c r="B228" i="4"/>
  <c r="B229" i="4"/>
  <c r="B198" i="4"/>
  <c r="B200" i="4"/>
  <c r="B201" i="4"/>
  <c r="B202" i="4"/>
  <c r="B204" i="4"/>
  <c r="B205" i="4"/>
  <c r="B206" i="4"/>
  <c r="B207" i="4"/>
  <c r="B208" i="4"/>
  <c r="B209" i="4"/>
  <c r="B210" i="4"/>
  <c r="B212" i="4"/>
  <c r="B214" i="4"/>
  <c r="B215" i="4"/>
  <c r="B216" i="4"/>
  <c r="B217" i="4"/>
  <c r="B218" i="4"/>
  <c r="B219" i="4"/>
  <c r="B220" i="4"/>
  <c r="B221" i="4"/>
  <c r="B222" i="4"/>
  <c r="B223" i="4"/>
  <c r="B231" i="4"/>
  <c r="B235" i="4"/>
  <c r="B236" i="4"/>
  <c r="B252" i="4"/>
  <c r="B253" i="4"/>
  <c r="B264" i="4"/>
  <c r="B265" i="4"/>
  <c r="B267" i="4"/>
  <c r="B268" i="4"/>
  <c r="B270" i="4"/>
  <c r="B271" i="4"/>
  <c r="B272" i="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47" i="14"/>
  <c r="A48" i="14"/>
  <c r="A49" i="14"/>
  <c r="A50" i="14"/>
  <c r="A51" i="14"/>
  <c r="A34" i="14" l="1"/>
  <c r="A35" i="14"/>
  <c r="A37" i="14"/>
  <c r="A38" i="14"/>
  <c r="A39" i="14"/>
  <c r="A40" i="14"/>
  <c r="A41" i="14"/>
  <c r="A42" i="14"/>
  <c r="A45" i="14"/>
  <c r="A46" i="14"/>
  <c r="N227" i="4" l="1"/>
  <c r="M226" i="4"/>
  <c r="N226" i="4" s="1"/>
  <c r="M225" i="4"/>
  <c r="N225" i="4" s="1"/>
  <c r="M224" i="4"/>
  <c r="N224" i="4" s="1"/>
  <c r="Q226" i="4" l="1"/>
  <c r="S226" i="4" s="1"/>
  <c r="Q225" i="4"/>
  <c r="S225" i="4" s="1"/>
  <c r="Q227" i="4"/>
  <c r="S227" i="4" s="1"/>
  <c r="Q224" i="4"/>
  <c r="S224" i="4" s="1"/>
  <c r="A14" i="14" l="1"/>
  <c r="A15" i="14"/>
  <c r="A16" i="14"/>
  <c r="A17" i="14"/>
  <c r="M3" i="4" l="1"/>
  <c r="N3" i="4" l="1"/>
  <c r="Q3" i="4" s="1"/>
  <c r="S3" i="4" s="1"/>
  <c r="B3" i="4"/>
  <c r="J336" i="14" s="1"/>
  <c r="A3" i="14"/>
  <c r="A4" i="14"/>
  <c r="A5" i="14"/>
  <c r="A6" i="14"/>
  <c r="A7" i="14"/>
  <c r="A8" i="14"/>
  <c r="A9" i="14"/>
  <c r="A10" i="14"/>
  <c r="A12" i="14"/>
  <c r="A13" i="14"/>
  <c r="A2" i="14"/>
  <c r="B4" i="4"/>
  <c r="B5" i="4"/>
  <c r="B6" i="4"/>
  <c r="F194" i="4" l="1"/>
  <c r="J11" i="14"/>
  <c r="J202" i="14"/>
  <c r="J21" i="14"/>
  <c r="J23" i="14"/>
  <c r="J22" i="14"/>
  <c r="J24" i="14"/>
  <c r="J32" i="14"/>
  <c r="J28" i="14"/>
  <c r="J19" i="14"/>
  <c r="J29" i="14"/>
  <c r="J25" i="14"/>
  <c r="J30" i="14"/>
  <c r="J26" i="14"/>
  <c r="J31" i="14"/>
  <c r="J27" i="14"/>
  <c r="J20" i="14"/>
  <c r="J7" i="14"/>
  <c r="J9" i="14"/>
  <c r="J12" i="14"/>
  <c r="J14" i="14"/>
  <c r="J8" i="14"/>
  <c r="J10" i="14"/>
  <c r="J13" i="14"/>
  <c r="J15" i="14"/>
  <c r="J3" i="14"/>
  <c r="F67" i="4" s="1"/>
  <c r="J5" i="14"/>
  <c r="J16" i="14"/>
  <c r="J18" i="14"/>
  <c r="J4" i="14"/>
  <c r="J6" i="14"/>
  <c r="F93" i="4" s="1"/>
  <c r="J17" i="14"/>
  <c r="J339" i="14"/>
  <c r="J334" i="14"/>
  <c r="J330" i="14"/>
  <c r="J326" i="14"/>
  <c r="J322" i="14"/>
  <c r="J318" i="14"/>
  <c r="J314" i="14"/>
  <c r="J310" i="14"/>
  <c r="J338" i="14"/>
  <c r="J333" i="14"/>
  <c r="J329" i="14"/>
  <c r="J325" i="14"/>
  <c r="J321" i="14"/>
  <c r="J317" i="14"/>
  <c r="J313" i="14"/>
  <c r="J309" i="14"/>
  <c r="J337" i="14"/>
  <c r="J332" i="14"/>
  <c r="J328" i="14"/>
  <c r="J324" i="14"/>
  <c r="J320" i="14"/>
  <c r="J316" i="14"/>
  <c r="J312" i="14"/>
  <c r="J340" i="14"/>
  <c r="J335" i="14"/>
  <c r="J331" i="14"/>
  <c r="J327" i="14"/>
  <c r="J323" i="14"/>
  <c r="J319" i="14"/>
  <c r="J315" i="14"/>
  <c r="J311" i="14"/>
  <c r="J262" i="14"/>
  <c r="J258" i="14"/>
  <c r="J259" i="14"/>
  <c r="J255" i="14"/>
  <c r="J260" i="14"/>
  <c r="J256" i="14"/>
  <c r="J257" i="14"/>
  <c r="F1812" i="4"/>
  <c r="J243" i="14"/>
  <c r="J247" i="14"/>
  <c r="J246" i="14"/>
  <c r="J245" i="14"/>
  <c r="J244" i="14"/>
  <c r="J248" i="14"/>
  <c r="J250" i="14"/>
  <c r="J252" i="14"/>
  <c r="J242" i="14"/>
  <c r="J253" i="14"/>
  <c r="J251" i="14"/>
  <c r="J249" i="14"/>
  <c r="J241" i="14"/>
  <c r="J206" i="14"/>
  <c r="J207" i="14"/>
  <c r="J208" i="14"/>
  <c r="J209" i="14"/>
  <c r="J167" i="14"/>
  <c r="J123" i="14"/>
  <c r="J125" i="14"/>
  <c r="J127" i="14"/>
  <c r="J128" i="14"/>
  <c r="J122" i="14"/>
  <c r="J124" i="14"/>
  <c r="J126" i="14"/>
  <c r="J121" i="14"/>
  <c r="J129" i="14"/>
  <c r="J116" i="14"/>
  <c r="J115" i="14"/>
  <c r="J114" i="14"/>
  <c r="J108" i="14"/>
  <c r="J109" i="14"/>
  <c r="J110" i="14"/>
  <c r="J101" i="14"/>
  <c r="J102" i="14"/>
  <c r="J103" i="14"/>
  <c r="J99" i="14"/>
  <c r="J105" i="14"/>
  <c r="J107" i="14"/>
  <c r="J100" i="14"/>
  <c r="J104" i="14"/>
  <c r="J106" i="14"/>
  <c r="J77" i="14"/>
  <c r="J48" i="14"/>
  <c r="J49" i="14"/>
  <c r="J35" i="14"/>
  <c r="F344" i="4" l="1"/>
  <c r="F159" i="4"/>
  <c r="F158" i="4"/>
  <c r="F3" i="4"/>
  <c r="F7" i="4"/>
  <c r="F11" i="4"/>
  <c r="F15" i="4"/>
  <c r="F14" i="4"/>
  <c r="F4" i="4"/>
  <c r="F8" i="4"/>
  <c r="F12" i="4"/>
  <c r="F16" i="4"/>
  <c r="F10" i="4"/>
  <c r="F5" i="4"/>
  <c r="F9" i="4"/>
  <c r="F13" i="4"/>
  <c r="F17" i="4"/>
  <c r="F6" i="4"/>
  <c r="J97" i="14"/>
  <c r="J137" i="14"/>
  <c r="J136" i="14"/>
  <c r="J140" i="14"/>
  <c r="J53" i="14"/>
  <c r="J141" i="14"/>
  <c r="J51" i="14"/>
  <c r="J135" i="14"/>
  <c r="J139" i="14"/>
  <c r="J54" i="14"/>
  <c r="J142" i="14"/>
  <c r="J50" i="14"/>
  <c r="J143" i="14"/>
  <c r="J138" i="14"/>
  <c r="J52" i="14"/>
  <c r="J47" i="14"/>
  <c r="J60" i="14"/>
  <c r="J58" i="14"/>
  <c r="J55" i="14"/>
  <c r="J70" i="14"/>
  <c r="J61" i="14"/>
  <c r="J62" i="14"/>
  <c r="J59" i="14"/>
  <c r="J65" i="14"/>
  <c r="J64" i="14"/>
  <c r="J63" i="14"/>
  <c r="J68" i="14"/>
  <c r="J67" i="14"/>
  <c r="J56" i="14"/>
  <c r="J72" i="14"/>
  <c r="J69" i="14"/>
  <c r="J57" i="14"/>
  <c r="F182" i="4" s="1"/>
  <c r="J71" i="14"/>
  <c r="J66" i="14"/>
  <c r="J112" i="14"/>
  <c r="J89" i="14"/>
  <c r="J74" i="14"/>
  <c r="J43" i="14"/>
  <c r="J75" i="14"/>
  <c r="J76" i="14"/>
  <c r="J73" i="14"/>
  <c r="J80" i="14"/>
  <c r="J82" i="14"/>
  <c r="J83" i="14"/>
  <c r="J84" i="14"/>
  <c r="J78" i="14"/>
  <c r="J79" i="14"/>
  <c r="J88" i="14"/>
  <c r="J34" i="14"/>
  <c r="J90" i="14"/>
  <c r="J37" i="14"/>
  <c r="J91" i="14"/>
  <c r="J38" i="14"/>
  <c r="J92" i="14"/>
  <c r="J85" i="14"/>
  <c r="J86" i="14"/>
  <c r="J87" i="14"/>
  <c r="J42" i="14"/>
  <c r="J96" i="14"/>
  <c r="J36" i="14"/>
  <c r="J98" i="14"/>
  <c r="J45" i="14"/>
  <c r="J46" i="14"/>
  <c r="J39" i="14"/>
  <c r="J93" i="14"/>
  <c r="J40" i="14"/>
  <c r="F181" i="4" s="1"/>
  <c r="J94" i="14"/>
  <c r="J41" i="14"/>
  <c r="J95" i="14"/>
  <c r="J33" i="14"/>
  <c r="F134" i="4" s="1"/>
  <c r="J2" i="14"/>
  <c r="J44" i="14"/>
  <c r="J111" i="14"/>
  <c r="J81" i="14"/>
  <c r="J113" i="14"/>
  <c r="F481" i="4" s="1"/>
  <c r="J178" i="14"/>
  <c r="J299" i="14"/>
  <c r="J364" i="14"/>
  <c r="J179" i="14"/>
  <c r="J300" i="14"/>
  <c r="J365" i="14"/>
  <c r="J429" i="14"/>
  <c r="J493" i="14"/>
  <c r="J557" i="14"/>
  <c r="J621" i="14"/>
  <c r="J148" i="14"/>
  <c r="J212" i="14"/>
  <c r="F889" i="4" s="1"/>
  <c r="J398" i="14"/>
  <c r="J462" i="14"/>
  <c r="J526" i="14"/>
  <c r="J590" i="14"/>
  <c r="J173" i="14"/>
  <c r="J237" i="14"/>
  <c r="J294" i="14"/>
  <c r="J359" i="14"/>
  <c r="J423" i="14"/>
  <c r="J150" i="14"/>
  <c r="J214" i="14"/>
  <c r="J271" i="14"/>
  <c r="J400" i="14"/>
  <c r="J464" i="14"/>
  <c r="J528" i="14"/>
  <c r="J592" i="14"/>
  <c r="J118" i="14"/>
  <c r="J175" i="14"/>
  <c r="J239" i="14"/>
  <c r="J296" i="14"/>
  <c r="J361" i="14"/>
  <c r="J425" i="14"/>
  <c r="J489" i="14"/>
  <c r="J553" i="14"/>
  <c r="J617" i="14"/>
  <c r="J144" i="14"/>
  <c r="J394" i="14"/>
  <c r="J458" i="14"/>
  <c r="J522" i="14"/>
  <c r="J586" i="14"/>
  <c r="J650" i="14"/>
  <c r="J451" i="14"/>
  <c r="J620" i="14"/>
  <c r="J704" i="14"/>
  <c r="J120" i="14"/>
  <c r="J495" i="14"/>
  <c r="J657" i="14"/>
  <c r="J721" i="14"/>
  <c r="J185" i="14"/>
  <c r="J519" i="14"/>
  <c r="J666" i="14"/>
  <c r="J730" i="14"/>
  <c r="J794" i="14"/>
  <c r="J858" i="14"/>
  <c r="J922" i="14"/>
  <c r="J986" i="14"/>
  <c r="J1050" i="14"/>
  <c r="J186" i="14"/>
  <c r="J307" i="14"/>
  <c r="J372" i="14"/>
  <c r="J130" i="14"/>
  <c r="J187" i="14"/>
  <c r="J308" i="14"/>
  <c r="J373" i="14"/>
  <c r="J437" i="14"/>
  <c r="J501" i="14"/>
  <c r="J565" i="14"/>
  <c r="J629" i="14"/>
  <c r="J156" i="14"/>
  <c r="J220" i="14"/>
  <c r="J277" i="14"/>
  <c r="J342" i="14"/>
  <c r="J406" i="14"/>
  <c r="J470" i="14"/>
  <c r="J534" i="14"/>
  <c r="J598" i="14"/>
  <c r="J181" i="14"/>
  <c r="J302" i="14"/>
  <c r="J367" i="14"/>
  <c r="J431" i="14"/>
  <c r="J158" i="14"/>
  <c r="J222" i="14"/>
  <c r="J279" i="14"/>
  <c r="J344" i="14"/>
  <c r="J408" i="14"/>
  <c r="J472" i="14"/>
  <c r="J536" i="14"/>
  <c r="J600" i="14"/>
  <c r="J183" i="14"/>
  <c r="J304" i="14"/>
  <c r="J369" i="14"/>
  <c r="J433" i="14"/>
  <c r="J497" i="14"/>
  <c r="J561" i="14"/>
  <c r="J625" i="14"/>
  <c r="J152" i="14"/>
  <c r="J216" i="14"/>
  <c r="J273" i="14"/>
  <c r="J402" i="14"/>
  <c r="J466" i="14"/>
  <c r="J530" i="14"/>
  <c r="J594" i="14"/>
  <c r="J471" i="14"/>
  <c r="J643" i="14"/>
  <c r="J712" i="14"/>
  <c r="J177" i="14"/>
  <c r="J516" i="14"/>
  <c r="J665" i="14"/>
  <c r="J729" i="14"/>
  <c r="J540" i="14"/>
  <c r="J674" i="14"/>
  <c r="J738" i="14"/>
  <c r="J802" i="14"/>
  <c r="J866" i="14"/>
  <c r="J194" i="14"/>
  <c r="J380" i="14"/>
  <c r="J195" i="14"/>
  <c r="J381" i="14"/>
  <c r="J445" i="14"/>
  <c r="J509" i="14"/>
  <c r="J573" i="14"/>
  <c r="J637" i="14"/>
  <c r="J164" i="14"/>
  <c r="J228" i="14"/>
  <c r="J285" i="14"/>
  <c r="J350" i="14"/>
  <c r="J414" i="14"/>
  <c r="J478" i="14"/>
  <c r="J542" i="14"/>
  <c r="J606" i="14"/>
  <c r="J132" i="14"/>
  <c r="J189" i="14"/>
  <c r="J375" i="14"/>
  <c r="J439" i="14"/>
  <c r="J166" i="14"/>
  <c r="J230" i="14"/>
  <c r="J287" i="14"/>
  <c r="J352" i="14"/>
  <c r="J416" i="14"/>
  <c r="J480" i="14"/>
  <c r="J544" i="14"/>
  <c r="J608" i="14"/>
  <c r="J191" i="14"/>
  <c r="J254" i="14"/>
  <c r="J377" i="14"/>
  <c r="J441" i="14"/>
  <c r="J505" i="14"/>
  <c r="J569" i="14"/>
  <c r="J633" i="14"/>
  <c r="J160" i="14"/>
  <c r="J224" i="14"/>
  <c r="J281" i="14"/>
  <c r="J346" i="14"/>
  <c r="F954" i="4" s="1"/>
  <c r="J410" i="14"/>
  <c r="J474" i="14"/>
  <c r="J538" i="14"/>
  <c r="J602" i="14"/>
  <c r="J492" i="14"/>
  <c r="J656" i="14"/>
  <c r="J720" i="14"/>
  <c r="J539" i="14"/>
  <c r="J673" i="14"/>
  <c r="J737" i="14"/>
  <c r="J306" i="14"/>
  <c r="J563" i="14"/>
  <c r="J682" i="14"/>
  <c r="J746" i="14"/>
  <c r="F854" i="4"/>
  <c r="J265" i="14"/>
  <c r="J388" i="14"/>
  <c r="J203" i="14"/>
  <c r="J266" i="14"/>
  <c r="J389" i="14"/>
  <c r="J453" i="14"/>
  <c r="J517" i="14"/>
  <c r="J581" i="14"/>
  <c r="J645" i="14"/>
  <c r="J172" i="14"/>
  <c r="J236" i="14"/>
  <c r="F946" i="4" s="1"/>
  <c r="J293" i="14"/>
  <c r="J358" i="14"/>
  <c r="J422" i="14"/>
  <c r="J486" i="14"/>
  <c r="J550" i="14"/>
  <c r="J614" i="14"/>
  <c r="J197" i="14"/>
  <c r="J383" i="14"/>
  <c r="J117" i="14"/>
  <c r="F483" i="4" s="1"/>
  <c r="J174" i="14"/>
  <c r="J238" i="14"/>
  <c r="J295" i="14"/>
  <c r="J360" i="14"/>
  <c r="J424" i="14"/>
  <c r="J488" i="14"/>
  <c r="J552" i="14"/>
  <c r="J616" i="14"/>
  <c r="J199" i="14"/>
  <c r="J385" i="14"/>
  <c r="J449" i="14"/>
  <c r="J513" i="14"/>
  <c r="J577" i="14"/>
  <c r="J641" i="14"/>
  <c r="J168" i="14"/>
  <c r="J232" i="14"/>
  <c r="J289" i="14"/>
  <c r="J354" i="14"/>
  <c r="J418" i="14"/>
  <c r="J482" i="14"/>
  <c r="J546" i="14"/>
  <c r="J610" i="14"/>
  <c r="J169" i="14"/>
  <c r="J515" i="14"/>
  <c r="J664" i="14"/>
  <c r="J728" i="14"/>
  <c r="J298" i="14"/>
  <c r="J559" i="14"/>
  <c r="J681" i="14"/>
  <c r="J745" i="14"/>
  <c r="J371" i="14"/>
  <c r="J583" i="14"/>
  <c r="J690" i="14"/>
  <c r="J754" i="14"/>
  <c r="J818" i="14"/>
  <c r="J882" i="14"/>
  <c r="J946" i="14"/>
  <c r="J1010" i="14"/>
  <c r="J1074" i="14"/>
  <c r="J1138" i="14"/>
  <c r="J479" i="14"/>
  <c r="J651" i="14"/>
  <c r="J715" i="14"/>
  <c r="J264" i="14"/>
  <c r="J146" i="14"/>
  <c r="J210" i="14"/>
  <c r="F903" i="4" s="1"/>
  <c r="J396" i="14"/>
  <c r="J147" i="14"/>
  <c r="J211" i="14"/>
  <c r="J397" i="14"/>
  <c r="J461" i="14"/>
  <c r="J525" i="14"/>
  <c r="J589" i="14"/>
  <c r="J180" i="14"/>
  <c r="J301" i="14"/>
  <c r="J366" i="14"/>
  <c r="J430" i="14"/>
  <c r="J494" i="14"/>
  <c r="J558" i="14"/>
  <c r="J622" i="14"/>
  <c r="J205" i="14"/>
  <c r="F851" i="4" s="1"/>
  <c r="J268" i="14"/>
  <c r="J391" i="14"/>
  <c r="J182" i="14"/>
  <c r="J303" i="14"/>
  <c r="J368" i="14"/>
  <c r="J432" i="14"/>
  <c r="J496" i="14"/>
  <c r="J560" i="14"/>
  <c r="J624" i="14"/>
  <c r="J393" i="14"/>
  <c r="J457" i="14"/>
  <c r="J521" i="14"/>
  <c r="J585" i="14"/>
  <c r="J649" i="14"/>
  <c r="J119" i="14"/>
  <c r="J176" i="14"/>
  <c r="J240" i="14"/>
  <c r="J297" i="14"/>
  <c r="J362" i="14"/>
  <c r="J426" i="14"/>
  <c r="J490" i="14"/>
  <c r="J554" i="14"/>
  <c r="J618" i="14"/>
  <c r="J233" i="14"/>
  <c r="J535" i="14"/>
  <c r="J672" i="14"/>
  <c r="J736" i="14"/>
  <c r="J363" i="14"/>
  <c r="J580" i="14"/>
  <c r="J689" i="14"/>
  <c r="J753" i="14"/>
  <c r="J428" i="14"/>
  <c r="J604" i="14"/>
  <c r="J698" i="14"/>
  <c r="J762" i="14"/>
  <c r="J826" i="14"/>
  <c r="J890" i="14"/>
  <c r="J954" i="14"/>
  <c r="J1018" i="14"/>
  <c r="J1082" i="14"/>
  <c r="J1146" i="14"/>
  <c r="J500" i="14"/>
  <c r="J659" i="14"/>
  <c r="J723" i="14"/>
  <c r="J567" i="14"/>
  <c r="J684" i="14"/>
  <c r="J748" i="14"/>
  <c r="J812" i="14"/>
  <c r="J876" i="14"/>
  <c r="J940" i="14"/>
  <c r="J1004" i="14"/>
  <c r="J1068" i="14"/>
  <c r="J154" i="14"/>
  <c r="J218" i="14"/>
  <c r="J275" i="14"/>
  <c r="J404" i="14"/>
  <c r="J155" i="14"/>
  <c r="J219" i="14"/>
  <c r="J276" i="14"/>
  <c r="J341" i="14"/>
  <c r="J405" i="14"/>
  <c r="J469" i="14"/>
  <c r="J533" i="14"/>
  <c r="J597" i="14"/>
  <c r="J131" i="14"/>
  <c r="J188" i="14"/>
  <c r="J374" i="14"/>
  <c r="J438" i="14"/>
  <c r="J502" i="14"/>
  <c r="J566" i="14"/>
  <c r="J630" i="14"/>
  <c r="J149" i="14"/>
  <c r="J213" i="14"/>
  <c r="F881" i="4" s="1"/>
  <c r="J270" i="14"/>
  <c r="J399" i="14"/>
  <c r="J133" i="14"/>
  <c r="J190" i="14"/>
  <c r="J376" i="14"/>
  <c r="J440" i="14"/>
  <c r="J504" i="14"/>
  <c r="J568" i="14"/>
  <c r="J632" i="14"/>
  <c r="J151" i="14"/>
  <c r="J215" i="14"/>
  <c r="J272" i="14"/>
  <c r="J401" i="14"/>
  <c r="J465" i="14"/>
  <c r="J529" i="14"/>
  <c r="J593" i="14"/>
  <c r="J184" i="14"/>
  <c r="J305" i="14"/>
  <c r="J370" i="14"/>
  <c r="J434" i="14"/>
  <c r="J498" i="14"/>
  <c r="J562" i="14"/>
  <c r="J626" i="14"/>
  <c r="J290" i="14"/>
  <c r="J556" i="14"/>
  <c r="J680" i="14"/>
  <c r="J744" i="14"/>
  <c r="J427" i="14"/>
  <c r="J603" i="14"/>
  <c r="J697" i="14"/>
  <c r="J761" i="14"/>
  <c r="J455" i="14"/>
  <c r="J627" i="14"/>
  <c r="J706" i="14"/>
  <c r="J770" i="14"/>
  <c r="J834" i="14"/>
  <c r="J898" i="14"/>
  <c r="J962" i="14"/>
  <c r="J1026" i="14"/>
  <c r="J1090" i="14"/>
  <c r="J1154" i="14"/>
  <c r="J193" i="14"/>
  <c r="J162" i="14"/>
  <c r="J226" i="14"/>
  <c r="J283" i="14"/>
  <c r="J348" i="14"/>
  <c r="J412" i="14"/>
  <c r="J163" i="14"/>
  <c r="J227" i="14"/>
  <c r="J284" i="14"/>
  <c r="J349" i="14"/>
  <c r="J413" i="14"/>
  <c r="J477" i="14"/>
  <c r="J541" i="14"/>
  <c r="J605" i="14"/>
  <c r="J196" i="14"/>
  <c r="J382" i="14"/>
  <c r="J446" i="14"/>
  <c r="J510" i="14"/>
  <c r="J574" i="14"/>
  <c r="J638" i="14"/>
  <c r="J157" i="14"/>
  <c r="J221" i="14"/>
  <c r="J278" i="14"/>
  <c r="J343" i="14"/>
  <c r="J407" i="14"/>
  <c r="J198" i="14"/>
  <c r="J261" i="14"/>
  <c r="J384" i="14"/>
  <c r="J448" i="14"/>
  <c r="J512" i="14"/>
  <c r="J576" i="14"/>
  <c r="J640" i="14"/>
  <c r="J159" i="14"/>
  <c r="J223" i="14"/>
  <c r="J280" i="14"/>
  <c r="J345" i="14"/>
  <c r="F957" i="4" s="1"/>
  <c r="J409" i="14"/>
  <c r="J473" i="14"/>
  <c r="J537" i="14"/>
  <c r="J601" i="14"/>
  <c r="J134" i="14"/>
  <c r="J192" i="14"/>
  <c r="F842" i="4" s="1"/>
  <c r="J378" i="14"/>
  <c r="J442" i="14"/>
  <c r="J506" i="14"/>
  <c r="J570" i="14"/>
  <c r="J634" i="14"/>
  <c r="J355" i="14"/>
  <c r="J579" i="14"/>
  <c r="J688" i="14"/>
  <c r="J452" i="14"/>
  <c r="J623" i="14"/>
  <c r="J705" i="14"/>
  <c r="J476" i="14"/>
  <c r="J647" i="14"/>
  <c r="J170" i="14"/>
  <c r="J234" i="14"/>
  <c r="J291" i="14"/>
  <c r="J356" i="14"/>
  <c r="J420" i="14"/>
  <c r="J171" i="14"/>
  <c r="J235" i="14"/>
  <c r="F945" i="4" s="1"/>
  <c r="J292" i="14"/>
  <c r="J357" i="14"/>
  <c r="J421" i="14"/>
  <c r="J485" i="14"/>
  <c r="J549" i="14"/>
  <c r="J613" i="14"/>
  <c r="J204" i="14"/>
  <c r="F850" i="4" s="1"/>
  <c r="J267" i="14"/>
  <c r="J390" i="14"/>
  <c r="J454" i="14"/>
  <c r="J518" i="14"/>
  <c r="J582" i="14"/>
  <c r="J646" i="14"/>
  <c r="J165" i="14"/>
  <c r="J229" i="14"/>
  <c r="J286" i="14"/>
  <c r="J351" i="14"/>
  <c r="J415" i="14"/>
  <c r="J269" i="14"/>
  <c r="J392" i="14"/>
  <c r="J456" i="14"/>
  <c r="J520" i="14"/>
  <c r="J584" i="14"/>
  <c r="J648" i="14"/>
  <c r="J231" i="14"/>
  <c r="J288" i="14"/>
  <c r="J353" i="14"/>
  <c r="J417" i="14"/>
  <c r="J481" i="14"/>
  <c r="J545" i="14"/>
  <c r="J609" i="14"/>
  <c r="J200" i="14"/>
  <c r="J263" i="14"/>
  <c r="J386" i="14"/>
  <c r="J450" i="14"/>
  <c r="J514" i="14"/>
  <c r="J578" i="14"/>
  <c r="J642" i="14"/>
  <c r="J419" i="14"/>
  <c r="J599" i="14"/>
  <c r="J696" i="14"/>
  <c r="J475" i="14"/>
  <c r="J644" i="14"/>
  <c r="J713" i="14"/>
  <c r="J499" i="14"/>
  <c r="J658" i="14"/>
  <c r="J722" i="14"/>
  <c r="J786" i="14"/>
  <c r="J850" i="14"/>
  <c r="J914" i="14"/>
  <c r="J978" i="14"/>
  <c r="J874" i="14"/>
  <c r="J1042" i="14"/>
  <c r="J1162" i="14"/>
  <c r="J379" i="14"/>
  <c r="J628" i="14"/>
  <c r="J739" i="14"/>
  <c r="J483" i="14"/>
  <c r="J660" i="14"/>
  <c r="J732" i="14"/>
  <c r="J804" i="14"/>
  <c r="J884" i="14"/>
  <c r="J956" i="14"/>
  <c r="J1028" i="14"/>
  <c r="J1100" i="14"/>
  <c r="J443" i="14"/>
  <c r="J612" i="14"/>
  <c r="J701" i="14"/>
  <c r="J765" i="14"/>
  <c r="J467" i="14"/>
  <c r="J636" i="14"/>
  <c r="J710" i="14"/>
  <c r="J774" i="14"/>
  <c r="J838" i="14"/>
  <c r="J902" i="14"/>
  <c r="J966" i="14"/>
  <c r="J1030" i="14"/>
  <c r="J1094" i="14"/>
  <c r="J1158" i="14"/>
  <c r="J752" i="14"/>
  <c r="J861" i="14"/>
  <c r="J963" i="14"/>
  <c r="J1065" i="14"/>
  <c r="J663" i="14"/>
  <c r="J840" i="14"/>
  <c r="J943" i="14"/>
  <c r="J1045" i="14"/>
  <c r="J1140" i="14"/>
  <c r="J1218" i="14"/>
  <c r="J1282" i="14"/>
  <c r="J1346" i="14"/>
  <c r="J1410" i="14"/>
  <c r="J1474" i="14"/>
  <c r="J1538" i="14"/>
  <c r="J777" i="14"/>
  <c r="J880" i="14"/>
  <c r="J983" i="14"/>
  <c r="J1085" i="14"/>
  <c r="J1173" i="14"/>
  <c r="J1243" i="14"/>
  <c r="J1307" i="14"/>
  <c r="J1371" i="14"/>
  <c r="J1435" i="14"/>
  <c r="J1499" i="14"/>
  <c r="J805" i="14"/>
  <c r="J907" i="14"/>
  <c r="J1009" i="14"/>
  <c r="J347" i="14"/>
  <c r="J819" i="14"/>
  <c r="J921" i="14"/>
  <c r="J1024" i="14"/>
  <c r="J1123" i="14"/>
  <c r="J1205" i="14"/>
  <c r="J1269" i="14"/>
  <c r="J1333" i="14"/>
  <c r="J1397" i="14"/>
  <c r="J1461" i="14"/>
  <c r="J1525" i="14"/>
  <c r="J889" i="14"/>
  <c r="J1132" i="14"/>
  <c r="J1249" i="14"/>
  <c r="J1352" i="14"/>
  <c r="J1455" i="14"/>
  <c r="J795" i="14"/>
  <c r="J1067" i="14"/>
  <c r="J1214" i="14"/>
  <c r="J1316" i="14"/>
  <c r="J1417" i="14"/>
  <c r="J1518" i="14"/>
  <c r="J906" i="14"/>
  <c r="J1058" i="14"/>
  <c r="J1170" i="14"/>
  <c r="J435" i="14"/>
  <c r="J667" i="14"/>
  <c r="J503" i="14"/>
  <c r="J668" i="14"/>
  <c r="J740" i="14"/>
  <c r="J820" i="14"/>
  <c r="J892" i="14"/>
  <c r="J964" i="14"/>
  <c r="J1036" i="14"/>
  <c r="J463" i="14"/>
  <c r="J635" i="14"/>
  <c r="J709" i="14"/>
  <c r="J487" i="14"/>
  <c r="J654" i="14"/>
  <c r="J718" i="14"/>
  <c r="J782" i="14"/>
  <c r="J846" i="14"/>
  <c r="J910" i="14"/>
  <c r="J974" i="14"/>
  <c r="J1038" i="14"/>
  <c r="J1102" i="14"/>
  <c r="J1166" i="14"/>
  <c r="J771" i="14"/>
  <c r="J873" i="14"/>
  <c r="J976" i="14"/>
  <c r="J1079" i="14"/>
  <c r="J491" i="14"/>
  <c r="J727" i="14"/>
  <c r="J853" i="14"/>
  <c r="J955" i="14"/>
  <c r="J1057" i="14"/>
  <c r="J1151" i="14"/>
  <c r="J1226" i="14"/>
  <c r="J1290" i="14"/>
  <c r="J1354" i="14"/>
  <c r="J1418" i="14"/>
  <c r="J1482" i="14"/>
  <c r="J1546" i="14"/>
  <c r="J791" i="14"/>
  <c r="J893" i="14"/>
  <c r="J995" i="14"/>
  <c r="J1097" i="14"/>
  <c r="J1184" i="14"/>
  <c r="J1251" i="14"/>
  <c r="J1315" i="14"/>
  <c r="J1379" i="14"/>
  <c r="J1443" i="14"/>
  <c r="J282" i="14"/>
  <c r="J817" i="14"/>
  <c r="J920" i="14"/>
  <c r="J1023" i="14"/>
  <c r="J575" i="14"/>
  <c r="J832" i="14"/>
  <c r="J935" i="14"/>
  <c r="J1037" i="14"/>
  <c r="J1133" i="14"/>
  <c r="J1213" i="14"/>
  <c r="J1277" i="14"/>
  <c r="J1341" i="14"/>
  <c r="J1405" i="14"/>
  <c r="J1469" i="14"/>
  <c r="J1533" i="14"/>
  <c r="J927" i="14"/>
  <c r="J1148" i="14"/>
  <c r="J1263" i="14"/>
  <c r="J1366" i="14"/>
  <c r="J1468" i="14"/>
  <c r="J930" i="14"/>
  <c r="J1066" i="14"/>
  <c r="J1178" i="14"/>
  <c r="J459" i="14"/>
  <c r="J675" i="14"/>
  <c r="J524" i="14"/>
  <c r="J676" i="14"/>
  <c r="J756" i="14"/>
  <c r="J828" i="14"/>
  <c r="J900" i="14"/>
  <c r="J972" i="14"/>
  <c r="J1044" i="14"/>
  <c r="J484" i="14"/>
  <c r="J653" i="14"/>
  <c r="J717" i="14"/>
  <c r="J153" i="14"/>
  <c r="J508" i="14"/>
  <c r="J662" i="14"/>
  <c r="J726" i="14"/>
  <c r="J790" i="14"/>
  <c r="J854" i="14"/>
  <c r="J918" i="14"/>
  <c r="J982" i="14"/>
  <c r="J1046" i="14"/>
  <c r="J1110" i="14"/>
  <c r="J1174" i="14"/>
  <c r="J784" i="14"/>
  <c r="J887" i="14"/>
  <c r="J989" i="14"/>
  <c r="J655" i="14"/>
  <c r="J760" i="14"/>
  <c r="J865" i="14"/>
  <c r="J968" i="14"/>
  <c r="J1071" i="14"/>
  <c r="J1161" i="14"/>
  <c r="J1234" i="14"/>
  <c r="J1298" i="14"/>
  <c r="J1362" i="14"/>
  <c r="J1426" i="14"/>
  <c r="J1490" i="14"/>
  <c r="J1554" i="14"/>
  <c r="J803" i="14"/>
  <c r="J905" i="14"/>
  <c r="J1008" i="14"/>
  <c r="J1109" i="14"/>
  <c r="J1195" i="14"/>
  <c r="J1259" i="14"/>
  <c r="J1323" i="14"/>
  <c r="J1387" i="14"/>
  <c r="J1451" i="14"/>
  <c r="J555" i="14"/>
  <c r="J831" i="14"/>
  <c r="J933" i="14"/>
  <c r="J1035" i="14"/>
  <c r="J687" i="14"/>
  <c r="J845" i="14"/>
  <c r="J947" i="14"/>
  <c r="J1049" i="14"/>
  <c r="J1144" i="14"/>
  <c r="J1221" i="14"/>
  <c r="J1285" i="14"/>
  <c r="J1349" i="14"/>
  <c r="J1413" i="14"/>
  <c r="J1477" i="14"/>
  <c r="J1541" i="14"/>
  <c r="J961" i="14"/>
  <c r="J1167" i="14"/>
  <c r="J1276" i="14"/>
  <c r="J938" i="14"/>
  <c r="J1098" i="14"/>
  <c r="J1186" i="14"/>
  <c r="J523" i="14"/>
  <c r="J683" i="14"/>
  <c r="J547" i="14"/>
  <c r="J692" i="14"/>
  <c r="J764" i="14"/>
  <c r="J836" i="14"/>
  <c r="J908" i="14"/>
  <c r="J980" i="14"/>
  <c r="J1052" i="14"/>
  <c r="J145" i="14"/>
  <c r="J507" i="14"/>
  <c r="J661" i="14"/>
  <c r="J725" i="14"/>
  <c r="J217" i="14"/>
  <c r="J531" i="14"/>
  <c r="J670" i="14"/>
  <c r="J734" i="14"/>
  <c r="J798" i="14"/>
  <c r="J862" i="14"/>
  <c r="J926" i="14"/>
  <c r="J990" i="14"/>
  <c r="J1054" i="14"/>
  <c r="J1118" i="14"/>
  <c r="J1182" i="14"/>
  <c r="J797" i="14"/>
  <c r="J899" i="14"/>
  <c r="J1001" i="14"/>
  <c r="J468" i="14"/>
  <c r="J719" i="14"/>
  <c r="J776" i="14"/>
  <c r="J879" i="14"/>
  <c r="J981" i="14"/>
  <c r="J1083" i="14"/>
  <c r="J1172" i="14"/>
  <c r="J1242" i="14"/>
  <c r="J1306" i="14"/>
  <c r="J1370" i="14"/>
  <c r="J1434" i="14"/>
  <c r="J1498" i="14"/>
  <c r="J225" i="14"/>
  <c r="J816" i="14"/>
  <c r="J919" i="14"/>
  <c r="J1021" i="14"/>
  <c r="J1120" i="14"/>
  <c r="J1203" i="14"/>
  <c r="J1267" i="14"/>
  <c r="J1331" i="14"/>
  <c r="J1395" i="14"/>
  <c r="J1459" i="14"/>
  <c r="J679" i="14"/>
  <c r="J843" i="14"/>
  <c r="J945" i="14"/>
  <c r="J1048" i="14"/>
  <c r="J747" i="14"/>
  <c r="J857" i="14"/>
  <c r="J960" i="14"/>
  <c r="J1063" i="14"/>
  <c r="J1155" i="14"/>
  <c r="J1229" i="14"/>
  <c r="J1293" i="14"/>
  <c r="J1357" i="14"/>
  <c r="J1421" i="14"/>
  <c r="J1485" i="14"/>
  <c r="J1549" i="14"/>
  <c r="J992" i="14"/>
  <c r="J1181" i="14"/>
  <c r="J1288" i="14"/>
  <c r="J1391" i="14"/>
  <c r="J1494" i="14"/>
  <c r="J897" i="14"/>
  <c r="J1135" i="14"/>
  <c r="J1252" i="14"/>
  <c r="J1353" i="14"/>
  <c r="J1456" i="14"/>
  <c r="J833" i="14"/>
  <c r="J1103" i="14"/>
  <c r="J1228" i="14"/>
  <c r="J1329" i="14"/>
  <c r="J1432" i="14"/>
  <c r="J1529" i="14"/>
  <c r="J714" i="14"/>
  <c r="J970" i="14"/>
  <c r="J1106" i="14"/>
  <c r="J1194" i="14"/>
  <c r="J543" i="14"/>
  <c r="J691" i="14"/>
  <c r="J201" i="14"/>
  <c r="J588" i="14"/>
  <c r="J700" i="14"/>
  <c r="J772" i="14"/>
  <c r="J844" i="14"/>
  <c r="J916" i="14"/>
  <c r="J988" i="14"/>
  <c r="J1060" i="14"/>
  <c r="J527" i="14"/>
  <c r="J669" i="14"/>
  <c r="J733" i="14"/>
  <c r="J274" i="14"/>
  <c r="J551" i="14"/>
  <c r="J678" i="14"/>
  <c r="J742" i="14"/>
  <c r="J806" i="14"/>
  <c r="J870" i="14"/>
  <c r="J934" i="14"/>
  <c r="J998" i="14"/>
  <c r="J1062" i="14"/>
  <c r="J1126" i="14"/>
  <c r="J1190" i="14"/>
  <c r="J809" i="14"/>
  <c r="J912" i="14"/>
  <c r="J1015" i="14"/>
  <c r="J639" i="14"/>
  <c r="J759" i="14"/>
  <c r="J789" i="14"/>
  <c r="J891" i="14"/>
  <c r="J993" i="14"/>
  <c r="J1096" i="14"/>
  <c r="J1183" i="14"/>
  <c r="J1250" i="14"/>
  <c r="J1314" i="14"/>
  <c r="J1378" i="14"/>
  <c r="J1442" i="14"/>
  <c r="J1506" i="14"/>
  <c r="J532" i="14"/>
  <c r="J829" i="14"/>
  <c r="J931" i="14"/>
  <c r="J1033" i="14"/>
  <c r="J1131" i="14"/>
  <c r="J1211" i="14"/>
  <c r="J1275" i="14"/>
  <c r="J1339" i="14"/>
  <c r="J1403" i="14"/>
  <c r="J1467" i="14"/>
  <c r="J743" i="14"/>
  <c r="J856" i="14"/>
  <c r="J959" i="14"/>
  <c r="J1061" i="14"/>
  <c r="J768" i="14"/>
  <c r="J871" i="14"/>
  <c r="J973" i="14"/>
  <c r="J1075" i="14"/>
  <c r="J1165" i="14"/>
  <c r="J1237" i="14"/>
  <c r="J1301" i="14"/>
  <c r="J1365" i="14"/>
  <c r="J1429" i="14"/>
  <c r="J1493" i="14"/>
  <c r="J1557" i="14"/>
  <c r="J1029" i="14"/>
  <c r="J1199" i="14"/>
  <c r="J1302" i="14"/>
  <c r="J1404" i="14"/>
  <c r="J1505" i="14"/>
  <c r="J928" i="14"/>
  <c r="J1149" i="14"/>
  <c r="J1264" i="14"/>
  <c r="J1367" i="14"/>
  <c r="J1470" i="14"/>
  <c r="J864" i="14"/>
  <c r="J1117" i="14"/>
  <c r="J1240" i="14"/>
  <c r="J1343" i="14"/>
  <c r="J1446" i="14"/>
  <c r="J778" i="14"/>
  <c r="J994" i="14"/>
  <c r="J1114" i="14"/>
  <c r="J564" i="14"/>
  <c r="J699" i="14"/>
  <c r="J387" i="14"/>
  <c r="J611" i="14"/>
  <c r="J708" i="14"/>
  <c r="J780" i="14"/>
  <c r="J852" i="14"/>
  <c r="J924" i="14"/>
  <c r="J996" i="14"/>
  <c r="J1076" i="14"/>
  <c r="J548" i="14"/>
  <c r="J677" i="14"/>
  <c r="J741" i="14"/>
  <c r="J572" i="14"/>
  <c r="J686" i="14"/>
  <c r="J750" i="14"/>
  <c r="J814" i="14"/>
  <c r="J878" i="14"/>
  <c r="J942" i="14"/>
  <c r="J1006" i="14"/>
  <c r="J1070" i="14"/>
  <c r="J1134" i="14"/>
  <c r="J447" i="14"/>
  <c r="J823" i="14"/>
  <c r="J925" i="14"/>
  <c r="J1027" i="14"/>
  <c r="J711" i="14"/>
  <c r="J775" i="14"/>
  <c r="J801" i="14"/>
  <c r="J904" i="14"/>
  <c r="J1007" i="14"/>
  <c r="J1108" i="14"/>
  <c r="J1193" i="14"/>
  <c r="J1258" i="14"/>
  <c r="J1322" i="14"/>
  <c r="J1386" i="14"/>
  <c r="J1450" i="14"/>
  <c r="J1514" i="14"/>
  <c r="J671" i="14"/>
  <c r="J841" i="14"/>
  <c r="J944" i="14"/>
  <c r="J1047" i="14"/>
  <c r="J1141" i="14"/>
  <c r="J1219" i="14"/>
  <c r="J1283" i="14"/>
  <c r="J1347" i="14"/>
  <c r="J1411" i="14"/>
  <c r="J1475" i="14"/>
  <c r="J767" i="14"/>
  <c r="J869" i="14"/>
  <c r="J971" i="14"/>
  <c r="J1073" i="14"/>
  <c r="J781" i="14"/>
  <c r="J883" i="14"/>
  <c r="J985" i="14"/>
  <c r="J1088" i="14"/>
  <c r="J1176" i="14"/>
  <c r="J1245" i="14"/>
  <c r="J1309" i="14"/>
  <c r="J1373" i="14"/>
  <c r="J1437" i="14"/>
  <c r="J1501" i="14"/>
  <c r="J787" i="14"/>
  <c r="J1064" i="14"/>
  <c r="J1212" i="14"/>
  <c r="J1313" i="14"/>
  <c r="J1416" i="14"/>
  <c r="J1516" i="14"/>
  <c r="J965" i="14"/>
  <c r="J1168" i="14"/>
  <c r="J1278" i="14"/>
  <c r="J1380" i="14"/>
  <c r="J1481" i="14"/>
  <c r="J901" i="14"/>
  <c r="J1136" i="14"/>
  <c r="J1254" i="14"/>
  <c r="J1356" i="14"/>
  <c r="J1457" i="14"/>
  <c r="J1551" i="14"/>
  <c r="J1617" i="14"/>
  <c r="J810" i="14"/>
  <c r="J1002" i="14"/>
  <c r="J1122" i="14"/>
  <c r="J587" i="14"/>
  <c r="J707" i="14"/>
  <c r="J436" i="14"/>
  <c r="J631" i="14"/>
  <c r="J716" i="14"/>
  <c r="J788" i="14"/>
  <c r="J860" i="14"/>
  <c r="J932" i="14"/>
  <c r="J1012" i="14"/>
  <c r="J1084" i="14"/>
  <c r="J571" i="14"/>
  <c r="J685" i="14"/>
  <c r="J749" i="14"/>
  <c r="J403" i="14"/>
  <c r="J595" i="14"/>
  <c r="J694" i="14"/>
  <c r="J758" i="14"/>
  <c r="J822" i="14"/>
  <c r="J886" i="14"/>
  <c r="J950" i="14"/>
  <c r="J1014" i="14"/>
  <c r="J1078" i="14"/>
  <c r="J1142" i="14"/>
  <c r="J619" i="14"/>
  <c r="J835" i="14"/>
  <c r="J937" i="14"/>
  <c r="J1040" i="14"/>
  <c r="J755" i="14"/>
  <c r="J161" i="14"/>
  <c r="J815" i="14"/>
  <c r="J917" i="14"/>
  <c r="J1019" i="14"/>
  <c r="J1119" i="14"/>
  <c r="J1202" i="14"/>
  <c r="J1266" i="14"/>
  <c r="J1330" i="14"/>
  <c r="J1394" i="14"/>
  <c r="J1458" i="14"/>
  <c r="J1522" i="14"/>
  <c r="J735" i="14"/>
  <c r="J855" i="14"/>
  <c r="J957" i="14"/>
  <c r="J1059" i="14"/>
  <c r="J1152" i="14"/>
  <c r="J1227" i="14"/>
  <c r="J1291" i="14"/>
  <c r="J1355" i="14"/>
  <c r="J1419" i="14"/>
  <c r="J1483" i="14"/>
  <c r="J779" i="14"/>
  <c r="J881" i="14"/>
  <c r="J984" i="14"/>
  <c r="J1087" i="14"/>
  <c r="J793" i="14"/>
  <c r="J896" i="14"/>
  <c r="J999" i="14"/>
  <c r="J1101" i="14"/>
  <c r="J1187" i="14"/>
  <c r="J1253" i="14"/>
  <c r="J1317" i="14"/>
  <c r="J1381" i="14"/>
  <c r="J1445" i="14"/>
  <c r="J1509" i="14"/>
  <c r="J824" i="14"/>
  <c r="J1093" i="14"/>
  <c r="J1224" i="14"/>
  <c r="J1327" i="14"/>
  <c r="J1430" i="14"/>
  <c r="J1527" i="14"/>
  <c r="J1000" i="14"/>
  <c r="J1185" i="14"/>
  <c r="J1289" i="14"/>
  <c r="J1392" i="14"/>
  <c r="J842" i="14"/>
  <c r="J1034" i="14"/>
  <c r="J1130" i="14"/>
  <c r="J607" i="14"/>
  <c r="J731" i="14"/>
  <c r="J460" i="14"/>
  <c r="J652" i="14"/>
  <c r="J724" i="14"/>
  <c r="J796" i="14"/>
  <c r="J868" i="14"/>
  <c r="J948" i="14"/>
  <c r="J1020" i="14"/>
  <c r="J1092" i="14"/>
  <c r="J395" i="14"/>
  <c r="J591" i="14"/>
  <c r="J693" i="14"/>
  <c r="J757" i="14"/>
  <c r="J444" i="14"/>
  <c r="J615" i="14"/>
  <c r="J702" i="14"/>
  <c r="J766" i="14"/>
  <c r="J830" i="14"/>
  <c r="J894" i="14"/>
  <c r="J958" i="14"/>
  <c r="J1022" i="14"/>
  <c r="J1086" i="14"/>
  <c r="J1150" i="14"/>
  <c r="J703" i="14"/>
  <c r="J848" i="14"/>
  <c r="J951" i="14"/>
  <c r="J1053" i="14"/>
  <c r="J773" i="14"/>
  <c r="J511" i="14"/>
  <c r="J827" i="14"/>
  <c r="J929" i="14"/>
  <c r="J1032" i="14"/>
  <c r="J1129" i="14"/>
  <c r="J1210" i="14"/>
  <c r="J1274" i="14"/>
  <c r="J1338" i="14"/>
  <c r="J1402" i="14"/>
  <c r="J1466" i="14"/>
  <c r="J1530" i="14"/>
  <c r="J763" i="14"/>
  <c r="J867" i="14"/>
  <c r="J969" i="14"/>
  <c r="J1072" i="14"/>
  <c r="J1163" i="14"/>
  <c r="J1235" i="14"/>
  <c r="J1299" i="14"/>
  <c r="J1363" i="14"/>
  <c r="J1427" i="14"/>
  <c r="J1491" i="14"/>
  <c r="J792" i="14"/>
  <c r="J895" i="14"/>
  <c r="J997" i="14"/>
  <c r="J1099" i="14"/>
  <c r="J807" i="14"/>
  <c r="J909" i="14"/>
  <c r="J1011" i="14"/>
  <c r="J1112" i="14"/>
  <c r="J1197" i="14"/>
  <c r="J1261" i="14"/>
  <c r="J1325" i="14"/>
  <c r="J1389" i="14"/>
  <c r="J1453" i="14"/>
  <c r="J1517" i="14"/>
  <c r="J859" i="14"/>
  <c r="J1115" i="14"/>
  <c r="J1238" i="14"/>
  <c r="J1340" i="14"/>
  <c r="J1441" i="14"/>
  <c r="J411" i="14"/>
  <c r="J1031" i="14"/>
  <c r="J1200" i="14"/>
  <c r="J1303" i="14"/>
  <c r="J1406" i="14"/>
  <c r="J1507" i="14"/>
  <c r="J967" i="14"/>
  <c r="J1169" i="14"/>
  <c r="J1279" i="14"/>
  <c r="J1382" i="14"/>
  <c r="J1484" i="14"/>
  <c r="J1095" i="14"/>
  <c r="J1495" i="14"/>
  <c r="J1188" i="14"/>
  <c r="J1393" i="14"/>
  <c r="J1561" i="14"/>
  <c r="J1633" i="14"/>
  <c r="J1697" i="14"/>
  <c r="J1761" i="14"/>
  <c r="J1825" i="14"/>
  <c r="J1889" i="14"/>
  <c r="J1953" i="14"/>
  <c r="J695" i="14"/>
  <c r="J1041" i="14"/>
  <c r="J1204" i="14"/>
  <c r="J1305" i="14"/>
  <c r="J1408" i="14"/>
  <c r="J1510" i="14"/>
  <c r="J941" i="14"/>
  <c r="J1157" i="14"/>
  <c r="J1270" i="14"/>
  <c r="J1372" i="14"/>
  <c r="J1473" i="14"/>
  <c r="J1563" i="14"/>
  <c r="J1627" i="14"/>
  <c r="J1691" i="14"/>
  <c r="J1755" i="14"/>
  <c r="J1819" i="14"/>
  <c r="J769" i="14"/>
  <c r="J1051" i="14"/>
  <c r="J1207" i="14"/>
  <c r="J1310" i="14"/>
  <c r="J1412" i="14"/>
  <c r="J1512" i="14"/>
  <c r="J987" i="14"/>
  <c r="J1179" i="14"/>
  <c r="J1286" i="14"/>
  <c r="J1388" i="14"/>
  <c r="J1489" i="14"/>
  <c r="J1573" i="14"/>
  <c r="J1637" i="14"/>
  <c r="J1701" i="14"/>
  <c r="J1765" i="14"/>
  <c r="J1829" i="14"/>
  <c r="J1893" i="14"/>
  <c r="J1957" i="14"/>
  <c r="J1025" i="14"/>
  <c r="J1584" i="14"/>
  <c r="J1687" i="14"/>
  <c r="J1790" i="14"/>
  <c r="J1890" i="14"/>
  <c r="J1975" i="14"/>
  <c r="J2049" i="14"/>
  <c r="J2113" i="14"/>
  <c r="J2177" i="14"/>
  <c r="J2241" i="14"/>
  <c r="J2305" i="14"/>
  <c r="J1415" i="14"/>
  <c r="J1624" i="14"/>
  <c r="J1727" i="14"/>
  <c r="J1830" i="14"/>
  <c r="J1923" i="14"/>
  <c r="J2008" i="14"/>
  <c r="J2074" i="14"/>
  <c r="J2138" i="14"/>
  <c r="J1326" i="14"/>
  <c r="J1614" i="14"/>
  <c r="J1716" i="14"/>
  <c r="J1818" i="14"/>
  <c r="J1914" i="14"/>
  <c r="J1999" i="14"/>
  <c r="J2067" i="14"/>
  <c r="J2131" i="14"/>
  <c r="J1236" i="14"/>
  <c r="J1602" i="14"/>
  <c r="J1704" i="14"/>
  <c r="J1807" i="14"/>
  <c r="J1904" i="14"/>
  <c r="J1990" i="14"/>
  <c r="J2060" i="14"/>
  <c r="J2124" i="14"/>
  <c r="J2188" i="14"/>
  <c r="J2252" i="14"/>
  <c r="J2316" i="14"/>
  <c r="J1116" i="14"/>
  <c r="J596" i="14"/>
  <c r="J1201" i="14"/>
  <c r="J1407" i="14"/>
  <c r="J1569" i="14"/>
  <c r="J1641" i="14"/>
  <c r="J1705" i="14"/>
  <c r="J1769" i="14"/>
  <c r="J1833" i="14"/>
  <c r="J1897" i="14"/>
  <c r="J1961" i="14"/>
  <c r="J800" i="14"/>
  <c r="J1077" i="14"/>
  <c r="J1216" i="14"/>
  <c r="J1319" i="14"/>
  <c r="J1422" i="14"/>
  <c r="J1520" i="14"/>
  <c r="J977" i="14"/>
  <c r="J1175" i="14"/>
  <c r="J1281" i="14"/>
  <c r="J1384" i="14"/>
  <c r="J1487" i="14"/>
  <c r="J1571" i="14"/>
  <c r="J1635" i="14"/>
  <c r="J1699" i="14"/>
  <c r="J1763" i="14"/>
  <c r="J1827" i="14"/>
  <c r="J811" i="14"/>
  <c r="J1081" i="14"/>
  <c r="J1220" i="14"/>
  <c r="J1321" i="14"/>
  <c r="J1424" i="14"/>
  <c r="J1523" i="14"/>
  <c r="J1017" i="14"/>
  <c r="J1196" i="14"/>
  <c r="J1297" i="14"/>
  <c r="J1400" i="14"/>
  <c r="J1503" i="14"/>
  <c r="J1581" i="14"/>
  <c r="J1645" i="14"/>
  <c r="J1709" i="14"/>
  <c r="J1773" i="14"/>
  <c r="J1837" i="14"/>
  <c r="J1901" i="14"/>
  <c r="J1965" i="14"/>
  <c r="J1198" i="14"/>
  <c r="J1598" i="14"/>
  <c r="J1700" i="14"/>
  <c r="J1802" i="14"/>
  <c r="J1900" i="14"/>
  <c r="J1986" i="14"/>
  <c r="J2057" i="14"/>
  <c r="J2121" i="14"/>
  <c r="J2185" i="14"/>
  <c r="J2249" i="14"/>
  <c r="J2313" i="14"/>
  <c r="J1515" i="14"/>
  <c r="J1638" i="14"/>
  <c r="J1740" i="14"/>
  <c r="J1842" i="14"/>
  <c r="J1934" i="14"/>
  <c r="J2018" i="14"/>
  <c r="J2082" i="14"/>
  <c r="J2146" i="14"/>
  <c r="J1428" i="14"/>
  <c r="J1626" i="14"/>
  <c r="J1728" i="14"/>
  <c r="J1831" i="14"/>
  <c r="J1924" i="14"/>
  <c r="J2010" i="14"/>
  <c r="J2075" i="14"/>
  <c r="J2139" i="14"/>
  <c r="J1337" i="14"/>
  <c r="J1615" i="14"/>
  <c r="J1718" i="14"/>
  <c r="J1820" i="14"/>
  <c r="J1915" i="14"/>
  <c r="J2000" i="14"/>
  <c r="J2068" i="14"/>
  <c r="J2132" i="14"/>
  <c r="J1225" i="14"/>
  <c r="J799" i="14"/>
  <c r="J1215" i="14"/>
  <c r="J1420" i="14"/>
  <c r="J1577" i="14"/>
  <c r="J1649" i="14"/>
  <c r="J1713" i="14"/>
  <c r="J1777" i="14"/>
  <c r="J1841" i="14"/>
  <c r="J1905" i="14"/>
  <c r="J1969" i="14"/>
  <c r="J837" i="14"/>
  <c r="J1104" i="14"/>
  <c r="J1230" i="14"/>
  <c r="J1332" i="14"/>
  <c r="J1433" i="14"/>
  <c r="J1531" i="14"/>
  <c r="J1013" i="14"/>
  <c r="J1191" i="14"/>
  <c r="J1295" i="14"/>
  <c r="J1398" i="14"/>
  <c r="J1500" i="14"/>
  <c r="J1579" i="14"/>
  <c r="J1643" i="14"/>
  <c r="J1707" i="14"/>
  <c r="J1771" i="14"/>
  <c r="J1835" i="14"/>
  <c r="J847" i="14"/>
  <c r="J1107" i="14"/>
  <c r="J1232" i="14"/>
  <c r="J1335" i="14"/>
  <c r="J1438" i="14"/>
  <c r="J783" i="14"/>
  <c r="J1055" i="14"/>
  <c r="J1208" i="14"/>
  <c r="J1311" i="14"/>
  <c r="J1414" i="14"/>
  <c r="J1513" i="14"/>
  <c r="J1589" i="14"/>
  <c r="J1653" i="14"/>
  <c r="J1717" i="14"/>
  <c r="J1781" i="14"/>
  <c r="J1845" i="14"/>
  <c r="J1909" i="14"/>
  <c r="J1973" i="14"/>
  <c r="J1300" i="14"/>
  <c r="J1610" i="14"/>
  <c r="J1712" i="14"/>
  <c r="J1815" i="14"/>
  <c r="J1911" i="14"/>
  <c r="J1996" i="14"/>
  <c r="J2065" i="14"/>
  <c r="J2129" i="14"/>
  <c r="J2193" i="14"/>
  <c r="J2257" i="14"/>
  <c r="J2321" i="14"/>
  <c r="J1544" i="14"/>
  <c r="J1650" i="14"/>
  <c r="J1752" i="14"/>
  <c r="J1855" i="14"/>
  <c r="J1944" i="14"/>
  <c r="J2026" i="14"/>
  <c r="J2090" i="14"/>
  <c r="J2154" i="14"/>
  <c r="J1526" i="14"/>
  <c r="J1639" i="14"/>
  <c r="J1742" i="14"/>
  <c r="J1844" i="14"/>
  <c r="J1935" i="14"/>
  <c r="J2019" i="14"/>
  <c r="J2083" i="14"/>
  <c r="J2147" i="14"/>
  <c r="J1440" i="14"/>
  <c r="J1628" i="14"/>
  <c r="J1730" i="14"/>
  <c r="J1832" i="14"/>
  <c r="J1926" i="14"/>
  <c r="J2011" i="14"/>
  <c r="J2076" i="14"/>
  <c r="J2140" i="14"/>
  <c r="J2204" i="14"/>
  <c r="J2268" i="14"/>
  <c r="J2332" i="14"/>
  <c r="J2396" i="14"/>
  <c r="J2460" i="14"/>
  <c r="J1239" i="14"/>
  <c r="J936" i="14"/>
  <c r="J1265" i="14"/>
  <c r="J1471" i="14"/>
  <c r="J1585" i="14"/>
  <c r="J1657" i="14"/>
  <c r="J1721" i="14"/>
  <c r="J1785" i="14"/>
  <c r="J1849" i="14"/>
  <c r="J1913" i="14"/>
  <c r="J1977" i="14"/>
  <c r="J872" i="14"/>
  <c r="J1121" i="14"/>
  <c r="J1241" i="14"/>
  <c r="J1344" i="14"/>
  <c r="J1447" i="14"/>
  <c r="J751" i="14"/>
  <c r="J1043" i="14"/>
  <c r="J1206" i="14"/>
  <c r="J1308" i="14"/>
  <c r="J1409" i="14"/>
  <c r="J1511" i="14"/>
  <c r="J1587" i="14"/>
  <c r="J1651" i="14"/>
  <c r="J1715" i="14"/>
  <c r="J1779" i="14"/>
  <c r="J1843" i="14"/>
  <c r="J877" i="14"/>
  <c r="J1125" i="14"/>
  <c r="J1246" i="14"/>
  <c r="J1348" i="14"/>
  <c r="J1449" i="14"/>
  <c r="J813" i="14"/>
  <c r="J1089" i="14"/>
  <c r="J1222" i="14"/>
  <c r="J1324" i="14"/>
  <c r="J1425" i="14"/>
  <c r="J1524" i="14"/>
  <c r="J1597" i="14"/>
  <c r="J1661" i="14"/>
  <c r="J1725" i="14"/>
  <c r="J1789" i="14"/>
  <c r="J1853" i="14"/>
  <c r="J1917" i="14"/>
  <c r="J1981" i="14"/>
  <c r="J1401" i="14"/>
  <c r="J1623" i="14"/>
  <c r="J1726" i="14"/>
  <c r="J1828" i="14"/>
  <c r="J1922" i="14"/>
  <c r="J2007" i="14"/>
  <c r="J2073" i="14"/>
  <c r="J2137" i="14"/>
  <c r="J2201" i="14"/>
  <c r="J2265" i="14"/>
  <c r="J2329" i="14"/>
  <c r="J1560" i="14"/>
  <c r="J1663" i="14"/>
  <c r="J1766" i="14"/>
  <c r="J1868" i="14"/>
  <c r="J1955" i="14"/>
  <c r="J2034" i="14"/>
  <c r="J2098" i="14"/>
  <c r="J2162" i="14"/>
  <c r="J1547" i="14"/>
  <c r="J1652" i="14"/>
  <c r="J1754" i="14"/>
  <c r="J1856" i="14"/>
  <c r="J1946" i="14"/>
  <c r="J2027" i="14"/>
  <c r="J2091" i="14"/>
  <c r="J2155" i="14"/>
  <c r="J1528" i="14"/>
  <c r="J1640" i="14"/>
  <c r="J1743" i="14"/>
  <c r="J1846" i="14"/>
  <c r="J1936" i="14"/>
  <c r="J2020" i="14"/>
  <c r="J2084" i="14"/>
  <c r="J2148" i="14"/>
  <c r="J2212" i="14"/>
  <c r="J2276" i="14"/>
  <c r="J1377" i="14"/>
  <c r="J1328" i="14"/>
  <c r="J1003" i="14"/>
  <c r="J1292" i="14"/>
  <c r="J1496" i="14"/>
  <c r="J1593" i="14"/>
  <c r="J1665" i="14"/>
  <c r="J1729" i="14"/>
  <c r="J1793" i="14"/>
  <c r="J1857" i="14"/>
  <c r="J1921" i="14"/>
  <c r="J1985" i="14"/>
  <c r="J903" i="14"/>
  <c r="J1137" i="14"/>
  <c r="J1255" i="14"/>
  <c r="J1358" i="14"/>
  <c r="J1460" i="14"/>
  <c r="J808" i="14"/>
  <c r="J1080" i="14"/>
  <c r="J1217" i="14"/>
  <c r="J1320" i="14"/>
  <c r="J1423" i="14"/>
  <c r="J1521" i="14"/>
  <c r="J1595" i="14"/>
  <c r="J1659" i="14"/>
  <c r="J1723" i="14"/>
  <c r="J1787" i="14"/>
  <c r="J1851" i="14"/>
  <c r="J913" i="14"/>
  <c r="J1143" i="14"/>
  <c r="J1257" i="14"/>
  <c r="J1360" i="14"/>
  <c r="J1463" i="14"/>
  <c r="J849" i="14"/>
  <c r="J1111" i="14"/>
  <c r="J1233" i="14"/>
  <c r="J1336" i="14"/>
  <c r="J1439" i="14"/>
  <c r="J1535" i="14"/>
  <c r="J1605" i="14"/>
  <c r="J1669" i="14"/>
  <c r="J1733" i="14"/>
  <c r="J1797" i="14"/>
  <c r="J1861" i="14"/>
  <c r="J1925" i="14"/>
  <c r="J1989" i="14"/>
  <c r="J1504" i="14"/>
  <c r="J1636" i="14"/>
  <c r="J1738" i="14"/>
  <c r="J1840" i="14"/>
  <c r="J1932" i="14"/>
  <c r="J2017" i="14"/>
  <c r="J2081" i="14"/>
  <c r="J2145" i="14"/>
  <c r="J2209" i="14"/>
  <c r="J2273" i="14"/>
  <c r="J785" i="14"/>
  <c r="J1574" i="14"/>
  <c r="J1676" i="14"/>
  <c r="J1778" i="14"/>
  <c r="J1880" i="14"/>
  <c r="J1966" i="14"/>
  <c r="J2042" i="14"/>
  <c r="J2106" i="14"/>
  <c r="J2170" i="14"/>
  <c r="J1562" i="14"/>
  <c r="J1664" i="14"/>
  <c r="J1767" i="14"/>
  <c r="J1870" i="14"/>
  <c r="J1956" i="14"/>
  <c r="J2035" i="14"/>
  <c r="J2099" i="14"/>
  <c r="J2163" i="14"/>
  <c r="J1548" i="14"/>
  <c r="J1654" i="14"/>
  <c r="J1756" i="14"/>
  <c r="J1858" i="14"/>
  <c r="J1947" i="14"/>
  <c r="J2028" i="14"/>
  <c r="J2092" i="14"/>
  <c r="J2156" i="14"/>
  <c r="J1480" i="14"/>
  <c r="J1342" i="14"/>
  <c r="J1039" i="14"/>
  <c r="J1304" i="14"/>
  <c r="J1508" i="14"/>
  <c r="J1601" i="14"/>
  <c r="J1673" i="14"/>
  <c r="J1737" i="14"/>
  <c r="J1801" i="14"/>
  <c r="J1865" i="14"/>
  <c r="J1929" i="14"/>
  <c r="J1993" i="14"/>
  <c r="J939" i="14"/>
  <c r="J1156" i="14"/>
  <c r="J1268" i="14"/>
  <c r="J1369" i="14"/>
  <c r="J1472" i="14"/>
  <c r="J839" i="14"/>
  <c r="J1105" i="14"/>
  <c r="J1231" i="14"/>
  <c r="J1334" i="14"/>
  <c r="J1436" i="14"/>
  <c r="J1532" i="14"/>
  <c r="J1603" i="14"/>
  <c r="J1667" i="14"/>
  <c r="J1731" i="14"/>
  <c r="J1795" i="14"/>
  <c r="J1859" i="14"/>
  <c r="J949" i="14"/>
  <c r="J1159" i="14"/>
  <c r="J1271" i="14"/>
  <c r="J1374" i="14"/>
  <c r="J1476" i="14"/>
  <c r="J885" i="14"/>
  <c r="J1127" i="14"/>
  <c r="J1247" i="14"/>
  <c r="J1350" i="14"/>
  <c r="J1452" i="14"/>
  <c r="J1545" i="14"/>
  <c r="J1613" i="14"/>
  <c r="J1677" i="14"/>
  <c r="J1741" i="14"/>
  <c r="J1805" i="14"/>
  <c r="J1869" i="14"/>
  <c r="J1933" i="14"/>
  <c r="J1997" i="14"/>
  <c r="J1542" i="14"/>
  <c r="J1648" i="14"/>
  <c r="J1751" i="14"/>
  <c r="J1854" i="14"/>
  <c r="J1943" i="14"/>
  <c r="J2025" i="14"/>
  <c r="J2089" i="14"/>
  <c r="J2153" i="14"/>
  <c r="J2217" i="14"/>
  <c r="J2281" i="14"/>
  <c r="J1056" i="14"/>
  <c r="J1586" i="14"/>
  <c r="J1688" i="14"/>
  <c r="J1791" i="14"/>
  <c r="J1891" i="14"/>
  <c r="J1976" i="14"/>
  <c r="J2050" i="14"/>
  <c r="J2114" i="14"/>
  <c r="J821" i="14"/>
  <c r="J1575" i="14"/>
  <c r="J1678" i="14"/>
  <c r="J1780" i="14"/>
  <c r="J1882" i="14"/>
  <c r="J1967" i="14"/>
  <c r="J2043" i="14"/>
  <c r="J2107" i="14"/>
  <c r="J2171" i="14"/>
  <c r="J1564" i="14"/>
  <c r="J1666" i="14"/>
  <c r="J1768" i="14"/>
  <c r="J1871" i="14"/>
  <c r="J1958" i="14"/>
  <c r="J2036" i="14"/>
  <c r="J2100" i="14"/>
  <c r="J2164" i="14"/>
  <c r="J2228" i="14"/>
  <c r="J2292" i="14"/>
  <c r="J2356" i="14"/>
  <c r="J825" i="14"/>
  <c r="J1431" i="14"/>
  <c r="J1069" i="14"/>
  <c r="J1318" i="14"/>
  <c r="J1519" i="14"/>
  <c r="J1609" i="14"/>
  <c r="J1681" i="14"/>
  <c r="J1745" i="14"/>
  <c r="J1809" i="14"/>
  <c r="J1873" i="14"/>
  <c r="J1937" i="14"/>
  <c r="J2001" i="14"/>
  <c r="J975" i="14"/>
  <c r="J1171" i="14"/>
  <c r="J1280" i="14"/>
  <c r="J1383" i="14"/>
  <c r="J1486" i="14"/>
  <c r="J875" i="14"/>
  <c r="J1124" i="14"/>
  <c r="J1244" i="14"/>
  <c r="J1345" i="14"/>
  <c r="J1448" i="14"/>
  <c r="J1543" i="14"/>
  <c r="J1611" i="14"/>
  <c r="J1675" i="14"/>
  <c r="J1739" i="14"/>
  <c r="J1803" i="14"/>
  <c r="J1867" i="14"/>
  <c r="J979" i="14"/>
  <c r="J1177" i="14"/>
  <c r="J1284" i="14"/>
  <c r="J1385" i="14"/>
  <c r="J1488" i="14"/>
  <c r="J915" i="14"/>
  <c r="J1145" i="14"/>
  <c r="J1260" i="14"/>
  <c r="J1361" i="14"/>
  <c r="J1464" i="14"/>
  <c r="J1556" i="14"/>
  <c r="J1621" i="14"/>
  <c r="J1685" i="14"/>
  <c r="J1749" i="14"/>
  <c r="J1813" i="14"/>
  <c r="J1877" i="14"/>
  <c r="J1941" i="14"/>
  <c r="J2005" i="14"/>
  <c r="J1559" i="14"/>
  <c r="J1662" i="14"/>
  <c r="J1764" i="14"/>
  <c r="J1866" i="14"/>
  <c r="J1954" i="14"/>
  <c r="J2033" i="14"/>
  <c r="J2097" i="14"/>
  <c r="J2161" i="14"/>
  <c r="J2225" i="14"/>
  <c r="J2289" i="14"/>
  <c r="J1209" i="14"/>
  <c r="J1599" i="14"/>
  <c r="J1702" i="14"/>
  <c r="J1804" i="14"/>
  <c r="J1902" i="14"/>
  <c r="J1987" i="14"/>
  <c r="J2058" i="14"/>
  <c r="J2122" i="14"/>
  <c r="J1091" i="14"/>
  <c r="J1588" i="14"/>
  <c r="J1690" i="14"/>
  <c r="J1792" i="14"/>
  <c r="J1892" i="14"/>
  <c r="J1978" i="14"/>
  <c r="J2051" i="14"/>
  <c r="J2115" i="14"/>
  <c r="J851" i="14"/>
  <c r="J1576" i="14"/>
  <c r="J1679" i="14"/>
  <c r="J1782" i="14"/>
  <c r="J1883" i="14"/>
  <c r="J1968" i="14"/>
  <c r="J2044" i="14"/>
  <c r="J2108" i="14"/>
  <c r="J2172" i="14"/>
  <c r="J2236" i="14"/>
  <c r="J863" i="14"/>
  <c r="J1444" i="14"/>
  <c r="J1153" i="14"/>
  <c r="J1368" i="14"/>
  <c r="J1540" i="14"/>
  <c r="J1625" i="14"/>
  <c r="J1689" i="14"/>
  <c r="J1753" i="14"/>
  <c r="J1817" i="14"/>
  <c r="J1881" i="14"/>
  <c r="J1945" i="14"/>
  <c r="J2009" i="14"/>
  <c r="J1005" i="14"/>
  <c r="J1189" i="14"/>
  <c r="J1294" i="14"/>
  <c r="J1396" i="14"/>
  <c r="J1497" i="14"/>
  <c r="J911" i="14"/>
  <c r="J1139" i="14"/>
  <c r="J1256" i="14"/>
  <c r="J1359" i="14"/>
  <c r="J1462" i="14"/>
  <c r="J1553" i="14"/>
  <c r="J1619" i="14"/>
  <c r="J1683" i="14"/>
  <c r="J1747" i="14"/>
  <c r="J1811" i="14"/>
  <c r="J1875" i="14"/>
  <c r="J1016" i="14"/>
  <c r="J1192" i="14"/>
  <c r="J1296" i="14"/>
  <c r="J1399" i="14"/>
  <c r="J1502" i="14"/>
  <c r="J952" i="14"/>
  <c r="J1160" i="14"/>
  <c r="J1272" i="14"/>
  <c r="J1375" i="14"/>
  <c r="J1478" i="14"/>
  <c r="J1565" i="14"/>
  <c r="J1629" i="14"/>
  <c r="J1693" i="14"/>
  <c r="J1757" i="14"/>
  <c r="J1821" i="14"/>
  <c r="J1885" i="14"/>
  <c r="J1949" i="14"/>
  <c r="J2013" i="14"/>
  <c r="J1572" i="14"/>
  <c r="J1674" i="14"/>
  <c r="J1776" i="14"/>
  <c r="J1879" i="14"/>
  <c r="J1964" i="14"/>
  <c r="J2041" i="14"/>
  <c r="J2105" i="14"/>
  <c r="J2169" i="14"/>
  <c r="J2233" i="14"/>
  <c r="J2297" i="14"/>
  <c r="J1312" i="14"/>
  <c r="J1612" i="14"/>
  <c r="J1714" i="14"/>
  <c r="J1816" i="14"/>
  <c r="J1912" i="14"/>
  <c r="J1998" i="14"/>
  <c r="J2066" i="14"/>
  <c r="J2130" i="14"/>
  <c r="J1223" i="14"/>
  <c r="J1600" i="14"/>
  <c r="J1703" i="14"/>
  <c r="J1806" i="14"/>
  <c r="J1903" i="14"/>
  <c r="J1988" i="14"/>
  <c r="J2059" i="14"/>
  <c r="J2123" i="14"/>
  <c r="J1113" i="14"/>
  <c r="J1590" i="14"/>
  <c r="J1692" i="14"/>
  <c r="J1794" i="14"/>
  <c r="J1894" i="14"/>
  <c r="J1979" i="14"/>
  <c r="J2052" i="14"/>
  <c r="J2116" i="14"/>
  <c r="J2180" i="14"/>
  <c r="J2244" i="14"/>
  <c r="J2300" i="14"/>
  <c r="J2388" i="14"/>
  <c r="J2468" i="14"/>
  <c r="J2532" i="14"/>
  <c r="J2596" i="14"/>
  <c r="J1128" i="14"/>
  <c r="J1591" i="14"/>
  <c r="J1694" i="14"/>
  <c r="J1796" i="14"/>
  <c r="J1895" i="14"/>
  <c r="J1980" i="14"/>
  <c r="J2053" i="14"/>
  <c r="J2117" i="14"/>
  <c r="J2181" i="14"/>
  <c r="J2245" i="14"/>
  <c r="J2309" i="14"/>
  <c r="J2373" i="14"/>
  <c r="J2437" i="14"/>
  <c r="J2501" i="14"/>
  <c r="J2565" i="14"/>
  <c r="J2629" i="14"/>
  <c r="J1536" i="14"/>
  <c r="J1644" i="14"/>
  <c r="J1746" i="14"/>
  <c r="J1848" i="14"/>
  <c r="J1939" i="14"/>
  <c r="J2022" i="14"/>
  <c r="J2086" i="14"/>
  <c r="J2150" i="14"/>
  <c r="J2214" i="14"/>
  <c r="J2278" i="14"/>
  <c r="J953" i="14"/>
  <c r="J1582" i="14"/>
  <c r="J1684" i="14"/>
  <c r="J1786" i="14"/>
  <c r="J1887" i="14"/>
  <c r="J1972" i="14"/>
  <c r="J2047" i="14"/>
  <c r="J2111" i="14"/>
  <c r="J2175" i="14"/>
  <c r="J2239" i="14"/>
  <c r="J2303" i="14"/>
  <c r="J2367" i="14"/>
  <c r="J2431" i="14"/>
  <c r="J2495" i="14"/>
  <c r="J2559" i="14"/>
  <c r="J2623" i="14"/>
  <c r="J1963" i="14"/>
  <c r="J2280" i="14"/>
  <c r="J2403" i="14"/>
  <c r="J2506" i="14"/>
  <c r="J2609" i="14"/>
  <c r="J2688" i="14"/>
  <c r="J2752" i="14"/>
  <c r="J2816" i="14"/>
  <c r="J2880" i="14"/>
  <c r="J2944" i="14"/>
  <c r="J3008" i="14"/>
  <c r="J2112" i="14"/>
  <c r="J2323" i="14"/>
  <c r="J2432" i="14"/>
  <c r="J2534" i="14"/>
  <c r="J2635" i="14"/>
  <c r="J2705" i="14"/>
  <c r="J2769" i="14"/>
  <c r="J2833" i="14"/>
  <c r="J2897" i="14"/>
  <c r="J2961" i="14"/>
  <c r="J1698" i="14"/>
  <c r="J2219" i="14"/>
  <c r="J2369" i="14"/>
  <c r="J2472" i="14"/>
  <c r="J2574" i="14"/>
  <c r="J2666" i="14"/>
  <c r="J2730" i="14"/>
  <c r="J2794" i="14"/>
  <c r="J2858" i="14"/>
  <c r="J2922" i="14"/>
  <c r="J2986" i="14"/>
  <c r="J1910" i="14"/>
  <c r="J2266" i="14"/>
  <c r="J2308" i="14"/>
  <c r="J2404" i="14"/>
  <c r="J2476" i="14"/>
  <c r="J2540" i="14"/>
  <c r="J2604" i="14"/>
  <c r="J1248" i="14"/>
  <c r="J1604" i="14"/>
  <c r="J1706" i="14"/>
  <c r="J1808" i="14"/>
  <c r="J1906" i="14"/>
  <c r="J1991" i="14"/>
  <c r="J2061" i="14"/>
  <c r="J2125" i="14"/>
  <c r="J2189" i="14"/>
  <c r="J2253" i="14"/>
  <c r="J2317" i="14"/>
  <c r="J2381" i="14"/>
  <c r="J2445" i="14"/>
  <c r="J2509" i="14"/>
  <c r="J2573" i="14"/>
  <c r="J2637" i="14"/>
  <c r="J1552" i="14"/>
  <c r="J1656" i="14"/>
  <c r="J1759" i="14"/>
  <c r="J1862" i="14"/>
  <c r="J1950" i="14"/>
  <c r="J2030" i="14"/>
  <c r="J2094" i="14"/>
  <c r="J2158" i="14"/>
  <c r="J2222" i="14"/>
  <c r="J2286" i="14"/>
  <c r="J1164" i="14"/>
  <c r="J1594" i="14"/>
  <c r="J1696" i="14"/>
  <c r="J1799" i="14"/>
  <c r="J1898" i="14"/>
  <c r="J1983" i="14"/>
  <c r="J2055" i="14"/>
  <c r="J2119" i="14"/>
  <c r="J2183" i="14"/>
  <c r="J2247" i="14"/>
  <c r="J2311" i="14"/>
  <c r="J2375" i="14"/>
  <c r="J2439" i="14"/>
  <c r="J2503" i="14"/>
  <c r="J2567" i="14"/>
  <c r="J2631" i="14"/>
  <c r="J2040" i="14"/>
  <c r="J2299" i="14"/>
  <c r="J2417" i="14"/>
  <c r="J2520" i="14"/>
  <c r="J2622" i="14"/>
  <c r="J2696" i="14"/>
  <c r="J2760" i="14"/>
  <c r="J2824" i="14"/>
  <c r="J2888" i="14"/>
  <c r="J2952" i="14"/>
  <c r="J991" i="14"/>
  <c r="J2176" i="14"/>
  <c r="J2342" i="14"/>
  <c r="J2443" i="14"/>
  <c r="J2546" i="14"/>
  <c r="J2649" i="14"/>
  <c r="J2713" i="14"/>
  <c r="J2777" i="14"/>
  <c r="J2841" i="14"/>
  <c r="J2905" i="14"/>
  <c r="J2969" i="14"/>
  <c r="J1800" i="14"/>
  <c r="J2242" i="14"/>
  <c r="J2382" i="14"/>
  <c r="J2483" i="14"/>
  <c r="J2586" i="14"/>
  <c r="J2674" i="14"/>
  <c r="J2738" i="14"/>
  <c r="J2802" i="14"/>
  <c r="J2866" i="14"/>
  <c r="J2930" i="14"/>
  <c r="J2994" i="14"/>
  <c r="J1995" i="14"/>
  <c r="J2288" i="14"/>
  <c r="J2409" i="14"/>
  <c r="J2512" i="14"/>
  <c r="J2614" i="14"/>
  <c r="J2691" i="14"/>
  <c r="J2324" i="14"/>
  <c r="J2412" i="14"/>
  <c r="J2484" i="14"/>
  <c r="J2548" i="14"/>
  <c r="J2612" i="14"/>
  <c r="J1351" i="14"/>
  <c r="J1616" i="14"/>
  <c r="J1719" i="14"/>
  <c r="J1822" i="14"/>
  <c r="J1916" i="14"/>
  <c r="J2002" i="14"/>
  <c r="J2069" i="14"/>
  <c r="J2133" i="14"/>
  <c r="J2197" i="14"/>
  <c r="J2261" i="14"/>
  <c r="J2325" i="14"/>
  <c r="J2389" i="14"/>
  <c r="J2453" i="14"/>
  <c r="J2517" i="14"/>
  <c r="J2581" i="14"/>
  <c r="J2645" i="14"/>
  <c r="J1567" i="14"/>
  <c r="J1670" i="14"/>
  <c r="J1772" i="14"/>
  <c r="J1874" i="14"/>
  <c r="J1960" i="14"/>
  <c r="J2038" i="14"/>
  <c r="J2102" i="14"/>
  <c r="J2166" i="14"/>
  <c r="J2230" i="14"/>
  <c r="J2294" i="14"/>
  <c r="J1273" i="14"/>
  <c r="J1607" i="14"/>
  <c r="J1710" i="14"/>
  <c r="J1812" i="14"/>
  <c r="J1908" i="14"/>
  <c r="J1994" i="14"/>
  <c r="J2063" i="14"/>
  <c r="J2127" i="14"/>
  <c r="J2191" i="14"/>
  <c r="J2255" i="14"/>
  <c r="J2319" i="14"/>
  <c r="J2383" i="14"/>
  <c r="J2447" i="14"/>
  <c r="J2511" i="14"/>
  <c r="J2575" i="14"/>
  <c r="J2639" i="14"/>
  <c r="J2104" i="14"/>
  <c r="J2322" i="14"/>
  <c r="J2430" i="14"/>
  <c r="J2531" i="14"/>
  <c r="J2634" i="14"/>
  <c r="J2704" i="14"/>
  <c r="J2768" i="14"/>
  <c r="J2832" i="14"/>
  <c r="J2896" i="14"/>
  <c r="J2960" i="14"/>
  <c r="J1583" i="14"/>
  <c r="J2195" i="14"/>
  <c r="J2354" i="14"/>
  <c r="J2457" i="14"/>
  <c r="J2560" i="14"/>
  <c r="J2657" i="14"/>
  <c r="J2721" i="14"/>
  <c r="J2785" i="14"/>
  <c r="J2849" i="14"/>
  <c r="J2913" i="14"/>
  <c r="J2977" i="14"/>
  <c r="J1899" i="14"/>
  <c r="J2264" i="14"/>
  <c r="J2394" i="14"/>
  <c r="J2497" i="14"/>
  <c r="J2600" i="14"/>
  <c r="J2682" i="14"/>
  <c r="J2746" i="14"/>
  <c r="J2810" i="14"/>
  <c r="J2874" i="14"/>
  <c r="J2938" i="14"/>
  <c r="J3002" i="14"/>
  <c r="J2064" i="14"/>
  <c r="J2340" i="14"/>
  <c r="J2420" i="14"/>
  <c r="J2492" i="14"/>
  <c r="J2556" i="14"/>
  <c r="J2620" i="14"/>
  <c r="J1454" i="14"/>
  <c r="J1630" i="14"/>
  <c r="J1732" i="14"/>
  <c r="J1834" i="14"/>
  <c r="J1927" i="14"/>
  <c r="J2012" i="14"/>
  <c r="J2077" i="14"/>
  <c r="J2141" i="14"/>
  <c r="J2205" i="14"/>
  <c r="J2269" i="14"/>
  <c r="J2333" i="14"/>
  <c r="J2397" i="14"/>
  <c r="J2461" i="14"/>
  <c r="J2525" i="14"/>
  <c r="J2589" i="14"/>
  <c r="J923" i="14"/>
  <c r="J1580" i="14"/>
  <c r="J1682" i="14"/>
  <c r="J1784" i="14"/>
  <c r="J1886" i="14"/>
  <c r="J1971" i="14"/>
  <c r="J2046" i="14"/>
  <c r="J2110" i="14"/>
  <c r="J2174" i="14"/>
  <c r="J2238" i="14"/>
  <c r="J2302" i="14"/>
  <c r="J1376" i="14"/>
  <c r="J1620" i="14"/>
  <c r="J1722" i="14"/>
  <c r="J1824" i="14"/>
  <c r="J1919" i="14"/>
  <c r="J2004" i="14"/>
  <c r="J2071" i="14"/>
  <c r="J2135" i="14"/>
  <c r="J2199" i="14"/>
  <c r="J2263" i="14"/>
  <c r="J2327" i="14"/>
  <c r="J2391" i="14"/>
  <c r="J2455" i="14"/>
  <c r="J2519" i="14"/>
  <c r="J2583" i="14"/>
  <c r="J2647" i="14"/>
  <c r="J2168" i="14"/>
  <c r="J2339" i="14"/>
  <c r="J2442" i="14"/>
  <c r="J2545" i="14"/>
  <c r="J2648" i="14"/>
  <c r="J2712" i="14"/>
  <c r="J2776" i="14"/>
  <c r="J2840" i="14"/>
  <c r="J2904" i="14"/>
  <c r="J2968" i="14"/>
  <c r="J1686" i="14"/>
  <c r="J2218" i="14"/>
  <c r="J2368" i="14"/>
  <c r="J2470" i="14"/>
  <c r="J2571" i="14"/>
  <c r="J2665" i="14"/>
  <c r="J2729" i="14"/>
  <c r="J2793" i="14"/>
  <c r="J2857" i="14"/>
  <c r="J2921" i="14"/>
  <c r="J2985" i="14"/>
  <c r="J1984" i="14"/>
  <c r="J2283" i="14"/>
  <c r="J2408" i="14"/>
  <c r="J2510" i="14"/>
  <c r="J2611" i="14"/>
  <c r="J2690" i="14"/>
  <c r="J2754" i="14"/>
  <c r="J2818" i="14"/>
  <c r="J2882" i="14"/>
  <c r="J2946" i="14"/>
  <c r="J3010" i="14"/>
  <c r="J2128" i="14"/>
  <c r="J2330" i="14"/>
  <c r="J2434" i="14"/>
  <c r="J2537" i="14"/>
  <c r="J2640" i="14"/>
  <c r="J2196" i="14"/>
  <c r="J2348" i="14"/>
  <c r="J2428" i="14"/>
  <c r="J2500" i="14"/>
  <c r="J2564" i="14"/>
  <c r="J2628" i="14"/>
  <c r="J1534" i="14"/>
  <c r="J1642" i="14"/>
  <c r="J1744" i="14"/>
  <c r="J1847" i="14"/>
  <c r="J1938" i="14"/>
  <c r="J2021" i="14"/>
  <c r="J2085" i="14"/>
  <c r="J2149" i="14"/>
  <c r="J2213" i="14"/>
  <c r="J2277" i="14"/>
  <c r="J2341" i="14"/>
  <c r="J2405" i="14"/>
  <c r="J2469" i="14"/>
  <c r="J2533" i="14"/>
  <c r="J2597" i="14"/>
  <c r="J1147" i="14"/>
  <c r="J1592" i="14"/>
  <c r="J1695" i="14"/>
  <c r="J1798" i="14"/>
  <c r="J1896" i="14"/>
  <c r="J1982" i="14"/>
  <c r="J2054" i="14"/>
  <c r="J2118" i="14"/>
  <c r="J2182" i="14"/>
  <c r="J2246" i="14"/>
  <c r="J2310" i="14"/>
  <c r="J1479" i="14"/>
  <c r="J1632" i="14"/>
  <c r="J1735" i="14"/>
  <c r="J1838" i="14"/>
  <c r="J1930" i="14"/>
  <c r="J2015" i="14"/>
  <c r="J2079" i="14"/>
  <c r="J2143" i="14"/>
  <c r="J2207" i="14"/>
  <c r="J2271" i="14"/>
  <c r="J2335" i="14"/>
  <c r="J2399" i="14"/>
  <c r="J2463" i="14"/>
  <c r="J2527" i="14"/>
  <c r="J2591" i="14"/>
  <c r="J1570" i="14"/>
  <c r="J2194" i="14"/>
  <c r="J2353" i="14"/>
  <c r="J2456" i="14"/>
  <c r="J2558" i="14"/>
  <c r="J2656" i="14"/>
  <c r="J2720" i="14"/>
  <c r="J2784" i="14"/>
  <c r="J2848" i="14"/>
  <c r="J2912" i="14"/>
  <c r="J2976" i="14"/>
  <c r="J1788" i="14"/>
  <c r="J2240" i="14"/>
  <c r="J2379" i="14"/>
  <c r="J2482" i="14"/>
  <c r="J2585" i="14"/>
  <c r="J2673" i="14"/>
  <c r="J2737" i="14"/>
  <c r="J2801" i="14"/>
  <c r="J2865" i="14"/>
  <c r="J2929" i="14"/>
  <c r="J2993" i="14"/>
  <c r="J2056" i="14"/>
  <c r="J2306" i="14"/>
  <c r="J2419" i="14"/>
  <c r="J2522" i="14"/>
  <c r="J2625" i="14"/>
  <c r="J2698" i="14"/>
  <c r="J2762" i="14"/>
  <c r="J2826" i="14"/>
  <c r="J2890" i="14"/>
  <c r="J2954" i="14"/>
  <c r="J1287" i="14"/>
  <c r="J2179" i="14"/>
  <c r="J2345" i="14"/>
  <c r="J2448" i="14"/>
  <c r="J2550" i="14"/>
  <c r="J2220" i="14"/>
  <c r="J2364" i="14"/>
  <c r="J2436" i="14"/>
  <c r="J2508" i="14"/>
  <c r="J2572" i="14"/>
  <c r="J2636" i="14"/>
  <c r="J1550" i="14"/>
  <c r="J1655" i="14"/>
  <c r="J1758" i="14"/>
  <c r="J1860" i="14"/>
  <c r="J1948" i="14"/>
  <c r="J2029" i="14"/>
  <c r="J2093" i="14"/>
  <c r="J2157" i="14"/>
  <c r="J2221" i="14"/>
  <c r="J2285" i="14"/>
  <c r="J2349" i="14"/>
  <c r="J2413" i="14"/>
  <c r="J2477" i="14"/>
  <c r="J2541" i="14"/>
  <c r="J2605" i="14"/>
  <c r="J1262" i="14"/>
  <c r="J1606" i="14"/>
  <c r="J1708" i="14"/>
  <c r="J1810" i="14"/>
  <c r="J1907" i="14"/>
  <c r="J1992" i="14"/>
  <c r="J2062" i="14"/>
  <c r="J2126" i="14"/>
  <c r="J2190" i="14"/>
  <c r="J2254" i="14"/>
  <c r="J2318" i="14"/>
  <c r="J1537" i="14"/>
  <c r="J1646" i="14"/>
  <c r="J1748" i="14"/>
  <c r="J1850" i="14"/>
  <c r="J1940" i="14"/>
  <c r="J2023" i="14"/>
  <c r="J2087" i="14"/>
  <c r="J2151" i="14"/>
  <c r="J2215" i="14"/>
  <c r="J2279" i="14"/>
  <c r="J2343" i="14"/>
  <c r="J2407" i="14"/>
  <c r="J2471" i="14"/>
  <c r="J2535" i="14"/>
  <c r="J2599" i="14"/>
  <c r="J1672" i="14"/>
  <c r="J2216" i="14"/>
  <c r="J2366" i="14"/>
  <c r="J2467" i="14"/>
  <c r="J2570" i="14"/>
  <c r="J2664" i="14"/>
  <c r="J2728" i="14"/>
  <c r="J2792" i="14"/>
  <c r="J2856" i="14"/>
  <c r="J2920" i="14"/>
  <c r="J2984" i="14"/>
  <c r="J1888" i="14"/>
  <c r="J2259" i="14"/>
  <c r="J2393" i="14"/>
  <c r="J2496" i="14"/>
  <c r="J2598" i="14"/>
  <c r="J2681" i="14"/>
  <c r="J2745" i="14"/>
  <c r="J2809" i="14"/>
  <c r="J2873" i="14"/>
  <c r="J2937" i="14"/>
  <c r="J3001" i="14"/>
  <c r="J2120" i="14"/>
  <c r="J2328" i="14"/>
  <c r="J2433" i="14"/>
  <c r="J2536" i="14"/>
  <c r="J2638" i="14"/>
  <c r="J2706" i="14"/>
  <c r="J2770" i="14"/>
  <c r="J2834" i="14"/>
  <c r="J2898" i="14"/>
  <c r="J2962" i="14"/>
  <c r="J1608" i="14"/>
  <c r="J2202" i="14"/>
  <c r="J2358" i="14"/>
  <c r="J2459" i="14"/>
  <c r="J2562" i="14"/>
  <c r="J2659" i="14"/>
  <c r="J2260" i="14"/>
  <c r="J2372" i="14"/>
  <c r="J2444" i="14"/>
  <c r="J2516" i="14"/>
  <c r="J2580" i="14"/>
  <c r="J2644" i="14"/>
  <c r="J1566" i="14"/>
  <c r="J1668" i="14"/>
  <c r="J1770" i="14"/>
  <c r="J1872" i="14"/>
  <c r="J1959" i="14"/>
  <c r="J2037" i="14"/>
  <c r="J2101" i="14"/>
  <c r="J2165" i="14"/>
  <c r="J2229" i="14"/>
  <c r="J2293" i="14"/>
  <c r="J2357" i="14"/>
  <c r="J2421" i="14"/>
  <c r="J2485" i="14"/>
  <c r="J2549" i="14"/>
  <c r="J2613" i="14"/>
  <c r="J1364" i="14"/>
  <c r="J1618" i="14"/>
  <c r="J1720" i="14"/>
  <c r="J1823" i="14"/>
  <c r="J1918" i="14"/>
  <c r="J2003" i="14"/>
  <c r="J2070" i="14"/>
  <c r="J2134" i="14"/>
  <c r="J2198" i="14"/>
  <c r="J2262" i="14"/>
  <c r="J2326" i="14"/>
  <c r="J1555" i="14"/>
  <c r="J1658" i="14"/>
  <c r="J1760" i="14"/>
  <c r="J1863" i="14"/>
  <c r="J1951" i="14"/>
  <c r="J2031" i="14"/>
  <c r="J2095" i="14"/>
  <c r="J2159" i="14"/>
  <c r="J2223" i="14"/>
  <c r="J2287" i="14"/>
  <c r="J2351" i="14"/>
  <c r="J2415" i="14"/>
  <c r="J2479" i="14"/>
  <c r="J2543" i="14"/>
  <c r="J2607" i="14"/>
  <c r="J1775" i="14"/>
  <c r="J2235" i="14"/>
  <c r="J2378" i="14"/>
  <c r="J2481" i="14"/>
  <c r="J2584" i="14"/>
  <c r="J2672" i="14"/>
  <c r="J2736" i="14"/>
  <c r="J2800" i="14"/>
  <c r="J2864" i="14"/>
  <c r="J2928" i="14"/>
  <c r="J2992" i="14"/>
  <c r="J1974" i="14"/>
  <c r="J2282" i="14"/>
  <c r="J2406" i="14"/>
  <c r="J2507" i="14"/>
  <c r="J2610" i="14"/>
  <c r="J2689" i="14"/>
  <c r="J2753" i="14"/>
  <c r="J2817" i="14"/>
  <c r="J2881" i="14"/>
  <c r="J2945" i="14"/>
  <c r="J1180" i="14"/>
  <c r="J2178" i="14"/>
  <c r="J2344" i="14"/>
  <c r="J2446" i="14"/>
  <c r="J2547" i="14"/>
  <c r="J2650" i="14"/>
  <c r="J2714" i="14"/>
  <c r="J2778" i="14"/>
  <c r="J2842" i="14"/>
  <c r="J2906" i="14"/>
  <c r="J2970" i="14"/>
  <c r="J1711" i="14"/>
  <c r="J2224" i="14"/>
  <c r="J2370" i="14"/>
  <c r="J2473" i="14"/>
  <c r="J2576" i="14"/>
  <c r="J2667" i="14"/>
  <c r="J2284" i="14"/>
  <c r="J2380" i="14"/>
  <c r="J2452" i="14"/>
  <c r="J2524" i="14"/>
  <c r="J2588" i="14"/>
  <c r="J888" i="14"/>
  <c r="J1578" i="14"/>
  <c r="J1680" i="14"/>
  <c r="J1783" i="14"/>
  <c r="J1884" i="14"/>
  <c r="J1970" i="14"/>
  <c r="J2045" i="14"/>
  <c r="J2109" i="14"/>
  <c r="J2173" i="14"/>
  <c r="J2237" i="14"/>
  <c r="J2301" i="14"/>
  <c r="J2365" i="14"/>
  <c r="J2429" i="14"/>
  <c r="J2493" i="14"/>
  <c r="J2557" i="14"/>
  <c r="J2621" i="14"/>
  <c r="J1465" i="14"/>
  <c r="J1631" i="14"/>
  <c r="J1734" i="14"/>
  <c r="J1836" i="14"/>
  <c r="J1928" i="14"/>
  <c r="J2014" i="14"/>
  <c r="J2078" i="14"/>
  <c r="J2142" i="14"/>
  <c r="J2206" i="14"/>
  <c r="J2270" i="14"/>
  <c r="J2334" i="14"/>
  <c r="J1568" i="14"/>
  <c r="J1671" i="14"/>
  <c r="J1774" i="14"/>
  <c r="J1876" i="14"/>
  <c r="J1962" i="14"/>
  <c r="J2039" i="14"/>
  <c r="J2103" i="14"/>
  <c r="J2167" i="14"/>
  <c r="J2231" i="14"/>
  <c r="J2295" i="14"/>
  <c r="J2359" i="14"/>
  <c r="J2423" i="14"/>
  <c r="J2487" i="14"/>
  <c r="J2551" i="14"/>
  <c r="J2615" i="14"/>
  <c r="J1878" i="14"/>
  <c r="J2258" i="14"/>
  <c r="J2392" i="14"/>
  <c r="J2494" i="14"/>
  <c r="J2595" i="14"/>
  <c r="J2680" i="14"/>
  <c r="J2744" i="14"/>
  <c r="J2808" i="14"/>
  <c r="J2872" i="14"/>
  <c r="J2936" i="14"/>
  <c r="J3000" i="14"/>
  <c r="J2048" i="14"/>
  <c r="J2304" i="14"/>
  <c r="J2418" i="14"/>
  <c r="J2521" i="14"/>
  <c r="J2624" i="14"/>
  <c r="J2697" i="14"/>
  <c r="J2761" i="14"/>
  <c r="J2825" i="14"/>
  <c r="J2889" i="14"/>
  <c r="J2953" i="14"/>
  <c r="J1596" i="14"/>
  <c r="J2200" i="14"/>
  <c r="J2355" i="14"/>
  <c r="J2458" i="14"/>
  <c r="J2561" i="14"/>
  <c r="J2658" i="14"/>
  <c r="J2722" i="14"/>
  <c r="J2786" i="14"/>
  <c r="J2850" i="14"/>
  <c r="J2914" i="14"/>
  <c r="J2978" i="14"/>
  <c r="J1814" i="14"/>
  <c r="J2243" i="14"/>
  <c r="J2384" i="14"/>
  <c r="J2486" i="14"/>
  <c r="J2587" i="14"/>
  <c r="J2675" i="14"/>
  <c r="J2523" i="14"/>
  <c r="J2723" i="14"/>
  <c r="J2787" i="14"/>
  <c r="J2851" i="14"/>
  <c r="J2915" i="14"/>
  <c r="J2979" i="14"/>
  <c r="J1920" i="14"/>
  <c r="J2267" i="14"/>
  <c r="J2398" i="14"/>
  <c r="J2499" i="14"/>
  <c r="J2602" i="14"/>
  <c r="J2684" i="14"/>
  <c r="J2748" i="14"/>
  <c r="J2812" i="14"/>
  <c r="J2876" i="14"/>
  <c r="J1634" i="14"/>
  <c r="J2208" i="14"/>
  <c r="J2361" i="14"/>
  <c r="J2464" i="14"/>
  <c r="J2566" i="14"/>
  <c r="J2661" i="14"/>
  <c r="J2725" i="14"/>
  <c r="J2789" i="14"/>
  <c r="J2853" i="14"/>
  <c r="J2917" i="14"/>
  <c r="J2981" i="14"/>
  <c r="J1942" i="14"/>
  <c r="J2274" i="14"/>
  <c r="J2401" i="14"/>
  <c r="J2504" i="14"/>
  <c r="J2606" i="14"/>
  <c r="J2686" i="14"/>
  <c r="J2750" i="14"/>
  <c r="J2814" i="14"/>
  <c r="J2878" i="14"/>
  <c r="J2942" i="14"/>
  <c r="J3006" i="14"/>
  <c r="J2839" i="14"/>
  <c r="J3042" i="14"/>
  <c r="J3106" i="14"/>
  <c r="J3170" i="14"/>
  <c r="J3234" i="14"/>
  <c r="J3298" i="14"/>
  <c r="J3362" i="14"/>
  <c r="J3426" i="14"/>
  <c r="J3490" i="14"/>
  <c r="J3554" i="14"/>
  <c r="J2352" i="14"/>
  <c r="J2951" i="14"/>
  <c r="J3059" i="14"/>
  <c r="J3123" i="14"/>
  <c r="J3187" i="14"/>
  <c r="J3251" i="14"/>
  <c r="J3315" i="14"/>
  <c r="J3379" i="14"/>
  <c r="J2727" i="14"/>
  <c r="J3028" i="14"/>
  <c r="J3092" i="14"/>
  <c r="J3156" i="14"/>
  <c r="J3220" i="14"/>
  <c r="J3284" i="14"/>
  <c r="J3348" i="14"/>
  <c r="J3412" i="14"/>
  <c r="J3476" i="14"/>
  <c r="J3540" i="14"/>
  <c r="J3604" i="14"/>
  <c r="J3668" i="14"/>
  <c r="J3732" i="14"/>
  <c r="J3796" i="14"/>
  <c r="J3860" i="14"/>
  <c r="J2480" i="14"/>
  <c r="J2991" i="14"/>
  <c r="J3069" i="14"/>
  <c r="J3133" i="14"/>
  <c r="J3197" i="14"/>
  <c r="J3261" i="14"/>
  <c r="J3325" i="14"/>
  <c r="J3389" i="14"/>
  <c r="J2743" i="14"/>
  <c r="J3030" i="14"/>
  <c r="J3094" i="14"/>
  <c r="J3158" i="14"/>
  <c r="J3222" i="14"/>
  <c r="J2601" i="14"/>
  <c r="J2731" i="14"/>
  <c r="J2795" i="14"/>
  <c r="J2859" i="14"/>
  <c r="J2923" i="14"/>
  <c r="J2987" i="14"/>
  <c r="J2006" i="14"/>
  <c r="J2290" i="14"/>
  <c r="J2410" i="14"/>
  <c r="J2513" i="14"/>
  <c r="J2616" i="14"/>
  <c r="J2692" i="14"/>
  <c r="J2756" i="14"/>
  <c r="J2820" i="14"/>
  <c r="J2884" i="14"/>
  <c r="J1736" i="14"/>
  <c r="J2227" i="14"/>
  <c r="J2374" i="14"/>
  <c r="J2475" i="14"/>
  <c r="J2578" i="14"/>
  <c r="J2669" i="14"/>
  <c r="J2733" i="14"/>
  <c r="J2797" i="14"/>
  <c r="J2861" i="14"/>
  <c r="J2925" i="14"/>
  <c r="J2989" i="14"/>
  <c r="J2024" i="14"/>
  <c r="J2296" i="14"/>
  <c r="J2414" i="14"/>
  <c r="J2515" i="14"/>
  <c r="J2618" i="14"/>
  <c r="J2694" i="14"/>
  <c r="J2758" i="14"/>
  <c r="J2822" i="14"/>
  <c r="J2886" i="14"/>
  <c r="J2950" i="14"/>
  <c r="J2160" i="14"/>
  <c r="J2903" i="14"/>
  <c r="J3050" i="14"/>
  <c r="J3114" i="14"/>
  <c r="J3178" i="14"/>
  <c r="J3242" i="14"/>
  <c r="J3306" i="14"/>
  <c r="J3370" i="14"/>
  <c r="J3434" i="14"/>
  <c r="J3498" i="14"/>
  <c r="J3562" i="14"/>
  <c r="J2454" i="14"/>
  <c r="J2983" i="14"/>
  <c r="J3067" i="14"/>
  <c r="J3131" i="14"/>
  <c r="J3195" i="14"/>
  <c r="J3259" i="14"/>
  <c r="J3323" i="14"/>
  <c r="J3387" i="14"/>
  <c r="J2791" i="14"/>
  <c r="J3036" i="14"/>
  <c r="J3100" i="14"/>
  <c r="J3164" i="14"/>
  <c r="J3228" i="14"/>
  <c r="J3292" i="14"/>
  <c r="J3356" i="14"/>
  <c r="J3420" i="14"/>
  <c r="J3484" i="14"/>
  <c r="J3548" i="14"/>
  <c r="J3612" i="14"/>
  <c r="J3676" i="14"/>
  <c r="J3740" i="14"/>
  <c r="J3804" i="14"/>
  <c r="J3868" i="14"/>
  <c r="J2582" i="14"/>
  <c r="J3013" i="14"/>
  <c r="J3077" i="14"/>
  <c r="J3141" i="14"/>
  <c r="J3205" i="14"/>
  <c r="J3269" i="14"/>
  <c r="J3333" i="14"/>
  <c r="J3397" i="14"/>
  <c r="J2807" i="14"/>
  <c r="J3038" i="14"/>
  <c r="J3102" i="14"/>
  <c r="J3166" i="14"/>
  <c r="J3230" i="14"/>
  <c r="J3294" i="14"/>
  <c r="J3358" i="14"/>
  <c r="J2626" i="14"/>
  <c r="J2739" i="14"/>
  <c r="J2803" i="14"/>
  <c r="J2867" i="14"/>
  <c r="J2931" i="14"/>
  <c r="J2995" i="14"/>
  <c r="J2072" i="14"/>
  <c r="J2312" i="14"/>
  <c r="J2424" i="14"/>
  <c r="J2526" i="14"/>
  <c r="J2627" i="14"/>
  <c r="J2700" i="14"/>
  <c r="J2764" i="14"/>
  <c r="J2828" i="14"/>
  <c r="J2892" i="14"/>
  <c r="J1839" i="14"/>
  <c r="J2250" i="14"/>
  <c r="J2386" i="14"/>
  <c r="J2489" i="14"/>
  <c r="J2592" i="14"/>
  <c r="J2677" i="14"/>
  <c r="J2741" i="14"/>
  <c r="J2805" i="14"/>
  <c r="J2869" i="14"/>
  <c r="J2933" i="14"/>
  <c r="J2997" i="14"/>
  <c r="J2088" i="14"/>
  <c r="J2315" i="14"/>
  <c r="J2426" i="14"/>
  <c r="J2529" i="14"/>
  <c r="J2632" i="14"/>
  <c r="J2702" i="14"/>
  <c r="J2766" i="14"/>
  <c r="J2830" i="14"/>
  <c r="J2894" i="14"/>
  <c r="J2958" i="14"/>
  <c r="J2338" i="14"/>
  <c r="J2948" i="14"/>
  <c r="J3058" i="14"/>
  <c r="J3122" i="14"/>
  <c r="J3186" i="14"/>
  <c r="J3250" i="14"/>
  <c r="J3314" i="14"/>
  <c r="J3378" i="14"/>
  <c r="J3442" i="14"/>
  <c r="J3506" i="14"/>
  <c r="J3570" i="14"/>
  <c r="J2555" i="14"/>
  <c r="J3011" i="14"/>
  <c r="J3075" i="14"/>
  <c r="J3139" i="14"/>
  <c r="J3203" i="14"/>
  <c r="J3267" i="14"/>
  <c r="J3331" i="14"/>
  <c r="J1660" i="14"/>
  <c r="J2855" i="14"/>
  <c r="J3044" i="14"/>
  <c r="J3108" i="14"/>
  <c r="J3172" i="14"/>
  <c r="J3236" i="14"/>
  <c r="J3300" i="14"/>
  <c r="J3364" i="14"/>
  <c r="J3428" i="14"/>
  <c r="J3492" i="14"/>
  <c r="J3556" i="14"/>
  <c r="J3620" i="14"/>
  <c r="J3684" i="14"/>
  <c r="J3748" i="14"/>
  <c r="J3812" i="14"/>
  <c r="J3876" i="14"/>
  <c r="J2671" i="14"/>
  <c r="J3021" i="14"/>
  <c r="J3085" i="14"/>
  <c r="J3149" i="14"/>
  <c r="J3213" i="14"/>
  <c r="J3277" i="14"/>
  <c r="J3341" i="14"/>
  <c r="J1864" i="14"/>
  <c r="J2871" i="14"/>
  <c r="J3046" i="14"/>
  <c r="J3110" i="14"/>
  <c r="J3174" i="14"/>
  <c r="J3238" i="14"/>
  <c r="J3302" i="14"/>
  <c r="J3366" i="14"/>
  <c r="J2651" i="14"/>
  <c r="J2747" i="14"/>
  <c r="J2811" i="14"/>
  <c r="J2875" i="14"/>
  <c r="J2939" i="14"/>
  <c r="J3003" i="14"/>
  <c r="J2136" i="14"/>
  <c r="J2331" i="14"/>
  <c r="J2435" i="14"/>
  <c r="J2538" i="14"/>
  <c r="J2641" i="14"/>
  <c r="J2708" i="14"/>
  <c r="J2772" i="14"/>
  <c r="J2836" i="14"/>
  <c r="J2900" i="14"/>
  <c r="J1931" i="14"/>
  <c r="J2272" i="14"/>
  <c r="J2400" i="14"/>
  <c r="J2502" i="14"/>
  <c r="J2603" i="14"/>
  <c r="J2685" i="14"/>
  <c r="J2749" i="14"/>
  <c r="J2813" i="14"/>
  <c r="J2877" i="14"/>
  <c r="J2941" i="14"/>
  <c r="J3005" i="14"/>
  <c r="J2152" i="14"/>
  <c r="J2337" i="14"/>
  <c r="J2440" i="14"/>
  <c r="J2542" i="14"/>
  <c r="J2643" i="14"/>
  <c r="J2710" i="14"/>
  <c r="J2774" i="14"/>
  <c r="J2838" i="14"/>
  <c r="J2902" i="14"/>
  <c r="J2966" i="14"/>
  <c r="J2441" i="14"/>
  <c r="J2980" i="14"/>
  <c r="J3066" i="14"/>
  <c r="J3130" i="14"/>
  <c r="J3194" i="14"/>
  <c r="J3258" i="14"/>
  <c r="J3322" i="14"/>
  <c r="J3386" i="14"/>
  <c r="J3450" i="14"/>
  <c r="J3514" i="14"/>
  <c r="J3578" i="14"/>
  <c r="J2655" i="14"/>
  <c r="J3019" i="14"/>
  <c r="J3083" i="14"/>
  <c r="J3147" i="14"/>
  <c r="J3211" i="14"/>
  <c r="J3275" i="14"/>
  <c r="J3339" i="14"/>
  <c r="J2211" i="14"/>
  <c r="J2919" i="14"/>
  <c r="J3052" i="14"/>
  <c r="J3116" i="14"/>
  <c r="J3180" i="14"/>
  <c r="J3244" i="14"/>
  <c r="J3308" i="14"/>
  <c r="J3372" i="14"/>
  <c r="J3436" i="14"/>
  <c r="J3500" i="14"/>
  <c r="J3564" i="14"/>
  <c r="J3628" i="14"/>
  <c r="J3692" i="14"/>
  <c r="J3756" i="14"/>
  <c r="J3820" i="14"/>
  <c r="J3884" i="14"/>
  <c r="J2735" i="14"/>
  <c r="J3029" i="14"/>
  <c r="J3093" i="14"/>
  <c r="J3157" i="14"/>
  <c r="J3221" i="14"/>
  <c r="J3285" i="14"/>
  <c r="J3349" i="14"/>
  <c r="J2256" i="14"/>
  <c r="J2932" i="14"/>
  <c r="J3054" i="14"/>
  <c r="J3118" i="14"/>
  <c r="J3182" i="14"/>
  <c r="J3246" i="14"/>
  <c r="J3310" i="14"/>
  <c r="J3374" i="14"/>
  <c r="J2307" i="14"/>
  <c r="J2683" i="14"/>
  <c r="J2755" i="14"/>
  <c r="J2819" i="14"/>
  <c r="J2883" i="14"/>
  <c r="J2947" i="14"/>
  <c r="J1390" i="14"/>
  <c r="J2184" i="14"/>
  <c r="J2346" i="14"/>
  <c r="J2449" i="14"/>
  <c r="J2552" i="14"/>
  <c r="J2652" i="14"/>
  <c r="J2716" i="14"/>
  <c r="J2780" i="14"/>
  <c r="J2844" i="14"/>
  <c r="J2908" i="14"/>
  <c r="J2016" i="14"/>
  <c r="J2291" i="14"/>
  <c r="J2411" i="14"/>
  <c r="J2514" i="14"/>
  <c r="J2617" i="14"/>
  <c r="J2693" i="14"/>
  <c r="J2757" i="14"/>
  <c r="J2821" i="14"/>
  <c r="J2885" i="14"/>
  <c r="J2949" i="14"/>
  <c r="J1539" i="14"/>
  <c r="J2187" i="14"/>
  <c r="J2350" i="14"/>
  <c r="J2451" i="14"/>
  <c r="J2554" i="14"/>
  <c r="J2654" i="14"/>
  <c r="J2718" i="14"/>
  <c r="J2782" i="14"/>
  <c r="J2846" i="14"/>
  <c r="J2910" i="14"/>
  <c r="J2974" i="14"/>
  <c r="J2544" i="14"/>
  <c r="J3009" i="14"/>
  <c r="J3074" i="14"/>
  <c r="J3138" i="14"/>
  <c r="J3202" i="14"/>
  <c r="J3266" i="14"/>
  <c r="J3330" i="14"/>
  <c r="J3394" i="14"/>
  <c r="J3458" i="14"/>
  <c r="J3522" i="14"/>
  <c r="J3586" i="14"/>
  <c r="J2719" i="14"/>
  <c r="J3027" i="14"/>
  <c r="J3091" i="14"/>
  <c r="J3155" i="14"/>
  <c r="J3219" i="14"/>
  <c r="J3283" i="14"/>
  <c r="J3347" i="14"/>
  <c r="J2363" i="14"/>
  <c r="J2956" i="14"/>
  <c r="J3060" i="14"/>
  <c r="J3124" i="14"/>
  <c r="J3188" i="14"/>
  <c r="J3252" i="14"/>
  <c r="J3316" i="14"/>
  <c r="J3380" i="14"/>
  <c r="J3444" i="14"/>
  <c r="J3508" i="14"/>
  <c r="J3572" i="14"/>
  <c r="J3636" i="14"/>
  <c r="J3700" i="14"/>
  <c r="J3764" i="14"/>
  <c r="J3828" i="14"/>
  <c r="J3892" i="14"/>
  <c r="J2799" i="14"/>
  <c r="J3037" i="14"/>
  <c r="J3101" i="14"/>
  <c r="J3165" i="14"/>
  <c r="J3229" i="14"/>
  <c r="J3293" i="14"/>
  <c r="J3357" i="14"/>
  <c r="J2390" i="14"/>
  <c r="J2964" i="14"/>
  <c r="J3062" i="14"/>
  <c r="J3126" i="14"/>
  <c r="J3190" i="14"/>
  <c r="J2395" i="14"/>
  <c r="J2699" i="14"/>
  <c r="J2763" i="14"/>
  <c r="J2827" i="14"/>
  <c r="J2891" i="14"/>
  <c r="J2955" i="14"/>
  <c r="J1622" i="14"/>
  <c r="J2203" i="14"/>
  <c r="J2360" i="14"/>
  <c r="J2462" i="14"/>
  <c r="J2563" i="14"/>
  <c r="J2660" i="14"/>
  <c r="J2724" i="14"/>
  <c r="J2788" i="14"/>
  <c r="J2852" i="14"/>
  <c r="J2916" i="14"/>
  <c r="J2080" i="14"/>
  <c r="J2314" i="14"/>
  <c r="J2425" i="14"/>
  <c r="J2528" i="14"/>
  <c r="J2630" i="14"/>
  <c r="J2701" i="14"/>
  <c r="J2765" i="14"/>
  <c r="J2829" i="14"/>
  <c r="J2893" i="14"/>
  <c r="J2957" i="14"/>
  <c r="J1647" i="14"/>
  <c r="J2210" i="14"/>
  <c r="J2362" i="14"/>
  <c r="J2465" i="14"/>
  <c r="J2568" i="14"/>
  <c r="J2662" i="14"/>
  <c r="J2726" i="14"/>
  <c r="J2790" i="14"/>
  <c r="J2854" i="14"/>
  <c r="J2918" i="14"/>
  <c r="J2982" i="14"/>
  <c r="J2646" i="14"/>
  <c r="J3018" i="14"/>
  <c r="J3082" i="14"/>
  <c r="J3146" i="14"/>
  <c r="J3210" i="14"/>
  <c r="J3274" i="14"/>
  <c r="J3338" i="14"/>
  <c r="J3402" i="14"/>
  <c r="J3466" i="14"/>
  <c r="J3530" i="14"/>
  <c r="J3594" i="14"/>
  <c r="J2783" i="14"/>
  <c r="J3035" i="14"/>
  <c r="J3099" i="14"/>
  <c r="J3163" i="14"/>
  <c r="J3227" i="14"/>
  <c r="J3291" i="14"/>
  <c r="J3355" i="14"/>
  <c r="J2466" i="14"/>
  <c r="J2988" i="14"/>
  <c r="J3068" i="14"/>
  <c r="J3132" i="14"/>
  <c r="J3196" i="14"/>
  <c r="J3260" i="14"/>
  <c r="J3324" i="14"/>
  <c r="J3388" i="14"/>
  <c r="J3452" i="14"/>
  <c r="J3516" i="14"/>
  <c r="J3580" i="14"/>
  <c r="J3644" i="14"/>
  <c r="J3708" i="14"/>
  <c r="J3772" i="14"/>
  <c r="J3836" i="14"/>
  <c r="J1762" i="14"/>
  <c r="J2863" i="14"/>
  <c r="J3045" i="14"/>
  <c r="J3109" i="14"/>
  <c r="J3173" i="14"/>
  <c r="J3237" i="14"/>
  <c r="J3301" i="14"/>
  <c r="J3365" i="14"/>
  <c r="J2491" i="14"/>
  <c r="J2996" i="14"/>
  <c r="J3070" i="14"/>
  <c r="J3134" i="14"/>
  <c r="J3198" i="14"/>
  <c r="J3262" i="14"/>
  <c r="J3326" i="14"/>
  <c r="J2422" i="14"/>
  <c r="J2707" i="14"/>
  <c r="J2771" i="14"/>
  <c r="J2835" i="14"/>
  <c r="J2899" i="14"/>
  <c r="J2963" i="14"/>
  <c r="J1724" i="14"/>
  <c r="J2226" i="14"/>
  <c r="J2371" i="14"/>
  <c r="J2474" i="14"/>
  <c r="J2577" i="14"/>
  <c r="J2668" i="14"/>
  <c r="J2732" i="14"/>
  <c r="J2796" i="14"/>
  <c r="J2860" i="14"/>
  <c r="J2924" i="14"/>
  <c r="J2144" i="14"/>
  <c r="J2336" i="14"/>
  <c r="J2438" i="14"/>
  <c r="J2539" i="14"/>
  <c r="J2642" i="14"/>
  <c r="J2709" i="14"/>
  <c r="J2773" i="14"/>
  <c r="J2837" i="14"/>
  <c r="J2901" i="14"/>
  <c r="J2965" i="14"/>
  <c r="J1750" i="14"/>
  <c r="J2232" i="14"/>
  <c r="J2376" i="14"/>
  <c r="J2478" i="14"/>
  <c r="J2579" i="14"/>
  <c r="J2670" i="14"/>
  <c r="J2734" i="14"/>
  <c r="J2798" i="14"/>
  <c r="J2862" i="14"/>
  <c r="J2926" i="14"/>
  <c r="J2990" i="14"/>
  <c r="J2711" i="14"/>
  <c r="J3026" i="14"/>
  <c r="J3090" i="14"/>
  <c r="J3154" i="14"/>
  <c r="J3218" i="14"/>
  <c r="J3282" i="14"/>
  <c r="J3346" i="14"/>
  <c r="J3410" i="14"/>
  <c r="J3474" i="14"/>
  <c r="J3538" i="14"/>
  <c r="J1558" i="14"/>
  <c r="J2847" i="14"/>
  <c r="J3043" i="14"/>
  <c r="J3107" i="14"/>
  <c r="J3171" i="14"/>
  <c r="J3235" i="14"/>
  <c r="J3299" i="14"/>
  <c r="J3363" i="14"/>
  <c r="J2569" i="14"/>
  <c r="J3012" i="14"/>
  <c r="J3076" i="14"/>
  <c r="J3140" i="14"/>
  <c r="J3204" i="14"/>
  <c r="J3268" i="14"/>
  <c r="J3332" i="14"/>
  <c r="J3396" i="14"/>
  <c r="J3460" i="14"/>
  <c r="J3524" i="14"/>
  <c r="J3588" i="14"/>
  <c r="J3652" i="14"/>
  <c r="J3716" i="14"/>
  <c r="J3780" i="14"/>
  <c r="J3844" i="14"/>
  <c r="J2234" i="14"/>
  <c r="J2927" i="14"/>
  <c r="J3053" i="14"/>
  <c r="J3117" i="14"/>
  <c r="J3181" i="14"/>
  <c r="J3245" i="14"/>
  <c r="J2498" i="14"/>
  <c r="J2715" i="14"/>
  <c r="J2779" i="14"/>
  <c r="J2843" i="14"/>
  <c r="J2907" i="14"/>
  <c r="J2971" i="14"/>
  <c r="J1826" i="14"/>
  <c r="J2248" i="14"/>
  <c r="J2385" i="14"/>
  <c r="J2488" i="14"/>
  <c r="J2590" i="14"/>
  <c r="J2676" i="14"/>
  <c r="J2740" i="14"/>
  <c r="J2804" i="14"/>
  <c r="J2868" i="14"/>
  <c r="J1492" i="14"/>
  <c r="J2186" i="14"/>
  <c r="J2347" i="14"/>
  <c r="J2450" i="14"/>
  <c r="J2553" i="14"/>
  <c r="J2653" i="14"/>
  <c r="J2717" i="14"/>
  <c r="J2781" i="14"/>
  <c r="J2845" i="14"/>
  <c r="J2909" i="14"/>
  <c r="J2973" i="14"/>
  <c r="J1852" i="14"/>
  <c r="J2251" i="14"/>
  <c r="J2387" i="14"/>
  <c r="J2490" i="14"/>
  <c r="J2593" i="14"/>
  <c r="J2678" i="14"/>
  <c r="J2742" i="14"/>
  <c r="J2806" i="14"/>
  <c r="J2870" i="14"/>
  <c r="J2934" i="14"/>
  <c r="J2998" i="14"/>
  <c r="J2775" i="14"/>
  <c r="J3034" i="14"/>
  <c r="J3098" i="14"/>
  <c r="J3162" i="14"/>
  <c r="J3226" i="14"/>
  <c r="J3290" i="14"/>
  <c r="J3354" i="14"/>
  <c r="J3418" i="14"/>
  <c r="J3482" i="14"/>
  <c r="J3546" i="14"/>
  <c r="J2192" i="14"/>
  <c r="J2911" i="14"/>
  <c r="J3051" i="14"/>
  <c r="J3115" i="14"/>
  <c r="J3179" i="14"/>
  <c r="J3243" i="14"/>
  <c r="J3307" i="14"/>
  <c r="J3371" i="14"/>
  <c r="J2663" i="14"/>
  <c r="J3020" i="14"/>
  <c r="J3084" i="14"/>
  <c r="J3148" i="14"/>
  <c r="J3212" i="14"/>
  <c r="J3276" i="14"/>
  <c r="J3340" i="14"/>
  <c r="J3404" i="14"/>
  <c r="J3468" i="14"/>
  <c r="J3532" i="14"/>
  <c r="J3596" i="14"/>
  <c r="J3660" i="14"/>
  <c r="J3724" i="14"/>
  <c r="J3788" i="14"/>
  <c r="J3852" i="14"/>
  <c r="J2377" i="14"/>
  <c r="J2959" i="14"/>
  <c r="J3061" i="14"/>
  <c r="J3125" i="14"/>
  <c r="J3189" i="14"/>
  <c r="J3253" i="14"/>
  <c r="J3317" i="14"/>
  <c r="J3381" i="14"/>
  <c r="J3014" i="14"/>
  <c r="J3254" i="14"/>
  <c r="J3382" i="14"/>
  <c r="J3446" i="14"/>
  <c r="J3510" i="14"/>
  <c r="J3574" i="14"/>
  <c r="J3638" i="14"/>
  <c r="J3702" i="14"/>
  <c r="J3766" i="14"/>
  <c r="J2275" i="14"/>
  <c r="J2935" i="14"/>
  <c r="J3055" i="14"/>
  <c r="J3119" i="14"/>
  <c r="J3183" i="14"/>
  <c r="J3247" i="14"/>
  <c r="J3311" i="14"/>
  <c r="J3375" i="14"/>
  <c r="J3439" i="14"/>
  <c r="J3503" i="14"/>
  <c r="J3567" i="14"/>
  <c r="J2518" i="14"/>
  <c r="J3004" i="14"/>
  <c r="J3072" i="14"/>
  <c r="J3136" i="14"/>
  <c r="J3200" i="14"/>
  <c r="J3264" i="14"/>
  <c r="J3328" i="14"/>
  <c r="J3392" i="14"/>
  <c r="J3456" i="14"/>
  <c r="J3520" i="14"/>
  <c r="J3584" i="14"/>
  <c r="J3648" i="14"/>
  <c r="J3712" i="14"/>
  <c r="J3776" i="14"/>
  <c r="J3840" i="14"/>
  <c r="J2831" i="14"/>
  <c r="J3427" i="14"/>
  <c r="J3597" i="14"/>
  <c r="J3701" i="14"/>
  <c r="J3803" i="14"/>
  <c r="J3891" i="14"/>
  <c r="J3957" i="14"/>
  <c r="J4021" i="14"/>
  <c r="J4085" i="14"/>
  <c r="J4149" i="14"/>
  <c r="J4213" i="14"/>
  <c r="J4277" i="14"/>
  <c r="J4341" i="14"/>
  <c r="J4405" i="14"/>
  <c r="J4469" i="14"/>
  <c r="J4533" i="14"/>
  <c r="J4597" i="14"/>
  <c r="J4661" i="14"/>
  <c r="J3369" i="14"/>
  <c r="J3557" i="14"/>
  <c r="J3677" i="14"/>
  <c r="J3779" i="14"/>
  <c r="J3871" i="14"/>
  <c r="J3942" i="14"/>
  <c r="J4006" i="14"/>
  <c r="J4070" i="14"/>
  <c r="J4134" i="14"/>
  <c r="J4198" i="14"/>
  <c r="J4262" i="14"/>
  <c r="J4326" i="14"/>
  <c r="J4390" i="14"/>
  <c r="J4454" i="14"/>
  <c r="J4518" i="14"/>
  <c r="J4582" i="14"/>
  <c r="J4646" i="14"/>
  <c r="J3249" i="14"/>
  <c r="J3517" i="14"/>
  <c r="J3653" i="14"/>
  <c r="J3755" i="14"/>
  <c r="J3851" i="14"/>
  <c r="J3927" i="14"/>
  <c r="J3991" i="14"/>
  <c r="J4055" i="14"/>
  <c r="J4119" i="14"/>
  <c r="J4183" i="14"/>
  <c r="J4247" i="14"/>
  <c r="J4311" i="14"/>
  <c r="J4375" i="14"/>
  <c r="J4439" i="14"/>
  <c r="J4503" i="14"/>
  <c r="J3022" i="14"/>
  <c r="J3270" i="14"/>
  <c r="J3390" i="14"/>
  <c r="J3454" i="14"/>
  <c r="J3518" i="14"/>
  <c r="J3582" i="14"/>
  <c r="J3646" i="14"/>
  <c r="J3710" i="14"/>
  <c r="J3774" i="14"/>
  <c r="J2402" i="14"/>
  <c r="J2967" i="14"/>
  <c r="J3063" i="14"/>
  <c r="J3127" i="14"/>
  <c r="J3191" i="14"/>
  <c r="J3255" i="14"/>
  <c r="J3319" i="14"/>
  <c r="J3383" i="14"/>
  <c r="J3447" i="14"/>
  <c r="J3511" i="14"/>
  <c r="J3575" i="14"/>
  <c r="J2619" i="14"/>
  <c r="J3016" i="14"/>
  <c r="J3080" i="14"/>
  <c r="J3144" i="14"/>
  <c r="J3208" i="14"/>
  <c r="J3272" i="14"/>
  <c r="J3336" i="14"/>
  <c r="J3400" i="14"/>
  <c r="J3464" i="14"/>
  <c r="J3528" i="14"/>
  <c r="J3592" i="14"/>
  <c r="J3656" i="14"/>
  <c r="J3720" i="14"/>
  <c r="J3784" i="14"/>
  <c r="J3848" i="14"/>
  <c r="J3041" i="14"/>
  <c r="J3449" i="14"/>
  <c r="J3611" i="14"/>
  <c r="J3714" i="14"/>
  <c r="J3817" i="14"/>
  <c r="J3901" i="14"/>
  <c r="J3965" i="14"/>
  <c r="J4029" i="14"/>
  <c r="J4093" i="14"/>
  <c r="J4157" i="14"/>
  <c r="J4221" i="14"/>
  <c r="J4285" i="14"/>
  <c r="J4349" i="14"/>
  <c r="J4413" i="14"/>
  <c r="J4477" i="14"/>
  <c r="J4541" i="14"/>
  <c r="J4605" i="14"/>
  <c r="J2096" i="14"/>
  <c r="J3409" i="14"/>
  <c r="J3579" i="14"/>
  <c r="J3690" i="14"/>
  <c r="J3793" i="14"/>
  <c r="J3882" i="14"/>
  <c r="J3950" i="14"/>
  <c r="J4014" i="14"/>
  <c r="J4078" i="14"/>
  <c r="J4142" i="14"/>
  <c r="J4206" i="14"/>
  <c r="J4270" i="14"/>
  <c r="J4334" i="14"/>
  <c r="J4398" i="14"/>
  <c r="J4462" i="14"/>
  <c r="J4526" i="14"/>
  <c r="J4590" i="14"/>
  <c r="J4654" i="14"/>
  <c r="J3313" i="14"/>
  <c r="J3539" i="14"/>
  <c r="J3666" i="14"/>
  <c r="J3769" i="14"/>
  <c r="J3862" i="14"/>
  <c r="J3935" i="14"/>
  <c r="J3999" i="14"/>
  <c r="J4063" i="14"/>
  <c r="J4127" i="14"/>
  <c r="J4191" i="14"/>
  <c r="J4255" i="14"/>
  <c r="J4319" i="14"/>
  <c r="J4383" i="14"/>
  <c r="J4447" i="14"/>
  <c r="J4511" i="14"/>
  <c r="J3078" i="14"/>
  <c r="J3278" i="14"/>
  <c r="J3398" i="14"/>
  <c r="J3462" i="14"/>
  <c r="J3526" i="14"/>
  <c r="J3590" i="14"/>
  <c r="J3654" i="14"/>
  <c r="J3718" i="14"/>
  <c r="J3782" i="14"/>
  <c r="J2505" i="14"/>
  <c r="J2999" i="14"/>
  <c r="J3071" i="14"/>
  <c r="J3135" i="14"/>
  <c r="J3199" i="14"/>
  <c r="J3263" i="14"/>
  <c r="J3327" i="14"/>
  <c r="J3391" i="14"/>
  <c r="J3455" i="14"/>
  <c r="J3519" i="14"/>
  <c r="J3583" i="14"/>
  <c r="J2695" i="14"/>
  <c r="J3024" i="14"/>
  <c r="J3088" i="14"/>
  <c r="J3152" i="14"/>
  <c r="J3216" i="14"/>
  <c r="J3280" i="14"/>
  <c r="J3344" i="14"/>
  <c r="J3408" i="14"/>
  <c r="J3472" i="14"/>
  <c r="J3536" i="14"/>
  <c r="J3600" i="14"/>
  <c r="J3664" i="14"/>
  <c r="J3728" i="14"/>
  <c r="J3792" i="14"/>
  <c r="J3856" i="14"/>
  <c r="J3105" i="14"/>
  <c r="J3469" i="14"/>
  <c r="J3625" i="14"/>
  <c r="J3727" i="14"/>
  <c r="J3827" i="14"/>
  <c r="J3909" i="14"/>
  <c r="J3973" i="14"/>
  <c r="J4037" i="14"/>
  <c r="J4101" i="14"/>
  <c r="J4165" i="14"/>
  <c r="J4229" i="14"/>
  <c r="J4293" i="14"/>
  <c r="J4357" i="14"/>
  <c r="J4421" i="14"/>
  <c r="J4485" i="14"/>
  <c r="J4549" i="14"/>
  <c r="J4613" i="14"/>
  <c r="J2895" i="14"/>
  <c r="J3429" i="14"/>
  <c r="J3601" i="14"/>
  <c r="J3703" i="14"/>
  <c r="J3805" i="14"/>
  <c r="J3893" i="14"/>
  <c r="J3958" i="14"/>
  <c r="J4022" i="14"/>
  <c r="J4086" i="14"/>
  <c r="J4150" i="14"/>
  <c r="J4214" i="14"/>
  <c r="J4278" i="14"/>
  <c r="J4342" i="14"/>
  <c r="J4406" i="14"/>
  <c r="J4470" i="14"/>
  <c r="J4534" i="14"/>
  <c r="J4598" i="14"/>
  <c r="J4662" i="14"/>
  <c r="J3377" i="14"/>
  <c r="J3561" i="14"/>
  <c r="J3679" i="14"/>
  <c r="J3781" i="14"/>
  <c r="J3873" i="14"/>
  <c r="J3943" i="14"/>
  <c r="J4007" i="14"/>
  <c r="J4071" i="14"/>
  <c r="J4135" i="14"/>
  <c r="J4199" i="14"/>
  <c r="J4263" i="14"/>
  <c r="J4327" i="14"/>
  <c r="J4391" i="14"/>
  <c r="J4455" i="14"/>
  <c r="J4519" i="14"/>
  <c r="J4583" i="14"/>
  <c r="J3086" i="14"/>
  <c r="J3286" i="14"/>
  <c r="J3406" i="14"/>
  <c r="J3470" i="14"/>
  <c r="J3534" i="14"/>
  <c r="J3598" i="14"/>
  <c r="J3662" i="14"/>
  <c r="J3726" i="14"/>
  <c r="J3790" i="14"/>
  <c r="J2608" i="14"/>
  <c r="J3015" i="14"/>
  <c r="J3079" i="14"/>
  <c r="J3143" i="14"/>
  <c r="J3207" i="14"/>
  <c r="J3271" i="14"/>
  <c r="J3335" i="14"/>
  <c r="J3399" i="14"/>
  <c r="J3463" i="14"/>
  <c r="J3527" i="14"/>
  <c r="J3591" i="14"/>
  <c r="J2759" i="14"/>
  <c r="J3032" i="14"/>
  <c r="J3096" i="14"/>
  <c r="J3160" i="14"/>
  <c r="J3224" i="14"/>
  <c r="J3288" i="14"/>
  <c r="J3352" i="14"/>
  <c r="J3416" i="14"/>
  <c r="J3480" i="14"/>
  <c r="J3544" i="14"/>
  <c r="J3608" i="14"/>
  <c r="J3672" i="14"/>
  <c r="J3736" i="14"/>
  <c r="J3800" i="14"/>
  <c r="J3864" i="14"/>
  <c r="J3169" i="14"/>
  <c r="J3491" i="14"/>
  <c r="J3637" i="14"/>
  <c r="J3739" i="14"/>
  <c r="J3838" i="14"/>
  <c r="J3917" i="14"/>
  <c r="J3981" i="14"/>
  <c r="J4045" i="14"/>
  <c r="J4109" i="14"/>
  <c r="J4173" i="14"/>
  <c r="J4237" i="14"/>
  <c r="J4301" i="14"/>
  <c r="J4365" i="14"/>
  <c r="J4429" i="14"/>
  <c r="J4493" i="14"/>
  <c r="J4557" i="14"/>
  <c r="J4621" i="14"/>
  <c r="J3049" i="14"/>
  <c r="J3451" i="14"/>
  <c r="J3613" i="14"/>
  <c r="J3715" i="14"/>
  <c r="J3818" i="14"/>
  <c r="J3902" i="14"/>
  <c r="J3966" i="14"/>
  <c r="J4030" i="14"/>
  <c r="J4094" i="14"/>
  <c r="J4158" i="14"/>
  <c r="J4222" i="14"/>
  <c r="J4286" i="14"/>
  <c r="J4350" i="14"/>
  <c r="J4414" i="14"/>
  <c r="J4478" i="14"/>
  <c r="J4542" i="14"/>
  <c r="J4606" i="14"/>
  <c r="J2320" i="14"/>
  <c r="J3411" i="14"/>
  <c r="J3581" i="14"/>
  <c r="J3691" i="14"/>
  <c r="J3794" i="14"/>
  <c r="J3883" i="14"/>
  <c r="J3951" i="14"/>
  <c r="J4015" i="14"/>
  <c r="J4079" i="14"/>
  <c r="J4143" i="14"/>
  <c r="J4207" i="14"/>
  <c r="J4271" i="14"/>
  <c r="J4335" i="14"/>
  <c r="J4399" i="14"/>
  <c r="J4463" i="14"/>
  <c r="J4527" i="14"/>
  <c r="J4591" i="14"/>
  <c r="J3309" i="14"/>
  <c r="J3142" i="14"/>
  <c r="J3318" i="14"/>
  <c r="J3414" i="14"/>
  <c r="J3478" i="14"/>
  <c r="J3542" i="14"/>
  <c r="J3606" i="14"/>
  <c r="J3670" i="14"/>
  <c r="J3734" i="14"/>
  <c r="J3798" i="14"/>
  <c r="J2687" i="14"/>
  <c r="J3023" i="14"/>
  <c r="J3087" i="14"/>
  <c r="J3151" i="14"/>
  <c r="J3215" i="14"/>
  <c r="J3279" i="14"/>
  <c r="J3343" i="14"/>
  <c r="J3407" i="14"/>
  <c r="J3471" i="14"/>
  <c r="J3535" i="14"/>
  <c r="J3599" i="14"/>
  <c r="J2823" i="14"/>
  <c r="J3040" i="14"/>
  <c r="J3104" i="14"/>
  <c r="J3168" i="14"/>
  <c r="J3232" i="14"/>
  <c r="J3296" i="14"/>
  <c r="J3360" i="14"/>
  <c r="J3424" i="14"/>
  <c r="J3488" i="14"/>
  <c r="J3552" i="14"/>
  <c r="J3616" i="14"/>
  <c r="J3680" i="14"/>
  <c r="J3744" i="14"/>
  <c r="J3808" i="14"/>
  <c r="J3872" i="14"/>
  <c r="J3233" i="14"/>
  <c r="J3513" i="14"/>
  <c r="J3650" i="14"/>
  <c r="J3753" i="14"/>
  <c r="J3849" i="14"/>
  <c r="J3925" i="14"/>
  <c r="J3989" i="14"/>
  <c r="J4053" i="14"/>
  <c r="J4117" i="14"/>
  <c r="J4181" i="14"/>
  <c r="J4245" i="14"/>
  <c r="J4309" i="14"/>
  <c r="J4373" i="14"/>
  <c r="J4437" i="14"/>
  <c r="J4501" i="14"/>
  <c r="J4565" i="14"/>
  <c r="J4629" i="14"/>
  <c r="J3113" i="14"/>
  <c r="J3473" i="14"/>
  <c r="J3626" i="14"/>
  <c r="J3729" i="14"/>
  <c r="J3829" i="14"/>
  <c r="J3910" i="14"/>
  <c r="J3974" i="14"/>
  <c r="J4038" i="14"/>
  <c r="J4102" i="14"/>
  <c r="J4166" i="14"/>
  <c r="J4230" i="14"/>
  <c r="J4294" i="14"/>
  <c r="J4358" i="14"/>
  <c r="J4422" i="14"/>
  <c r="J4486" i="14"/>
  <c r="J4550" i="14"/>
  <c r="J4614" i="14"/>
  <c r="J2943" i="14"/>
  <c r="J3433" i="14"/>
  <c r="J3602" i="14"/>
  <c r="J3705" i="14"/>
  <c r="J3807" i="14"/>
  <c r="J3894" i="14"/>
  <c r="J3959" i="14"/>
  <c r="J4023" i="14"/>
  <c r="J4087" i="14"/>
  <c r="J4151" i="14"/>
  <c r="J4215" i="14"/>
  <c r="J4279" i="14"/>
  <c r="J4343" i="14"/>
  <c r="J4407" i="14"/>
  <c r="J3373" i="14"/>
  <c r="J3150" i="14"/>
  <c r="J3334" i="14"/>
  <c r="J3422" i="14"/>
  <c r="J3486" i="14"/>
  <c r="J3550" i="14"/>
  <c r="J3614" i="14"/>
  <c r="J3678" i="14"/>
  <c r="J3742" i="14"/>
  <c r="J3806" i="14"/>
  <c r="J2751" i="14"/>
  <c r="J3031" i="14"/>
  <c r="J3095" i="14"/>
  <c r="J3159" i="14"/>
  <c r="J3223" i="14"/>
  <c r="J3287" i="14"/>
  <c r="J3351" i="14"/>
  <c r="J3415" i="14"/>
  <c r="J3479" i="14"/>
  <c r="J3543" i="14"/>
  <c r="J2032" i="14"/>
  <c r="J2887" i="14"/>
  <c r="J3048" i="14"/>
  <c r="J3112" i="14"/>
  <c r="J3176" i="14"/>
  <c r="J3240" i="14"/>
  <c r="J3304" i="14"/>
  <c r="J3368" i="14"/>
  <c r="J3432" i="14"/>
  <c r="J3496" i="14"/>
  <c r="J3560" i="14"/>
  <c r="J3624" i="14"/>
  <c r="J3688" i="14"/>
  <c r="J3752" i="14"/>
  <c r="J3816" i="14"/>
  <c r="J3880" i="14"/>
  <c r="J3297" i="14"/>
  <c r="J3533" i="14"/>
  <c r="J3663" i="14"/>
  <c r="J3765" i="14"/>
  <c r="J3859" i="14"/>
  <c r="J3933" i="14"/>
  <c r="J3997" i="14"/>
  <c r="J4061" i="14"/>
  <c r="J4125" i="14"/>
  <c r="J4189" i="14"/>
  <c r="J4253" i="14"/>
  <c r="J4317" i="14"/>
  <c r="J4381" i="14"/>
  <c r="J4445" i="14"/>
  <c r="J4509" i="14"/>
  <c r="J4573" i="14"/>
  <c r="J4637" i="14"/>
  <c r="J3177" i="14"/>
  <c r="J3493" i="14"/>
  <c r="J3639" i="14"/>
  <c r="J3741" i="14"/>
  <c r="J3839" i="14"/>
  <c r="J3918" i="14"/>
  <c r="J3982" i="14"/>
  <c r="J4046" i="14"/>
  <c r="J4110" i="14"/>
  <c r="J4174" i="14"/>
  <c r="J4238" i="14"/>
  <c r="J4302" i="14"/>
  <c r="J4366" i="14"/>
  <c r="J4430" i="14"/>
  <c r="J4494" i="14"/>
  <c r="J4558" i="14"/>
  <c r="J4622" i="14"/>
  <c r="J3057" i="14"/>
  <c r="J3453" i="14"/>
  <c r="J3615" i="14"/>
  <c r="J3717" i="14"/>
  <c r="J3819" i="14"/>
  <c r="J3903" i="14"/>
  <c r="J3967" i="14"/>
  <c r="J4031" i="14"/>
  <c r="J4095" i="14"/>
  <c r="J4159" i="14"/>
  <c r="J4223" i="14"/>
  <c r="J4287" i="14"/>
  <c r="J4351" i="14"/>
  <c r="J4415" i="14"/>
  <c r="J2594" i="14"/>
  <c r="J3206" i="14"/>
  <c r="J3342" i="14"/>
  <c r="J3430" i="14"/>
  <c r="J3494" i="14"/>
  <c r="J3558" i="14"/>
  <c r="J3622" i="14"/>
  <c r="J3686" i="14"/>
  <c r="J3750" i="14"/>
  <c r="J3814" i="14"/>
  <c r="J2815" i="14"/>
  <c r="J3039" i="14"/>
  <c r="J3103" i="14"/>
  <c r="J3167" i="14"/>
  <c r="J3231" i="14"/>
  <c r="J3295" i="14"/>
  <c r="J3359" i="14"/>
  <c r="J3423" i="14"/>
  <c r="J3487" i="14"/>
  <c r="J3551" i="14"/>
  <c r="J2298" i="14"/>
  <c r="J2940" i="14"/>
  <c r="J3056" i="14"/>
  <c r="J3120" i="14"/>
  <c r="J3184" i="14"/>
  <c r="J3248" i="14"/>
  <c r="J3312" i="14"/>
  <c r="J3376" i="14"/>
  <c r="J3440" i="14"/>
  <c r="J3504" i="14"/>
  <c r="J3568" i="14"/>
  <c r="J3632" i="14"/>
  <c r="J3696" i="14"/>
  <c r="J3760" i="14"/>
  <c r="J3824" i="14"/>
  <c r="J3888" i="14"/>
  <c r="J3361" i="14"/>
  <c r="J3555" i="14"/>
  <c r="J3675" i="14"/>
  <c r="J3778" i="14"/>
  <c r="J3870" i="14"/>
  <c r="J3941" i="14"/>
  <c r="J4005" i="14"/>
  <c r="J4069" i="14"/>
  <c r="J4133" i="14"/>
  <c r="J4197" i="14"/>
  <c r="J4261" i="14"/>
  <c r="J4325" i="14"/>
  <c r="J4389" i="14"/>
  <c r="J4453" i="14"/>
  <c r="J4517" i="14"/>
  <c r="J4581" i="14"/>
  <c r="J4645" i="14"/>
  <c r="J3241" i="14"/>
  <c r="J3515" i="14"/>
  <c r="J3651" i="14"/>
  <c r="J3754" i="14"/>
  <c r="J3850" i="14"/>
  <c r="J3926" i="14"/>
  <c r="J3990" i="14"/>
  <c r="J4054" i="14"/>
  <c r="J4118" i="14"/>
  <c r="J4182" i="14"/>
  <c r="J4246" i="14"/>
  <c r="J4310" i="14"/>
  <c r="J4374" i="14"/>
  <c r="J4438" i="14"/>
  <c r="J4502" i="14"/>
  <c r="J4566" i="14"/>
  <c r="J4630" i="14"/>
  <c r="J3121" i="14"/>
  <c r="J3475" i="14"/>
  <c r="J3627" i="14"/>
  <c r="J3730" i="14"/>
  <c r="J3830" i="14"/>
  <c r="J3911" i="14"/>
  <c r="J3975" i="14"/>
  <c r="J4039" i="14"/>
  <c r="J4103" i="14"/>
  <c r="J4167" i="14"/>
  <c r="J4231" i="14"/>
  <c r="J4295" i="14"/>
  <c r="J4359" i="14"/>
  <c r="J2679" i="14"/>
  <c r="J3214" i="14"/>
  <c r="J3350" i="14"/>
  <c r="J3438" i="14"/>
  <c r="J3502" i="14"/>
  <c r="J3566" i="14"/>
  <c r="J3630" i="14"/>
  <c r="J3694" i="14"/>
  <c r="J3758" i="14"/>
  <c r="J1952" i="14"/>
  <c r="J2879" i="14"/>
  <c r="J3047" i="14"/>
  <c r="J3111" i="14"/>
  <c r="J3175" i="14"/>
  <c r="J3239" i="14"/>
  <c r="J3303" i="14"/>
  <c r="J3367" i="14"/>
  <c r="J3431" i="14"/>
  <c r="J3495" i="14"/>
  <c r="J3559" i="14"/>
  <c r="J2416" i="14"/>
  <c r="J2972" i="14"/>
  <c r="J3064" i="14"/>
  <c r="J3128" i="14"/>
  <c r="J3192" i="14"/>
  <c r="J3256" i="14"/>
  <c r="J3320" i="14"/>
  <c r="J3384" i="14"/>
  <c r="J3448" i="14"/>
  <c r="J3512" i="14"/>
  <c r="J3576" i="14"/>
  <c r="J3640" i="14"/>
  <c r="J3704" i="14"/>
  <c r="J3768" i="14"/>
  <c r="J3832" i="14"/>
  <c r="J3896" i="14"/>
  <c r="J3405" i="14"/>
  <c r="J3577" i="14"/>
  <c r="J3689" i="14"/>
  <c r="J3791" i="14"/>
  <c r="J3881" i="14"/>
  <c r="J3949" i="14"/>
  <c r="J4013" i="14"/>
  <c r="J4077" i="14"/>
  <c r="J4141" i="14"/>
  <c r="J4205" i="14"/>
  <c r="J4269" i="14"/>
  <c r="J4333" i="14"/>
  <c r="J4397" i="14"/>
  <c r="J4461" i="14"/>
  <c r="J4525" i="14"/>
  <c r="J4589" i="14"/>
  <c r="J4653" i="14"/>
  <c r="J3305" i="14"/>
  <c r="J3537" i="14"/>
  <c r="J3665" i="14"/>
  <c r="J3767" i="14"/>
  <c r="J3861" i="14"/>
  <c r="J3934" i="14"/>
  <c r="J3998" i="14"/>
  <c r="J4062" i="14"/>
  <c r="J4126" i="14"/>
  <c r="J4190" i="14"/>
  <c r="J4254" i="14"/>
  <c r="J4318" i="14"/>
  <c r="J4382" i="14"/>
  <c r="J4446" i="14"/>
  <c r="J4510" i="14"/>
  <c r="J4574" i="14"/>
  <c r="J4638" i="14"/>
  <c r="J3185" i="14"/>
  <c r="J3497" i="14"/>
  <c r="J3641" i="14"/>
  <c r="J3743" i="14"/>
  <c r="J3841" i="14"/>
  <c r="J3919" i="14"/>
  <c r="J3983" i="14"/>
  <c r="J4047" i="14"/>
  <c r="J4111" i="14"/>
  <c r="J4175" i="14"/>
  <c r="J4431" i="14"/>
  <c r="J4559" i="14"/>
  <c r="J4639" i="14"/>
  <c r="J4703" i="14"/>
  <c r="J4767" i="14"/>
  <c r="J4831" i="14"/>
  <c r="J4895" i="14"/>
  <c r="J3193" i="14"/>
  <c r="J3499" i="14"/>
  <c r="J3642" i="14"/>
  <c r="J3745" i="14"/>
  <c r="J3842" i="14"/>
  <c r="J3920" i="14"/>
  <c r="J3984" i="14"/>
  <c r="J4048" i="14"/>
  <c r="J4112" i="14"/>
  <c r="J4176" i="14"/>
  <c r="J4240" i="14"/>
  <c r="J4304" i="14"/>
  <c r="J4368" i="14"/>
  <c r="J4432" i="14"/>
  <c r="J4496" i="14"/>
  <c r="J4560" i="14"/>
  <c r="J4624" i="14"/>
  <c r="J4688" i="14"/>
  <c r="J3137" i="14"/>
  <c r="J3481" i="14"/>
  <c r="J3631" i="14"/>
  <c r="J3733" i="14"/>
  <c r="J3833" i="14"/>
  <c r="J3913" i="14"/>
  <c r="J3977" i="14"/>
  <c r="J4041" i="14"/>
  <c r="J4105" i="14"/>
  <c r="J4169" i="14"/>
  <c r="J4233" i="14"/>
  <c r="J4297" i="14"/>
  <c r="J4361" i="14"/>
  <c r="J4425" i="14"/>
  <c r="J4489" i="14"/>
  <c r="J4553" i="14"/>
  <c r="J4617" i="14"/>
  <c r="J4681" i="14"/>
  <c r="J4745" i="14"/>
  <c r="J3017" i="14"/>
  <c r="J3441" i="14"/>
  <c r="J3607" i="14"/>
  <c r="J3709" i="14"/>
  <c r="J3811" i="14"/>
  <c r="J3898" i="14"/>
  <c r="J3962" i="14"/>
  <c r="J4026" i="14"/>
  <c r="J4090" i="14"/>
  <c r="J4154" i="14"/>
  <c r="J4218" i="14"/>
  <c r="J4282" i="14"/>
  <c r="J4346" i="14"/>
  <c r="J4410" i="14"/>
  <c r="J4474" i="14"/>
  <c r="J4538" i="14"/>
  <c r="J4602" i="14"/>
  <c r="J4666" i="14"/>
  <c r="J4730" i="14"/>
  <c r="J3401" i="14"/>
  <c r="J3571" i="14"/>
  <c r="J3685" i="14"/>
  <c r="J3787" i="14"/>
  <c r="J3878" i="14"/>
  <c r="J3947" i="14"/>
  <c r="J4011" i="14"/>
  <c r="J4075" i="14"/>
  <c r="J4139" i="14"/>
  <c r="J4203" i="14"/>
  <c r="J4267" i="14"/>
  <c r="J4331" i="14"/>
  <c r="J4395" i="14"/>
  <c r="J4459" i="14"/>
  <c r="J4523" i="14"/>
  <c r="J4587" i="14"/>
  <c r="J4651" i="14"/>
  <c r="J4715" i="14"/>
  <c r="J4779" i="14"/>
  <c r="J4843" i="14"/>
  <c r="J4907" i="14"/>
  <c r="J3948" i="14"/>
  <c r="J4471" i="14"/>
  <c r="J4567" i="14"/>
  <c r="J4647" i="14"/>
  <c r="J4711" i="14"/>
  <c r="J4775" i="14"/>
  <c r="J4839" i="14"/>
  <c r="J4903" i="14"/>
  <c r="J3257" i="14"/>
  <c r="J3521" i="14"/>
  <c r="J3655" i="14"/>
  <c r="J3757" i="14"/>
  <c r="J3853" i="14"/>
  <c r="J3928" i="14"/>
  <c r="J3992" i="14"/>
  <c r="J4056" i="14"/>
  <c r="J4120" i="14"/>
  <c r="J4184" i="14"/>
  <c r="J4248" i="14"/>
  <c r="J4312" i="14"/>
  <c r="J4376" i="14"/>
  <c r="J4440" i="14"/>
  <c r="J4504" i="14"/>
  <c r="J4568" i="14"/>
  <c r="J4632" i="14"/>
  <c r="J4696" i="14"/>
  <c r="J3201" i="14"/>
  <c r="J3501" i="14"/>
  <c r="J3643" i="14"/>
  <c r="J3746" i="14"/>
  <c r="J3843" i="14"/>
  <c r="J3921" i="14"/>
  <c r="J3985" i="14"/>
  <c r="J4049" i="14"/>
  <c r="J4113" i="14"/>
  <c r="J4177" i="14"/>
  <c r="J4241" i="14"/>
  <c r="J4305" i="14"/>
  <c r="J4369" i="14"/>
  <c r="J4433" i="14"/>
  <c r="J4497" i="14"/>
  <c r="J4561" i="14"/>
  <c r="J4625" i="14"/>
  <c r="J4689" i="14"/>
  <c r="J4753" i="14"/>
  <c r="J3081" i="14"/>
  <c r="J3461" i="14"/>
  <c r="J3619" i="14"/>
  <c r="J3722" i="14"/>
  <c r="J3823" i="14"/>
  <c r="J3906" i="14"/>
  <c r="J3970" i="14"/>
  <c r="J4034" i="14"/>
  <c r="J4098" i="14"/>
  <c r="J4162" i="14"/>
  <c r="J4226" i="14"/>
  <c r="J4290" i="14"/>
  <c r="J4354" i="14"/>
  <c r="J4418" i="14"/>
  <c r="J4482" i="14"/>
  <c r="J4546" i="14"/>
  <c r="J4610" i="14"/>
  <c r="J4674" i="14"/>
  <c r="J2703" i="14"/>
  <c r="J3421" i="14"/>
  <c r="J3593" i="14"/>
  <c r="J3698" i="14"/>
  <c r="J3801" i="14"/>
  <c r="J3889" i="14"/>
  <c r="J3955" i="14"/>
  <c r="J4019" i="14"/>
  <c r="J4083" i="14"/>
  <c r="J4147" i="14"/>
  <c r="J4211" i="14"/>
  <c r="J4275" i="14"/>
  <c r="J4339" i="14"/>
  <c r="J4403" i="14"/>
  <c r="J4467" i="14"/>
  <c r="J4531" i="14"/>
  <c r="J4595" i="14"/>
  <c r="J4659" i="14"/>
  <c r="J4723" i="14"/>
  <c r="J4787" i="14"/>
  <c r="J4851" i="14"/>
  <c r="J4915" i="14"/>
  <c r="J4012" i="14"/>
  <c r="J4479" i="14"/>
  <c r="J4575" i="14"/>
  <c r="J4655" i="14"/>
  <c r="J4719" i="14"/>
  <c r="J4783" i="14"/>
  <c r="J4847" i="14"/>
  <c r="J4911" i="14"/>
  <c r="J3321" i="14"/>
  <c r="J3541" i="14"/>
  <c r="J3667" i="14"/>
  <c r="J3770" i="14"/>
  <c r="J3863" i="14"/>
  <c r="J3936" i="14"/>
  <c r="J4000" i="14"/>
  <c r="J4064" i="14"/>
  <c r="J4128" i="14"/>
  <c r="J4192" i="14"/>
  <c r="J4256" i="14"/>
  <c r="J4320" i="14"/>
  <c r="J4384" i="14"/>
  <c r="J4448" i="14"/>
  <c r="J4512" i="14"/>
  <c r="J4576" i="14"/>
  <c r="J4640" i="14"/>
  <c r="J4704" i="14"/>
  <c r="J3265" i="14"/>
  <c r="J3523" i="14"/>
  <c r="J3657" i="14"/>
  <c r="J3759" i="14"/>
  <c r="J4487" i="14"/>
  <c r="J4599" i="14"/>
  <c r="J4663" i="14"/>
  <c r="J4727" i="14"/>
  <c r="J4791" i="14"/>
  <c r="J4855" i="14"/>
  <c r="J4919" i="14"/>
  <c r="J3385" i="14"/>
  <c r="J3563" i="14"/>
  <c r="J3681" i="14"/>
  <c r="J3783" i="14"/>
  <c r="J3874" i="14"/>
  <c r="J3944" i="14"/>
  <c r="J4008" i="14"/>
  <c r="J4072" i="14"/>
  <c r="J4136" i="14"/>
  <c r="J4200" i="14"/>
  <c r="J4264" i="14"/>
  <c r="J4328" i="14"/>
  <c r="J4392" i="14"/>
  <c r="J4456" i="14"/>
  <c r="J4520" i="14"/>
  <c r="J4584" i="14"/>
  <c r="J4648" i="14"/>
  <c r="J4712" i="14"/>
  <c r="J3329" i="14"/>
  <c r="J3545" i="14"/>
  <c r="J3669" i="14"/>
  <c r="J3771" i="14"/>
  <c r="J3865" i="14"/>
  <c r="J3937" i="14"/>
  <c r="J4001" i="14"/>
  <c r="J4065" i="14"/>
  <c r="J4129" i="14"/>
  <c r="J4193" i="14"/>
  <c r="J4257" i="14"/>
  <c r="J4321" i="14"/>
  <c r="J4385" i="14"/>
  <c r="J4449" i="14"/>
  <c r="J4513" i="14"/>
  <c r="J4577" i="14"/>
  <c r="J4641" i="14"/>
  <c r="J4705" i="14"/>
  <c r="J4769" i="14"/>
  <c r="J3209" i="14"/>
  <c r="J3505" i="14"/>
  <c r="J3645" i="14"/>
  <c r="J3747" i="14"/>
  <c r="J3845" i="14"/>
  <c r="J3922" i="14"/>
  <c r="J3986" i="14"/>
  <c r="J4050" i="14"/>
  <c r="J4114" i="14"/>
  <c r="J4178" i="14"/>
  <c r="J4242" i="14"/>
  <c r="J4306" i="14"/>
  <c r="J4370" i="14"/>
  <c r="J4434" i="14"/>
  <c r="J4498" i="14"/>
  <c r="J4562" i="14"/>
  <c r="J4626" i="14"/>
  <c r="J4690" i="14"/>
  <c r="J3089" i="14"/>
  <c r="J3465" i="14"/>
  <c r="J3621" i="14"/>
  <c r="J3723" i="14"/>
  <c r="J3825" i="14"/>
  <c r="J3907" i="14"/>
  <c r="J3971" i="14"/>
  <c r="J4035" i="14"/>
  <c r="J4099" i="14"/>
  <c r="J4163" i="14"/>
  <c r="J4227" i="14"/>
  <c r="J4291" i="14"/>
  <c r="J4355" i="14"/>
  <c r="J4419" i="14"/>
  <c r="J4483" i="14"/>
  <c r="J4547" i="14"/>
  <c r="J4611" i="14"/>
  <c r="J4675" i="14"/>
  <c r="J4739" i="14"/>
  <c r="J4803" i="14"/>
  <c r="J4867" i="14"/>
  <c r="J3403" i="14"/>
  <c r="J4140" i="14"/>
  <c r="J4239" i="14"/>
  <c r="J4495" i="14"/>
  <c r="J4607" i="14"/>
  <c r="J4671" i="14"/>
  <c r="J4735" i="14"/>
  <c r="J4799" i="14"/>
  <c r="J4863" i="14"/>
  <c r="J2427" i="14"/>
  <c r="J3413" i="14"/>
  <c r="J3585" i="14"/>
  <c r="J3693" i="14"/>
  <c r="J3795" i="14"/>
  <c r="J3885" i="14"/>
  <c r="J3952" i="14"/>
  <c r="J4016" i="14"/>
  <c r="J4080" i="14"/>
  <c r="J4144" i="14"/>
  <c r="J4208" i="14"/>
  <c r="J4272" i="14"/>
  <c r="J4336" i="14"/>
  <c r="J4400" i="14"/>
  <c r="J4464" i="14"/>
  <c r="J4528" i="14"/>
  <c r="J4592" i="14"/>
  <c r="J4656" i="14"/>
  <c r="J4720" i="14"/>
  <c r="J3393" i="14"/>
  <c r="J3565" i="14"/>
  <c r="J3682" i="14"/>
  <c r="J3785" i="14"/>
  <c r="J3875" i="14"/>
  <c r="J3945" i="14"/>
  <c r="J4009" i="14"/>
  <c r="J4073" i="14"/>
  <c r="J4137" i="14"/>
  <c r="J4201" i="14"/>
  <c r="J4265" i="14"/>
  <c r="J4329" i="14"/>
  <c r="J4393" i="14"/>
  <c r="J4457" i="14"/>
  <c r="J4521" i="14"/>
  <c r="J4585" i="14"/>
  <c r="J4649" i="14"/>
  <c r="J4713" i="14"/>
  <c r="J4777" i="14"/>
  <c r="J3273" i="14"/>
  <c r="J3525" i="14"/>
  <c r="J3658" i="14"/>
  <c r="J3761" i="14"/>
  <c r="J3855" i="14"/>
  <c r="J3930" i="14"/>
  <c r="J3994" i="14"/>
  <c r="J4058" i="14"/>
  <c r="J4122" i="14"/>
  <c r="J4186" i="14"/>
  <c r="J4250" i="14"/>
  <c r="J4314" i="14"/>
  <c r="J4378" i="14"/>
  <c r="J4442" i="14"/>
  <c r="J4506" i="14"/>
  <c r="J4570" i="14"/>
  <c r="J4634" i="14"/>
  <c r="J4698" i="14"/>
  <c r="J3153" i="14"/>
  <c r="J3485" i="14"/>
  <c r="J3634" i="14"/>
  <c r="J3737" i="14"/>
  <c r="J3835" i="14"/>
  <c r="J3915" i="14"/>
  <c r="J3979" i="14"/>
  <c r="J4043" i="14"/>
  <c r="J4107" i="14"/>
  <c r="J4171" i="14"/>
  <c r="J4235" i="14"/>
  <c r="J4299" i="14"/>
  <c r="J4363" i="14"/>
  <c r="J4427" i="14"/>
  <c r="J4491" i="14"/>
  <c r="J4555" i="14"/>
  <c r="J4619" i="14"/>
  <c r="J4683" i="14"/>
  <c r="J4747" i="14"/>
  <c r="J4811" i="14"/>
  <c r="J4875" i="14"/>
  <c r="J3573" i="14"/>
  <c r="J4204" i="14"/>
  <c r="J4303" i="14"/>
  <c r="J4535" i="14"/>
  <c r="J4615" i="14"/>
  <c r="J4679" i="14"/>
  <c r="J4743" i="14"/>
  <c r="J4807" i="14"/>
  <c r="J4871" i="14"/>
  <c r="J2975" i="14"/>
  <c r="J3435" i="14"/>
  <c r="J3603" i="14"/>
  <c r="J3706" i="14"/>
  <c r="J3809" i="14"/>
  <c r="J3895" i="14"/>
  <c r="J3960" i="14"/>
  <c r="J4024" i="14"/>
  <c r="J4088" i="14"/>
  <c r="J4152" i="14"/>
  <c r="J4216" i="14"/>
  <c r="J4280" i="14"/>
  <c r="J4344" i="14"/>
  <c r="J4408" i="14"/>
  <c r="J4472" i="14"/>
  <c r="J4536" i="14"/>
  <c r="J4600" i="14"/>
  <c r="J4664" i="14"/>
  <c r="J2530" i="14"/>
  <c r="J3417" i="14"/>
  <c r="J3587" i="14"/>
  <c r="J3695" i="14"/>
  <c r="J3797" i="14"/>
  <c r="J3886" i="14"/>
  <c r="J3953" i="14"/>
  <c r="J4017" i="14"/>
  <c r="J4081" i="14"/>
  <c r="J4145" i="14"/>
  <c r="J4209" i="14"/>
  <c r="J4273" i="14"/>
  <c r="J4337" i="14"/>
  <c r="J4401" i="14"/>
  <c r="J4465" i="14"/>
  <c r="J4529" i="14"/>
  <c r="J4593" i="14"/>
  <c r="J4657" i="14"/>
  <c r="J4721" i="14"/>
  <c r="J4785" i="14"/>
  <c r="J3337" i="14"/>
  <c r="J3547" i="14"/>
  <c r="J3671" i="14"/>
  <c r="J3773" i="14"/>
  <c r="J3866" i="14"/>
  <c r="J3938" i="14"/>
  <c r="J4002" i="14"/>
  <c r="J4066" i="14"/>
  <c r="J4130" i="14"/>
  <c r="J4194" i="14"/>
  <c r="J4258" i="14"/>
  <c r="J4322" i="14"/>
  <c r="J4386" i="14"/>
  <c r="J4450" i="14"/>
  <c r="J4514" i="14"/>
  <c r="J4578" i="14"/>
  <c r="J4642" i="14"/>
  <c r="J4706" i="14"/>
  <c r="J3217" i="14"/>
  <c r="J3507" i="14"/>
  <c r="J3647" i="14"/>
  <c r="J3749" i="14"/>
  <c r="J3846" i="14"/>
  <c r="J3923" i="14"/>
  <c r="J3987" i="14"/>
  <c r="J4051" i="14"/>
  <c r="J4115" i="14"/>
  <c r="J4179" i="14"/>
  <c r="J4243" i="14"/>
  <c r="J4307" i="14"/>
  <c r="J4371" i="14"/>
  <c r="J4435" i="14"/>
  <c r="J4499" i="14"/>
  <c r="J4563" i="14"/>
  <c r="J4627" i="14"/>
  <c r="J4691" i="14"/>
  <c r="J4755" i="14"/>
  <c r="J4819" i="14"/>
  <c r="J4883" i="14"/>
  <c r="J3687" i="14"/>
  <c r="J4268" i="14"/>
  <c r="J4702" i="14"/>
  <c r="J4813" i="14"/>
  <c r="J4898" i="14"/>
  <c r="J4969" i="14"/>
  <c r="J5033" i="14"/>
  <c r="J4367" i="14"/>
  <c r="J4543" i="14"/>
  <c r="J4623" i="14"/>
  <c r="J4687" i="14"/>
  <c r="J4751" i="14"/>
  <c r="J4815" i="14"/>
  <c r="J4879" i="14"/>
  <c r="J3065" i="14"/>
  <c r="J3457" i="14"/>
  <c r="J3617" i="14"/>
  <c r="J3719" i="14"/>
  <c r="J3821" i="14"/>
  <c r="J3904" i="14"/>
  <c r="J3968" i="14"/>
  <c r="J4032" i="14"/>
  <c r="J4096" i="14"/>
  <c r="J4160" i="14"/>
  <c r="J4224" i="14"/>
  <c r="J4288" i="14"/>
  <c r="J4352" i="14"/>
  <c r="J4416" i="14"/>
  <c r="J4480" i="14"/>
  <c r="J4544" i="14"/>
  <c r="J4608" i="14"/>
  <c r="J4672" i="14"/>
  <c r="J3007" i="14"/>
  <c r="J3437" i="14"/>
  <c r="J3605" i="14"/>
  <c r="J3707" i="14"/>
  <c r="J3810" i="14"/>
  <c r="J3897" i="14"/>
  <c r="J3961" i="14"/>
  <c r="J4025" i="14"/>
  <c r="J4089" i="14"/>
  <c r="J4153" i="14"/>
  <c r="J4217" i="14"/>
  <c r="J4281" i="14"/>
  <c r="J4345" i="14"/>
  <c r="J4409" i="14"/>
  <c r="J4473" i="14"/>
  <c r="J4537" i="14"/>
  <c r="J4601" i="14"/>
  <c r="J4665" i="14"/>
  <c r="J4729" i="14"/>
  <c r="J4793" i="14"/>
  <c r="J3395" i="14"/>
  <c r="J3569" i="14"/>
  <c r="J3683" i="14"/>
  <c r="J3786" i="14"/>
  <c r="J3877" i="14"/>
  <c r="J3946" i="14"/>
  <c r="J4010" i="14"/>
  <c r="J4074" i="14"/>
  <c r="J4138" i="14"/>
  <c r="J4202" i="14"/>
  <c r="J4266" i="14"/>
  <c r="J4330" i="14"/>
  <c r="J4394" i="14"/>
  <c r="J4458" i="14"/>
  <c r="J4522" i="14"/>
  <c r="J4586" i="14"/>
  <c r="J4650" i="14"/>
  <c r="J4714" i="14"/>
  <c r="J3281" i="14"/>
  <c r="J3529" i="14"/>
  <c r="J3659" i="14"/>
  <c r="J3762" i="14"/>
  <c r="J3857" i="14"/>
  <c r="J3931" i="14"/>
  <c r="J3995" i="14"/>
  <c r="J4059" i="14"/>
  <c r="J4123" i="14"/>
  <c r="J4187" i="14"/>
  <c r="J4251" i="14"/>
  <c r="J4315" i="14"/>
  <c r="J4379" i="14"/>
  <c r="J4443" i="14"/>
  <c r="J4507" i="14"/>
  <c r="J4571" i="14"/>
  <c r="J4635" i="14"/>
  <c r="J4699" i="14"/>
  <c r="J4763" i="14"/>
  <c r="J4827" i="14"/>
  <c r="J4891" i="14"/>
  <c r="J3789" i="14"/>
  <c r="J4423" i="14"/>
  <c r="J4551" i="14"/>
  <c r="J4631" i="14"/>
  <c r="J4695" i="14"/>
  <c r="J4759" i="14"/>
  <c r="J4823" i="14"/>
  <c r="J4887" i="14"/>
  <c r="J3129" i="14"/>
  <c r="J3477" i="14"/>
  <c r="J3629" i="14"/>
  <c r="J3731" i="14"/>
  <c r="J3831" i="14"/>
  <c r="J3912" i="14"/>
  <c r="J3976" i="14"/>
  <c r="J4040" i="14"/>
  <c r="J4104" i="14"/>
  <c r="J4168" i="14"/>
  <c r="J4232" i="14"/>
  <c r="J4296" i="14"/>
  <c r="J4360" i="14"/>
  <c r="J4424" i="14"/>
  <c r="J4488" i="14"/>
  <c r="J4552" i="14"/>
  <c r="J4616" i="14"/>
  <c r="J4680" i="14"/>
  <c r="J3073" i="14"/>
  <c r="J3459" i="14"/>
  <c r="J3618" i="14"/>
  <c r="J3721" i="14"/>
  <c r="J3822" i="14"/>
  <c r="J3905" i="14"/>
  <c r="J3969" i="14"/>
  <c r="J4033" i="14"/>
  <c r="J4097" i="14"/>
  <c r="J4161" i="14"/>
  <c r="J4225" i="14"/>
  <c r="J4289" i="14"/>
  <c r="J4353" i="14"/>
  <c r="J4417" i="14"/>
  <c r="J4481" i="14"/>
  <c r="J4545" i="14"/>
  <c r="J4609" i="14"/>
  <c r="J4673" i="14"/>
  <c r="J4737" i="14"/>
  <c r="J2633" i="14"/>
  <c r="J3419" i="14"/>
  <c r="J3589" i="14"/>
  <c r="J3697" i="14"/>
  <c r="J3799" i="14"/>
  <c r="J3887" i="14"/>
  <c r="J3954" i="14"/>
  <c r="J4018" i="14"/>
  <c r="J4082" i="14"/>
  <c r="J4146" i="14"/>
  <c r="J4210" i="14"/>
  <c r="J4274" i="14"/>
  <c r="J4338" i="14"/>
  <c r="J4121" i="14"/>
  <c r="J4633" i="14"/>
  <c r="J3914" i="14"/>
  <c r="J4402" i="14"/>
  <c r="J4658" i="14"/>
  <c r="J3673" i="14"/>
  <c r="J4003" i="14"/>
  <c r="J4259" i="14"/>
  <c r="J4515" i="14"/>
  <c r="J4771" i="14"/>
  <c r="J4332" i="14"/>
  <c r="J4740" i="14"/>
  <c r="J4845" i="14"/>
  <c r="J4937" i="14"/>
  <c r="J5009" i="14"/>
  <c r="J5081" i="14"/>
  <c r="J5145" i="14"/>
  <c r="J5209" i="14"/>
  <c r="J2767" i="14"/>
  <c r="J4084" i="14"/>
  <c r="J4596" i="14"/>
  <c r="J4780" i="14"/>
  <c r="J4868" i="14"/>
  <c r="J4946" i="14"/>
  <c r="J5010" i="14"/>
  <c r="J5074" i="14"/>
  <c r="J5138" i="14"/>
  <c r="J5202" i="14"/>
  <c r="J5266" i="14"/>
  <c r="J3445" i="14"/>
  <c r="J4156" i="14"/>
  <c r="J4668" i="14"/>
  <c r="J4794" i="14"/>
  <c r="J4880" i="14"/>
  <c r="J4955" i="14"/>
  <c r="J5019" i="14"/>
  <c r="J5083" i="14"/>
  <c r="J5147" i="14"/>
  <c r="J5211" i="14"/>
  <c r="J3097" i="14"/>
  <c r="J4100" i="14"/>
  <c r="J4612" i="14"/>
  <c r="J4782" i="14"/>
  <c r="J4870" i="14"/>
  <c r="J4948" i="14"/>
  <c r="J5012" i="14"/>
  <c r="J5076" i="14"/>
  <c r="J5140" i="14"/>
  <c r="J5204" i="14"/>
  <c r="J5268" i="14"/>
  <c r="J4044" i="14"/>
  <c r="J4556" i="14"/>
  <c r="J4772" i="14"/>
  <c r="J4861" i="14"/>
  <c r="J4941" i="14"/>
  <c r="J5005" i="14"/>
  <c r="J5069" i="14"/>
  <c r="J5133" i="14"/>
  <c r="J5197" i="14"/>
  <c r="J5261" i="14"/>
  <c r="J3988" i="14"/>
  <c r="J4500" i="14"/>
  <c r="J4760" i="14"/>
  <c r="J4852" i="14"/>
  <c r="J4934" i="14"/>
  <c r="J4998" i="14"/>
  <c r="J5062" i="14"/>
  <c r="J5126" i="14"/>
  <c r="J5190" i="14"/>
  <c r="J5254" i="14"/>
  <c r="J3932" i="14"/>
  <c r="J4444" i="14"/>
  <c r="J4749" i="14"/>
  <c r="J4842" i="14"/>
  <c r="J4927" i="14"/>
  <c r="J4991" i="14"/>
  <c r="J5055" i="14"/>
  <c r="J5119" i="14"/>
  <c r="J5183" i="14"/>
  <c r="J5247" i="14"/>
  <c r="J3869" i="14"/>
  <c r="J4388" i="14"/>
  <c r="J4738" i="14"/>
  <c r="J4833" i="14"/>
  <c r="J4918" i="14"/>
  <c r="J4185" i="14"/>
  <c r="J4697" i="14"/>
  <c r="J3978" i="14"/>
  <c r="J4426" i="14"/>
  <c r="J4682" i="14"/>
  <c r="J3711" i="14"/>
  <c r="J4027" i="14"/>
  <c r="J4283" i="14"/>
  <c r="J4539" i="14"/>
  <c r="J4795" i="14"/>
  <c r="J4396" i="14"/>
  <c r="J4752" i="14"/>
  <c r="J4856" i="14"/>
  <c r="J4945" i="14"/>
  <c r="J5017" i="14"/>
  <c r="J5089" i="14"/>
  <c r="J5153" i="14"/>
  <c r="J5217" i="14"/>
  <c r="J3425" i="14"/>
  <c r="J4148" i="14"/>
  <c r="J4660" i="14"/>
  <c r="J4792" i="14"/>
  <c r="J4878" i="14"/>
  <c r="J4954" i="14"/>
  <c r="J5018" i="14"/>
  <c r="J5082" i="14"/>
  <c r="J5146" i="14"/>
  <c r="J5210" i="14"/>
  <c r="J5274" i="14"/>
  <c r="J3610" i="14"/>
  <c r="J4220" i="14"/>
  <c r="J4686" i="14"/>
  <c r="J4805" i="14"/>
  <c r="J4890" i="14"/>
  <c r="J4963" i="14"/>
  <c r="J5027" i="14"/>
  <c r="J5091" i="14"/>
  <c r="J5155" i="14"/>
  <c r="J5219" i="14"/>
  <c r="J3467" i="14"/>
  <c r="J4164" i="14"/>
  <c r="J4669" i="14"/>
  <c r="J4796" i="14"/>
  <c r="J4881" i="14"/>
  <c r="J4956" i="14"/>
  <c r="J5020" i="14"/>
  <c r="J5084" i="14"/>
  <c r="J5148" i="14"/>
  <c r="J5212" i="14"/>
  <c r="J3161" i="14"/>
  <c r="J4108" i="14"/>
  <c r="J4620" i="14"/>
  <c r="J4784" i="14"/>
  <c r="J4872" i="14"/>
  <c r="J4949" i="14"/>
  <c r="J5013" i="14"/>
  <c r="J5077" i="14"/>
  <c r="J5141" i="14"/>
  <c r="J5205" i="14"/>
  <c r="J5269" i="14"/>
  <c r="J4052" i="14"/>
  <c r="J4564" i="14"/>
  <c r="J4773" i="14"/>
  <c r="J4862" i="14"/>
  <c r="J4942" i="14"/>
  <c r="J5006" i="14"/>
  <c r="J5070" i="14"/>
  <c r="J5134" i="14"/>
  <c r="J5198" i="14"/>
  <c r="J5262" i="14"/>
  <c r="J3996" i="14"/>
  <c r="J4508" i="14"/>
  <c r="J4762" i="14"/>
  <c r="J4853" i="14"/>
  <c r="J4935" i="14"/>
  <c r="J4999" i="14"/>
  <c r="J5063" i="14"/>
  <c r="J5127" i="14"/>
  <c r="J5191" i="14"/>
  <c r="J5255" i="14"/>
  <c r="J3940" i="14"/>
  <c r="J4452" i="14"/>
  <c r="J4750" i="14"/>
  <c r="J4844" i="14"/>
  <c r="J4928" i="14"/>
  <c r="J4249" i="14"/>
  <c r="J4761" i="14"/>
  <c r="J4042" i="14"/>
  <c r="J4466" i="14"/>
  <c r="J4722" i="14"/>
  <c r="J3775" i="14"/>
  <c r="J4067" i="14"/>
  <c r="J4323" i="14"/>
  <c r="J4579" i="14"/>
  <c r="J4835" i="14"/>
  <c r="J4460" i="14"/>
  <c r="J4765" i="14"/>
  <c r="J4866" i="14"/>
  <c r="J4953" i="14"/>
  <c r="J5025" i="14"/>
  <c r="J5097" i="14"/>
  <c r="J5161" i="14"/>
  <c r="J5225" i="14"/>
  <c r="J3595" i="14"/>
  <c r="J4212" i="14"/>
  <c r="J4685" i="14"/>
  <c r="J4804" i="14"/>
  <c r="J4889" i="14"/>
  <c r="J4962" i="14"/>
  <c r="J5026" i="14"/>
  <c r="J5090" i="14"/>
  <c r="J5154" i="14"/>
  <c r="J5218" i="14"/>
  <c r="J5282" i="14"/>
  <c r="J3713" i="14"/>
  <c r="J4284" i="14"/>
  <c r="J4709" i="14"/>
  <c r="J4816" i="14"/>
  <c r="J4901" i="14"/>
  <c r="J4971" i="14"/>
  <c r="J5035" i="14"/>
  <c r="J5099" i="14"/>
  <c r="J5163" i="14"/>
  <c r="J5227" i="14"/>
  <c r="J3623" i="14"/>
  <c r="J4228" i="14"/>
  <c r="J4692" i="14"/>
  <c r="J4806" i="14"/>
  <c r="J4892" i="14"/>
  <c r="J4964" i="14"/>
  <c r="J5028" i="14"/>
  <c r="J5092" i="14"/>
  <c r="J5156" i="14"/>
  <c r="J5220" i="14"/>
  <c r="J3489" i="14"/>
  <c r="J4172" i="14"/>
  <c r="J4670" i="14"/>
  <c r="J4797" i="14"/>
  <c r="J4882" i="14"/>
  <c r="J4957" i="14"/>
  <c r="J5021" i="14"/>
  <c r="J5085" i="14"/>
  <c r="J5149" i="14"/>
  <c r="J5213" i="14"/>
  <c r="J3225" i="14"/>
  <c r="J4116" i="14"/>
  <c r="J4628" i="14"/>
  <c r="J4786" i="14"/>
  <c r="J4873" i="14"/>
  <c r="J4950" i="14"/>
  <c r="J5014" i="14"/>
  <c r="J5078" i="14"/>
  <c r="J5142" i="14"/>
  <c r="J5206" i="14"/>
  <c r="J5270" i="14"/>
  <c r="J4060" i="14"/>
  <c r="J4572" i="14"/>
  <c r="J4774" i="14"/>
  <c r="J4864" i="14"/>
  <c r="J4943" i="14"/>
  <c r="J5007" i="14"/>
  <c r="J5071" i="14"/>
  <c r="J5135" i="14"/>
  <c r="J5199" i="14"/>
  <c r="J5263" i="14"/>
  <c r="J4004" i="14"/>
  <c r="J4516" i="14"/>
  <c r="J4764" i="14"/>
  <c r="J4854" i="14"/>
  <c r="J4936" i="14"/>
  <c r="J4313" i="14"/>
  <c r="J3145" i="14"/>
  <c r="J4106" i="14"/>
  <c r="J4490" i="14"/>
  <c r="J3025" i="14"/>
  <c r="J3813" i="14"/>
  <c r="J4091" i="14"/>
  <c r="J4347" i="14"/>
  <c r="J4603" i="14"/>
  <c r="J4859" i="14"/>
  <c r="J4524" i="14"/>
  <c r="J4778" i="14"/>
  <c r="J4877" i="14"/>
  <c r="J4961" i="14"/>
  <c r="J5041" i="14"/>
  <c r="J5105" i="14"/>
  <c r="J5169" i="14"/>
  <c r="J5233" i="14"/>
  <c r="J3699" i="14"/>
  <c r="J4276" i="14"/>
  <c r="J4708" i="14"/>
  <c r="J4814" i="14"/>
  <c r="J4900" i="14"/>
  <c r="J4970" i="14"/>
  <c r="J5034" i="14"/>
  <c r="J5098" i="14"/>
  <c r="J5162" i="14"/>
  <c r="J5226" i="14"/>
  <c r="J5290" i="14"/>
  <c r="J3815" i="14"/>
  <c r="J4348" i="14"/>
  <c r="J4728" i="14"/>
  <c r="J4826" i="14"/>
  <c r="J4912" i="14"/>
  <c r="J4979" i="14"/>
  <c r="J5043" i="14"/>
  <c r="J5107" i="14"/>
  <c r="J5171" i="14"/>
  <c r="J5235" i="14"/>
  <c r="J3725" i="14"/>
  <c r="J4292" i="14"/>
  <c r="J4710" i="14"/>
  <c r="J4817" i="14"/>
  <c r="J4902" i="14"/>
  <c r="J4972" i="14"/>
  <c r="J5036" i="14"/>
  <c r="J5100" i="14"/>
  <c r="J5164" i="14"/>
  <c r="J5228" i="14"/>
  <c r="J3635" i="14"/>
  <c r="J4236" i="14"/>
  <c r="J4693" i="14"/>
  <c r="J4808" i="14"/>
  <c r="J4893" i="14"/>
  <c r="J4965" i="14"/>
  <c r="J5029" i="14"/>
  <c r="J5093" i="14"/>
  <c r="J5157" i="14"/>
  <c r="J5221" i="14"/>
  <c r="J3509" i="14"/>
  <c r="J4180" i="14"/>
  <c r="J4676" i="14"/>
  <c r="J4798" i="14"/>
  <c r="J4884" i="14"/>
  <c r="J4958" i="14"/>
  <c r="J5022" i="14"/>
  <c r="J5086" i="14"/>
  <c r="J5150" i="14"/>
  <c r="J5214" i="14"/>
  <c r="J3289" i="14"/>
  <c r="J4124" i="14"/>
  <c r="J4636" i="14"/>
  <c r="J4788" i="14"/>
  <c r="J4874" i="14"/>
  <c r="J4951" i="14"/>
  <c r="J5015" i="14"/>
  <c r="J5079" i="14"/>
  <c r="J5143" i="14"/>
  <c r="J5207" i="14"/>
  <c r="J5271" i="14"/>
  <c r="J4068" i="14"/>
  <c r="J4580" i="14"/>
  <c r="J3854" i="14"/>
  <c r="J4377" i="14"/>
  <c r="J3483" i="14"/>
  <c r="J4170" i="14"/>
  <c r="J4530" i="14"/>
  <c r="J3345" i="14"/>
  <c r="J3867" i="14"/>
  <c r="J4131" i="14"/>
  <c r="J4387" i="14"/>
  <c r="J4643" i="14"/>
  <c r="J4899" i="14"/>
  <c r="J4588" i="14"/>
  <c r="J4790" i="14"/>
  <c r="J4888" i="14"/>
  <c r="J4977" i="14"/>
  <c r="J5049" i="14"/>
  <c r="J5113" i="14"/>
  <c r="J5177" i="14"/>
  <c r="J5241" i="14"/>
  <c r="J3802" i="14"/>
  <c r="J4340" i="14"/>
  <c r="J4726" i="14"/>
  <c r="J4825" i="14"/>
  <c r="J4910" i="14"/>
  <c r="J4978" i="14"/>
  <c r="J5042" i="14"/>
  <c r="J5106" i="14"/>
  <c r="J5170" i="14"/>
  <c r="J5234" i="14"/>
  <c r="J5298" i="14"/>
  <c r="J3900" i="14"/>
  <c r="J4412" i="14"/>
  <c r="J4742" i="14"/>
  <c r="J4837" i="14"/>
  <c r="J4922" i="14"/>
  <c r="J4987" i="14"/>
  <c r="J5051" i="14"/>
  <c r="J5115" i="14"/>
  <c r="J5179" i="14"/>
  <c r="J5243" i="14"/>
  <c r="J3826" i="14"/>
  <c r="J4356" i="14"/>
  <c r="J4732" i="14"/>
  <c r="J4828" i="14"/>
  <c r="J4913" i="14"/>
  <c r="J4980" i="14"/>
  <c r="J5044" i="14"/>
  <c r="J5108" i="14"/>
  <c r="J5172" i="14"/>
  <c r="J5236" i="14"/>
  <c r="J3738" i="14"/>
  <c r="J4300" i="14"/>
  <c r="J4716" i="14"/>
  <c r="J4818" i="14"/>
  <c r="J4904" i="14"/>
  <c r="J4973" i="14"/>
  <c r="J5037" i="14"/>
  <c r="J5101" i="14"/>
  <c r="J5165" i="14"/>
  <c r="J5229" i="14"/>
  <c r="J3649" i="14"/>
  <c r="J4244" i="14"/>
  <c r="J4694" i="14"/>
  <c r="J4809" i="14"/>
  <c r="J4894" i="14"/>
  <c r="J4966" i="14"/>
  <c r="J5030" i="14"/>
  <c r="J5094" i="14"/>
  <c r="J5158" i="14"/>
  <c r="J5222" i="14"/>
  <c r="J3531" i="14"/>
  <c r="J4188" i="14"/>
  <c r="J4677" i="14"/>
  <c r="J4800" i="14"/>
  <c r="J4885" i="14"/>
  <c r="J4959" i="14"/>
  <c r="J5023" i="14"/>
  <c r="J5087" i="14"/>
  <c r="J5151" i="14"/>
  <c r="J5215" i="14"/>
  <c r="J3353" i="14"/>
  <c r="J4132" i="14"/>
  <c r="J4644" i="14"/>
  <c r="J4789" i="14"/>
  <c r="J4876" i="14"/>
  <c r="J3929" i="14"/>
  <c r="J4441" i="14"/>
  <c r="J3633" i="14"/>
  <c r="J4234" i="14"/>
  <c r="J4554" i="14"/>
  <c r="J3443" i="14"/>
  <c r="J3899" i="14"/>
  <c r="J4155" i="14"/>
  <c r="J4411" i="14"/>
  <c r="J4667" i="14"/>
  <c r="J4923" i="14"/>
  <c r="J4652" i="14"/>
  <c r="J4802" i="14"/>
  <c r="J4909" i="14"/>
  <c r="J4985" i="14"/>
  <c r="J5057" i="14"/>
  <c r="J5121" i="14"/>
  <c r="J5185" i="14"/>
  <c r="J5249" i="14"/>
  <c r="J3890" i="14"/>
  <c r="J4404" i="14"/>
  <c r="J4741" i="14"/>
  <c r="J4836" i="14"/>
  <c r="J4921" i="14"/>
  <c r="J4986" i="14"/>
  <c r="J5050" i="14"/>
  <c r="J5114" i="14"/>
  <c r="J5178" i="14"/>
  <c r="J5242" i="14"/>
  <c r="J5306" i="14"/>
  <c r="J3964" i="14"/>
  <c r="J4476" i="14"/>
  <c r="J4756" i="14"/>
  <c r="J4848" i="14"/>
  <c r="J4931" i="14"/>
  <c r="J4995" i="14"/>
  <c r="J5059" i="14"/>
  <c r="J5123" i="14"/>
  <c r="J5187" i="14"/>
  <c r="J5251" i="14"/>
  <c r="J3908" i="14"/>
  <c r="J4420" i="14"/>
  <c r="J4744" i="14"/>
  <c r="J4838" i="14"/>
  <c r="J4924" i="14"/>
  <c r="J4988" i="14"/>
  <c r="J5052" i="14"/>
  <c r="J5116" i="14"/>
  <c r="J5180" i="14"/>
  <c r="J5244" i="14"/>
  <c r="J3837" i="14"/>
  <c r="J4364" i="14"/>
  <c r="J4733" i="14"/>
  <c r="J4829" i="14"/>
  <c r="J4914" i="14"/>
  <c r="J4981" i="14"/>
  <c r="J5045" i="14"/>
  <c r="J5109" i="14"/>
  <c r="J5173" i="14"/>
  <c r="J5237" i="14"/>
  <c r="J3751" i="14"/>
  <c r="J4308" i="14"/>
  <c r="J4717" i="14"/>
  <c r="J4820" i="14"/>
  <c r="J4905" i="14"/>
  <c r="J4974" i="14"/>
  <c r="J5038" i="14"/>
  <c r="J5102" i="14"/>
  <c r="J5166" i="14"/>
  <c r="J5230" i="14"/>
  <c r="J3661" i="14"/>
  <c r="J4252" i="14"/>
  <c r="J4700" i="14"/>
  <c r="J4810" i="14"/>
  <c r="J4896" i="14"/>
  <c r="J4967" i="14"/>
  <c r="J5031" i="14"/>
  <c r="J5095" i="14"/>
  <c r="J5159" i="14"/>
  <c r="J5223" i="14"/>
  <c r="J3553" i="14"/>
  <c r="J4196" i="14"/>
  <c r="J4678" i="14"/>
  <c r="J4801" i="14"/>
  <c r="J4886" i="14"/>
  <c r="J3993" i="14"/>
  <c r="J4505" i="14"/>
  <c r="J3735" i="14"/>
  <c r="J4298" i="14"/>
  <c r="J4594" i="14"/>
  <c r="J3549" i="14"/>
  <c r="J3939" i="14"/>
  <c r="J4195" i="14"/>
  <c r="J4451" i="14"/>
  <c r="J4707" i="14"/>
  <c r="J3879" i="14"/>
  <c r="J4684" i="14"/>
  <c r="J4824" i="14"/>
  <c r="J4920" i="14"/>
  <c r="J4993" i="14"/>
  <c r="J5065" i="14"/>
  <c r="J5129" i="14"/>
  <c r="J5193" i="14"/>
  <c r="J5257" i="14"/>
  <c r="J3956" i="14"/>
  <c r="J4468" i="14"/>
  <c r="J4754" i="14"/>
  <c r="J4846" i="14"/>
  <c r="J4930" i="14"/>
  <c r="J4994" i="14"/>
  <c r="J5058" i="14"/>
  <c r="J5122" i="14"/>
  <c r="J5186" i="14"/>
  <c r="J5250" i="14"/>
  <c r="J5314" i="14"/>
  <c r="J4028" i="14"/>
  <c r="J4540" i="14"/>
  <c r="J4768" i="14"/>
  <c r="J4858" i="14"/>
  <c r="J4939" i="14"/>
  <c r="J5003" i="14"/>
  <c r="J5067" i="14"/>
  <c r="J5131" i="14"/>
  <c r="J5195" i="14"/>
  <c r="J5259" i="14"/>
  <c r="J3972" i="14"/>
  <c r="J4484" i="14"/>
  <c r="J4757" i="14"/>
  <c r="J4849" i="14"/>
  <c r="J4932" i="14"/>
  <c r="J4996" i="14"/>
  <c r="J5060" i="14"/>
  <c r="J5124" i="14"/>
  <c r="J5188" i="14"/>
  <c r="J5252" i="14"/>
  <c r="J3916" i="14"/>
  <c r="J4428" i="14"/>
  <c r="J4746" i="14"/>
  <c r="J4840" i="14"/>
  <c r="J4925" i="14"/>
  <c r="J4989" i="14"/>
  <c r="J5053" i="14"/>
  <c r="J5117" i="14"/>
  <c r="J5181" i="14"/>
  <c r="J5245" i="14"/>
  <c r="J3847" i="14"/>
  <c r="J4372" i="14"/>
  <c r="J4734" i="14"/>
  <c r="J4830" i="14"/>
  <c r="J4916" i="14"/>
  <c r="J4982" i="14"/>
  <c r="J5046" i="14"/>
  <c r="J5110" i="14"/>
  <c r="J5174" i="14"/>
  <c r="J5238" i="14"/>
  <c r="J3763" i="14"/>
  <c r="J4316" i="14"/>
  <c r="J4718" i="14"/>
  <c r="J4821" i="14"/>
  <c r="J4906" i="14"/>
  <c r="J4975" i="14"/>
  <c r="J5039" i="14"/>
  <c r="J5103" i="14"/>
  <c r="J5167" i="14"/>
  <c r="J5231" i="14"/>
  <c r="J3674" i="14"/>
  <c r="J4260" i="14"/>
  <c r="J4701" i="14"/>
  <c r="J4812" i="14"/>
  <c r="J4897" i="14"/>
  <c r="J4968" i="14"/>
  <c r="J4057" i="14"/>
  <c r="J4569" i="14"/>
  <c r="J3834" i="14"/>
  <c r="J4362" i="14"/>
  <c r="J4618" i="14"/>
  <c r="J3609" i="14"/>
  <c r="J3963" i="14"/>
  <c r="J4219" i="14"/>
  <c r="J4475" i="14"/>
  <c r="J4731" i="14"/>
  <c r="J4076" i="14"/>
  <c r="J4725" i="14"/>
  <c r="J4834" i="14"/>
  <c r="J4929" i="14"/>
  <c r="J5001" i="14"/>
  <c r="J5073" i="14"/>
  <c r="J5137" i="14"/>
  <c r="J5201" i="14"/>
  <c r="J5265" i="14"/>
  <c r="J4020" i="14"/>
  <c r="J4532" i="14"/>
  <c r="J4766" i="14"/>
  <c r="J4857" i="14"/>
  <c r="J4938" i="14"/>
  <c r="J5002" i="14"/>
  <c r="J5066" i="14"/>
  <c r="J5130" i="14"/>
  <c r="J5194" i="14"/>
  <c r="J5258" i="14"/>
  <c r="J3033" i="14"/>
  <c r="J4092" i="14"/>
  <c r="J4604" i="14"/>
  <c r="J4781" i="14"/>
  <c r="J4869" i="14"/>
  <c r="J4947" i="14"/>
  <c r="J5011" i="14"/>
  <c r="J5075" i="14"/>
  <c r="J5139" i="14"/>
  <c r="J5203" i="14"/>
  <c r="J5267" i="14"/>
  <c r="J4036" i="14"/>
  <c r="J4548" i="14"/>
  <c r="J4770" i="14"/>
  <c r="J4860" i="14"/>
  <c r="J4940" i="14"/>
  <c r="J5004" i="14"/>
  <c r="J5068" i="14"/>
  <c r="J5132" i="14"/>
  <c r="J5196" i="14"/>
  <c r="J5260" i="14"/>
  <c r="J3980" i="14"/>
  <c r="J4492" i="14"/>
  <c r="J4758" i="14"/>
  <c r="J4850" i="14"/>
  <c r="J4933" i="14"/>
  <c r="J4997" i="14"/>
  <c r="J5061" i="14"/>
  <c r="J5125" i="14"/>
  <c r="J5189" i="14"/>
  <c r="J5253" i="14"/>
  <c r="J3924" i="14"/>
  <c r="J4436" i="14"/>
  <c r="J4748" i="14"/>
  <c r="J4841" i="14"/>
  <c r="J4926" i="14"/>
  <c r="J4990" i="14"/>
  <c r="J5054" i="14"/>
  <c r="J5118" i="14"/>
  <c r="J5182" i="14"/>
  <c r="J5246" i="14"/>
  <c r="J3858" i="14"/>
  <c r="J4380" i="14"/>
  <c r="J4736" i="14"/>
  <c r="J4832" i="14"/>
  <c r="J4917" i="14"/>
  <c r="J4983" i="14"/>
  <c r="J5047" i="14"/>
  <c r="J5111" i="14"/>
  <c r="J5175" i="14"/>
  <c r="J5239" i="14"/>
  <c r="J3777" i="14"/>
  <c r="J4324" i="14"/>
  <c r="J4724" i="14"/>
  <c r="J4822" i="14"/>
  <c r="J4908" i="14"/>
  <c r="J4960" i="14"/>
  <c r="J5032" i="14"/>
  <c r="J5096" i="14"/>
  <c r="J5160" i="14"/>
  <c r="J5224" i="14"/>
  <c r="J5288" i="14"/>
  <c r="J5330" i="14"/>
  <c r="J5394" i="14"/>
  <c r="J5458" i="14"/>
  <c r="J5522" i="14"/>
  <c r="J5586" i="14"/>
  <c r="J5650" i="14"/>
  <c r="J5714" i="14"/>
  <c r="J5778" i="14"/>
  <c r="J5842" i="14"/>
  <c r="J5906" i="14"/>
  <c r="J5970" i="14"/>
  <c r="J6034" i="14"/>
  <c r="J6098" i="14"/>
  <c r="J6162" i="14"/>
  <c r="J6226" i="14"/>
  <c r="J6290" i="14"/>
  <c r="J6354" i="14"/>
  <c r="J6418" i="14"/>
  <c r="J6482" i="14"/>
  <c r="J6546" i="14"/>
  <c r="J5339" i="14"/>
  <c r="J5403" i="14"/>
  <c r="J5467" i="14"/>
  <c r="J5531" i="14"/>
  <c r="J5595" i="14"/>
  <c r="J5659" i="14"/>
  <c r="J5723" i="14"/>
  <c r="J5787" i="14"/>
  <c r="J5851" i="14"/>
  <c r="J5915" i="14"/>
  <c r="J5979" i="14"/>
  <c r="J6043" i="14"/>
  <c r="J6107" i="14"/>
  <c r="J6171" i="14"/>
  <c r="J6235" i="14"/>
  <c r="J6299" i="14"/>
  <c r="J6363" i="14"/>
  <c r="J6427" i="14"/>
  <c r="J6491" i="14"/>
  <c r="J6555" i="14"/>
  <c r="J6619" i="14"/>
  <c r="J5324" i="14"/>
  <c r="J5388" i="14"/>
  <c r="J5452" i="14"/>
  <c r="J5516" i="14"/>
  <c r="J5580" i="14"/>
  <c r="J5644" i="14"/>
  <c r="J5708" i="14"/>
  <c r="J5772" i="14"/>
  <c r="J5836" i="14"/>
  <c r="J5900" i="14"/>
  <c r="J5964" i="14"/>
  <c r="J6028" i="14"/>
  <c r="J6092" i="14"/>
  <c r="J6156" i="14"/>
  <c r="J6220" i="14"/>
  <c r="J6284" i="14"/>
  <c r="J6348" i="14"/>
  <c r="J6412" i="14"/>
  <c r="J6476" i="14"/>
  <c r="J6540" i="14"/>
  <c r="J6604" i="14"/>
  <c r="J5333" i="14"/>
  <c r="J5397" i="14"/>
  <c r="J5461" i="14"/>
  <c r="J5525" i="14"/>
  <c r="J5589" i="14"/>
  <c r="J5653" i="14"/>
  <c r="J5717" i="14"/>
  <c r="J5781" i="14"/>
  <c r="J5845" i="14"/>
  <c r="J5909" i="14"/>
  <c r="J5973" i="14"/>
  <c r="J6037" i="14"/>
  <c r="J6101" i="14"/>
  <c r="J6165" i="14"/>
  <c r="J6229" i="14"/>
  <c r="J6293" i="14"/>
  <c r="J6357" i="14"/>
  <c r="J6421" i="14"/>
  <c r="J6485" i="14"/>
  <c r="J5277" i="14"/>
  <c r="J5350" i="14"/>
  <c r="J5414" i="14"/>
  <c r="J5478" i="14"/>
  <c r="J5542" i="14"/>
  <c r="J5606" i="14"/>
  <c r="J5670" i="14"/>
  <c r="J5734" i="14"/>
  <c r="J5798" i="14"/>
  <c r="J5862" i="14"/>
  <c r="J5926" i="14"/>
  <c r="J5990" i="14"/>
  <c r="J6054" i="14"/>
  <c r="J6118" i="14"/>
  <c r="J6182" i="14"/>
  <c r="J6246" i="14"/>
  <c r="J6310" i="14"/>
  <c r="J6374" i="14"/>
  <c r="J6438" i="14"/>
  <c r="J6502" i="14"/>
  <c r="J6566" i="14"/>
  <c r="J6630" i="14"/>
  <c r="J5335" i="14"/>
  <c r="J5399" i="14"/>
  <c r="J5463" i="14"/>
  <c r="J5527" i="14"/>
  <c r="J5591" i="14"/>
  <c r="J5655" i="14"/>
  <c r="J5719" i="14"/>
  <c r="J5783" i="14"/>
  <c r="J5847" i="14"/>
  <c r="J5911" i="14"/>
  <c r="J5975" i="14"/>
  <c r="J6039" i="14"/>
  <c r="J6103" i="14"/>
  <c r="J6167" i="14"/>
  <c r="J6231" i="14"/>
  <c r="J6295" i="14"/>
  <c r="J6359" i="14"/>
  <c r="J6423" i="14"/>
  <c r="J6487" i="14"/>
  <c r="J6551" i="14"/>
  <c r="J6615" i="14"/>
  <c r="J5320" i="14"/>
  <c r="J5384" i="14"/>
  <c r="J5448" i="14"/>
  <c r="J5512" i="14"/>
  <c r="J5576" i="14"/>
  <c r="J5640" i="14"/>
  <c r="J5704" i="14"/>
  <c r="J5768" i="14"/>
  <c r="J5832" i="14"/>
  <c r="J5896" i="14"/>
  <c r="J5960" i="14"/>
  <c r="J6024" i="14"/>
  <c r="J6088" i="14"/>
  <c r="J6152" i="14"/>
  <c r="J6216" i="14"/>
  <c r="J6280" i="14"/>
  <c r="J6344" i="14"/>
  <c r="J6408" i="14"/>
  <c r="J6472" i="14"/>
  <c r="J6536" i="14"/>
  <c r="J6600" i="14"/>
  <c r="J5337" i="14"/>
  <c r="J5401" i="14"/>
  <c r="J5465" i="14"/>
  <c r="J5529" i="14"/>
  <c r="J5593" i="14"/>
  <c r="J5657" i="14"/>
  <c r="J5721" i="14"/>
  <c r="J5785" i="14"/>
  <c r="J5849" i="14"/>
  <c r="J5913" i="14"/>
  <c r="J5977" i="14"/>
  <c r="J6041" i="14"/>
  <c r="J6105" i="14"/>
  <c r="J6169" i="14"/>
  <c r="J4976" i="14"/>
  <c r="J5040" i="14"/>
  <c r="J5104" i="14"/>
  <c r="J5168" i="14"/>
  <c r="J5232" i="14"/>
  <c r="J5296" i="14"/>
  <c r="J5338" i="14"/>
  <c r="J5402" i="14"/>
  <c r="J5466" i="14"/>
  <c r="J5530" i="14"/>
  <c r="J5594" i="14"/>
  <c r="J5658" i="14"/>
  <c r="J5722" i="14"/>
  <c r="J5786" i="14"/>
  <c r="J5850" i="14"/>
  <c r="J5914" i="14"/>
  <c r="J5978" i="14"/>
  <c r="J6042" i="14"/>
  <c r="J6106" i="14"/>
  <c r="J6170" i="14"/>
  <c r="J6234" i="14"/>
  <c r="J6298" i="14"/>
  <c r="J6362" i="14"/>
  <c r="J6426" i="14"/>
  <c r="J6490" i="14"/>
  <c r="J5273" i="14"/>
  <c r="J5347" i="14"/>
  <c r="J5411" i="14"/>
  <c r="J5475" i="14"/>
  <c r="J5539" i="14"/>
  <c r="J5603" i="14"/>
  <c r="J5667" i="14"/>
  <c r="J5731" i="14"/>
  <c r="J5795" i="14"/>
  <c r="J5859" i="14"/>
  <c r="J5923" i="14"/>
  <c r="J5987" i="14"/>
  <c r="J6051" i="14"/>
  <c r="J6115" i="14"/>
  <c r="J6179" i="14"/>
  <c r="J6243" i="14"/>
  <c r="J6307" i="14"/>
  <c r="J6371" i="14"/>
  <c r="J6435" i="14"/>
  <c r="J6499" i="14"/>
  <c r="J6563" i="14"/>
  <c r="J6627" i="14"/>
  <c r="J5332" i="14"/>
  <c r="J5396" i="14"/>
  <c r="J5460" i="14"/>
  <c r="J5524" i="14"/>
  <c r="J5588" i="14"/>
  <c r="J5652" i="14"/>
  <c r="J5716" i="14"/>
  <c r="J5780" i="14"/>
  <c r="J5844" i="14"/>
  <c r="J5908" i="14"/>
  <c r="J5972" i="14"/>
  <c r="J6036" i="14"/>
  <c r="J6100" i="14"/>
  <c r="J6164" i="14"/>
  <c r="J6228" i="14"/>
  <c r="J6292" i="14"/>
  <c r="J6356" i="14"/>
  <c r="J6420" i="14"/>
  <c r="J6484" i="14"/>
  <c r="J6548" i="14"/>
  <c r="J6612" i="14"/>
  <c r="J5341" i="14"/>
  <c r="J5405" i="14"/>
  <c r="J5469" i="14"/>
  <c r="J5533" i="14"/>
  <c r="J5597" i="14"/>
  <c r="J5661" i="14"/>
  <c r="J5725" i="14"/>
  <c r="J5789" i="14"/>
  <c r="J5853" i="14"/>
  <c r="J5917" i="14"/>
  <c r="J5981" i="14"/>
  <c r="J6045" i="14"/>
  <c r="J6109" i="14"/>
  <c r="J6173" i="14"/>
  <c r="J6237" i="14"/>
  <c r="J6301" i="14"/>
  <c r="J6365" i="14"/>
  <c r="J6429" i="14"/>
  <c r="J6493" i="14"/>
  <c r="J5287" i="14"/>
  <c r="J5358" i="14"/>
  <c r="J5422" i="14"/>
  <c r="J5486" i="14"/>
  <c r="J5550" i="14"/>
  <c r="J5614" i="14"/>
  <c r="J5678" i="14"/>
  <c r="J5742" i="14"/>
  <c r="J5806" i="14"/>
  <c r="J5870" i="14"/>
  <c r="J5934" i="14"/>
  <c r="J5998" i="14"/>
  <c r="J6062" i="14"/>
  <c r="J6126" i="14"/>
  <c r="J6190" i="14"/>
  <c r="J6254" i="14"/>
  <c r="J6318" i="14"/>
  <c r="J6382" i="14"/>
  <c r="J6446" i="14"/>
  <c r="J6510" i="14"/>
  <c r="J6574" i="14"/>
  <c r="J6638" i="14"/>
  <c r="J5343" i="14"/>
  <c r="J5407" i="14"/>
  <c r="J5471" i="14"/>
  <c r="J5535" i="14"/>
  <c r="J5599" i="14"/>
  <c r="J5663" i="14"/>
  <c r="J5727" i="14"/>
  <c r="J5791" i="14"/>
  <c r="J5855" i="14"/>
  <c r="J5919" i="14"/>
  <c r="J5983" i="14"/>
  <c r="J6047" i="14"/>
  <c r="J6111" i="14"/>
  <c r="J6175" i="14"/>
  <c r="J6239" i="14"/>
  <c r="J6303" i="14"/>
  <c r="J6367" i="14"/>
  <c r="J6431" i="14"/>
  <c r="J6495" i="14"/>
  <c r="J6559" i="14"/>
  <c r="J6623" i="14"/>
  <c r="J5328" i="14"/>
  <c r="J5392" i="14"/>
  <c r="J5456" i="14"/>
  <c r="J5520" i="14"/>
  <c r="J5584" i="14"/>
  <c r="J5648" i="14"/>
  <c r="J5712" i="14"/>
  <c r="J5776" i="14"/>
  <c r="J5840" i="14"/>
  <c r="J5904" i="14"/>
  <c r="J5968" i="14"/>
  <c r="J6032" i="14"/>
  <c r="J6096" i="14"/>
  <c r="J6160" i="14"/>
  <c r="J6224" i="14"/>
  <c r="J6288" i="14"/>
  <c r="J6352" i="14"/>
  <c r="J6416" i="14"/>
  <c r="J6480" i="14"/>
  <c r="J6544" i="14"/>
  <c r="J6608" i="14"/>
  <c r="J5345" i="14"/>
  <c r="J5409" i="14"/>
  <c r="J5473" i="14"/>
  <c r="J5537" i="14"/>
  <c r="J5601" i="14"/>
  <c r="J5665" i="14"/>
  <c r="J5729" i="14"/>
  <c r="J5793" i="14"/>
  <c r="J5857" i="14"/>
  <c r="J5921" i="14"/>
  <c r="J5985" i="14"/>
  <c r="J6049" i="14"/>
  <c r="J6113" i="14"/>
  <c r="J4984" i="14"/>
  <c r="J5048" i="14"/>
  <c r="J5112" i="14"/>
  <c r="J5176" i="14"/>
  <c r="J5240" i="14"/>
  <c r="J5304" i="14"/>
  <c r="J5346" i="14"/>
  <c r="J5410" i="14"/>
  <c r="J5474" i="14"/>
  <c r="J5538" i="14"/>
  <c r="J5602" i="14"/>
  <c r="J5666" i="14"/>
  <c r="J5730" i="14"/>
  <c r="J5794" i="14"/>
  <c r="J5858" i="14"/>
  <c r="J5922" i="14"/>
  <c r="J5986" i="14"/>
  <c r="J6050" i="14"/>
  <c r="J6114" i="14"/>
  <c r="J6178" i="14"/>
  <c r="J6242" i="14"/>
  <c r="J6306" i="14"/>
  <c r="J6370" i="14"/>
  <c r="J6434" i="14"/>
  <c r="J6498" i="14"/>
  <c r="J5284" i="14"/>
  <c r="J5355" i="14"/>
  <c r="J5419" i="14"/>
  <c r="J5483" i="14"/>
  <c r="J5547" i="14"/>
  <c r="J5611" i="14"/>
  <c r="J5675" i="14"/>
  <c r="J5739" i="14"/>
  <c r="J5803" i="14"/>
  <c r="J5867" i="14"/>
  <c r="J5931" i="14"/>
  <c r="J5995" i="14"/>
  <c r="J6059" i="14"/>
  <c r="J6123" i="14"/>
  <c r="J6187" i="14"/>
  <c r="J6251" i="14"/>
  <c r="J6315" i="14"/>
  <c r="J6379" i="14"/>
  <c r="J6443" i="14"/>
  <c r="J6507" i="14"/>
  <c r="J6571" i="14"/>
  <c r="J6635" i="14"/>
  <c r="J5340" i="14"/>
  <c r="J5404" i="14"/>
  <c r="J5468" i="14"/>
  <c r="J5532" i="14"/>
  <c r="J5596" i="14"/>
  <c r="J5660" i="14"/>
  <c r="J5724" i="14"/>
  <c r="J5788" i="14"/>
  <c r="J5852" i="14"/>
  <c r="J5916" i="14"/>
  <c r="J5980" i="14"/>
  <c r="J6044" i="14"/>
  <c r="J6108" i="14"/>
  <c r="J6172" i="14"/>
  <c r="J6236" i="14"/>
  <c r="J6300" i="14"/>
  <c r="J6364" i="14"/>
  <c r="J6428" i="14"/>
  <c r="J6492" i="14"/>
  <c r="J6556" i="14"/>
  <c r="J5276" i="14"/>
  <c r="J5349" i="14"/>
  <c r="J5413" i="14"/>
  <c r="J5477" i="14"/>
  <c r="J5541" i="14"/>
  <c r="J5605" i="14"/>
  <c r="J5669" i="14"/>
  <c r="J5733" i="14"/>
  <c r="J5797" i="14"/>
  <c r="J5861" i="14"/>
  <c r="J5925" i="14"/>
  <c r="J5989" i="14"/>
  <c r="J6053" i="14"/>
  <c r="J6117" i="14"/>
  <c r="J6181" i="14"/>
  <c r="J6245" i="14"/>
  <c r="J6309" i="14"/>
  <c r="J6373" i="14"/>
  <c r="J6437" i="14"/>
  <c r="J6501" i="14"/>
  <c r="J5299" i="14"/>
  <c r="J5366" i="14"/>
  <c r="J5430" i="14"/>
  <c r="J5494" i="14"/>
  <c r="J5558" i="14"/>
  <c r="J5622" i="14"/>
  <c r="J5686" i="14"/>
  <c r="J5750" i="14"/>
  <c r="J5814" i="14"/>
  <c r="J5878" i="14"/>
  <c r="J5942" i="14"/>
  <c r="J6006" i="14"/>
  <c r="J6070" i="14"/>
  <c r="J6134" i="14"/>
  <c r="J6198" i="14"/>
  <c r="J6262" i="14"/>
  <c r="J6326" i="14"/>
  <c r="J6390" i="14"/>
  <c r="J6454" i="14"/>
  <c r="J6518" i="14"/>
  <c r="J6582" i="14"/>
  <c r="J5278" i="14"/>
  <c r="J5351" i="14"/>
  <c r="J5415" i="14"/>
  <c r="J5479" i="14"/>
  <c r="J5543" i="14"/>
  <c r="J5607" i="14"/>
  <c r="J5671" i="14"/>
  <c r="J5735" i="14"/>
  <c r="J5799" i="14"/>
  <c r="J5863" i="14"/>
  <c r="J5927" i="14"/>
  <c r="J5991" i="14"/>
  <c r="J6055" i="14"/>
  <c r="J6119" i="14"/>
  <c r="J6183" i="14"/>
  <c r="J6247" i="14"/>
  <c r="J6311" i="14"/>
  <c r="J6375" i="14"/>
  <c r="J6439" i="14"/>
  <c r="J6503" i="14"/>
  <c r="J6567" i="14"/>
  <c r="J6631" i="14"/>
  <c r="J5336" i="14"/>
  <c r="J5400" i="14"/>
  <c r="J5464" i="14"/>
  <c r="J5528" i="14"/>
  <c r="J5592" i="14"/>
  <c r="J5656" i="14"/>
  <c r="J5720" i="14"/>
  <c r="J5784" i="14"/>
  <c r="J5848" i="14"/>
  <c r="J5912" i="14"/>
  <c r="J5976" i="14"/>
  <c r="J6040" i="14"/>
  <c r="J6104" i="14"/>
  <c r="J6168" i="14"/>
  <c r="J6232" i="14"/>
  <c r="J6296" i="14"/>
  <c r="J6360" i="14"/>
  <c r="J6424" i="14"/>
  <c r="J6488" i="14"/>
  <c r="J6552" i="14"/>
  <c r="J5281" i="14"/>
  <c r="J5353" i="14"/>
  <c r="J5417" i="14"/>
  <c r="J5481" i="14"/>
  <c r="J5545" i="14"/>
  <c r="J5609" i="14"/>
  <c r="J5673" i="14"/>
  <c r="J5737" i="14"/>
  <c r="J5801" i="14"/>
  <c r="J5865" i="14"/>
  <c r="J5929" i="14"/>
  <c r="J5993" i="14"/>
  <c r="J6057" i="14"/>
  <c r="J6121" i="14"/>
  <c r="J6185" i="14"/>
  <c r="J6249" i="14"/>
  <c r="J6313" i="14"/>
  <c r="J6377" i="14"/>
  <c r="J6441" i="14"/>
  <c r="J6505" i="14"/>
  <c r="J4992" i="14"/>
  <c r="J5056" i="14"/>
  <c r="J5120" i="14"/>
  <c r="J5184" i="14"/>
  <c r="J5248" i="14"/>
  <c r="J5283" i="14"/>
  <c r="J5354" i="14"/>
  <c r="J5418" i="14"/>
  <c r="J5482" i="14"/>
  <c r="J5546" i="14"/>
  <c r="J5610" i="14"/>
  <c r="J5674" i="14"/>
  <c r="J5738" i="14"/>
  <c r="J5802" i="14"/>
  <c r="J5866" i="14"/>
  <c r="J5930" i="14"/>
  <c r="J5994" i="14"/>
  <c r="J6058" i="14"/>
  <c r="J6122" i="14"/>
  <c r="J6186" i="14"/>
  <c r="J6250" i="14"/>
  <c r="J6314" i="14"/>
  <c r="J6378" i="14"/>
  <c r="J6442" i="14"/>
  <c r="J6506" i="14"/>
  <c r="J5294" i="14"/>
  <c r="J5363" i="14"/>
  <c r="J5427" i="14"/>
  <c r="J5491" i="14"/>
  <c r="J5555" i="14"/>
  <c r="J5619" i="14"/>
  <c r="J5683" i="14"/>
  <c r="J5747" i="14"/>
  <c r="J5811" i="14"/>
  <c r="J5875" i="14"/>
  <c r="J5939" i="14"/>
  <c r="J6003" i="14"/>
  <c r="J6067" i="14"/>
  <c r="J6131" i="14"/>
  <c r="J6195" i="14"/>
  <c r="J6259" i="14"/>
  <c r="J6323" i="14"/>
  <c r="J6387" i="14"/>
  <c r="J6451" i="14"/>
  <c r="J6515" i="14"/>
  <c r="J6579" i="14"/>
  <c r="J5275" i="14"/>
  <c r="J5348" i="14"/>
  <c r="J5412" i="14"/>
  <c r="J5476" i="14"/>
  <c r="J5540" i="14"/>
  <c r="J5604" i="14"/>
  <c r="J5668" i="14"/>
  <c r="J5732" i="14"/>
  <c r="J5796" i="14"/>
  <c r="J5860" i="14"/>
  <c r="J5924" i="14"/>
  <c r="J5988" i="14"/>
  <c r="J6052" i="14"/>
  <c r="J6116" i="14"/>
  <c r="J6180" i="14"/>
  <c r="J6244" i="14"/>
  <c r="J6308" i="14"/>
  <c r="J6372" i="14"/>
  <c r="J6436" i="14"/>
  <c r="J6500" i="14"/>
  <c r="J6564" i="14"/>
  <c r="J5286" i="14"/>
  <c r="J5357" i="14"/>
  <c r="J5421" i="14"/>
  <c r="J5485" i="14"/>
  <c r="J5549" i="14"/>
  <c r="J5613" i="14"/>
  <c r="J5677" i="14"/>
  <c r="J5741" i="14"/>
  <c r="J5805" i="14"/>
  <c r="J5869" i="14"/>
  <c r="J5933" i="14"/>
  <c r="J5997" i="14"/>
  <c r="J6061" i="14"/>
  <c r="J6125" i="14"/>
  <c r="J6189" i="14"/>
  <c r="J6253" i="14"/>
  <c r="J6317" i="14"/>
  <c r="J6381" i="14"/>
  <c r="J6445" i="14"/>
  <c r="J6509" i="14"/>
  <c r="J5309" i="14"/>
  <c r="J5374" i="14"/>
  <c r="J5438" i="14"/>
  <c r="J5502" i="14"/>
  <c r="J5566" i="14"/>
  <c r="J5630" i="14"/>
  <c r="J5694" i="14"/>
  <c r="J5758" i="14"/>
  <c r="J5822" i="14"/>
  <c r="J5886" i="14"/>
  <c r="J5950" i="14"/>
  <c r="J6014" i="14"/>
  <c r="J6078" i="14"/>
  <c r="J6142" i="14"/>
  <c r="J6206" i="14"/>
  <c r="J6270" i="14"/>
  <c r="J6334" i="14"/>
  <c r="J6398" i="14"/>
  <c r="J6462" i="14"/>
  <c r="J6526" i="14"/>
  <c r="J6590" i="14"/>
  <c r="J5289" i="14"/>
  <c r="J5359" i="14"/>
  <c r="J5423" i="14"/>
  <c r="J5487" i="14"/>
  <c r="J5551" i="14"/>
  <c r="J5615" i="14"/>
  <c r="J5679" i="14"/>
  <c r="J5743" i="14"/>
  <c r="J5807" i="14"/>
  <c r="J5871" i="14"/>
  <c r="J5935" i="14"/>
  <c r="J5999" i="14"/>
  <c r="J6063" i="14"/>
  <c r="J6127" i="14"/>
  <c r="J6191" i="14"/>
  <c r="J6255" i="14"/>
  <c r="J6319" i="14"/>
  <c r="J6383" i="14"/>
  <c r="J6447" i="14"/>
  <c r="J6511" i="14"/>
  <c r="J6575" i="14"/>
  <c r="J6639" i="14"/>
  <c r="J5344" i="14"/>
  <c r="J5408" i="14"/>
  <c r="J5472" i="14"/>
  <c r="J5536" i="14"/>
  <c r="J5600" i="14"/>
  <c r="J5664" i="14"/>
  <c r="J5728" i="14"/>
  <c r="J5792" i="14"/>
  <c r="J5856" i="14"/>
  <c r="J5920" i="14"/>
  <c r="J5984" i="14"/>
  <c r="J6048" i="14"/>
  <c r="J6112" i="14"/>
  <c r="J6176" i="14"/>
  <c r="J6240" i="14"/>
  <c r="J6304" i="14"/>
  <c r="J6368" i="14"/>
  <c r="J6432" i="14"/>
  <c r="J6496" i="14"/>
  <c r="J6560" i="14"/>
  <c r="J5292" i="14"/>
  <c r="J5361" i="14"/>
  <c r="J5425" i="14"/>
  <c r="J5489" i="14"/>
  <c r="J5553" i="14"/>
  <c r="J5617" i="14"/>
  <c r="J5681" i="14"/>
  <c r="J5745" i="14"/>
  <c r="J5809" i="14"/>
  <c r="J5873" i="14"/>
  <c r="J5937" i="14"/>
  <c r="J6001" i="14"/>
  <c r="J6065" i="14"/>
  <c r="J6129" i="14"/>
  <c r="J6193" i="14"/>
  <c r="J4776" i="14"/>
  <c r="J5000" i="14"/>
  <c r="J5064" i="14"/>
  <c r="J5128" i="14"/>
  <c r="J5192" i="14"/>
  <c r="J5256" i="14"/>
  <c r="J5293" i="14"/>
  <c r="J5362" i="14"/>
  <c r="J5426" i="14"/>
  <c r="J5490" i="14"/>
  <c r="J5554" i="14"/>
  <c r="J5618" i="14"/>
  <c r="J5682" i="14"/>
  <c r="J5746" i="14"/>
  <c r="J5810" i="14"/>
  <c r="J5874" i="14"/>
  <c r="J5938" i="14"/>
  <c r="J6002" i="14"/>
  <c r="J6066" i="14"/>
  <c r="J6130" i="14"/>
  <c r="J6194" i="14"/>
  <c r="J6258" i="14"/>
  <c r="J6322" i="14"/>
  <c r="J6386" i="14"/>
  <c r="J6450" i="14"/>
  <c r="J6514" i="14"/>
  <c r="J5305" i="14"/>
  <c r="J5371" i="14"/>
  <c r="J5435" i="14"/>
  <c r="J5499" i="14"/>
  <c r="J5563" i="14"/>
  <c r="J5627" i="14"/>
  <c r="J5691" i="14"/>
  <c r="J5755" i="14"/>
  <c r="J5819" i="14"/>
  <c r="J5883" i="14"/>
  <c r="J5947" i="14"/>
  <c r="J6011" i="14"/>
  <c r="J6075" i="14"/>
  <c r="J6139" i="14"/>
  <c r="J6203" i="14"/>
  <c r="J6267" i="14"/>
  <c r="J6331" i="14"/>
  <c r="J6395" i="14"/>
  <c r="J6459" i="14"/>
  <c r="J6523" i="14"/>
  <c r="J6587" i="14"/>
  <c r="J5285" i="14"/>
  <c r="J5356" i="14"/>
  <c r="J5420" i="14"/>
  <c r="J5484" i="14"/>
  <c r="J5548" i="14"/>
  <c r="J5612" i="14"/>
  <c r="J5676" i="14"/>
  <c r="J5740" i="14"/>
  <c r="J5804" i="14"/>
  <c r="J5868" i="14"/>
  <c r="J5932" i="14"/>
  <c r="J5996" i="14"/>
  <c r="J6060" i="14"/>
  <c r="J6124" i="14"/>
  <c r="J6188" i="14"/>
  <c r="J6252" i="14"/>
  <c r="J6316" i="14"/>
  <c r="J6380" i="14"/>
  <c r="J6444" i="14"/>
  <c r="J6508" i="14"/>
  <c r="J6572" i="14"/>
  <c r="J5297" i="14"/>
  <c r="J5365" i="14"/>
  <c r="J5429" i="14"/>
  <c r="J5493" i="14"/>
  <c r="J5557" i="14"/>
  <c r="J5621" i="14"/>
  <c r="J5685" i="14"/>
  <c r="J5749" i="14"/>
  <c r="J5813" i="14"/>
  <c r="J5877" i="14"/>
  <c r="J5941" i="14"/>
  <c r="J6005" i="14"/>
  <c r="J6069" i="14"/>
  <c r="J6133" i="14"/>
  <c r="J6197" i="14"/>
  <c r="J6261" i="14"/>
  <c r="J6325" i="14"/>
  <c r="J6389" i="14"/>
  <c r="J6453" i="14"/>
  <c r="J6517" i="14"/>
  <c r="J5318" i="14"/>
  <c r="J5382" i="14"/>
  <c r="J5446" i="14"/>
  <c r="J5510" i="14"/>
  <c r="J5574" i="14"/>
  <c r="J5638" i="14"/>
  <c r="J5702" i="14"/>
  <c r="J5766" i="14"/>
  <c r="J5830" i="14"/>
  <c r="J5894" i="14"/>
  <c r="J5958" i="14"/>
  <c r="J6022" i="14"/>
  <c r="J6086" i="14"/>
  <c r="J6150" i="14"/>
  <c r="J6214" i="14"/>
  <c r="J6278" i="14"/>
  <c r="J6342" i="14"/>
  <c r="J6406" i="14"/>
  <c r="J6470" i="14"/>
  <c r="J6534" i="14"/>
  <c r="J6598" i="14"/>
  <c r="J5300" i="14"/>
  <c r="J5367" i="14"/>
  <c r="J5431" i="14"/>
  <c r="J5495" i="14"/>
  <c r="J5559" i="14"/>
  <c r="J5623" i="14"/>
  <c r="J5687" i="14"/>
  <c r="J5751" i="14"/>
  <c r="J5815" i="14"/>
  <c r="J5879" i="14"/>
  <c r="J5943" i="14"/>
  <c r="J6007" i="14"/>
  <c r="J6071" i="14"/>
  <c r="J6135" i="14"/>
  <c r="J6199" i="14"/>
  <c r="J6263" i="14"/>
  <c r="J6327" i="14"/>
  <c r="J6391" i="14"/>
  <c r="J6455" i="14"/>
  <c r="J6519" i="14"/>
  <c r="J6583" i="14"/>
  <c r="J5279" i="14"/>
  <c r="J5352" i="14"/>
  <c r="J5416" i="14"/>
  <c r="J5480" i="14"/>
  <c r="J5544" i="14"/>
  <c r="J5608" i="14"/>
  <c r="J5672" i="14"/>
  <c r="J5736" i="14"/>
  <c r="J5800" i="14"/>
  <c r="J5864" i="14"/>
  <c r="J5928" i="14"/>
  <c r="J5992" i="14"/>
  <c r="J6056" i="14"/>
  <c r="J6120" i="14"/>
  <c r="J6184" i="14"/>
  <c r="J6248" i="14"/>
  <c r="J6312" i="14"/>
  <c r="J6376" i="14"/>
  <c r="J6440" i="14"/>
  <c r="J6504" i="14"/>
  <c r="J6568" i="14"/>
  <c r="J5302" i="14"/>
  <c r="J5369" i="14"/>
  <c r="J5433" i="14"/>
  <c r="J5497" i="14"/>
  <c r="J5561" i="14"/>
  <c r="J5625" i="14"/>
  <c r="J5689" i="14"/>
  <c r="J5753" i="14"/>
  <c r="J5817" i="14"/>
  <c r="J5881" i="14"/>
  <c r="J5945" i="14"/>
  <c r="J6009" i="14"/>
  <c r="J6073" i="14"/>
  <c r="J6137" i="14"/>
  <c r="J4865" i="14"/>
  <c r="J5008" i="14"/>
  <c r="J5072" i="14"/>
  <c r="J5136" i="14"/>
  <c r="J5200" i="14"/>
  <c r="J5264" i="14"/>
  <c r="J5303" i="14"/>
  <c r="J5370" i="14"/>
  <c r="J5434" i="14"/>
  <c r="J5498" i="14"/>
  <c r="J5562" i="14"/>
  <c r="J5626" i="14"/>
  <c r="J5690" i="14"/>
  <c r="J5754" i="14"/>
  <c r="J5818" i="14"/>
  <c r="J5882" i="14"/>
  <c r="J5946" i="14"/>
  <c r="J6010" i="14"/>
  <c r="J6074" i="14"/>
  <c r="J6138" i="14"/>
  <c r="J6202" i="14"/>
  <c r="J6266" i="14"/>
  <c r="J6330" i="14"/>
  <c r="J6394" i="14"/>
  <c r="J6458" i="14"/>
  <c r="J6522" i="14"/>
  <c r="J5315" i="14"/>
  <c r="J5379" i="14"/>
  <c r="J5443" i="14"/>
  <c r="J5507" i="14"/>
  <c r="J5571" i="14"/>
  <c r="J5635" i="14"/>
  <c r="J5699" i="14"/>
  <c r="J5763" i="14"/>
  <c r="J5827" i="14"/>
  <c r="J5891" i="14"/>
  <c r="J5955" i="14"/>
  <c r="J6019" i="14"/>
  <c r="J6083" i="14"/>
  <c r="J6147" i="14"/>
  <c r="J6211" i="14"/>
  <c r="J6275" i="14"/>
  <c r="J6339" i="14"/>
  <c r="J6403" i="14"/>
  <c r="J6467" i="14"/>
  <c r="J6531" i="14"/>
  <c r="J6595" i="14"/>
  <c r="J5295" i="14"/>
  <c r="J5364" i="14"/>
  <c r="J5428" i="14"/>
  <c r="J5492" i="14"/>
  <c r="J5556" i="14"/>
  <c r="J5620" i="14"/>
  <c r="J5684" i="14"/>
  <c r="J5748" i="14"/>
  <c r="J5812" i="14"/>
  <c r="J5876" i="14"/>
  <c r="J5940" i="14"/>
  <c r="J6004" i="14"/>
  <c r="J6068" i="14"/>
  <c r="J6132" i="14"/>
  <c r="J6196" i="14"/>
  <c r="J6260" i="14"/>
  <c r="J6324" i="14"/>
  <c r="J6388" i="14"/>
  <c r="J6452" i="14"/>
  <c r="J6516" i="14"/>
  <c r="J6580" i="14"/>
  <c r="J5308" i="14"/>
  <c r="J5373" i="14"/>
  <c r="J5437" i="14"/>
  <c r="J5501" i="14"/>
  <c r="J5565" i="14"/>
  <c r="J5629" i="14"/>
  <c r="J5693" i="14"/>
  <c r="J5757" i="14"/>
  <c r="J5821" i="14"/>
  <c r="J5885" i="14"/>
  <c r="J5949" i="14"/>
  <c r="J6013" i="14"/>
  <c r="J6077" i="14"/>
  <c r="J6141" i="14"/>
  <c r="J6205" i="14"/>
  <c r="J6269" i="14"/>
  <c r="J6333" i="14"/>
  <c r="J6397" i="14"/>
  <c r="J6461" i="14"/>
  <c r="J6525" i="14"/>
  <c r="J5326" i="14"/>
  <c r="J5390" i="14"/>
  <c r="J5454" i="14"/>
  <c r="J5518" i="14"/>
  <c r="J5582" i="14"/>
  <c r="J5646" i="14"/>
  <c r="J5710" i="14"/>
  <c r="J5774" i="14"/>
  <c r="J5838" i="14"/>
  <c r="J5902" i="14"/>
  <c r="J5966" i="14"/>
  <c r="J6030" i="14"/>
  <c r="J6094" i="14"/>
  <c r="J6158" i="14"/>
  <c r="J6222" i="14"/>
  <c r="J6286" i="14"/>
  <c r="J6350" i="14"/>
  <c r="J6414" i="14"/>
  <c r="J6478" i="14"/>
  <c r="J6542" i="14"/>
  <c r="J6606" i="14"/>
  <c r="J5310" i="14"/>
  <c r="J5375" i="14"/>
  <c r="J5439" i="14"/>
  <c r="J5503" i="14"/>
  <c r="J5567" i="14"/>
  <c r="J5631" i="14"/>
  <c r="J5695" i="14"/>
  <c r="J5759" i="14"/>
  <c r="J5823" i="14"/>
  <c r="J5887" i="14"/>
  <c r="J5951" i="14"/>
  <c r="J6015" i="14"/>
  <c r="J6079" i="14"/>
  <c r="J6143" i="14"/>
  <c r="J6207" i="14"/>
  <c r="J6271" i="14"/>
  <c r="J6335" i="14"/>
  <c r="J6399" i="14"/>
  <c r="J6463" i="14"/>
  <c r="J6527" i="14"/>
  <c r="J6591" i="14"/>
  <c r="J5291" i="14"/>
  <c r="J5360" i="14"/>
  <c r="J5424" i="14"/>
  <c r="J5488" i="14"/>
  <c r="J5552" i="14"/>
  <c r="J5616" i="14"/>
  <c r="J5680" i="14"/>
  <c r="J5744" i="14"/>
  <c r="J5808" i="14"/>
  <c r="J5872" i="14"/>
  <c r="J5936" i="14"/>
  <c r="J6000" i="14"/>
  <c r="J6064" i="14"/>
  <c r="J6128" i="14"/>
  <c r="J6192" i="14"/>
  <c r="J6256" i="14"/>
  <c r="J6320" i="14"/>
  <c r="J6384" i="14"/>
  <c r="J6448" i="14"/>
  <c r="J6512" i="14"/>
  <c r="J6576" i="14"/>
  <c r="J5312" i="14"/>
  <c r="J5377" i="14"/>
  <c r="J5441" i="14"/>
  <c r="J5505" i="14"/>
  <c r="J5569" i="14"/>
  <c r="J5633" i="14"/>
  <c r="J5697" i="14"/>
  <c r="J5761" i="14"/>
  <c r="J5825" i="14"/>
  <c r="J5889" i="14"/>
  <c r="J5953" i="14"/>
  <c r="J6017" i="14"/>
  <c r="J6081" i="14"/>
  <c r="J6145" i="14"/>
  <c r="J4944" i="14"/>
  <c r="J5016" i="14"/>
  <c r="J5080" i="14"/>
  <c r="J5144" i="14"/>
  <c r="J5208" i="14"/>
  <c r="J5272" i="14"/>
  <c r="J5313" i="14"/>
  <c r="J5378" i="14"/>
  <c r="J5442" i="14"/>
  <c r="J5506" i="14"/>
  <c r="J5570" i="14"/>
  <c r="J5634" i="14"/>
  <c r="J5698" i="14"/>
  <c r="J5762" i="14"/>
  <c r="J5826" i="14"/>
  <c r="J5890" i="14"/>
  <c r="J5954" i="14"/>
  <c r="J6018" i="14"/>
  <c r="J6082" i="14"/>
  <c r="J6146" i="14"/>
  <c r="J6210" i="14"/>
  <c r="J6274" i="14"/>
  <c r="J6338" i="14"/>
  <c r="J6402" i="14"/>
  <c r="J6466" i="14"/>
  <c r="J6530" i="14"/>
  <c r="J5323" i="14"/>
  <c r="J5387" i="14"/>
  <c r="J5451" i="14"/>
  <c r="J5515" i="14"/>
  <c r="J5579" i="14"/>
  <c r="J5643" i="14"/>
  <c r="J5707" i="14"/>
  <c r="J5771" i="14"/>
  <c r="J5835" i="14"/>
  <c r="J5899" i="14"/>
  <c r="J5963" i="14"/>
  <c r="J6027" i="14"/>
  <c r="J6091" i="14"/>
  <c r="J6155" i="14"/>
  <c r="J6219" i="14"/>
  <c r="J6283" i="14"/>
  <c r="J6347" i="14"/>
  <c r="J6411" i="14"/>
  <c r="J6475" i="14"/>
  <c r="J6539" i="14"/>
  <c r="J6603" i="14"/>
  <c r="J5307" i="14"/>
  <c r="J5372" i="14"/>
  <c r="J5436" i="14"/>
  <c r="J5500" i="14"/>
  <c r="J5564" i="14"/>
  <c r="J5628" i="14"/>
  <c r="J5692" i="14"/>
  <c r="J5756" i="14"/>
  <c r="J5820" i="14"/>
  <c r="J5884" i="14"/>
  <c r="J5948" i="14"/>
  <c r="J6012" i="14"/>
  <c r="J6076" i="14"/>
  <c r="J6140" i="14"/>
  <c r="J6204" i="14"/>
  <c r="J6268" i="14"/>
  <c r="J6332" i="14"/>
  <c r="J6396" i="14"/>
  <c r="J6460" i="14"/>
  <c r="J6524" i="14"/>
  <c r="J6588" i="14"/>
  <c r="J5317" i="14"/>
  <c r="J5381" i="14"/>
  <c r="J5445" i="14"/>
  <c r="J5509" i="14"/>
  <c r="J5573" i="14"/>
  <c r="J5637" i="14"/>
  <c r="J5701" i="14"/>
  <c r="J5765" i="14"/>
  <c r="J5829" i="14"/>
  <c r="J5893" i="14"/>
  <c r="J5957" i="14"/>
  <c r="J6021" i="14"/>
  <c r="J6085" i="14"/>
  <c r="J6149" i="14"/>
  <c r="J6213" i="14"/>
  <c r="J6277" i="14"/>
  <c r="J6341" i="14"/>
  <c r="J6405" i="14"/>
  <c r="J6469" i="14"/>
  <c r="J6533" i="14"/>
  <c r="J5334" i="14"/>
  <c r="J5398" i="14"/>
  <c r="J5462" i="14"/>
  <c r="J5526" i="14"/>
  <c r="J5590" i="14"/>
  <c r="J5654" i="14"/>
  <c r="J5718" i="14"/>
  <c r="J5782" i="14"/>
  <c r="J5846" i="14"/>
  <c r="J5910" i="14"/>
  <c r="J5974" i="14"/>
  <c r="J6038" i="14"/>
  <c r="J6102" i="14"/>
  <c r="J6166" i="14"/>
  <c r="J6230" i="14"/>
  <c r="J6294" i="14"/>
  <c r="J6358" i="14"/>
  <c r="J6422" i="14"/>
  <c r="J6486" i="14"/>
  <c r="J6550" i="14"/>
  <c r="J6614" i="14"/>
  <c r="J5319" i="14"/>
  <c r="J5383" i="14"/>
  <c r="J5447" i="14"/>
  <c r="J5511" i="14"/>
  <c r="J5575" i="14"/>
  <c r="J5639" i="14"/>
  <c r="J5703" i="14"/>
  <c r="J5767" i="14"/>
  <c r="J5831" i="14"/>
  <c r="J5895" i="14"/>
  <c r="J5959" i="14"/>
  <c r="J6023" i="14"/>
  <c r="J6087" i="14"/>
  <c r="J6151" i="14"/>
  <c r="J6215" i="14"/>
  <c r="J6279" i="14"/>
  <c r="J6343" i="14"/>
  <c r="J6407" i="14"/>
  <c r="J6471" i="14"/>
  <c r="J6535" i="14"/>
  <c r="J6599" i="14"/>
  <c r="J5301" i="14"/>
  <c r="J5368" i="14"/>
  <c r="J5432" i="14"/>
  <c r="J5496" i="14"/>
  <c r="J5560" i="14"/>
  <c r="J5624" i="14"/>
  <c r="J5688" i="14"/>
  <c r="J5752" i="14"/>
  <c r="J5816" i="14"/>
  <c r="J5880" i="14"/>
  <c r="J5944" i="14"/>
  <c r="J6008" i="14"/>
  <c r="J6072" i="14"/>
  <c r="J6136" i="14"/>
  <c r="J6200" i="14"/>
  <c r="J6264" i="14"/>
  <c r="J4952" i="14"/>
  <c r="J5024" i="14"/>
  <c r="J5088" i="14"/>
  <c r="J5152" i="14"/>
  <c r="J5216" i="14"/>
  <c r="J5280" i="14"/>
  <c r="J5322" i="14"/>
  <c r="J5386" i="14"/>
  <c r="J5450" i="14"/>
  <c r="J5514" i="14"/>
  <c r="J5578" i="14"/>
  <c r="J5642" i="14"/>
  <c r="J5706" i="14"/>
  <c r="J5770" i="14"/>
  <c r="J5834" i="14"/>
  <c r="J5898" i="14"/>
  <c r="J5962" i="14"/>
  <c r="J6026" i="14"/>
  <c r="J6090" i="14"/>
  <c r="J6154" i="14"/>
  <c r="J6218" i="14"/>
  <c r="J6282" i="14"/>
  <c r="J6346" i="14"/>
  <c r="J6410" i="14"/>
  <c r="J6474" i="14"/>
  <c r="J6538" i="14"/>
  <c r="J5331" i="14"/>
  <c r="J5395" i="14"/>
  <c r="J5459" i="14"/>
  <c r="J5523" i="14"/>
  <c r="J5587" i="14"/>
  <c r="J5651" i="14"/>
  <c r="J5715" i="14"/>
  <c r="J5779" i="14"/>
  <c r="J5843" i="14"/>
  <c r="J5907" i="14"/>
  <c r="J5971" i="14"/>
  <c r="J6035" i="14"/>
  <c r="J6099" i="14"/>
  <c r="J6163" i="14"/>
  <c r="J6227" i="14"/>
  <c r="J6291" i="14"/>
  <c r="J6355" i="14"/>
  <c r="J6419" i="14"/>
  <c r="J6483" i="14"/>
  <c r="J6547" i="14"/>
  <c r="J6611" i="14"/>
  <c r="J5316" i="14"/>
  <c r="J5380" i="14"/>
  <c r="J5444" i="14"/>
  <c r="J5508" i="14"/>
  <c r="J5572" i="14"/>
  <c r="J5636" i="14"/>
  <c r="J5700" i="14"/>
  <c r="J5764" i="14"/>
  <c r="J5828" i="14"/>
  <c r="J5892" i="14"/>
  <c r="J5956" i="14"/>
  <c r="J6020" i="14"/>
  <c r="J6084" i="14"/>
  <c r="J6148" i="14"/>
  <c r="J6212" i="14"/>
  <c r="J6276" i="14"/>
  <c r="J6340" i="14"/>
  <c r="J6404" i="14"/>
  <c r="J6468" i="14"/>
  <c r="J6532" i="14"/>
  <c r="J6596" i="14"/>
  <c r="J5325" i="14"/>
  <c r="J5389" i="14"/>
  <c r="J5453" i="14"/>
  <c r="J5517" i="14"/>
  <c r="J5581" i="14"/>
  <c r="J5645" i="14"/>
  <c r="J5709" i="14"/>
  <c r="J5773" i="14"/>
  <c r="J5837" i="14"/>
  <c r="J5901" i="14"/>
  <c r="J5965" i="14"/>
  <c r="J6029" i="14"/>
  <c r="J6093" i="14"/>
  <c r="J6157" i="14"/>
  <c r="J6221" i="14"/>
  <c r="J6285" i="14"/>
  <c r="J6349" i="14"/>
  <c r="J6413" i="14"/>
  <c r="J6477" i="14"/>
  <c r="J6541" i="14"/>
  <c r="J5342" i="14"/>
  <c r="J5406" i="14"/>
  <c r="J5470" i="14"/>
  <c r="J5534" i="14"/>
  <c r="J5598" i="14"/>
  <c r="J5662" i="14"/>
  <c r="J5726" i="14"/>
  <c r="J5790" i="14"/>
  <c r="J5854" i="14"/>
  <c r="J5918" i="14"/>
  <c r="J5982" i="14"/>
  <c r="J6046" i="14"/>
  <c r="J6110" i="14"/>
  <c r="J6174" i="14"/>
  <c r="J6238" i="14"/>
  <c r="J6302" i="14"/>
  <c r="J6366" i="14"/>
  <c r="J6430" i="14"/>
  <c r="J6494" i="14"/>
  <c r="J6558" i="14"/>
  <c r="J6622" i="14"/>
  <c r="J5327" i="14"/>
  <c r="J5391" i="14"/>
  <c r="J5455" i="14"/>
  <c r="J5519" i="14"/>
  <c r="J5583" i="14"/>
  <c r="J5647" i="14"/>
  <c r="J5711" i="14"/>
  <c r="J5775" i="14"/>
  <c r="J5839" i="14"/>
  <c r="J5903" i="14"/>
  <c r="J5967" i="14"/>
  <c r="J6031" i="14"/>
  <c r="J6095" i="14"/>
  <c r="J6159" i="14"/>
  <c r="J6223" i="14"/>
  <c r="J6287" i="14"/>
  <c r="J6351" i="14"/>
  <c r="J6415" i="14"/>
  <c r="J6479" i="14"/>
  <c r="J6543" i="14"/>
  <c r="J6607" i="14"/>
  <c r="J5311" i="14"/>
  <c r="J5376" i="14"/>
  <c r="J5440" i="14"/>
  <c r="J5504" i="14"/>
  <c r="J5568" i="14"/>
  <c r="J5632" i="14"/>
  <c r="J5696" i="14"/>
  <c r="J5760" i="14"/>
  <c r="J5824" i="14"/>
  <c r="J5888" i="14"/>
  <c r="J5952" i="14"/>
  <c r="J6016" i="14"/>
  <c r="J6080" i="14"/>
  <c r="J6144" i="14"/>
  <c r="J6208" i="14"/>
  <c r="J6272" i="14"/>
  <c r="J6336" i="14"/>
  <c r="J6400" i="14"/>
  <c r="J6464" i="14"/>
  <c r="J6528" i="14"/>
  <c r="J6592" i="14"/>
  <c r="J5329" i="14"/>
  <c r="J5393" i="14"/>
  <c r="J5457" i="14"/>
  <c r="J5521" i="14"/>
  <c r="J5585" i="14"/>
  <c r="J5649" i="14"/>
  <c r="J5713" i="14"/>
  <c r="J5777" i="14"/>
  <c r="J5841" i="14"/>
  <c r="J5905" i="14"/>
  <c r="J6584" i="14"/>
  <c r="J5769" i="14"/>
  <c r="J6097" i="14"/>
  <c r="J6233" i="14"/>
  <c r="J6305" i="14"/>
  <c r="J6385" i="14"/>
  <c r="J6457" i="14"/>
  <c r="J6529" i="14"/>
  <c r="J6593" i="14"/>
  <c r="J6610" i="14"/>
  <c r="J6691" i="14"/>
  <c r="J6755" i="14"/>
  <c r="J6819" i="14"/>
  <c r="J6883" i="14"/>
  <c r="J6947" i="14"/>
  <c r="J7011" i="14"/>
  <c r="J7075" i="14"/>
  <c r="J7139" i="14"/>
  <c r="J7203" i="14"/>
  <c r="J7267" i="14"/>
  <c r="J7331" i="14"/>
  <c r="J7395" i="14"/>
  <c r="J7459" i="14"/>
  <c r="J7523" i="14"/>
  <c r="J7587" i="14"/>
  <c r="J7651" i="14"/>
  <c r="J7715" i="14"/>
  <c r="J7779" i="14"/>
  <c r="J7843" i="14"/>
  <c r="J7907" i="14"/>
  <c r="J7971" i="14"/>
  <c r="J6668" i="14"/>
  <c r="J6732" i="14"/>
  <c r="J6796" i="14"/>
  <c r="J6860" i="14"/>
  <c r="J6924" i="14"/>
  <c r="J6988" i="14"/>
  <c r="J7052" i="14"/>
  <c r="J7116" i="14"/>
  <c r="J7180" i="14"/>
  <c r="J7244" i="14"/>
  <c r="J7308" i="14"/>
  <c r="J7372" i="14"/>
  <c r="J7436" i="14"/>
  <c r="J7500" i="14"/>
  <c r="J7564" i="14"/>
  <c r="J7628" i="14"/>
  <c r="J7692" i="14"/>
  <c r="J7756" i="14"/>
  <c r="J6661" i="14"/>
  <c r="J6725" i="14"/>
  <c r="J6789" i="14"/>
  <c r="J6853" i="14"/>
  <c r="J6917" i="14"/>
  <c r="J6981" i="14"/>
  <c r="J7045" i="14"/>
  <c r="J7109" i="14"/>
  <c r="J7173" i="14"/>
  <c r="J7237" i="14"/>
  <c r="J7301" i="14"/>
  <c r="J7365" i="14"/>
  <c r="J7429" i="14"/>
  <c r="J7493" i="14"/>
  <c r="J7557" i="14"/>
  <c r="J7621" i="14"/>
  <c r="J7685" i="14"/>
  <c r="J7749" i="14"/>
  <c r="J7813" i="14"/>
  <c r="J7877" i="14"/>
  <c r="J7941" i="14"/>
  <c r="J6634" i="14"/>
  <c r="J6702" i="14"/>
  <c r="J6766" i="14"/>
  <c r="J6830" i="14"/>
  <c r="J6894" i="14"/>
  <c r="J6958" i="14"/>
  <c r="J7022" i="14"/>
  <c r="J7086" i="14"/>
  <c r="J7150" i="14"/>
  <c r="J7214" i="14"/>
  <c r="J7278" i="14"/>
  <c r="J7342" i="14"/>
  <c r="J7406" i="14"/>
  <c r="J7470" i="14"/>
  <c r="J7534" i="14"/>
  <c r="J7598" i="14"/>
  <c r="J7662" i="14"/>
  <c r="J7726" i="14"/>
  <c r="J7790" i="14"/>
  <c r="J7854" i="14"/>
  <c r="J7918" i="14"/>
  <c r="J6594" i="14"/>
  <c r="J6687" i="14"/>
  <c r="J6751" i="14"/>
  <c r="J6815" i="14"/>
  <c r="J6879" i="14"/>
  <c r="J6943" i="14"/>
  <c r="J7007" i="14"/>
  <c r="J7071" i="14"/>
  <c r="J7135" i="14"/>
  <c r="J7199" i="14"/>
  <c r="J7263" i="14"/>
  <c r="J7327" i="14"/>
  <c r="J7391" i="14"/>
  <c r="J7455" i="14"/>
  <c r="J7519" i="14"/>
  <c r="J7583" i="14"/>
  <c r="J7647" i="14"/>
  <c r="J7711" i="14"/>
  <c r="J7775" i="14"/>
  <c r="J7839" i="14"/>
  <c r="J7903" i="14"/>
  <c r="J7967" i="14"/>
  <c r="J6672" i="14"/>
  <c r="J6736" i="14"/>
  <c r="J6800" i="14"/>
  <c r="J6864" i="14"/>
  <c r="J6928" i="14"/>
  <c r="J6992" i="14"/>
  <c r="J7056" i="14"/>
  <c r="J7120" i="14"/>
  <c r="J7184" i="14"/>
  <c r="J7248" i="14"/>
  <c r="J7312" i="14"/>
  <c r="J7376" i="14"/>
  <c r="J7440" i="14"/>
  <c r="J7504" i="14"/>
  <c r="J7568" i="14"/>
  <c r="J7632" i="14"/>
  <c r="J7696" i="14"/>
  <c r="J6649" i="14"/>
  <c r="J6713" i="14"/>
  <c r="J6777" i="14"/>
  <c r="J6841" i="14"/>
  <c r="J6905" i="14"/>
  <c r="J6969" i="14"/>
  <c r="J7033" i="14"/>
  <c r="J7097" i="14"/>
  <c r="J7161" i="14"/>
  <c r="J7225" i="14"/>
  <c r="J7289" i="14"/>
  <c r="J7353" i="14"/>
  <c r="J7417" i="14"/>
  <c r="J7481" i="14"/>
  <c r="J7545" i="14"/>
  <c r="J7609" i="14"/>
  <c r="J7673" i="14"/>
  <c r="J7737" i="14"/>
  <c r="J7801" i="14"/>
  <c r="J7865" i="14"/>
  <c r="J7929" i="14"/>
  <c r="J6658" i="14"/>
  <c r="J6722" i="14"/>
  <c r="J6786" i="14"/>
  <c r="J6850" i="14"/>
  <c r="J6914" i="14"/>
  <c r="J6978" i="14"/>
  <c r="J7042" i="14"/>
  <c r="J7106" i="14"/>
  <c r="J7170" i="14"/>
  <c r="J7234" i="14"/>
  <c r="J7298" i="14"/>
  <c r="J7362" i="14"/>
  <c r="J7426" i="14"/>
  <c r="J5321" i="14"/>
  <c r="J5833" i="14"/>
  <c r="J6153" i="14"/>
  <c r="J6241" i="14"/>
  <c r="J6321" i="14"/>
  <c r="J6393" i="14"/>
  <c r="J6465" i="14"/>
  <c r="J6537" i="14"/>
  <c r="J6601" i="14"/>
  <c r="J6628" i="14"/>
  <c r="J6699" i="14"/>
  <c r="J6763" i="14"/>
  <c r="J6827" i="14"/>
  <c r="J6891" i="14"/>
  <c r="J6955" i="14"/>
  <c r="J7019" i="14"/>
  <c r="J7083" i="14"/>
  <c r="J7147" i="14"/>
  <c r="J7211" i="14"/>
  <c r="J7275" i="14"/>
  <c r="J7339" i="14"/>
  <c r="J7403" i="14"/>
  <c r="J7467" i="14"/>
  <c r="J7531" i="14"/>
  <c r="J7595" i="14"/>
  <c r="J7659" i="14"/>
  <c r="J7723" i="14"/>
  <c r="J7787" i="14"/>
  <c r="J7851" i="14"/>
  <c r="J7915" i="14"/>
  <c r="J6549" i="14"/>
  <c r="J6676" i="14"/>
  <c r="J6740" i="14"/>
  <c r="J6804" i="14"/>
  <c r="J6868" i="14"/>
  <c r="J6932" i="14"/>
  <c r="J6996" i="14"/>
  <c r="J7060" i="14"/>
  <c r="J7124" i="14"/>
  <c r="J7188" i="14"/>
  <c r="J7252" i="14"/>
  <c r="J7316" i="14"/>
  <c r="J7380" i="14"/>
  <c r="J7444" i="14"/>
  <c r="J7508" i="14"/>
  <c r="J7572" i="14"/>
  <c r="J7636" i="14"/>
  <c r="J7700" i="14"/>
  <c r="J7764" i="14"/>
  <c r="J6669" i="14"/>
  <c r="J6733" i="14"/>
  <c r="J6797" i="14"/>
  <c r="J6861" i="14"/>
  <c r="J6925" i="14"/>
  <c r="J6989" i="14"/>
  <c r="J7053" i="14"/>
  <c r="J7117" i="14"/>
  <c r="J7181" i="14"/>
  <c r="J7245" i="14"/>
  <c r="J7309" i="14"/>
  <c r="J7373" i="14"/>
  <c r="J7437" i="14"/>
  <c r="J7501" i="14"/>
  <c r="J7565" i="14"/>
  <c r="J7629" i="14"/>
  <c r="J7693" i="14"/>
  <c r="J7757" i="14"/>
  <c r="J7821" i="14"/>
  <c r="J7885" i="14"/>
  <c r="J7949" i="14"/>
  <c r="J6646" i="14"/>
  <c r="J6710" i="14"/>
  <c r="J6774" i="14"/>
  <c r="J6838" i="14"/>
  <c r="J6902" i="14"/>
  <c r="J6966" i="14"/>
  <c r="J7030" i="14"/>
  <c r="J7094" i="14"/>
  <c r="J7158" i="14"/>
  <c r="J7222" i="14"/>
  <c r="J7286" i="14"/>
  <c r="J7350" i="14"/>
  <c r="J7414" i="14"/>
  <c r="J7478" i="14"/>
  <c r="J7542" i="14"/>
  <c r="J7606" i="14"/>
  <c r="J7670" i="14"/>
  <c r="J7734" i="14"/>
  <c r="J7798" i="14"/>
  <c r="J7862" i="14"/>
  <c r="J7926" i="14"/>
  <c r="J6620" i="14"/>
  <c r="J6695" i="14"/>
  <c r="J6759" i="14"/>
  <c r="J6823" i="14"/>
  <c r="J6887" i="14"/>
  <c r="J6951" i="14"/>
  <c r="J7015" i="14"/>
  <c r="J7079" i="14"/>
  <c r="J7143" i="14"/>
  <c r="J7207" i="14"/>
  <c r="J7271" i="14"/>
  <c r="J7335" i="14"/>
  <c r="J7399" i="14"/>
  <c r="J7463" i="14"/>
  <c r="J7527" i="14"/>
  <c r="J7591" i="14"/>
  <c r="J7655" i="14"/>
  <c r="J7719" i="14"/>
  <c r="J7783" i="14"/>
  <c r="J7847" i="14"/>
  <c r="J7911" i="14"/>
  <c r="J6565" i="14"/>
  <c r="J6680" i="14"/>
  <c r="J6744" i="14"/>
  <c r="J6808" i="14"/>
  <c r="J6872" i="14"/>
  <c r="J6936" i="14"/>
  <c r="J7000" i="14"/>
  <c r="J7064" i="14"/>
  <c r="J7128" i="14"/>
  <c r="J7192" i="14"/>
  <c r="J7256" i="14"/>
  <c r="J7320" i="14"/>
  <c r="J7384" i="14"/>
  <c r="J7448" i="14"/>
  <c r="J7512" i="14"/>
  <c r="J7576" i="14"/>
  <c r="J7640" i="14"/>
  <c r="J7704" i="14"/>
  <c r="J6657" i="14"/>
  <c r="J6721" i="14"/>
  <c r="J6785" i="14"/>
  <c r="J6849" i="14"/>
  <c r="J6913" i="14"/>
  <c r="J6977" i="14"/>
  <c r="J7041" i="14"/>
  <c r="J7105" i="14"/>
  <c r="J7169" i="14"/>
  <c r="J7233" i="14"/>
  <c r="J7297" i="14"/>
  <c r="J7361" i="14"/>
  <c r="J7425" i="14"/>
  <c r="J7489" i="14"/>
  <c r="J7553" i="14"/>
  <c r="J7617" i="14"/>
  <c r="J7681" i="14"/>
  <c r="J7745" i="14"/>
  <c r="J7809" i="14"/>
  <c r="J7873" i="14"/>
  <c r="J7937" i="14"/>
  <c r="J6666" i="14"/>
  <c r="J6730" i="14"/>
  <c r="J6794" i="14"/>
  <c r="J6858" i="14"/>
  <c r="J6922" i="14"/>
  <c r="J6986" i="14"/>
  <c r="J7050" i="14"/>
  <c r="J7114" i="14"/>
  <c r="J7178" i="14"/>
  <c r="J7242" i="14"/>
  <c r="J7306" i="14"/>
  <c r="J7370" i="14"/>
  <c r="J7434" i="14"/>
  <c r="J7498" i="14"/>
  <c r="J7562" i="14"/>
  <c r="J7626" i="14"/>
  <c r="J7690" i="14"/>
  <c r="J5385" i="14"/>
  <c r="J5897" i="14"/>
  <c r="J6161" i="14"/>
  <c r="J6257" i="14"/>
  <c r="J6329" i="14"/>
  <c r="J6401" i="14"/>
  <c r="J6473" i="14"/>
  <c r="J6545" i="14"/>
  <c r="J6609" i="14"/>
  <c r="J6643" i="14"/>
  <c r="J6707" i="14"/>
  <c r="J6771" i="14"/>
  <c r="J6835" i="14"/>
  <c r="J6899" i="14"/>
  <c r="J6963" i="14"/>
  <c r="J7027" i="14"/>
  <c r="J7091" i="14"/>
  <c r="J7155" i="14"/>
  <c r="J7219" i="14"/>
  <c r="J7283" i="14"/>
  <c r="J7347" i="14"/>
  <c r="J7411" i="14"/>
  <c r="J7475" i="14"/>
  <c r="J7539" i="14"/>
  <c r="J7603" i="14"/>
  <c r="J7667" i="14"/>
  <c r="J7731" i="14"/>
  <c r="J7795" i="14"/>
  <c r="J7859" i="14"/>
  <c r="J7923" i="14"/>
  <c r="J6581" i="14"/>
  <c r="J6684" i="14"/>
  <c r="J6748" i="14"/>
  <c r="J6812" i="14"/>
  <c r="J6876" i="14"/>
  <c r="J6940" i="14"/>
  <c r="J7004" i="14"/>
  <c r="J7068" i="14"/>
  <c r="J7132" i="14"/>
  <c r="J7196" i="14"/>
  <c r="J7260" i="14"/>
  <c r="J7324" i="14"/>
  <c r="J7388" i="14"/>
  <c r="J7452" i="14"/>
  <c r="J7516" i="14"/>
  <c r="J7580" i="14"/>
  <c r="J7644" i="14"/>
  <c r="J7708" i="14"/>
  <c r="J6554" i="14"/>
  <c r="J6677" i="14"/>
  <c r="J6741" i="14"/>
  <c r="J6805" i="14"/>
  <c r="J6869" i="14"/>
  <c r="J6933" i="14"/>
  <c r="J6997" i="14"/>
  <c r="J7061" i="14"/>
  <c r="J7125" i="14"/>
  <c r="J7189" i="14"/>
  <c r="J7253" i="14"/>
  <c r="J7317" i="14"/>
  <c r="J7381" i="14"/>
  <c r="J7445" i="14"/>
  <c r="J7509" i="14"/>
  <c r="J7573" i="14"/>
  <c r="J7637" i="14"/>
  <c r="J7701" i="14"/>
  <c r="J7765" i="14"/>
  <c r="J7829" i="14"/>
  <c r="J7893" i="14"/>
  <c r="J7957" i="14"/>
  <c r="J6654" i="14"/>
  <c r="J6718" i="14"/>
  <c r="J6782" i="14"/>
  <c r="J6846" i="14"/>
  <c r="J6910" i="14"/>
  <c r="J6974" i="14"/>
  <c r="J7038" i="14"/>
  <c r="J7102" i="14"/>
  <c r="J7166" i="14"/>
  <c r="J7230" i="14"/>
  <c r="J7294" i="14"/>
  <c r="J7358" i="14"/>
  <c r="J7422" i="14"/>
  <c r="J7486" i="14"/>
  <c r="J7550" i="14"/>
  <c r="J7614" i="14"/>
  <c r="J7678" i="14"/>
  <c r="J7742" i="14"/>
  <c r="J7806" i="14"/>
  <c r="J7870" i="14"/>
  <c r="J7934" i="14"/>
  <c r="J6636" i="14"/>
  <c r="J6703" i="14"/>
  <c r="J6767" i="14"/>
  <c r="J6831" i="14"/>
  <c r="J6895" i="14"/>
  <c r="J6959" i="14"/>
  <c r="J7023" i="14"/>
  <c r="J7087" i="14"/>
  <c r="J7151" i="14"/>
  <c r="J7215" i="14"/>
  <c r="J7279" i="14"/>
  <c r="J7343" i="14"/>
  <c r="J7407" i="14"/>
  <c r="J7471" i="14"/>
  <c r="J7535" i="14"/>
  <c r="J7599" i="14"/>
  <c r="J7663" i="14"/>
  <c r="J7727" i="14"/>
  <c r="J7791" i="14"/>
  <c r="J7855" i="14"/>
  <c r="J7919" i="14"/>
  <c r="J6597" i="14"/>
  <c r="J6688" i="14"/>
  <c r="J6752" i="14"/>
  <c r="J6816" i="14"/>
  <c r="J6880" i="14"/>
  <c r="J6944" i="14"/>
  <c r="J7008" i="14"/>
  <c r="J7072" i="14"/>
  <c r="J7136" i="14"/>
  <c r="J7200" i="14"/>
  <c r="J7264" i="14"/>
  <c r="J7328" i="14"/>
  <c r="J7392" i="14"/>
  <c r="J7456" i="14"/>
  <c r="J7520" i="14"/>
  <c r="J7584" i="14"/>
  <c r="J7648" i="14"/>
  <c r="J7712" i="14"/>
  <c r="J6665" i="14"/>
  <c r="J6729" i="14"/>
  <c r="J6793" i="14"/>
  <c r="J6857" i="14"/>
  <c r="J6921" i="14"/>
  <c r="J6985" i="14"/>
  <c r="J7049" i="14"/>
  <c r="J7113" i="14"/>
  <c r="J7177" i="14"/>
  <c r="J7241" i="14"/>
  <c r="J7305" i="14"/>
  <c r="J7369" i="14"/>
  <c r="J7433" i="14"/>
  <c r="J7497" i="14"/>
  <c r="J7561" i="14"/>
  <c r="J7625" i="14"/>
  <c r="J7689" i="14"/>
  <c r="J7753" i="14"/>
  <c r="J7817" i="14"/>
  <c r="J7881" i="14"/>
  <c r="J7945" i="14"/>
  <c r="J6674" i="14"/>
  <c r="J6738" i="14"/>
  <c r="J6802" i="14"/>
  <c r="J6866" i="14"/>
  <c r="J6930" i="14"/>
  <c r="J6994" i="14"/>
  <c r="J7058" i="14"/>
  <c r="J7122" i="14"/>
  <c r="J7186" i="14"/>
  <c r="J7250" i="14"/>
  <c r="J7314" i="14"/>
  <c r="J7378" i="14"/>
  <c r="J7442" i="14"/>
  <c r="J7506" i="14"/>
  <c r="J7570" i="14"/>
  <c r="J5449" i="14"/>
  <c r="J5961" i="14"/>
  <c r="J6177" i="14"/>
  <c r="J6265" i="14"/>
  <c r="J6337" i="14"/>
  <c r="J6409" i="14"/>
  <c r="J6481" i="14"/>
  <c r="J6553" i="14"/>
  <c r="J6617" i="14"/>
  <c r="J6651" i="14"/>
  <c r="J6715" i="14"/>
  <c r="J6779" i="14"/>
  <c r="J6843" i="14"/>
  <c r="J6907" i="14"/>
  <c r="J6971" i="14"/>
  <c r="J7035" i="14"/>
  <c r="J7099" i="14"/>
  <c r="J7163" i="14"/>
  <c r="J7227" i="14"/>
  <c r="J7291" i="14"/>
  <c r="J7355" i="14"/>
  <c r="J7419" i="14"/>
  <c r="J7483" i="14"/>
  <c r="J7547" i="14"/>
  <c r="J7611" i="14"/>
  <c r="J7675" i="14"/>
  <c r="J7739" i="14"/>
  <c r="J7803" i="14"/>
  <c r="J7867" i="14"/>
  <c r="J7931" i="14"/>
  <c r="J6613" i="14"/>
  <c r="J6692" i="14"/>
  <c r="J6756" i="14"/>
  <c r="J6820" i="14"/>
  <c r="J6884" i="14"/>
  <c r="J6948" i="14"/>
  <c r="J7012" i="14"/>
  <c r="J7076" i="14"/>
  <c r="J7140" i="14"/>
  <c r="J7204" i="14"/>
  <c r="J7268" i="14"/>
  <c r="J7332" i="14"/>
  <c r="J7396" i="14"/>
  <c r="J7460" i="14"/>
  <c r="J7524" i="14"/>
  <c r="J7588" i="14"/>
  <c r="J7652" i="14"/>
  <c r="J7716" i="14"/>
  <c r="J6586" i="14"/>
  <c r="J6685" i="14"/>
  <c r="J6749" i="14"/>
  <c r="J6813" i="14"/>
  <c r="J6877" i="14"/>
  <c r="J6941" i="14"/>
  <c r="J7005" i="14"/>
  <c r="J7069" i="14"/>
  <c r="J7133" i="14"/>
  <c r="J7197" i="14"/>
  <c r="J7261" i="14"/>
  <c r="J7325" i="14"/>
  <c r="J7389" i="14"/>
  <c r="J7453" i="14"/>
  <c r="J7517" i="14"/>
  <c r="J7581" i="14"/>
  <c r="J7645" i="14"/>
  <c r="J7709" i="14"/>
  <c r="J7773" i="14"/>
  <c r="J7837" i="14"/>
  <c r="J7901" i="14"/>
  <c r="J7965" i="14"/>
  <c r="J6662" i="14"/>
  <c r="J6726" i="14"/>
  <c r="J6790" i="14"/>
  <c r="J6854" i="14"/>
  <c r="J6918" i="14"/>
  <c r="J6982" i="14"/>
  <c r="J7046" i="14"/>
  <c r="J7110" i="14"/>
  <c r="J7174" i="14"/>
  <c r="J7238" i="14"/>
  <c r="J7302" i="14"/>
  <c r="J7366" i="14"/>
  <c r="J7430" i="14"/>
  <c r="J7494" i="14"/>
  <c r="J7558" i="14"/>
  <c r="J7622" i="14"/>
  <c r="J7686" i="14"/>
  <c r="J7750" i="14"/>
  <c r="J7814" i="14"/>
  <c r="J7878" i="14"/>
  <c r="J7942" i="14"/>
  <c r="J6647" i="14"/>
  <c r="J6711" i="14"/>
  <c r="J6775" i="14"/>
  <c r="J6839" i="14"/>
  <c r="J6903" i="14"/>
  <c r="J6967" i="14"/>
  <c r="J7031" i="14"/>
  <c r="J7095" i="14"/>
  <c r="J7159" i="14"/>
  <c r="J7223" i="14"/>
  <c r="J7287" i="14"/>
  <c r="J7351" i="14"/>
  <c r="J7415" i="14"/>
  <c r="J7479" i="14"/>
  <c r="J7543" i="14"/>
  <c r="J7607" i="14"/>
  <c r="J7671" i="14"/>
  <c r="J7735" i="14"/>
  <c r="J7799" i="14"/>
  <c r="J7863" i="14"/>
  <c r="J7927" i="14"/>
  <c r="J6621" i="14"/>
  <c r="J6696" i="14"/>
  <c r="J6760" i="14"/>
  <c r="J6824" i="14"/>
  <c r="J6888" i="14"/>
  <c r="J6952" i="14"/>
  <c r="J7016" i="14"/>
  <c r="J7080" i="14"/>
  <c r="J7144" i="14"/>
  <c r="J7208" i="14"/>
  <c r="J7272" i="14"/>
  <c r="J7336" i="14"/>
  <c r="J7400" i="14"/>
  <c r="J7464" i="14"/>
  <c r="J7528" i="14"/>
  <c r="J7592" i="14"/>
  <c r="J7656" i="14"/>
  <c r="J7720" i="14"/>
  <c r="J6673" i="14"/>
  <c r="J6737" i="14"/>
  <c r="J6801" i="14"/>
  <c r="J6865" i="14"/>
  <c r="J6929" i="14"/>
  <c r="J6993" i="14"/>
  <c r="J7057" i="14"/>
  <c r="J7121" i="14"/>
  <c r="J7185" i="14"/>
  <c r="J7249" i="14"/>
  <c r="J7313" i="14"/>
  <c r="J7377" i="14"/>
  <c r="J7441" i="14"/>
  <c r="J7505" i="14"/>
  <c r="J7569" i="14"/>
  <c r="J7633" i="14"/>
  <c r="J7697" i="14"/>
  <c r="J7761" i="14"/>
  <c r="J7825" i="14"/>
  <c r="J7889" i="14"/>
  <c r="J6573" i="14"/>
  <c r="J6682" i="14"/>
  <c r="J6746" i="14"/>
  <c r="J6810" i="14"/>
  <c r="J6874" i="14"/>
  <c r="J6938" i="14"/>
  <c r="J7002" i="14"/>
  <c r="J7066" i="14"/>
  <c r="J7130" i="14"/>
  <c r="J7194" i="14"/>
  <c r="J7258" i="14"/>
  <c r="J7322" i="14"/>
  <c r="J6328" i="14"/>
  <c r="J5513" i="14"/>
  <c r="J5969" i="14"/>
  <c r="J6201" i="14"/>
  <c r="J6273" i="14"/>
  <c r="J6345" i="14"/>
  <c r="J6417" i="14"/>
  <c r="J6489" i="14"/>
  <c r="J6561" i="14"/>
  <c r="J6625" i="14"/>
  <c r="J6659" i="14"/>
  <c r="J6723" i="14"/>
  <c r="J6787" i="14"/>
  <c r="J6851" i="14"/>
  <c r="J6915" i="14"/>
  <c r="J6979" i="14"/>
  <c r="J7043" i="14"/>
  <c r="J7107" i="14"/>
  <c r="J7171" i="14"/>
  <c r="J7235" i="14"/>
  <c r="J7299" i="14"/>
  <c r="J7363" i="14"/>
  <c r="J7427" i="14"/>
  <c r="J7491" i="14"/>
  <c r="J7555" i="14"/>
  <c r="J7619" i="14"/>
  <c r="J7683" i="14"/>
  <c r="J7747" i="14"/>
  <c r="J7811" i="14"/>
  <c r="J7875" i="14"/>
  <c r="J7939" i="14"/>
  <c r="J6629" i="14"/>
  <c r="J6700" i="14"/>
  <c r="J6764" i="14"/>
  <c r="J6828" i="14"/>
  <c r="J6892" i="14"/>
  <c r="J6956" i="14"/>
  <c r="J7020" i="14"/>
  <c r="J7084" i="14"/>
  <c r="J7148" i="14"/>
  <c r="J7212" i="14"/>
  <c r="J7276" i="14"/>
  <c r="J7340" i="14"/>
  <c r="J7404" i="14"/>
  <c r="J7468" i="14"/>
  <c r="J7532" i="14"/>
  <c r="J7596" i="14"/>
  <c r="J7660" i="14"/>
  <c r="J7724" i="14"/>
  <c r="J6616" i="14"/>
  <c r="J6693" i="14"/>
  <c r="J6757" i="14"/>
  <c r="J6821" i="14"/>
  <c r="J6885" i="14"/>
  <c r="J6949" i="14"/>
  <c r="J7013" i="14"/>
  <c r="J7077" i="14"/>
  <c r="J7141" i="14"/>
  <c r="J7205" i="14"/>
  <c r="J7269" i="14"/>
  <c r="J7333" i="14"/>
  <c r="J7397" i="14"/>
  <c r="J7461" i="14"/>
  <c r="J7525" i="14"/>
  <c r="J7589" i="14"/>
  <c r="J7653" i="14"/>
  <c r="J7717" i="14"/>
  <c r="J7781" i="14"/>
  <c r="J7845" i="14"/>
  <c r="J7909" i="14"/>
  <c r="J7973" i="14"/>
  <c r="J6670" i="14"/>
  <c r="J6734" i="14"/>
  <c r="J6798" i="14"/>
  <c r="J6862" i="14"/>
  <c r="J6926" i="14"/>
  <c r="J6990" i="14"/>
  <c r="J7054" i="14"/>
  <c r="J7118" i="14"/>
  <c r="J7182" i="14"/>
  <c r="J7246" i="14"/>
  <c r="J7310" i="14"/>
  <c r="J7374" i="14"/>
  <c r="J7438" i="14"/>
  <c r="J7502" i="14"/>
  <c r="J7566" i="14"/>
  <c r="J7630" i="14"/>
  <c r="J7694" i="14"/>
  <c r="J7758" i="14"/>
  <c r="J7822" i="14"/>
  <c r="J7886" i="14"/>
  <c r="J7950" i="14"/>
  <c r="J6655" i="14"/>
  <c r="J6719" i="14"/>
  <c r="J6783" i="14"/>
  <c r="J6847" i="14"/>
  <c r="J6911" i="14"/>
  <c r="J6975" i="14"/>
  <c r="J7039" i="14"/>
  <c r="J7103" i="14"/>
  <c r="J7167" i="14"/>
  <c r="J7231" i="14"/>
  <c r="J7295" i="14"/>
  <c r="J7359" i="14"/>
  <c r="J7423" i="14"/>
  <c r="J7487" i="14"/>
  <c r="J7551" i="14"/>
  <c r="J7615" i="14"/>
  <c r="J7679" i="14"/>
  <c r="J7743" i="14"/>
  <c r="J7807" i="14"/>
  <c r="J7871" i="14"/>
  <c r="J7935" i="14"/>
  <c r="J6637" i="14"/>
  <c r="J6704" i="14"/>
  <c r="J6768" i="14"/>
  <c r="J6832" i="14"/>
  <c r="J6896" i="14"/>
  <c r="J6960" i="14"/>
  <c r="J7024" i="14"/>
  <c r="J7088" i="14"/>
  <c r="J7152" i="14"/>
  <c r="J7216" i="14"/>
  <c r="J7280" i="14"/>
  <c r="J7344" i="14"/>
  <c r="J7408" i="14"/>
  <c r="J7472" i="14"/>
  <c r="J7536" i="14"/>
  <c r="J7600" i="14"/>
  <c r="J7664" i="14"/>
  <c r="J6570" i="14"/>
  <c r="J6681" i="14"/>
  <c r="J6745" i="14"/>
  <c r="J6809" i="14"/>
  <c r="J6873" i="14"/>
  <c r="J6937" i="14"/>
  <c r="J7001" i="14"/>
  <c r="J7065" i="14"/>
  <c r="J7129" i="14"/>
  <c r="J7193" i="14"/>
  <c r="J7257" i="14"/>
  <c r="J7321" i="14"/>
  <c r="J7385" i="14"/>
  <c r="J7449" i="14"/>
  <c r="J7513" i="14"/>
  <c r="J7577" i="14"/>
  <c r="J7641" i="14"/>
  <c r="J7705" i="14"/>
  <c r="J7769" i="14"/>
  <c r="J7833" i="14"/>
  <c r="J7897" i="14"/>
  <c r="J6605" i="14"/>
  <c r="J6690" i="14"/>
  <c r="J6754" i="14"/>
  <c r="J6818" i="14"/>
  <c r="J6882" i="14"/>
  <c r="J6946" i="14"/>
  <c r="J7010" i="14"/>
  <c r="J7074" i="14"/>
  <c r="J7138" i="14"/>
  <c r="J7202" i="14"/>
  <c r="J7266" i="14"/>
  <c r="J7330" i="14"/>
  <c r="J7394" i="14"/>
  <c r="J7458" i="14"/>
  <c r="J6392" i="14"/>
  <c r="J5577" i="14"/>
  <c r="J6025" i="14"/>
  <c r="J6209" i="14"/>
  <c r="J6281" i="14"/>
  <c r="J6353" i="14"/>
  <c r="J6425" i="14"/>
  <c r="J6497" i="14"/>
  <c r="J6569" i="14"/>
  <c r="J6633" i="14"/>
  <c r="J6667" i="14"/>
  <c r="J6731" i="14"/>
  <c r="J6795" i="14"/>
  <c r="J6859" i="14"/>
  <c r="J6923" i="14"/>
  <c r="J6987" i="14"/>
  <c r="J7051" i="14"/>
  <c r="J7115" i="14"/>
  <c r="J7179" i="14"/>
  <c r="J7243" i="14"/>
  <c r="J7307" i="14"/>
  <c r="J7371" i="14"/>
  <c r="J7435" i="14"/>
  <c r="J7499" i="14"/>
  <c r="J7563" i="14"/>
  <c r="J7627" i="14"/>
  <c r="J7691" i="14"/>
  <c r="J7755" i="14"/>
  <c r="J7819" i="14"/>
  <c r="J7883" i="14"/>
  <c r="J7947" i="14"/>
  <c r="J6644" i="14"/>
  <c r="J6708" i="14"/>
  <c r="J6772" i="14"/>
  <c r="J6836" i="14"/>
  <c r="J6900" i="14"/>
  <c r="J6964" i="14"/>
  <c r="J7028" i="14"/>
  <c r="J7092" i="14"/>
  <c r="J7156" i="14"/>
  <c r="J7220" i="14"/>
  <c r="J7284" i="14"/>
  <c r="J7348" i="14"/>
  <c r="J7412" i="14"/>
  <c r="J7476" i="14"/>
  <c r="J7540" i="14"/>
  <c r="J7604" i="14"/>
  <c r="J7668" i="14"/>
  <c r="J7732" i="14"/>
  <c r="J6632" i="14"/>
  <c r="J6701" i="14"/>
  <c r="J6765" i="14"/>
  <c r="J6829" i="14"/>
  <c r="J6893" i="14"/>
  <c r="J6957" i="14"/>
  <c r="J7021" i="14"/>
  <c r="J7085" i="14"/>
  <c r="J7149" i="14"/>
  <c r="J7213" i="14"/>
  <c r="J7277" i="14"/>
  <c r="J7341" i="14"/>
  <c r="J7405" i="14"/>
  <c r="J7469" i="14"/>
  <c r="J7533" i="14"/>
  <c r="J7597" i="14"/>
  <c r="J7661" i="14"/>
  <c r="J7725" i="14"/>
  <c r="J7789" i="14"/>
  <c r="J7853" i="14"/>
  <c r="J7917" i="14"/>
  <c r="J6557" i="14"/>
  <c r="J6678" i="14"/>
  <c r="J6742" i="14"/>
  <c r="J6806" i="14"/>
  <c r="J6870" i="14"/>
  <c r="J6934" i="14"/>
  <c r="J6998" i="14"/>
  <c r="J7062" i="14"/>
  <c r="J7126" i="14"/>
  <c r="J7190" i="14"/>
  <c r="J7254" i="14"/>
  <c r="J7318" i="14"/>
  <c r="J7382" i="14"/>
  <c r="J7446" i="14"/>
  <c r="J7510" i="14"/>
  <c r="J7574" i="14"/>
  <c r="J7638" i="14"/>
  <c r="J7702" i="14"/>
  <c r="J7766" i="14"/>
  <c r="J7830" i="14"/>
  <c r="J7894" i="14"/>
  <c r="J7958" i="14"/>
  <c r="J6663" i="14"/>
  <c r="J6727" i="14"/>
  <c r="J6791" i="14"/>
  <c r="J6855" i="14"/>
  <c r="J6919" i="14"/>
  <c r="J6983" i="14"/>
  <c r="J7047" i="14"/>
  <c r="J7111" i="14"/>
  <c r="J7175" i="14"/>
  <c r="J7239" i="14"/>
  <c r="J7303" i="14"/>
  <c r="J7367" i="14"/>
  <c r="J7431" i="14"/>
  <c r="J7495" i="14"/>
  <c r="J7559" i="14"/>
  <c r="J7623" i="14"/>
  <c r="J7687" i="14"/>
  <c r="J7751" i="14"/>
  <c r="J7815" i="14"/>
  <c r="J7879" i="14"/>
  <c r="J7943" i="14"/>
  <c r="J6648" i="14"/>
  <c r="J6712" i="14"/>
  <c r="J6776" i="14"/>
  <c r="J6840" i="14"/>
  <c r="J6904" i="14"/>
  <c r="J6968" i="14"/>
  <c r="J7032" i="14"/>
  <c r="J7096" i="14"/>
  <c r="J7160" i="14"/>
  <c r="J7224" i="14"/>
  <c r="J7288" i="14"/>
  <c r="J7352" i="14"/>
  <c r="J7416" i="14"/>
  <c r="J7480" i="14"/>
  <c r="J7544" i="14"/>
  <c r="J7608" i="14"/>
  <c r="J7672" i="14"/>
  <c r="J6602" i="14"/>
  <c r="J6689" i="14"/>
  <c r="J6753" i="14"/>
  <c r="J6817" i="14"/>
  <c r="J6881" i="14"/>
  <c r="J6945" i="14"/>
  <c r="J7009" i="14"/>
  <c r="J7073" i="14"/>
  <c r="J7137" i="14"/>
  <c r="J7201" i="14"/>
  <c r="J7265" i="14"/>
  <c r="J7329" i="14"/>
  <c r="J7393" i="14"/>
  <c r="J7457" i="14"/>
  <c r="J7521" i="14"/>
  <c r="J7585" i="14"/>
  <c r="J7649" i="14"/>
  <c r="J7713" i="14"/>
  <c r="J7777" i="14"/>
  <c r="J7841" i="14"/>
  <c r="J7905" i="14"/>
  <c r="J6626" i="14"/>
  <c r="J6698" i="14"/>
  <c r="J6762" i="14"/>
  <c r="J6826" i="14"/>
  <c r="J6890" i="14"/>
  <c r="J6954" i="14"/>
  <c r="J7018" i="14"/>
  <c r="J7082" i="14"/>
  <c r="J7146" i="14"/>
  <c r="J7210" i="14"/>
  <c r="J7274" i="14"/>
  <c r="J7338" i="14"/>
  <c r="J7402" i="14"/>
  <c r="J7466" i="14"/>
  <c r="J7530" i="14"/>
  <c r="J7594" i="14"/>
  <c r="J7658" i="14"/>
  <c r="J6456" i="14"/>
  <c r="J5641" i="14"/>
  <c r="J6033" i="14"/>
  <c r="J6217" i="14"/>
  <c r="J6289" i="14"/>
  <c r="J6361" i="14"/>
  <c r="J6433" i="14"/>
  <c r="J6513" i="14"/>
  <c r="J6577" i="14"/>
  <c r="J6641" i="14"/>
  <c r="J6675" i="14"/>
  <c r="J6739" i="14"/>
  <c r="J6803" i="14"/>
  <c r="J6867" i="14"/>
  <c r="J6931" i="14"/>
  <c r="J6995" i="14"/>
  <c r="J7059" i="14"/>
  <c r="J7123" i="14"/>
  <c r="J7187" i="14"/>
  <c r="J7251" i="14"/>
  <c r="J7315" i="14"/>
  <c r="J7379" i="14"/>
  <c r="J7443" i="14"/>
  <c r="J7507" i="14"/>
  <c r="J7571" i="14"/>
  <c r="J7635" i="14"/>
  <c r="J7699" i="14"/>
  <c r="J7763" i="14"/>
  <c r="J7827" i="14"/>
  <c r="J7891" i="14"/>
  <c r="J7955" i="14"/>
  <c r="J6652" i="14"/>
  <c r="J6716" i="14"/>
  <c r="J6780" i="14"/>
  <c r="J6844" i="14"/>
  <c r="J6908" i="14"/>
  <c r="J6972" i="14"/>
  <c r="J7036" i="14"/>
  <c r="J7100" i="14"/>
  <c r="J7164" i="14"/>
  <c r="J7228" i="14"/>
  <c r="J7292" i="14"/>
  <c r="J7356" i="14"/>
  <c r="J7420" i="14"/>
  <c r="J7484" i="14"/>
  <c r="J7548" i="14"/>
  <c r="J7612" i="14"/>
  <c r="J7676" i="14"/>
  <c r="J7740" i="14"/>
  <c r="J6645" i="14"/>
  <c r="J6709" i="14"/>
  <c r="J6773" i="14"/>
  <c r="J6837" i="14"/>
  <c r="J6901" i="14"/>
  <c r="J6965" i="14"/>
  <c r="J7029" i="14"/>
  <c r="J7093" i="14"/>
  <c r="J7157" i="14"/>
  <c r="J7221" i="14"/>
  <c r="J7285" i="14"/>
  <c r="J7349" i="14"/>
  <c r="J7413" i="14"/>
  <c r="J7477" i="14"/>
  <c r="J7541" i="14"/>
  <c r="J7605" i="14"/>
  <c r="J7669" i="14"/>
  <c r="J7733" i="14"/>
  <c r="J7797" i="14"/>
  <c r="J7861" i="14"/>
  <c r="J7925" i="14"/>
  <c r="J6589" i="14"/>
  <c r="J6686" i="14"/>
  <c r="J6750" i="14"/>
  <c r="J6814" i="14"/>
  <c r="J6878" i="14"/>
  <c r="J6942" i="14"/>
  <c r="J7006" i="14"/>
  <c r="J7070" i="14"/>
  <c r="J7134" i="14"/>
  <c r="J7198" i="14"/>
  <c r="J7262" i="14"/>
  <c r="J7326" i="14"/>
  <c r="J7390" i="14"/>
  <c r="J7454" i="14"/>
  <c r="J7518" i="14"/>
  <c r="J7582" i="14"/>
  <c r="J7646" i="14"/>
  <c r="J7710" i="14"/>
  <c r="J7774" i="14"/>
  <c r="J7838" i="14"/>
  <c r="J7902" i="14"/>
  <c r="J7966" i="14"/>
  <c r="J6671" i="14"/>
  <c r="J6735" i="14"/>
  <c r="J6799" i="14"/>
  <c r="J6863" i="14"/>
  <c r="J6927" i="14"/>
  <c r="J6991" i="14"/>
  <c r="J7055" i="14"/>
  <c r="J7119" i="14"/>
  <c r="J7183" i="14"/>
  <c r="J7247" i="14"/>
  <c r="J7311" i="14"/>
  <c r="J7375" i="14"/>
  <c r="J7439" i="14"/>
  <c r="J7503" i="14"/>
  <c r="J7567" i="14"/>
  <c r="J7631" i="14"/>
  <c r="J7695" i="14"/>
  <c r="J7759" i="14"/>
  <c r="J7823" i="14"/>
  <c r="J7887" i="14"/>
  <c r="J7951" i="14"/>
  <c r="J6656" i="14"/>
  <c r="J6720" i="14"/>
  <c r="J6784" i="14"/>
  <c r="J6848" i="14"/>
  <c r="J6912" i="14"/>
  <c r="J6976" i="14"/>
  <c r="J7040" i="14"/>
  <c r="J7104" i="14"/>
  <c r="J7168" i="14"/>
  <c r="J7232" i="14"/>
  <c r="J7296" i="14"/>
  <c r="J7360" i="14"/>
  <c r="J7424" i="14"/>
  <c r="J7488" i="14"/>
  <c r="J7552" i="14"/>
  <c r="J7616" i="14"/>
  <c r="J7680" i="14"/>
  <c r="J6624" i="14"/>
  <c r="J6697" i="14"/>
  <c r="J6761" i="14"/>
  <c r="J6825" i="14"/>
  <c r="J6889" i="14"/>
  <c r="J6953" i="14"/>
  <c r="J7017" i="14"/>
  <c r="J7081" i="14"/>
  <c r="J7145" i="14"/>
  <c r="J7209" i="14"/>
  <c r="J7273" i="14"/>
  <c r="J7337" i="14"/>
  <c r="J7401" i="14"/>
  <c r="J7465" i="14"/>
  <c r="J7529" i="14"/>
  <c r="J7593" i="14"/>
  <c r="J7657" i="14"/>
  <c r="J7721" i="14"/>
  <c r="J7785" i="14"/>
  <c r="J7849" i="14"/>
  <c r="J7913" i="14"/>
  <c r="J6642" i="14"/>
  <c r="J6706" i="14"/>
  <c r="J6770" i="14"/>
  <c r="J6834" i="14"/>
  <c r="J6898" i="14"/>
  <c r="J6962" i="14"/>
  <c r="J7026" i="14"/>
  <c r="J7090" i="14"/>
  <c r="J7154" i="14"/>
  <c r="J7218" i="14"/>
  <c r="J7282" i="14"/>
  <c r="J7346" i="14"/>
  <c r="J6520" i="14"/>
  <c r="J5705" i="14"/>
  <c r="J6089" i="14"/>
  <c r="J6225" i="14"/>
  <c r="J6297" i="14"/>
  <c r="J6369" i="14"/>
  <c r="J6449" i="14"/>
  <c r="J6521" i="14"/>
  <c r="J6585" i="14"/>
  <c r="J6578" i="14"/>
  <c r="J6683" i="14"/>
  <c r="J6747" i="14"/>
  <c r="J6811" i="14"/>
  <c r="J6875" i="14"/>
  <c r="J6939" i="14"/>
  <c r="J7003" i="14"/>
  <c r="J7067" i="14"/>
  <c r="J7131" i="14"/>
  <c r="J7195" i="14"/>
  <c r="J7259" i="14"/>
  <c r="J7323" i="14"/>
  <c r="J7387" i="14"/>
  <c r="J7451" i="14"/>
  <c r="J7515" i="14"/>
  <c r="J7579" i="14"/>
  <c r="J7643" i="14"/>
  <c r="J7707" i="14"/>
  <c r="J7771" i="14"/>
  <c r="J7835" i="14"/>
  <c r="J7899" i="14"/>
  <c r="J7963" i="14"/>
  <c r="J6660" i="14"/>
  <c r="J6724" i="14"/>
  <c r="J6788" i="14"/>
  <c r="J6852" i="14"/>
  <c r="J6916" i="14"/>
  <c r="J6980" i="14"/>
  <c r="J7044" i="14"/>
  <c r="J7108" i="14"/>
  <c r="J7172" i="14"/>
  <c r="J7236" i="14"/>
  <c r="J7300" i="14"/>
  <c r="J7364" i="14"/>
  <c r="J7428" i="14"/>
  <c r="J7492" i="14"/>
  <c r="J7556" i="14"/>
  <c r="J7620" i="14"/>
  <c r="J7684" i="14"/>
  <c r="J7748" i="14"/>
  <c r="J6653" i="14"/>
  <c r="J6717" i="14"/>
  <c r="J6781" i="14"/>
  <c r="J6845" i="14"/>
  <c r="J6909" i="14"/>
  <c r="J6973" i="14"/>
  <c r="J7037" i="14"/>
  <c r="J7101" i="14"/>
  <c r="J7165" i="14"/>
  <c r="J7229" i="14"/>
  <c r="J7293" i="14"/>
  <c r="J7357" i="14"/>
  <c r="J7421" i="14"/>
  <c r="J7485" i="14"/>
  <c r="J7549" i="14"/>
  <c r="J7613" i="14"/>
  <c r="J7677" i="14"/>
  <c r="J7741" i="14"/>
  <c r="J7805" i="14"/>
  <c r="J7869" i="14"/>
  <c r="J7933" i="14"/>
  <c r="J6618" i="14"/>
  <c r="J6694" i="14"/>
  <c r="J6758" i="14"/>
  <c r="J6822" i="14"/>
  <c r="J6886" i="14"/>
  <c r="J6950" i="14"/>
  <c r="J7014" i="14"/>
  <c r="J7078" i="14"/>
  <c r="J7142" i="14"/>
  <c r="J7206" i="14"/>
  <c r="J7270" i="14"/>
  <c r="J7334" i="14"/>
  <c r="J7398" i="14"/>
  <c r="J7462" i="14"/>
  <c r="J7526" i="14"/>
  <c r="J7590" i="14"/>
  <c r="J7654" i="14"/>
  <c r="J7718" i="14"/>
  <c r="J7782" i="14"/>
  <c r="J7846" i="14"/>
  <c r="J7910" i="14"/>
  <c r="J6562" i="14"/>
  <c r="J6679" i="14"/>
  <c r="J6743" i="14"/>
  <c r="J6807" i="14"/>
  <c r="J6871" i="14"/>
  <c r="J6935" i="14"/>
  <c r="J6999" i="14"/>
  <c r="J7063" i="14"/>
  <c r="J7127" i="14"/>
  <c r="J7191" i="14"/>
  <c r="J7255" i="14"/>
  <c r="J7319" i="14"/>
  <c r="J7383" i="14"/>
  <c r="J7447" i="14"/>
  <c r="J7511" i="14"/>
  <c r="J7575" i="14"/>
  <c r="J7639" i="14"/>
  <c r="J7703" i="14"/>
  <c r="J7767" i="14"/>
  <c r="J7831" i="14"/>
  <c r="J7895" i="14"/>
  <c r="J7959" i="14"/>
  <c r="J6664" i="14"/>
  <c r="J6728" i="14"/>
  <c r="J6792" i="14"/>
  <c r="J6856" i="14"/>
  <c r="J6920" i="14"/>
  <c r="J6984" i="14"/>
  <c r="J7048" i="14"/>
  <c r="J7112" i="14"/>
  <c r="J7176" i="14"/>
  <c r="J7240" i="14"/>
  <c r="J7304" i="14"/>
  <c r="J7368" i="14"/>
  <c r="J7432" i="14"/>
  <c r="J7496" i="14"/>
  <c r="J7560" i="14"/>
  <c r="J7624" i="14"/>
  <c r="J7688" i="14"/>
  <c r="J6640" i="14"/>
  <c r="J6705" i="14"/>
  <c r="J6769" i="14"/>
  <c r="J6833" i="14"/>
  <c r="J6897" i="14"/>
  <c r="J6961" i="14"/>
  <c r="J7025" i="14"/>
  <c r="J7089" i="14"/>
  <c r="J7153" i="14"/>
  <c r="J7217" i="14"/>
  <c r="J7281" i="14"/>
  <c r="J7345" i="14"/>
  <c r="J7409" i="14"/>
  <c r="J7473" i="14"/>
  <c r="J7537" i="14"/>
  <c r="J7601" i="14"/>
  <c r="J7665" i="14"/>
  <c r="J7729" i="14"/>
  <c r="J7793" i="14"/>
  <c r="J7857" i="14"/>
  <c r="J7921" i="14"/>
  <c r="J6650" i="14"/>
  <c r="J6714" i="14"/>
  <c r="J6778" i="14"/>
  <c r="J6842" i="14"/>
  <c r="J6906" i="14"/>
  <c r="J6970" i="14"/>
  <c r="J7034" i="14"/>
  <c r="J7098" i="14"/>
  <c r="J7162" i="14"/>
  <c r="J7226" i="14"/>
  <c r="J7290" i="14"/>
  <c r="J7354" i="14"/>
  <c r="J7418" i="14"/>
  <c r="J7482" i="14"/>
  <c r="J7546" i="14"/>
  <c r="J7610" i="14"/>
  <c r="J7674" i="14"/>
  <c r="J7738" i="14"/>
  <c r="J7802" i="14"/>
  <c r="J7490" i="14"/>
  <c r="J7618" i="14"/>
  <c r="J7714" i="14"/>
  <c r="J7786" i="14"/>
  <c r="J7858" i="14"/>
  <c r="J7922" i="14"/>
  <c r="J7808" i="14"/>
  <c r="J7993" i="14"/>
  <c r="J8057" i="14"/>
  <c r="J8121" i="14"/>
  <c r="J8185" i="14"/>
  <c r="J8249" i="14"/>
  <c r="J8313" i="14"/>
  <c r="J8377" i="14"/>
  <c r="J8441" i="14"/>
  <c r="J8505" i="14"/>
  <c r="J8569" i="14"/>
  <c r="J8633" i="14"/>
  <c r="J8697" i="14"/>
  <c r="J8761" i="14"/>
  <c r="J8825" i="14"/>
  <c r="J8889" i="14"/>
  <c r="J8953" i="14"/>
  <c r="J9017" i="14"/>
  <c r="J9081" i="14"/>
  <c r="J9145" i="14"/>
  <c r="J9209" i="14"/>
  <c r="J9273" i="14"/>
  <c r="J7964" i="14"/>
  <c r="J8034" i="14"/>
  <c r="J8098" i="14"/>
  <c r="J8162" i="14"/>
  <c r="J8226" i="14"/>
  <c r="J8290" i="14"/>
  <c r="J8354" i="14"/>
  <c r="J8418" i="14"/>
  <c r="J8482" i="14"/>
  <c r="J8546" i="14"/>
  <c r="J8610" i="14"/>
  <c r="J8674" i="14"/>
  <c r="J8738" i="14"/>
  <c r="J8802" i="14"/>
  <c r="J8866" i="14"/>
  <c r="J8930" i="14"/>
  <c r="J8994" i="14"/>
  <c r="J9058" i="14"/>
  <c r="J7912" i="14"/>
  <c r="J8019" i="14"/>
  <c r="J8083" i="14"/>
  <c r="J8147" i="14"/>
  <c r="J8211" i="14"/>
  <c r="J8275" i="14"/>
  <c r="J8339" i="14"/>
  <c r="J8403" i="14"/>
  <c r="J8467" i="14"/>
  <c r="J8531" i="14"/>
  <c r="J8595" i="14"/>
  <c r="J8659" i="14"/>
  <c r="J8723" i="14"/>
  <c r="J8787" i="14"/>
  <c r="J8851" i="14"/>
  <c r="J8915" i="14"/>
  <c r="J8979" i="14"/>
  <c r="J9043" i="14"/>
  <c r="J9107" i="14"/>
  <c r="J9171" i="14"/>
  <c r="J9235" i="14"/>
  <c r="J7852" i="14"/>
  <c r="J8004" i="14"/>
  <c r="J8068" i="14"/>
  <c r="J8132" i="14"/>
  <c r="J8196" i="14"/>
  <c r="J8260" i="14"/>
  <c r="J8324" i="14"/>
  <c r="J8388" i="14"/>
  <c r="J8452" i="14"/>
  <c r="J8516" i="14"/>
  <c r="J8580" i="14"/>
  <c r="J8644" i="14"/>
  <c r="J8708" i="14"/>
  <c r="J8772" i="14"/>
  <c r="J8836" i="14"/>
  <c r="J8900" i="14"/>
  <c r="J8964" i="14"/>
  <c r="J9028" i="14"/>
  <c r="J9092" i="14"/>
  <c r="J9156" i="14"/>
  <c r="J9220" i="14"/>
  <c r="J7792" i="14"/>
  <c r="J7989" i="14"/>
  <c r="J8053" i="14"/>
  <c r="J8117" i="14"/>
  <c r="J8181" i="14"/>
  <c r="J8245" i="14"/>
  <c r="J8309" i="14"/>
  <c r="J8373" i="14"/>
  <c r="J8437" i="14"/>
  <c r="J8501" i="14"/>
  <c r="J8565" i="14"/>
  <c r="J8629" i="14"/>
  <c r="J8693" i="14"/>
  <c r="J8757" i="14"/>
  <c r="J8821" i="14"/>
  <c r="J8885" i="14"/>
  <c r="J8949" i="14"/>
  <c r="J9013" i="14"/>
  <c r="J9077" i="14"/>
  <c r="J9141" i="14"/>
  <c r="J9205" i="14"/>
  <c r="J9269" i="14"/>
  <c r="J7974" i="14"/>
  <c r="J8038" i="14"/>
  <c r="J8102" i="14"/>
  <c r="J8166" i="14"/>
  <c r="J8230" i="14"/>
  <c r="J8294" i="14"/>
  <c r="J8358" i="14"/>
  <c r="J8422" i="14"/>
  <c r="J8486" i="14"/>
  <c r="J8550" i="14"/>
  <c r="J8614" i="14"/>
  <c r="J8678" i="14"/>
  <c r="J8742" i="14"/>
  <c r="J8806" i="14"/>
  <c r="J8870" i="14"/>
  <c r="J8934" i="14"/>
  <c r="J8998" i="14"/>
  <c r="J9062" i="14"/>
  <c r="J7956" i="14"/>
  <c r="J8031" i="14"/>
  <c r="J8095" i="14"/>
  <c r="J8159" i="14"/>
  <c r="J8223" i="14"/>
  <c r="J8287" i="14"/>
  <c r="J8351" i="14"/>
  <c r="J8415" i="14"/>
  <c r="J8479" i="14"/>
  <c r="J8543" i="14"/>
  <c r="J8607" i="14"/>
  <c r="J8671" i="14"/>
  <c r="J8735" i="14"/>
  <c r="J8799" i="14"/>
  <c r="J8863" i="14"/>
  <c r="J8927" i="14"/>
  <c r="J8991" i="14"/>
  <c r="J9055" i="14"/>
  <c r="J9119" i="14"/>
  <c r="J9183" i="14"/>
  <c r="J9247" i="14"/>
  <c r="J7900" i="14"/>
  <c r="J8016" i="14"/>
  <c r="J8080" i="14"/>
  <c r="J8144" i="14"/>
  <c r="J8208" i="14"/>
  <c r="J8272" i="14"/>
  <c r="J8336" i="14"/>
  <c r="J8400" i="14"/>
  <c r="J8464" i="14"/>
  <c r="J8528" i="14"/>
  <c r="J8592" i="14"/>
  <c r="J8656" i="14"/>
  <c r="J8720" i="14"/>
  <c r="J8784" i="14"/>
  <c r="J8848" i="14"/>
  <c r="J8912" i="14"/>
  <c r="J8976" i="14"/>
  <c r="J7514" i="14"/>
  <c r="J7634" i="14"/>
  <c r="J7722" i="14"/>
  <c r="J7794" i="14"/>
  <c r="J7866" i="14"/>
  <c r="J7930" i="14"/>
  <c r="J7840" i="14"/>
  <c r="J8001" i="14"/>
  <c r="J8065" i="14"/>
  <c r="J8129" i="14"/>
  <c r="J8193" i="14"/>
  <c r="J8257" i="14"/>
  <c r="J8321" i="14"/>
  <c r="J8385" i="14"/>
  <c r="J8449" i="14"/>
  <c r="J8513" i="14"/>
  <c r="J8577" i="14"/>
  <c r="J8641" i="14"/>
  <c r="J8705" i="14"/>
  <c r="J8769" i="14"/>
  <c r="J8833" i="14"/>
  <c r="J8897" i="14"/>
  <c r="J8961" i="14"/>
  <c r="J9025" i="14"/>
  <c r="J9089" i="14"/>
  <c r="J9153" i="14"/>
  <c r="J9217" i="14"/>
  <c r="J7728" i="14"/>
  <c r="J7978" i="14"/>
  <c r="J8042" i="14"/>
  <c r="J8106" i="14"/>
  <c r="J8170" i="14"/>
  <c r="J8234" i="14"/>
  <c r="J8298" i="14"/>
  <c r="J8362" i="14"/>
  <c r="J8426" i="14"/>
  <c r="J8490" i="14"/>
  <c r="J8554" i="14"/>
  <c r="J8618" i="14"/>
  <c r="J8682" i="14"/>
  <c r="J8746" i="14"/>
  <c r="J8810" i="14"/>
  <c r="J8874" i="14"/>
  <c r="J8938" i="14"/>
  <c r="J9002" i="14"/>
  <c r="J9066" i="14"/>
  <c r="J7944" i="14"/>
  <c r="J8027" i="14"/>
  <c r="J8091" i="14"/>
  <c r="J8155" i="14"/>
  <c r="J8219" i="14"/>
  <c r="J8283" i="14"/>
  <c r="J8347" i="14"/>
  <c r="J8411" i="14"/>
  <c r="J8475" i="14"/>
  <c r="J8539" i="14"/>
  <c r="J8603" i="14"/>
  <c r="J8667" i="14"/>
  <c r="J8731" i="14"/>
  <c r="J8795" i="14"/>
  <c r="J8859" i="14"/>
  <c r="J8923" i="14"/>
  <c r="J8987" i="14"/>
  <c r="J9051" i="14"/>
  <c r="J9115" i="14"/>
  <c r="J9179" i="14"/>
  <c r="J9243" i="14"/>
  <c r="J7884" i="14"/>
  <c r="J8012" i="14"/>
  <c r="J8076" i="14"/>
  <c r="J8140" i="14"/>
  <c r="J8204" i="14"/>
  <c r="J8268" i="14"/>
  <c r="J8332" i="14"/>
  <c r="J8396" i="14"/>
  <c r="J8460" i="14"/>
  <c r="J8524" i="14"/>
  <c r="J8588" i="14"/>
  <c r="J8652" i="14"/>
  <c r="J8716" i="14"/>
  <c r="J8780" i="14"/>
  <c r="J8844" i="14"/>
  <c r="J8908" i="14"/>
  <c r="J8972" i="14"/>
  <c r="J9036" i="14"/>
  <c r="J9100" i="14"/>
  <c r="J9164" i="14"/>
  <c r="J9228" i="14"/>
  <c r="J7824" i="14"/>
  <c r="J7997" i="14"/>
  <c r="J8061" i="14"/>
  <c r="J8125" i="14"/>
  <c r="J8189" i="14"/>
  <c r="J8253" i="14"/>
  <c r="J8317" i="14"/>
  <c r="J8381" i="14"/>
  <c r="J8445" i="14"/>
  <c r="J8509" i="14"/>
  <c r="J8573" i="14"/>
  <c r="J8637" i="14"/>
  <c r="J8701" i="14"/>
  <c r="J8765" i="14"/>
  <c r="J8829" i="14"/>
  <c r="J8893" i="14"/>
  <c r="J8957" i="14"/>
  <c r="J9021" i="14"/>
  <c r="J9085" i="14"/>
  <c r="J9149" i="14"/>
  <c r="J9213" i="14"/>
  <c r="J7760" i="14"/>
  <c r="J7982" i="14"/>
  <c r="J8046" i="14"/>
  <c r="J8110" i="14"/>
  <c r="J8174" i="14"/>
  <c r="J8238" i="14"/>
  <c r="J8302" i="14"/>
  <c r="J8366" i="14"/>
  <c r="J8430" i="14"/>
  <c r="J8494" i="14"/>
  <c r="J8558" i="14"/>
  <c r="J8622" i="14"/>
  <c r="J8686" i="14"/>
  <c r="J8750" i="14"/>
  <c r="J8814" i="14"/>
  <c r="J8878" i="14"/>
  <c r="J8942" i="14"/>
  <c r="J9006" i="14"/>
  <c r="J9070" i="14"/>
  <c r="J7975" i="14"/>
  <c r="J8039" i="14"/>
  <c r="J8103" i="14"/>
  <c r="J8167" i="14"/>
  <c r="J8231" i="14"/>
  <c r="J8295" i="14"/>
  <c r="J8359" i="14"/>
  <c r="J8423" i="14"/>
  <c r="J8487" i="14"/>
  <c r="J8551" i="14"/>
  <c r="J8615" i="14"/>
  <c r="J8679" i="14"/>
  <c r="J8743" i="14"/>
  <c r="J8807" i="14"/>
  <c r="J8871" i="14"/>
  <c r="J8935" i="14"/>
  <c r="J8999" i="14"/>
  <c r="J9063" i="14"/>
  <c r="J9127" i="14"/>
  <c r="J9191" i="14"/>
  <c r="J9255" i="14"/>
  <c r="J7932" i="14"/>
  <c r="J8024" i="14"/>
  <c r="J8088" i="14"/>
  <c r="J8152" i="14"/>
  <c r="J8216" i="14"/>
  <c r="J8280" i="14"/>
  <c r="J8344" i="14"/>
  <c r="J8408" i="14"/>
  <c r="J8472" i="14"/>
  <c r="J8536" i="14"/>
  <c r="J8600" i="14"/>
  <c r="J8664" i="14"/>
  <c r="J8728" i="14"/>
  <c r="J8792" i="14"/>
  <c r="J8856" i="14"/>
  <c r="J8920" i="14"/>
  <c r="J8984" i="14"/>
  <c r="J7522" i="14"/>
  <c r="J7642" i="14"/>
  <c r="J7730" i="14"/>
  <c r="J7810" i="14"/>
  <c r="J7874" i="14"/>
  <c r="J7938" i="14"/>
  <c r="J7872" i="14"/>
  <c r="J8009" i="14"/>
  <c r="J8073" i="14"/>
  <c r="J8137" i="14"/>
  <c r="J8201" i="14"/>
  <c r="J8265" i="14"/>
  <c r="J8329" i="14"/>
  <c r="J8393" i="14"/>
  <c r="J8457" i="14"/>
  <c r="J8521" i="14"/>
  <c r="J8585" i="14"/>
  <c r="J8649" i="14"/>
  <c r="J8713" i="14"/>
  <c r="J8777" i="14"/>
  <c r="J8841" i="14"/>
  <c r="J8905" i="14"/>
  <c r="J8969" i="14"/>
  <c r="J9033" i="14"/>
  <c r="J9097" i="14"/>
  <c r="J9161" i="14"/>
  <c r="J9225" i="14"/>
  <c r="J7780" i="14"/>
  <c r="J7986" i="14"/>
  <c r="J8050" i="14"/>
  <c r="J8114" i="14"/>
  <c r="J8178" i="14"/>
  <c r="J8242" i="14"/>
  <c r="J8306" i="14"/>
  <c r="J8370" i="14"/>
  <c r="J8434" i="14"/>
  <c r="J8498" i="14"/>
  <c r="J8562" i="14"/>
  <c r="J8626" i="14"/>
  <c r="J8690" i="14"/>
  <c r="J8754" i="14"/>
  <c r="J8818" i="14"/>
  <c r="J8882" i="14"/>
  <c r="J8946" i="14"/>
  <c r="J9010" i="14"/>
  <c r="J9074" i="14"/>
  <c r="J7968" i="14"/>
  <c r="J8035" i="14"/>
  <c r="J8099" i="14"/>
  <c r="J8163" i="14"/>
  <c r="J8227" i="14"/>
  <c r="J8291" i="14"/>
  <c r="J8355" i="14"/>
  <c r="J8419" i="14"/>
  <c r="J8483" i="14"/>
  <c r="J8547" i="14"/>
  <c r="J8611" i="14"/>
  <c r="J8675" i="14"/>
  <c r="J8739" i="14"/>
  <c r="J8803" i="14"/>
  <c r="J8867" i="14"/>
  <c r="J8931" i="14"/>
  <c r="J8995" i="14"/>
  <c r="J9059" i="14"/>
  <c r="J9123" i="14"/>
  <c r="J9187" i="14"/>
  <c r="J9251" i="14"/>
  <c r="J7916" i="14"/>
  <c r="J8020" i="14"/>
  <c r="J8084" i="14"/>
  <c r="J8148" i="14"/>
  <c r="J8212" i="14"/>
  <c r="J8276" i="14"/>
  <c r="J8340" i="14"/>
  <c r="J8404" i="14"/>
  <c r="J8468" i="14"/>
  <c r="J8532" i="14"/>
  <c r="J8596" i="14"/>
  <c r="J8660" i="14"/>
  <c r="J8724" i="14"/>
  <c r="J8788" i="14"/>
  <c r="J8852" i="14"/>
  <c r="J8916" i="14"/>
  <c r="J8980" i="14"/>
  <c r="J9044" i="14"/>
  <c r="J9108" i="14"/>
  <c r="J9172" i="14"/>
  <c r="J9236" i="14"/>
  <c r="J7856" i="14"/>
  <c r="J8005" i="14"/>
  <c r="J8069" i="14"/>
  <c r="J8133" i="14"/>
  <c r="J8197" i="14"/>
  <c r="J8261" i="14"/>
  <c r="J8325" i="14"/>
  <c r="J8389" i="14"/>
  <c r="J8453" i="14"/>
  <c r="J8517" i="14"/>
  <c r="J8581" i="14"/>
  <c r="J8645" i="14"/>
  <c r="J8709" i="14"/>
  <c r="J8773" i="14"/>
  <c r="J8837" i="14"/>
  <c r="J8901" i="14"/>
  <c r="J8965" i="14"/>
  <c r="J9029" i="14"/>
  <c r="J9093" i="14"/>
  <c r="J9157" i="14"/>
  <c r="J9221" i="14"/>
  <c r="J7796" i="14"/>
  <c r="J7990" i="14"/>
  <c r="J8054" i="14"/>
  <c r="J8118" i="14"/>
  <c r="J8182" i="14"/>
  <c r="J8246" i="14"/>
  <c r="J8310" i="14"/>
  <c r="J8374" i="14"/>
  <c r="J8438" i="14"/>
  <c r="J8502" i="14"/>
  <c r="J8566" i="14"/>
  <c r="J8630" i="14"/>
  <c r="J8694" i="14"/>
  <c r="J8758" i="14"/>
  <c r="J8822" i="14"/>
  <c r="J8886" i="14"/>
  <c r="J8950" i="14"/>
  <c r="J9014" i="14"/>
  <c r="J7768" i="14"/>
  <c r="J7983" i="14"/>
  <c r="J8047" i="14"/>
  <c r="J8111" i="14"/>
  <c r="J8175" i="14"/>
  <c r="J8239" i="14"/>
  <c r="J8303" i="14"/>
  <c r="J8367" i="14"/>
  <c r="J8431" i="14"/>
  <c r="J8495" i="14"/>
  <c r="J8559" i="14"/>
  <c r="J8623" i="14"/>
  <c r="J8687" i="14"/>
  <c r="J8751" i="14"/>
  <c r="J8815" i="14"/>
  <c r="J8879" i="14"/>
  <c r="J8943" i="14"/>
  <c r="J9007" i="14"/>
  <c r="J9071" i="14"/>
  <c r="J9135" i="14"/>
  <c r="J9199" i="14"/>
  <c r="J9263" i="14"/>
  <c r="J7960" i="14"/>
  <c r="J8032" i="14"/>
  <c r="J8096" i="14"/>
  <c r="J8160" i="14"/>
  <c r="J8224" i="14"/>
  <c r="J8288" i="14"/>
  <c r="J8352" i="14"/>
  <c r="J8416" i="14"/>
  <c r="J8480" i="14"/>
  <c r="J8544" i="14"/>
  <c r="J8608" i="14"/>
  <c r="J8672" i="14"/>
  <c r="J8736" i="14"/>
  <c r="J8800" i="14"/>
  <c r="J8864" i="14"/>
  <c r="J8928" i="14"/>
  <c r="J8992" i="14"/>
  <c r="J7538" i="14"/>
  <c r="J7650" i="14"/>
  <c r="J7746" i="14"/>
  <c r="J7818" i="14"/>
  <c r="J7882" i="14"/>
  <c r="J7946" i="14"/>
  <c r="J7904" i="14"/>
  <c r="J8017" i="14"/>
  <c r="J8081" i="14"/>
  <c r="J8145" i="14"/>
  <c r="J8209" i="14"/>
  <c r="J8273" i="14"/>
  <c r="J8337" i="14"/>
  <c r="J8401" i="14"/>
  <c r="J8465" i="14"/>
  <c r="J8529" i="14"/>
  <c r="J8593" i="14"/>
  <c r="J8657" i="14"/>
  <c r="J8721" i="14"/>
  <c r="J8785" i="14"/>
  <c r="J8849" i="14"/>
  <c r="J8913" i="14"/>
  <c r="J8977" i="14"/>
  <c r="J9041" i="14"/>
  <c r="J9105" i="14"/>
  <c r="J9169" i="14"/>
  <c r="J9233" i="14"/>
  <c r="J7812" i="14"/>
  <c r="J7994" i="14"/>
  <c r="J8058" i="14"/>
  <c r="J8122" i="14"/>
  <c r="J8186" i="14"/>
  <c r="J8250" i="14"/>
  <c r="J8314" i="14"/>
  <c r="J8378" i="14"/>
  <c r="J8442" i="14"/>
  <c r="J8506" i="14"/>
  <c r="J8570" i="14"/>
  <c r="J8634" i="14"/>
  <c r="J8698" i="14"/>
  <c r="J8762" i="14"/>
  <c r="J8826" i="14"/>
  <c r="J8890" i="14"/>
  <c r="J8954" i="14"/>
  <c r="J9018" i="14"/>
  <c r="J7736" i="14"/>
  <c r="J7979" i="14"/>
  <c r="J8043" i="14"/>
  <c r="J8107" i="14"/>
  <c r="J8171" i="14"/>
  <c r="J8235" i="14"/>
  <c r="J8299" i="14"/>
  <c r="J8363" i="14"/>
  <c r="J8427" i="14"/>
  <c r="J8491" i="14"/>
  <c r="J8555" i="14"/>
  <c r="J8619" i="14"/>
  <c r="J8683" i="14"/>
  <c r="J8747" i="14"/>
  <c r="J8811" i="14"/>
  <c r="J8875" i="14"/>
  <c r="J8939" i="14"/>
  <c r="J9003" i="14"/>
  <c r="J9067" i="14"/>
  <c r="J9131" i="14"/>
  <c r="J9195" i="14"/>
  <c r="J9259" i="14"/>
  <c r="J7948" i="14"/>
  <c r="J8028" i="14"/>
  <c r="J8092" i="14"/>
  <c r="J8156" i="14"/>
  <c r="J8220" i="14"/>
  <c r="J8284" i="14"/>
  <c r="J8348" i="14"/>
  <c r="J8412" i="14"/>
  <c r="J8476" i="14"/>
  <c r="J8540" i="14"/>
  <c r="J8604" i="14"/>
  <c r="J8668" i="14"/>
  <c r="J8732" i="14"/>
  <c r="J8796" i="14"/>
  <c r="J8860" i="14"/>
  <c r="J8924" i="14"/>
  <c r="J8988" i="14"/>
  <c r="J9052" i="14"/>
  <c r="J9116" i="14"/>
  <c r="J9180" i="14"/>
  <c r="J9244" i="14"/>
  <c r="J7888" i="14"/>
  <c r="J8013" i="14"/>
  <c r="J8077" i="14"/>
  <c r="J8141" i="14"/>
  <c r="J8205" i="14"/>
  <c r="J8269" i="14"/>
  <c r="J8333" i="14"/>
  <c r="J8397" i="14"/>
  <c r="J8461" i="14"/>
  <c r="J8525" i="14"/>
  <c r="J8589" i="14"/>
  <c r="J8653" i="14"/>
  <c r="J8717" i="14"/>
  <c r="J8781" i="14"/>
  <c r="J8845" i="14"/>
  <c r="J8909" i="14"/>
  <c r="J8973" i="14"/>
  <c r="J9037" i="14"/>
  <c r="J9101" i="14"/>
  <c r="J9165" i="14"/>
  <c r="J9229" i="14"/>
  <c r="J7828" i="14"/>
  <c r="J7998" i="14"/>
  <c r="J8062" i="14"/>
  <c r="J8126" i="14"/>
  <c r="J8190" i="14"/>
  <c r="J8254" i="14"/>
  <c r="J8318" i="14"/>
  <c r="J8382" i="14"/>
  <c r="J8446" i="14"/>
  <c r="J8510" i="14"/>
  <c r="J8574" i="14"/>
  <c r="J8638" i="14"/>
  <c r="J8702" i="14"/>
  <c r="J8766" i="14"/>
  <c r="J8830" i="14"/>
  <c r="J8894" i="14"/>
  <c r="J8958" i="14"/>
  <c r="J9022" i="14"/>
  <c r="J7800" i="14"/>
  <c r="J7991" i="14"/>
  <c r="J8055" i="14"/>
  <c r="J8119" i="14"/>
  <c r="J8183" i="14"/>
  <c r="J8247" i="14"/>
  <c r="J8311" i="14"/>
  <c r="J8375" i="14"/>
  <c r="J8439" i="14"/>
  <c r="J8503" i="14"/>
  <c r="J8567" i="14"/>
  <c r="J8631" i="14"/>
  <c r="J8695" i="14"/>
  <c r="J8759" i="14"/>
  <c r="J8823" i="14"/>
  <c r="J8887" i="14"/>
  <c r="J8951" i="14"/>
  <c r="J9015" i="14"/>
  <c r="J9079" i="14"/>
  <c r="J9143" i="14"/>
  <c r="J9207" i="14"/>
  <c r="J9271" i="14"/>
  <c r="J7976" i="14"/>
  <c r="J8040" i="14"/>
  <c r="J8104" i="14"/>
  <c r="J8168" i="14"/>
  <c r="J8232" i="14"/>
  <c r="J8296" i="14"/>
  <c r="J8360" i="14"/>
  <c r="J8424" i="14"/>
  <c r="J8488" i="14"/>
  <c r="J8552" i="14"/>
  <c r="J8616" i="14"/>
  <c r="J8680" i="14"/>
  <c r="J8744" i="14"/>
  <c r="J7386" i="14"/>
  <c r="J7554" i="14"/>
  <c r="J7666" i="14"/>
  <c r="J7754" i="14"/>
  <c r="J7826" i="14"/>
  <c r="J7890" i="14"/>
  <c r="J7954" i="14"/>
  <c r="J7936" i="14"/>
  <c r="J8025" i="14"/>
  <c r="J8089" i="14"/>
  <c r="J8153" i="14"/>
  <c r="J8217" i="14"/>
  <c r="J8281" i="14"/>
  <c r="J8345" i="14"/>
  <c r="J8409" i="14"/>
  <c r="J8473" i="14"/>
  <c r="J8537" i="14"/>
  <c r="J8601" i="14"/>
  <c r="J8665" i="14"/>
  <c r="J8729" i="14"/>
  <c r="J8793" i="14"/>
  <c r="J8857" i="14"/>
  <c r="J8921" i="14"/>
  <c r="J8985" i="14"/>
  <c r="J9049" i="14"/>
  <c r="J9113" i="14"/>
  <c r="J9177" i="14"/>
  <c r="J9241" i="14"/>
  <c r="J7844" i="14"/>
  <c r="J8002" i="14"/>
  <c r="J8066" i="14"/>
  <c r="J8130" i="14"/>
  <c r="J8194" i="14"/>
  <c r="J8258" i="14"/>
  <c r="J8322" i="14"/>
  <c r="J8386" i="14"/>
  <c r="J8450" i="14"/>
  <c r="J8514" i="14"/>
  <c r="J8578" i="14"/>
  <c r="J8642" i="14"/>
  <c r="J8706" i="14"/>
  <c r="J8770" i="14"/>
  <c r="J8834" i="14"/>
  <c r="J8898" i="14"/>
  <c r="J8962" i="14"/>
  <c r="J9026" i="14"/>
  <c r="J7784" i="14"/>
  <c r="J7987" i="14"/>
  <c r="J8051" i="14"/>
  <c r="J8115" i="14"/>
  <c r="J8179" i="14"/>
  <c r="J8243" i="14"/>
  <c r="J8307" i="14"/>
  <c r="J8371" i="14"/>
  <c r="J8435" i="14"/>
  <c r="J8499" i="14"/>
  <c r="J8563" i="14"/>
  <c r="J8627" i="14"/>
  <c r="J8691" i="14"/>
  <c r="J8755" i="14"/>
  <c r="J8819" i="14"/>
  <c r="J8883" i="14"/>
  <c r="J8947" i="14"/>
  <c r="J9011" i="14"/>
  <c r="J9075" i="14"/>
  <c r="J9139" i="14"/>
  <c r="J9203" i="14"/>
  <c r="J9267" i="14"/>
  <c r="J7969" i="14"/>
  <c r="J8036" i="14"/>
  <c r="J8100" i="14"/>
  <c r="J8164" i="14"/>
  <c r="J8228" i="14"/>
  <c r="J8292" i="14"/>
  <c r="J8356" i="14"/>
  <c r="J8420" i="14"/>
  <c r="J8484" i="14"/>
  <c r="J8548" i="14"/>
  <c r="J8612" i="14"/>
  <c r="J8676" i="14"/>
  <c r="J8740" i="14"/>
  <c r="J8804" i="14"/>
  <c r="J8868" i="14"/>
  <c r="J8932" i="14"/>
  <c r="J8996" i="14"/>
  <c r="J9060" i="14"/>
  <c r="J9124" i="14"/>
  <c r="J9188" i="14"/>
  <c r="J9252" i="14"/>
  <c r="J7920" i="14"/>
  <c r="J8021" i="14"/>
  <c r="J8085" i="14"/>
  <c r="J8149" i="14"/>
  <c r="J8213" i="14"/>
  <c r="J8277" i="14"/>
  <c r="J8341" i="14"/>
  <c r="J8405" i="14"/>
  <c r="J8469" i="14"/>
  <c r="J8533" i="14"/>
  <c r="J8597" i="14"/>
  <c r="J8661" i="14"/>
  <c r="J8725" i="14"/>
  <c r="J8789" i="14"/>
  <c r="J8853" i="14"/>
  <c r="J8917" i="14"/>
  <c r="J8981" i="14"/>
  <c r="J9045" i="14"/>
  <c r="J9109" i="14"/>
  <c r="J9173" i="14"/>
  <c r="J9237" i="14"/>
  <c r="J7860" i="14"/>
  <c r="J8006" i="14"/>
  <c r="J8070" i="14"/>
  <c r="J8134" i="14"/>
  <c r="J8198" i="14"/>
  <c r="J8262" i="14"/>
  <c r="J8326" i="14"/>
  <c r="J8390" i="14"/>
  <c r="J8454" i="14"/>
  <c r="J8518" i="14"/>
  <c r="J8582" i="14"/>
  <c r="J8646" i="14"/>
  <c r="J8710" i="14"/>
  <c r="J8774" i="14"/>
  <c r="J8838" i="14"/>
  <c r="J8902" i="14"/>
  <c r="J8966" i="14"/>
  <c r="J9030" i="14"/>
  <c r="J7832" i="14"/>
  <c r="J7999" i="14"/>
  <c r="J8063" i="14"/>
  <c r="J8127" i="14"/>
  <c r="J8191" i="14"/>
  <c r="J8255" i="14"/>
  <c r="J8319" i="14"/>
  <c r="J8383" i="14"/>
  <c r="J8447" i="14"/>
  <c r="J8511" i="14"/>
  <c r="J8575" i="14"/>
  <c r="J8639" i="14"/>
  <c r="J8703" i="14"/>
  <c r="J8767" i="14"/>
  <c r="J8831" i="14"/>
  <c r="J8895" i="14"/>
  <c r="J8959" i="14"/>
  <c r="J9023" i="14"/>
  <c r="J9087" i="14"/>
  <c r="J9151" i="14"/>
  <c r="J9215" i="14"/>
  <c r="J7772" i="14"/>
  <c r="J7984" i="14"/>
  <c r="J8048" i="14"/>
  <c r="J8112" i="14"/>
  <c r="J8176" i="14"/>
  <c r="J8240" i="14"/>
  <c r="J8304" i="14"/>
  <c r="J8368" i="14"/>
  <c r="J8432" i="14"/>
  <c r="J8496" i="14"/>
  <c r="J8560" i="14"/>
  <c r="J8624" i="14"/>
  <c r="J8688" i="14"/>
  <c r="J8752" i="14"/>
  <c r="J8816" i="14"/>
  <c r="J8880" i="14"/>
  <c r="J8944" i="14"/>
  <c r="J9008" i="14"/>
  <c r="J9072" i="14"/>
  <c r="J9136" i="14"/>
  <c r="J9200" i="14"/>
  <c r="J7410" i="14"/>
  <c r="J7578" i="14"/>
  <c r="J7682" i="14"/>
  <c r="J7762" i="14"/>
  <c r="J7834" i="14"/>
  <c r="J7898" i="14"/>
  <c r="J7962" i="14"/>
  <c r="J7961" i="14"/>
  <c r="J8033" i="14"/>
  <c r="J8097" i="14"/>
  <c r="J8161" i="14"/>
  <c r="J8225" i="14"/>
  <c r="J8289" i="14"/>
  <c r="J8353" i="14"/>
  <c r="J8417" i="14"/>
  <c r="J8481" i="14"/>
  <c r="J8545" i="14"/>
  <c r="J8609" i="14"/>
  <c r="J8673" i="14"/>
  <c r="J8737" i="14"/>
  <c r="J8801" i="14"/>
  <c r="J8865" i="14"/>
  <c r="J8929" i="14"/>
  <c r="J8993" i="14"/>
  <c r="J9057" i="14"/>
  <c r="J9121" i="14"/>
  <c r="J9185" i="14"/>
  <c r="J9249" i="14"/>
  <c r="J7876" i="14"/>
  <c r="J8010" i="14"/>
  <c r="J8074" i="14"/>
  <c r="J8138" i="14"/>
  <c r="J8202" i="14"/>
  <c r="J8266" i="14"/>
  <c r="J8330" i="14"/>
  <c r="J8394" i="14"/>
  <c r="J8458" i="14"/>
  <c r="J8522" i="14"/>
  <c r="J8586" i="14"/>
  <c r="J8650" i="14"/>
  <c r="J8714" i="14"/>
  <c r="J8778" i="14"/>
  <c r="J8842" i="14"/>
  <c r="J8906" i="14"/>
  <c r="J8970" i="14"/>
  <c r="J9034" i="14"/>
  <c r="J7816" i="14"/>
  <c r="J7995" i="14"/>
  <c r="J8059" i="14"/>
  <c r="J8123" i="14"/>
  <c r="J8187" i="14"/>
  <c r="J8251" i="14"/>
  <c r="J8315" i="14"/>
  <c r="J8379" i="14"/>
  <c r="J8443" i="14"/>
  <c r="J8507" i="14"/>
  <c r="J8571" i="14"/>
  <c r="J8635" i="14"/>
  <c r="J8699" i="14"/>
  <c r="J8763" i="14"/>
  <c r="J8827" i="14"/>
  <c r="J8891" i="14"/>
  <c r="J8955" i="14"/>
  <c r="J9019" i="14"/>
  <c r="J9083" i="14"/>
  <c r="J9147" i="14"/>
  <c r="J9211" i="14"/>
  <c r="J7744" i="14"/>
  <c r="J7980" i="14"/>
  <c r="J8044" i="14"/>
  <c r="J8108" i="14"/>
  <c r="J8172" i="14"/>
  <c r="J8236" i="14"/>
  <c r="J8300" i="14"/>
  <c r="J8364" i="14"/>
  <c r="J8428" i="14"/>
  <c r="J8492" i="14"/>
  <c r="J8556" i="14"/>
  <c r="J8620" i="14"/>
  <c r="J8684" i="14"/>
  <c r="J8748" i="14"/>
  <c r="J8812" i="14"/>
  <c r="J8876" i="14"/>
  <c r="J8940" i="14"/>
  <c r="J9004" i="14"/>
  <c r="J9068" i="14"/>
  <c r="J9132" i="14"/>
  <c r="J9196" i="14"/>
  <c r="J9260" i="14"/>
  <c r="J7952" i="14"/>
  <c r="J8029" i="14"/>
  <c r="J8093" i="14"/>
  <c r="J8157" i="14"/>
  <c r="J8221" i="14"/>
  <c r="J8285" i="14"/>
  <c r="J8349" i="14"/>
  <c r="J8413" i="14"/>
  <c r="J8477" i="14"/>
  <c r="J8541" i="14"/>
  <c r="J8605" i="14"/>
  <c r="J8669" i="14"/>
  <c r="J8733" i="14"/>
  <c r="J8797" i="14"/>
  <c r="J8861" i="14"/>
  <c r="J8925" i="14"/>
  <c r="J8989" i="14"/>
  <c r="J9053" i="14"/>
  <c r="J9117" i="14"/>
  <c r="J9181" i="14"/>
  <c r="J9245" i="14"/>
  <c r="J7892" i="14"/>
  <c r="J8014" i="14"/>
  <c r="J8078" i="14"/>
  <c r="J8142" i="14"/>
  <c r="J8206" i="14"/>
  <c r="J8270" i="14"/>
  <c r="J8334" i="14"/>
  <c r="J8398" i="14"/>
  <c r="J8462" i="14"/>
  <c r="J8526" i="14"/>
  <c r="J8590" i="14"/>
  <c r="J8654" i="14"/>
  <c r="J8718" i="14"/>
  <c r="J8782" i="14"/>
  <c r="J8846" i="14"/>
  <c r="J8910" i="14"/>
  <c r="J8974" i="14"/>
  <c r="J9038" i="14"/>
  <c r="J7864" i="14"/>
  <c r="J8007" i="14"/>
  <c r="J8071" i="14"/>
  <c r="J8135" i="14"/>
  <c r="J8199" i="14"/>
  <c r="J8263" i="14"/>
  <c r="J8327" i="14"/>
  <c r="J8391" i="14"/>
  <c r="J8455" i="14"/>
  <c r="J8519" i="14"/>
  <c r="J8583" i="14"/>
  <c r="J8647" i="14"/>
  <c r="J8711" i="14"/>
  <c r="J8775" i="14"/>
  <c r="J8839" i="14"/>
  <c r="J8903" i="14"/>
  <c r="J8967" i="14"/>
  <c r="J9031" i="14"/>
  <c r="J9095" i="14"/>
  <c r="J9159" i="14"/>
  <c r="J9223" i="14"/>
  <c r="J7804" i="14"/>
  <c r="J7992" i="14"/>
  <c r="J8056" i="14"/>
  <c r="J8120" i="14"/>
  <c r="J8184" i="14"/>
  <c r="J8248" i="14"/>
  <c r="J8312" i="14"/>
  <c r="J8376" i="14"/>
  <c r="J8440" i="14"/>
  <c r="J8504" i="14"/>
  <c r="J8568" i="14"/>
  <c r="J8632" i="14"/>
  <c r="J8696" i="14"/>
  <c r="J8760" i="14"/>
  <c r="J8824" i="14"/>
  <c r="J8888" i="14"/>
  <c r="J8952" i="14"/>
  <c r="J9016" i="14"/>
  <c r="J9080" i="14"/>
  <c r="J7450" i="14"/>
  <c r="J7586" i="14"/>
  <c r="J7698" i="14"/>
  <c r="J7770" i="14"/>
  <c r="J7842" i="14"/>
  <c r="J7906" i="14"/>
  <c r="J7970" i="14"/>
  <c r="J7977" i="14"/>
  <c r="J8041" i="14"/>
  <c r="J8105" i="14"/>
  <c r="J8169" i="14"/>
  <c r="J8233" i="14"/>
  <c r="J8297" i="14"/>
  <c r="J8361" i="14"/>
  <c r="J8425" i="14"/>
  <c r="J8489" i="14"/>
  <c r="J8553" i="14"/>
  <c r="J8617" i="14"/>
  <c r="J8681" i="14"/>
  <c r="J8745" i="14"/>
  <c r="J8809" i="14"/>
  <c r="J8873" i="14"/>
  <c r="J8937" i="14"/>
  <c r="J9001" i="14"/>
  <c r="J9065" i="14"/>
  <c r="J9129" i="14"/>
  <c r="J9193" i="14"/>
  <c r="J9257" i="14"/>
  <c r="J7908" i="14"/>
  <c r="J8018" i="14"/>
  <c r="J8082" i="14"/>
  <c r="J8146" i="14"/>
  <c r="J8210" i="14"/>
  <c r="J8274" i="14"/>
  <c r="J8338" i="14"/>
  <c r="J8402" i="14"/>
  <c r="J8466" i="14"/>
  <c r="J8530" i="14"/>
  <c r="J8594" i="14"/>
  <c r="J8658" i="14"/>
  <c r="J8722" i="14"/>
  <c r="J8786" i="14"/>
  <c r="J8850" i="14"/>
  <c r="J8914" i="14"/>
  <c r="J8978" i="14"/>
  <c r="J9042" i="14"/>
  <c r="J7848" i="14"/>
  <c r="J8003" i="14"/>
  <c r="J8067" i="14"/>
  <c r="J8131" i="14"/>
  <c r="J8195" i="14"/>
  <c r="J8259" i="14"/>
  <c r="J8323" i="14"/>
  <c r="J8387" i="14"/>
  <c r="J8451" i="14"/>
  <c r="J8515" i="14"/>
  <c r="J8579" i="14"/>
  <c r="J8643" i="14"/>
  <c r="J8707" i="14"/>
  <c r="J8771" i="14"/>
  <c r="J8835" i="14"/>
  <c r="J8899" i="14"/>
  <c r="J8963" i="14"/>
  <c r="J9027" i="14"/>
  <c r="J9091" i="14"/>
  <c r="J9155" i="14"/>
  <c r="J9219" i="14"/>
  <c r="J7788" i="14"/>
  <c r="J7988" i="14"/>
  <c r="J8052" i="14"/>
  <c r="J8116" i="14"/>
  <c r="J8180" i="14"/>
  <c r="J8244" i="14"/>
  <c r="J8308" i="14"/>
  <c r="J8372" i="14"/>
  <c r="J8436" i="14"/>
  <c r="J8500" i="14"/>
  <c r="J8564" i="14"/>
  <c r="J8628" i="14"/>
  <c r="J8692" i="14"/>
  <c r="J8756" i="14"/>
  <c r="J8820" i="14"/>
  <c r="J8884" i="14"/>
  <c r="J8948" i="14"/>
  <c r="J9012" i="14"/>
  <c r="J9076" i="14"/>
  <c r="J9140" i="14"/>
  <c r="J9204" i="14"/>
  <c r="J9268" i="14"/>
  <c r="J7972" i="14"/>
  <c r="J8037" i="14"/>
  <c r="J8101" i="14"/>
  <c r="J8165" i="14"/>
  <c r="J8229" i="14"/>
  <c r="J8293" i="14"/>
  <c r="J8357" i="14"/>
  <c r="J8421" i="14"/>
  <c r="J8485" i="14"/>
  <c r="J8549" i="14"/>
  <c r="J8613" i="14"/>
  <c r="J8677" i="14"/>
  <c r="J8741" i="14"/>
  <c r="J8805" i="14"/>
  <c r="J8869" i="14"/>
  <c r="J8933" i="14"/>
  <c r="J8997" i="14"/>
  <c r="J9061" i="14"/>
  <c r="J9125" i="14"/>
  <c r="J9189" i="14"/>
  <c r="J9253" i="14"/>
  <c r="J7924" i="14"/>
  <c r="J8022" i="14"/>
  <c r="J8086" i="14"/>
  <c r="J8150" i="14"/>
  <c r="J8214" i="14"/>
  <c r="J8278" i="14"/>
  <c r="J8342" i="14"/>
  <c r="J8406" i="14"/>
  <c r="J8470" i="14"/>
  <c r="J8534" i="14"/>
  <c r="J8598" i="14"/>
  <c r="J8662" i="14"/>
  <c r="J8726" i="14"/>
  <c r="J8790" i="14"/>
  <c r="J8854" i="14"/>
  <c r="J8918" i="14"/>
  <c r="J8982" i="14"/>
  <c r="J9046" i="14"/>
  <c r="J7896" i="14"/>
  <c r="J8015" i="14"/>
  <c r="J8079" i="14"/>
  <c r="J8143" i="14"/>
  <c r="J8207" i="14"/>
  <c r="J8271" i="14"/>
  <c r="J8335" i="14"/>
  <c r="J8399" i="14"/>
  <c r="J8463" i="14"/>
  <c r="J8527" i="14"/>
  <c r="J8591" i="14"/>
  <c r="J8655" i="14"/>
  <c r="J8719" i="14"/>
  <c r="J8783" i="14"/>
  <c r="J8847" i="14"/>
  <c r="J8911" i="14"/>
  <c r="J8975" i="14"/>
  <c r="J9039" i="14"/>
  <c r="J9103" i="14"/>
  <c r="J9167" i="14"/>
  <c r="J9231" i="14"/>
  <c r="J7836" i="14"/>
  <c r="J8000" i="14"/>
  <c r="J8064" i="14"/>
  <c r="J8128" i="14"/>
  <c r="J8192" i="14"/>
  <c r="J8256" i="14"/>
  <c r="J8320" i="14"/>
  <c r="J8384" i="14"/>
  <c r="J8448" i="14"/>
  <c r="J8512" i="14"/>
  <c r="J8576" i="14"/>
  <c r="J8640" i="14"/>
  <c r="J8704" i="14"/>
  <c r="J8768" i="14"/>
  <c r="J8832" i="14"/>
  <c r="J8896" i="14"/>
  <c r="J8960" i="14"/>
  <c r="J9024" i="14"/>
  <c r="J9088" i="14"/>
  <c r="J9152" i="14"/>
  <c r="J7474" i="14"/>
  <c r="J7602" i="14"/>
  <c r="J7706" i="14"/>
  <c r="J7778" i="14"/>
  <c r="J7850" i="14"/>
  <c r="J7914" i="14"/>
  <c r="J7776" i="14"/>
  <c r="J7985" i="14"/>
  <c r="J8049" i="14"/>
  <c r="J8113" i="14"/>
  <c r="J8177" i="14"/>
  <c r="J8241" i="14"/>
  <c r="J8305" i="14"/>
  <c r="J8369" i="14"/>
  <c r="J8433" i="14"/>
  <c r="J8497" i="14"/>
  <c r="J8561" i="14"/>
  <c r="J8625" i="14"/>
  <c r="J8689" i="14"/>
  <c r="J8753" i="14"/>
  <c r="J8817" i="14"/>
  <c r="J8881" i="14"/>
  <c r="J8945" i="14"/>
  <c r="J9009" i="14"/>
  <c r="J9073" i="14"/>
  <c r="J9137" i="14"/>
  <c r="J9201" i="14"/>
  <c r="J9265" i="14"/>
  <c r="J7940" i="14"/>
  <c r="J8026" i="14"/>
  <c r="J8090" i="14"/>
  <c r="J8154" i="14"/>
  <c r="J8218" i="14"/>
  <c r="J8282" i="14"/>
  <c r="J8346" i="14"/>
  <c r="J8410" i="14"/>
  <c r="J8474" i="14"/>
  <c r="J8538" i="14"/>
  <c r="J8602" i="14"/>
  <c r="J8666" i="14"/>
  <c r="J8730" i="14"/>
  <c r="J8794" i="14"/>
  <c r="J8858" i="14"/>
  <c r="J8922" i="14"/>
  <c r="J8986" i="14"/>
  <c r="J9050" i="14"/>
  <c r="J7880" i="14"/>
  <c r="J8011" i="14"/>
  <c r="J8075" i="14"/>
  <c r="J8139" i="14"/>
  <c r="J8203" i="14"/>
  <c r="J8267" i="14"/>
  <c r="J8331" i="14"/>
  <c r="J8395" i="14"/>
  <c r="J8459" i="14"/>
  <c r="J8523" i="14"/>
  <c r="J8587" i="14"/>
  <c r="J8651" i="14"/>
  <c r="J8715" i="14"/>
  <c r="J8779" i="14"/>
  <c r="J8843" i="14"/>
  <c r="J8907" i="14"/>
  <c r="J8971" i="14"/>
  <c r="J9035" i="14"/>
  <c r="J9099" i="14"/>
  <c r="J9163" i="14"/>
  <c r="J9227" i="14"/>
  <c r="J7820" i="14"/>
  <c r="J7996" i="14"/>
  <c r="J8060" i="14"/>
  <c r="J8124" i="14"/>
  <c r="J8188" i="14"/>
  <c r="J8252" i="14"/>
  <c r="J8316" i="14"/>
  <c r="J8380" i="14"/>
  <c r="J8444" i="14"/>
  <c r="J8508" i="14"/>
  <c r="J8572" i="14"/>
  <c r="J8636" i="14"/>
  <c r="J8700" i="14"/>
  <c r="J8764" i="14"/>
  <c r="J8828" i="14"/>
  <c r="J8892" i="14"/>
  <c r="J8956" i="14"/>
  <c r="J9020" i="14"/>
  <c r="J9084" i="14"/>
  <c r="J9148" i="14"/>
  <c r="J9212" i="14"/>
  <c r="J7752" i="14"/>
  <c r="J7981" i="14"/>
  <c r="J8045" i="14"/>
  <c r="J8109" i="14"/>
  <c r="J8173" i="14"/>
  <c r="J8237" i="14"/>
  <c r="J8301" i="14"/>
  <c r="J8365" i="14"/>
  <c r="J8429" i="14"/>
  <c r="J8493" i="14"/>
  <c r="J8557" i="14"/>
  <c r="J8621" i="14"/>
  <c r="J8685" i="14"/>
  <c r="J8749" i="14"/>
  <c r="J8813" i="14"/>
  <c r="J8877" i="14"/>
  <c r="J8941" i="14"/>
  <c r="J9005" i="14"/>
  <c r="J9069" i="14"/>
  <c r="J9133" i="14"/>
  <c r="J9197" i="14"/>
  <c r="J9261" i="14"/>
  <c r="J7953" i="14"/>
  <c r="J8030" i="14"/>
  <c r="J8094" i="14"/>
  <c r="J8158" i="14"/>
  <c r="J8222" i="14"/>
  <c r="J8286" i="14"/>
  <c r="J8350" i="14"/>
  <c r="J8414" i="14"/>
  <c r="J8478" i="14"/>
  <c r="J8542" i="14"/>
  <c r="J8606" i="14"/>
  <c r="J8670" i="14"/>
  <c r="J8734" i="14"/>
  <c r="J8798" i="14"/>
  <c r="J8862" i="14"/>
  <c r="J8926" i="14"/>
  <c r="J8990" i="14"/>
  <c r="J9054" i="14"/>
  <c r="J7928" i="14"/>
  <c r="J8023" i="14"/>
  <c r="J8087" i="14"/>
  <c r="J8151" i="14"/>
  <c r="J8215" i="14"/>
  <c r="J8279" i="14"/>
  <c r="J8343" i="14"/>
  <c r="J8407" i="14"/>
  <c r="J8471" i="14"/>
  <c r="J8535" i="14"/>
  <c r="J8599" i="14"/>
  <c r="J8663" i="14"/>
  <c r="J8727" i="14"/>
  <c r="J8791" i="14"/>
  <c r="J8855" i="14"/>
  <c r="J8919" i="14"/>
  <c r="J8983" i="14"/>
  <c r="J9047" i="14"/>
  <c r="J9111" i="14"/>
  <c r="J9175" i="14"/>
  <c r="J9239" i="14"/>
  <c r="J7868" i="14"/>
  <c r="J8008" i="14"/>
  <c r="J8072" i="14"/>
  <c r="J8136" i="14"/>
  <c r="J8200" i="14"/>
  <c r="J8264" i="14"/>
  <c r="J8328" i="14"/>
  <c r="J8392" i="14"/>
  <c r="J8456" i="14"/>
  <c r="J8520" i="14"/>
  <c r="J8584" i="14"/>
  <c r="J8648" i="14"/>
  <c r="J8872" i="14"/>
  <c r="J9056" i="14"/>
  <c r="J9160" i="14"/>
  <c r="J9232" i="14"/>
  <c r="J9170" i="14"/>
  <c r="J9312" i="14"/>
  <c r="J9376" i="14"/>
  <c r="J9440" i="14"/>
  <c r="J9504" i="14"/>
  <c r="J9568" i="14"/>
  <c r="J9632" i="14"/>
  <c r="J9696" i="14"/>
  <c r="J9760" i="14"/>
  <c r="J9824" i="14"/>
  <c r="J9888" i="14"/>
  <c r="J9952" i="14"/>
  <c r="J10016" i="14"/>
  <c r="J10080" i="14"/>
  <c r="J10144" i="14"/>
  <c r="J10208" i="14"/>
  <c r="J10272" i="14"/>
  <c r="J10336" i="14"/>
  <c r="J10400" i="14"/>
  <c r="J9142" i="14"/>
  <c r="J9305" i="14"/>
  <c r="J9369" i="14"/>
  <c r="J9433" i="14"/>
  <c r="J9497" i="14"/>
  <c r="J9561" i="14"/>
  <c r="J9625" i="14"/>
  <c r="J9689" i="14"/>
  <c r="J9753" i="14"/>
  <c r="J9817" i="14"/>
  <c r="J9881" i="14"/>
  <c r="J9945" i="14"/>
  <c r="J10009" i="14"/>
  <c r="J10073" i="14"/>
  <c r="J10137" i="14"/>
  <c r="J10201" i="14"/>
  <c r="J10265" i="14"/>
  <c r="J10329" i="14"/>
  <c r="J10393" i="14"/>
  <c r="J9114" i="14"/>
  <c r="J9298" i="14"/>
  <c r="J9362" i="14"/>
  <c r="J9426" i="14"/>
  <c r="J9490" i="14"/>
  <c r="J9554" i="14"/>
  <c r="J9618" i="14"/>
  <c r="J9682" i="14"/>
  <c r="J9746" i="14"/>
  <c r="J9810" i="14"/>
  <c r="J9874" i="14"/>
  <c r="J9938" i="14"/>
  <c r="J10002" i="14"/>
  <c r="J10066" i="14"/>
  <c r="J10130" i="14"/>
  <c r="J10194" i="14"/>
  <c r="J10258" i="14"/>
  <c r="J10322" i="14"/>
  <c r="J10386" i="14"/>
  <c r="J9086" i="14"/>
  <c r="J9291" i="14"/>
  <c r="J9355" i="14"/>
  <c r="J9419" i="14"/>
  <c r="J9483" i="14"/>
  <c r="J9547" i="14"/>
  <c r="J9611" i="14"/>
  <c r="J9675" i="14"/>
  <c r="J9739" i="14"/>
  <c r="J9803" i="14"/>
  <c r="J9867" i="14"/>
  <c r="J9931" i="14"/>
  <c r="J9995" i="14"/>
  <c r="J10059" i="14"/>
  <c r="J10123" i="14"/>
  <c r="J10187" i="14"/>
  <c r="J10251" i="14"/>
  <c r="J10315" i="14"/>
  <c r="J10379" i="14"/>
  <c r="J10443" i="14"/>
  <c r="J9284" i="14"/>
  <c r="J9348" i="14"/>
  <c r="J9412" i="14"/>
  <c r="J9476" i="14"/>
  <c r="J9540" i="14"/>
  <c r="J9604" i="14"/>
  <c r="J9668" i="14"/>
  <c r="J9732" i="14"/>
  <c r="J9796" i="14"/>
  <c r="J9860" i="14"/>
  <c r="J9924" i="14"/>
  <c r="J9988" i="14"/>
  <c r="J10052" i="14"/>
  <c r="J10116" i="14"/>
  <c r="J10180" i="14"/>
  <c r="J10244" i="14"/>
  <c r="J10308" i="14"/>
  <c r="J10372" i="14"/>
  <c r="J10436" i="14"/>
  <c r="J9277" i="14"/>
  <c r="J9341" i="14"/>
  <c r="J9405" i="14"/>
  <c r="J9469" i="14"/>
  <c r="J9533" i="14"/>
  <c r="J9597" i="14"/>
  <c r="J9661" i="14"/>
  <c r="J9725" i="14"/>
  <c r="J9789" i="14"/>
  <c r="J9853" i="14"/>
  <c r="J9917" i="14"/>
  <c r="J9981" i="14"/>
  <c r="J10045" i="14"/>
  <c r="J10109" i="14"/>
  <c r="J10173" i="14"/>
  <c r="J10237" i="14"/>
  <c r="J10301" i="14"/>
  <c r="J10365" i="14"/>
  <c r="J10429" i="14"/>
  <c r="J9258" i="14"/>
  <c r="J9334" i="14"/>
  <c r="J9398" i="14"/>
  <c r="J9462" i="14"/>
  <c r="J9526" i="14"/>
  <c r="J9590" i="14"/>
  <c r="J9654" i="14"/>
  <c r="J9718" i="14"/>
  <c r="J9782" i="14"/>
  <c r="J9846" i="14"/>
  <c r="J9910" i="14"/>
  <c r="J9974" i="14"/>
  <c r="J10038" i="14"/>
  <c r="J10102" i="14"/>
  <c r="J10166" i="14"/>
  <c r="J10230" i="14"/>
  <c r="J10294" i="14"/>
  <c r="J10358" i="14"/>
  <c r="J10422" i="14"/>
  <c r="J9230" i="14"/>
  <c r="J9327" i="14"/>
  <c r="J9391" i="14"/>
  <c r="J9455" i="14"/>
  <c r="J9519" i="14"/>
  <c r="J9583" i="14"/>
  <c r="J9647" i="14"/>
  <c r="J9711" i="14"/>
  <c r="J9775" i="14"/>
  <c r="J9839" i="14"/>
  <c r="J9903" i="14"/>
  <c r="J9967" i="14"/>
  <c r="J10031" i="14"/>
  <c r="J10095" i="14"/>
  <c r="J10159" i="14"/>
  <c r="J10223" i="14"/>
  <c r="J10287" i="14"/>
  <c r="J10351" i="14"/>
  <c r="J10415" i="14"/>
  <c r="J10143" i="14"/>
  <c r="J10335" i="14"/>
  <c r="J8904" i="14"/>
  <c r="J9064" i="14"/>
  <c r="J9168" i="14"/>
  <c r="J9240" i="14"/>
  <c r="J9202" i="14"/>
  <c r="J9320" i="14"/>
  <c r="J9384" i="14"/>
  <c r="J9448" i="14"/>
  <c r="J9512" i="14"/>
  <c r="J9576" i="14"/>
  <c r="J9640" i="14"/>
  <c r="J9704" i="14"/>
  <c r="J9768" i="14"/>
  <c r="J9832" i="14"/>
  <c r="J9896" i="14"/>
  <c r="J9960" i="14"/>
  <c r="J10024" i="14"/>
  <c r="J10088" i="14"/>
  <c r="J10152" i="14"/>
  <c r="J10216" i="14"/>
  <c r="J10280" i="14"/>
  <c r="J10344" i="14"/>
  <c r="J10408" i="14"/>
  <c r="J9174" i="14"/>
  <c r="J9313" i="14"/>
  <c r="J9377" i="14"/>
  <c r="J9441" i="14"/>
  <c r="J9505" i="14"/>
  <c r="J9569" i="14"/>
  <c r="J9633" i="14"/>
  <c r="J9697" i="14"/>
  <c r="J9761" i="14"/>
  <c r="J9825" i="14"/>
  <c r="J9889" i="14"/>
  <c r="J9953" i="14"/>
  <c r="J10017" i="14"/>
  <c r="J10081" i="14"/>
  <c r="J10145" i="14"/>
  <c r="J10209" i="14"/>
  <c r="J10273" i="14"/>
  <c r="J10337" i="14"/>
  <c r="J10401" i="14"/>
  <c r="J9146" i="14"/>
  <c r="J9306" i="14"/>
  <c r="J9370" i="14"/>
  <c r="J9434" i="14"/>
  <c r="J9498" i="14"/>
  <c r="J9562" i="14"/>
  <c r="J9626" i="14"/>
  <c r="J9690" i="14"/>
  <c r="J9754" i="14"/>
  <c r="J9818" i="14"/>
  <c r="J9882" i="14"/>
  <c r="J9946" i="14"/>
  <c r="J10010" i="14"/>
  <c r="J10074" i="14"/>
  <c r="J10138" i="14"/>
  <c r="J10202" i="14"/>
  <c r="J10266" i="14"/>
  <c r="J10330" i="14"/>
  <c r="J10394" i="14"/>
  <c r="J9118" i="14"/>
  <c r="J9299" i="14"/>
  <c r="J9363" i="14"/>
  <c r="J9427" i="14"/>
  <c r="J9491" i="14"/>
  <c r="J9555" i="14"/>
  <c r="J9619" i="14"/>
  <c r="J9683" i="14"/>
  <c r="J9747" i="14"/>
  <c r="J9811" i="14"/>
  <c r="J9875" i="14"/>
  <c r="J9939" i="14"/>
  <c r="J10003" i="14"/>
  <c r="J10067" i="14"/>
  <c r="J10131" i="14"/>
  <c r="J10195" i="14"/>
  <c r="J10259" i="14"/>
  <c r="J10323" i="14"/>
  <c r="J10387" i="14"/>
  <c r="J9090" i="14"/>
  <c r="J9292" i="14"/>
  <c r="J9356" i="14"/>
  <c r="J9420" i="14"/>
  <c r="J9484" i="14"/>
  <c r="J9548" i="14"/>
  <c r="J9612" i="14"/>
  <c r="J9676" i="14"/>
  <c r="J9740" i="14"/>
  <c r="J9804" i="14"/>
  <c r="J9868" i="14"/>
  <c r="J9932" i="14"/>
  <c r="J9996" i="14"/>
  <c r="J10060" i="14"/>
  <c r="J10124" i="14"/>
  <c r="J10188" i="14"/>
  <c r="J10252" i="14"/>
  <c r="J10316" i="14"/>
  <c r="J10380" i="14"/>
  <c r="J10444" i="14"/>
  <c r="J9285" i="14"/>
  <c r="J9349" i="14"/>
  <c r="J9413" i="14"/>
  <c r="J9477" i="14"/>
  <c r="J9541" i="14"/>
  <c r="J9605" i="14"/>
  <c r="J9669" i="14"/>
  <c r="J9733" i="14"/>
  <c r="J9797" i="14"/>
  <c r="J9861" i="14"/>
  <c r="J9925" i="14"/>
  <c r="J9989" i="14"/>
  <c r="J10053" i="14"/>
  <c r="J10117" i="14"/>
  <c r="J10181" i="14"/>
  <c r="J10245" i="14"/>
  <c r="J10309" i="14"/>
  <c r="J10373" i="14"/>
  <c r="J10437" i="14"/>
  <c r="J9278" i="14"/>
  <c r="J9342" i="14"/>
  <c r="J9406" i="14"/>
  <c r="J9470" i="14"/>
  <c r="J9534" i="14"/>
  <c r="J9598" i="14"/>
  <c r="J9662" i="14"/>
  <c r="J9726" i="14"/>
  <c r="J9790" i="14"/>
  <c r="J9854" i="14"/>
  <c r="J9918" i="14"/>
  <c r="J9982" i="14"/>
  <c r="J10046" i="14"/>
  <c r="J10110" i="14"/>
  <c r="J10174" i="14"/>
  <c r="J10238" i="14"/>
  <c r="J10302" i="14"/>
  <c r="J10366" i="14"/>
  <c r="J10430" i="14"/>
  <c r="J9262" i="14"/>
  <c r="J9335" i="14"/>
  <c r="J9399" i="14"/>
  <c r="J9463" i="14"/>
  <c r="J9527" i="14"/>
  <c r="J9591" i="14"/>
  <c r="J9655" i="14"/>
  <c r="J9719" i="14"/>
  <c r="J9783" i="14"/>
  <c r="J9847" i="14"/>
  <c r="J9911" i="14"/>
  <c r="J9975" i="14"/>
  <c r="J10039" i="14"/>
  <c r="J10103" i="14"/>
  <c r="J10167" i="14"/>
  <c r="J10231" i="14"/>
  <c r="J10295" i="14"/>
  <c r="J10359" i="14"/>
  <c r="J10423" i="14"/>
  <c r="J8936" i="14"/>
  <c r="J9096" i="14"/>
  <c r="J9176" i="14"/>
  <c r="J9248" i="14"/>
  <c r="J9234" i="14"/>
  <c r="J9328" i="14"/>
  <c r="J9392" i="14"/>
  <c r="J9456" i="14"/>
  <c r="J9520" i="14"/>
  <c r="J9584" i="14"/>
  <c r="J9648" i="14"/>
  <c r="J9712" i="14"/>
  <c r="J9776" i="14"/>
  <c r="J9840" i="14"/>
  <c r="J9904" i="14"/>
  <c r="J9968" i="14"/>
  <c r="J10032" i="14"/>
  <c r="J10096" i="14"/>
  <c r="J10160" i="14"/>
  <c r="J10224" i="14"/>
  <c r="J10288" i="14"/>
  <c r="J10352" i="14"/>
  <c r="J10416" i="14"/>
  <c r="J9206" i="14"/>
  <c r="J9321" i="14"/>
  <c r="J9385" i="14"/>
  <c r="J9449" i="14"/>
  <c r="J9513" i="14"/>
  <c r="J9577" i="14"/>
  <c r="J9641" i="14"/>
  <c r="J9705" i="14"/>
  <c r="J9769" i="14"/>
  <c r="J9833" i="14"/>
  <c r="J9897" i="14"/>
  <c r="J9961" i="14"/>
  <c r="J10025" i="14"/>
  <c r="J10089" i="14"/>
  <c r="J10153" i="14"/>
  <c r="J10217" i="14"/>
  <c r="J10281" i="14"/>
  <c r="J10345" i="14"/>
  <c r="J10409" i="14"/>
  <c r="J9178" i="14"/>
  <c r="J9314" i="14"/>
  <c r="J9378" i="14"/>
  <c r="J9442" i="14"/>
  <c r="J9506" i="14"/>
  <c r="J9570" i="14"/>
  <c r="J9634" i="14"/>
  <c r="J9698" i="14"/>
  <c r="J9762" i="14"/>
  <c r="J9826" i="14"/>
  <c r="J9890" i="14"/>
  <c r="J9954" i="14"/>
  <c r="J10018" i="14"/>
  <c r="J10082" i="14"/>
  <c r="J10146" i="14"/>
  <c r="J10210" i="14"/>
  <c r="J10274" i="14"/>
  <c r="J10338" i="14"/>
  <c r="J10402" i="14"/>
  <c r="J9150" i="14"/>
  <c r="J9307" i="14"/>
  <c r="J9371" i="14"/>
  <c r="J9435" i="14"/>
  <c r="J9499" i="14"/>
  <c r="J9563" i="14"/>
  <c r="J9627" i="14"/>
  <c r="J9691" i="14"/>
  <c r="J9755" i="14"/>
  <c r="J9819" i="14"/>
  <c r="J9883" i="14"/>
  <c r="J9947" i="14"/>
  <c r="J10011" i="14"/>
  <c r="J10075" i="14"/>
  <c r="J10139" i="14"/>
  <c r="J10203" i="14"/>
  <c r="J10267" i="14"/>
  <c r="J10331" i="14"/>
  <c r="J10395" i="14"/>
  <c r="J9122" i="14"/>
  <c r="J9300" i="14"/>
  <c r="J9364" i="14"/>
  <c r="J9428" i="14"/>
  <c r="J9492" i="14"/>
  <c r="J9556" i="14"/>
  <c r="J9620" i="14"/>
  <c r="J9684" i="14"/>
  <c r="J9748" i="14"/>
  <c r="J9812" i="14"/>
  <c r="J9876" i="14"/>
  <c r="J9940" i="14"/>
  <c r="J10004" i="14"/>
  <c r="J10068" i="14"/>
  <c r="J10132" i="14"/>
  <c r="J10196" i="14"/>
  <c r="J10260" i="14"/>
  <c r="J10324" i="14"/>
  <c r="J10388" i="14"/>
  <c r="J9094" i="14"/>
  <c r="J9293" i="14"/>
  <c r="J9357" i="14"/>
  <c r="J9421" i="14"/>
  <c r="J9485" i="14"/>
  <c r="J9549" i="14"/>
  <c r="J9613" i="14"/>
  <c r="J9677" i="14"/>
  <c r="J9741" i="14"/>
  <c r="J9805" i="14"/>
  <c r="J9869" i="14"/>
  <c r="J9933" i="14"/>
  <c r="J9997" i="14"/>
  <c r="J10061" i="14"/>
  <c r="J10125" i="14"/>
  <c r="J10189" i="14"/>
  <c r="J10253" i="14"/>
  <c r="J10317" i="14"/>
  <c r="J10381" i="14"/>
  <c r="J10445" i="14"/>
  <c r="J9286" i="14"/>
  <c r="J9350" i="14"/>
  <c r="J9414" i="14"/>
  <c r="J9478" i="14"/>
  <c r="J9542" i="14"/>
  <c r="J9606" i="14"/>
  <c r="J9670" i="14"/>
  <c r="J9734" i="14"/>
  <c r="J9798" i="14"/>
  <c r="J9862" i="14"/>
  <c r="J9926" i="14"/>
  <c r="J9990" i="14"/>
  <c r="J10054" i="14"/>
  <c r="J10118" i="14"/>
  <c r="J10182" i="14"/>
  <c r="J10246" i="14"/>
  <c r="J10310" i="14"/>
  <c r="J10374" i="14"/>
  <c r="J10438" i="14"/>
  <c r="J9279" i="14"/>
  <c r="J9343" i="14"/>
  <c r="J9407" i="14"/>
  <c r="J9471" i="14"/>
  <c r="J9535" i="14"/>
  <c r="J9599" i="14"/>
  <c r="J9663" i="14"/>
  <c r="J9727" i="14"/>
  <c r="J9791" i="14"/>
  <c r="J9855" i="14"/>
  <c r="J9919" i="14"/>
  <c r="J9983" i="14"/>
  <c r="J10047" i="14"/>
  <c r="J10111" i="14"/>
  <c r="J10175" i="14"/>
  <c r="J10239" i="14"/>
  <c r="J10303" i="14"/>
  <c r="J10367" i="14"/>
  <c r="J10431" i="14"/>
  <c r="J8968" i="14"/>
  <c r="J9104" i="14"/>
  <c r="J9184" i="14"/>
  <c r="J9256" i="14"/>
  <c r="J9266" i="14"/>
  <c r="J9336" i="14"/>
  <c r="J9400" i="14"/>
  <c r="J9464" i="14"/>
  <c r="J9528" i="14"/>
  <c r="J9592" i="14"/>
  <c r="J9656" i="14"/>
  <c r="J9720" i="14"/>
  <c r="J9784" i="14"/>
  <c r="J9848" i="14"/>
  <c r="J9912" i="14"/>
  <c r="J9976" i="14"/>
  <c r="J10040" i="14"/>
  <c r="J10104" i="14"/>
  <c r="J10168" i="14"/>
  <c r="J10232" i="14"/>
  <c r="J10296" i="14"/>
  <c r="J10360" i="14"/>
  <c r="J10424" i="14"/>
  <c r="J9238" i="14"/>
  <c r="J9329" i="14"/>
  <c r="J9393" i="14"/>
  <c r="J9457" i="14"/>
  <c r="J9521" i="14"/>
  <c r="J9585" i="14"/>
  <c r="J9649" i="14"/>
  <c r="J9713" i="14"/>
  <c r="J9777" i="14"/>
  <c r="J9841" i="14"/>
  <c r="J9905" i="14"/>
  <c r="J9969" i="14"/>
  <c r="J10033" i="14"/>
  <c r="J10097" i="14"/>
  <c r="J10161" i="14"/>
  <c r="J10225" i="14"/>
  <c r="J10289" i="14"/>
  <c r="J10353" i="14"/>
  <c r="J10417" i="14"/>
  <c r="J9210" i="14"/>
  <c r="J9322" i="14"/>
  <c r="J9386" i="14"/>
  <c r="J9450" i="14"/>
  <c r="J9514" i="14"/>
  <c r="J9578" i="14"/>
  <c r="J9642" i="14"/>
  <c r="J9706" i="14"/>
  <c r="J9770" i="14"/>
  <c r="J9834" i="14"/>
  <c r="J9898" i="14"/>
  <c r="J9962" i="14"/>
  <c r="J10026" i="14"/>
  <c r="J10090" i="14"/>
  <c r="J10154" i="14"/>
  <c r="J10218" i="14"/>
  <c r="J10282" i="14"/>
  <c r="J10346" i="14"/>
  <c r="J10410" i="14"/>
  <c r="J9182" i="14"/>
  <c r="J9315" i="14"/>
  <c r="J9379" i="14"/>
  <c r="J9443" i="14"/>
  <c r="J9507" i="14"/>
  <c r="J9571" i="14"/>
  <c r="J9635" i="14"/>
  <c r="J9699" i="14"/>
  <c r="J9763" i="14"/>
  <c r="J9827" i="14"/>
  <c r="J9891" i="14"/>
  <c r="J9955" i="14"/>
  <c r="J10019" i="14"/>
  <c r="J10083" i="14"/>
  <c r="J10147" i="14"/>
  <c r="J10211" i="14"/>
  <c r="J10275" i="14"/>
  <c r="J10339" i="14"/>
  <c r="J10403" i="14"/>
  <c r="J9154" i="14"/>
  <c r="J9308" i="14"/>
  <c r="J9372" i="14"/>
  <c r="J9436" i="14"/>
  <c r="J9500" i="14"/>
  <c r="J9564" i="14"/>
  <c r="J9628" i="14"/>
  <c r="J9692" i="14"/>
  <c r="J9756" i="14"/>
  <c r="J9820" i="14"/>
  <c r="J9884" i="14"/>
  <c r="J9948" i="14"/>
  <c r="J10012" i="14"/>
  <c r="J10076" i="14"/>
  <c r="J10140" i="14"/>
  <c r="J10204" i="14"/>
  <c r="J10268" i="14"/>
  <c r="J10332" i="14"/>
  <c r="J10396" i="14"/>
  <c r="J9126" i="14"/>
  <c r="J9301" i="14"/>
  <c r="J9365" i="14"/>
  <c r="J9429" i="14"/>
  <c r="J9493" i="14"/>
  <c r="J9557" i="14"/>
  <c r="J9621" i="14"/>
  <c r="J9685" i="14"/>
  <c r="J9749" i="14"/>
  <c r="J9813" i="14"/>
  <c r="J9877" i="14"/>
  <c r="J9941" i="14"/>
  <c r="J10005" i="14"/>
  <c r="J10069" i="14"/>
  <c r="J10133" i="14"/>
  <c r="J10197" i="14"/>
  <c r="J10261" i="14"/>
  <c r="J10325" i="14"/>
  <c r="J10389" i="14"/>
  <c r="J9098" i="14"/>
  <c r="J9294" i="14"/>
  <c r="J9358" i="14"/>
  <c r="J9422" i="14"/>
  <c r="J9486" i="14"/>
  <c r="J9550" i="14"/>
  <c r="J9614" i="14"/>
  <c r="J9678" i="14"/>
  <c r="J9742" i="14"/>
  <c r="J9806" i="14"/>
  <c r="J9870" i="14"/>
  <c r="J9934" i="14"/>
  <c r="J9998" i="14"/>
  <c r="J10062" i="14"/>
  <c r="J10126" i="14"/>
  <c r="J10190" i="14"/>
  <c r="J10254" i="14"/>
  <c r="J10318" i="14"/>
  <c r="J10382" i="14"/>
  <c r="J10446" i="14"/>
  <c r="J9287" i="14"/>
  <c r="J9351" i="14"/>
  <c r="J9415" i="14"/>
  <c r="J9479" i="14"/>
  <c r="J9543" i="14"/>
  <c r="J9607" i="14"/>
  <c r="J9671" i="14"/>
  <c r="J9735" i="14"/>
  <c r="J9799" i="14"/>
  <c r="J9863" i="14"/>
  <c r="J9927" i="14"/>
  <c r="J9991" i="14"/>
  <c r="J10055" i="14"/>
  <c r="J10119" i="14"/>
  <c r="J10183" i="14"/>
  <c r="J10247" i="14"/>
  <c r="J10311" i="14"/>
  <c r="J10375" i="14"/>
  <c r="J10439" i="14"/>
  <c r="J8712" i="14"/>
  <c r="J9000" i="14"/>
  <c r="J9112" i="14"/>
  <c r="J9192" i="14"/>
  <c r="J9264" i="14"/>
  <c r="J9280" i="14"/>
  <c r="J9344" i="14"/>
  <c r="J9408" i="14"/>
  <c r="J9472" i="14"/>
  <c r="J9536" i="14"/>
  <c r="J9600" i="14"/>
  <c r="J9664" i="14"/>
  <c r="J9728" i="14"/>
  <c r="J9792" i="14"/>
  <c r="J9856" i="14"/>
  <c r="J9920" i="14"/>
  <c r="J9984" i="14"/>
  <c r="J10048" i="14"/>
  <c r="J10112" i="14"/>
  <c r="J10176" i="14"/>
  <c r="J10240" i="14"/>
  <c r="J10304" i="14"/>
  <c r="J10368" i="14"/>
  <c r="J10432" i="14"/>
  <c r="J9270" i="14"/>
  <c r="J9337" i="14"/>
  <c r="J9401" i="14"/>
  <c r="J9465" i="14"/>
  <c r="J9529" i="14"/>
  <c r="J9593" i="14"/>
  <c r="J9657" i="14"/>
  <c r="J9721" i="14"/>
  <c r="J9785" i="14"/>
  <c r="J9849" i="14"/>
  <c r="J9913" i="14"/>
  <c r="J9977" i="14"/>
  <c r="J10041" i="14"/>
  <c r="J10105" i="14"/>
  <c r="J10169" i="14"/>
  <c r="J10233" i="14"/>
  <c r="J10297" i="14"/>
  <c r="J10361" i="14"/>
  <c r="J10425" i="14"/>
  <c r="J9242" i="14"/>
  <c r="J9330" i="14"/>
  <c r="J9394" i="14"/>
  <c r="J9458" i="14"/>
  <c r="J9522" i="14"/>
  <c r="J9586" i="14"/>
  <c r="J9650" i="14"/>
  <c r="J9714" i="14"/>
  <c r="J9778" i="14"/>
  <c r="J9842" i="14"/>
  <c r="J9906" i="14"/>
  <c r="J9970" i="14"/>
  <c r="J10034" i="14"/>
  <c r="J10098" i="14"/>
  <c r="J10162" i="14"/>
  <c r="J10226" i="14"/>
  <c r="J10290" i="14"/>
  <c r="J10354" i="14"/>
  <c r="J10418" i="14"/>
  <c r="J9214" i="14"/>
  <c r="J9323" i="14"/>
  <c r="J9387" i="14"/>
  <c r="J9451" i="14"/>
  <c r="J9515" i="14"/>
  <c r="J9579" i="14"/>
  <c r="J9643" i="14"/>
  <c r="J9707" i="14"/>
  <c r="J9771" i="14"/>
  <c r="J9835" i="14"/>
  <c r="J9899" i="14"/>
  <c r="J9963" i="14"/>
  <c r="J10027" i="14"/>
  <c r="J10091" i="14"/>
  <c r="J10155" i="14"/>
  <c r="J10219" i="14"/>
  <c r="J10283" i="14"/>
  <c r="J10347" i="14"/>
  <c r="J10411" i="14"/>
  <c r="J9186" i="14"/>
  <c r="J9316" i="14"/>
  <c r="J9380" i="14"/>
  <c r="J9444" i="14"/>
  <c r="J9508" i="14"/>
  <c r="J9572" i="14"/>
  <c r="J9636" i="14"/>
  <c r="J9700" i="14"/>
  <c r="J9764" i="14"/>
  <c r="J9828" i="14"/>
  <c r="J9892" i="14"/>
  <c r="J9956" i="14"/>
  <c r="J10020" i="14"/>
  <c r="J10084" i="14"/>
  <c r="J10148" i="14"/>
  <c r="J10212" i="14"/>
  <c r="J10276" i="14"/>
  <c r="J10340" i="14"/>
  <c r="J10404" i="14"/>
  <c r="J9158" i="14"/>
  <c r="J9309" i="14"/>
  <c r="J9373" i="14"/>
  <c r="J9437" i="14"/>
  <c r="J9501" i="14"/>
  <c r="J9565" i="14"/>
  <c r="J9629" i="14"/>
  <c r="J9693" i="14"/>
  <c r="J9757" i="14"/>
  <c r="J9821" i="14"/>
  <c r="J9885" i="14"/>
  <c r="J9949" i="14"/>
  <c r="J10013" i="14"/>
  <c r="J10077" i="14"/>
  <c r="J10141" i="14"/>
  <c r="J10205" i="14"/>
  <c r="J10269" i="14"/>
  <c r="J10333" i="14"/>
  <c r="J10397" i="14"/>
  <c r="J9130" i="14"/>
  <c r="J9302" i="14"/>
  <c r="J9366" i="14"/>
  <c r="J9430" i="14"/>
  <c r="J9494" i="14"/>
  <c r="J9558" i="14"/>
  <c r="J9622" i="14"/>
  <c r="J9686" i="14"/>
  <c r="J9750" i="14"/>
  <c r="J9814" i="14"/>
  <c r="J9878" i="14"/>
  <c r="J9942" i="14"/>
  <c r="J10006" i="14"/>
  <c r="J10070" i="14"/>
  <c r="J10134" i="14"/>
  <c r="J10198" i="14"/>
  <c r="J10262" i="14"/>
  <c r="J10326" i="14"/>
  <c r="J10390" i="14"/>
  <c r="J9102" i="14"/>
  <c r="J9295" i="14"/>
  <c r="J9359" i="14"/>
  <c r="J9423" i="14"/>
  <c r="J9487" i="14"/>
  <c r="J9551" i="14"/>
  <c r="J9615" i="14"/>
  <c r="J9679" i="14"/>
  <c r="J9743" i="14"/>
  <c r="J9807" i="14"/>
  <c r="J9871" i="14"/>
  <c r="J9935" i="14"/>
  <c r="J9999" i="14"/>
  <c r="J10063" i="14"/>
  <c r="J10127" i="14"/>
  <c r="J10191" i="14"/>
  <c r="J10255" i="14"/>
  <c r="J10319" i="14"/>
  <c r="J10383" i="14"/>
  <c r="J8776" i="14"/>
  <c r="J9032" i="14"/>
  <c r="J9120" i="14"/>
  <c r="J9208" i="14"/>
  <c r="J9272" i="14"/>
  <c r="J9288" i="14"/>
  <c r="J9352" i="14"/>
  <c r="J9416" i="14"/>
  <c r="J9480" i="14"/>
  <c r="J9544" i="14"/>
  <c r="J9608" i="14"/>
  <c r="J9672" i="14"/>
  <c r="J9736" i="14"/>
  <c r="J9800" i="14"/>
  <c r="J9864" i="14"/>
  <c r="J9928" i="14"/>
  <c r="J9992" i="14"/>
  <c r="J10056" i="14"/>
  <c r="J10120" i="14"/>
  <c r="J10184" i="14"/>
  <c r="J10248" i="14"/>
  <c r="J10312" i="14"/>
  <c r="J10376" i="14"/>
  <c r="J10440" i="14"/>
  <c r="J9281" i="14"/>
  <c r="J9345" i="14"/>
  <c r="J9409" i="14"/>
  <c r="J9473" i="14"/>
  <c r="J9537" i="14"/>
  <c r="J9601" i="14"/>
  <c r="J9665" i="14"/>
  <c r="J9729" i="14"/>
  <c r="J9793" i="14"/>
  <c r="J9857" i="14"/>
  <c r="J9921" i="14"/>
  <c r="J9985" i="14"/>
  <c r="J10049" i="14"/>
  <c r="J10113" i="14"/>
  <c r="J10177" i="14"/>
  <c r="J10241" i="14"/>
  <c r="J10305" i="14"/>
  <c r="J10369" i="14"/>
  <c r="J10433" i="14"/>
  <c r="J9274" i="14"/>
  <c r="J9338" i="14"/>
  <c r="J9402" i="14"/>
  <c r="J9466" i="14"/>
  <c r="J9530" i="14"/>
  <c r="J9594" i="14"/>
  <c r="J9658" i="14"/>
  <c r="J9722" i="14"/>
  <c r="J9786" i="14"/>
  <c r="J9850" i="14"/>
  <c r="J9914" i="14"/>
  <c r="J9978" i="14"/>
  <c r="J10042" i="14"/>
  <c r="J10106" i="14"/>
  <c r="J10170" i="14"/>
  <c r="J10234" i="14"/>
  <c r="J10298" i="14"/>
  <c r="J10362" i="14"/>
  <c r="J10426" i="14"/>
  <c r="J9246" i="14"/>
  <c r="J9331" i="14"/>
  <c r="J9395" i="14"/>
  <c r="J9459" i="14"/>
  <c r="J9523" i="14"/>
  <c r="J9587" i="14"/>
  <c r="J9651" i="14"/>
  <c r="J9715" i="14"/>
  <c r="J9779" i="14"/>
  <c r="J9843" i="14"/>
  <c r="J9907" i="14"/>
  <c r="J9971" i="14"/>
  <c r="J10035" i="14"/>
  <c r="J10099" i="14"/>
  <c r="J10163" i="14"/>
  <c r="J10227" i="14"/>
  <c r="J10291" i="14"/>
  <c r="J10355" i="14"/>
  <c r="J10419" i="14"/>
  <c r="J9218" i="14"/>
  <c r="J9324" i="14"/>
  <c r="J9388" i="14"/>
  <c r="J9452" i="14"/>
  <c r="J9516" i="14"/>
  <c r="J9580" i="14"/>
  <c r="J9644" i="14"/>
  <c r="J9708" i="14"/>
  <c r="J9772" i="14"/>
  <c r="J9836" i="14"/>
  <c r="J9900" i="14"/>
  <c r="J9964" i="14"/>
  <c r="J10028" i="14"/>
  <c r="J10092" i="14"/>
  <c r="J10156" i="14"/>
  <c r="J10220" i="14"/>
  <c r="J10284" i="14"/>
  <c r="J10348" i="14"/>
  <c r="J10412" i="14"/>
  <c r="J9190" i="14"/>
  <c r="J9317" i="14"/>
  <c r="J9381" i="14"/>
  <c r="J9445" i="14"/>
  <c r="J9509" i="14"/>
  <c r="J9573" i="14"/>
  <c r="J9637" i="14"/>
  <c r="J9701" i="14"/>
  <c r="J9765" i="14"/>
  <c r="J9829" i="14"/>
  <c r="J9893" i="14"/>
  <c r="J9957" i="14"/>
  <c r="J10021" i="14"/>
  <c r="J10085" i="14"/>
  <c r="J10149" i="14"/>
  <c r="J10213" i="14"/>
  <c r="J10277" i="14"/>
  <c r="J10341" i="14"/>
  <c r="J10405" i="14"/>
  <c r="J9162" i="14"/>
  <c r="J9310" i="14"/>
  <c r="J9374" i="14"/>
  <c r="J9438" i="14"/>
  <c r="J9502" i="14"/>
  <c r="J9566" i="14"/>
  <c r="J9630" i="14"/>
  <c r="J9694" i="14"/>
  <c r="J9758" i="14"/>
  <c r="J9822" i="14"/>
  <c r="J9886" i="14"/>
  <c r="J9950" i="14"/>
  <c r="J10014" i="14"/>
  <c r="J10078" i="14"/>
  <c r="J10142" i="14"/>
  <c r="J10206" i="14"/>
  <c r="J10270" i="14"/>
  <c r="J10334" i="14"/>
  <c r="J10398" i="14"/>
  <c r="J9134" i="14"/>
  <c r="J9303" i="14"/>
  <c r="J9367" i="14"/>
  <c r="J9431" i="14"/>
  <c r="J9495" i="14"/>
  <c r="J9559" i="14"/>
  <c r="J9623" i="14"/>
  <c r="J9687" i="14"/>
  <c r="J9751" i="14"/>
  <c r="J9815" i="14"/>
  <c r="J9879" i="14"/>
  <c r="J9943" i="14"/>
  <c r="J10007" i="14"/>
  <c r="J10071" i="14"/>
  <c r="J10135" i="14"/>
  <c r="J10199" i="14"/>
  <c r="J10263" i="14"/>
  <c r="J10327" i="14"/>
  <c r="J10391" i="14"/>
  <c r="J10271" i="14"/>
  <c r="J10447" i="14"/>
  <c r="J8808" i="14"/>
  <c r="J9040" i="14"/>
  <c r="J9128" i="14"/>
  <c r="J9216" i="14"/>
  <c r="J9106" i="14"/>
  <c r="J9296" i="14"/>
  <c r="J9360" i="14"/>
  <c r="J9424" i="14"/>
  <c r="J9488" i="14"/>
  <c r="J9552" i="14"/>
  <c r="J9616" i="14"/>
  <c r="J9680" i="14"/>
  <c r="J9744" i="14"/>
  <c r="J9808" i="14"/>
  <c r="J9872" i="14"/>
  <c r="J9936" i="14"/>
  <c r="J10000" i="14"/>
  <c r="J10064" i="14"/>
  <c r="J10128" i="14"/>
  <c r="J10192" i="14"/>
  <c r="J10256" i="14"/>
  <c r="J10320" i="14"/>
  <c r="J10384" i="14"/>
  <c r="J9078" i="14"/>
  <c r="J9289" i="14"/>
  <c r="J9353" i="14"/>
  <c r="J9417" i="14"/>
  <c r="J9481" i="14"/>
  <c r="J9545" i="14"/>
  <c r="J9609" i="14"/>
  <c r="J9673" i="14"/>
  <c r="J9737" i="14"/>
  <c r="J9801" i="14"/>
  <c r="J9865" i="14"/>
  <c r="J9929" i="14"/>
  <c r="J9993" i="14"/>
  <c r="J10057" i="14"/>
  <c r="J10121" i="14"/>
  <c r="J10185" i="14"/>
  <c r="J10249" i="14"/>
  <c r="J10313" i="14"/>
  <c r="J10377" i="14"/>
  <c r="J10441" i="14"/>
  <c r="J9282" i="14"/>
  <c r="J9346" i="14"/>
  <c r="J9410" i="14"/>
  <c r="J9474" i="14"/>
  <c r="J9538" i="14"/>
  <c r="J9602" i="14"/>
  <c r="J9666" i="14"/>
  <c r="J9730" i="14"/>
  <c r="J9794" i="14"/>
  <c r="J9858" i="14"/>
  <c r="J9922" i="14"/>
  <c r="J9986" i="14"/>
  <c r="J10050" i="14"/>
  <c r="J10114" i="14"/>
  <c r="J10178" i="14"/>
  <c r="J10242" i="14"/>
  <c r="J10306" i="14"/>
  <c r="J10370" i="14"/>
  <c r="J10434" i="14"/>
  <c r="J9275" i="14"/>
  <c r="J9339" i="14"/>
  <c r="J9403" i="14"/>
  <c r="J9467" i="14"/>
  <c r="J9531" i="14"/>
  <c r="J9595" i="14"/>
  <c r="J9659" i="14"/>
  <c r="J9723" i="14"/>
  <c r="J9787" i="14"/>
  <c r="J9851" i="14"/>
  <c r="J9915" i="14"/>
  <c r="J9979" i="14"/>
  <c r="J10043" i="14"/>
  <c r="J10107" i="14"/>
  <c r="J10171" i="14"/>
  <c r="J10235" i="14"/>
  <c r="J10299" i="14"/>
  <c r="J10363" i="14"/>
  <c r="J10427" i="14"/>
  <c r="J9250" i="14"/>
  <c r="J9332" i="14"/>
  <c r="J9396" i="14"/>
  <c r="J9460" i="14"/>
  <c r="J9524" i="14"/>
  <c r="J9588" i="14"/>
  <c r="J9652" i="14"/>
  <c r="J9716" i="14"/>
  <c r="J9780" i="14"/>
  <c r="J9844" i="14"/>
  <c r="J9908" i="14"/>
  <c r="J9972" i="14"/>
  <c r="J10036" i="14"/>
  <c r="J10100" i="14"/>
  <c r="J10164" i="14"/>
  <c r="J10228" i="14"/>
  <c r="J10292" i="14"/>
  <c r="J10356" i="14"/>
  <c r="J10420" i="14"/>
  <c r="J9222" i="14"/>
  <c r="J9325" i="14"/>
  <c r="J9389" i="14"/>
  <c r="J9453" i="14"/>
  <c r="J9517" i="14"/>
  <c r="J9581" i="14"/>
  <c r="J9645" i="14"/>
  <c r="J9709" i="14"/>
  <c r="J9773" i="14"/>
  <c r="J9837" i="14"/>
  <c r="J9901" i="14"/>
  <c r="J9965" i="14"/>
  <c r="J10029" i="14"/>
  <c r="J10093" i="14"/>
  <c r="J10157" i="14"/>
  <c r="J10221" i="14"/>
  <c r="J10285" i="14"/>
  <c r="J10349" i="14"/>
  <c r="J10413" i="14"/>
  <c r="J9194" i="14"/>
  <c r="J9318" i="14"/>
  <c r="J9382" i="14"/>
  <c r="J9446" i="14"/>
  <c r="J9510" i="14"/>
  <c r="J9574" i="14"/>
  <c r="J9638" i="14"/>
  <c r="J9702" i="14"/>
  <c r="J9766" i="14"/>
  <c r="J9830" i="14"/>
  <c r="J9894" i="14"/>
  <c r="J9958" i="14"/>
  <c r="J10022" i="14"/>
  <c r="J10086" i="14"/>
  <c r="J10150" i="14"/>
  <c r="J10214" i="14"/>
  <c r="J10278" i="14"/>
  <c r="J10342" i="14"/>
  <c r="J10406" i="14"/>
  <c r="J9166" i="14"/>
  <c r="J9311" i="14"/>
  <c r="J9375" i="14"/>
  <c r="J9439" i="14"/>
  <c r="J9503" i="14"/>
  <c r="J9567" i="14"/>
  <c r="J9631" i="14"/>
  <c r="J9695" i="14"/>
  <c r="J9759" i="14"/>
  <c r="J9823" i="14"/>
  <c r="J9887" i="14"/>
  <c r="J9951" i="14"/>
  <c r="J10015" i="14"/>
  <c r="J10079" i="14"/>
  <c r="J10207" i="14"/>
  <c r="J10399" i="14"/>
  <c r="J8840" i="14"/>
  <c r="J9048" i="14"/>
  <c r="J9144" i="14"/>
  <c r="J9224" i="14"/>
  <c r="J9138" i="14"/>
  <c r="J9304" i="14"/>
  <c r="J9368" i="14"/>
  <c r="J9432" i="14"/>
  <c r="J9496" i="14"/>
  <c r="J9560" i="14"/>
  <c r="J9624" i="14"/>
  <c r="J9688" i="14"/>
  <c r="J9752" i="14"/>
  <c r="J9816" i="14"/>
  <c r="J9880" i="14"/>
  <c r="J9944" i="14"/>
  <c r="J10008" i="14"/>
  <c r="J10072" i="14"/>
  <c r="J10136" i="14"/>
  <c r="J10200" i="14"/>
  <c r="J10264" i="14"/>
  <c r="J10328" i="14"/>
  <c r="J10392" i="14"/>
  <c r="J9110" i="14"/>
  <c r="J9297" i="14"/>
  <c r="J9361" i="14"/>
  <c r="J9425" i="14"/>
  <c r="J9489" i="14"/>
  <c r="J9553" i="14"/>
  <c r="J9617" i="14"/>
  <c r="J9681" i="14"/>
  <c r="J9745" i="14"/>
  <c r="J9809" i="14"/>
  <c r="J9873" i="14"/>
  <c r="J9937" i="14"/>
  <c r="J10001" i="14"/>
  <c r="J10065" i="14"/>
  <c r="J10129" i="14"/>
  <c r="J10193" i="14"/>
  <c r="J10257" i="14"/>
  <c r="J10321" i="14"/>
  <c r="J10385" i="14"/>
  <c r="J9082" i="14"/>
  <c r="J9290" i="14"/>
  <c r="J9354" i="14"/>
  <c r="J9418" i="14"/>
  <c r="J9482" i="14"/>
  <c r="J9546" i="14"/>
  <c r="J9610" i="14"/>
  <c r="J9674" i="14"/>
  <c r="J9738" i="14"/>
  <c r="J9802" i="14"/>
  <c r="J9866" i="14"/>
  <c r="J9930" i="14"/>
  <c r="J9994" i="14"/>
  <c r="J10058" i="14"/>
  <c r="J10122" i="14"/>
  <c r="J10186" i="14"/>
  <c r="J10250" i="14"/>
  <c r="J10314" i="14"/>
  <c r="J10378" i="14"/>
  <c r="J10442" i="14"/>
  <c r="J9283" i="14"/>
  <c r="J9347" i="14"/>
  <c r="J9411" i="14"/>
  <c r="J9475" i="14"/>
  <c r="J9539" i="14"/>
  <c r="J9603" i="14"/>
  <c r="J9667" i="14"/>
  <c r="J9731" i="14"/>
  <c r="J9795" i="14"/>
  <c r="J9859" i="14"/>
  <c r="J9923" i="14"/>
  <c r="J9987" i="14"/>
  <c r="J10051" i="14"/>
  <c r="J10115" i="14"/>
  <c r="J10179" i="14"/>
  <c r="J10243" i="14"/>
  <c r="J10307" i="14"/>
  <c r="J10371" i="14"/>
  <c r="J10435" i="14"/>
  <c r="J9276" i="14"/>
  <c r="J9340" i="14"/>
  <c r="J9404" i="14"/>
  <c r="J9468" i="14"/>
  <c r="J9532" i="14"/>
  <c r="J9596" i="14"/>
  <c r="J9660" i="14"/>
  <c r="J9724" i="14"/>
  <c r="J9788" i="14"/>
  <c r="J9852" i="14"/>
  <c r="J9916" i="14"/>
  <c r="J9980" i="14"/>
  <c r="J10044" i="14"/>
  <c r="J10108" i="14"/>
  <c r="J10172" i="14"/>
  <c r="J10236" i="14"/>
  <c r="J10300" i="14"/>
  <c r="J10364" i="14"/>
  <c r="J10428" i="14"/>
  <c r="J9254" i="14"/>
  <c r="J9333" i="14"/>
  <c r="J9397" i="14"/>
  <c r="J9461" i="14"/>
  <c r="J9525" i="14"/>
  <c r="J9589" i="14"/>
  <c r="J9653" i="14"/>
  <c r="J9717" i="14"/>
  <c r="J9781" i="14"/>
  <c r="J9845" i="14"/>
  <c r="J9909" i="14"/>
  <c r="J9973" i="14"/>
  <c r="J10037" i="14"/>
  <c r="J10101" i="14"/>
  <c r="J10165" i="14"/>
  <c r="J10229" i="14"/>
  <c r="J10293" i="14"/>
  <c r="J10357" i="14"/>
  <c r="J10421" i="14"/>
  <c r="J9226" i="14"/>
  <c r="J9326" i="14"/>
  <c r="J9390" i="14"/>
  <c r="J9454" i="14"/>
  <c r="J9518" i="14"/>
  <c r="J9582" i="14"/>
  <c r="J9646" i="14"/>
  <c r="J9710" i="14"/>
  <c r="J9774" i="14"/>
  <c r="J9838" i="14"/>
  <c r="J9902" i="14"/>
  <c r="J9966" i="14"/>
  <c r="J10030" i="14"/>
  <c r="J10094" i="14"/>
  <c r="J10158" i="14"/>
  <c r="J10222" i="14"/>
  <c r="J10286" i="14"/>
  <c r="J10350" i="14"/>
  <c r="J10414" i="14"/>
  <c r="J9198" i="14"/>
  <c r="J9319" i="14"/>
  <c r="J9383" i="14"/>
  <c r="J9447" i="14"/>
  <c r="J9511" i="14"/>
  <c r="J9575" i="14"/>
  <c r="J9639" i="14"/>
  <c r="J9703" i="14"/>
  <c r="J9767" i="14"/>
  <c r="J9831" i="14"/>
  <c r="J9895" i="14"/>
  <c r="J9959" i="14"/>
  <c r="J10023" i="14"/>
  <c r="J10087" i="14"/>
  <c r="J10151" i="14"/>
  <c r="J10215" i="14"/>
  <c r="J10279" i="14"/>
  <c r="J10343" i="14"/>
  <c r="J10407" i="14"/>
  <c r="F771" i="4" l="1"/>
  <c r="F711" i="4"/>
  <c r="F514" i="4"/>
  <c r="F502" i="4"/>
  <c r="F508" i="4"/>
  <c r="F511" i="4"/>
  <c r="F506" i="4"/>
  <c r="F504" i="4"/>
  <c r="F513" i="4"/>
  <c r="F507" i="4"/>
  <c r="F509" i="4"/>
  <c r="F503" i="4"/>
  <c r="F510" i="4"/>
  <c r="F512" i="4"/>
  <c r="F505" i="4"/>
  <c r="F1014" i="4"/>
  <c r="F193" i="4"/>
  <c r="F195" i="4"/>
  <c r="F543" i="4"/>
  <c r="F947" i="4"/>
  <c r="F740" i="4"/>
  <c r="F96" i="4"/>
  <c r="F95" i="4"/>
  <c r="F273" i="4"/>
  <c r="F524" i="4"/>
  <c r="F197" i="4"/>
  <c r="F56" i="4"/>
  <c r="F25" i="4"/>
  <c r="F29" i="4"/>
  <c r="F24" i="4"/>
  <c r="F28" i="4"/>
  <c r="F33" i="4"/>
  <c r="F43" i="4"/>
  <c r="F47" i="4"/>
  <c r="F32" i="4"/>
  <c r="F44" i="4"/>
  <c r="F48" i="4"/>
  <c r="F51" i="4"/>
  <c r="F87" i="4"/>
  <c r="F88" i="4"/>
  <c r="F75" i="4"/>
  <c r="F100" i="4"/>
  <c r="F102" i="4"/>
  <c r="F62" i="4"/>
  <c r="F77" i="4"/>
  <c r="F92" i="4"/>
  <c r="F76" i="4"/>
  <c r="F91" i="4"/>
  <c r="F104" i="4"/>
  <c r="F164" i="4"/>
  <c r="F165" i="4"/>
  <c r="F169" i="4"/>
  <c r="F191" i="4"/>
  <c r="F201" i="4"/>
  <c r="F202" i="4"/>
  <c r="F217" i="4"/>
  <c r="F218" i="4"/>
  <c r="F324" i="4"/>
  <c r="F335" i="4"/>
  <c r="F336" i="4"/>
  <c r="F340" i="4"/>
  <c r="F339" i="4"/>
  <c r="F377" i="4"/>
  <c r="F466" i="4"/>
  <c r="F464" i="4"/>
  <c r="F407" i="4"/>
  <c r="F413" i="4"/>
  <c r="F417" i="4"/>
  <c r="F462" i="4"/>
  <c r="F412" i="4"/>
  <c r="F416" i="4"/>
  <c r="F449" i="4"/>
  <c r="F482" i="4"/>
  <c r="F494" i="4"/>
  <c r="F493" i="4"/>
  <c r="F533" i="4"/>
  <c r="F534" i="4"/>
  <c r="F522" i="4"/>
  <c r="F531" i="4"/>
  <c r="F523" i="4"/>
  <c r="F532" i="4"/>
  <c r="F537" i="4"/>
  <c r="F542" i="4"/>
  <c r="F856" i="4"/>
  <c r="F857" i="4"/>
  <c r="F948" i="4"/>
  <c r="F952" i="4"/>
  <c r="F958" i="4"/>
  <c r="F966" i="4"/>
  <c r="F972" i="4"/>
  <c r="F978" i="4"/>
  <c r="F986" i="4"/>
  <c r="F994" i="4"/>
  <c r="F1002" i="4"/>
  <c r="F1010" i="4"/>
  <c r="F293" i="4"/>
  <c r="F289" i="4"/>
  <c r="F254" i="4"/>
  <c r="F210" i="4"/>
  <c r="F209" i="4"/>
  <c r="F57" i="4"/>
  <c r="F60" i="4"/>
  <c r="F23" i="4"/>
  <c r="F27" i="4"/>
  <c r="F26" i="4"/>
  <c r="F30" i="4"/>
  <c r="F18" i="4"/>
  <c r="F41" i="4"/>
  <c r="F45" i="4"/>
  <c r="F50" i="4"/>
  <c r="F19" i="4"/>
  <c r="F42" i="4"/>
  <c r="F46" i="4"/>
  <c r="F49" i="4"/>
  <c r="F69" i="4"/>
  <c r="F86" i="4"/>
  <c r="F85" i="4"/>
  <c r="F101" i="4"/>
  <c r="F106" i="4"/>
  <c r="F59" i="4"/>
  <c r="F61" i="4"/>
  <c r="F90" i="4"/>
  <c r="F103" i="4"/>
  <c r="F89" i="4"/>
  <c r="F94" i="4"/>
  <c r="F162" i="4"/>
  <c r="F163" i="4"/>
  <c r="F190" i="4"/>
  <c r="F166" i="4"/>
  <c r="F200" i="4"/>
  <c r="F167" i="4"/>
  <c r="F216" i="4"/>
  <c r="F326" i="4"/>
  <c r="F325" i="4"/>
  <c r="F333" i="4"/>
  <c r="F334" i="4"/>
  <c r="F338" i="4"/>
  <c r="F337" i="4"/>
  <c r="F354" i="4"/>
  <c r="F465" i="4"/>
  <c r="F478" i="4"/>
  <c r="F411" i="4"/>
  <c r="F415" i="4"/>
  <c r="F448" i="4"/>
  <c r="F406" i="4"/>
  <c r="F414" i="4"/>
  <c r="F444" i="4"/>
  <c r="F461" i="4"/>
  <c r="F492" i="4"/>
  <c r="F491" i="4"/>
  <c r="F495" i="4"/>
  <c r="F539" i="4"/>
  <c r="F536" i="4"/>
  <c r="F526" i="4"/>
  <c r="F535" i="4"/>
  <c r="F530" i="4"/>
  <c r="F538" i="4"/>
  <c r="F541" i="4"/>
  <c r="F877" i="4"/>
  <c r="F878" i="4"/>
  <c r="F879" i="4"/>
  <c r="F950" i="4"/>
  <c r="F955" i="4"/>
  <c r="F962" i="4"/>
  <c r="F970" i="4"/>
  <c r="F974" i="4"/>
  <c r="F982" i="4"/>
  <c r="F990" i="4"/>
  <c r="F998" i="4"/>
  <c r="F1006" i="4"/>
  <c r="F149" i="4"/>
  <c r="F356" i="4"/>
  <c r="F544" i="4"/>
  <c r="F378" i="4"/>
  <c r="F355" i="4"/>
  <c r="F496" i="4"/>
  <c r="F54" i="4"/>
  <c r="F53" i="4"/>
  <c r="F1103" i="4"/>
  <c r="F1099" i="4"/>
  <c r="F1095" i="4"/>
  <c r="F1091" i="4"/>
  <c r="F1087" i="4"/>
  <c r="F1083" i="4"/>
  <c r="F1079" i="4"/>
  <c r="F1075" i="4"/>
  <c r="F1071" i="4"/>
  <c r="F1067" i="4"/>
  <c r="F1063" i="4"/>
  <c r="F1059" i="4"/>
  <c r="F1055" i="4"/>
  <c r="F1051" i="4"/>
  <c r="F1047" i="4"/>
  <c r="F1043" i="4"/>
  <c r="F1039" i="4"/>
  <c r="F1035" i="4"/>
  <c r="F1031" i="4"/>
  <c r="F1027" i="4"/>
  <c r="F1023" i="4"/>
  <c r="F1019" i="4"/>
  <c r="F1015" i="4"/>
  <c r="F1011" i="4"/>
  <c r="F1007" i="4"/>
  <c r="F1003" i="4"/>
  <c r="F999" i="4"/>
  <c r="F995" i="4"/>
  <c r="F991" i="4"/>
  <c r="F987" i="4"/>
  <c r="F983" i="4"/>
  <c r="F979" i="4"/>
  <c r="F975" i="4"/>
  <c r="F973" i="4"/>
  <c r="F971" i="4"/>
  <c r="F967" i="4"/>
  <c r="F963" i="4"/>
  <c r="F959" i="4"/>
  <c r="F953" i="4"/>
  <c r="F949" i="4"/>
  <c r="F1102" i="4"/>
  <c r="F1098" i="4"/>
  <c r="F1094" i="4"/>
  <c r="F1090" i="4"/>
  <c r="F1086" i="4"/>
  <c r="F1082" i="4"/>
  <c r="F1078" i="4"/>
  <c r="F1074" i="4"/>
  <c r="F1070" i="4"/>
  <c r="F1066" i="4"/>
  <c r="F1062" i="4"/>
  <c r="F1058" i="4"/>
  <c r="F1054" i="4"/>
  <c r="F1050" i="4"/>
  <c r="F1046" i="4"/>
  <c r="F1042" i="4"/>
  <c r="F1038" i="4"/>
  <c r="F1034" i="4"/>
  <c r="F1030" i="4"/>
  <c r="F1026" i="4"/>
  <c r="F1022" i="4"/>
  <c r="F1018" i="4"/>
  <c r="F540" i="4"/>
  <c r="F896" i="4"/>
  <c r="F323" i="4"/>
  <c r="F467" i="4"/>
  <c r="F852" i="4"/>
  <c r="F52" i="4"/>
  <c r="F55" i="4"/>
  <c r="F1105" i="4"/>
  <c r="F1101" i="4"/>
  <c r="F1097" i="4"/>
  <c r="F1093" i="4"/>
  <c r="F1089" i="4"/>
  <c r="F1085" i="4"/>
  <c r="F1081" i="4"/>
  <c r="F1077" i="4"/>
  <c r="F1073" i="4"/>
  <c r="F1069" i="4"/>
  <c r="F1065" i="4"/>
  <c r="F1061" i="4"/>
  <c r="F1057" i="4"/>
  <c r="F1053" i="4"/>
  <c r="F1049" i="4"/>
  <c r="F1045" i="4"/>
  <c r="F1041" i="4"/>
  <c r="F1037" i="4"/>
  <c r="F1033" i="4"/>
  <c r="F1029" i="4"/>
  <c r="F1025" i="4"/>
  <c r="F1021" i="4"/>
  <c r="F1017" i="4"/>
  <c r="F1013" i="4"/>
  <c r="F1009" i="4"/>
  <c r="F1005" i="4"/>
  <c r="F1001" i="4"/>
  <c r="F997" i="4"/>
  <c r="F993" i="4"/>
  <c r="F989" i="4"/>
  <c r="F985" i="4"/>
  <c r="F981" i="4"/>
  <c r="F977" i="4"/>
  <c r="F969" i="4"/>
  <c r="F965" i="4"/>
  <c r="F961" i="4"/>
  <c r="F956" i="4"/>
  <c r="F951" i="4"/>
  <c r="F1104" i="4"/>
  <c r="F1100" i="4"/>
  <c r="F1096" i="4"/>
  <c r="F1092" i="4"/>
  <c r="F1088" i="4"/>
  <c r="F1084" i="4"/>
  <c r="F1080" i="4"/>
  <c r="F1076" i="4"/>
  <c r="F1072" i="4"/>
  <c r="F1068" i="4"/>
  <c r="F1064" i="4"/>
  <c r="F1060" i="4"/>
  <c r="F1056" i="4"/>
  <c r="F1052" i="4"/>
  <c r="F1048" i="4"/>
  <c r="F1044" i="4"/>
  <c r="F1040" i="4"/>
  <c r="F1036" i="4"/>
  <c r="F1032" i="4"/>
  <c r="F1028" i="4"/>
  <c r="F1024" i="4"/>
  <c r="F1020" i="4"/>
  <c r="F1016" i="4"/>
  <c r="F1012" i="4"/>
  <c r="F1008" i="4"/>
  <c r="F1004" i="4"/>
  <c r="F1000" i="4"/>
  <c r="F996" i="4"/>
  <c r="F992" i="4"/>
  <c r="F988" i="4"/>
  <c r="F984" i="4"/>
  <c r="F980" i="4"/>
  <c r="F976" i="4"/>
  <c r="F968" i="4"/>
  <c r="F964" i="4"/>
  <c r="F960" i="4"/>
  <c r="F939" i="4"/>
  <c r="F943" i="4"/>
  <c r="F941" i="4"/>
  <c r="F940" i="4"/>
  <c r="F942" i="4"/>
  <c r="F918" i="4"/>
  <c r="F944" i="4"/>
  <c r="F913" i="4"/>
  <c r="F911" i="4"/>
  <c r="F916" i="4"/>
  <c r="F912" i="4"/>
  <c r="F931" i="4"/>
  <c r="F929" i="4"/>
  <c r="F927" i="4"/>
  <c r="F925" i="4"/>
  <c r="F923" i="4"/>
  <c r="F921" i="4"/>
  <c r="F915" i="4"/>
  <c r="F930" i="4"/>
  <c r="F928" i="4"/>
  <c r="F926" i="4"/>
  <c r="F924" i="4"/>
  <c r="F922" i="4"/>
  <c r="F914" i="4"/>
  <c r="F910" i="4"/>
  <c r="F938" i="4"/>
  <c r="F936" i="4"/>
  <c r="F934" i="4"/>
  <c r="F919" i="4"/>
  <c r="F917" i="4"/>
  <c r="F905" i="4"/>
  <c r="F900" i="4"/>
  <c r="F937" i="4"/>
  <c r="F935" i="4"/>
  <c r="F933" i="4"/>
  <c r="F920" i="4"/>
  <c r="F906" i="4"/>
  <c r="F904" i="4"/>
  <c r="F909" i="4"/>
  <c r="F907" i="4"/>
  <c r="F908" i="4"/>
  <c r="F899" i="4"/>
  <c r="F901" i="4"/>
  <c r="F902" i="4"/>
  <c r="F890" i="4"/>
  <c r="F898" i="4"/>
  <c r="F897" i="4"/>
  <c r="F894" i="4"/>
  <c r="F892" i="4"/>
  <c r="F895" i="4"/>
  <c r="F893" i="4"/>
  <c r="F891" i="4"/>
  <c r="F872" i="4"/>
  <c r="F870" i="4"/>
  <c r="F868" i="4"/>
  <c r="F866" i="4"/>
  <c r="F864" i="4"/>
  <c r="F862" i="4"/>
  <c r="F860" i="4"/>
  <c r="F871" i="4"/>
  <c r="F869" i="4"/>
  <c r="F867" i="4"/>
  <c r="F865" i="4"/>
  <c r="F863" i="4"/>
  <c r="F861" i="4"/>
  <c r="F859" i="4"/>
  <c r="F841" i="4"/>
  <c r="F839" i="4"/>
  <c r="F888" i="4"/>
  <c r="F886" i="4"/>
  <c r="F880" i="4"/>
  <c r="F876" i="4"/>
  <c r="F874" i="4"/>
  <c r="F858" i="4"/>
  <c r="F848" i="4"/>
  <c r="F887" i="4"/>
  <c r="F875" i="4"/>
  <c r="F873" i="4"/>
  <c r="F849" i="4"/>
  <c r="F884" i="4"/>
  <c r="F882" i="4"/>
  <c r="F846" i="4"/>
  <c r="F844" i="4"/>
  <c r="F885" i="4"/>
  <c r="F883" i="4"/>
  <c r="F847" i="4"/>
  <c r="F845" i="4"/>
  <c r="F834" i="4"/>
  <c r="F776" i="4"/>
  <c r="F777" i="4"/>
  <c r="F775" i="4"/>
  <c r="F1106" i="4"/>
  <c r="F855" i="4"/>
  <c r="F853" i="4"/>
  <c r="F843" i="4"/>
  <c r="F835" i="4"/>
  <c r="F838" i="4"/>
  <c r="F840" i="4"/>
  <c r="F836" i="4"/>
  <c r="F837" i="4"/>
  <c r="F793" i="4"/>
  <c r="F767" i="4"/>
  <c r="F765" i="4"/>
  <c r="F768" i="4"/>
  <c r="F766" i="4"/>
  <c r="F764" i="4"/>
  <c r="F832" i="4"/>
  <c r="F830" i="4"/>
  <c r="F828" i="4"/>
  <c r="F791" i="4"/>
  <c r="F789" i="4"/>
  <c r="F787" i="4"/>
  <c r="F785" i="4"/>
  <c r="F783" i="4"/>
  <c r="F773" i="4"/>
  <c r="F751" i="4"/>
  <c r="F833" i="4"/>
  <c r="F831" i="4"/>
  <c r="F829" i="4"/>
  <c r="F792" i="4"/>
  <c r="F790" i="4"/>
  <c r="F788" i="4"/>
  <c r="F786" i="4"/>
  <c r="F784" i="4"/>
  <c r="F778" i="4"/>
  <c r="F772" i="4"/>
  <c r="F825" i="4"/>
  <c r="F823" i="4"/>
  <c r="F821" i="4"/>
  <c r="F819" i="4"/>
  <c r="F817" i="4"/>
  <c r="F815" i="4"/>
  <c r="F813" i="4"/>
  <c r="F811" i="4"/>
  <c r="F809" i="4"/>
  <c r="F807" i="4"/>
  <c r="F781" i="4"/>
  <c r="F769" i="4"/>
  <c r="F827" i="4"/>
  <c r="F826" i="4"/>
  <c r="F824" i="4"/>
  <c r="F822" i="4"/>
  <c r="F820" i="4"/>
  <c r="F818" i="4"/>
  <c r="F816" i="4"/>
  <c r="F814" i="4"/>
  <c r="F812" i="4"/>
  <c r="F810" i="4"/>
  <c r="F808" i="4"/>
  <c r="F806" i="4"/>
  <c r="F782" i="4"/>
  <c r="F780" i="4"/>
  <c r="F770" i="4"/>
  <c r="F805" i="4"/>
  <c r="F803" i="4"/>
  <c r="F801" i="4"/>
  <c r="F799" i="4"/>
  <c r="F797" i="4"/>
  <c r="F795" i="4"/>
  <c r="F779" i="4"/>
  <c r="F763" i="4"/>
  <c r="F761" i="4"/>
  <c r="F759" i="4"/>
  <c r="F757" i="4"/>
  <c r="F755" i="4"/>
  <c r="F753" i="4"/>
  <c r="F752" i="4"/>
  <c r="F804" i="4"/>
  <c r="F802" i="4"/>
  <c r="F800" i="4"/>
  <c r="F798" i="4"/>
  <c r="F796" i="4"/>
  <c r="F794" i="4"/>
  <c r="F762" i="4"/>
  <c r="F760" i="4"/>
  <c r="F758" i="4"/>
  <c r="F756" i="4"/>
  <c r="F754" i="4"/>
  <c r="F749" i="4"/>
  <c r="F774" i="4"/>
  <c r="F746" i="4"/>
  <c r="F745" i="4"/>
  <c r="F743" i="4"/>
  <c r="F741" i="4"/>
  <c r="F742" i="4"/>
  <c r="F748" i="4"/>
  <c r="F698" i="4"/>
  <c r="F704" i="4"/>
  <c r="F739" i="4"/>
  <c r="F721" i="4"/>
  <c r="F719" i="4"/>
  <c r="F717" i="4"/>
  <c r="F712" i="4"/>
  <c r="F707" i="4"/>
  <c r="F705" i="4"/>
  <c r="F703" i="4"/>
  <c r="F700" i="4"/>
  <c r="F722" i="4"/>
  <c r="F720" i="4"/>
  <c r="F718" i="4"/>
  <c r="F716" i="4"/>
  <c r="F710" i="4"/>
  <c r="F706" i="4"/>
  <c r="F702" i="4"/>
  <c r="F699" i="4"/>
  <c r="F697" i="4"/>
  <c r="F701" i="4"/>
  <c r="F696" i="4"/>
  <c r="F737" i="4"/>
  <c r="F733" i="4"/>
  <c r="F731" i="4"/>
  <c r="F715" i="4"/>
  <c r="F713" i="4"/>
  <c r="F732" i="4"/>
  <c r="F714" i="4"/>
  <c r="F734" i="4"/>
  <c r="F728" i="4"/>
  <c r="F735" i="4"/>
  <c r="F729" i="4"/>
  <c r="F727" i="4"/>
  <c r="F736" i="4"/>
  <c r="F730" i="4"/>
  <c r="F750" i="4"/>
  <c r="F744" i="4"/>
  <c r="F747" i="4"/>
  <c r="F695" i="4"/>
  <c r="F738" i="4"/>
  <c r="F724" i="4"/>
  <c r="F725" i="4"/>
  <c r="F723" i="4"/>
  <c r="F642" i="4"/>
  <c r="F726" i="4"/>
  <c r="F691" i="4"/>
  <c r="F641" i="4"/>
  <c r="F669" i="4"/>
  <c r="F667" i="4"/>
  <c r="F709" i="4"/>
  <c r="F682" i="4"/>
  <c r="F668" i="4"/>
  <c r="F627" i="4"/>
  <c r="F708" i="4"/>
  <c r="F687" i="4"/>
  <c r="F681" i="4"/>
  <c r="F686" i="4"/>
  <c r="F685" i="4"/>
  <c r="F678" i="4"/>
  <c r="F670" i="4"/>
  <c r="F628" i="4"/>
  <c r="F626" i="4"/>
  <c r="F675" i="4"/>
  <c r="F664" i="4"/>
  <c r="F679" i="4"/>
  <c r="F661" i="4"/>
  <c r="F659" i="4"/>
  <c r="F655" i="4"/>
  <c r="F652" i="4"/>
  <c r="F660" i="4"/>
  <c r="F656" i="4"/>
  <c r="F653" i="4"/>
  <c r="F635" i="4"/>
  <c r="F637" i="4"/>
  <c r="F639" i="4"/>
  <c r="F643" i="4"/>
  <c r="F636" i="4"/>
  <c r="F638" i="4"/>
  <c r="F640" i="4"/>
  <c r="F576" i="4"/>
  <c r="F604" i="4"/>
  <c r="F602" i="4"/>
  <c r="F600" i="4"/>
  <c r="F586" i="4"/>
  <c r="F603" i="4"/>
  <c r="F601" i="4"/>
  <c r="F599" i="4"/>
  <c r="F1499" i="4"/>
  <c r="F1498" i="4"/>
  <c r="F1114" i="4"/>
  <c r="F1301" i="4"/>
  <c r="F1454" i="4"/>
  <c r="F1489" i="4"/>
  <c r="F1453" i="4"/>
  <c r="F693" i="4"/>
  <c r="F1500" i="4"/>
  <c r="F1112" i="4"/>
  <c r="F1153" i="4"/>
  <c r="F545" i="4"/>
  <c r="F546" i="4"/>
  <c r="F548" i="4"/>
  <c r="F547" i="4"/>
  <c r="F528" i="4"/>
  <c r="F525" i="4"/>
  <c r="F498" i="4"/>
  <c r="F447" i="4"/>
  <c r="F445" i="4"/>
  <c r="F529" i="4"/>
  <c r="F497" i="4"/>
  <c r="F446" i="4"/>
  <c r="F588" i="4"/>
  <c r="F519" i="4"/>
  <c r="F517" i="4"/>
  <c r="F500" i="4"/>
  <c r="F489" i="4"/>
  <c r="F487" i="4"/>
  <c r="F485" i="4"/>
  <c r="F518" i="4"/>
  <c r="F516" i="4"/>
  <c r="F488" i="4"/>
  <c r="F486" i="4"/>
  <c r="F472" i="4"/>
  <c r="F452" i="4"/>
  <c r="F441" i="4"/>
  <c r="F439" i="4"/>
  <c r="F437" i="4"/>
  <c r="F435" i="4"/>
  <c r="F422" i="4"/>
  <c r="F420" i="4"/>
  <c r="F418" i="4"/>
  <c r="F410" i="4"/>
  <c r="F408" i="4"/>
  <c r="F392" i="4"/>
  <c r="F390" i="4"/>
  <c r="F388" i="4"/>
  <c r="F387" i="4"/>
  <c r="F469" i="4"/>
  <c r="F459" i="4"/>
  <c r="F457" i="4"/>
  <c r="F451" i="4"/>
  <c r="F440" i="4"/>
  <c r="F438" i="4"/>
  <c r="F436" i="4"/>
  <c r="F421" i="4"/>
  <c r="F419" i="4"/>
  <c r="F409" i="4"/>
  <c r="F391" i="4"/>
  <c r="F389" i="4"/>
  <c r="F474" i="4"/>
  <c r="F470" i="4"/>
  <c r="F456" i="4"/>
  <c r="F454" i="4"/>
  <c r="F431" i="4"/>
  <c r="F429" i="4"/>
  <c r="F428" i="4"/>
  <c r="F426" i="4"/>
  <c r="F424" i="4"/>
  <c r="F404" i="4"/>
  <c r="F402" i="4"/>
  <c r="F400" i="4"/>
  <c r="F398" i="4"/>
  <c r="F396" i="4"/>
  <c r="F480" i="4"/>
  <c r="F475" i="4"/>
  <c r="F473" i="4"/>
  <c r="F471" i="4"/>
  <c r="F455" i="4"/>
  <c r="F453" i="4"/>
  <c r="F442" i="4"/>
  <c r="F430" i="4"/>
  <c r="F427" i="4"/>
  <c r="F425" i="4"/>
  <c r="F423" i="4"/>
  <c r="F405" i="4"/>
  <c r="F403" i="4"/>
  <c r="F401" i="4"/>
  <c r="F399" i="4"/>
  <c r="F397" i="4"/>
  <c r="F479" i="4"/>
  <c r="F468" i="4"/>
  <c r="F458" i="4"/>
  <c r="F433" i="4"/>
  <c r="F394" i="4"/>
  <c r="F434" i="4"/>
  <c r="F432" i="4"/>
  <c r="F395" i="4"/>
  <c r="F393" i="4"/>
  <c r="F490" i="4"/>
  <c r="F499" i="4"/>
  <c r="F515" i="4"/>
  <c r="F501" i="4"/>
  <c r="F443" i="4"/>
  <c r="F484" i="4"/>
  <c r="F381" i="4"/>
  <c r="F380" i="4"/>
  <c r="F382" i="4"/>
  <c r="F376" i="4"/>
  <c r="F379" i="4"/>
  <c r="F375" i="4"/>
  <c r="F363" i="4"/>
  <c r="F1395" i="4"/>
  <c r="F359" i="4"/>
  <c r="F360" i="4"/>
  <c r="F357" i="4"/>
  <c r="F358" i="4"/>
  <c r="F348" i="4"/>
  <c r="F350" i="4"/>
  <c r="F349" i="4"/>
  <c r="F351" i="4"/>
  <c r="F352" i="4"/>
  <c r="F327" i="4"/>
  <c r="F341" i="4"/>
  <c r="F342" i="4"/>
  <c r="F330" i="4"/>
  <c r="F332" i="4"/>
  <c r="F331" i="4"/>
  <c r="F316" i="4"/>
  <c r="F317" i="4"/>
  <c r="F322" i="4"/>
  <c r="F310" i="4"/>
  <c r="F321" i="4"/>
  <c r="F312" i="4"/>
  <c r="F314" i="4"/>
  <c r="F311" i="4"/>
  <c r="F313" i="4"/>
  <c r="F315" i="4"/>
  <c r="F319" i="4"/>
  <c r="F318" i="4"/>
  <c r="F292" i="4"/>
  <c r="F307" i="4"/>
  <c r="F309" i="4"/>
  <c r="F308" i="4"/>
  <c r="F294" i="4"/>
  <c r="F306" i="4"/>
  <c r="F302" i="4"/>
  <c r="F303" i="4"/>
  <c r="F299" i="4"/>
  <c r="F301" i="4"/>
  <c r="F300" i="4"/>
  <c r="F296" i="4"/>
  <c r="F298" i="4"/>
  <c r="F297" i="4"/>
  <c r="F295" i="4"/>
  <c r="F290" i="4"/>
  <c r="F585" i="4"/>
  <c r="F291" i="4"/>
  <c r="F374" i="4"/>
  <c r="F285" i="4"/>
  <c r="F287" i="4"/>
  <c r="F286" i="4"/>
  <c r="F288" i="4"/>
  <c r="F280" i="4"/>
  <c r="F278" i="4"/>
  <c r="F276" i="4"/>
  <c r="F274" i="4"/>
  <c r="F279" i="4"/>
  <c r="F277" i="4"/>
  <c r="F275" i="4"/>
  <c r="F269" i="4"/>
  <c r="F266" i="4"/>
  <c r="F261" i="4"/>
  <c r="F257" i="4"/>
  <c r="F251" i="4"/>
  <c r="F264" i="4"/>
  <c r="F262" i="4"/>
  <c r="F255" i="4"/>
  <c r="F263" i="4"/>
  <c r="F256" i="4"/>
  <c r="F270" i="4"/>
  <c r="F267" i="4"/>
  <c r="F268" i="4"/>
  <c r="F259" i="4"/>
  <c r="F260" i="4"/>
  <c r="F258" i="4"/>
  <c r="F265" i="4"/>
  <c r="F237" i="4"/>
  <c r="F235" i="4"/>
  <c r="F233" i="4"/>
  <c r="F236" i="4"/>
  <c r="F234" i="4"/>
  <c r="F253" i="4"/>
  <c r="F250" i="4"/>
  <c r="F223" i="4"/>
  <c r="F252" i="4"/>
  <c r="F231" i="4"/>
  <c r="F229" i="4"/>
  <c r="F227" i="4"/>
  <c r="F225" i="4"/>
  <c r="F221" i="4"/>
  <c r="F232" i="4"/>
  <c r="F230" i="4"/>
  <c r="F228" i="4"/>
  <c r="F226" i="4"/>
  <c r="F224" i="4"/>
  <c r="F222" i="4"/>
  <c r="F220" i="4"/>
  <c r="F219" i="4"/>
  <c r="F208" i="4"/>
  <c r="F192" i="4"/>
  <c r="F198" i="4"/>
  <c r="F199" i="4"/>
  <c r="F188" i="4"/>
  <c r="F187" i="4"/>
  <c r="F189" i="4"/>
  <c r="F173" i="4"/>
  <c r="F175" i="4"/>
  <c r="F177" i="4"/>
  <c r="F178" i="4"/>
  <c r="F180" i="4"/>
  <c r="F186" i="4"/>
  <c r="F174" i="4"/>
  <c r="F176" i="4"/>
  <c r="F179" i="4"/>
  <c r="F183" i="4"/>
  <c r="F168" i="4"/>
  <c r="F170" i="4"/>
  <c r="F172" i="4"/>
  <c r="F161" i="4"/>
  <c r="F171" i="4"/>
  <c r="F150" i="4"/>
  <c r="F58" i="4"/>
  <c r="F148" i="4"/>
  <c r="F105" i="4"/>
  <c r="F40" i="4"/>
  <c r="F38" i="4"/>
  <c r="F36" i="4"/>
  <c r="F34" i="4"/>
  <c r="F39" i="4"/>
  <c r="F37" i="4"/>
  <c r="F35" i="4"/>
  <c r="F31" i="4"/>
  <c r="F131" i="4"/>
  <c r="F132" i="4"/>
  <c r="F373" i="4"/>
  <c r="F98" i="4"/>
  <c r="F114" i="4"/>
  <c r="F127" i="4"/>
  <c r="F130" i="4"/>
  <c r="F365" i="4"/>
  <c r="F361" i="4"/>
  <c r="F366" i="4"/>
  <c r="F634" i="4"/>
  <c r="F1108" i="4"/>
  <c r="F1117" i="4"/>
  <c r="F1111" i="4"/>
  <c r="F1121" i="4"/>
  <c r="F1126" i="4"/>
  <c r="F1107" i="4"/>
  <c r="F1124" i="4"/>
  <c r="F1110" i="4"/>
  <c r="F589" i="4"/>
  <c r="F205" i="4"/>
  <c r="F128" i="4"/>
  <c r="F1113" i="4"/>
  <c r="F204" i="4"/>
  <c r="F362" i="4"/>
  <c r="F135" i="4"/>
  <c r="F371" i="4"/>
  <c r="F99" i="4"/>
  <c r="F206" i="4"/>
  <c r="F112" i="4"/>
  <c r="F124" i="4"/>
  <c r="F113" i="4"/>
  <c r="F364" i="4"/>
  <c r="F587" i="4"/>
  <c r="F1109" i="4"/>
  <c r="F1118" i="4"/>
  <c r="F1116" i="4"/>
  <c r="F1120" i="4"/>
  <c r="F1119" i="4"/>
  <c r="F1125" i="4"/>
  <c r="F1122" i="4"/>
  <c r="F1123" i="4"/>
  <c r="F1155" i="4"/>
  <c r="F129" i="4"/>
  <c r="F1154" i="4"/>
  <c r="F1115" i="4"/>
  <c r="F1501" i="4"/>
  <c r="F1488" i="4"/>
  <c r="F1483" i="4"/>
  <c r="F1480" i="4"/>
  <c r="F1478" i="4"/>
  <c r="F1476" i="4"/>
  <c r="F1463" i="4"/>
  <c r="F1432" i="4"/>
  <c r="F1430" i="4"/>
  <c r="F1484" i="4"/>
  <c r="F1481" i="4"/>
  <c r="F1479" i="4"/>
  <c r="F1477" i="4"/>
  <c r="F1475" i="4"/>
  <c r="F1433" i="4"/>
  <c r="F1431" i="4"/>
  <c r="F1364" i="4"/>
  <c r="F1363" i="4"/>
  <c r="F1471" i="4"/>
  <c r="F1472" i="4"/>
  <c r="F1473" i="4"/>
  <c r="F1474" i="4"/>
  <c r="F1455" i="4"/>
  <c r="F1457" i="4"/>
  <c r="F1456" i="4"/>
  <c r="F1458" i="4"/>
  <c r="F1451" i="4"/>
  <c r="F1452" i="4"/>
  <c r="F1448" i="4"/>
  <c r="F1450" i="4"/>
  <c r="F1449" i="4"/>
  <c r="F1436" i="4"/>
  <c r="F1434" i="4"/>
  <c r="F1435" i="4"/>
  <c r="F1274" i="4"/>
  <c r="F1292" i="4"/>
  <c r="F1399" i="4"/>
  <c r="F1418" i="4"/>
  <c r="F1419" i="4"/>
  <c r="F1421" i="4"/>
  <c r="F1420" i="4"/>
  <c r="F1416" i="4"/>
  <c r="F1417" i="4"/>
  <c r="F1397" i="4"/>
  <c r="F1396" i="4"/>
  <c r="F1398" i="4"/>
  <c r="F1393" i="4"/>
  <c r="F1391" i="4"/>
  <c r="F1389" i="4"/>
  <c r="F1360" i="4"/>
  <c r="F1298" i="4"/>
  <c r="F1359" i="4"/>
  <c r="F1392" i="4"/>
  <c r="F1390" i="4"/>
  <c r="F1361" i="4"/>
  <c r="F1297" i="4"/>
  <c r="F1325" i="4"/>
  <c r="F1324" i="4"/>
  <c r="F1330" i="4"/>
  <c r="F1329" i="4"/>
  <c r="F1334" i="4"/>
  <c r="F1332" i="4"/>
  <c r="F1333" i="4"/>
  <c r="F1331" i="4"/>
  <c r="F1308" i="4"/>
  <c r="F1302" i="4"/>
  <c r="F1306" i="4"/>
  <c r="F1307" i="4"/>
  <c r="F1304" i="4"/>
  <c r="F1305" i="4"/>
  <c r="F1303" i="4"/>
  <c r="F1299" i="4"/>
  <c r="F1300" i="4"/>
  <c r="F1167" i="4"/>
  <c r="F1215" i="4"/>
  <c r="F1199" i="4"/>
  <c r="F1197" i="4"/>
  <c r="F1195" i="4"/>
  <c r="F1193" i="4"/>
  <c r="F1191" i="4"/>
  <c r="F1186" i="4"/>
  <c r="F1181" i="4"/>
  <c r="F1178" i="4"/>
  <c r="F1166" i="4"/>
  <c r="F1139" i="4"/>
  <c r="F1137" i="4"/>
  <c r="F1214" i="4"/>
  <c r="F1198" i="4"/>
  <c r="F1196" i="4"/>
  <c r="F1194" i="4"/>
  <c r="F1192" i="4"/>
  <c r="F1185" i="4"/>
  <c r="F1180" i="4"/>
  <c r="F1174" i="4"/>
  <c r="F1165" i="4"/>
  <c r="F1140" i="4"/>
  <c r="F1138" i="4"/>
  <c r="F1136" i="4"/>
  <c r="F1220" i="4"/>
  <c r="F1218" i="4"/>
  <c r="F1216" i="4"/>
  <c r="F1219" i="4"/>
  <c r="F1217" i="4"/>
  <c r="F1203" i="4"/>
  <c r="F1201" i="4"/>
  <c r="F1188" i="4"/>
  <c r="F1179" i="4"/>
  <c r="F1176" i="4"/>
  <c r="F1173" i="4"/>
  <c r="F1204" i="4"/>
  <c r="F1202" i="4"/>
  <c r="F1200" i="4"/>
  <c r="F1187" i="4"/>
  <c r="F1177" i="4"/>
  <c r="F1175" i="4"/>
  <c r="F1172" i="4"/>
  <c r="F1211" i="4"/>
  <c r="F1213" i="4"/>
  <c r="F1212" i="4"/>
  <c r="F1209" i="4"/>
  <c r="F1206" i="4"/>
  <c r="F1208" i="4"/>
  <c r="F1210" i="4"/>
  <c r="F1205" i="4"/>
  <c r="F1207" i="4"/>
  <c r="F1189" i="4"/>
  <c r="F1190" i="4"/>
  <c r="F1168" i="4"/>
  <c r="F1150" i="4"/>
  <c r="F1149" i="4"/>
  <c r="F1151" i="4"/>
  <c r="F1145" i="4"/>
  <c r="F1143" i="4"/>
  <c r="F1141" i="4"/>
  <c r="F1163" i="4"/>
  <c r="F1152" i="4"/>
  <c r="F1148" i="4"/>
  <c r="F1146" i="4"/>
  <c r="F1144" i="4"/>
  <c r="F1142" i="4"/>
  <c r="F1135" i="4"/>
  <c r="F1183" i="4"/>
  <c r="F1162" i="4"/>
  <c r="F1160" i="4"/>
  <c r="F1158" i="4"/>
  <c r="F1147" i="4"/>
  <c r="F1131" i="4"/>
  <c r="F1129" i="4"/>
  <c r="F1130" i="4"/>
  <c r="F1182" i="4"/>
  <c r="F1161" i="4"/>
  <c r="F1159" i="4"/>
  <c r="F1164" i="4"/>
  <c r="F1133" i="4"/>
  <c r="F1132" i="4"/>
  <c r="F1134" i="4"/>
  <c r="F1128" i="4"/>
  <c r="F1171" i="4"/>
  <c r="F1169" i="4"/>
  <c r="F1170" i="4"/>
  <c r="F1156" i="4"/>
  <c r="F1157" i="4"/>
  <c r="F1127" i="4"/>
  <c r="F932" i="4"/>
  <c r="F694" i="4"/>
  <c r="F692" i="4"/>
  <c r="F688" i="4"/>
  <c r="F557" i="4"/>
  <c r="F683" i="4"/>
  <c r="F568" i="4"/>
  <c r="F684" i="4"/>
  <c r="F673" i="4"/>
  <c r="F672" i="4"/>
  <c r="F560" i="4"/>
  <c r="F558" i="4"/>
  <c r="F559" i="4"/>
  <c r="F556" i="4"/>
  <c r="F590" i="4"/>
  <c r="F584" i="4"/>
  <c r="F579" i="4"/>
  <c r="F577" i="4"/>
  <c r="F578" i="4"/>
  <c r="F372" i="4"/>
  <c r="F320" i="4"/>
  <c r="F384" i="4"/>
  <c r="F386" i="4"/>
  <c r="F385" i="4"/>
  <c r="F383" i="4"/>
  <c r="F369" i="4"/>
  <c r="F328" i="4"/>
  <c r="F214" i="4"/>
  <c r="F215" i="4"/>
  <c r="F212" i="4"/>
  <c r="F207" i="4"/>
  <c r="F211" i="4"/>
  <c r="F213" i="4"/>
  <c r="F136" i="4"/>
  <c r="F203" i="4"/>
  <c r="F133" i="4"/>
  <c r="F107" i="4"/>
  <c r="F138" i="4"/>
  <c r="F140" i="4"/>
  <c r="F137" i="4"/>
  <c r="F139" i="4"/>
  <c r="F126" i="4"/>
  <c r="F125" i="4"/>
  <c r="F116" i="4"/>
  <c r="F115" i="4"/>
  <c r="F597" i="4"/>
  <c r="F605" i="4"/>
  <c r="F555" i="4"/>
  <c r="F595" i="4"/>
  <c r="F575" i="4"/>
  <c r="F580" i="4"/>
  <c r="F582" i="4"/>
  <c r="F583" i="4"/>
  <c r="F581" i="4"/>
  <c r="F81" i="4"/>
  <c r="F80" i="4"/>
  <c r="F79" i="4"/>
  <c r="F78" i="4"/>
  <c r="F84" i="4"/>
  <c r="F83" i="4"/>
  <c r="F82" i="4"/>
  <c r="F20" i="4"/>
  <c r="F21" i="4"/>
  <c r="F63" i="4"/>
  <c r="F123" i="4"/>
  <c r="F146" i="4"/>
  <c r="F152" i="4"/>
  <c r="F242" i="4"/>
  <c r="F247" i="4"/>
  <c r="F65" i="4"/>
  <c r="F72" i="4"/>
  <c r="F110" i="4"/>
  <c r="F120" i="4"/>
  <c r="F143" i="4"/>
  <c r="F155" i="4"/>
  <c r="F160" i="4"/>
  <c r="F244" i="4"/>
  <c r="F66" i="4"/>
  <c r="F111" i="4"/>
  <c r="F121" i="4"/>
  <c r="F144" i="4"/>
  <c r="F238" i="4"/>
  <c r="F245" i="4"/>
  <c r="F284" i="4"/>
  <c r="F22" i="4"/>
  <c r="F68" i="4"/>
  <c r="F73" i="4"/>
  <c r="F122" i="4"/>
  <c r="F239" i="4"/>
  <c r="F246" i="4"/>
  <c r="F97" i="4"/>
  <c r="F117" i="4"/>
  <c r="F156" i="4"/>
  <c r="F240" i="4"/>
  <c r="F74" i="4"/>
  <c r="F145" i="4"/>
  <c r="F151" i="4"/>
  <c r="F157" i="4"/>
  <c r="F241" i="4"/>
  <c r="F71" i="4"/>
  <c r="F109" i="4"/>
  <c r="F154" i="4"/>
  <c r="F304" i="4"/>
  <c r="F346" i="4"/>
  <c r="F353" i="4"/>
  <c r="F367" i="4"/>
  <c r="F477" i="4"/>
  <c r="F565" i="4"/>
  <c r="F573" i="4"/>
  <c r="F147" i="4"/>
  <c r="F248" i="4"/>
  <c r="F281" i="4"/>
  <c r="F305" i="4"/>
  <c r="F347" i="4"/>
  <c r="F368" i="4"/>
  <c r="F463" i="4"/>
  <c r="F520" i="4"/>
  <c r="F566" i="4"/>
  <c r="F574" i="4"/>
  <c r="F249" i="4"/>
  <c r="F282" i="4"/>
  <c r="F370" i="4"/>
  <c r="F521" i="4"/>
  <c r="F549" i="4"/>
  <c r="F561" i="4"/>
  <c r="F567" i="4"/>
  <c r="F596" i="4"/>
  <c r="F118" i="4"/>
  <c r="F141" i="4"/>
  <c r="F271" i="4"/>
  <c r="F283" i="4"/>
  <c r="F550" i="4"/>
  <c r="F562" i="4"/>
  <c r="F591" i="4"/>
  <c r="F119" i="4"/>
  <c r="F142" i="4"/>
  <c r="F272" i="4"/>
  <c r="F551" i="4"/>
  <c r="F563" i="4"/>
  <c r="F569" i="4"/>
  <c r="F592" i="4"/>
  <c r="F64" i="4"/>
  <c r="F329" i="4"/>
  <c r="F552" i="4"/>
  <c r="F564" i="4"/>
  <c r="F570" i="4"/>
  <c r="F593" i="4"/>
  <c r="F343" i="4"/>
  <c r="F243" i="4"/>
  <c r="F450" i="4"/>
  <c r="F613" i="4"/>
  <c r="F619" i="4"/>
  <c r="F651" i="4"/>
  <c r="F657" i="4"/>
  <c r="F676" i="4"/>
  <c r="F690" i="4"/>
  <c r="F153" i="4"/>
  <c r="F345" i="4"/>
  <c r="F553" i="4"/>
  <c r="F607" i="4"/>
  <c r="F614" i="4"/>
  <c r="F644" i="4"/>
  <c r="F677" i="4"/>
  <c r="F476" i="4"/>
  <c r="F554" i="4"/>
  <c r="F608" i="4"/>
  <c r="F615" i="4"/>
  <c r="F620" i="4"/>
  <c r="F645" i="4"/>
  <c r="F662" i="4"/>
  <c r="F70" i="4"/>
  <c r="F460" i="4"/>
  <c r="F594" i="4"/>
  <c r="F609" i="4"/>
  <c r="F616" i="4"/>
  <c r="F621" i="4"/>
  <c r="F629" i="4"/>
  <c r="F646" i="4"/>
  <c r="F658" i="4"/>
  <c r="F663" i="4"/>
  <c r="F671" i="4"/>
  <c r="F610" i="4"/>
  <c r="F622" i="4"/>
  <c r="F630" i="4"/>
  <c r="F647" i="4"/>
  <c r="F680" i="4"/>
  <c r="F108" i="4"/>
  <c r="F571" i="4"/>
  <c r="F611" i="4"/>
  <c r="F617" i="4"/>
  <c r="F623" i="4"/>
  <c r="F631" i="4"/>
  <c r="F648" i="4"/>
  <c r="F654" i="4"/>
  <c r="F665" i="4"/>
  <c r="F572" i="4"/>
  <c r="F598" i="4"/>
  <c r="F618" i="4"/>
  <c r="F624" i="4"/>
  <c r="F632" i="4"/>
  <c r="F649" i="4"/>
  <c r="F674" i="4"/>
  <c r="F689" i="4"/>
  <c r="F1226" i="4"/>
  <c r="F1234" i="4"/>
  <c r="F1240" i="4"/>
  <c r="F1248" i="4"/>
  <c r="F1256" i="4"/>
  <c r="F1264" i="4"/>
  <c r="F1272" i="4"/>
  <c r="F1280" i="4"/>
  <c r="F1288" i="4"/>
  <c r="F1296" i="4"/>
  <c r="F1312" i="4"/>
  <c r="F1320" i="4"/>
  <c r="F1328" i="4"/>
  <c r="F1336" i="4"/>
  <c r="F1351" i="4"/>
  <c r="F1367" i="4"/>
  <c r="F1375" i="4"/>
  <c r="F1383" i="4"/>
  <c r="F1406" i="4"/>
  <c r="F1414" i="4"/>
  <c r="F1429" i="4"/>
  <c r="F1443" i="4"/>
  <c r="F1459" i="4"/>
  <c r="F1467" i="4"/>
  <c r="F1491" i="4"/>
  <c r="F1507" i="4"/>
  <c r="F1515" i="4"/>
  <c r="F1523" i="4"/>
  <c r="F650" i="4"/>
  <c r="F1184" i="4"/>
  <c r="F1227" i="4"/>
  <c r="F1235" i="4"/>
  <c r="F1241" i="4"/>
  <c r="F1249" i="4"/>
  <c r="F1257" i="4"/>
  <c r="F1265" i="4"/>
  <c r="F1273" i="4"/>
  <c r="F1281" i="4"/>
  <c r="F1289" i="4"/>
  <c r="F1313" i="4"/>
  <c r="F1321" i="4"/>
  <c r="F1228" i="4"/>
  <c r="F1236" i="4"/>
  <c r="F1242" i="4"/>
  <c r="F1250" i="4"/>
  <c r="F1258" i="4"/>
  <c r="F1266" i="4"/>
  <c r="F1282" i="4"/>
  <c r="F1290" i="4"/>
  <c r="F1314" i="4"/>
  <c r="F1322" i="4"/>
  <c r="F1338" i="4"/>
  <c r="F1345" i="4"/>
  <c r="F1353" i="4"/>
  <c r="F1369" i="4"/>
  <c r="F1377" i="4"/>
  <c r="F1385" i="4"/>
  <c r="F1400" i="4"/>
  <c r="F1408" i="4"/>
  <c r="F1423" i="4"/>
  <c r="F1445" i="4"/>
  <c r="F1461" i="4"/>
  <c r="F1469" i="4"/>
  <c r="F1485" i="4"/>
  <c r="F1493" i="4"/>
  <c r="F1509" i="4"/>
  <c r="F1517" i="4"/>
  <c r="F606" i="4"/>
  <c r="F1221" i="4"/>
  <c r="F1229" i="4"/>
  <c r="F1243" i="4"/>
  <c r="F1251" i="4"/>
  <c r="F1259" i="4"/>
  <c r="F1267" i="4"/>
  <c r="F1275" i="4"/>
  <c r="F1283" i="4"/>
  <c r="F1291" i="4"/>
  <c r="F1315" i="4"/>
  <c r="F1323" i="4"/>
  <c r="F1339" i="4"/>
  <c r="F612" i="4"/>
  <c r="F666" i="4"/>
  <c r="F1222" i="4"/>
  <c r="F1230" i="4"/>
  <c r="F1244" i="4"/>
  <c r="F1252" i="4"/>
  <c r="F1260" i="4"/>
  <c r="F1268" i="4"/>
  <c r="F1276" i="4"/>
  <c r="F1284" i="4"/>
  <c r="F1316" i="4"/>
  <c r="F1340" i="4"/>
  <c r="F1347" i="4"/>
  <c r="F1355" i="4"/>
  <c r="F1371" i="4"/>
  <c r="F1379" i="4"/>
  <c r="F1387" i="4"/>
  <c r="F1394" i="4"/>
  <c r="F1402" i="4"/>
  <c r="F1410" i="4"/>
  <c r="F1425" i="4"/>
  <c r="F1439" i="4"/>
  <c r="F1447" i="4"/>
  <c r="F1487" i="4"/>
  <c r="F1223" i="4"/>
  <c r="F1231" i="4"/>
  <c r="F1237" i="4"/>
  <c r="F1245" i="4"/>
  <c r="F1253" i="4"/>
  <c r="F1261" i="4"/>
  <c r="F1269" i="4"/>
  <c r="F1277" i="4"/>
  <c r="F1285" i="4"/>
  <c r="F1293" i="4"/>
  <c r="F1309" i="4"/>
  <c r="F1317" i="4"/>
  <c r="F1341" i="4"/>
  <c r="F1348" i="4"/>
  <c r="F1356" i="4"/>
  <c r="F1372" i="4"/>
  <c r="F1380" i="4"/>
  <c r="F1388" i="4"/>
  <c r="F1403" i="4"/>
  <c r="F1411" i="4"/>
  <c r="F1426" i="4"/>
  <c r="F1440" i="4"/>
  <c r="F1464" i="4"/>
  <c r="F625" i="4"/>
  <c r="F1224" i="4"/>
  <c r="F1232" i="4"/>
  <c r="F1238" i="4"/>
  <c r="F1246" i="4"/>
  <c r="F1254" i="4"/>
  <c r="F1262" i="4"/>
  <c r="F1270" i="4"/>
  <c r="F1278" i="4"/>
  <c r="F1286" i="4"/>
  <c r="F1294" i="4"/>
  <c r="F1310" i="4"/>
  <c r="F1318" i="4"/>
  <c r="F1326" i="4"/>
  <c r="F1342" i="4"/>
  <c r="F1349" i="4"/>
  <c r="F1357" i="4"/>
  <c r="F1365" i="4"/>
  <c r="F1373" i="4"/>
  <c r="F1381" i="4"/>
  <c r="F1404" i="4"/>
  <c r="F1412" i="4"/>
  <c r="F1427" i="4"/>
  <c r="F1441" i="4"/>
  <c r="F1465" i="4"/>
  <c r="F1225" i="4"/>
  <c r="F1287" i="4"/>
  <c r="F1343" i="4"/>
  <c r="F1362" i="4"/>
  <c r="F1384" i="4"/>
  <c r="F1405" i="4"/>
  <c r="F1424" i="4"/>
  <c r="F1444" i="4"/>
  <c r="F1466" i="4"/>
  <c r="F1497" i="4"/>
  <c r="F1508" i="4"/>
  <c r="F1519" i="4"/>
  <c r="F1528" i="4"/>
  <c r="F1536" i="4"/>
  <c r="F1544" i="4"/>
  <c r="F1552" i="4"/>
  <c r="F1560" i="4"/>
  <c r="F1568" i="4"/>
  <c r="F1576" i="4"/>
  <c r="F1584" i="4"/>
  <c r="F1592" i="4"/>
  <c r="F1600" i="4"/>
  <c r="F1608" i="4"/>
  <c r="F1616" i="4"/>
  <c r="F1624" i="4"/>
  <c r="F1632" i="4"/>
  <c r="F1640" i="4"/>
  <c r="F1648" i="4"/>
  <c r="F1656" i="4"/>
  <c r="F1664" i="4"/>
  <c r="F1672" i="4"/>
  <c r="F1680" i="4"/>
  <c r="F1688" i="4"/>
  <c r="F1696" i="4"/>
  <c r="F1704" i="4"/>
  <c r="F1712" i="4"/>
  <c r="F1720" i="4"/>
  <c r="F1728" i="4"/>
  <c r="F1736" i="4"/>
  <c r="F1744" i="4"/>
  <c r="F1752" i="4"/>
  <c r="F1760" i="4"/>
  <c r="F1768" i="4"/>
  <c r="F1784" i="4"/>
  <c r="F1801" i="4"/>
  <c r="F1233" i="4"/>
  <c r="F1295" i="4"/>
  <c r="F1344" i="4"/>
  <c r="F1366" i="4"/>
  <c r="F1386" i="4"/>
  <c r="F1407" i="4"/>
  <c r="F1428" i="4"/>
  <c r="F1446" i="4"/>
  <c r="F1468" i="4"/>
  <c r="F1486" i="4"/>
  <c r="F1510" i="4"/>
  <c r="F1520" i="4"/>
  <c r="F1529" i="4"/>
  <c r="F1537" i="4"/>
  <c r="F1545" i="4"/>
  <c r="F1553" i="4"/>
  <c r="F1561" i="4"/>
  <c r="F1569" i="4"/>
  <c r="F1577" i="4"/>
  <c r="F1585" i="4"/>
  <c r="F1593" i="4"/>
  <c r="F1601" i="4"/>
  <c r="F1609" i="4"/>
  <c r="F1617" i="4"/>
  <c r="F1625" i="4"/>
  <c r="F1633" i="4"/>
  <c r="F1641" i="4"/>
  <c r="F1649" i="4"/>
  <c r="F1657" i="4"/>
  <c r="F1665" i="4"/>
  <c r="F1673" i="4"/>
  <c r="F1681" i="4"/>
  <c r="F1689" i="4"/>
  <c r="F1697" i="4"/>
  <c r="F1705" i="4"/>
  <c r="F1713" i="4"/>
  <c r="F1721" i="4"/>
  <c r="F1729" i="4"/>
  <c r="F1737" i="4"/>
  <c r="F1745" i="4"/>
  <c r="F1753" i="4"/>
  <c r="F1761" i="4"/>
  <c r="F1769" i="4"/>
  <c r="F1777" i="4"/>
  <c r="F1785" i="4"/>
  <c r="F1793" i="4"/>
  <c r="F1802" i="4"/>
  <c r="F1239" i="4"/>
  <c r="F1346" i="4"/>
  <c r="F1368" i="4"/>
  <c r="F1409" i="4"/>
  <c r="F1470" i="4"/>
  <c r="F1511" i="4"/>
  <c r="F1521" i="4"/>
  <c r="F1530" i="4"/>
  <c r="F1538" i="4"/>
  <c r="F1546" i="4"/>
  <c r="F1554" i="4"/>
  <c r="F1562" i="4"/>
  <c r="F1570" i="4"/>
  <c r="F1578" i="4"/>
  <c r="F1586" i="4"/>
  <c r="F1594" i="4"/>
  <c r="F1602" i="4"/>
  <c r="F1610" i="4"/>
  <c r="F1618" i="4"/>
  <c r="F1626" i="4"/>
  <c r="F1634" i="4"/>
  <c r="F1642" i="4"/>
  <c r="F1650" i="4"/>
  <c r="F1658" i="4"/>
  <c r="F1666" i="4"/>
  <c r="F1674" i="4"/>
  <c r="F1682" i="4"/>
  <c r="F1690" i="4"/>
  <c r="F1698" i="4"/>
  <c r="F1706" i="4"/>
  <c r="F1714" i="4"/>
  <c r="F1722" i="4"/>
  <c r="F1730" i="4"/>
  <c r="F1738" i="4"/>
  <c r="F1746" i="4"/>
  <c r="F1754" i="4"/>
  <c r="F1762" i="4"/>
  <c r="F1786" i="4"/>
  <c r="F1247" i="4"/>
  <c r="F1311" i="4"/>
  <c r="F1350" i="4"/>
  <c r="F1370" i="4"/>
  <c r="F1413" i="4"/>
  <c r="F1490" i="4"/>
  <c r="F1502" i="4"/>
  <c r="F1512" i="4"/>
  <c r="F1522" i="4"/>
  <c r="F1531" i="4"/>
  <c r="F1539" i="4"/>
  <c r="F1547" i="4"/>
  <c r="F1555" i="4"/>
  <c r="F1563" i="4"/>
  <c r="F1571" i="4"/>
  <c r="F1579" i="4"/>
  <c r="F1587" i="4"/>
  <c r="F1595" i="4"/>
  <c r="F1603" i="4"/>
  <c r="F1611" i="4"/>
  <c r="F1619" i="4"/>
  <c r="F1627" i="4"/>
  <c r="F1635" i="4"/>
  <c r="F1643" i="4"/>
  <c r="F1651" i="4"/>
  <c r="F1659" i="4"/>
  <c r="F1667" i="4"/>
  <c r="F1675" i="4"/>
  <c r="F1683" i="4"/>
  <c r="F1691" i="4"/>
  <c r="F1699" i="4"/>
  <c r="F1707" i="4"/>
  <c r="F1715" i="4"/>
  <c r="F1723" i="4"/>
  <c r="F1731" i="4"/>
  <c r="F1739" i="4"/>
  <c r="F1747" i="4"/>
  <c r="F1755" i="4"/>
  <c r="F1763" i="4"/>
  <c r="F1771" i="4"/>
  <c r="F1779" i="4"/>
  <c r="F1787" i="4"/>
  <c r="F1795" i="4"/>
  <c r="F1803" i="4"/>
  <c r="F1596" i="4"/>
  <c r="F1620" i="4"/>
  <c r="F1636" i="4"/>
  <c r="F1652" i="4"/>
  <c r="F1668" i="4"/>
  <c r="F1684" i="4"/>
  <c r="F1692" i="4"/>
  <c r="F1708" i="4"/>
  <c r="F1724" i="4"/>
  <c r="F1740" i="4"/>
  <c r="F1756" i="4"/>
  <c r="F1772" i="4"/>
  <c r="F1788" i="4"/>
  <c r="F1796" i="4"/>
  <c r="F1567" i="4"/>
  <c r="F1615" i="4"/>
  <c r="F1647" i="4"/>
  <c r="F1679" i="4"/>
  <c r="F1719" i="4"/>
  <c r="F1751" i="4"/>
  <c r="F1775" i="4"/>
  <c r="F1799" i="4"/>
  <c r="F1792" i="4"/>
  <c r="F1778" i="4"/>
  <c r="F633" i="4"/>
  <c r="F1255" i="4"/>
  <c r="F1319" i="4"/>
  <c r="F1352" i="4"/>
  <c r="F1374" i="4"/>
  <c r="F1415" i="4"/>
  <c r="F1492" i="4"/>
  <c r="F1503" i="4"/>
  <c r="F1513" i="4"/>
  <c r="F1524" i="4"/>
  <c r="F1532" i="4"/>
  <c r="F1540" i="4"/>
  <c r="F1548" i="4"/>
  <c r="F1556" i="4"/>
  <c r="F1564" i="4"/>
  <c r="F1572" i="4"/>
  <c r="F1580" i="4"/>
  <c r="F1588" i="4"/>
  <c r="F1604" i="4"/>
  <c r="F1612" i="4"/>
  <c r="F1628" i="4"/>
  <c r="F1644" i="4"/>
  <c r="F1660" i="4"/>
  <c r="F1676" i="4"/>
  <c r="F1700" i="4"/>
  <c r="F1716" i="4"/>
  <c r="F1732" i="4"/>
  <c r="F1748" i="4"/>
  <c r="F1764" i="4"/>
  <c r="F1780" i="4"/>
  <c r="F1804" i="4"/>
  <c r="F1575" i="4"/>
  <c r="F1639" i="4"/>
  <c r="F1671" i="4"/>
  <c r="F1703" i="4"/>
  <c r="F1735" i="4"/>
  <c r="F1783" i="4"/>
  <c r="F1776" i="4"/>
  <c r="F1809" i="4"/>
  <c r="F1810" i="4"/>
  <c r="F1263" i="4"/>
  <c r="F1327" i="4"/>
  <c r="F1354" i="4"/>
  <c r="F1376" i="4"/>
  <c r="F1437" i="4"/>
  <c r="F1494" i="4"/>
  <c r="F1504" i="4"/>
  <c r="F1514" i="4"/>
  <c r="F1525" i="4"/>
  <c r="F1533" i="4"/>
  <c r="F1541" i="4"/>
  <c r="F1549" i="4"/>
  <c r="F1557" i="4"/>
  <c r="F1565" i="4"/>
  <c r="F1573" i="4"/>
  <c r="F1581" i="4"/>
  <c r="F1589" i="4"/>
  <c r="F1597" i="4"/>
  <c r="F1605" i="4"/>
  <c r="F1613" i="4"/>
  <c r="F1621" i="4"/>
  <c r="F1629" i="4"/>
  <c r="F1637" i="4"/>
  <c r="F1645" i="4"/>
  <c r="F1653" i="4"/>
  <c r="F1661" i="4"/>
  <c r="F1669" i="4"/>
  <c r="F1677" i="4"/>
  <c r="F1685" i="4"/>
  <c r="F1693" i="4"/>
  <c r="F1701" i="4"/>
  <c r="F1709" i="4"/>
  <c r="F1717" i="4"/>
  <c r="F1725" i="4"/>
  <c r="F1733" i="4"/>
  <c r="F1741" i="4"/>
  <c r="F1749" i="4"/>
  <c r="F1757" i="4"/>
  <c r="F1765" i="4"/>
  <c r="F1773" i="4"/>
  <c r="F1781" i="4"/>
  <c r="F1789" i="4"/>
  <c r="F1797" i="4"/>
  <c r="F1805" i="4"/>
  <c r="F1337" i="4"/>
  <c r="F1382" i="4"/>
  <c r="F1422" i="4"/>
  <c r="F1462" i="4"/>
  <c r="F1496" i="4"/>
  <c r="F1518" i="4"/>
  <c r="F1543" i="4"/>
  <c r="F1551" i="4"/>
  <c r="F1583" i="4"/>
  <c r="F1599" i="4"/>
  <c r="F1631" i="4"/>
  <c r="F1663" i="4"/>
  <c r="F1695" i="4"/>
  <c r="F1727" i="4"/>
  <c r="F1759" i="4"/>
  <c r="F1807" i="4"/>
  <c r="F1808" i="4"/>
  <c r="F1794" i="4"/>
  <c r="F1271" i="4"/>
  <c r="F1335" i="4"/>
  <c r="F1358" i="4"/>
  <c r="F1378" i="4"/>
  <c r="F1438" i="4"/>
  <c r="F1460" i="4"/>
  <c r="F1495" i="4"/>
  <c r="F1505" i="4"/>
  <c r="F1516" i="4"/>
  <c r="F1526" i="4"/>
  <c r="F1534" i="4"/>
  <c r="F1542" i="4"/>
  <c r="F1550" i="4"/>
  <c r="F1558" i="4"/>
  <c r="F1566" i="4"/>
  <c r="F1574" i="4"/>
  <c r="F1582" i="4"/>
  <c r="F1590" i="4"/>
  <c r="F1598" i="4"/>
  <c r="F1606" i="4"/>
  <c r="F1614" i="4"/>
  <c r="F1622" i="4"/>
  <c r="F1630" i="4"/>
  <c r="F1638" i="4"/>
  <c r="F1646" i="4"/>
  <c r="F1654" i="4"/>
  <c r="F1662" i="4"/>
  <c r="F1670" i="4"/>
  <c r="F1678" i="4"/>
  <c r="F1686" i="4"/>
  <c r="F1694" i="4"/>
  <c r="F1702" i="4"/>
  <c r="F1710" i="4"/>
  <c r="F1718" i="4"/>
  <c r="F1726" i="4"/>
  <c r="F1734" i="4"/>
  <c r="F1742" i="4"/>
  <c r="F1750" i="4"/>
  <c r="F1758" i="4"/>
  <c r="F1766" i="4"/>
  <c r="F1774" i="4"/>
  <c r="F1782" i="4"/>
  <c r="F1790" i="4"/>
  <c r="F1798" i="4"/>
  <c r="F1806" i="4"/>
  <c r="F1279" i="4"/>
  <c r="F1401" i="4"/>
  <c r="F1442" i="4"/>
  <c r="F1482" i="4"/>
  <c r="F1506" i="4"/>
  <c r="F1527" i="4"/>
  <c r="F1535" i="4"/>
  <c r="F1559" i="4"/>
  <c r="F1591" i="4"/>
  <c r="F1607" i="4"/>
  <c r="F1623" i="4"/>
  <c r="F1655" i="4"/>
  <c r="F1687" i="4"/>
  <c r="F1711" i="4"/>
  <c r="F1743" i="4"/>
  <c r="F1767" i="4"/>
  <c r="F1791" i="4"/>
  <c r="F1800" i="4"/>
  <c r="F1770" i="4"/>
</calcChain>
</file>

<file path=xl/sharedStrings.xml><?xml version="1.0" encoding="utf-8"?>
<sst xmlns="http://schemas.openxmlformats.org/spreadsheetml/2006/main" count="6034" uniqueCount="1432">
  <si>
    <t xml:space="preserve">PROVEEDOR </t>
  </si>
  <si>
    <t>ITEM</t>
  </si>
  <si>
    <t>BANCO</t>
  </si>
  <si>
    <t>RAZON SOCIAL</t>
  </si>
  <si>
    <t>BANESCO</t>
  </si>
  <si>
    <t>DISTRIBUIDORA DAMASCUS, C.A.</t>
  </si>
  <si>
    <t>RICHARD PEREIRA GOUVEIA</t>
  </si>
  <si>
    <t>DISTRIBUIDORA DE LACTEOS SANTOS AVEIRO</t>
  </si>
  <si>
    <t>DISTRISBUIDORA DIFRITZ, C.A.</t>
  </si>
  <si>
    <t>ISOLINA DEL C ARAUJO</t>
  </si>
  <si>
    <t>COMERCIALIZADORA EL VERDUGO, C.A.</t>
  </si>
  <si>
    <t>DISTRIBUCION Y VENTAS DE CALIDAD, C.A.</t>
  </si>
  <si>
    <t>GANADERIA CARRIZALES, C.A.</t>
  </si>
  <si>
    <t>PASAPALOS DOÑA CUSTODIA</t>
  </si>
  <si>
    <t>LACTEOS PUENTE C, C.A</t>
  </si>
  <si>
    <t>ALIMENTOS PRODALVA, C.A</t>
  </si>
  <si>
    <t>ALIVANTI DISTRIBUIDORA, C.A.</t>
  </si>
  <si>
    <t>INVERSIONES BENAR C.A.</t>
  </si>
  <si>
    <t>DISTRIBUIDORA GLASGOW, C.A.</t>
  </si>
  <si>
    <t>COMERCIALIZADORA SNACKS, SRL</t>
  </si>
  <si>
    <t>COOPERATVA HORTIAGRO9 421, R.L.</t>
  </si>
  <si>
    <t>CORPORACION JUNO, C.A.</t>
  </si>
  <si>
    <t>EMPRESA</t>
  </si>
  <si>
    <t>GRUPO DEPA, C.A.</t>
  </si>
  <si>
    <t>C.A. GALLETERA CARABOBO</t>
  </si>
  <si>
    <t>INVERSIONES NP-XXI, C.A.</t>
  </si>
  <si>
    <t>FECHA</t>
  </si>
  <si>
    <t>TOTAL  PAGADO</t>
  </si>
  <si>
    <t>DISPONIBLE AL INICIO DE LA JORNADA</t>
  </si>
  <si>
    <t>DISPONIBILIDAD ACTUAL</t>
  </si>
  <si>
    <t>EXQUISITECES</t>
  </si>
  <si>
    <t>EXPRESS</t>
  </si>
  <si>
    <t>ROMA</t>
  </si>
  <si>
    <t>PROVINCIAL</t>
  </si>
  <si>
    <t>VENEZUELA</t>
  </si>
  <si>
    <t>NOTAS</t>
  </si>
  <si>
    <t>NOMINA</t>
  </si>
  <si>
    <t>LIQUIDACION</t>
  </si>
  <si>
    <t>IGTF</t>
  </si>
  <si>
    <t>DIFERIDO</t>
  </si>
  <si>
    <t>LIQUIDADO</t>
  </si>
  <si>
    <t>BLOQUEADO</t>
  </si>
  <si>
    <t>SAN ANTONIO</t>
  </si>
  <si>
    <t>CARRIZAL</t>
  </si>
  <si>
    <t>METROFARMA</t>
  </si>
  <si>
    <t>DISTRIBUIDORA JHEANDAN, C.A.</t>
  </si>
  <si>
    <t>LACTEOS RD, C.A</t>
  </si>
  <si>
    <t>CONCEPTO</t>
  </si>
  <si>
    <t>ALIMENTOS POLAR COMERCIAL C.A.</t>
  </si>
  <si>
    <t>PAGO A PROVEEDOR</t>
  </si>
  <si>
    <t>DISTRIBUIDORA DE ALIMENTOS QUESOLANDIA S.A.</t>
  </si>
  <si>
    <t>FACTURA</t>
  </si>
  <si>
    <t>ALEJANDRO IGNACIO GARCIA MUÑOZ</t>
  </si>
  <si>
    <t>SUCURSAL</t>
  </si>
  <si>
    <t>CLIENTE</t>
  </si>
  <si>
    <t>VACACIONES</t>
  </si>
  <si>
    <t>NOMINA CONSTRUCCION</t>
  </si>
  <si>
    <t>CONJUNTO RESIDENCIAL VISTA AL VALLE</t>
  </si>
  <si>
    <t>ANTICIPO PABLO DA SILVA</t>
  </si>
  <si>
    <t>DANIEL DE LEON MORGADO</t>
  </si>
  <si>
    <t>REBECA MORENO</t>
  </si>
  <si>
    <t>RICARDO SERRANO</t>
  </si>
  <si>
    <t>PRESTAMO ENTRE COMPAÑIAS</t>
  </si>
  <si>
    <t>EMPRESA PAGADORA</t>
  </si>
  <si>
    <t xml:space="preserve">OTROS  PAGOS DE GASTOS </t>
  </si>
  <si>
    <t>GASTOS DE PERSONAL</t>
  </si>
  <si>
    <t>PERSONAL PABLO DA'SILVA</t>
  </si>
  <si>
    <t>SUCESORA DE JOSE PUIG &amp; CIA</t>
  </si>
  <si>
    <t>ALFONZO RIVAS &amp; CIA</t>
  </si>
  <si>
    <t>DANIEL PASCUAL ANDRADE DOS SANTOS</t>
  </si>
  <si>
    <t>NESTLE CADIPRO, S.A</t>
  </si>
  <si>
    <t>PEPSI-COLA DE VENEZUELA, C.A</t>
  </si>
  <si>
    <t>INVERSIONES SATORNO JC C.A</t>
  </si>
  <si>
    <t>PRODUCTOS ALIMEX, CA</t>
  </si>
  <si>
    <t>ALIMENTOS PREMIUM HC, C.A</t>
  </si>
  <si>
    <t>MATADERO MAELLA C.A.</t>
  </si>
  <si>
    <t>CORPORACION GLOBAL ATHENA, C.A</t>
  </si>
  <si>
    <t>BONO DE TRANSPORTE</t>
  </si>
  <si>
    <t>BONO ALIMENTACION</t>
  </si>
  <si>
    <t>EL TUNAL</t>
  </si>
  <si>
    <t>DISTRIBUIDORA CHIKEN BAY, C.A</t>
  </si>
  <si>
    <t xml:space="preserve">DEVOLUCION DE CLIENTE </t>
  </si>
  <si>
    <t>CONSORCIO OLEAGINOSO PORTUGUESA, S.A</t>
  </si>
  <si>
    <t>MOLINOS NACIONALES C.C</t>
  </si>
  <si>
    <t>ALEJANDRO DOMINGUEZ PADILLA</t>
  </si>
  <si>
    <t>LAIV 2 PRODUCCIONES C.A</t>
  </si>
  <si>
    <t>MAS COLOR XXI</t>
  </si>
  <si>
    <t>CONFERENCIA EPISCOPAL</t>
  </si>
  <si>
    <t>DIARIO AVANCE</t>
  </si>
  <si>
    <t>DISTRIBUIDORA DE PRODUCTOS HERMANOS CAMACHO CA</t>
  </si>
  <si>
    <t>MARIA CHAVEZ DE ABREU</t>
  </si>
  <si>
    <t xml:space="preserve">DISTRIBUIDORA ANDRADE BARRETO, C.A </t>
  </si>
  <si>
    <t>NACIONAL DE ALIMENTOS CA</t>
  </si>
  <si>
    <t>JESUS MIGUEL GONZALEZ LOPEZ</t>
  </si>
  <si>
    <t>MANPICA, C.A.</t>
  </si>
  <si>
    <t xml:space="preserve">LA LUCHA, C.A </t>
  </si>
  <si>
    <t>PANDOCK CARACAS CA</t>
  </si>
  <si>
    <t>ANA DA SILVA</t>
  </si>
  <si>
    <t xml:space="preserve">COMISION BANCARIA </t>
  </si>
  <si>
    <t>IGTF COMISION</t>
  </si>
  <si>
    <t>ALIMENTOS DOÑA DIGNA C.A</t>
  </si>
  <si>
    <t xml:space="preserve">VIVERES CARACAS C.A </t>
  </si>
  <si>
    <t>NOMINA BONIFICACION DOLARES</t>
  </si>
  <si>
    <t>NADA</t>
  </si>
  <si>
    <t>PRODUCTOS QUIMICOS GABAN C.A</t>
  </si>
  <si>
    <t>CORPORACION DMS C.A</t>
  </si>
  <si>
    <t>COMERCIALIZADORA AMERIVEN C.A</t>
  </si>
  <si>
    <t>DROGUERIA NENA</t>
  </si>
  <si>
    <t>MIGUEL ALVAREZ</t>
  </si>
  <si>
    <t>JOSE VARGAS</t>
  </si>
  <si>
    <t>JOSE PALMA</t>
  </si>
  <si>
    <t>FONDO GLOBAL ALIMENTOS INT C.A</t>
  </si>
  <si>
    <t>LACTEOS Y VIVERES LANZA</t>
  </si>
  <si>
    <t>LA PERLA DEL SUR</t>
  </si>
  <si>
    <t>DISMARKET EXPRESS, C.A</t>
  </si>
  <si>
    <t>JOSE DURECA</t>
  </si>
  <si>
    <t>TRASPASO A CUENTA BANCO DEL TESORO</t>
  </si>
  <si>
    <t>ANA PASCUALE</t>
  </si>
  <si>
    <t>REINA DOMINGUEZ</t>
  </si>
  <si>
    <t>PABLO DA SILVA FELICIO</t>
  </si>
  <si>
    <t>ASESORIA FINANCIERA</t>
  </si>
  <si>
    <t>FARMASTOP</t>
  </si>
  <si>
    <t>JUAN PABLO DA SILVA</t>
  </si>
  <si>
    <t>CENTRAL DE LICORES UNIDOS DE VENEZUELA, CA</t>
  </si>
  <si>
    <t>COMERCIALIZADORA RAPS CA</t>
  </si>
  <si>
    <t>HIDROCAPITAL</t>
  </si>
  <si>
    <t>PEPSICO CA</t>
  </si>
  <si>
    <t>MONTALAR DE VENEZUELA S.A</t>
  </si>
  <si>
    <t>JOSE LABRADOR</t>
  </si>
  <si>
    <t>INDUSTRIAS ALIMENTICIAS HERMO DE VENEZUELA S.A</t>
  </si>
  <si>
    <t>INVERSIONES WELL ROSE, C.A</t>
  </si>
  <si>
    <t>CORPOELECT</t>
  </si>
  <si>
    <t>AGROPECUARIA SAN GONZALO</t>
  </si>
  <si>
    <t>PRESTAMO AL PERSONAL</t>
  </si>
  <si>
    <t>IVSS</t>
  </si>
  <si>
    <t>SERVICIOS FUNERARIOS CARRIZAL C.A</t>
  </si>
  <si>
    <t>LINA PAREDES</t>
  </si>
  <si>
    <t>JESUS SERRANO</t>
  </si>
  <si>
    <t>BAUDILIO PINTOR</t>
  </si>
  <si>
    <t>METROPOLITAN</t>
  </si>
  <si>
    <t xml:space="preserve">LICORES DE CALIDAD </t>
  </si>
  <si>
    <t>IMPUESTO MUNICIPAL</t>
  </si>
  <si>
    <t>INDUSTRIA CORAMODIO C.A</t>
  </si>
  <si>
    <t>ALIMENTOS HITO</t>
  </si>
  <si>
    <t xml:space="preserve">INVERSIONES BAL SAM C.A </t>
  </si>
  <si>
    <t>PYP CAMINOS DE LA HOYADA</t>
  </si>
  <si>
    <t>PRESTAMO PROVINCIAL</t>
  </si>
  <si>
    <t>DSM CORPORACION</t>
  </si>
  <si>
    <t>DG GODAN C.A</t>
  </si>
  <si>
    <t>JHOON LUCENA</t>
  </si>
  <si>
    <t>REFERENCIA</t>
  </si>
  <si>
    <t>MODELO</t>
  </si>
  <si>
    <t>ALIMENTOS CHUCHES CA.</t>
  </si>
  <si>
    <t>ASOCIACION COPERATIVA COOPORAVIVEN, SL</t>
  </si>
  <si>
    <t>AUGUSTO MENDOZA</t>
  </si>
  <si>
    <t>BERNARDO ANDRADE</t>
  </si>
  <si>
    <t>BIG WISE</t>
  </si>
  <si>
    <t>BONO DESCARGO DE HARINA</t>
  </si>
  <si>
    <t>CARLOS ANDRES ROJAS RODRIGUEZ</t>
  </si>
  <si>
    <t>CARNES EL PASO</t>
  </si>
  <si>
    <t>CARVEN</t>
  </si>
  <si>
    <t>CASTELO BRANCO INDUSTRIAL, C.A</t>
  </si>
  <si>
    <t>CEMENTO</t>
  </si>
  <si>
    <t>COMERCIAL AMANDA, C.A</t>
  </si>
  <si>
    <t>COMERCIALIZADORA DISBECA C.A</t>
  </si>
  <si>
    <t>COMERCIALIZADORA MACCAN, C.A</t>
  </si>
  <si>
    <t>COMERCIALIZADORA NUEVO MILENIUM C.A</t>
  </si>
  <si>
    <t>CORPORACION DIGITEL</t>
  </si>
  <si>
    <t>CORPORACION TECNOLOGY</t>
  </si>
  <si>
    <t>CORPORACION Y DISTRIBUCION DE LICORES CORDILISCA, C.A.</t>
  </si>
  <si>
    <t>CRISTOBAL RODRIGUEZ</t>
  </si>
  <si>
    <t>CRM DISTRIBUCION</t>
  </si>
  <si>
    <t>DANIEL ALEXYS YANEZ</t>
  </si>
  <si>
    <t>DEMPRECA</t>
  </si>
  <si>
    <t>DISTRIBUIDORA DE CONFITERIA TEQUE VALLE, C.A</t>
  </si>
  <si>
    <t>DISTRIBUIDORA DE SOUSA</t>
  </si>
  <si>
    <t>DISTRIBUIDORA HEMENEMAR 92 SRL</t>
  </si>
  <si>
    <t>DISTRIBUIDORA KARNBRAC, C.A</t>
  </si>
  <si>
    <t>DISTRIBUIDORA MARNBRUAC, C.A</t>
  </si>
  <si>
    <t>DISTRIBUIDORA SAO VICENTE, C.A</t>
  </si>
  <si>
    <t>DISTRIBUIDORA YASDIER, C.A</t>
  </si>
  <si>
    <t>DOUGLAS SALANES</t>
  </si>
  <si>
    <t>DOUGLAS SALONES</t>
  </si>
  <si>
    <t>DROPHARMA</t>
  </si>
  <si>
    <t>ELIZABETH DOS SANTOS</t>
  </si>
  <si>
    <t>ENRIQUE GONZALEZ</t>
  </si>
  <si>
    <t>ESPERANZA VILLARROEL</t>
  </si>
  <si>
    <t>FELIX FLORES</t>
  </si>
  <si>
    <t>HENRY ARCILLA</t>
  </si>
  <si>
    <t>IMPORTADORA GNB</t>
  </si>
  <si>
    <t>INDUSTRIAS LA FAVORITA</t>
  </si>
  <si>
    <t>INVERSIONES DIVINA PASTORA</t>
  </si>
  <si>
    <t>INVERSIONES DM 53</t>
  </si>
  <si>
    <t>INVERSIONES GOA 7, C.A.</t>
  </si>
  <si>
    <t>INVERSIONES J/L, C.A</t>
  </si>
  <si>
    <t>INVERSIONES MERCATRADONA, C.A</t>
  </si>
  <si>
    <t>INVERSIONES POM FLOWERS</t>
  </si>
  <si>
    <t>INVERSIONES SUPER ARAURE</t>
  </si>
  <si>
    <t>INVERSIONES TORREFACCION DEL CAFÉ C.A</t>
  </si>
  <si>
    <t>JESUS OSUNA</t>
  </si>
  <si>
    <t>JOEL ANDRADE</t>
  </si>
  <si>
    <t>JOSE RAMIREZ</t>
  </si>
  <si>
    <t>JOSE RODRIGUEZ</t>
  </si>
  <si>
    <t>MAIKEL FAJARDO</t>
  </si>
  <si>
    <t>MANUEL PITA</t>
  </si>
  <si>
    <t>MARIA DA SILVA</t>
  </si>
  <si>
    <t>MARIA NAVARRO</t>
  </si>
  <si>
    <t>MOLDEADOS ANDINOS, C.A</t>
  </si>
  <si>
    <t>MOVISTAR</t>
  </si>
  <si>
    <t>MULTICOMPUTER</t>
  </si>
  <si>
    <t>NORALVI RIVAS</t>
  </si>
  <si>
    <t>OXIGENO Y SOLDADURAS MIRANDA C.A</t>
  </si>
  <si>
    <t>PABLO DA SILVA PATUDA</t>
  </si>
  <si>
    <t>PASTAS ALLEGRI</t>
  </si>
  <si>
    <t>PROCESADORA CARVEN C.A</t>
  </si>
  <si>
    <t>PROCESADORA DE ALIMENTOS ATAIAS, C.A</t>
  </si>
  <si>
    <t>PULITURA (ROSENDO, WILMER, RAMON, HORACIO)</t>
  </si>
  <si>
    <t>ROBERTO GONCALVEZ</t>
  </si>
  <si>
    <t>SAMUEL GAINZA</t>
  </si>
  <si>
    <t>SENIAT</t>
  </si>
  <si>
    <t>SERVICIO AUTONOMO CONTRALORIA SANITARIA</t>
  </si>
  <si>
    <t>TRANSPORTE Y DISTRIBUIDORA YAYHA, C,A</t>
  </si>
  <si>
    <t>MANUEL PEREIRA</t>
  </si>
  <si>
    <t>METRO FARMA</t>
  </si>
  <si>
    <t>DISTRIBUIDORA SYO COMPANY</t>
  </si>
  <si>
    <t>DISTRIBUIDORA MORALES MILK, 2011, C.A</t>
  </si>
  <si>
    <t>PRODUCTOS NACIONALES GM</t>
  </si>
  <si>
    <t>DAFILCA, C.A</t>
  </si>
  <si>
    <t>CENTRAL EL PALMAR</t>
  </si>
  <si>
    <t>DISTITEX, C.A</t>
  </si>
  <si>
    <t>ALI PALMA</t>
  </si>
  <si>
    <t>TRASPASO SAN ANTONIO</t>
  </si>
  <si>
    <t>DISTRIBUIDORES FABRICA DE PAPEL MARACAY,CA</t>
  </si>
  <si>
    <t>FELES EBREZ</t>
  </si>
  <si>
    <t>NELSON ORLANDO GIRON</t>
  </si>
  <si>
    <t>CITADINO'S BAKERY&amp;FOOD SERVICE ,C.A</t>
  </si>
  <si>
    <t>TORONDOY</t>
  </si>
  <si>
    <t>SUMINISTROS STARK, C.A</t>
  </si>
  <si>
    <t>IMPORTADORA GND</t>
  </si>
  <si>
    <t>DISTRIBUIDORA LA JUNIOR ECONOMICA</t>
  </si>
  <si>
    <t>ALIMENTOS KELLOGS</t>
  </si>
  <si>
    <t>YURANNI VILLASMIL</t>
  </si>
  <si>
    <t>AGRICOLA LA GIRALDA</t>
  </si>
  <si>
    <t>INVERSIONES MARTINEZ REALZA</t>
  </si>
  <si>
    <t>INDUSTRIA KAIZEN, C.A</t>
  </si>
  <si>
    <t>INDUSTRIA LACTEAS TORONDOY</t>
  </si>
  <si>
    <t>INTERNACIONAL DE DESARROLLO</t>
  </si>
  <si>
    <t>ADMINISTRADORA LUMATOVA</t>
  </si>
  <si>
    <t>GENESIS AVILAN</t>
  </si>
  <si>
    <t>COSMETICO ROLDA</t>
  </si>
  <si>
    <t>DELIA ROQUE</t>
  </si>
  <si>
    <t>YENDRY AVENDAÑO</t>
  </si>
  <si>
    <t>EVEREST MONTEROLA</t>
  </si>
  <si>
    <t>JORGE GONCALVEZ</t>
  </si>
  <si>
    <t>JESUS ALARCON</t>
  </si>
  <si>
    <t>DUBRASKA DIAZ</t>
  </si>
  <si>
    <t>COMERCIALIZADORA G FOX</t>
  </si>
  <si>
    <t>DISTRIBUIDORES LOS HERMANOS VEGAS</t>
  </si>
  <si>
    <t>JOSE MENDEZ</t>
  </si>
  <si>
    <t>JOSE DEL VALLE MORALES</t>
  </si>
  <si>
    <t>SUPER POLLO</t>
  </si>
  <si>
    <t>INDUSTRIA POLLO PREMIUM 5,8 C.A</t>
  </si>
  <si>
    <t>UTILIDADES</t>
  </si>
  <si>
    <t>C.A CERVECERIA REGIONAL</t>
  </si>
  <si>
    <t>SONIA MARGARITA CERRATO CLAVIJO</t>
  </si>
  <si>
    <t>ALIMENTOS TU VERDURA, C,A</t>
  </si>
  <si>
    <t>RETENCION: BIORENACER, DAD, C.A</t>
  </si>
  <si>
    <t>CORPORACION TELENIC</t>
  </si>
  <si>
    <t>MIDUCHI CORPORACION</t>
  </si>
  <si>
    <t xml:space="preserve">FABRICA DE ETIQUETAS FLEXO ROLLS </t>
  </si>
  <si>
    <t>CORPORACION ATENAS CARACAS, C.A</t>
  </si>
  <si>
    <t>RONALD FERNANDEZ</t>
  </si>
  <si>
    <t>NORELYS VASQUEZ</t>
  </si>
  <si>
    <t>DIPROESTEBAN, C.A</t>
  </si>
  <si>
    <t>INSTITUTO DE ESTUDIOS SUPERIORES DE ADMINISTRACION</t>
  </si>
  <si>
    <t>DISTRIBUIDORA ALIVANTI</t>
  </si>
  <si>
    <t>YERLY TORRES</t>
  </si>
  <si>
    <t>ALIMENTOS COFIVENCA</t>
  </si>
  <si>
    <t>CONTRALORIA SANITARIA</t>
  </si>
  <si>
    <t>YORMAN MARIN</t>
  </si>
  <si>
    <t>ALEXIS GONZALEZ</t>
  </si>
  <si>
    <t>EDGAR CONTRERAS</t>
  </si>
  <si>
    <t>CHARCUTERIA TOVAR</t>
  </si>
  <si>
    <t>YRECAR CASTELLANOS</t>
  </si>
  <si>
    <t xml:space="preserve">PROPINAS </t>
  </si>
  <si>
    <t>CARLOS DANIEL KIENZLIN</t>
  </si>
  <si>
    <t>DISMAR COSMETICS</t>
  </si>
  <si>
    <t>ALUMINIOS FERVICA</t>
  </si>
  <si>
    <t>RUM WINE DELIVERY</t>
  </si>
  <si>
    <t>GLOBAL CLEAN</t>
  </si>
  <si>
    <t>DISTRIBUDORA DE COMBUSTIBLE FORTES Y HERNANDEZ</t>
  </si>
  <si>
    <t>TOTAL</t>
  </si>
  <si>
    <t>TASA</t>
  </si>
  <si>
    <t>INDUSTRIAL DULJARI C.A</t>
  </si>
  <si>
    <t>QUESERA Y CHARCUETRIA CAMILA</t>
  </si>
  <si>
    <t>PEQUE DISTRIBUCIONES C.A</t>
  </si>
  <si>
    <t>LUMALAC, C.A</t>
  </si>
  <si>
    <t>$</t>
  </si>
  <si>
    <t>Fecha</t>
  </si>
  <si>
    <t>2/11/2020</t>
  </si>
  <si>
    <t>7/11/2020</t>
  </si>
  <si>
    <t>8/11/2020</t>
  </si>
  <si>
    <t>14/11/2020</t>
  </si>
  <si>
    <t>15/11/2020</t>
  </si>
  <si>
    <t>22/11/2020</t>
  </si>
  <si>
    <t>30/11/2020</t>
  </si>
  <si>
    <t>CARBONERIA LA GRAN ISLEÑA, C.A.</t>
  </si>
  <si>
    <t>BODEGON BON MARCHE, C.A</t>
  </si>
  <si>
    <t>ROSA DELGADO</t>
  </si>
  <si>
    <t>JOSE GONZALEZ</t>
  </si>
  <si>
    <t>HENRY ESTRADA</t>
  </si>
  <si>
    <t>NESTOR RODRIGUEZ</t>
  </si>
  <si>
    <t>BODEGA ANY WAY, C.A</t>
  </si>
  <si>
    <t>INVERSIONES RIBER, CA.</t>
  </si>
  <si>
    <t>INVERSIONES MANUEL PEREIRA</t>
  </si>
  <si>
    <t>CARLOS ADRIANZA</t>
  </si>
  <si>
    <t>UNIVERSIDAD SANTA MARIA</t>
  </si>
  <si>
    <t>ISABEL LOPEZ (DELIVERY)</t>
  </si>
  <si>
    <t>DOUGLAS QUERO (DELIVERY)</t>
  </si>
  <si>
    <t>ALEXIS PEREZ</t>
  </si>
  <si>
    <t>DISTRIBUIDORA DE TODITO</t>
  </si>
  <si>
    <t>INVERSIONES RIBESPA, C.A (RETENCION)</t>
  </si>
  <si>
    <t>SAUL MELENDEZ</t>
  </si>
  <si>
    <t>KEVELIN GONZALEZ</t>
  </si>
  <si>
    <t>RAFAEL CARVAJAL</t>
  </si>
  <si>
    <t>DISTRIBUIDORA DIAZ HERNANDEZ</t>
  </si>
  <si>
    <t>DISTRIBUIDORA GLOBAL CLEAN 23</t>
  </si>
  <si>
    <t>SUPERMERCADO PORTSYRVEN, C.A</t>
  </si>
  <si>
    <t>KEILA VOLCANES</t>
  </si>
  <si>
    <t xml:space="preserve">JAISON PRIN </t>
  </si>
  <si>
    <t>FRANKLIN RANGEL</t>
  </si>
  <si>
    <t>LUIGI PARRA</t>
  </si>
  <si>
    <t>PRODUCTOS SNACK KING</t>
  </si>
  <si>
    <t xml:space="preserve">TRASPASO BANESCO </t>
  </si>
  <si>
    <t>JOSE MORA DELIVERY</t>
  </si>
  <si>
    <t>REPRESENTACIONES DOSCA, C.A</t>
  </si>
  <si>
    <t>EDUARDO PALMA</t>
  </si>
  <si>
    <t>JOSE CUEVAS</t>
  </si>
  <si>
    <t>DROMARCA</t>
  </si>
  <si>
    <t>DICASALICOR,C.A</t>
  </si>
  <si>
    <t>ROSA PALMA</t>
  </si>
  <si>
    <t>SERVICIO GESTION GLOBAL</t>
  </si>
  <si>
    <t>AMERICAN</t>
  </si>
  <si>
    <t>WILLIAN SUAREZ</t>
  </si>
  <si>
    <t>CHARVENCA</t>
  </si>
  <si>
    <t>CAMBIO DOLARES POR BOLIVARES</t>
  </si>
  <si>
    <t xml:space="preserve">EVELIO </t>
  </si>
  <si>
    <t>VANESA MONTES DE OCA</t>
  </si>
  <si>
    <t>COMERCIALIZADORA FIAMFORT, C.A</t>
  </si>
  <si>
    <t>RUBEN FRAINEL</t>
  </si>
  <si>
    <t>RUBEN JIMENEZ</t>
  </si>
  <si>
    <t>MARIA CALDEIRA</t>
  </si>
  <si>
    <t>DISTRIBUIDORA HALU, C.A</t>
  </si>
  <si>
    <t>PRODUCTOS COMETIN</t>
  </si>
  <si>
    <t>DROGUERIA DROTACA</t>
  </si>
  <si>
    <t>IMPROA SANTONI</t>
  </si>
  <si>
    <t>TUTTO IMPORT</t>
  </si>
  <si>
    <t>DANIEL RODRIGUEZ</t>
  </si>
  <si>
    <t>PLATANERA LOS CASTAÑOS, C.A</t>
  </si>
  <si>
    <t>CONLAC</t>
  </si>
  <si>
    <t>INVERSIONES CARELEINN</t>
  </si>
  <si>
    <t>ICE SURPRISE</t>
  </si>
  <si>
    <t>GRUPO MATOS SUPLIDORES</t>
  </si>
  <si>
    <t>DROCERCA</t>
  </si>
  <si>
    <t>DISTRIBUIDORA MIFONQUELA C.A</t>
  </si>
  <si>
    <t>ABONO A FACTURAS MODELO</t>
  </si>
  <si>
    <t>XIOMARA DOS SANTOS</t>
  </si>
  <si>
    <t>OXFORD</t>
  </si>
  <si>
    <t>DISTRIBUIDORA DE GALLETAS, C.A</t>
  </si>
  <si>
    <t>MARIBEL DOS SANTOS DA SILVA</t>
  </si>
  <si>
    <t>CONSORCIO LICORERO NACIONAL</t>
  </si>
  <si>
    <t>WILLIAN TORREALBA</t>
  </si>
  <si>
    <t>MAQUILLADORA TECNO COSMETIC,C.A</t>
  </si>
  <si>
    <t>INVERSIONES DISTIK-Z</t>
  </si>
  <si>
    <t>TOTO IMPORT, C.A</t>
  </si>
  <si>
    <t>IESA</t>
  </si>
  <si>
    <t>LACTEOS DOÑA FLORA</t>
  </si>
  <si>
    <t>DISTRIBUIDORA MIFONQUELA, C.A</t>
  </si>
  <si>
    <t>DISTRIBUIDORA NYLREDAM</t>
  </si>
  <si>
    <t>IMPUESTO AL VALOR AGREGADO</t>
  </si>
  <si>
    <t>DISTRIBUIDORA GLENDYLIFE</t>
  </si>
  <si>
    <t>MEGA DISTRIBUCIONES JR, C.A</t>
  </si>
  <si>
    <t>FARMA STOP</t>
  </si>
  <si>
    <t>BANCRECER</t>
  </si>
  <si>
    <t>STATUS DEL PAGO</t>
  </si>
  <si>
    <t>CORPORACION  DROLANCA</t>
  </si>
  <si>
    <t>DISTRIBUIDORA ARTE MEDICO, C.A</t>
  </si>
  <si>
    <t>SUMINISTROS SUN SALUD, C.A</t>
  </si>
  <si>
    <t>COMARCA</t>
  </si>
  <si>
    <t>INSUMOS MEDICOS RJ, C.A</t>
  </si>
  <si>
    <t>DROTACA</t>
  </si>
  <si>
    <t>ARTE MEDICO</t>
  </si>
  <si>
    <t>SUPER LIDER</t>
  </si>
  <si>
    <t>GENESIS MEDINA</t>
  </si>
  <si>
    <t>ENMANUEL RODRIGUEZ</t>
  </si>
  <si>
    <t>CORPORACION SALINERA J.J.D</t>
  </si>
  <si>
    <t>INVERSIONES DA AMELIO, C.A</t>
  </si>
  <si>
    <t>DISTRIBUIDORA SANTONI</t>
  </si>
  <si>
    <t>COMERCIALIZADORA GIGABY, C.A</t>
  </si>
  <si>
    <t>FABRICA NACIONAL DE CEMENTO</t>
  </si>
  <si>
    <t>ANGEL VASQUEZ</t>
  </si>
  <si>
    <t>FERNANDO MANZANARES</t>
  </si>
  <si>
    <t>DROLANCA</t>
  </si>
  <si>
    <t>PRESTAMO ENTRE EMPRESAS</t>
  </si>
  <si>
    <t>SUMINISTROS DE SALUD</t>
  </si>
  <si>
    <t>JAVA COSMETICS</t>
  </si>
  <si>
    <t>TRASPASO A CUENTA BANCO DE VENEZUELA</t>
  </si>
  <si>
    <t>DISTRIBUIDORA DE LIBROS Y TEXTO (DISLITEX)</t>
  </si>
  <si>
    <t>MEDICAL BLL 747, C.A.</t>
  </si>
  <si>
    <t>TRASPASO A MODELO PROVINCIAL</t>
  </si>
  <si>
    <t>DROGERSA</t>
  </si>
  <si>
    <t>DROGUERIA SUPLIFAR</t>
  </si>
  <si>
    <t>CLOFORCA</t>
  </si>
  <si>
    <t>FERNANDO LA TORRE</t>
  </si>
  <si>
    <t>COMERCIALIZADORA CHICKEN DC,CA</t>
  </si>
  <si>
    <t>DISTRIBUIDORA DE GASOIL</t>
  </si>
  <si>
    <t>DISTRIBUIDORA BIGOTT C.A</t>
  </si>
  <si>
    <t>TRASPASO A CUENTA BICENTENARIO</t>
  </si>
  <si>
    <t>COMERCIALIZADORA GLOBAL ALIMENTOS, C.A</t>
  </si>
  <si>
    <t>MOLIENDAS PAPELON, S.A</t>
  </si>
  <si>
    <t>SUMINISTROS LUMAROY 2005, C.A</t>
  </si>
  <si>
    <t>TRASPASO A ROMA</t>
  </si>
  <si>
    <t>FERRETERIA LOS CASTORES, C.A</t>
  </si>
  <si>
    <t>GENICA</t>
  </si>
  <si>
    <t>LA GRANJA</t>
  </si>
  <si>
    <t xml:space="preserve">    </t>
  </si>
  <si>
    <t>PUNTO PRESTADO</t>
  </si>
  <si>
    <t>PRODUCTOS EFE, S.A</t>
  </si>
  <si>
    <t>CHARLIE SANCHEZ</t>
  </si>
  <si>
    <t>RESPONSABILIDAD CIVIL</t>
  </si>
  <si>
    <t>CANTV</t>
  </si>
  <si>
    <t>ALQUILER SAN PEDRO</t>
  </si>
  <si>
    <t>GAS COMUNAL</t>
  </si>
  <si>
    <t>DEVOLUCION DE PRESTAMO</t>
  </si>
  <si>
    <t>CORPORACION LEMI, C.A.</t>
  </si>
  <si>
    <t>MARIA DE LECA</t>
  </si>
  <si>
    <t>DISTRIBUIDORA DE COMBUSTIBLE FORTE Y HERNANDEZ</t>
  </si>
  <si>
    <t>IALCA</t>
  </si>
  <si>
    <t>ALIMENTOS MUNCHY</t>
  </si>
  <si>
    <t>COFLORCA</t>
  </si>
  <si>
    <t>INDUSTRIAL REGAL</t>
  </si>
  <si>
    <t>CRISTOBAL ARISOL</t>
  </si>
  <si>
    <t>EXQUISITESES</t>
  </si>
  <si>
    <t>SERVIPORK</t>
  </si>
  <si>
    <t>ELITE CAPITAL, C.A</t>
  </si>
  <si>
    <t>POLICIA DE MIRANDA (IAPEM)</t>
  </si>
  <si>
    <t>FRUTAS DE ARAGUA, C.A</t>
  </si>
  <si>
    <t xml:space="preserve">                                                                                                                                                       </t>
  </si>
  <si>
    <t>FERRETERIA CANTOLAGO, C.A</t>
  </si>
  <si>
    <t>24/06/2021 FERIADO</t>
  </si>
  <si>
    <t>SUMAR SALDOS DEL 25/06/2021</t>
  </si>
  <si>
    <t>CUADRAR SALDOS</t>
  </si>
  <si>
    <t>DESECHABLES DONDE LUIS, C.A</t>
  </si>
  <si>
    <t>FAOV (LEY DE POLITICA HABITACIONAL)</t>
  </si>
  <si>
    <t>INVERSIONES ITALTECH DE VENEZUELA, C.A</t>
  </si>
  <si>
    <t>KOLORS 4U, C.A</t>
  </si>
  <si>
    <t xml:space="preserve"> </t>
  </si>
  <si>
    <t>RONALD FAJARDO</t>
  </si>
  <si>
    <t>MARBELYS VILLAZANA GUERRA</t>
  </si>
  <si>
    <t>DROGUERIA DROGUESI, C.A</t>
  </si>
  <si>
    <t>EFECTIVO</t>
  </si>
  <si>
    <t>GLOBAL GLAM COSMETICS, C.A</t>
  </si>
  <si>
    <t>AGRICOLA EL TUNAL, C.A</t>
  </si>
  <si>
    <t>EVORA</t>
  </si>
  <si>
    <t>AGRO BANANERA EL VIGIA, C.A</t>
  </si>
  <si>
    <t>EXCLE SOLUIONES BIOMETRICAS</t>
  </si>
  <si>
    <t>COMERCIALIZADORA CHICKEN DC C.A</t>
  </si>
  <si>
    <t>NEVERA CONGELADOR LA HOYADA</t>
  </si>
  <si>
    <t>CHARLIE BELLO</t>
  </si>
  <si>
    <t>DISTRIBUIDORA NUEVA VISION 2040, C.A</t>
  </si>
  <si>
    <t>DISTRIBUIDORA CAICARA, C.A</t>
  </si>
  <si>
    <t>ROXIBEL ROMERO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</si>
  <si>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</si>
  <si>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INVERSIONES MD 2121, C.A</t>
  </si>
  <si>
    <t>COMERCIAL TITANIC CENTER, C.A</t>
  </si>
  <si>
    <t>DIMASSI,C.A</t>
  </si>
  <si>
    <t>06171</t>
  </si>
  <si>
    <t xml:space="preserve">DEISTRIBUIDORA DE VERDURAS </t>
  </si>
  <si>
    <t>3540022785</t>
  </si>
  <si>
    <t>HOYADA</t>
  </si>
  <si>
    <t>PEPSI-COLA VENEZUELA</t>
  </si>
  <si>
    <t>3540022786</t>
  </si>
  <si>
    <t>3540022801</t>
  </si>
  <si>
    <t>1481461</t>
  </si>
  <si>
    <t>1481460</t>
  </si>
  <si>
    <t>18-00116782</t>
  </si>
  <si>
    <t xml:space="preserve">PEPSICO </t>
  </si>
  <si>
    <t>1800116569</t>
  </si>
  <si>
    <t>001081</t>
  </si>
  <si>
    <t>RADISA ALIMENTOS</t>
  </si>
  <si>
    <t>001041</t>
  </si>
  <si>
    <t>15854</t>
  </si>
  <si>
    <t>GLOBAL ALIMENTOS</t>
  </si>
  <si>
    <t>15859</t>
  </si>
  <si>
    <t>12989</t>
  </si>
  <si>
    <t>DIMASSI</t>
  </si>
  <si>
    <t>A0029297</t>
  </si>
  <si>
    <t>11205</t>
  </si>
  <si>
    <t>3540022803</t>
  </si>
  <si>
    <t>3540022802</t>
  </si>
  <si>
    <t>21304395</t>
  </si>
  <si>
    <t>0071123</t>
  </si>
  <si>
    <t>85190</t>
  </si>
  <si>
    <t>BIMBO VENEZUELA</t>
  </si>
  <si>
    <t>1851</t>
  </si>
  <si>
    <t xml:space="preserve">MAYOR DE CHARCUTERIA FRANCYS </t>
  </si>
  <si>
    <t>77210</t>
  </si>
  <si>
    <t>4935</t>
  </si>
  <si>
    <t>COMERCIALIZADORA NUEVO MILENIUM</t>
  </si>
  <si>
    <t>ANTICIPO YURANNI VILLASMIL</t>
  </si>
  <si>
    <t>ANTICIPO 2</t>
  </si>
  <si>
    <t>712</t>
  </si>
  <si>
    <t>MARIA FATIMA DA SILVA</t>
  </si>
  <si>
    <t>708</t>
  </si>
  <si>
    <t xml:space="preserve">MARQUEZ MARIA </t>
  </si>
  <si>
    <t>634</t>
  </si>
  <si>
    <t>MATADERO MAELLA</t>
  </si>
  <si>
    <t>ITC COMERCIAL</t>
  </si>
  <si>
    <t>4598</t>
  </si>
  <si>
    <t>1876</t>
  </si>
  <si>
    <t>PLUMROSE LATINOAMERICANA</t>
  </si>
  <si>
    <t>118060556</t>
  </si>
  <si>
    <t>1220</t>
  </si>
  <si>
    <t>015755</t>
  </si>
  <si>
    <t>AGRICOLA CAMBANA</t>
  </si>
  <si>
    <t>001126</t>
  </si>
  <si>
    <t>96275</t>
  </si>
  <si>
    <t xml:space="preserve">SUBCERCA </t>
  </si>
  <si>
    <t>USECHE JOSE</t>
  </si>
  <si>
    <t>ARRAEZ ENDE</t>
  </si>
  <si>
    <t>03587</t>
  </si>
  <si>
    <t>INVERSIONES VELANDRIA</t>
  </si>
  <si>
    <t>4971</t>
  </si>
  <si>
    <t>1000179419</t>
  </si>
  <si>
    <t>DISTRIBUIDORA GASEOSA SAN DIEGO</t>
  </si>
  <si>
    <t>DISTRIBUIDORA DAMASCUS</t>
  </si>
  <si>
    <t>005941</t>
  </si>
  <si>
    <t>LOZANO EDGAR</t>
  </si>
  <si>
    <t>BARRIOS NICOL</t>
  </si>
  <si>
    <t>RODRIGUEZ ANDERSON</t>
  </si>
  <si>
    <t>MENDOZA JOSMEIBY</t>
  </si>
  <si>
    <t>ESPINOZA GHEISY</t>
  </si>
  <si>
    <t>SALAS JHOANA</t>
  </si>
  <si>
    <t>PORTILLO GABRIELA</t>
  </si>
  <si>
    <t>VACA/VICTORINO RODRIGUEZ</t>
  </si>
  <si>
    <t>ACOSTA WILMARYS</t>
  </si>
  <si>
    <t>VAC/ CARMEN PIÑERO</t>
  </si>
  <si>
    <t>GARCIA EUCARIS</t>
  </si>
  <si>
    <t>03588</t>
  </si>
  <si>
    <t>DUQUE FANNY</t>
  </si>
  <si>
    <t>LOZANO DAMON</t>
  </si>
  <si>
    <t>DURACENTRO CAPITAL</t>
  </si>
  <si>
    <t>15858</t>
  </si>
  <si>
    <t>015756</t>
  </si>
  <si>
    <t>AGRO BANANERA EL VIGIA</t>
  </si>
  <si>
    <t>016777</t>
  </si>
  <si>
    <t>433735</t>
  </si>
  <si>
    <t>DISTRIBUIDORA GLASGOW</t>
  </si>
  <si>
    <t>3540022799</t>
  </si>
  <si>
    <t>3540022800</t>
  </si>
  <si>
    <t>1000179420</t>
  </si>
  <si>
    <t>001039</t>
  </si>
  <si>
    <t>05942</t>
  </si>
  <si>
    <t>016786</t>
  </si>
  <si>
    <t>3540023023</t>
  </si>
  <si>
    <t>3540023022</t>
  </si>
  <si>
    <t>DROGUERIA COBECA</t>
  </si>
  <si>
    <t>8762170</t>
  </si>
  <si>
    <t>005943</t>
  </si>
  <si>
    <t>835</t>
  </si>
  <si>
    <t>COMERCIALIZADORA DE ALIMENTOS MAELLA</t>
  </si>
  <si>
    <t>DPROCA</t>
  </si>
  <si>
    <t>1566036</t>
  </si>
  <si>
    <t>1566035</t>
  </si>
  <si>
    <t>1566037</t>
  </si>
  <si>
    <t>171905</t>
  </si>
  <si>
    <t>85106</t>
  </si>
  <si>
    <t>016798</t>
  </si>
  <si>
    <t>00627</t>
  </si>
  <si>
    <t xml:space="preserve">DISTRIBUIDORA MIFONQUELA </t>
  </si>
  <si>
    <t>01117</t>
  </si>
  <si>
    <t>9487</t>
  </si>
  <si>
    <t xml:space="preserve">PLUMROSE LATINOAMERICANA </t>
  </si>
  <si>
    <t>1118060563</t>
  </si>
  <si>
    <t>1853</t>
  </si>
  <si>
    <t>BIMBO DE VENEZUELA</t>
  </si>
  <si>
    <t>001037</t>
  </si>
  <si>
    <t>016774</t>
  </si>
  <si>
    <t>014333</t>
  </si>
  <si>
    <t>014325</t>
  </si>
  <si>
    <t>014311</t>
  </si>
  <si>
    <t>11203</t>
  </si>
  <si>
    <t xml:space="preserve">DISTRIBUIDORA DE VERDURAS </t>
  </si>
  <si>
    <t>06167</t>
  </si>
  <si>
    <t>1000179355</t>
  </si>
  <si>
    <t xml:space="preserve">DISTRIBUIDORA GASEOSA SAN DIEGO </t>
  </si>
  <si>
    <t>7305113598</t>
  </si>
  <si>
    <t>03261</t>
  </si>
  <si>
    <t>DISTRIBUIDORA MATHYFRED</t>
  </si>
  <si>
    <t>ALCALDIA DEL MUNICIPIO</t>
  </si>
  <si>
    <t>85163</t>
  </si>
  <si>
    <t>03153</t>
  </si>
  <si>
    <t>COPROAL DEL CENTRO</t>
  </si>
  <si>
    <t>133</t>
  </si>
  <si>
    <t>A225760</t>
  </si>
  <si>
    <t>CENTRO DE DISTRIBUCIONES FRANCIS</t>
  </si>
  <si>
    <t>PEPSI-COLA DE VENEZUELA</t>
  </si>
  <si>
    <t>3540022797</t>
  </si>
  <si>
    <t>3540022798</t>
  </si>
  <si>
    <t>95972</t>
  </si>
  <si>
    <t>INVERSIONES GLOBAL PACK</t>
  </si>
  <si>
    <t>20508</t>
  </si>
  <si>
    <t>20690</t>
  </si>
  <si>
    <t>85189</t>
  </si>
  <si>
    <t>132</t>
  </si>
  <si>
    <t>0237</t>
  </si>
  <si>
    <t>CARLOS ROJAS</t>
  </si>
  <si>
    <t>663</t>
  </si>
  <si>
    <t>CANTOLAGO</t>
  </si>
  <si>
    <t xml:space="preserve">EFECTIVO PARA DEPOSITAR EN CUENTA </t>
  </si>
  <si>
    <t>015736</t>
  </si>
  <si>
    <t>015749</t>
  </si>
  <si>
    <t>001082</t>
  </si>
  <si>
    <t>001042</t>
  </si>
  <si>
    <t>016788</t>
  </si>
  <si>
    <t>016799</t>
  </si>
  <si>
    <t>00868233</t>
  </si>
  <si>
    <t>1000179421</t>
  </si>
  <si>
    <t>005940</t>
  </si>
  <si>
    <t>638</t>
  </si>
  <si>
    <t>01099</t>
  </si>
  <si>
    <t>0482</t>
  </si>
  <si>
    <t xml:space="preserve">AGROINDUSTRIAS MENDOZA </t>
  </si>
  <si>
    <t>0478</t>
  </si>
  <si>
    <t>A0029296</t>
  </si>
  <si>
    <t>15857</t>
  </si>
  <si>
    <t>20794</t>
  </si>
  <si>
    <t>DISTRIBUIDORA HEMENEMAR</t>
  </si>
  <si>
    <t>9499</t>
  </si>
  <si>
    <t>403788</t>
  </si>
  <si>
    <t>350884</t>
  </si>
  <si>
    <t xml:space="preserve">DISTRIBUIDORA DE LACTEOS LA COSTA </t>
  </si>
  <si>
    <t>350882</t>
  </si>
  <si>
    <t>0205</t>
  </si>
  <si>
    <t>0028787</t>
  </si>
  <si>
    <t>714</t>
  </si>
  <si>
    <t>403785</t>
  </si>
  <si>
    <t>PEREZ FRANKIN</t>
  </si>
  <si>
    <t>2744</t>
  </si>
  <si>
    <t xml:space="preserve">INVERSIONES IHAN </t>
  </si>
  <si>
    <t>A-78656</t>
  </si>
  <si>
    <t>001152</t>
  </si>
  <si>
    <t>000416</t>
  </si>
  <si>
    <t>000415</t>
  </si>
  <si>
    <t>MARTINEZ DIEGO</t>
  </si>
  <si>
    <t>0203</t>
  </si>
  <si>
    <t>0929</t>
  </si>
  <si>
    <t xml:space="preserve">INVERSIONES TEUFEL E HIJOS </t>
  </si>
  <si>
    <t>350899</t>
  </si>
  <si>
    <t>350817</t>
  </si>
  <si>
    <t>016794</t>
  </si>
  <si>
    <t>016797</t>
  </si>
  <si>
    <t>REPRESENTACIONES DOSCA</t>
  </si>
  <si>
    <t>310071</t>
  </si>
  <si>
    <t>310070</t>
  </si>
  <si>
    <t>015762</t>
  </si>
  <si>
    <t>015767</t>
  </si>
  <si>
    <t>IMPORTACIONES GLOBALES</t>
  </si>
  <si>
    <t>00262</t>
  </si>
  <si>
    <t>00927</t>
  </si>
  <si>
    <t>015768</t>
  </si>
  <si>
    <t>05860</t>
  </si>
  <si>
    <t>INVERSIONES CRESVEIRA</t>
  </si>
  <si>
    <t>000229</t>
  </si>
  <si>
    <t>2862</t>
  </si>
  <si>
    <t>ISOLA FOODS</t>
  </si>
  <si>
    <t>350928</t>
  </si>
  <si>
    <t>2866</t>
  </si>
  <si>
    <t>2865</t>
  </si>
  <si>
    <t>350898</t>
  </si>
  <si>
    <t>350926</t>
  </si>
  <si>
    <t>001127</t>
  </si>
  <si>
    <t>015761</t>
  </si>
  <si>
    <t>015766</t>
  </si>
  <si>
    <t>PAGO QUINCENA, CESTA T Y BONO (ALIMARY PAEZ)</t>
  </si>
  <si>
    <t>0015684</t>
  </si>
  <si>
    <t>000227</t>
  </si>
  <si>
    <t>403787</t>
  </si>
  <si>
    <t>3003495057</t>
  </si>
  <si>
    <t>00269</t>
  </si>
  <si>
    <t>2864</t>
  </si>
  <si>
    <t>005928</t>
  </si>
  <si>
    <t>15856</t>
  </si>
  <si>
    <t>MARCONA</t>
  </si>
  <si>
    <t>350901</t>
  </si>
  <si>
    <t>05867</t>
  </si>
  <si>
    <t>016785</t>
  </si>
  <si>
    <t xml:space="preserve">IBEROAMERICANA DE LICORES </t>
  </si>
  <si>
    <t>467627</t>
  </si>
  <si>
    <t>467625</t>
  </si>
  <si>
    <t>015780</t>
  </si>
  <si>
    <t>PASTAS CAPRI</t>
  </si>
  <si>
    <t>286615</t>
  </si>
  <si>
    <t>118061054</t>
  </si>
  <si>
    <t>F000684</t>
  </si>
  <si>
    <t>1101500056645</t>
  </si>
  <si>
    <t>QUESOLANDIA</t>
  </si>
  <si>
    <t>467626</t>
  </si>
  <si>
    <t>02482</t>
  </si>
  <si>
    <t>02483</t>
  </si>
  <si>
    <t>016795</t>
  </si>
  <si>
    <t>030872</t>
  </si>
  <si>
    <t xml:space="preserve">INVERSIONES GIOVANNY 46 </t>
  </si>
  <si>
    <t>01124</t>
  </si>
  <si>
    <t>A225864</t>
  </si>
  <si>
    <t>PANADEROS ROMA</t>
  </si>
  <si>
    <t xml:space="preserve">OSORIO MARIA </t>
  </si>
  <si>
    <t>00811</t>
  </si>
  <si>
    <t>DISTRIBUIDORA SHICS 2014</t>
  </si>
  <si>
    <t>015787</t>
  </si>
  <si>
    <t>016804</t>
  </si>
  <si>
    <t>A226083</t>
  </si>
  <si>
    <t>03173</t>
  </si>
  <si>
    <t>03172</t>
  </si>
  <si>
    <t>06173</t>
  </si>
  <si>
    <t>2962</t>
  </si>
  <si>
    <t>05861</t>
  </si>
  <si>
    <t>11215</t>
  </si>
  <si>
    <t>01159</t>
  </si>
  <si>
    <t>28687</t>
  </si>
  <si>
    <t>1000179749</t>
  </si>
  <si>
    <t>TRASPASO A BANESCO MODELO</t>
  </si>
  <si>
    <t>005990</t>
  </si>
  <si>
    <t>CAPOTER MERCEDES</t>
  </si>
  <si>
    <t>GONZALES WINDERLY</t>
  </si>
  <si>
    <t>GONZALES KENDER</t>
  </si>
  <si>
    <t>005988</t>
  </si>
  <si>
    <t>015785</t>
  </si>
  <si>
    <t>009507</t>
  </si>
  <si>
    <t>014398</t>
  </si>
  <si>
    <t>014386</t>
  </si>
  <si>
    <t>1900</t>
  </si>
  <si>
    <t>DISTRIBUIDORA SHICS</t>
  </si>
  <si>
    <t>A225969</t>
  </si>
  <si>
    <t>11216</t>
  </si>
  <si>
    <t>3540023236</t>
  </si>
  <si>
    <t>3540023235</t>
  </si>
  <si>
    <t>77637</t>
  </si>
  <si>
    <t>DELGADO SARAY</t>
  </si>
  <si>
    <t>TRASPASO A BANESCO EXPRESS</t>
  </si>
  <si>
    <t>0-0005</t>
  </si>
  <si>
    <t>LA MARCELLINA</t>
  </si>
  <si>
    <t>LOZANO ACRYS</t>
  </si>
  <si>
    <t>1022</t>
  </si>
  <si>
    <t>1000179996</t>
  </si>
  <si>
    <t>015797</t>
  </si>
  <si>
    <t>22335</t>
  </si>
  <si>
    <t>DISTRIBUCIONES DISVAN 2018</t>
  </si>
  <si>
    <t>172020</t>
  </si>
  <si>
    <t xml:space="preserve">MATADERO MAELLA </t>
  </si>
  <si>
    <t>016806</t>
  </si>
  <si>
    <t>016807</t>
  </si>
  <si>
    <t>912097999</t>
  </si>
  <si>
    <t>LA MONTSERRATINA</t>
  </si>
  <si>
    <t>016805</t>
  </si>
  <si>
    <t>3540023241</t>
  </si>
  <si>
    <t>3540023240</t>
  </si>
  <si>
    <t>015781</t>
  </si>
  <si>
    <t>015790</t>
  </si>
  <si>
    <t>015786</t>
  </si>
  <si>
    <t>0067081</t>
  </si>
  <si>
    <t>A0029308</t>
  </si>
  <si>
    <t>8853</t>
  </si>
  <si>
    <t>CARNICOS LOS TEQUES</t>
  </si>
  <si>
    <t>000589</t>
  </si>
  <si>
    <t>000590</t>
  </si>
  <si>
    <t>1000179997</t>
  </si>
  <si>
    <t>DISSTRIBUIDORA GASEOSA SAN DIEGO</t>
  </si>
  <si>
    <t>000231</t>
  </si>
  <si>
    <t>015791</t>
  </si>
  <si>
    <t>0067082</t>
  </si>
  <si>
    <t>3540023239</t>
  </si>
  <si>
    <t>016808</t>
  </si>
  <si>
    <t>1482127</t>
  </si>
  <si>
    <t>005993</t>
  </si>
  <si>
    <t>014410</t>
  </si>
  <si>
    <t>3570003570</t>
  </si>
  <si>
    <t>357003569</t>
  </si>
  <si>
    <t>766</t>
  </si>
  <si>
    <t>8854</t>
  </si>
  <si>
    <t>03178</t>
  </si>
  <si>
    <t>06176</t>
  </si>
  <si>
    <t>DISTRIBUIDORA DE VERDURAS</t>
  </si>
  <si>
    <t>1000179949</t>
  </si>
  <si>
    <t>5011</t>
  </si>
  <si>
    <t>60072064</t>
  </si>
  <si>
    <t>A226340</t>
  </si>
  <si>
    <t>009509</t>
  </si>
  <si>
    <t>60072039</t>
  </si>
  <si>
    <t>60072184</t>
  </si>
  <si>
    <t>3540023432</t>
  </si>
  <si>
    <t>3540023429</t>
  </si>
  <si>
    <t>3540023430</t>
  </si>
  <si>
    <t>3540023431</t>
  </si>
  <si>
    <t>60071993</t>
  </si>
  <si>
    <t>A0029309</t>
  </si>
  <si>
    <t>0067084</t>
  </si>
  <si>
    <t>60071415</t>
  </si>
  <si>
    <t>85231</t>
  </si>
  <si>
    <t>22708</t>
  </si>
  <si>
    <t xml:space="preserve">INVERSIONES GOA </t>
  </si>
  <si>
    <t>20951</t>
  </si>
  <si>
    <t>20987</t>
  </si>
  <si>
    <t>1000179998</t>
  </si>
  <si>
    <t>00868913</t>
  </si>
  <si>
    <t>A00208360</t>
  </si>
  <si>
    <t>SUMIPAN</t>
  </si>
  <si>
    <t>1482126</t>
  </si>
  <si>
    <t>3540023238</t>
  </si>
  <si>
    <t>3540023237</t>
  </si>
  <si>
    <t>67083</t>
  </si>
  <si>
    <t>001153</t>
  </si>
  <si>
    <t>03177</t>
  </si>
  <si>
    <t>015793</t>
  </si>
  <si>
    <t>22333</t>
  </si>
  <si>
    <t>118061267</t>
  </si>
  <si>
    <t>118061268</t>
  </si>
  <si>
    <t>CAPOTE MERCEDES</t>
  </si>
  <si>
    <t>DISTRIBUIDORA MI CHALA</t>
  </si>
  <si>
    <t>163845</t>
  </si>
  <si>
    <t>DISTRIBUIDORA DE ALIMENTOS LA LLANERA</t>
  </si>
  <si>
    <t>631</t>
  </si>
  <si>
    <t>ONCE ONCE</t>
  </si>
  <si>
    <t>FL0039266</t>
  </si>
  <si>
    <t>016817</t>
  </si>
  <si>
    <t>015800</t>
  </si>
  <si>
    <t>85246</t>
  </si>
  <si>
    <t>163936</t>
  </si>
  <si>
    <t>00815</t>
  </si>
  <si>
    <t>ANTELIZ GABRIELA</t>
  </si>
  <si>
    <t>015803</t>
  </si>
  <si>
    <t>016814</t>
  </si>
  <si>
    <t xml:space="preserve">SILVA YESENIA </t>
  </si>
  <si>
    <t>000230</t>
  </si>
  <si>
    <t>0071208</t>
  </si>
  <si>
    <t>LACTEOS RD</t>
  </si>
  <si>
    <t>548.72</t>
  </si>
  <si>
    <t>015802</t>
  </si>
  <si>
    <t>0073</t>
  </si>
  <si>
    <t xml:space="preserve">GRUPO JOY JOA </t>
  </si>
  <si>
    <t>96660</t>
  </si>
  <si>
    <t>744</t>
  </si>
  <si>
    <t>5350</t>
  </si>
  <si>
    <t>COMERCIALIZADORA GIGABI</t>
  </si>
  <si>
    <t>5005</t>
  </si>
  <si>
    <t>JAMONES CURADOS JACUSA</t>
  </si>
  <si>
    <t>273996</t>
  </si>
  <si>
    <t>0071233</t>
  </si>
  <si>
    <t>1101500056740</t>
  </si>
  <si>
    <t>000632</t>
  </si>
  <si>
    <t>DISTRIBUIDORA DE LALIMENTOS LA LLANERA</t>
  </si>
  <si>
    <t>176</t>
  </si>
  <si>
    <t>1926</t>
  </si>
  <si>
    <t>1482780</t>
  </si>
  <si>
    <t>1482781</t>
  </si>
  <si>
    <t>8808</t>
  </si>
  <si>
    <t>PRODUCTOS QUIMICOS EL GABAN</t>
  </si>
  <si>
    <t>0204971</t>
  </si>
  <si>
    <t>2824</t>
  </si>
  <si>
    <t>0204853</t>
  </si>
  <si>
    <t>910890</t>
  </si>
  <si>
    <t>CHARCUTERIA VENEZOLANA</t>
  </si>
  <si>
    <t>014437</t>
  </si>
  <si>
    <t>0028873</t>
  </si>
  <si>
    <t>163930</t>
  </si>
  <si>
    <t>FL0039267</t>
  </si>
  <si>
    <t>8210</t>
  </si>
  <si>
    <t>UNO PUREZA</t>
  </si>
  <si>
    <t>8209</t>
  </si>
  <si>
    <t>001197</t>
  </si>
  <si>
    <t>00814</t>
  </si>
  <si>
    <t>350948</t>
  </si>
  <si>
    <t>016821</t>
  </si>
  <si>
    <t>8211</t>
  </si>
  <si>
    <t>8212</t>
  </si>
  <si>
    <t>015808</t>
  </si>
  <si>
    <t>719</t>
  </si>
  <si>
    <t>51774</t>
  </si>
  <si>
    <t>INPROCECA</t>
  </si>
  <si>
    <t>1101500055878</t>
  </si>
  <si>
    <t>06179</t>
  </si>
  <si>
    <t>350949</t>
  </si>
  <si>
    <t>001199</t>
  </si>
  <si>
    <t>016818</t>
  </si>
  <si>
    <t>FL0039265</t>
  </si>
  <si>
    <t>ZULEIMA URBINA</t>
  </si>
  <si>
    <t>0028852</t>
  </si>
  <si>
    <t xml:space="preserve">NOMINA OTROS BANCOS </t>
  </si>
  <si>
    <t xml:space="preserve">CESTA TICKET OTROS BANCOS </t>
  </si>
  <si>
    <t>CESTA TICKET</t>
  </si>
  <si>
    <t>CESTA TICKET OTROS BANCOS</t>
  </si>
  <si>
    <t>BONO PANDEMIA OTROS BANCOS</t>
  </si>
  <si>
    <t>NOMINA BANCO</t>
  </si>
  <si>
    <t>CESTA TICKET BANCO</t>
  </si>
  <si>
    <t xml:space="preserve">BONO PANDEMIA BANCO </t>
  </si>
  <si>
    <t>BONO PANDEMIA</t>
  </si>
  <si>
    <t>OPAN</t>
  </si>
  <si>
    <t>POLAR</t>
  </si>
  <si>
    <t>35720</t>
  </si>
  <si>
    <t>PRESTAMO EXPRESS PROVINCIAL</t>
  </si>
  <si>
    <t>2.600.00</t>
  </si>
  <si>
    <t xml:space="preserve">BONO PANDEMIA </t>
  </si>
  <si>
    <t>LAGUNETICA</t>
  </si>
  <si>
    <t>TRASPASO A PROVINCIAL</t>
  </si>
  <si>
    <t>117061</t>
  </si>
  <si>
    <t xml:space="preserve">ROMA </t>
  </si>
  <si>
    <t>162</t>
  </si>
  <si>
    <t>03180</t>
  </si>
  <si>
    <t xml:space="preserve">ELIZABETH DOS SANTOS </t>
  </si>
  <si>
    <t>3995</t>
  </si>
  <si>
    <t>3008415</t>
  </si>
  <si>
    <t>1200</t>
  </si>
  <si>
    <t>016819</t>
  </si>
  <si>
    <t>NOMINA HEULI ESTRADA</t>
  </si>
  <si>
    <t>VANESA MONTES DE OCA BONO</t>
  </si>
  <si>
    <t>REINA DOMINGUEZ BONO</t>
  </si>
  <si>
    <t>PEREZ VANESSA NOMINA</t>
  </si>
  <si>
    <t>118061437</t>
  </si>
  <si>
    <t>118061366</t>
  </si>
  <si>
    <t>164</t>
  </si>
  <si>
    <t>163</t>
  </si>
  <si>
    <t>015815</t>
  </si>
  <si>
    <t>03183</t>
  </si>
  <si>
    <t>3996</t>
  </si>
  <si>
    <t>CAMBIO DE EFECTIVO</t>
  </si>
  <si>
    <t>8188</t>
  </si>
  <si>
    <t>8187</t>
  </si>
  <si>
    <t>MUJHICA JESUS</t>
  </si>
  <si>
    <t>PEREZ DEYALI</t>
  </si>
  <si>
    <t>718</t>
  </si>
  <si>
    <t>CARBALLO ASTRID</t>
  </si>
  <si>
    <t>CARRILLO JESUS</t>
  </si>
  <si>
    <t>RODRIGUEZ YENSAIT</t>
  </si>
  <si>
    <t>11228</t>
  </si>
  <si>
    <t>11225</t>
  </si>
  <si>
    <t>11210</t>
  </si>
  <si>
    <t>015809</t>
  </si>
  <si>
    <t>015817</t>
  </si>
  <si>
    <t>161</t>
  </si>
  <si>
    <t xml:space="preserve">DURACENTRO CAPITAL </t>
  </si>
  <si>
    <t>121319</t>
  </si>
  <si>
    <t>01682</t>
  </si>
  <si>
    <t>10077957</t>
  </si>
  <si>
    <t>802</t>
  </si>
  <si>
    <t>10295759</t>
  </si>
  <si>
    <t>RODRIGUEZ DEYANIRA</t>
  </si>
  <si>
    <t>1929</t>
  </si>
  <si>
    <t xml:space="preserve">SAN ANTONIO </t>
  </si>
  <si>
    <t>9523</t>
  </si>
  <si>
    <t>03184</t>
  </si>
  <si>
    <t>014475</t>
  </si>
  <si>
    <t>000635</t>
  </si>
  <si>
    <t>351052</t>
  </si>
  <si>
    <t>0811</t>
  </si>
  <si>
    <t>60079508</t>
  </si>
  <si>
    <t>NENA</t>
  </si>
  <si>
    <t>60079249</t>
  </si>
  <si>
    <t>INDUSTRIA Y PROCESADORA DE CEREALES INPROCECA</t>
  </si>
  <si>
    <t>51773</t>
  </si>
  <si>
    <t>60080297</t>
  </si>
  <si>
    <t>60080758</t>
  </si>
  <si>
    <t>A226421</t>
  </si>
  <si>
    <t>121321</t>
  </si>
  <si>
    <t>3677-3678</t>
  </si>
  <si>
    <t>FL0039269</t>
  </si>
  <si>
    <t>014450</t>
  </si>
  <si>
    <t>014422</t>
  </si>
  <si>
    <t>9517</t>
  </si>
  <si>
    <t>20340</t>
  </si>
  <si>
    <t>8208</t>
  </si>
  <si>
    <t>8207</t>
  </si>
  <si>
    <t>729</t>
  </si>
  <si>
    <t>DIARIO LA VERDAD DE VARGAS</t>
  </si>
  <si>
    <t>118061771</t>
  </si>
  <si>
    <t>006040</t>
  </si>
  <si>
    <t>0239</t>
  </si>
  <si>
    <t>350983</t>
  </si>
  <si>
    <t>015824</t>
  </si>
  <si>
    <t>85299</t>
  </si>
  <si>
    <t>000228</t>
  </si>
  <si>
    <t>22647</t>
  </si>
  <si>
    <t>85310</t>
  </si>
  <si>
    <t>GRANADILLO ERICK</t>
  </si>
  <si>
    <t>006043</t>
  </si>
  <si>
    <t>488</t>
  </si>
  <si>
    <t>489</t>
  </si>
  <si>
    <t>03525</t>
  </si>
  <si>
    <t>351055</t>
  </si>
  <si>
    <t>351036</t>
  </si>
  <si>
    <t>1566695</t>
  </si>
  <si>
    <t>1566702</t>
  </si>
  <si>
    <t>351053</t>
  </si>
  <si>
    <t>351034</t>
  </si>
  <si>
    <t>40492</t>
  </si>
  <si>
    <t>ALUM-WARE</t>
  </si>
  <si>
    <t>10077856</t>
  </si>
  <si>
    <t>4370</t>
  </si>
  <si>
    <t>05873</t>
  </si>
  <si>
    <t>51775</t>
  </si>
  <si>
    <t>015828</t>
  </si>
  <si>
    <t>22709</t>
  </si>
  <si>
    <t>DISTRIBUICIONES DISVAN 2018</t>
  </si>
  <si>
    <t>78682</t>
  </si>
  <si>
    <t>001239</t>
  </si>
  <si>
    <t>8411</t>
  </si>
  <si>
    <t>118061442</t>
  </si>
  <si>
    <t>118061369</t>
  </si>
  <si>
    <t>500203598</t>
  </si>
  <si>
    <t>DISTRIBUCIONES DIPROCHER</t>
  </si>
  <si>
    <t>500203597</t>
  </si>
  <si>
    <t>015816</t>
  </si>
  <si>
    <t>05872</t>
  </si>
  <si>
    <t>118061368</t>
  </si>
  <si>
    <t>1566696</t>
  </si>
  <si>
    <t>51778</t>
  </si>
  <si>
    <t>006042</t>
  </si>
  <si>
    <t>1237</t>
  </si>
  <si>
    <t>49031</t>
  </si>
  <si>
    <t>016840</t>
  </si>
  <si>
    <t>05879</t>
  </si>
  <si>
    <t>015835</t>
  </si>
  <si>
    <t>05878</t>
  </si>
  <si>
    <t>8578</t>
  </si>
  <si>
    <t>NOMINA PANADEROS</t>
  </si>
  <si>
    <t xml:space="preserve">SUMIPAN </t>
  </si>
  <si>
    <t>208721</t>
  </si>
  <si>
    <t>015846</t>
  </si>
  <si>
    <t>0158637</t>
  </si>
  <si>
    <t>23773</t>
  </si>
  <si>
    <t>016839</t>
  </si>
  <si>
    <t>48347</t>
  </si>
  <si>
    <t>48346</t>
  </si>
  <si>
    <t>VACA/CRISLEIDY CORRALES</t>
  </si>
  <si>
    <t>REP PAGO NOMINA MAURERA HEGLIMAR</t>
  </si>
  <si>
    <t>NOMINA PARA VERIFICAR ERROR BANCO</t>
  </si>
  <si>
    <t>REP PAGO NOMINA JESUS SOLIS</t>
  </si>
  <si>
    <t>1363</t>
  </si>
  <si>
    <t>1396</t>
  </si>
  <si>
    <t>1362</t>
  </si>
  <si>
    <t>1397</t>
  </si>
  <si>
    <t>DISTRIBUIDORA DISVAN 2018</t>
  </si>
  <si>
    <t>GOMBY INDUSTRIAS</t>
  </si>
  <si>
    <t>CAMBIO DE EFECTIVO/ SR EDUARDO</t>
  </si>
  <si>
    <t xml:space="preserve">CARNICOS LOS TEQUES </t>
  </si>
  <si>
    <t xml:space="preserve">PRODUCTOS TAPA AMARILLA </t>
  </si>
  <si>
    <t>REP DE PAGO KEILA MORALES</t>
  </si>
  <si>
    <t>VAC/JORGE VELIZ</t>
  </si>
  <si>
    <t>YORGELIS CAMACARO</t>
  </si>
  <si>
    <t>REPRESENTACIONES TUTTO</t>
  </si>
  <si>
    <t>22714</t>
  </si>
  <si>
    <t>016831</t>
  </si>
  <si>
    <t>15830</t>
  </si>
  <si>
    <t>3008453</t>
  </si>
  <si>
    <t>20346</t>
  </si>
  <si>
    <t>03160</t>
  </si>
  <si>
    <t>77931</t>
  </si>
  <si>
    <t>015825</t>
  </si>
  <si>
    <t>3008454</t>
  </si>
  <si>
    <t>8863</t>
  </si>
  <si>
    <t>194200</t>
  </si>
  <si>
    <t>1566697</t>
  </si>
  <si>
    <t>15666694</t>
  </si>
  <si>
    <t>1566700</t>
  </si>
  <si>
    <t>1566703</t>
  </si>
  <si>
    <t>351054</t>
  </si>
  <si>
    <t>351056</t>
  </si>
  <si>
    <t>500203592</t>
  </si>
  <si>
    <t>0006</t>
  </si>
  <si>
    <t>48261</t>
  </si>
  <si>
    <t>48258</t>
  </si>
  <si>
    <t>48259</t>
  </si>
  <si>
    <t>05870</t>
  </si>
  <si>
    <t>49336</t>
  </si>
  <si>
    <t>398708</t>
  </si>
  <si>
    <t>398740</t>
  </si>
  <si>
    <t>398741</t>
  </si>
  <si>
    <t>398746</t>
  </si>
  <si>
    <t>265</t>
  </si>
  <si>
    <t>20810</t>
  </si>
  <si>
    <t>20832</t>
  </si>
  <si>
    <t>014498</t>
  </si>
  <si>
    <t>60079452</t>
  </si>
  <si>
    <t>6044</t>
  </si>
  <si>
    <t>60079211</t>
  </si>
  <si>
    <t>60079343</t>
  </si>
  <si>
    <t>60080197</t>
  </si>
  <si>
    <t>60080575</t>
  </si>
  <si>
    <t>60079538</t>
  </si>
  <si>
    <t>60079124</t>
  </si>
  <si>
    <t>014484</t>
  </si>
  <si>
    <t>009530</t>
  </si>
  <si>
    <t>180558</t>
  </si>
  <si>
    <t>8864</t>
  </si>
  <si>
    <t>8866</t>
  </si>
  <si>
    <t>06184</t>
  </si>
  <si>
    <t>163955</t>
  </si>
  <si>
    <t>163973</t>
  </si>
  <si>
    <t>INVERSIONES TOTAL SERVICE</t>
  </si>
  <si>
    <t>MOLISERVICE GRUPO ASESOR</t>
  </si>
  <si>
    <t>POLAR RESERVA</t>
  </si>
  <si>
    <t xml:space="preserve">DISTRIBUIDORA MI CHALA </t>
  </si>
  <si>
    <t>DIVERCA</t>
  </si>
  <si>
    <t>0028912</t>
  </si>
  <si>
    <t>21116508</t>
  </si>
  <si>
    <t>163971</t>
  </si>
  <si>
    <t>01246</t>
  </si>
  <si>
    <t>180474</t>
  </si>
  <si>
    <t>6001085</t>
  </si>
  <si>
    <t>29654</t>
  </si>
  <si>
    <t>016259</t>
  </si>
  <si>
    <t>767</t>
  </si>
  <si>
    <t>51803</t>
  </si>
  <si>
    <t>28923</t>
  </si>
  <si>
    <t>3647505</t>
  </si>
  <si>
    <t>INVERSIONES VALIOSKA</t>
  </si>
  <si>
    <t>3281722</t>
  </si>
  <si>
    <t>3733660</t>
  </si>
  <si>
    <t>3731783</t>
  </si>
  <si>
    <t>3735058</t>
  </si>
  <si>
    <t>3733023</t>
  </si>
  <si>
    <t>3731348</t>
  </si>
  <si>
    <t>3215143</t>
  </si>
  <si>
    <t>3212684</t>
  </si>
  <si>
    <t>3644801</t>
  </si>
  <si>
    <t>3281210</t>
  </si>
  <si>
    <t>3226143</t>
  </si>
  <si>
    <t>3216142</t>
  </si>
  <si>
    <t>3220361</t>
  </si>
  <si>
    <t>3643082</t>
  </si>
  <si>
    <t>3220517</t>
  </si>
  <si>
    <t>INCES 3ER TRIMESTRE</t>
  </si>
  <si>
    <t>TRASPASO A EXQUISITECES BANESCO</t>
  </si>
  <si>
    <t>21116</t>
  </si>
  <si>
    <t>21116507</t>
  </si>
  <si>
    <t>2111</t>
  </si>
  <si>
    <t>29570</t>
  </si>
  <si>
    <t>ANVIAGUA</t>
  </si>
  <si>
    <t>ALIMENTOS KELLOG PROFORMA</t>
  </si>
  <si>
    <t>MAYOR DE CHARCUTERIAS FRANCYS</t>
  </si>
  <si>
    <t>LIQUIDACION/ GENESIS FUENTES</t>
  </si>
  <si>
    <t>CERVECERIA REGIONAL</t>
  </si>
  <si>
    <t>78628</t>
  </si>
  <si>
    <t>A226932</t>
  </si>
  <si>
    <t>78756</t>
  </si>
  <si>
    <t>8741</t>
  </si>
  <si>
    <t>78627</t>
  </si>
  <si>
    <t>58579</t>
  </si>
  <si>
    <t>A226849</t>
  </si>
  <si>
    <t>23804</t>
  </si>
  <si>
    <t>014518</t>
  </si>
  <si>
    <t>A226850</t>
  </si>
  <si>
    <t>23805</t>
  </si>
  <si>
    <t>28912</t>
  </si>
  <si>
    <t>SAIDA DOS FONTES/ ALQUILER LOCAL EVORA</t>
  </si>
  <si>
    <t>03186</t>
  </si>
  <si>
    <t>016825</t>
  </si>
  <si>
    <t>015834</t>
  </si>
  <si>
    <t>20339</t>
  </si>
  <si>
    <t>23774</t>
  </si>
  <si>
    <t>015836</t>
  </si>
  <si>
    <t>015826</t>
  </si>
  <si>
    <t>68599</t>
  </si>
  <si>
    <t>68600</t>
  </si>
  <si>
    <t xml:space="preserve">NESTLE VENEZUELA </t>
  </si>
  <si>
    <t>LIQUI/MARIA DOS SANTOS</t>
  </si>
  <si>
    <t xml:space="preserve">PASTAS CAPRI </t>
  </si>
  <si>
    <t>287704</t>
  </si>
  <si>
    <t>118061624</t>
  </si>
  <si>
    <t>BANCAMIGA</t>
  </si>
  <si>
    <t>29655</t>
  </si>
  <si>
    <t>163992</t>
  </si>
  <si>
    <t>28913</t>
  </si>
  <si>
    <t>RAGASERVICE</t>
  </si>
  <si>
    <t>017667</t>
  </si>
  <si>
    <t>1211084</t>
  </si>
  <si>
    <t>0240</t>
  </si>
  <si>
    <t>21186</t>
  </si>
  <si>
    <t>21192</t>
  </si>
  <si>
    <t>29652</t>
  </si>
  <si>
    <t>416864</t>
  </si>
  <si>
    <t>03190</t>
  </si>
  <si>
    <t>0939</t>
  </si>
  <si>
    <t>0938</t>
  </si>
  <si>
    <t>016253</t>
  </si>
  <si>
    <t>163985</t>
  </si>
  <si>
    <t>RAFASERVICE</t>
  </si>
  <si>
    <t>MANAPLAS</t>
  </si>
  <si>
    <t>KOLORS</t>
  </si>
  <si>
    <t>DISTRIBUIDORA JANNMAR</t>
  </si>
  <si>
    <t>DISTRIBUIDORA DIVINA PASTORA 2025</t>
  </si>
  <si>
    <t>COMERCIALIZADORA FIAMFORT</t>
  </si>
  <si>
    <t>INDUSTRIAS ALIMENTICIAS CORRALITO</t>
  </si>
  <si>
    <t>22710</t>
  </si>
  <si>
    <t>1484130</t>
  </si>
  <si>
    <t>2241025706</t>
  </si>
  <si>
    <t>1484127</t>
  </si>
  <si>
    <t>29653</t>
  </si>
  <si>
    <t>0016254</t>
  </si>
  <si>
    <t>136981</t>
  </si>
  <si>
    <t>274183</t>
  </si>
  <si>
    <t>702375</t>
  </si>
  <si>
    <t>1034</t>
  </si>
  <si>
    <t>1240</t>
  </si>
  <si>
    <t>015852</t>
  </si>
  <si>
    <t>016850</t>
  </si>
  <si>
    <t>016835</t>
  </si>
  <si>
    <t>157236</t>
  </si>
  <si>
    <t>1956</t>
  </si>
  <si>
    <t>2506</t>
  </si>
  <si>
    <t>1276</t>
  </si>
  <si>
    <t>28949</t>
  </si>
  <si>
    <t>163827</t>
  </si>
  <si>
    <t>68598</t>
  </si>
  <si>
    <t>66599</t>
  </si>
  <si>
    <t xml:space="preserve"> BANCRECER</t>
  </si>
  <si>
    <t>434081</t>
  </si>
  <si>
    <t>78522</t>
  </si>
  <si>
    <t>801</t>
  </si>
  <si>
    <t>COMERCIALIZADORA MAELLA</t>
  </si>
  <si>
    <t>A226974</t>
  </si>
  <si>
    <t>434078</t>
  </si>
  <si>
    <t>6862</t>
  </si>
  <si>
    <t>0212</t>
  </si>
  <si>
    <t>015851</t>
  </si>
  <si>
    <t>03195</t>
  </si>
  <si>
    <t>2789</t>
  </si>
  <si>
    <t>6863</t>
  </si>
  <si>
    <t>056903</t>
  </si>
  <si>
    <t>1211082</t>
  </si>
  <si>
    <t>6860</t>
  </si>
  <si>
    <t>23806</t>
  </si>
  <si>
    <t>937</t>
  </si>
  <si>
    <t>1273</t>
  </si>
  <si>
    <t>0211</t>
  </si>
  <si>
    <t>357087</t>
  </si>
  <si>
    <t>BONO PANDEMIA HERNANDEZ ARGENIS</t>
  </si>
  <si>
    <t>VACA/YERLY TORRES</t>
  </si>
  <si>
    <t>29657</t>
  </si>
  <si>
    <t>0218</t>
  </si>
  <si>
    <t>78928</t>
  </si>
  <si>
    <t>014526</t>
  </si>
  <si>
    <t>434086</t>
  </si>
  <si>
    <t>009535</t>
  </si>
  <si>
    <t>912098117</t>
  </si>
  <si>
    <t>2241052709</t>
  </si>
  <si>
    <t>227365</t>
  </si>
  <si>
    <t>24230</t>
  </si>
  <si>
    <t>78524</t>
  </si>
  <si>
    <t>SATMIR EXPRESS LIC ACT ECONOMICAS</t>
  </si>
  <si>
    <t>SATMIR BUENO BARATO LIC ACT ECONOMICAS</t>
  </si>
  <si>
    <t>SATMIR EVORA LIC ACT ECONOMICAS</t>
  </si>
  <si>
    <t>SATMIR ICE SURP LIC ACT ECONOMICAS</t>
  </si>
  <si>
    <t>DIGITEL EXQUI</t>
  </si>
  <si>
    <t>BUENO Y BARATO</t>
  </si>
  <si>
    <t>IMPUESTO</t>
  </si>
  <si>
    <t>TRASPASO A EXQUISITECES VENEZUELA</t>
  </si>
  <si>
    <t>PRESTAMO DIARIO AVANCE</t>
  </si>
  <si>
    <t>LACTEOS DAVIMAR 2005</t>
  </si>
  <si>
    <t>68089</t>
  </si>
  <si>
    <t>015874</t>
  </si>
  <si>
    <t>5716</t>
  </si>
  <si>
    <t>24084</t>
  </si>
  <si>
    <t>6099</t>
  </si>
  <si>
    <t>LIQUID LOZANO DAMON EXQUI</t>
  </si>
  <si>
    <t>JORGE  BLANCO /PAPELON</t>
  </si>
  <si>
    <t>015860</t>
  </si>
  <si>
    <t>0216</t>
  </si>
  <si>
    <t>351086</t>
  </si>
  <si>
    <t>1274</t>
  </si>
  <si>
    <t>7002161</t>
  </si>
  <si>
    <t>118061774</t>
  </si>
  <si>
    <t>78521</t>
  </si>
  <si>
    <t>227364</t>
  </si>
  <si>
    <t>015871</t>
  </si>
  <si>
    <t>85412</t>
  </si>
  <si>
    <t>24091</t>
  </si>
  <si>
    <t>227363</t>
  </si>
  <si>
    <t>16185</t>
  </si>
  <si>
    <t>06097</t>
  </si>
  <si>
    <t>16162</t>
  </si>
  <si>
    <t>24081</t>
  </si>
  <si>
    <t>5713</t>
  </si>
  <si>
    <t>015877</t>
  </si>
  <si>
    <t>CHOCOLATES ST MORITZ</t>
  </si>
  <si>
    <t>STOP</t>
  </si>
  <si>
    <t>015862</t>
  </si>
  <si>
    <t>015863</t>
  </si>
  <si>
    <t>016843</t>
  </si>
  <si>
    <t>5710</t>
  </si>
  <si>
    <t>0264</t>
  </si>
  <si>
    <t>215</t>
  </si>
  <si>
    <t xml:space="preserve">LIQUID CHACIN BARBARA </t>
  </si>
  <si>
    <t>DIAS LABORADOS OVALLE BETANIA</t>
  </si>
  <si>
    <t>LIQUID MERCADO ORLANDO LAGUNETICA</t>
  </si>
  <si>
    <t>LIQUID RICHARD MONSALVE EXPRESS</t>
  </si>
  <si>
    <t>LIQUID ZAPARA NATIVIDAD EXPRESS</t>
  </si>
  <si>
    <t>LIQUID JESUS PEÑA</t>
  </si>
  <si>
    <t>LIUID MACHADO MARCOS</t>
  </si>
  <si>
    <t>LIQUD DIAS RON MATA TAHIRY MODELO</t>
  </si>
  <si>
    <t>921</t>
  </si>
  <si>
    <t>1100922</t>
  </si>
  <si>
    <t>BONO ALIMENTICIO</t>
  </si>
  <si>
    <t>BONO ALIMENTICIO OTROS BANCOS</t>
  </si>
  <si>
    <t>BONO ALIMENTICIO  BANCO</t>
  </si>
  <si>
    <t>11000923</t>
  </si>
  <si>
    <t>YENSAIT RODRIGUEZ</t>
  </si>
  <si>
    <t>14588</t>
  </si>
  <si>
    <t>A227493</t>
  </si>
  <si>
    <t>227492</t>
  </si>
  <si>
    <t>351215</t>
  </si>
  <si>
    <t>5719</t>
  </si>
  <si>
    <t>TRASPASO CUENTAS PROPIAS BANESCO</t>
  </si>
  <si>
    <t xml:space="preserve">NOMINA BANCO </t>
  </si>
  <si>
    <t>015933</t>
  </si>
  <si>
    <t>6146</t>
  </si>
  <si>
    <t>5732</t>
  </si>
  <si>
    <t>PEREZ VANNESA</t>
  </si>
  <si>
    <t>NOMINA ESTRADA HENYULI</t>
  </si>
  <si>
    <t>BONO VANESA MONTES DE OCA</t>
  </si>
  <si>
    <t>BONO REINA DOMINGUEZ</t>
  </si>
  <si>
    <t xml:space="preserve">PRESTAMO EXQUI/ METROPOLITAN </t>
  </si>
  <si>
    <t>6144</t>
  </si>
  <si>
    <t>1027397</t>
  </si>
  <si>
    <t>015905</t>
  </si>
  <si>
    <t>015923</t>
  </si>
  <si>
    <t>1027379</t>
  </si>
  <si>
    <t>1027396</t>
  </si>
  <si>
    <t>1027378</t>
  </si>
  <si>
    <t>5907</t>
  </si>
  <si>
    <t>351181</t>
  </si>
  <si>
    <t>03230</t>
  </si>
  <si>
    <t>PRESTAMO EXPRESS/ITC COMERCIAL</t>
  </si>
  <si>
    <t>INVERS AMVIC</t>
  </si>
  <si>
    <t>AMANDA</t>
  </si>
  <si>
    <t>LIQUIDACION JACSON MEDINA</t>
  </si>
  <si>
    <t>DIAS LABORADOS MARCOS UGUETO</t>
  </si>
  <si>
    <t>LIQUIDACION RICHARD BALLESTEROS</t>
  </si>
  <si>
    <t>LIQUIDACION FATIMA PAGUA</t>
  </si>
  <si>
    <t>LIQUIDACION JULIA GIL</t>
  </si>
  <si>
    <t xml:space="preserve">LIQUIDACION REGULO VASQUEZ </t>
  </si>
  <si>
    <t xml:space="preserve">LIQUIDACION DULEINY MARTINEZ </t>
  </si>
  <si>
    <t>LIQUIDACION BLANCO JUAN</t>
  </si>
  <si>
    <t>LIQUIDACION ESTEBAN PAGUA</t>
  </si>
  <si>
    <t>LIQUIDACION ANTHONY</t>
  </si>
  <si>
    <t>LIQUIDACION SERGIO PEREZ</t>
  </si>
  <si>
    <t>118062318</t>
  </si>
  <si>
    <t>015908</t>
  </si>
  <si>
    <t>11243</t>
  </si>
  <si>
    <t>203450</t>
  </si>
  <si>
    <t>432</t>
  </si>
  <si>
    <t>6145</t>
  </si>
  <si>
    <t>2019</t>
  </si>
  <si>
    <t>118062319</t>
  </si>
  <si>
    <t>1027372</t>
  </si>
  <si>
    <t>00014</t>
  </si>
  <si>
    <t>015906</t>
  </si>
  <si>
    <t>48159</t>
  </si>
  <si>
    <t>1027393</t>
  </si>
  <si>
    <t>5123</t>
  </si>
  <si>
    <t>500204447</t>
  </si>
  <si>
    <t>500204446</t>
  </si>
  <si>
    <t>009550</t>
  </si>
  <si>
    <t>014613</t>
  </si>
  <si>
    <t>67177</t>
  </si>
  <si>
    <t>2005</t>
  </si>
  <si>
    <t>104</t>
  </si>
  <si>
    <t>06191</t>
  </si>
  <si>
    <t>014599</t>
  </si>
  <si>
    <t>1323</t>
  </si>
  <si>
    <t>00637</t>
  </si>
  <si>
    <t>85495</t>
  </si>
  <si>
    <t>8913</t>
  </si>
  <si>
    <t>03229</t>
  </si>
  <si>
    <t>014626</t>
  </si>
  <si>
    <t>29368</t>
  </si>
  <si>
    <t>924</t>
  </si>
  <si>
    <t>266</t>
  </si>
  <si>
    <t>29367</t>
  </si>
  <si>
    <t>118062590</t>
  </si>
  <si>
    <t>118062589</t>
  </si>
  <si>
    <t>23153</t>
  </si>
  <si>
    <t>05893</t>
  </si>
  <si>
    <t>0029105</t>
  </si>
  <si>
    <t>1027381</t>
  </si>
  <si>
    <t>21693</t>
  </si>
  <si>
    <t>21712</t>
  </si>
  <si>
    <t>A00209353</t>
  </si>
  <si>
    <t>A00108118</t>
  </si>
  <si>
    <t>868794</t>
  </si>
  <si>
    <t>0029111</t>
  </si>
  <si>
    <t>05892</t>
  </si>
  <si>
    <t>23219</t>
  </si>
  <si>
    <t>11000928</t>
  </si>
  <si>
    <t>057180</t>
  </si>
  <si>
    <t>404748</t>
  </si>
  <si>
    <t>118062602</t>
  </si>
  <si>
    <t>118062603</t>
  </si>
  <si>
    <t>118062601</t>
  </si>
  <si>
    <t>118062604</t>
  </si>
  <si>
    <t xml:space="preserve">INDUSTRIAS IBERIA </t>
  </si>
  <si>
    <t>597388</t>
  </si>
  <si>
    <t>597389</t>
  </si>
  <si>
    <t>DISTRIBUIDORA NUBE AZUL</t>
  </si>
  <si>
    <t>0029138</t>
  </si>
  <si>
    <t>3540024587</t>
  </si>
  <si>
    <t>7002871</t>
  </si>
  <si>
    <t>3128</t>
  </si>
  <si>
    <t>3540021583</t>
  </si>
  <si>
    <t>2029093</t>
  </si>
  <si>
    <t>ALIMENTOS HEINZ</t>
  </si>
  <si>
    <t>057190</t>
  </si>
  <si>
    <t>0016956</t>
  </si>
  <si>
    <t>404750</t>
  </si>
  <si>
    <t>JENNIFER ANTELIZ</t>
  </si>
  <si>
    <t>752</t>
  </si>
  <si>
    <t>0016951</t>
  </si>
  <si>
    <t>05889</t>
  </si>
  <si>
    <t>0016957</t>
  </si>
  <si>
    <t>23216</t>
  </si>
  <si>
    <t>852.03</t>
  </si>
  <si>
    <t xml:space="preserve">MODELO </t>
  </si>
  <si>
    <t>3540024586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</si>
</sst>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#,##0.000"/>
  </numFmts>
  <fonts count="22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8"/>
      <color theme="1"/>
      <name val="Euphemia"/>
      <family val="2"/>
    </font>
    <font>
      <sz val="8"/>
      <color theme="1"/>
      <name val="Euphemi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8"/>
      <color theme="0"/>
      <name val="Euphemia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b/>
      <sz val="10"/>
      <color theme="1"/>
      <name val="Euphemia"/>
      <family val="2"/>
    </font>
    <font>
      <b/>
      <sz val="10"/>
      <color theme="0"/>
      <name val="Euphemia"/>
      <family val="2"/>
    </font>
    <font>
      <b/>
      <sz val="10"/>
      <color theme="1"/>
      <name val="Calibri"/>
      <family val="2"/>
    </font>
    <font>
      <b/>
      <sz val="8"/>
      <name val="Euphemia"/>
      <family val="2"/>
    </font>
    <font>
      <sz val="11"/>
      <name val="Calibri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Empati"/>
    </font>
    <font>
      <b/>
      <sz val="8"/>
      <color theme="1"/>
      <name val="Empati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1" fillId="2" borderId="1" applyNumberFormat="0" applyAlignment="0" applyProtection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/>
  </cellStyleXfs>
  <cellXfs count="132"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2" xfId="0" applyBorder="1"/>
    <xf numFmtId="1" fontId="9" fillId="4" borderId="3" xfId="0" applyNumberFormat="1" applyFont="1" applyFill="1" applyBorder="1" applyAlignment="1">
      <alignment horizontal="center" vertical="center" wrapText="1"/>
    </xf>
    <xf numFmtId="0" fontId="2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8" fillId="4" borderId="2" xfId="1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center"/>
      <protection locked="0"/>
    </xf>
    <xf numFmtId="4" fontId="2" fillId="3" borderId="0" xfId="0" applyNumberFormat="1" applyFont="1" applyFill="1" applyAlignment="1" applyProtection="1">
      <alignment horizontal="center"/>
      <protection locked="0"/>
    </xf>
    <xf numFmtId="4" fontId="8" fillId="4" borderId="2" xfId="1" applyNumberFormat="1" applyFont="1" applyFill="1" applyBorder="1" applyAlignment="1" applyProtection="1">
      <alignment horizontal="center" vertical="center" wrapText="1"/>
      <protection locked="0"/>
    </xf>
    <xf numFmtId="4" fontId="10" fillId="0" borderId="2" xfId="0" applyNumberFormat="1" applyFont="1" applyFill="1" applyBorder="1" applyProtection="1">
      <protection locked="0"/>
    </xf>
    <xf numFmtId="4" fontId="10" fillId="3" borderId="2" xfId="0" applyNumberFormat="1" applyFont="1" applyFill="1" applyBorder="1" applyProtection="1"/>
    <xf numFmtId="14" fontId="8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11" fillId="3" borderId="4" xfId="0" applyFont="1" applyFill="1" applyBorder="1" applyAlignment="1" applyProtection="1">
      <alignment horizontal="center"/>
      <protection locked="0"/>
    </xf>
    <xf numFmtId="4" fontId="0" fillId="0" borderId="0" xfId="0" applyNumberFormat="1" applyFill="1" applyProtection="1">
      <protection locked="0"/>
    </xf>
    <xf numFmtId="4" fontId="0" fillId="0" borderId="2" xfId="0" applyNumberFormat="1" applyFill="1" applyBorder="1" applyProtection="1">
      <protection locked="0"/>
    </xf>
    <xf numFmtId="0" fontId="11" fillId="0" borderId="2" xfId="0" applyFont="1" applyFill="1" applyBorder="1" applyAlignment="1" applyProtection="1">
      <alignment horizontal="center"/>
      <protection locked="0"/>
    </xf>
    <xf numFmtId="43" fontId="10" fillId="0" borderId="2" xfId="2" applyFont="1" applyFill="1" applyBorder="1" applyAlignment="1" applyProtection="1">
      <alignment horizontal="right"/>
    </xf>
    <xf numFmtId="0" fontId="0" fillId="0" borderId="2" xfId="0" applyFill="1" applyBorder="1" applyProtection="1">
      <protection locked="0"/>
    </xf>
    <xf numFmtId="0" fontId="0" fillId="0" borderId="0" xfId="0" applyFill="1" applyProtection="1">
      <protection locked="0"/>
    </xf>
    <xf numFmtId="4" fontId="2" fillId="3" borderId="2" xfId="0" applyNumberFormat="1" applyFont="1" applyFill="1" applyBorder="1" applyAlignment="1" applyProtection="1">
      <alignment horizontal="center"/>
      <protection locked="0"/>
    </xf>
    <xf numFmtId="0" fontId="13" fillId="3" borderId="0" xfId="0" applyFont="1" applyFill="1" applyAlignment="1" applyProtection="1">
      <alignment horizontal="left"/>
      <protection locked="0"/>
    </xf>
    <xf numFmtId="0" fontId="13" fillId="3" borderId="2" xfId="0" applyFont="1" applyFill="1" applyBorder="1" applyAlignment="1" applyProtection="1">
      <alignment horizontal="left"/>
      <protection locked="0"/>
    </xf>
    <xf numFmtId="49" fontId="11" fillId="0" borderId="2" xfId="0" applyNumberFormat="1" applyFont="1" applyFill="1" applyBorder="1" applyAlignment="1" applyProtection="1">
      <alignment horizontal="center"/>
      <protection locked="0"/>
    </xf>
    <xf numFmtId="43" fontId="10" fillId="0" borderId="2" xfId="2" applyFont="1" applyFill="1" applyBorder="1" applyAlignment="1" applyProtection="1">
      <alignment horizontal="right"/>
      <protection locked="0"/>
    </xf>
    <xf numFmtId="0" fontId="11" fillId="0" borderId="4" xfId="0" applyFont="1" applyFill="1" applyBorder="1" applyAlignment="1" applyProtection="1">
      <alignment horizontal="center"/>
      <protection locked="0"/>
    </xf>
    <xf numFmtId="49" fontId="2" fillId="0" borderId="0" xfId="0" applyNumberFormat="1" applyFont="1" applyFill="1" applyProtection="1">
      <protection locked="0"/>
    </xf>
    <xf numFmtId="49" fontId="2" fillId="0" borderId="0" xfId="0" applyNumberFormat="1" applyFont="1" applyFill="1" applyAlignment="1" applyProtection="1">
      <alignment horizontal="center"/>
      <protection locked="0"/>
    </xf>
    <xf numFmtId="49" fontId="2" fillId="0" borderId="2" xfId="0" applyNumberFormat="1" applyFont="1" applyFill="1" applyBorder="1" applyAlignment="1" applyProtection="1">
      <alignment horizontal="center"/>
      <protection locked="0"/>
    </xf>
    <xf numFmtId="49" fontId="2" fillId="0" borderId="2" xfId="0" applyNumberFormat="1" applyFont="1" applyFill="1" applyBorder="1" applyProtection="1">
      <protection locked="0"/>
    </xf>
    <xf numFmtId="0" fontId="10" fillId="0" borderId="0" xfId="0" applyFont="1" applyFill="1" applyProtection="1">
      <protection locked="0"/>
    </xf>
    <xf numFmtId="43" fontId="10" fillId="0" borderId="0" xfId="2" applyFont="1" applyFill="1" applyProtection="1">
      <protection locked="0"/>
    </xf>
    <xf numFmtId="4" fontId="2" fillId="0" borderId="2" xfId="0" applyNumberFormat="1" applyFont="1" applyFill="1" applyBorder="1" applyAlignment="1" applyProtection="1">
      <alignment horizontal="center"/>
      <protection locked="0"/>
    </xf>
    <xf numFmtId="0" fontId="13" fillId="0" borderId="2" xfId="0" applyFont="1" applyFill="1" applyBorder="1" applyAlignment="1" applyProtection="1">
      <alignment horizontal="left"/>
      <protection locked="0"/>
    </xf>
    <xf numFmtId="4" fontId="3" fillId="0" borderId="2" xfId="0" applyNumberFormat="1" applyFont="1" applyFill="1" applyBorder="1" applyProtection="1">
      <protection locked="0"/>
    </xf>
    <xf numFmtId="0" fontId="0" fillId="0" borderId="2" xfId="0" applyBorder="1"/>
    <xf numFmtId="0" fontId="10" fillId="0" borderId="2" xfId="0" applyFont="1" applyFill="1" applyBorder="1" applyProtection="1">
      <protection locked="0"/>
    </xf>
    <xf numFmtId="0" fontId="0" fillId="0" borderId="2" xfId="0" applyFill="1" applyBorder="1"/>
    <xf numFmtId="0" fontId="11" fillId="0" borderId="2" xfId="0" applyFont="1" applyFill="1" applyBorder="1" applyAlignment="1" applyProtection="1">
      <alignment horizontal="center"/>
      <protection locked="0"/>
    </xf>
    <xf numFmtId="14" fontId="11" fillId="0" borderId="2" xfId="0" applyNumberFormat="1" applyFont="1" applyFill="1" applyBorder="1" applyAlignment="1" applyProtection="1">
      <alignment horizontal="center"/>
      <protection locked="0"/>
    </xf>
    <xf numFmtId="4" fontId="11" fillId="0" borderId="2" xfId="0" applyNumberFormat="1" applyFont="1" applyFill="1" applyBorder="1" applyAlignment="1" applyProtection="1">
      <alignment horizontal="center"/>
    </xf>
    <xf numFmtId="49" fontId="11" fillId="0" borderId="2" xfId="0" quotePrefix="1" applyNumberFormat="1" applyFont="1" applyFill="1" applyBorder="1" applyAlignment="1" applyProtection="1">
      <alignment horizontal="center"/>
      <protection locked="0"/>
    </xf>
    <xf numFmtId="0" fontId="15" fillId="0" borderId="2" xfId="0" applyFont="1" applyFill="1" applyBorder="1" applyAlignment="1" applyProtection="1">
      <alignment horizontal="left"/>
      <protection locked="0"/>
    </xf>
    <xf numFmtId="0" fontId="0" fillId="0" borderId="5" xfId="0" applyFill="1" applyBorder="1"/>
    <xf numFmtId="0" fontId="0" fillId="0" borderId="5" xfId="0" applyBorder="1"/>
    <xf numFmtId="43" fontId="0" fillId="0" borderId="0" xfId="2" applyFont="1" applyFill="1" applyProtection="1">
      <protection locked="0"/>
    </xf>
    <xf numFmtId="4" fontId="0" fillId="0" borderId="0" xfId="0" applyNumberFormat="1"/>
    <xf numFmtId="43" fontId="4" fillId="0" borderId="2" xfId="2" applyFont="1" applyBorder="1"/>
    <xf numFmtId="43" fontId="0" fillId="0" borderId="2" xfId="2" applyFont="1" applyBorder="1"/>
    <xf numFmtId="43" fontId="0" fillId="0" borderId="2" xfId="2" applyFont="1" applyFill="1" applyBorder="1"/>
    <xf numFmtId="14" fontId="0" fillId="0" borderId="2" xfId="0" applyNumberFormat="1" applyBorder="1"/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center"/>
      <protection locked="0"/>
    </xf>
    <xf numFmtId="4" fontId="2" fillId="0" borderId="0" xfId="0" applyNumberFormat="1" applyFont="1" applyFill="1" applyProtection="1">
      <protection locked="0"/>
    </xf>
    <xf numFmtId="0" fontId="7" fillId="0" borderId="0" xfId="0" applyFont="1" applyFill="1" applyAlignment="1" applyProtection="1">
      <alignment horizontal="center" vertical="center" wrapText="1"/>
      <protection locked="0"/>
    </xf>
    <xf numFmtId="4" fontId="0" fillId="3" borderId="0" xfId="0" applyNumberFormat="1" applyFill="1" applyAlignment="1" applyProtection="1">
      <alignment horizontal="center" vertical="center" wrapText="1"/>
      <protection locked="0"/>
    </xf>
    <xf numFmtId="4" fontId="10" fillId="0" borderId="0" xfId="0" applyNumberFormat="1" applyFont="1" applyFill="1" applyProtection="1">
      <protection locked="0"/>
    </xf>
    <xf numFmtId="4" fontId="0" fillId="3" borderId="0" xfId="0" applyNumberFormat="1" applyFill="1" applyProtection="1">
      <protection locked="0"/>
    </xf>
    <xf numFmtId="4" fontId="0" fillId="0" borderId="2" xfId="0" applyNumberFormat="1" applyFont="1" applyFill="1" applyBorder="1" applyProtection="1">
      <protection locked="0"/>
    </xf>
    <xf numFmtId="4" fontId="0" fillId="0" borderId="0" xfId="0" applyNumberFormat="1" applyFont="1" applyFill="1" applyProtection="1">
      <protection locked="0"/>
    </xf>
    <xf numFmtId="0" fontId="3" fillId="0" borderId="0" xfId="0" applyFont="1" applyFill="1" applyAlignment="1" applyProtection="1">
      <protection locked="0"/>
    </xf>
    <xf numFmtId="0" fontId="10" fillId="0" borderId="2" xfId="0" applyFont="1" applyFill="1" applyBorder="1" applyAlignment="1" applyProtection="1">
      <protection locked="0"/>
    </xf>
    <xf numFmtId="4" fontId="0" fillId="0" borderId="0" xfId="0" applyNumberFormat="1" applyAlignment="1">
      <alignment wrapText="1"/>
    </xf>
    <xf numFmtId="9" fontId="0" fillId="0" borderId="0" xfId="0" applyNumberFormat="1"/>
    <xf numFmtId="0" fontId="16" fillId="5" borderId="2" xfId="1" applyFont="1" applyFill="1" applyBorder="1" applyAlignment="1" applyProtection="1">
      <alignment horizontal="center" vertical="center" wrapText="1"/>
      <protection locked="0"/>
    </xf>
    <xf numFmtId="4" fontId="16" fillId="5" borderId="2" xfId="1" applyNumberFormat="1" applyFont="1" applyFill="1" applyBorder="1" applyAlignment="1" applyProtection="1">
      <alignment horizontal="center" vertical="center" wrapText="1"/>
      <protection locked="0"/>
    </xf>
    <xf numFmtId="49" fontId="16" fillId="5" borderId="2" xfId="1" applyNumberFormat="1" applyFont="1" applyFill="1" applyBorder="1" applyAlignment="1" applyProtection="1">
      <alignment horizontal="center" vertical="center" wrapText="1"/>
      <protection locked="0"/>
    </xf>
    <xf numFmtId="0" fontId="3" fillId="5" borderId="2" xfId="1" applyFont="1" applyFill="1" applyBorder="1" applyAlignment="1" applyProtection="1">
      <alignment vertical="center" wrapText="1"/>
      <protection locked="0"/>
    </xf>
    <xf numFmtId="4" fontId="2" fillId="5" borderId="2" xfId="2" applyNumberFormat="1" applyFont="1" applyFill="1" applyBorder="1" applyAlignment="1" applyProtection="1">
      <alignment horizontal="center" vertical="center" wrapText="1"/>
      <protection locked="0"/>
    </xf>
    <xf numFmtId="43" fontId="16" fillId="5" borderId="2" xfId="2" applyFont="1" applyFill="1" applyBorder="1" applyAlignment="1" applyProtection="1">
      <alignment horizontal="center" vertical="center" wrapText="1"/>
      <protection locked="0"/>
    </xf>
    <xf numFmtId="43" fontId="7" fillId="5" borderId="2" xfId="2" applyFont="1" applyFill="1" applyBorder="1" applyAlignment="1" applyProtection="1">
      <alignment horizontal="center" vertical="center" wrapText="1"/>
      <protection locked="0"/>
    </xf>
    <xf numFmtId="4" fontId="7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11" fillId="0" borderId="0" xfId="0" applyNumberFormat="1" applyFont="1" applyFill="1" applyBorder="1" applyAlignment="1" applyProtection="1">
      <alignment horizontal="center"/>
    </xf>
    <xf numFmtId="4" fontId="2" fillId="0" borderId="2" xfId="0" applyNumberFormat="1" applyFont="1" applyFill="1" applyBorder="1" applyProtection="1">
      <protection locked="0"/>
    </xf>
    <xf numFmtId="43" fontId="10" fillId="0" borderId="2" xfId="0" applyNumberFormat="1" applyFont="1" applyFill="1" applyBorder="1" applyProtection="1">
      <protection locked="0"/>
    </xf>
    <xf numFmtId="43" fontId="10" fillId="0" borderId="2" xfId="2" applyFont="1" applyFill="1" applyBorder="1" applyProtection="1">
      <protection locked="0"/>
    </xf>
    <xf numFmtId="0" fontId="10" fillId="0" borderId="2" xfId="0" applyNumberFormat="1" applyFont="1" applyFill="1" applyBorder="1" applyProtection="1">
      <protection locked="0"/>
    </xf>
    <xf numFmtId="43" fontId="0" fillId="0" borderId="2" xfId="2" applyFont="1" applyFill="1" applyBorder="1" applyProtection="1">
      <protection locked="0"/>
    </xf>
    <xf numFmtId="14" fontId="0" fillId="3" borderId="0" xfId="0" applyNumberFormat="1" applyFill="1"/>
    <xf numFmtId="4" fontId="11" fillId="0" borderId="6" xfId="0" applyNumberFormat="1" applyFont="1" applyFill="1" applyBorder="1" applyAlignment="1" applyProtection="1">
      <alignment horizontal="center"/>
    </xf>
    <xf numFmtId="4" fontId="18" fillId="4" borderId="2" xfId="1" applyNumberFormat="1" applyFont="1" applyFill="1" applyBorder="1" applyAlignment="1" applyProtection="1">
      <alignment horizontal="center" vertical="center" wrapText="1"/>
      <protection locked="0"/>
    </xf>
    <xf numFmtId="4" fontId="19" fillId="0" borderId="2" xfId="0" applyNumberFormat="1" applyFont="1" applyFill="1" applyBorder="1" applyAlignment="1" applyProtection="1">
      <alignment horizontal="center"/>
      <protection locked="0"/>
    </xf>
    <xf numFmtId="0" fontId="20" fillId="4" borderId="2" xfId="1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/>
      <protection locked="0"/>
    </xf>
    <xf numFmtId="0" fontId="18" fillId="4" borderId="2" xfId="1" applyFont="1" applyFill="1" applyBorder="1" applyAlignment="1" applyProtection="1">
      <alignment horizontal="center" vertical="center" wrapText="1"/>
      <protection locked="0"/>
    </xf>
    <xf numFmtId="0" fontId="14" fillId="4" borderId="2" xfId="1" applyFont="1" applyFill="1" applyBorder="1" applyAlignment="1" applyProtection="1">
      <alignment horizontal="center" vertical="center" wrapText="1"/>
      <protection locked="0"/>
    </xf>
    <xf numFmtId="0" fontId="15" fillId="0" borderId="2" xfId="0" applyFont="1" applyFill="1" applyBorder="1" applyAlignment="1" applyProtection="1">
      <alignment horizontal="center"/>
      <protection locked="0"/>
    </xf>
    <xf numFmtId="0" fontId="21" fillId="0" borderId="2" xfId="0" applyFont="1" applyFill="1" applyBorder="1" applyAlignment="1" applyProtection="1">
      <alignment horizontal="center"/>
      <protection locked="0"/>
    </xf>
    <xf numFmtId="0" fontId="21" fillId="3" borderId="2" xfId="0" applyFont="1" applyFill="1" applyBorder="1" applyAlignment="1" applyProtection="1">
      <alignment horizontal="center"/>
      <protection locked="0"/>
    </xf>
    <xf numFmtId="0" fontId="21" fillId="3" borderId="0" xfId="0" applyFont="1" applyFill="1" applyAlignment="1" applyProtection="1">
      <alignment horizontal="center"/>
      <protection locked="0"/>
    </xf>
    <xf numFmtId="14" fontId="19" fillId="0" borderId="2" xfId="0" applyNumberFormat="1" applyFont="1" applyFill="1" applyBorder="1" applyAlignment="1" applyProtection="1">
      <alignment horizontal="center" vertical="center"/>
      <protection locked="0"/>
    </xf>
    <xf numFmtId="14" fontId="11" fillId="0" borderId="2" xfId="0" applyNumberFormat="1" applyFont="1" applyFill="1" applyBorder="1" applyAlignment="1" applyProtection="1">
      <alignment horizontal="center" vertical="center"/>
      <protection locked="0"/>
    </xf>
    <xf numFmtId="4" fontId="19" fillId="0" borderId="2" xfId="0" applyNumberFormat="1" applyFont="1" applyFill="1" applyBorder="1" applyAlignment="1" applyProtection="1">
      <alignment horizontal="center" vertical="center"/>
      <protection locked="0"/>
    </xf>
    <xf numFmtId="14" fontId="2" fillId="0" borderId="2" xfId="0" applyNumberFormat="1" applyFont="1" applyFill="1" applyBorder="1" applyAlignment="1" applyProtection="1">
      <alignment horizontal="center" vertical="center"/>
      <protection locked="0"/>
    </xf>
    <xf numFmtId="14" fontId="2" fillId="3" borderId="2" xfId="0" applyNumberFormat="1" applyFont="1" applyFill="1" applyBorder="1" applyAlignment="1" applyProtection="1">
      <alignment horizontal="center" vertical="center"/>
      <protection locked="0"/>
    </xf>
    <xf numFmtId="4" fontId="19" fillId="3" borderId="2" xfId="0" applyNumberFormat="1" applyFont="1" applyFill="1" applyBorder="1" applyAlignment="1" applyProtection="1">
      <alignment horizontal="center" vertical="center"/>
      <protection locked="0"/>
    </xf>
    <xf numFmtId="14" fontId="19" fillId="0" borderId="0" xfId="0" applyNumberFormat="1" applyFont="1" applyFill="1" applyAlignment="1" applyProtection="1">
      <alignment horizontal="center" vertical="center"/>
      <protection locked="0"/>
    </xf>
    <xf numFmtId="14" fontId="2" fillId="3" borderId="0" xfId="0" applyNumberFormat="1" applyFont="1" applyFill="1" applyAlignment="1" applyProtection="1">
      <alignment horizontal="center" vertical="center"/>
      <protection locked="0"/>
    </xf>
    <xf numFmtId="4" fontId="19" fillId="3" borderId="0" xfId="0" applyNumberFormat="1" applyFont="1" applyFill="1" applyAlignment="1" applyProtection="1">
      <alignment horizontal="center" vertical="center"/>
      <protection locked="0"/>
    </xf>
    <xf numFmtId="0" fontId="15" fillId="0" borderId="2" xfId="0" applyFont="1" applyFill="1" applyBorder="1" applyAlignment="1" applyProtection="1">
      <protection locked="0"/>
    </xf>
    <xf numFmtId="49" fontId="11" fillId="0" borderId="6" xfId="0" quotePrefix="1" applyNumberFormat="1" applyFont="1" applyFill="1" applyBorder="1" applyAlignment="1" applyProtection="1">
      <alignment horizontal="center"/>
      <protection locked="0"/>
    </xf>
    <xf numFmtId="49" fontId="2" fillId="0" borderId="4" xfId="0" applyNumberFormat="1" applyFont="1" applyFill="1" applyBorder="1" applyAlignment="1" applyProtection="1">
      <alignment horizontal="center"/>
      <protection locked="0"/>
    </xf>
    <xf numFmtId="4" fontId="2" fillId="0" borderId="6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4" fontId="2" fillId="0" borderId="0" xfId="0" applyNumberFormat="1" applyFont="1" applyFill="1" applyBorder="1" applyAlignment="1" applyProtection="1">
      <alignment horizontal="center"/>
      <protection locked="0"/>
    </xf>
    <xf numFmtId="0" fontId="0" fillId="0" borderId="5" xfId="0" applyFill="1" applyBorder="1" applyAlignment="1">
      <alignment horizontal="center"/>
    </xf>
    <xf numFmtId="4" fontId="10" fillId="0" borderId="2" xfId="2" applyNumberFormat="1" applyFont="1" applyFill="1" applyBorder="1" applyAlignment="1" applyProtection="1">
      <alignment horizontal="center"/>
      <protection locked="0"/>
    </xf>
    <xf numFmtId="0" fontId="0" fillId="0" borderId="2" xfId="0" applyFill="1" applyBorder="1" applyAlignment="1">
      <alignment horizontal="center"/>
    </xf>
    <xf numFmtId="0" fontId="10" fillId="0" borderId="2" xfId="0" applyFont="1" applyFill="1" applyBorder="1" applyAlignment="1" applyProtection="1">
      <alignment horizontal="center"/>
      <protection locked="0"/>
    </xf>
    <xf numFmtId="4" fontId="10" fillId="0" borderId="6" xfId="2" applyNumberFormat="1" applyFont="1" applyFill="1" applyBorder="1" applyAlignment="1" applyProtection="1">
      <alignment horizontal="center"/>
      <protection locked="0"/>
    </xf>
    <xf numFmtId="4" fontId="10" fillId="0" borderId="2" xfId="0" applyNumberFormat="1" applyFont="1" applyFill="1" applyBorder="1" applyAlignment="1" applyProtection="1">
      <alignment horizontal="center"/>
      <protection locked="0"/>
    </xf>
    <xf numFmtId="0" fontId="10" fillId="0" borderId="6" xfId="0" applyFont="1" applyFill="1" applyBorder="1" applyAlignment="1" applyProtection="1">
      <alignment horizontal="center"/>
      <protection locked="0"/>
    </xf>
    <xf numFmtId="0" fontId="10" fillId="0" borderId="7" xfId="0" applyFont="1" applyFill="1" applyBorder="1" applyAlignment="1" applyProtection="1">
      <alignment horizontal="center"/>
      <protection locked="0"/>
    </xf>
    <xf numFmtId="4" fontId="17" fillId="0" borderId="2" xfId="2" applyNumberFormat="1" applyFont="1" applyFill="1" applyBorder="1" applyAlignment="1" applyProtection="1">
      <alignment horizontal="center"/>
      <protection locked="0"/>
    </xf>
    <xf numFmtId="4" fontId="0" fillId="0" borderId="2" xfId="0" applyNumberFormat="1" applyFont="1" applyFill="1" applyBorder="1" applyAlignment="1" applyProtection="1">
      <alignment horizontal="center"/>
      <protection locked="0"/>
    </xf>
    <xf numFmtId="0" fontId="3" fillId="0" borderId="2" xfId="0" applyFont="1" applyFill="1" applyBorder="1" applyAlignment="1" applyProtection="1">
      <alignment horizontal="center"/>
      <protection locked="0"/>
    </xf>
    <xf numFmtId="4" fontId="0" fillId="0" borderId="0" xfId="0" applyNumberFormat="1" applyFont="1" applyFill="1" applyAlignment="1" applyProtection="1">
      <alignment horizontal="center"/>
      <protection locked="0"/>
    </xf>
    <xf numFmtId="0" fontId="10" fillId="0" borderId="8" xfId="0" applyFont="1" applyFill="1" applyBorder="1" applyAlignment="1" applyProtection="1">
      <alignment horizontal="center"/>
      <protection locked="0"/>
    </xf>
    <xf numFmtId="0" fontId="0" fillId="0" borderId="9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5" fontId="10" fillId="0" borderId="2" xfId="2" applyNumberFormat="1" applyFont="1" applyFill="1" applyBorder="1" applyAlignment="1" applyProtection="1">
      <alignment horizontal="center"/>
      <protection locked="0"/>
    </xf>
    <xf numFmtId="0" fontId="0" fillId="0" borderId="9" xfId="0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4" fontId="0" fillId="6" borderId="2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43" fontId="4" fillId="0" borderId="2" xfId="2" applyFont="1" applyFill="1" applyBorder="1"/>
  </cellXfs>
  <cellStyles count="8">
    <cellStyle name="Entrada" xfId="1" builtinId="20"/>
    <cellStyle name="Millares" xfId="2" builtinId="3"/>
    <cellStyle name="Millares 2" xfId="4"/>
    <cellStyle name="Normal" xfId="0" builtinId="0"/>
    <cellStyle name="Normal 2 2" xfId="3"/>
    <cellStyle name="Normal 2_CONCILIACION BANCARIA SUELPA BOD" xfId="6"/>
    <cellStyle name="Normal 3 2" xfId="5"/>
    <cellStyle name="Normal 3_CONCILIACION BANCARIA SUELPA BOD" xfId="7"/>
  </cellStyles>
  <dxfs count="6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FFE4AF"/>
      <color rgb="FFFF0066"/>
      <color rgb="FFCC6600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T10447"/>
  <sheetViews>
    <sheetView topLeftCell="A339" workbookViewId="0">
      <selection activeCell="F358" sqref="F358"/>
    </sheetView>
  </sheetViews>
  <sheetFormatPr baseColWidth="10" defaultRowHeight="15"/>
  <cols>
    <col min="1" max="1" width="2.5703125" style="6" customWidth="1"/>
    <col min="2" max="2" width="20" style="99" customWidth="1"/>
    <col min="3" max="3" width="0.140625" style="100" customWidth="1"/>
    <col min="4" max="4" width="16.42578125" style="24" customWidth="1"/>
    <col min="5" max="5" width="20.42578125" style="92" customWidth="1"/>
    <col min="6" max="6" width="23.85546875" style="101" customWidth="1"/>
    <col min="7" max="9" width="18.42578125" style="11" customWidth="1"/>
    <col min="10" max="10" width="24.85546875" style="10" customWidth="1"/>
    <col min="11" max="11" width="12.5703125" style="7" bestFit="1" customWidth="1"/>
    <col min="12" max="12" width="16.7109375" style="7" customWidth="1"/>
    <col min="13" max="13" width="13.85546875" style="7" customWidth="1"/>
    <col min="14" max="14" width="15.28515625" style="60" bestFit="1" customWidth="1"/>
    <col min="15" max="19" width="11.42578125" style="7"/>
    <col min="20" max="20" width="16" style="7" customWidth="1"/>
    <col min="21" max="16384" width="11.42578125" style="7"/>
  </cols>
  <sheetData>
    <row r="1" spans="1:20" s="9" customFormat="1" ht="40.5" customHeight="1">
      <c r="A1" s="8" t="s">
        <v>103</v>
      </c>
      <c r="B1" s="87" t="s">
        <v>26</v>
      </c>
      <c r="C1" s="15" t="s">
        <v>53</v>
      </c>
      <c r="D1" s="88" t="s">
        <v>22</v>
      </c>
      <c r="E1" s="85" t="s">
        <v>2</v>
      </c>
      <c r="F1" s="83" t="s">
        <v>28</v>
      </c>
      <c r="G1" s="12" t="s">
        <v>41</v>
      </c>
      <c r="H1" s="12" t="s">
        <v>39</v>
      </c>
      <c r="I1" s="12" t="s">
        <v>40</v>
      </c>
      <c r="J1" s="8" t="s">
        <v>29</v>
      </c>
      <c r="K1" s="9" t="s">
        <v>292</v>
      </c>
      <c r="N1" s="58"/>
    </row>
    <row r="2" spans="1:20" s="33" customFormat="1" ht="23.25" customHeight="1">
      <c r="A2" s="19" t="str">
        <f>CONCATENATE(B2,D2,E2)</f>
        <v>44473MODELOPROVINCIAL</v>
      </c>
      <c r="B2" s="86">
        <v>44473</v>
      </c>
      <c r="C2" s="42"/>
      <c r="D2" s="102" t="s">
        <v>151</v>
      </c>
      <c r="E2" s="89" t="s">
        <v>33</v>
      </c>
      <c r="F2" s="84">
        <v>41298.080000000002</v>
      </c>
      <c r="G2" s="13"/>
      <c r="H2" s="13"/>
      <c r="I2" s="13"/>
      <c r="J2" s="14">
        <f ca="1">F2-(G2+(SUMIF('RELACION PAGO DE CAJA'!B$3:B$9173,A2,'RELACION PAGO DE CAJA'!K$3:K$9173)+SUMIF('RELACION PAGO DE CAJA'!B$3:B$9173,A2,'RELACION PAGO DE CAJA'!L$3:L$9173)+(SUMIF('RELACION PAGO DE CAJA'!B$3:B$9173,A2,'RELACION PAGO DE CAJA'!M$3:M$408)+(SUMIF('RELACION PAGO DE CAJA'!B$3:B$9173,A2,'RELACION PAGO DE CAJA'!N$3:N$9173)))))</f>
        <v>12678.705188000004</v>
      </c>
      <c r="M2" s="33" t="s">
        <v>30</v>
      </c>
      <c r="N2" s="59" t="s">
        <v>33</v>
      </c>
      <c r="S2" s="53" t="s">
        <v>298</v>
      </c>
      <c r="T2" s="51" t="s">
        <v>292</v>
      </c>
    </row>
    <row r="3" spans="1:20" s="33" customFormat="1" ht="23.25" customHeight="1">
      <c r="A3" s="19" t="str">
        <f t="shared" ref="A3:A49" si="0">CONCATENATE(B3,D3,E3)</f>
        <v>44473EXQUISITECESPROVINCIAL</v>
      </c>
      <c r="B3" s="86">
        <v>44473</v>
      </c>
      <c r="C3" s="42"/>
      <c r="D3" s="102" t="s">
        <v>30</v>
      </c>
      <c r="E3" s="89" t="s">
        <v>33</v>
      </c>
      <c r="F3" s="84">
        <v>5670.69</v>
      </c>
      <c r="G3" s="13"/>
      <c r="H3" s="13"/>
      <c r="I3" s="13"/>
      <c r="J3" s="14">
        <f ca="1">F3-(G3+(SUMIF('RELACION PAGO DE CAJA'!B$3:B$9173,A3,'RELACION PAGO DE CAJA'!K$3:K$9173)+SUMIF('RELACION PAGO DE CAJA'!B$3:B$9173,A3,'RELACION PAGO DE CAJA'!L$3:L$9173)+(SUMIF('RELACION PAGO DE CAJA'!B$3:B$9173,A3,'RELACION PAGO DE CAJA'!M$3:M$408)+(SUMIF('RELACION PAGO DE CAJA'!B$3:B$9173,A3,'RELACION PAGO DE CAJA'!N$3:N$9173)))))</f>
        <v>5670.69</v>
      </c>
      <c r="M3" s="33" t="s">
        <v>151</v>
      </c>
      <c r="N3" s="59" t="s">
        <v>34</v>
      </c>
      <c r="S3" s="42">
        <v>44136</v>
      </c>
      <c r="T3" s="50">
        <v>520000</v>
      </c>
    </row>
    <row r="4" spans="1:20" s="33" customFormat="1" ht="23.25" customHeight="1">
      <c r="A4" s="19" t="str">
        <f t="shared" si="0"/>
        <v>44473EXPRESSPROVINCIAL</v>
      </c>
      <c r="B4" s="86">
        <v>44473</v>
      </c>
      <c r="C4" s="42"/>
      <c r="D4" s="102" t="s">
        <v>31</v>
      </c>
      <c r="E4" s="89" t="s">
        <v>33</v>
      </c>
      <c r="F4" s="84">
        <v>130194.36</v>
      </c>
      <c r="G4" s="13"/>
      <c r="H4" s="13"/>
      <c r="I4" s="13"/>
      <c r="J4" s="14">
        <f ca="1">F4-(G4+(SUMIF('RELACION PAGO DE CAJA'!B$3:B$9173,A4,'RELACION PAGO DE CAJA'!K$3:K$9173)+SUMIF('RELACION PAGO DE CAJA'!B$3:B$9173,A4,'RELACION PAGO DE CAJA'!L$3:L$9173)+(SUMIF('RELACION PAGO DE CAJA'!B$3:B$9173,A4,'RELACION PAGO DE CAJA'!M$3:M$408)+(SUMIF('RELACION PAGO DE CAJA'!B$3:B$9173,A4,'RELACION PAGO DE CAJA'!N$3:N$9173)))))</f>
        <v>55868.012512499976</v>
      </c>
      <c r="M4" s="33" t="s">
        <v>31</v>
      </c>
      <c r="N4" s="59" t="s">
        <v>4</v>
      </c>
      <c r="S4" s="42" t="s">
        <v>299</v>
      </c>
      <c r="T4" s="50">
        <v>520000</v>
      </c>
    </row>
    <row r="5" spans="1:20" s="33" customFormat="1" ht="23.25" customHeight="1">
      <c r="A5" s="19" t="str">
        <f t="shared" si="0"/>
        <v>44473CARRIZALPROVINCIAL</v>
      </c>
      <c r="B5" s="86">
        <v>44473</v>
      </c>
      <c r="C5" s="42"/>
      <c r="D5" s="102" t="s">
        <v>43</v>
      </c>
      <c r="E5" s="89" t="s">
        <v>33</v>
      </c>
      <c r="F5" s="84">
        <v>13398.22</v>
      </c>
      <c r="G5" s="13"/>
      <c r="H5" s="13"/>
      <c r="I5" s="13"/>
      <c r="J5" s="14">
        <f ca="1">F5-(G5+(SUMIF('RELACION PAGO DE CAJA'!B$3:B$9173,A5,'RELACION PAGO DE CAJA'!K$3:K$9173)+SUMIF('RELACION PAGO DE CAJA'!B$3:B$9173,A5,'RELACION PAGO DE CAJA'!L$3:L$9173)+(SUMIF('RELACION PAGO DE CAJA'!B$3:B$9173,A5,'RELACION PAGO DE CAJA'!M$3:M$408)+(SUMIF('RELACION PAGO DE CAJA'!B$3:B$9173,A5,'RELACION PAGO DE CAJA'!N$3:N$9173)))))</f>
        <v>13398.22</v>
      </c>
      <c r="M5" s="33" t="s">
        <v>32</v>
      </c>
      <c r="N5" s="59" t="s">
        <v>383</v>
      </c>
      <c r="S5" s="42">
        <v>44138</v>
      </c>
      <c r="T5" s="50">
        <v>516000</v>
      </c>
    </row>
    <row r="6" spans="1:20" s="33" customFormat="1" ht="23.25" customHeight="1">
      <c r="A6" s="19" t="str">
        <f t="shared" si="0"/>
        <v>44473SAN ANTONIOPROVINCIAL</v>
      </c>
      <c r="B6" s="86">
        <v>44473</v>
      </c>
      <c r="C6" s="42"/>
      <c r="D6" s="102" t="s">
        <v>42</v>
      </c>
      <c r="E6" s="89" t="s">
        <v>33</v>
      </c>
      <c r="F6" s="84">
        <v>26978.97</v>
      </c>
      <c r="G6" s="13"/>
      <c r="H6" s="13"/>
      <c r="I6" s="13"/>
      <c r="J6" s="14">
        <f ca="1">F6-(G6+(SUMIF('RELACION PAGO DE CAJA'!B$3:B$9173,A6,'RELACION PAGO DE CAJA'!K$3:K$9173)+SUMIF('RELACION PAGO DE CAJA'!B$3:B$9173,A6,'RELACION PAGO DE CAJA'!L$3:L$9173)+(SUMIF('RELACION PAGO DE CAJA'!B$3:B$9173,A6,'RELACION PAGO DE CAJA'!M$3:M$408)+(SUMIF('RELACION PAGO DE CAJA'!B$3:B$9173,A6,'RELACION PAGO DE CAJA'!N$3:N$9173)))))</f>
        <v>14280.381697500003</v>
      </c>
      <c r="M6" s="33" t="s">
        <v>42</v>
      </c>
      <c r="N6" s="59"/>
      <c r="S6" s="42">
        <v>44139</v>
      </c>
      <c r="T6" s="50">
        <v>516000</v>
      </c>
    </row>
    <row r="7" spans="1:20" s="33" customFormat="1" ht="23.25" customHeight="1">
      <c r="A7" s="19" t="str">
        <f t="shared" si="0"/>
        <v>44473ROMAPROVINCIAL</v>
      </c>
      <c r="B7" s="86">
        <v>44473</v>
      </c>
      <c r="C7" s="42"/>
      <c r="D7" s="102" t="s">
        <v>32</v>
      </c>
      <c r="E7" s="89" t="s">
        <v>33</v>
      </c>
      <c r="F7" s="84">
        <v>6929.33</v>
      </c>
      <c r="G7" s="13"/>
      <c r="H7" s="13"/>
      <c r="I7" s="13"/>
      <c r="J7" s="14">
        <f ca="1">F7-(G7+(SUMIF('RELACION PAGO DE CAJA'!B$3:B$9173,A7,'RELACION PAGO DE CAJA'!K$3:K$9173)+SUMIF('RELACION PAGO DE CAJA'!B$3:B$9173,A7,'RELACION PAGO DE CAJA'!L$3:L$9173)+(SUMIF('RELACION PAGO DE CAJA'!B$3:B$9173,A7,'RELACION PAGO DE CAJA'!M$3:M$408)+(SUMIF('RELACION PAGO DE CAJA'!B$3:B$9173,A7,'RELACION PAGO DE CAJA'!N$3:N$9173)))))</f>
        <v>5458.350923</v>
      </c>
      <c r="M7" s="33" t="s">
        <v>43</v>
      </c>
      <c r="N7" s="59"/>
      <c r="S7" s="42">
        <v>44140</v>
      </c>
      <c r="T7" s="50">
        <v>520000</v>
      </c>
    </row>
    <row r="8" spans="1:20" s="33" customFormat="1" ht="23.25" customHeight="1">
      <c r="A8" s="19" t="str">
        <f>CONCATENATE(B8,D8,E8)</f>
        <v>44473MODELOVENEZUELA</v>
      </c>
      <c r="B8" s="86">
        <v>44473</v>
      </c>
      <c r="C8" s="42"/>
      <c r="D8" s="102" t="s">
        <v>151</v>
      </c>
      <c r="E8" s="89" t="s">
        <v>34</v>
      </c>
      <c r="F8" s="84">
        <v>29124.46</v>
      </c>
      <c r="G8" s="13"/>
      <c r="H8" s="13"/>
      <c r="I8" s="13"/>
      <c r="J8" s="14">
        <f ca="1">F8-(G8+(SUMIF('RELACION PAGO DE CAJA'!B$3:B$9173,A8,'RELACION PAGO DE CAJA'!K$3:K$9173)+SUMIF('RELACION PAGO DE CAJA'!B$3:B$9173,A8,'RELACION PAGO DE CAJA'!L$3:L$9173)+(SUMIF('RELACION PAGO DE CAJA'!B$3:B$9173,A8,'RELACION PAGO DE CAJA'!M$3:M$408)+(SUMIF('RELACION PAGO DE CAJA'!B$3:B$9173,A8,'RELACION PAGO DE CAJA'!N$3:N$9173)))))</f>
        <v>29124.46</v>
      </c>
      <c r="M8" s="33" t="s">
        <v>44</v>
      </c>
      <c r="N8" s="59"/>
      <c r="S8" s="42">
        <v>44141</v>
      </c>
      <c r="T8" s="50">
        <v>530000</v>
      </c>
    </row>
    <row r="9" spans="1:20" s="33" customFormat="1" ht="23.25" customHeight="1">
      <c r="A9" s="19" t="str">
        <f t="shared" si="0"/>
        <v>44473EXQUISITECESVENEZUELA</v>
      </c>
      <c r="B9" s="86">
        <v>44473</v>
      </c>
      <c r="C9" s="42"/>
      <c r="D9" s="102" t="s">
        <v>30</v>
      </c>
      <c r="E9" s="89" t="s">
        <v>34</v>
      </c>
      <c r="F9" s="84">
        <v>9622.4500000000007</v>
      </c>
      <c r="G9" s="13"/>
      <c r="H9" s="13"/>
      <c r="I9" s="13"/>
      <c r="J9" s="14">
        <f ca="1">F9-(G9+(SUMIF('RELACION PAGO DE CAJA'!B$3:B$9173,A9,'RELACION PAGO DE CAJA'!K$3:K$9173)+SUMIF('RELACION PAGO DE CAJA'!B$3:B$9173,A9,'RELACION PAGO DE CAJA'!L$3:L$9173)+(SUMIF('RELACION PAGO DE CAJA'!B$3:B$9173,A9,'RELACION PAGO DE CAJA'!M$3:M$408)+(SUMIF('RELACION PAGO DE CAJA'!B$3:B$9173,A9,'RELACION PAGO DE CAJA'!N$3:N$9173)))))</f>
        <v>9622.4500000000007</v>
      </c>
      <c r="M9" s="33" t="s">
        <v>66</v>
      </c>
      <c r="N9" s="59"/>
      <c r="S9" s="42" t="s">
        <v>300</v>
      </c>
      <c r="T9" s="50">
        <v>536000</v>
      </c>
    </row>
    <row r="10" spans="1:20" s="33" customFormat="1" ht="23.25" customHeight="1">
      <c r="A10" s="19" t="str">
        <f t="shared" si="0"/>
        <v>44473EXPRESSVENEZUELA</v>
      </c>
      <c r="B10" s="86">
        <v>44473</v>
      </c>
      <c r="C10" s="42"/>
      <c r="D10" s="102" t="s">
        <v>31</v>
      </c>
      <c r="E10" s="89" t="s">
        <v>34</v>
      </c>
      <c r="F10" s="84">
        <v>52553.46</v>
      </c>
      <c r="G10" s="13"/>
      <c r="H10" s="13"/>
      <c r="I10" s="13"/>
      <c r="J10" s="14">
        <f ca="1">F10-(G10+(SUMIF('RELACION PAGO DE CAJA'!B$3:B$9173,A10,'RELACION PAGO DE CAJA'!K$3:K$9173)+SUMIF('RELACION PAGO DE CAJA'!B$3:B$9173,A10,'RELACION PAGO DE CAJA'!L$3:L$9173)+(SUMIF('RELACION PAGO DE CAJA'!B$3:B$9173,A10,'RELACION PAGO DE CAJA'!M$3:M$408)+(SUMIF('RELACION PAGO DE CAJA'!B$3:B$9173,A10,'RELACION PAGO DE CAJA'!N$3:N$9173)))))</f>
        <v>52553.46</v>
      </c>
      <c r="M10" s="33" t="s">
        <v>121</v>
      </c>
      <c r="N10" s="59"/>
      <c r="S10" s="42" t="s">
        <v>301</v>
      </c>
      <c r="T10" s="50">
        <v>536000</v>
      </c>
    </row>
    <row r="11" spans="1:20" s="33" customFormat="1" ht="23.25" customHeight="1">
      <c r="A11" s="41" t="str">
        <f t="shared" ref="A11" si="1">CONCATENATE(B11,D11,E11)</f>
        <v>44474ROMAVENEZUELA</v>
      </c>
      <c r="B11" s="86">
        <v>44474</v>
      </c>
      <c r="C11" s="42"/>
      <c r="D11" s="102" t="s">
        <v>32</v>
      </c>
      <c r="E11" s="89" t="s">
        <v>34</v>
      </c>
      <c r="F11" s="84">
        <v>20949.169999999998</v>
      </c>
      <c r="G11" s="13"/>
      <c r="H11" s="13"/>
      <c r="I11" s="13"/>
      <c r="J11" s="14">
        <f ca="1">F11-(G11+(SUMIF('RELACION PAGO DE CAJA'!B$3:B$9173,A11,'RELACION PAGO DE CAJA'!K$3:K$9173)+SUMIF('RELACION PAGO DE CAJA'!B$3:B$9173,A11,'RELACION PAGO DE CAJA'!L$3:L$9173)+(SUMIF('RELACION PAGO DE CAJA'!B$3:B$9173,A11,'RELACION PAGO DE CAJA'!M$3:M$408)+(SUMIF('RELACION PAGO DE CAJA'!B$3:B$9173,A11,'RELACION PAGO DE CAJA'!N$3:N$9173)))))</f>
        <v>20949.169999999998</v>
      </c>
      <c r="N11" s="59"/>
      <c r="S11" s="42"/>
      <c r="T11" s="50"/>
    </row>
    <row r="12" spans="1:20" s="33" customFormat="1" ht="23.25" customHeight="1">
      <c r="A12" s="19" t="str">
        <f t="shared" si="0"/>
        <v>44473MODELOBANESCO</v>
      </c>
      <c r="B12" s="86">
        <v>44473</v>
      </c>
      <c r="C12" s="42"/>
      <c r="D12" s="102" t="s">
        <v>151</v>
      </c>
      <c r="E12" s="89" t="s">
        <v>4</v>
      </c>
      <c r="F12" s="84"/>
      <c r="G12" s="13"/>
      <c r="H12" s="13"/>
      <c r="I12" s="13"/>
      <c r="J12" s="14">
        <f ca="1">F12-(G12+(SUMIF('RELACION PAGO DE CAJA'!B$3:B$9173,A12,'RELACION PAGO DE CAJA'!K$3:K$9173)+SUMIF('RELACION PAGO DE CAJA'!B$3:B$9173,A12,'RELACION PAGO DE CAJA'!L$3:L$9173)+(SUMIF('RELACION PAGO DE CAJA'!B$3:B$9173,A12,'RELACION PAGO DE CAJA'!M$3:M$408)+(SUMIF('RELACION PAGO DE CAJA'!B$3:B$9173,A12,'RELACION PAGO DE CAJA'!N$3:N$9173)))))</f>
        <v>0</v>
      </c>
      <c r="M12" s="33" t="s">
        <v>88</v>
      </c>
      <c r="N12" s="59"/>
      <c r="S12" s="42">
        <v>44144</v>
      </c>
      <c r="T12" s="50">
        <v>536000</v>
      </c>
    </row>
    <row r="13" spans="1:20" s="33" customFormat="1" ht="23.25" customHeight="1">
      <c r="A13" s="19" t="str">
        <f t="shared" si="0"/>
        <v>44473EXQUISITECESBANESCO</v>
      </c>
      <c r="B13" s="86">
        <v>44473</v>
      </c>
      <c r="C13" s="42"/>
      <c r="D13" s="102" t="s">
        <v>30</v>
      </c>
      <c r="E13" s="89" t="s">
        <v>4</v>
      </c>
      <c r="F13" s="84">
        <v>18.989999999999998</v>
      </c>
      <c r="G13" s="13"/>
      <c r="H13" s="13"/>
      <c r="I13" s="13"/>
      <c r="J13" s="14">
        <f ca="1">F13-(G13+(SUMIF('RELACION PAGO DE CAJA'!B$3:B$9173,A13,'RELACION PAGO DE CAJA'!K$3:K$9173)+SUMIF('RELACION PAGO DE CAJA'!B$3:B$9173,A13,'RELACION PAGO DE CAJA'!L$3:L$9173)+(SUMIF('RELACION PAGO DE CAJA'!B$3:B$9173,A13,'RELACION PAGO DE CAJA'!M$3:M$408)+(SUMIF('RELACION PAGO DE CAJA'!B$3:B$9173,A13,'RELACION PAGO DE CAJA'!N$3:N$9173)))))</f>
        <v>18.989999999999998</v>
      </c>
      <c r="M13" s="33" t="s">
        <v>143</v>
      </c>
      <c r="N13" s="59"/>
      <c r="S13" s="42">
        <v>44145</v>
      </c>
      <c r="T13" s="50">
        <v>536000</v>
      </c>
    </row>
    <row r="14" spans="1:20" s="33" customFormat="1" ht="23.25" customHeight="1">
      <c r="A14" s="19" t="str">
        <f t="shared" si="0"/>
        <v>44473EXPRESSBANESCO</v>
      </c>
      <c r="B14" s="86">
        <v>44473</v>
      </c>
      <c r="C14" s="42"/>
      <c r="D14" s="102" t="s">
        <v>31</v>
      </c>
      <c r="E14" s="89" t="s">
        <v>4</v>
      </c>
      <c r="F14" s="84">
        <v>4635.76</v>
      </c>
      <c r="G14" s="13"/>
      <c r="H14" s="13"/>
      <c r="I14" s="13"/>
      <c r="J14" s="14">
        <f ca="1">F14-(G14+(SUMIF('RELACION PAGO DE CAJA'!B$3:B$9173,A14,'RELACION PAGO DE CAJA'!K$3:K$9173)+SUMIF('RELACION PAGO DE CAJA'!B$3:B$9173,A14,'RELACION PAGO DE CAJA'!L$3:L$9173)+(SUMIF('RELACION PAGO DE CAJA'!B$3:B$9173,A14,'RELACION PAGO DE CAJA'!M$3:M$408)+(SUMIF('RELACION PAGO DE CAJA'!B$3:B$9173,A14,'RELACION PAGO DE CAJA'!N$3:N$9173)))))</f>
        <v>4635.76</v>
      </c>
      <c r="M14" s="33" t="s">
        <v>144</v>
      </c>
      <c r="N14" s="59"/>
      <c r="S14" s="42">
        <v>44146</v>
      </c>
      <c r="T14" s="50">
        <v>580000</v>
      </c>
    </row>
    <row r="15" spans="1:20" s="33" customFormat="1" ht="23.25" customHeight="1">
      <c r="A15" s="19" t="str">
        <f t="shared" si="0"/>
        <v>44473ROMABANESCO</v>
      </c>
      <c r="B15" s="86">
        <v>44473</v>
      </c>
      <c r="C15" s="42"/>
      <c r="D15" s="102" t="s">
        <v>32</v>
      </c>
      <c r="E15" s="89" t="s">
        <v>4</v>
      </c>
      <c r="F15" s="84">
        <v>22884.22</v>
      </c>
      <c r="G15" s="13"/>
      <c r="H15" s="13"/>
      <c r="I15" s="13"/>
      <c r="J15" s="14">
        <f ca="1">F15-(G15+(SUMIF('RELACION PAGO DE CAJA'!B$3:B$9173,A15,'RELACION PAGO DE CAJA'!K$3:K$9173)+SUMIF('RELACION PAGO DE CAJA'!B$3:B$9173,A15,'RELACION PAGO DE CAJA'!L$3:L$9173)+(SUMIF('RELACION PAGO DE CAJA'!B$3:B$9173,A15,'RELACION PAGO DE CAJA'!M$3:M$408)+(SUMIF('RELACION PAGO DE CAJA'!B$3:B$9173,A15,'RELACION PAGO DE CAJA'!N$3:N$9173)))))</f>
        <v>22884.22</v>
      </c>
      <c r="M15" s="34" t="s">
        <v>145</v>
      </c>
      <c r="N15" s="59"/>
      <c r="S15" s="42">
        <v>44147</v>
      </c>
      <c r="T15" s="50">
        <v>660000</v>
      </c>
    </row>
    <row r="16" spans="1:20" s="33" customFormat="1" ht="23.25" customHeight="1">
      <c r="A16" s="28" t="str">
        <f t="shared" si="0"/>
        <v>44473MODELOBANCRECER</v>
      </c>
      <c r="B16" s="86">
        <v>44473</v>
      </c>
      <c r="C16" s="42"/>
      <c r="D16" s="102" t="s">
        <v>151</v>
      </c>
      <c r="E16" s="89" t="s">
        <v>383</v>
      </c>
      <c r="F16" s="84">
        <v>13411.95</v>
      </c>
      <c r="G16" s="13"/>
      <c r="H16" s="13"/>
      <c r="I16" s="13"/>
      <c r="J16" s="14">
        <f ca="1">F16-(G16+(SUMIF('RELACION PAGO DE CAJA'!B$3:B$9173,A16,'RELACION PAGO DE CAJA'!K$3:K$9173)+SUMIF('RELACION PAGO DE CAJA'!B$3:B$9173,A16,'RELACION PAGO DE CAJA'!L$3:L$9173)+(SUMIF('RELACION PAGO DE CAJA'!B$3:B$9173,A16,'RELACION PAGO DE CAJA'!M$3:M$408)+(SUMIF('RELACION PAGO DE CAJA'!B$3:B$9173,A16,'RELACION PAGO DE CAJA'!N$3:N$9173)))))</f>
        <v>13411.95</v>
      </c>
      <c r="M16" s="34" t="s">
        <v>361</v>
      </c>
      <c r="N16" s="59"/>
      <c r="S16" s="42">
        <v>44148</v>
      </c>
      <c r="T16" s="50">
        <v>690000</v>
      </c>
    </row>
    <row r="17" spans="1:20" s="33" customFormat="1" ht="23.25" customHeight="1">
      <c r="A17" s="28" t="str">
        <f t="shared" si="0"/>
        <v>44473EXPRESSBANCRECER</v>
      </c>
      <c r="B17" s="86">
        <v>44473</v>
      </c>
      <c r="C17" s="42"/>
      <c r="D17" s="102" t="s">
        <v>31</v>
      </c>
      <c r="E17" s="89" t="s">
        <v>383</v>
      </c>
      <c r="F17" s="84">
        <v>10265.370000000001</v>
      </c>
      <c r="G17" s="13"/>
      <c r="H17" s="13"/>
      <c r="I17" s="13"/>
      <c r="J17" s="14">
        <f ca="1">F17-(G17+(SUMIF('RELACION PAGO DE CAJA'!B$3:B$9173,A17,'RELACION PAGO DE CAJA'!K$3:K$9173)+SUMIF('RELACION PAGO DE CAJA'!B$3:B$9173,A17,'RELACION PAGO DE CAJA'!L$3:L$9173)+(SUMIF('RELACION PAGO DE CAJA'!B$3:B$9173,A17,'RELACION PAGO DE CAJA'!M$3:M$408)+(SUMIF('RELACION PAGO DE CAJA'!B$3:B$9173,A17,'RELACION PAGO DE CAJA'!N$3:N$9173)))))</f>
        <v>10265.370000000001</v>
      </c>
      <c r="N17" s="59"/>
      <c r="S17" s="42" t="s">
        <v>302</v>
      </c>
      <c r="T17" s="50">
        <v>690000</v>
      </c>
    </row>
    <row r="18" spans="1:20" s="33" customFormat="1" ht="23.25" customHeight="1">
      <c r="A18" s="28" t="str">
        <f>CONCATENATE(B18,D18,E18)</f>
        <v>44473EVORABANCRECER</v>
      </c>
      <c r="B18" s="86">
        <v>44473</v>
      </c>
      <c r="C18" s="94"/>
      <c r="D18" s="45" t="s">
        <v>463</v>
      </c>
      <c r="E18" s="89" t="s">
        <v>383</v>
      </c>
      <c r="F18" s="95">
        <v>14575.69</v>
      </c>
      <c r="G18" s="13"/>
      <c r="H18" s="13"/>
      <c r="I18" s="13"/>
      <c r="J18" s="14">
        <f ca="1">F18-(G18+(SUMIF('RELACION PAGO DE CAJA'!B$3:B$9173,A18,'RELACION PAGO DE CAJA'!K$3:K$9173)+SUMIF('RELACION PAGO DE CAJA'!B$3:B$9173,A18,'RELACION PAGO DE CAJA'!L$3:L$9173)+(SUMIF('RELACION PAGO DE CAJA'!B$3:B$9173,A18,'RELACION PAGO DE CAJA'!M$3:M$408)+(SUMIF('RELACION PAGO DE CAJA'!B$3:B$9173,A18,'RELACION PAGO DE CAJA'!N$3:N$9173)))))</f>
        <v>14575.69</v>
      </c>
      <c r="N18" s="59"/>
      <c r="S18" s="42" t="s">
        <v>303</v>
      </c>
      <c r="T18" s="50">
        <v>690000</v>
      </c>
    </row>
    <row r="19" spans="1:20" s="33" customFormat="1" ht="23.25" customHeight="1">
      <c r="A19" s="28" t="str">
        <f t="shared" ref="A19:A33" si="2">CONCATENATE(B19,D19,E19)</f>
        <v>44473ICE SURPRISEBANCRECER</v>
      </c>
      <c r="B19" s="86">
        <v>44473</v>
      </c>
      <c r="C19" s="94"/>
      <c r="D19" s="45" t="s">
        <v>361</v>
      </c>
      <c r="E19" s="89" t="s">
        <v>383</v>
      </c>
      <c r="F19" s="95">
        <v>453.09</v>
      </c>
      <c r="G19" s="13"/>
      <c r="H19" s="13"/>
      <c r="I19" s="13"/>
      <c r="J19" s="14">
        <f ca="1">F19-(G19+(SUMIF('RELACION PAGO DE CAJA'!B$3:B$9173,A19,'RELACION PAGO DE CAJA'!K$3:K$9173)+SUMIF('RELACION PAGO DE CAJA'!B$3:B$9173,A19,'RELACION PAGO DE CAJA'!L$3:L$9173)+(SUMIF('RELACION PAGO DE CAJA'!B$3:B$9173,A19,'RELACION PAGO DE CAJA'!M$3:M$408)+(SUMIF('RELACION PAGO DE CAJA'!B$3:B$9173,A19,'RELACION PAGO DE CAJA'!N$3:N$9173)))))</f>
        <v>453.09</v>
      </c>
      <c r="N19" s="59"/>
      <c r="S19" s="42">
        <v>44151</v>
      </c>
      <c r="T19" s="50">
        <v>670000</v>
      </c>
    </row>
    <row r="20" spans="1:20" s="33" customFormat="1" ht="23.25" customHeight="1">
      <c r="A20" s="28" t="str">
        <f t="shared" si="2"/>
        <v>44474MODELOPROVINCIAL</v>
      </c>
      <c r="B20" s="93">
        <v>44474</v>
      </c>
      <c r="C20" s="94"/>
      <c r="D20" s="102" t="s">
        <v>151</v>
      </c>
      <c r="E20" s="89" t="s">
        <v>33</v>
      </c>
      <c r="F20" s="95">
        <v>33176.589999999997</v>
      </c>
      <c r="G20" s="13"/>
      <c r="H20" s="13"/>
      <c r="I20" s="13"/>
      <c r="J20" s="14">
        <f ca="1">F20-(G20+(SUMIF('RELACION PAGO DE CAJA'!B$3:B$9173,A20,'RELACION PAGO DE CAJA'!K$3:K$9173)+SUMIF('RELACION PAGO DE CAJA'!B$3:B$9173,A20,'RELACION PAGO DE CAJA'!L$3:L$9173)+(SUMIF('RELACION PAGO DE CAJA'!B$3:B$9173,A20,'RELACION PAGO DE CAJA'!M$3:M$408)+(SUMIF('RELACION PAGO DE CAJA'!B$3:B$9173,A20,'RELACION PAGO DE CAJA'!N$3:N$9173)))))</f>
        <v>26080.522470999997</v>
      </c>
      <c r="N20" s="59"/>
      <c r="S20" s="42">
        <v>44152</v>
      </c>
      <c r="T20" s="50">
        <v>670000</v>
      </c>
    </row>
    <row r="21" spans="1:20" s="33" customFormat="1" ht="23.25" customHeight="1">
      <c r="A21" s="28" t="str">
        <f t="shared" si="2"/>
        <v>44474EXQUISITECESPROVINCIAL</v>
      </c>
      <c r="B21" s="93">
        <v>44474</v>
      </c>
      <c r="C21" s="94"/>
      <c r="D21" s="102" t="s">
        <v>30</v>
      </c>
      <c r="E21" s="89" t="s">
        <v>33</v>
      </c>
      <c r="F21" s="95">
        <v>3233.52</v>
      </c>
      <c r="G21" s="13"/>
      <c r="H21" s="13"/>
      <c r="I21" s="13"/>
      <c r="J21" s="14">
        <f ca="1">F21-(G21+(SUMIF('RELACION PAGO DE CAJA'!B$3:B$9173,A21,'RELACION PAGO DE CAJA'!K$3:K$9173)+SUMIF('RELACION PAGO DE CAJA'!B$3:B$9173,A21,'RELACION PAGO DE CAJA'!L$3:L$9173)+(SUMIF('RELACION PAGO DE CAJA'!B$3:B$9173,A21,'RELACION PAGO DE CAJA'!M$3:M$408)+(SUMIF('RELACION PAGO DE CAJA'!B$3:B$9173,A21,'RELACION PAGO DE CAJA'!N$3:N$9173)))))</f>
        <v>3233.52</v>
      </c>
      <c r="N21" s="59"/>
      <c r="S21" s="42">
        <v>44153</v>
      </c>
      <c r="T21" s="50">
        <v>680000</v>
      </c>
    </row>
    <row r="22" spans="1:20" s="33" customFormat="1" ht="23.25" customHeight="1">
      <c r="A22" s="28" t="str">
        <f t="shared" ref="A22" si="3">CONCATENATE(B22,D22,E22)</f>
        <v>44474EXPRESSPROVINCIAL</v>
      </c>
      <c r="B22" s="93">
        <v>44474</v>
      </c>
      <c r="C22" s="94"/>
      <c r="D22" s="102" t="s">
        <v>31</v>
      </c>
      <c r="E22" s="89" t="s">
        <v>33</v>
      </c>
      <c r="F22" s="95">
        <v>97130.38</v>
      </c>
      <c r="G22" s="13"/>
      <c r="H22" s="13"/>
      <c r="I22" s="13"/>
      <c r="J22" s="14">
        <f ca="1">F22-(G22+(SUMIF('RELACION PAGO DE CAJA'!B$3:B$9173,A22,'RELACION PAGO DE CAJA'!K$3:K$9173)+SUMIF('RELACION PAGO DE CAJA'!B$3:B$9173,A22,'RELACION PAGO DE CAJA'!L$3:L$9173)+(SUMIF('RELACION PAGO DE CAJA'!B$3:B$9173,A22,'RELACION PAGO DE CAJA'!M$3:M$408)+(SUMIF('RELACION PAGO DE CAJA'!B$3:B$9173,A22,'RELACION PAGO DE CAJA'!N$3:N$9173)))))</f>
        <v>42826.584062500013</v>
      </c>
      <c r="N22" s="59"/>
      <c r="S22" s="42">
        <v>44153</v>
      </c>
      <c r="T22" s="50">
        <v>680000</v>
      </c>
    </row>
    <row r="23" spans="1:20" s="33" customFormat="1" ht="23.25" customHeight="1">
      <c r="A23" s="28" t="str">
        <f t="shared" si="2"/>
        <v>44474CARRIZALPROVINCIAL</v>
      </c>
      <c r="B23" s="93">
        <v>44474</v>
      </c>
      <c r="C23" s="94"/>
      <c r="D23" s="102" t="s">
        <v>43</v>
      </c>
      <c r="E23" s="89" t="s">
        <v>33</v>
      </c>
      <c r="F23" s="95"/>
      <c r="G23" s="13"/>
      <c r="H23" s="13"/>
      <c r="I23" s="13"/>
      <c r="J23" s="14">
        <f ca="1">F23-(G23+(SUMIF('RELACION PAGO DE CAJA'!B$3:B$9173,A23,'RELACION PAGO DE CAJA'!K$3:K$9173)+SUMIF('RELACION PAGO DE CAJA'!B$3:B$9173,A23,'RELACION PAGO DE CAJA'!L$3:L$9173)+(SUMIF('RELACION PAGO DE CAJA'!B$3:B$9173,A23,'RELACION PAGO DE CAJA'!M$3:M$408)+(SUMIF('RELACION PAGO DE CAJA'!B$3:B$9173,A23,'RELACION PAGO DE CAJA'!N$3:N$9173)))))</f>
        <v>0</v>
      </c>
      <c r="N23" s="59"/>
      <c r="S23" s="42">
        <v>44155</v>
      </c>
      <c r="T23" s="50">
        <v>855000</v>
      </c>
    </row>
    <row r="24" spans="1:20" s="33" customFormat="1" ht="23.25" customHeight="1">
      <c r="A24" s="28" t="str">
        <f t="shared" si="2"/>
        <v>44474SAN ANTONIOPROVINCIAL</v>
      </c>
      <c r="B24" s="93">
        <v>44474</v>
      </c>
      <c r="C24" s="94"/>
      <c r="D24" s="102" t="s">
        <v>42</v>
      </c>
      <c r="E24" s="89" t="s">
        <v>33</v>
      </c>
      <c r="F24" s="95">
        <v>24428.71</v>
      </c>
      <c r="G24" s="13"/>
      <c r="H24" s="13"/>
      <c r="I24" s="13"/>
      <c r="J24" s="14">
        <f ca="1">F24-(G24+(SUMIF('RELACION PAGO DE CAJA'!B$3:B$9173,A24,'RELACION PAGO DE CAJA'!K$3:K$9173)+SUMIF('RELACION PAGO DE CAJA'!B$3:B$9173,A24,'RELACION PAGO DE CAJA'!L$3:L$9173)+(SUMIF('RELACION PAGO DE CAJA'!B$3:B$9173,A24,'RELACION PAGO DE CAJA'!M$3:M$408)+(SUMIF('RELACION PAGO DE CAJA'!B$3:B$9173,A24,'RELACION PAGO DE CAJA'!N$3:N$9173)))))</f>
        <v>11444.635962999999</v>
      </c>
      <c r="N24" s="59"/>
      <c r="S24" s="42" t="s">
        <v>304</v>
      </c>
      <c r="T24" s="51">
        <v>855000</v>
      </c>
    </row>
    <row r="25" spans="1:20" s="33" customFormat="1" ht="23.25" customHeight="1">
      <c r="A25" s="28" t="str">
        <f t="shared" si="2"/>
        <v>44474ROMAPROVINCIAL</v>
      </c>
      <c r="B25" s="93">
        <v>44474</v>
      </c>
      <c r="C25" s="94"/>
      <c r="D25" s="102" t="s">
        <v>32</v>
      </c>
      <c r="E25" s="89" t="s">
        <v>33</v>
      </c>
      <c r="F25" s="95">
        <v>5106.1099999999997</v>
      </c>
      <c r="G25" s="13"/>
      <c r="H25" s="13"/>
      <c r="I25" s="13"/>
      <c r="J25" s="14">
        <f ca="1">F25-(G25+(SUMIF('RELACION PAGO DE CAJA'!B$3:B$9173,A25,'RELACION PAGO DE CAJA'!K$3:K$9173)+SUMIF('RELACION PAGO DE CAJA'!B$3:B$9173,A25,'RELACION PAGO DE CAJA'!L$3:L$9173)+(SUMIF('RELACION PAGO DE CAJA'!B$3:B$9173,A25,'RELACION PAGO DE CAJA'!M$3:M$408)+(SUMIF('RELACION PAGO DE CAJA'!B$3:B$9173,A25,'RELACION PAGO DE CAJA'!N$3:N$9173)))))</f>
        <v>4858.5199684999998</v>
      </c>
      <c r="N25" s="59"/>
      <c r="S25" s="42">
        <v>44158</v>
      </c>
      <c r="T25" s="51">
        <v>900000</v>
      </c>
    </row>
    <row r="26" spans="1:20" s="33" customFormat="1" ht="23.25" customHeight="1">
      <c r="A26" s="28" t="str">
        <f t="shared" si="2"/>
        <v>44474MODELOVENEZUELA</v>
      </c>
      <c r="B26" s="93">
        <v>44474</v>
      </c>
      <c r="C26" s="94"/>
      <c r="D26" s="102" t="s">
        <v>151</v>
      </c>
      <c r="E26" s="89" t="s">
        <v>34</v>
      </c>
      <c r="F26" s="95">
        <v>5308.78</v>
      </c>
      <c r="G26" s="13"/>
      <c r="H26" s="13"/>
      <c r="I26" s="13"/>
      <c r="J26" s="14">
        <f ca="1">F26-(G26+(SUMIF('RELACION PAGO DE CAJA'!B$3:B$9173,A26,'RELACION PAGO DE CAJA'!K$3:K$9173)+SUMIF('RELACION PAGO DE CAJA'!B$3:B$9173,A26,'RELACION PAGO DE CAJA'!L$3:L$9173)+(SUMIF('RELACION PAGO DE CAJA'!B$3:B$9173,A26,'RELACION PAGO DE CAJA'!M$3:M$408)+(SUMIF('RELACION PAGO DE CAJA'!B$3:B$9173,A26,'RELACION PAGO DE CAJA'!N$3:N$9173)))))</f>
        <v>5308.78</v>
      </c>
      <c r="N26" s="59"/>
      <c r="S26" s="42">
        <v>44159</v>
      </c>
      <c r="T26" s="51">
        <v>995000</v>
      </c>
    </row>
    <row r="27" spans="1:20" s="33" customFormat="1" ht="23.25" customHeight="1">
      <c r="A27" s="28" t="str">
        <f t="shared" si="2"/>
        <v>44474EXQUISITECESVENEZUELA</v>
      </c>
      <c r="B27" s="93">
        <v>44474</v>
      </c>
      <c r="C27" s="94"/>
      <c r="D27" s="102" t="s">
        <v>30</v>
      </c>
      <c r="E27" s="89" t="s">
        <v>34</v>
      </c>
      <c r="F27" s="95">
        <v>496.21</v>
      </c>
      <c r="G27" s="13"/>
      <c r="H27" s="13"/>
      <c r="I27" s="13"/>
      <c r="J27" s="14">
        <f ca="1">F27-(G27+(SUMIF('RELACION PAGO DE CAJA'!B$3:B$9173,A27,'RELACION PAGO DE CAJA'!K$3:K$9173)+SUMIF('RELACION PAGO DE CAJA'!B$3:B$9173,A27,'RELACION PAGO DE CAJA'!L$3:L$9173)+(SUMIF('RELACION PAGO DE CAJA'!B$3:B$9173,A27,'RELACION PAGO DE CAJA'!M$3:M$408)+(SUMIF('RELACION PAGO DE CAJA'!B$3:B$9173,A27,'RELACION PAGO DE CAJA'!N$3:N$9173)))))</f>
        <v>496.21</v>
      </c>
      <c r="N27" s="59"/>
      <c r="S27" s="42" t="s">
        <v>305</v>
      </c>
      <c r="T27" s="52">
        <v>1080000</v>
      </c>
    </row>
    <row r="28" spans="1:20" s="33" customFormat="1" ht="23.25" customHeight="1">
      <c r="A28" s="28" t="str">
        <f t="shared" si="2"/>
        <v>44474EXPRESSVENEZUELA</v>
      </c>
      <c r="B28" s="93">
        <v>44474</v>
      </c>
      <c r="C28" s="94"/>
      <c r="D28" s="102" t="s">
        <v>31</v>
      </c>
      <c r="E28" s="89" t="s">
        <v>34</v>
      </c>
      <c r="F28" s="95">
        <v>27417.05</v>
      </c>
      <c r="G28" s="13"/>
      <c r="H28" s="13"/>
      <c r="I28" s="13"/>
      <c r="J28" s="14">
        <f ca="1">F28-(G28+(SUMIF('RELACION PAGO DE CAJA'!B$3:B$9173,A28,'RELACION PAGO DE CAJA'!K$3:K$9173)+SUMIF('RELACION PAGO DE CAJA'!B$3:B$9173,A28,'RELACION PAGO DE CAJA'!L$3:L$9173)+(SUMIF('RELACION PAGO DE CAJA'!B$3:B$9173,A28,'RELACION PAGO DE CAJA'!M$3:M$408)+(SUMIF('RELACION PAGO DE CAJA'!B$3:B$9173,A28,'RELACION PAGO DE CAJA'!N$3:N$9173)))))</f>
        <v>27417.05</v>
      </c>
      <c r="N28" s="59"/>
      <c r="S28" s="53"/>
    </row>
    <row r="29" spans="1:20" s="33" customFormat="1" ht="23.25" customHeight="1">
      <c r="A29" s="28" t="str">
        <f t="shared" si="2"/>
        <v>44474ROMAVENEZUELA</v>
      </c>
      <c r="B29" s="93">
        <v>44474</v>
      </c>
      <c r="C29" s="94"/>
      <c r="D29" s="102" t="s">
        <v>32</v>
      </c>
      <c r="E29" s="89" t="s">
        <v>34</v>
      </c>
      <c r="F29" s="95">
        <v>10384.24</v>
      </c>
      <c r="G29" s="13"/>
      <c r="H29" s="13"/>
      <c r="I29" s="13"/>
      <c r="J29" s="14">
        <f ca="1">F29-(G29+(SUMIF('RELACION PAGO DE CAJA'!B$3:B$9173,A29,'RELACION PAGO DE CAJA'!K$3:K$9173)+SUMIF('RELACION PAGO DE CAJA'!B$3:B$9173,A29,'RELACION PAGO DE CAJA'!L$3:L$9173)+(SUMIF('RELACION PAGO DE CAJA'!B$3:B$9173,A29,'RELACION PAGO DE CAJA'!M$3:M$408)+(SUMIF('RELACION PAGO DE CAJA'!B$3:B$9173,A29,'RELACION PAGO DE CAJA'!N$3:N$9173)))))</f>
        <v>10384.24</v>
      </c>
      <c r="N29" s="59"/>
    </row>
    <row r="30" spans="1:20" s="33" customFormat="1" ht="23.25" customHeight="1">
      <c r="A30" s="28" t="str">
        <f t="shared" si="2"/>
        <v>44474MODELOBANESCO</v>
      </c>
      <c r="B30" s="93">
        <v>44474</v>
      </c>
      <c r="C30" s="94"/>
      <c r="D30" s="102" t="s">
        <v>151</v>
      </c>
      <c r="E30" s="89" t="s">
        <v>4</v>
      </c>
      <c r="F30" s="95"/>
      <c r="G30" s="13"/>
      <c r="H30" s="13"/>
      <c r="I30" s="13"/>
      <c r="J30" s="14">
        <f ca="1">F30-(G30+(SUMIF('RELACION PAGO DE CAJA'!B$3:B$9173,A30,'RELACION PAGO DE CAJA'!K$3:K$9173)+SUMIF('RELACION PAGO DE CAJA'!B$3:B$9173,A30,'RELACION PAGO DE CAJA'!L$3:L$9173)+(SUMIF('RELACION PAGO DE CAJA'!B$3:B$9173,A30,'RELACION PAGO DE CAJA'!M$3:M$408)+(SUMIF('RELACION PAGO DE CAJA'!B$3:B$9173,A30,'RELACION PAGO DE CAJA'!N$3:N$9173)))))</f>
        <v>0</v>
      </c>
      <c r="N30" s="59"/>
    </row>
    <row r="31" spans="1:20" s="33" customFormat="1" ht="23.25" customHeight="1">
      <c r="A31" s="28" t="str">
        <f t="shared" si="2"/>
        <v>44474EXQUISITECESBANESCO</v>
      </c>
      <c r="B31" s="93">
        <v>44474</v>
      </c>
      <c r="C31" s="94"/>
      <c r="D31" s="102" t="s">
        <v>30</v>
      </c>
      <c r="E31" s="89" t="s">
        <v>4</v>
      </c>
      <c r="F31" s="95"/>
      <c r="G31" s="13"/>
      <c r="H31" s="13"/>
      <c r="I31" s="13"/>
      <c r="J31" s="14">
        <f ca="1">F31-(G31+(SUMIF('RELACION PAGO DE CAJA'!B$3:B$9173,A31,'RELACION PAGO DE CAJA'!K$3:K$9173)+SUMIF('RELACION PAGO DE CAJA'!B$3:B$9173,A31,'RELACION PAGO DE CAJA'!L$3:L$9173)+(SUMIF('RELACION PAGO DE CAJA'!B$3:B$9173,A31,'RELACION PAGO DE CAJA'!M$3:M$408)+(SUMIF('RELACION PAGO DE CAJA'!B$3:B$9173,A31,'RELACION PAGO DE CAJA'!N$3:N$9173)))))</f>
        <v>0</v>
      </c>
      <c r="N31" s="59"/>
    </row>
    <row r="32" spans="1:20" s="33" customFormat="1" ht="23.25" customHeight="1">
      <c r="A32" s="28" t="str">
        <f t="shared" si="2"/>
        <v>44474EXPRESSBANESCO</v>
      </c>
      <c r="B32" s="93">
        <v>44474</v>
      </c>
      <c r="C32" s="94"/>
      <c r="D32" s="102" t="s">
        <v>31</v>
      </c>
      <c r="E32" s="89" t="s">
        <v>4</v>
      </c>
      <c r="F32" s="95"/>
      <c r="G32" s="13"/>
      <c r="H32" s="13"/>
      <c r="I32" s="13"/>
      <c r="J32" s="14">
        <f ca="1">F32-(G32+(SUMIF('RELACION PAGO DE CAJA'!B$3:B$9173,A32,'RELACION PAGO DE CAJA'!K$3:K$9173)+SUMIF('RELACION PAGO DE CAJA'!B$3:B$9173,A32,'RELACION PAGO DE CAJA'!L$3:L$9173)+(SUMIF('RELACION PAGO DE CAJA'!B$3:B$9173,A32,'RELACION PAGO DE CAJA'!M$3:M$408)+(SUMIF('RELACION PAGO DE CAJA'!B$3:B$9173,A32,'RELACION PAGO DE CAJA'!N$3:N$9173)))))</f>
        <v>0</v>
      </c>
      <c r="N32" s="59"/>
    </row>
    <row r="33" spans="1:14" s="33" customFormat="1" ht="23.25" customHeight="1">
      <c r="A33" s="28" t="str">
        <f t="shared" si="2"/>
        <v>44474ROMABANESCO</v>
      </c>
      <c r="B33" s="93">
        <v>44474</v>
      </c>
      <c r="C33" s="94"/>
      <c r="D33" s="102" t="s">
        <v>32</v>
      </c>
      <c r="E33" s="89" t="s">
        <v>4</v>
      </c>
      <c r="F33" s="95"/>
      <c r="G33" s="13"/>
      <c r="H33" s="13"/>
      <c r="I33" s="13"/>
      <c r="J33" s="14">
        <f ca="1">F33-(G33+(SUMIF('RELACION PAGO DE CAJA'!B$3:B$9173,A33,'RELACION PAGO DE CAJA'!K$3:K$9173)+SUMIF('RELACION PAGO DE CAJA'!B$3:B$9173,A33,'RELACION PAGO DE CAJA'!L$3:L$9173)+(SUMIF('RELACION PAGO DE CAJA'!B$3:B$9173,A33,'RELACION PAGO DE CAJA'!M$3:M$408)+(SUMIF('RELACION PAGO DE CAJA'!B$3:B$9173,A33,'RELACION PAGO DE CAJA'!N$3:N$9173)))))</f>
        <v>0</v>
      </c>
      <c r="N33" s="59"/>
    </row>
    <row r="34" spans="1:14" s="33" customFormat="1" ht="23.25" customHeight="1">
      <c r="A34" s="19" t="str">
        <f t="shared" si="0"/>
        <v>44474MODELOBANCRECER</v>
      </c>
      <c r="B34" s="93">
        <v>44474</v>
      </c>
      <c r="C34" s="94"/>
      <c r="D34" s="102" t="s">
        <v>151</v>
      </c>
      <c r="E34" s="89" t="s">
        <v>383</v>
      </c>
      <c r="F34" s="95">
        <v>3856.36</v>
      </c>
      <c r="G34" s="13"/>
      <c r="H34" s="13"/>
      <c r="I34" s="13"/>
      <c r="J34" s="14">
        <f ca="1">F34-(G34+(SUMIF('RELACION PAGO DE CAJA'!B$3:B$9173,A34,'RELACION PAGO DE CAJA'!K$3:K$9173)+SUMIF('RELACION PAGO DE CAJA'!B$3:B$9173,A34,'RELACION PAGO DE CAJA'!L$3:L$9173)+(SUMIF('RELACION PAGO DE CAJA'!B$3:B$9173,A34,'RELACION PAGO DE CAJA'!M$3:M$408)+(SUMIF('RELACION PAGO DE CAJA'!B$3:B$9173,A34,'RELACION PAGO DE CAJA'!N$3:N$9173)))))</f>
        <v>3856.36</v>
      </c>
      <c r="N34" s="59"/>
    </row>
    <row r="35" spans="1:14" s="33" customFormat="1" ht="23.25" customHeight="1">
      <c r="A35" s="19" t="str">
        <f t="shared" si="0"/>
        <v>44474EXPRESSBANCRECER</v>
      </c>
      <c r="B35" s="93">
        <v>44474</v>
      </c>
      <c r="C35" s="94"/>
      <c r="D35" s="102" t="s">
        <v>31</v>
      </c>
      <c r="E35" s="89" t="s">
        <v>383</v>
      </c>
      <c r="F35" s="95">
        <v>1381.77</v>
      </c>
      <c r="G35" s="13"/>
      <c r="H35" s="13"/>
      <c r="I35" s="13"/>
      <c r="J35" s="14">
        <f ca="1">F35-(G35+(SUMIF('RELACION PAGO DE CAJA'!B$3:B$9173,A35,'RELACION PAGO DE CAJA'!K$3:K$9173)+SUMIF('RELACION PAGO DE CAJA'!B$3:B$9173,A35,'RELACION PAGO DE CAJA'!L$3:L$9173)+(SUMIF('RELACION PAGO DE CAJA'!B$3:B$9173,A35,'RELACION PAGO DE CAJA'!M$3:M$408)+(SUMIF('RELACION PAGO DE CAJA'!B$3:B$9173,A35,'RELACION PAGO DE CAJA'!N$3:N$9173)))))</f>
        <v>1381.77</v>
      </c>
      <c r="N35" s="59"/>
    </row>
    <row r="36" spans="1:14" s="33" customFormat="1" ht="23.25" customHeight="1">
      <c r="A36" s="19" t="str">
        <f>CONCATENATE(B36,D36,E36)</f>
        <v>44474EVORABANCRECER</v>
      </c>
      <c r="B36" s="93">
        <v>44474</v>
      </c>
      <c r="C36" s="94"/>
      <c r="D36" s="45" t="s">
        <v>463</v>
      </c>
      <c r="E36" s="89" t="s">
        <v>383</v>
      </c>
      <c r="F36" s="95">
        <v>12132.89</v>
      </c>
      <c r="G36" s="13"/>
      <c r="H36" s="13"/>
      <c r="I36" s="13"/>
      <c r="J36" s="14">
        <f ca="1">F36-(G36+(SUMIF('RELACION PAGO DE CAJA'!B$3:B$9173,A36,'RELACION PAGO DE CAJA'!K$3:K$9173)+SUMIF('RELACION PAGO DE CAJA'!B$3:B$9173,A36,'RELACION PAGO DE CAJA'!L$3:L$9173)+(SUMIF('RELACION PAGO DE CAJA'!B$3:B$9173,A36,'RELACION PAGO DE CAJA'!M$3:M$408)+(SUMIF('RELACION PAGO DE CAJA'!B$3:B$9173,A36,'RELACION PAGO DE CAJA'!N$3:N$9173)))))</f>
        <v>12132.89</v>
      </c>
      <c r="N36" s="59"/>
    </row>
    <row r="37" spans="1:14" s="33" customFormat="1" ht="23.25" customHeight="1">
      <c r="A37" s="19" t="str">
        <f t="shared" si="0"/>
        <v>44474ICE SURPRISEBANCRECER</v>
      </c>
      <c r="B37" s="93">
        <v>44474</v>
      </c>
      <c r="C37" s="94"/>
      <c r="D37" s="45" t="s">
        <v>361</v>
      </c>
      <c r="E37" s="89" t="s">
        <v>383</v>
      </c>
      <c r="F37" s="95">
        <v>231.1</v>
      </c>
      <c r="G37" s="13"/>
      <c r="H37" s="13"/>
      <c r="I37" s="13"/>
      <c r="J37" s="14">
        <f ca="1">F37-(G37+(SUMIF('RELACION PAGO DE CAJA'!B$3:B$9173,A37,'RELACION PAGO DE CAJA'!K$3:K$9173)+SUMIF('RELACION PAGO DE CAJA'!B$3:B$9173,A37,'RELACION PAGO DE CAJA'!L$3:L$9173)+(SUMIF('RELACION PAGO DE CAJA'!B$3:B$9173,A37,'RELACION PAGO DE CAJA'!M$3:M$408)+(SUMIF('RELACION PAGO DE CAJA'!B$3:B$9173,A37,'RELACION PAGO DE CAJA'!N$3:N$9173)))))</f>
        <v>231.1</v>
      </c>
      <c r="N37" s="59"/>
    </row>
    <row r="38" spans="1:14" s="33" customFormat="1" ht="23.25" customHeight="1">
      <c r="A38" s="19" t="str">
        <f t="shared" si="0"/>
        <v>44475MODELOPROVINCIAL</v>
      </c>
      <c r="B38" s="93">
        <v>44475</v>
      </c>
      <c r="C38" s="94"/>
      <c r="D38" s="102" t="s">
        <v>151</v>
      </c>
      <c r="E38" s="89" t="s">
        <v>33</v>
      </c>
      <c r="F38" s="95"/>
      <c r="G38" s="13"/>
      <c r="H38" s="13"/>
      <c r="I38" s="13"/>
      <c r="J38" s="14">
        <f ca="1">F38-(G38+(SUMIF('RELACION PAGO DE CAJA'!B$3:B$9173,A38,'RELACION PAGO DE CAJA'!K$3:K$9173)+SUMIF('RELACION PAGO DE CAJA'!B$3:B$9173,A38,'RELACION PAGO DE CAJA'!L$3:L$9173)+(SUMIF('RELACION PAGO DE CAJA'!B$3:B$9173,A38,'RELACION PAGO DE CAJA'!M$3:M$408)+(SUMIF('RELACION PAGO DE CAJA'!B$3:B$9173,A38,'RELACION PAGO DE CAJA'!N$3:N$9173)))))</f>
        <v>0</v>
      </c>
      <c r="N38" s="59"/>
    </row>
    <row r="39" spans="1:14" s="33" customFormat="1" ht="23.25" customHeight="1">
      <c r="A39" s="19" t="str">
        <f t="shared" si="0"/>
        <v>44475EXQUISITECESPROVINCIAL</v>
      </c>
      <c r="B39" s="93">
        <v>44475</v>
      </c>
      <c r="C39" s="94"/>
      <c r="D39" s="102" t="s">
        <v>30</v>
      </c>
      <c r="E39" s="89" t="s">
        <v>33</v>
      </c>
      <c r="F39" s="95"/>
      <c r="G39" s="13"/>
      <c r="H39" s="13"/>
      <c r="I39" s="13"/>
      <c r="J39" s="14">
        <f ca="1">F39-(G39+(SUMIF('RELACION PAGO DE CAJA'!B$3:B$9173,A39,'RELACION PAGO DE CAJA'!K$3:K$9173)+SUMIF('RELACION PAGO DE CAJA'!B$3:B$9173,A39,'RELACION PAGO DE CAJA'!L$3:L$9173)+(SUMIF('RELACION PAGO DE CAJA'!B$3:B$9173,A39,'RELACION PAGO DE CAJA'!M$3:M$408)+(SUMIF('RELACION PAGO DE CAJA'!B$3:B$9173,A39,'RELACION PAGO DE CAJA'!N$3:N$9173)))))</f>
        <v>0</v>
      </c>
      <c r="N39" s="59"/>
    </row>
    <row r="40" spans="1:14" s="33" customFormat="1" ht="23.25" customHeight="1">
      <c r="A40" s="19" t="str">
        <f t="shared" si="0"/>
        <v>44475EXPRESSPROVINCIAL</v>
      </c>
      <c r="B40" s="93">
        <v>44475</v>
      </c>
      <c r="C40" s="94"/>
      <c r="D40" s="102" t="s">
        <v>31</v>
      </c>
      <c r="E40" s="89" t="s">
        <v>33</v>
      </c>
      <c r="F40" s="95"/>
      <c r="G40" s="13"/>
      <c r="H40" s="13"/>
      <c r="I40" s="13"/>
      <c r="J40" s="14">
        <f ca="1">F40-(G40+(SUMIF('RELACION PAGO DE CAJA'!B$3:B$9173,A40,'RELACION PAGO DE CAJA'!K$3:K$9173)+SUMIF('RELACION PAGO DE CAJA'!B$3:B$9173,A40,'RELACION PAGO DE CAJA'!L$3:L$9173)+(SUMIF('RELACION PAGO DE CAJA'!B$3:B$9173,A40,'RELACION PAGO DE CAJA'!M$3:M$408)+(SUMIF('RELACION PAGO DE CAJA'!B$3:B$9173,A40,'RELACION PAGO DE CAJA'!N$3:N$9173)))))</f>
        <v>0</v>
      </c>
      <c r="N40" s="59"/>
    </row>
    <row r="41" spans="1:14" s="33" customFormat="1" ht="23.25" customHeight="1">
      <c r="A41" s="19" t="str">
        <f t="shared" si="0"/>
        <v>44475CARRIZALPROVINCIAL</v>
      </c>
      <c r="B41" s="93">
        <v>44475</v>
      </c>
      <c r="C41" s="94"/>
      <c r="D41" s="102" t="s">
        <v>43</v>
      </c>
      <c r="E41" s="89" t="s">
        <v>33</v>
      </c>
      <c r="F41" s="95"/>
      <c r="G41" s="13"/>
      <c r="H41" s="13"/>
      <c r="I41" s="13"/>
      <c r="J41" s="14">
        <f ca="1">F41-(G41+(SUMIF('RELACION PAGO DE CAJA'!B$3:B$9173,A41,'RELACION PAGO DE CAJA'!K$3:K$9173)+SUMIF('RELACION PAGO DE CAJA'!B$3:B$9173,A41,'RELACION PAGO DE CAJA'!L$3:L$9173)+(SUMIF('RELACION PAGO DE CAJA'!B$3:B$9173,A41,'RELACION PAGO DE CAJA'!M$3:M$408)+(SUMIF('RELACION PAGO DE CAJA'!B$3:B$9173,A41,'RELACION PAGO DE CAJA'!N$3:N$9173)))))</f>
        <v>0</v>
      </c>
      <c r="N41" s="59"/>
    </row>
    <row r="42" spans="1:14" s="33" customFormat="1" ht="23.25" customHeight="1">
      <c r="A42" s="19" t="str">
        <f t="shared" si="0"/>
        <v>44475SAN ANTONIOPROVINCIAL</v>
      </c>
      <c r="B42" s="93">
        <v>44475</v>
      </c>
      <c r="C42" s="94"/>
      <c r="D42" s="102" t="s">
        <v>42</v>
      </c>
      <c r="E42" s="89" t="s">
        <v>33</v>
      </c>
      <c r="F42" s="95"/>
      <c r="G42" s="13"/>
      <c r="H42" s="13"/>
      <c r="I42" s="13"/>
      <c r="J42" s="14">
        <f ca="1">F42-(G42+(SUMIF('RELACION PAGO DE CAJA'!B$3:B$9173,A42,'RELACION PAGO DE CAJA'!K$3:K$9173)+SUMIF('RELACION PAGO DE CAJA'!B$3:B$9173,A42,'RELACION PAGO DE CAJA'!L$3:L$9173)+(SUMIF('RELACION PAGO DE CAJA'!B$3:B$9173,A42,'RELACION PAGO DE CAJA'!M$3:M$408)+(SUMIF('RELACION PAGO DE CAJA'!B$3:B$9173,A42,'RELACION PAGO DE CAJA'!N$3:N$9173)))))</f>
        <v>0</v>
      </c>
      <c r="N42" s="59"/>
    </row>
    <row r="43" spans="1:14" s="33" customFormat="1" ht="23.25" customHeight="1">
      <c r="A43" s="28" t="str">
        <f t="shared" si="0"/>
        <v>44475ROMAPROVINCIAL</v>
      </c>
      <c r="B43" s="93">
        <v>44475</v>
      </c>
      <c r="C43" s="94"/>
      <c r="D43" s="102" t="s">
        <v>32</v>
      </c>
      <c r="E43" s="89" t="s">
        <v>33</v>
      </c>
      <c r="F43" s="95"/>
      <c r="G43" s="13"/>
      <c r="H43" s="13"/>
      <c r="I43" s="13"/>
      <c r="J43" s="14">
        <f ca="1">F43-(G43+(SUMIF('RELACION PAGO DE CAJA'!B$3:B$9173,A43,'RELACION PAGO DE CAJA'!K$3:K$9173)+SUMIF('RELACION PAGO DE CAJA'!B$3:B$9173,A43,'RELACION PAGO DE CAJA'!L$3:L$9173)+(SUMIF('RELACION PAGO DE CAJA'!B$3:B$9173,A43,'RELACION PAGO DE CAJA'!M$3:M$408)+(SUMIF('RELACION PAGO DE CAJA'!B$3:B$9173,A43,'RELACION PAGO DE CAJA'!N$3:N$9173)))))</f>
        <v>0</v>
      </c>
      <c r="N43" s="59"/>
    </row>
    <row r="44" spans="1:14" s="33" customFormat="1" ht="23.25" customHeight="1">
      <c r="A44" s="28" t="str">
        <f>CONCATENATE(B44,D44,E44)</f>
        <v>44475MODELOVENEZUELA</v>
      </c>
      <c r="B44" s="93">
        <v>44475</v>
      </c>
      <c r="C44" s="94"/>
      <c r="D44" s="102" t="s">
        <v>151</v>
      </c>
      <c r="E44" s="89" t="s">
        <v>34</v>
      </c>
      <c r="F44" s="95"/>
      <c r="G44" s="13"/>
      <c r="H44" s="13"/>
      <c r="I44" s="13"/>
      <c r="J44" s="14">
        <f ca="1">F44-(G44+(SUMIF('RELACION PAGO DE CAJA'!B$3:B$9173,A44,'RELACION PAGO DE CAJA'!K$3:K$9173)+SUMIF('RELACION PAGO DE CAJA'!B$3:B$9173,A44,'RELACION PAGO DE CAJA'!L$3:L$9173)+(SUMIF('RELACION PAGO DE CAJA'!B$3:B$9173,A44,'RELACION PAGO DE CAJA'!M$3:M$408)+(SUMIF('RELACION PAGO DE CAJA'!B$3:B$9173,A44,'RELACION PAGO DE CAJA'!N$3:N$9173)))))</f>
        <v>0</v>
      </c>
      <c r="N44" s="59"/>
    </row>
    <row r="45" spans="1:14" s="33" customFormat="1" ht="23.25" customHeight="1">
      <c r="A45" s="28" t="str">
        <f t="shared" si="0"/>
        <v>44475EXQUISITECESVENEZUELA</v>
      </c>
      <c r="B45" s="93">
        <v>44475</v>
      </c>
      <c r="C45" s="94"/>
      <c r="D45" s="102" t="s">
        <v>30</v>
      </c>
      <c r="E45" s="89" t="s">
        <v>34</v>
      </c>
      <c r="F45" s="95"/>
      <c r="G45" s="13"/>
      <c r="H45" s="13"/>
      <c r="I45" s="13"/>
      <c r="J45" s="14">
        <f ca="1">F45-(G45+(SUMIF('RELACION PAGO DE CAJA'!B$3:B$9173,A45,'RELACION PAGO DE CAJA'!K$3:K$9173)+SUMIF('RELACION PAGO DE CAJA'!B$3:B$9173,A45,'RELACION PAGO DE CAJA'!L$3:L$9173)+(SUMIF('RELACION PAGO DE CAJA'!B$3:B$9173,A45,'RELACION PAGO DE CAJA'!M$3:M$408)+(SUMIF('RELACION PAGO DE CAJA'!B$3:B$9173,A45,'RELACION PAGO DE CAJA'!N$3:N$9173)))))</f>
        <v>0</v>
      </c>
      <c r="N45" s="59"/>
    </row>
    <row r="46" spans="1:14" s="33" customFormat="1" ht="23.25" customHeight="1">
      <c r="A46" s="28" t="str">
        <f t="shared" si="0"/>
        <v>44475EXPRESSVENEZUELA</v>
      </c>
      <c r="B46" s="93">
        <v>44475</v>
      </c>
      <c r="C46" s="94"/>
      <c r="D46" s="102" t="s">
        <v>31</v>
      </c>
      <c r="E46" s="89" t="s">
        <v>34</v>
      </c>
      <c r="F46" s="95"/>
      <c r="G46" s="13"/>
      <c r="H46" s="13"/>
      <c r="I46" s="13"/>
      <c r="J46" s="14">
        <f ca="1">F46-(G46+(SUMIF('RELACION PAGO DE CAJA'!B$3:B$9173,A46,'RELACION PAGO DE CAJA'!K$3:K$9173)+SUMIF('RELACION PAGO DE CAJA'!B$3:B$9173,A46,'RELACION PAGO DE CAJA'!L$3:L$9173)+(SUMIF('RELACION PAGO DE CAJA'!B$3:B$9173,A46,'RELACION PAGO DE CAJA'!M$3:M$408)+(SUMIF('RELACION PAGO DE CAJA'!B$3:B$9173,A46,'RELACION PAGO DE CAJA'!N$3:N$9173)))))</f>
        <v>0</v>
      </c>
      <c r="N46" s="59"/>
    </row>
    <row r="47" spans="1:14" s="33" customFormat="1" ht="23.25" customHeight="1">
      <c r="A47" s="28" t="str">
        <f t="shared" si="0"/>
        <v>44475MODELOBANESCO</v>
      </c>
      <c r="B47" s="93">
        <v>44475</v>
      </c>
      <c r="C47" s="94"/>
      <c r="D47" s="102" t="s">
        <v>151</v>
      </c>
      <c r="E47" s="89" t="s">
        <v>4</v>
      </c>
      <c r="F47" s="95"/>
      <c r="G47" s="13"/>
      <c r="H47" s="13"/>
      <c r="I47" s="13"/>
      <c r="J47" s="14">
        <f ca="1">F47-(G47+(SUMIF('RELACION PAGO DE CAJA'!B$3:B$9173,A47,'RELACION PAGO DE CAJA'!K$3:K$9173)+SUMIF('RELACION PAGO DE CAJA'!B$3:B$9173,A47,'RELACION PAGO DE CAJA'!L$3:L$9173)+(SUMIF('RELACION PAGO DE CAJA'!B$3:B$9173,A47,'RELACION PAGO DE CAJA'!M$3:M$408)+(SUMIF('RELACION PAGO DE CAJA'!B$3:B$9173,A47,'RELACION PAGO DE CAJA'!N$3:N$9173)))))</f>
        <v>0</v>
      </c>
      <c r="N47" s="59"/>
    </row>
    <row r="48" spans="1:14" s="33" customFormat="1" ht="23.25" customHeight="1">
      <c r="A48" s="28" t="str">
        <f t="shared" si="0"/>
        <v>44475EXQUISITECESBANESCO</v>
      </c>
      <c r="B48" s="93">
        <v>44475</v>
      </c>
      <c r="C48" s="94"/>
      <c r="D48" s="102" t="s">
        <v>30</v>
      </c>
      <c r="E48" s="89" t="s">
        <v>4</v>
      </c>
      <c r="F48" s="95"/>
      <c r="G48" s="13"/>
      <c r="H48" s="13"/>
      <c r="I48" s="13"/>
      <c r="J48" s="14">
        <f ca="1">F48-(G48+(SUMIF('RELACION PAGO DE CAJA'!B$3:B$9173,A48,'RELACION PAGO DE CAJA'!K$3:K$9173)+SUMIF('RELACION PAGO DE CAJA'!B$3:B$9173,A48,'RELACION PAGO DE CAJA'!L$3:L$9173)+(SUMIF('RELACION PAGO DE CAJA'!B$3:B$9173,A48,'RELACION PAGO DE CAJA'!M$3:M$408)+(SUMIF('RELACION PAGO DE CAJA'!B$3:B$9173,A48,'RELACION PAGO DE CAJA'!N$3:N$9173)))))</f>
        <v>0</v>
      </c>
      <c r="N48" s="59"/>
    </row>
    <row r="49" spans="1:14" s="33" customFormat="1" ht="23.25" customHeight="1">
      <c r="A49" s="28" t="str">
        <f t="shared" si="0"/>
        <v>44475EXPRESSBANESCO</v>
      </c>
      <c r="B49" s="93">
        <v>44475</v>
      </c>
      <c r="C49" s="94"/>
      <c r="D49" s="102" t="s">
        <v>31</v>
      </c>
      <c r="E49" s="89" t="s">
        <v>4</v>
      </c>
      <c r="F49" s="95"/>
      <c r="G49" s="13"/>
      <c r="H49" s="13"/>
      <c r="I49" s="13"/>
      <c r="J49" s="14">
        <f ca="1">F49-(G49+(SUMIF('RELACION PAGO DE CAJA'!B$3:B$9173,A49,'RELACION PAGO DE CAJA'!K$3:K$9173)+SUMIF('RELACION PAGO DE CAJA'!B$3:B$9173,A49,'RELACION PAGO DE CAJA'!L$3:L$9173)+(SUMIF('RELACION PAGO DE CAJA'!B$3:B$9173,A49,'RELACION PAGO DE CAJA'!M$3:M$408)+(SUMIF('RELACION PAGO DE CAJA'!B$3:B$9173,A49,'RELACION PAGO DE CAJA'!N$3:N$9173)))))</f>
        <v>0</v>
      </c>
      <c r="N49" s="59"/>
    </row>
    <row r="50" spans="1:14" s="33" customFormat="1" ht="23.25" customHeight="1">
      <c r="A50" s="28" t="str">
        <f t="shared" ref="A50:A112" si="4">CONCATENATE(B50,D50,E50)</f>
        <v>44475ROMABANESCO</v>
      </c>
      <c r="B50" s="93">
        <v>44475</v>
      </c>
      <c r="C50" s="94"/>
      <c r="D50" s="102" t="s">
        <v>32</v>
      </c>
      <c r="E50" s="89" t="s">
        <v>4</v>
      </c>
      <c r="F50" s="95"/>
      <c r="G50" s="13"/>
      <c r="H50" s="13"/>
      <c r="I50" s="13"/>
      <c r="J50" s="14">
        <f ca="1">F50-(G50+(SUMIF('RELACION PAGO DE CAJA'!B$3:B$9173,A50,'RELACION PAGO DE CAJA'!K$3:K$9173)+SUMIF('RELACION PAGO DE CAJA'!B$3:B$9173,A50,'RELACION PAGO DE CAJA'!L$3:L$9173)+(SUMIF('RELACION PAGO DE CAJA'!B$3:B$9173,A50,'RELACION PAGO DE CAJA'!M$3:M$408)+(SUMIF('RELACION PAGO DE CAJA'!B$3:B$9173,A50,'RELACION PAGO DE CAJA'!N$3:N$9173)))))</f>
        <v>0</v>
      </c>
      <c r="N50" s="59"/>
    </row>
    <row r="51" spans="1:14" s="33" customFormat="1" ht="23.25" customHeight="1">
      <c r="A51" s="28" t="str">
        <f t="shared" si="4"/>
        <v>44475MODELOBANCRECER</v>
      </c>
      <c r="B51" s="93">
        <v>44475</v>
      </c>
      <c r="C51" s="94"/>
      <c r="D51" s="102" t="s">
        <v>151</v>
      </c>
      <c r="E51" s="89" t="s">
        <v>383</v>
      </c>
      <c r="F51" s="95"/>
      <c r="G51" s="13"/>
      <c r="H51" s="13"/>
      <c r="I51" s="13"/>
      <c r="J51" s="14">
        <f ca="1">F51-(G51+(SUMIF('RELACION PAGO DE CAJA'!B$3:B$9173,A51,'RELACION PAGO DE CAJA'!K$3:K$9173)+SUMIF('RELACION PAGO DE CAJA'!B$3:B$9173,A51,'RELACION PAGO DE CAJA'!L$3:L$9173)+(SUMIF('RELACION PAGO DE CAJA'!B$3:B$9173,A51,'RELACION PAGO DE CAJA'!M$3:M$408)+(SUMIF('RELACION PAGO DE CAJA'!B$3:B$9173,A51,'RELACION PAGO DE CAJA'!N$3:N$9173)))))</f>
        <v>0</v>
      </c>
      <c r="N51" s="59"/>
    </row>
    <row r="52" spans="1:14" s="33" customFormat="1" ht="23.25" customHeight="1">
      <c r="A52" s="28" t="str">
        <f t="shared" si="4"/>
        <v>44475EXPRESSBANCRECER</v>
      </c>
      <c r="B52" s="93">
        <v>44475</v>
      </c>
      <c r="C52" s="94"/>
      <c r="D52" s="102" t="s">
        <v>31</v>
      </c>
      <c r="E52" s="89" t="s">
        <v>383</v>
      </c>
      <c r="F52" s="95"/>
      <c r="G52" s="13"/>
      <c r="H52" s="13"/>
      <c r="I52" s="13"/>
      <c r="J52" s="14">
        <f ca="1">F52-(G52+(SUMIF('RELACION PAGO DE CAJA'!B$3:B$9173,A52,'RELACION PAGO DE CAJA'!K$3:K$9173)+SUMIF('RELACION PAGO DE CAJA'!B$3:B$9173,A52,'RELACION PAGO DE CAJA'!L$3:L$9173)+(SUMIF('RELACION PAGO DE CAJA'!B$3:B$9173,A52,'RELACION PAGO DE CAJA'!M$3:M$408)+(SUMIF('RELACION PAGO DE CAJA'!B$3:B$9173,A52,'RELACION PAGO DE CAJA'!N$3:N$9173)))))</f>
        <v>0</v>
      </c>
      <c r="N52" s="59"/>
    </row>
    <row r="53" spans="1:14" s="33" customFormat="1" ht="23.25" customHeight="1">
      <c r="A53" s="28" t="str">
        <f t="shared" si="4"/>
        <v>44475EVORABANCRECER</v>
      </c>
      <c r="B53" s="93">
        <v>44475</v>
      </c>
      <c r="C53" s="94"/>
      <c r="D53" s="102" t="s">
        <v>463</v>
      </c>
      <c r="E53" s="89" t="s">
        <v>383</v>
      </c>
      <c r="F53" s="95"/>
      <c r="G53" s="13"/>
      <c r="H53" s="13"/>
      <c r="I53" s="13"/>
      <c r="J53" s="14">
        <f ca="1">F53-(G53+(SUMIF('RELACION PAGO DE CAJA'!B$3:B$9173,A53,'RELACION PAGO DE CAJA'!K$3:K$9173)+SUMIF('RELACION PAGO DE CAJA'!B$3:B$9173,A53,'RELACION PAGO DE CAJA'!L$3:L$9173)+(SUMIF('RELACION PAGO DE CAJA'!B$3:B$9173,A53,'RELACION PAGO DE CAJA'!M$3:M$408)+(SUMIF('RELACION PAGO DE CAJA'!B$3:B$9173,A53,'RELACION PAGO DE CAJA'!N$3:N$9173)))))</f>
        <v>0</v>
      </c>
      <c r="N53" s="59"/>
    </row>
    <row r="54" spans="1:14" s="33" customFormat="1" ht="23.25" customHeight="1">
      <c r="A54" s="28" t="str">
        <f t="shared" si="4"/>
        <v>44475ICE SURPRISEBANCRECER</v>
      </c>
      <c r="B54" s="93">
        <v>44475</v>
      </c>
      <c r="C54" s="94"/>
      <c r="D54" s="102" t="s">
        <v>361</v>
      </c>
      <c r="E54" s="89" t="s">
        <v>383</v>
      </c>
      <c r="F54" s="95"/>
      <c r="G54" s="13"/>
      <c r="H54" s="13"/>
      <c r="I54" s="13"/>
      <c r="J54" s="14">
        <f ca="1">F54-(G54+(SUMIF('RELACION PAGO DE CAJA'!B$3:B$9173,A54,'RELACION PAGO DE CAJA'!K$3:K$9173)+SUMIF('RELACION PAGO DE CAJA'!B$3:B$9173,A54,'RELACION PAGO DE CAJA'!L$3:L$9173)+(SUMIF('RELACION PAGO DE CAJA'!B$3:B$9173,A54,'RELACION PAGO DE CAJA'!M$3:M$408)+(SUMIF('RELACION PAGO DE CAJA'!B$3:B$9173,A54,'RELACION PAGO DE CAJA'!N$3:N$9173)))))</f>
        <v>0</v>
      </c>
      <c r="N54" s="59"/>
    </row>
    <row r="55" spans="1:14" s="33" customFormat="1" ht="23.25" customHeight="1">
      <c r="A55" s="28" t="str">
        <f t="shared" si="4"/>
        <v>44476MODELOPROVINCIAL</v>
      </c>
      <c r="B55" s="93">
        <v>44476</v>
      </c>
      <c r="C55" s="94"/>
      <c r="D55" s="102" t="s">
        <v>151</v>
      </c>
      <c r="E55" s="89" t="s">
        <v>33</v>
      </c>
      <c r="F55" s="95"/>
      <c r="G55" s="13"/>
      <c r="H55" s="13"/>
      <c r="I55" s="13"/>
      <c r="J55" s="14">
        <f ca="1">F55-(G55+(SUMIF('RELACION PAGO DE CAJA'!B$3:B$9173,A55,'RELACION PAGO DE CAJA'!K$3:K$9173)+SUMIF('RELACION PAGO DE CAJA'!B$3:B$9173,A55,'RELACION PAGO DE CAJA'!L$3:L$9173)+(SUMIF('RELACION PAGO DE CAJA'!B$3:B$9173,A55,'RELACION PAGO DE CAJA'!M$3:M$408)+(SUMIF('RELACION PAGO DE CAJA'!B$3:B$9173,A55,'RELACION PAGO DE CAJA'!N$3:N$9173)))))</f>
        <v>-6328.541498999999</v>
      </c>
      <c r="N55" s="59"/>
    </row>
    <row r="56" spans="1:14" s="33" customFormat="1" ht="23.25" customHeight="1">
      <c r="A56" s="28" t="str">
        <f t="shared" si="4"/>
        <v>44476EXQUISITECESPROVINCIAL</v>
      </c>
      <c r="B56" s="93">
        <v>44476</v>
      </c>
      <c r="C56" s="94"/>
      <c r="D56" s="102" t="s">
        <v>30</v>
      </c>
      <c r="E56" s="89" t="s">
        <v>33</v>
      </c>
      <c r="F56" s="95"/>
      <c r="G56" s="13"/>
      <c r="H56" s="13"/>
      <c r="I56" s="13"/>
      <c r="J56" s="14">
        <f ca="1">F56-(G56+(SUMIF('RELACION PAGO DE CAJA'!B$3:B$9173,A56,'RELACION PAGO DE CAJA'!K$3:K$9173)+SUMIF('RELACION PAGO DE CAJA'!B$3:B$9173,A56,'RELACION PAGO DE CAJA'!L$3:L$9173)+(SUMIF('RELACION PAGO DE CAJA'!B$3:B$9173,A56,'RELACION PAGO DE CAJA'!M$3:M$408)+(SUMIF('RELACION PAGO DE CAJA'!B$3:B$9173,A56,'RELACION PAGO DE CAJA'!N$3:N$9173)))))</f>
        <v>0</v>
      </c>
      <c r="N56" s="59"/>
    </row>
    <row r="57" spans="1:14" s="33" customFormat="1" ht="23.25" customHeight="1">
      <c r="A57" s="28" t="str">
        <f t="shared" si="4"/>
        <v>44476EXPRESSPROVINCIAL</v>
      </c>
      <c r="B57" s="93">
        <v>44476</v>
      </c>
      <c r="C57" s="94"/>
      <c r="D57" s="102" t="s">
        <v>31</v>
      </c>
      <c r="E57" s="89" t="s">
        <v>33</v>
      </c>
      <c r="F57" s="95"/>
      <c r="G57" s="13"/>
      <c r="H57" s="13"/>
      <c r="I57" s="13"/>
      <c r="J57" s="14">
        <f ca="1">F57-(G57+(SUMIF('RELACION PAGO DE CAJA'!B$3:B$9173,A57,'RELACION PAGO DE CAJA'!K$3:K$9173)+SUMIF('RELACION PAGO DE CAJA'!B$3:B$9173,A57,'RELACION PAGO DE CAJA'!L$3:L$9173)+(SUMIF('RELACION PAGO DE CAJA'!B$3:B$9173,A57,'RELACION PAGO DE CAJA'!M$3:M$408)+(SUMIF('RELACION PAGO DE CAJA'!B$3:B$9173,A57,'RELACION PAGO DE CAJA'!N$3:N$9173)))))</f>
        <v>-9744.0834599999998</v>
      </c>
      <c r="N57" s="59"/>
    </row>
    <row r="58" spans="1:14" s="33" customFormat="1" ht="23.25" customHeight="1">
      <c r="A58" s="28" t="str">
        <f t="shared" si="4"/>
        <v>44476CARRIZALPROVINCIAL</v>
      </c>
      <c r="B58" s="93">
        <v>44476</v>
      </c>
      <c r="C58" s="94"/>
      <c r="D58" s="102" t="s">
        <v>43</v>
      </c>
      <c r="E58" s="89" t="s">
        <v>33</v>
      </c>
      <c r="F58" s="95"/>
      <c r="G58" s="13"/>
      <c r="H58" s="13"/>
      <c r="I58" s="13"/>
      <c r="J58" s="14">
        <f ca="1">F58-(G58+(SUMIF('RELACION PAGO DE CAJA'!B$3:B$9173,A58,'RELACION PAGO DE CAJA'!K$3:K$9173)+SUMIF('RELACION PAGO DE CAJA'!B$3:B$9173,A58,'RELACION PAGO DE CAJA'!L$3:L$9173)+(SUMIF('RELACION PAGO DE CAJA'!B$3:B$9173,A58,'RELACION PAGO DE CAJA'!M$3:M$408)+(SUMIF('RELACION PAGO DE CAJA'!B$3:B$9173,A58,'RELACION PAGO DE CAJA'!N$3:N$9173)))))</f>
        <v>0</v>
      </c>
      <c r="N58" s="59"/>
    </row>
    <row r="59" spans="1:14" s="33" customFormat="1" ht="23.25" customHeight="1">
      <c r="A59" s="28" t="str">
        <f t="shared" si="4"/>
        <v>44476SAN ANTONIOPROVINCIAL</v>
      </c>
      <c r="B59" s="93">
        <v>44476</v>
      </c>
      <c r="C59" s="94"/>
      <c r="D59" s="102" t="s">
        <v>42</v>
      </c>
      <c r="E59" s="89" t="s">
        <v>33</v>
      </c>
      <c r="F59" s="95"/>
      <c r="G59" s="13"/>
      <c r="H59" s="13"/>
      <c r="I59" s="13"/>
      <c r="J59" s="14">
        <f ca="1">F59-(G59+(SUMIF('RELACION PAGO DE CAJA'!B$3:B$9173,A59,'RELACION PAGO DE CAJA'!K$3:K$9173)+SUMIF('RELACION PAGO DE CAJA'!B$3:B$9173,A59,'RELACION PAGO DE CAJA'!L$3:L$9173)+(SUMIF('RELACION PAGO DE CAJA'!B$3:B$9173,A59,'RELACION PAGO DE CAJA'!M$3:M$408)+(SUMIF('RELACION PAGO DE CAJA'!B$3:B$9173,A59,'RELACION PAGO DE CAJA'!N$3:N$9173)))))</f>
        <v>-3840.5750940000003</v>
      </c>
      <c r="N59" s="59"/>
    </row>
    <row r="60" spans="1:14" s="33" customFormat="1" ht="23.25" customHeight="1">
      <c r="A60" s="28" t="str">
        <f t="shared" si="4"/>
        <v>44476ROMAPROVINCIAL</v>
      </c>
      <c r="B60" s="93">
        <v>44476</v>
      </c>
      <c r="C60" s="94"/>
      <c r="D60" s="102" t="s">
        <v>32</v>
      </c>
      <c r="E60" s="89" t="s">
        <v>33</v>
      </c>
      <c r="F60" s="95"/>
      <c r="G60" s="13"/>
      <c r="H60" s="13"/>
      <c r="I60" s="13"/>
      <c r="J60" s="14">
        <f ca="1">F60-(G60+(SUMIF('RELACION PAGO DE CAJA'!B$3:B$9173,A60,'RELACION PAGO DE CAJA'!K$3:K$9173)+SUMIF('RELACION PAGO DE CAJA'!B$3:B$9173,A60,'RELACION PAGO DE CAJA'!L$3:L$9173)+(SUMIF('RELACION PAGO DE CAJA'!B$3:B$9173,A60,'RELACION PAGO DE CAJA'!M$3:M$408)+(SUMIF('RELACION PAGO DE CAJA'!B$3:B$9173,A60,'RELACION PAGO DE CAJA'!N$3:N$9173)))))</f>
        <v>-846.41576249999991</v>
      </c>
      <c r="N60" s="59"/>
    </row>
    <row r="61" spans="1:14" s="33" customFormat="1" ht="23.25" customHeight="1">
      <c r="A61" s="28" t="str">
        <f t="shared" si="4"/>
        <v>44476MODELOVENEZUELA</v>
      </c>
      <c r="B61" s="93">
        <v>44476</v>
      </c>
      <c r="C61" s="94"/>
      <c r="D61" s="102" t="s">
        <v>151</v>
      </c>
      <c r="E61" s="89" t="s">
        <v>34</v>
      </c>
      <c r="F61" s="95"/>
      <c r="G61" s="13"/>
      <c r="H61" s="13"/>
      <c r="I61" s="13"/>
      <c r="J61" s="14">
        <f ca="1">F61-(G61+(SUMIF('RELACION PAGO DE CAJA'!B$3:B$9173,A61,'RELACION PAGO DE CAJA'!K$3:K$9173)+SUMIF('RELACION PAGO DE CAJA'!B$3:B$9173,A61,'RELACION PAGO DE CAJA'!L$3:L$9173)+(SUMIF('RELACION PAGO DE CAJA'!B$3:B$9173,A61,'RELACION PAGO DE CAJA'!M$3:M$408)+(SUMIF('RELACION PAGO DE CAJA'!B$3:B$9173,A61,'RELACION PAGO DE CAJA'!N$3:N$9173)))))</f>
        <v>0</v>
      </c>
      <c r="N61" s="59"/>
    </row>
    <row r="62" spans="1:14" s="33" customFormat="1" ht="23.25" customHeight="1">
      <c r="A62" s="28" t="str">
        <f t="shared" si="4"/>
        <v>44476EXQUISITECESVENEZUELA</v>
      </c>
      <c r="B62" s="93">
        <v>44476</v>
      </c>
      <c r="C62" s="94"/>
      <c r="D62" s="102" t="s">
        <v>30</v>
      </c>
      <c r="E62" s="89" t="s">
        <v>34</v>
      </c>
      <c r="F62" s="95"/>
      <c r="G62" s="13"/>
      <c r="H62" s="13" t="s">
        <v>425</v>
      </c>
      <c r="I62" s="13"/>
      <c r="J62" s="14">
        <f ca="1">F62-(G62+(SUMIF('RELACION PAGO DE CAJA'!B$3:B$9173,A62,'RELACION PAGO DE CAJA'!K$3:K$9173)+SUMIF('RELACION PAGO DE CAJA'!B$3:B$9173,A62,'RELACION PAGO DE CAJA'!L$3:L$9173)+(SUMIF('RELACION PAGO DE CAJA'!B$3:B$9173,A62,'RELACION PAGO DE CAJA'!M$3:M$408)+(SUMIF('RELACION PAGO DE CAJA'!B$3:B$9173,A62,'RELACION PAGO DE CAJA'!N$3:N$9173)))))</f>
        <v>0</v>
      </c>
      <c r="N62" s="59"/>
    </row>
    <row r="63" spans="1:14" s="33" customFormat="1" ht="23.25" customHeight="1">
      <c r="A63" s="28" t="str">
        <f t="shared" si="4"/>
        <v>44476EXPRESSVENEZUELA</v>
      </c>
      <c r="B63" s="93">
        <v>44476</v>
      </c>
      <c r="C63" s="94"/>
      <c r="D63" s="102" t="s">
        <v>31</v>
      </c>
      <c r="E63" s="89" t="s">
        <v>34</v>
      </c>
      <c r="F63" s="95"/>
      <c r="G63" s="13"/>
      <c r="H63" s="13"/>
      <c r="I63" s="13"/>
      <c r="J63" s="14">
        <f ca="1">F63-(G63+(SUMIF('RELACION PAGO DE CAJA'!B$3:B$9173,A63,'RELACION PAGO DE CAJA'!K$3:K$9173)+SUMIF('RELACION PAGO DE CAJA'!B$3:B$9173,A63,'RELACION PAGO DE CAJA'!L$3:L$9173)+(SUMIF('RELACION PAGO DE CAJA'!B$3:B$9173,A63,'RELACION PAGO DE CAJA'!M$3:M$408)+(SUMIF('RELACION PAGO DE CAJA'!B$3:B$9173,A63,'RELACION PAGO DE CAJA'!N$3:N$9173)))))</f>
        <v>0</v>
      </c>
      <c r="N63" s="59"/>
    </row>
    <row r="64" spans="1:14" s="33" customFormat="1" ht="23.25" customHeight="1">
      <c r="A64" s="28" t="str">
        <f t="shared" si="4"/>
        <v>44476MODELOBANESCO</v>
      </c>
      <c r="B64" s="93">
        <v>44476</v>
      </c>
      <c r="C64" s="94"/>
      <c r="D64" s="102" t="s">
        <v>151</v>
      </c>
      <c r="E64" s="89" t="s">
        <v>4</v>
      </c>
      <c r="F64" s="95"/>
      <c r="G64" s="13"/>
      <c r="H64" s="13"/>
      <c r="I64" s="13"/>
      <c r="J64" s="14">
        <f ca="1">F64-(G64+(SUMIF('RELACION PAGO DE CAJA'!B$3:B$9173,A64,'RELACION PAGO DE CAJA'!K$3:K$9173)+SUMIF('RELACION PAGO DE CAJA'!B$3:B$9173,A64,'RELACION PAGO DE CAJA'!L$3:L$9173)+(SUMIF('RELACION PAGO DE CAJA'!B$3:B$9173,A64,'RELACION PAGO DE CAJA'!M$3:M$408)+(SUMIF('RELACION PAGO DE CAJA'!B$3:B$9173,A64,'RELACION PAGO DE CAJA'!N$3:N$9173)))))</f>
        <v>0</v>
      </c>
      <c r="N64" s="59"/>
    </row>
    <row r="65" spans="1:14" s="33" customFormat="1" ht="23.25" customHeight="1">
      <c r="A65" s="28" t="str">
        <f t="shared" si="4"/>
        <v>44476EXQUISITECESBANESCO</v>
      </c>
      <c r="B65" s="93">
        <v>44476</v>
      </c>
      <c r="C65" s="94"/>
      <c r="D65" s="102" t="s">
        <v>30</v>
      </c>
      <c r="E65" s="89" t="s">
        <v>4</v>
      </c>
      <c r="F65" s="95"/>
      <c r="G65" s="13"/>
      <c r="H65" s="13"/>
      <c r="I65" s="13"/>
      <c r="J65" s="14">
        <f ca="1">F65-(G65+(SUMIF('RELACION PAGO DE CAJA'!B$3:B$9173,A65,'RELACION PAGO DE CAJA'!K$3:K$9173)+SUMIF('RELACION PAGO DE CAJA'!B$3:B$9173,A65,'RELACION PAGO DE CAJA'!L$3:L$9173)+(SUMIF('RELACION PAGO DE CAJA'!B$3:B$9173,A65,'RELACION PAGO DE CAJA'!M$3:M$408)+(SUMIF('RELACION PAGO DE CAJA'!B$3:B$9173,A65,'RELACION PAGO DE CAJA'!N$3:N$9173)))))</f>
        <v>0</v>
      </c>
      <c r="N65" s="59"/>
    </row>
    <row r="66" spans="1:14" s="33" customFormat="1" ht="23.25" customHeight="1">
      <c r="A66" s="28" t="str">
        <f t="shared" si="4"/>
        <v>44476EXPRESSBANESCO</v>
      </c>
      <c r="B66" s="93">
        <v>44476</v>
      </c>
      <c r="C66" s="94"/>
      <c r="D66" s="102" t="s">
        <v>31</v>
      </c>
      <c r="E66" s="89" t="s">
        <v>4</v>
      </c>
      <c r="F66" s="95"/>
      <c r="G66" s="13"/>
      <c r="H66" s="13"/>
      <c r="I66" s="13"/>
      <c r="J66" s="14">
        <f ca="1">F66-(G66+(SUMIF('RELACION PAGO DE CAJA'!B$3:B$9173,A66,'RELACION PAGO DE CAJA'!K$3:K$9173)+SUMIF('RELACION PAGO DE CAJA'!B$3:B$9173,A66,'RELACION PAGO DE CAJA'!L$3:L$9173)+(SUMIF('RELACION PAGO DE CAJA'!B$3:B$9173,A66,'RELACION PAGO DE CAJA'!M$3:M$408)+(SUMIF('RELACION PAGO DE CAJA'!B$3:B$9173,A66,'RELACION PAGO DE CAJA'!N$3:N$9173)))))</f>
        <v>0</v>
      </c>
      <c r="N66" s="59"/>
    </row>
    <row r="67" spans="1:14" s="33" customFormat="1" ht="23.25" customHeight="1">
      <c r="A67" s="28" t="str">
        <f t="shared" si="4"/>
        <v>44476ROMABANESCO</v>
      </c>
      <c r="B67" s="93">
        <v>44476</v>
      </c>
      <c r="C67" s="94"/>
      <c r="D67" s="102" t="s">
        <v>32</v>
      </c>
      <c r="E67" s="89" t="s">
        <v>4</v>
      </c>
      <c r="F67" s="95"/>
      <c r="G67" s="13"/>
      <c r="H67" s="13"/>
      <c r="I67" s="13"/>
      <c r="J67" s="14">
        <f ca="1">F67-(G67+(SUMIF('RELACION PAGO DE CAJA'!B$3:B$9173,A67,'RELACION PAGO DE CAJA'!K$3:K$9173)+SUMIF('RELACION PAGO DE CAJA'!B$3:B$9173,A67,'RELACION PAGO DE CAJA'!L$3:L$9173)+(SUMIF('RELACION PAGO DE CAJA'!B$3:B$9173,A67,'RELACION PAGO DE CAJA'!M$3:M$408)+(SUMIF('RELACION PAGO DE CAJA'!B$3:B$9173,A67,'RELACION PAGO DE CAJA'!N$3:N$9173)))))</f>
        <v>0</v>
      </c>
      <c r="N67" s="59"/>
    </row>
    <row r="68" spans="1:14" s="33" customFormat="1" ht="23.25" customHeight="1">
      <c r="A68" s="28" t="str">
        <f t="shared" si="4"/>
        <v>44476MODELOBANCRECER</v>
      </c>
      <c r="B68" s="93">
        <v>44476</v>
      </c>
      <c r="C68" s="94"/>
      <c r="D68" s="102" t="s">
        <v>151</v>
      </c>
      <c r="E68" s="89" t="s">
        <v>383</v>
      </c>
      <c r="F68" s="95"/>
      <c r="G68" s="13"/>
      <c r="H68" s="13"/>
      <c r="I68" s="13"/>
      <c r="J68" s="14">
        <f ca="1">F68-(G68+(SUMIF('RELACION PAGO DE CAJA'!B$3:B$9173,A68,'RELACION PAGO DE CAJA'!K$3:K$9173)+SUMIF('RELACION PAGO DE CAJA'!B$3:B$9173,A68,'RELACION PAGO DE CAJA'!L$3:L$9173)+(SUMIF('RELACION PAGO DE CAJA'!B$3:B$9173,A68,'RELACION PAGO DE CAJA'!M$3:M$408)+(SUMIF('RELACION PAGO DE CAJA'!B$3:B$9173,A68,'RELACION PAGO DE CAJA'!N$3:N$9173)))))</f>
        <v>0</v>
      </c>
      <c r="N68" s="59"/>
    </row>
    <row r="69" spans="1:14" s="33" customFormat="1" ht="23.25" customHeight="1">
      <c r="A69" s="28" t="str">
        <f t="shared" si="4"/>
        <v>44476EXPRESSBANCRECER</v>
      </c>
      <c r="B69" s="93">
        <v>44476</v>
      </c>
      <c r="C69" s="94"/>
      <c r="D69" s="102" t="s">
        <v>31</v>
      </c>
      <c r="E69" s="89" t="s">
        <v>383</v>
      </c>
      <c r="F69" s="95"/>
      <c r="G69" s="13"/>
      <c r="H69" s="13"/>
      <c r="I69" s="13"/>
      <c r="J69" s="14">
        <f ca="1">F69-(G69+(SUMIF('RELACION PAGO DE CAJA'!B$3:B$9173,A69,'RELACION PAGO DE CAJA'!K$3:K$9173)+SUMIF('RELACION PAGO DE CAJA'!B$3:B$9173,A69,'RELACION PAGO DE CAJA'!L$3:L$9173)+(SUMIF('RELACION PAGO DE CAJA'!B$3:B$9173,A69,'RELACION PAGO DE CAJA'!M$3:M$408)+(SUMIF('RELACION PAGO DE CAJA'!B$3:B$9173,A69,'RELACION PAGO DE CAJA'!N$3:N$9173)))))</f>
        <v>0</v>
      </c>
      <c r="N69" s="59"/>
    </row>
    <row r="70" spans="1:14" s="22" customFormat="1">
      <c r="A70" s="28" t="str">
        <f>CONCATENATE(B70,D70,E70)</f>
        <v>44476EVORABANCRECER</v>
      </c>
      <c r="B70" s="93">
        <v>44476</v>
      </c>
      <c r="C70" s="94"/>
      <c r="D70" s="102" t="s">
        <v>463</v>
      </c>
      <c r="E70" s="89" t="s">
        <v>383</v>
      </c>
      <c r="F70" s="95"/>
      <c r="G70" s="35"/>
      <c r="H70" s="35"/>
      <c r="I70" s="13"/>
      <c r="J70" s="14">
        <f ca="1">F70-(G70+(SUMIF('RELACION PAGO DE CAJA'!B$3:B$9173,A70,'RELACION PAGO DE CAJA'!K$3:K$9173)+SUMIF('RELACION PAGO DE CAJA'!B$3:B$9173,A70,'RELACION PAGO DE CAJA'!L$3:L$9173)+(SUMIF('RELACION PAGO DE CAJA'!B$3:B$9173,A70,'RELACION PAGO DE CAJA'!M$3:M$408)+(SUMIF('RELACION PAGO DE CAJA'!B$3:B$9173,A70,'RELACION PAGO DE CAJA'!N$3:N$9173)))))</f>
        <v>0</v>
      </c>
      <c r="N70" s="17"/>
    </row>
    <row r="71" spans="1:14" s="22" customFormat="1">
      <c r="A71" s="28" t="str">
        <f t="shared" si="4"/>
        <v>44476ICE SURPRISEBANCRECER</v>
      </c>
      <c r="B71" s="93">
        <v>44476</v>
      </c>
      <c r="C71" s="94"/>
      <c r="D71" s="102" t="s">
        <v>361</v>
      </c>
      <c r="E71" s="89" t="s">
        <v>383</v>
      </c>
      <c r="F71" s="95"/>
      <c r="G71" s="18"/>
      <c r="H71" s="18"/>
      <c r="I71" s="13"/>
      <c r="J71" s="14">
        <f ca="1">F71-(G71+(SUMIF('RELACION PAGO DE CAJA'!B$3:B$9173,A71,'RELACION PAGO DE CAJA'!K$3:K$9173)+SUMIF('RELACION PAGO DE CAJA'!B$3:B$9173,A71,'RELACION PAGO DE CAJA'!L$3:L$9173)+(SUMIF('RELACION PAGO DE CAJA'!B$3:B$9173,A71,'RELACION PAGO DE CAJA'!M$3:M$408)+(SUMIF('RELACION PAGO DE CAJA'!B$3:B$9173,A71,'RELACION PAGO DE CAJA'!N$3:N$9173)))))</f>
        <v>0</v>
      </c>
      <c r="N71" s="17"/>
    </row>
    <row r="72" spans="1:14" s="22" customFormat="1">
      <c r="A72" s="28" t="str">
        <f t="shared" si="4"/>
        <v>44477MODELOPROVINCIAL</v>
      </c>
      <c r="B72" s="93">
        <v>44477</v>
      </c>
      <c r="C72" s="94"/>
      <c r="D72" s="102" t="s">
        <v>151</v>
      </c>
      <c r="E72" s="89" t="s">
        <v>33</v>
      </c>
      <c r="F72" s="95"/>
      <c r="G72" s="37"/>
      <c r="H72" s="37"/>
      <c r="I72" s="13"/>
      <c r="J72" s="14">
        <f ca="1">F72-(G72+(SUMIF('RELACION PAGO DE CAJA'!B$3:B$9173,A72,'RELACION PAGO DE CAJA'!K$3:K$9173)+SUMIF('RELACION PAGO DE CAJA'!B$3:B$9173,A72,'RELACION PAGO DE CAJA'!L$3:L$9173)+(SUMIF('RELACION PAGO DE CAJA'!B$3:B$9173,A72,'RELACION PAGO DE CAJA'!M$3:M$408)+(SUMIF('RELACION PAGO DE CAJA'!B$3:B$9173,A72,'RELACION PAGO DE CAJA'!N$3:N$9173)))))</f>
        <v>-6378.9020865000002</v>
      </c>
      <c r="N72" s="17"/>
    </row>
    <row r="73" spans="1:14" s="22" customFormat="1">
      <c r="A73" s="28" t="str">
        <f>CONCATENATE(B73,D73,E73)</f>
        <v>44477EXQUISITECESPROVINCIAL</v>
      </c>
      <c r="B73" s="93">
        <v>44477</v>
      </c>
      <c r="C73" s="94"/>
      <c r="D73" s="102" t="s">
        <v>30</v>
      </c>
      <c r="E73" s="89" t="s">
        <v>33</v>
      </c>
      <c r="F73" s="95"/>
      <c r="G73" s="35"/>
      <c r="H73" s="35"/>
      <c r="I73" s="13"/>
      <c r="J73" s="14">
        <f ca="1">F73-(G73+(SUMIF('RELACION PAGO DE CAJA'!B$3:B$9173,A73,'RELACION PAGO DE CAJA'!K$3:K$9173)+SUMIF('RELACION PAGO DE CAJA'!B$3:B$9173,A73,'RELACION PAGO DE CAJA'!L$3:L$9173)+(SUMIF('RELACION PAGO DE CAJA'!B$3:B$9173,A73,'RELACION PAGO DE CAJA'!M$3:M$408)+(SUMIF('RELACION PAGO DE CAJA'!B$3:B$9173,A73,'RELACION PAGO DE CAJA'!N$3:N$9173)))))</f>
        <v>0</v>
      </c>
      <c r="N73" s="17"/>
    </row>
    <row r="74" spans="1:14" s="22" customFormat="1">
      <c r="A74" s="28" t="str">
        <f t="shared" si="4"/>
        <v>44477EXPRESSPROVINCIAL</v>
      </c>
      <c r="B74" s="93">
        <v>44477</v>
      </c>
      <c r="C74" s="94"/>
      <c r="D74" s="102" t="s">
        <v>31</v>
      </c>
      <c r="E74" s="89" t="s">
        <v>33</v>
      </c>
      <c r="F74" s="95"/>
      <c r="G74" s="35"/>
      <c r="H74" s="35"/>
      <c r="I74" s="13"/>
      <c r="J74" s="14">
        <f ca="1">F74-(G74+(SUMIF('RELACION PAGO DE CAJA'!B$3:B$9173,A74,'RELACION PAGO DE CAJA'!K$3:K$9173)+SUMIF('RELACION PAGO DE CAJA'!B$3:B$9173,A74,'RELACION PAGO DE CAJA'!L$3:L$9173)+(SUMIF('RELACION PAGO DE CAJA'!B$3:B$9173,A74,'RELACION PAGO DE CAJA'!M$3:M$408)+(SUMIF('RELACION PAGO DE CAJA'!B$3:B$9173,A74,'RELACION PAGO DE CAJA'!N$3:N$9173)))))</f>
        <v>-33771.247575000001</v>
      </c>
      <c r="N74" s="17"/>
    </row>
    <row r="75" spans="1:14" s="22" customFormat="1">
      <c r="A75" s="28" t="str">
        <f t="shared" si="4"/>
        <v>44477CARRIZALPROVINCIAL</v>
      </c>
      <c r="B75" s="93">
        <v>44477</v>
      </c>
      <c r="C75" s="94"/>
      <c r="D75" s="102" t="s">
        <v>43</v>
      </c>
      <c r="E75" s="89" t="s">
        <v>33</v>
      </c>
      <c r="F75" s="95"/>
      <c r="G75" s="37"/>
      <c r="H75" s="37"/>
      <c r="I75" s="13"/>
      <c r="J75" s="14">
        <f ca="1">F75-(G75+(SUMIF('RELACION PAGO DE CAJA'!B$3:B$9173,A75,'RELACION PAGO DE CAJA'!K$3:K$9173)+SUMIF('RELACION PAGO DE CAJA'!B$3:B$9173,A75,'RELACION PAGO DE CAJA'!L$3:L$9173)+(SUMIF('RELACION PAGO DE CAJA'!B$3:B$9173,A75,'RELACION PAGO DE CAJA'!M$3:M$408)+(SUMIF('RELACION PAGO DE CAJA'!B$3:B$9173,A75,'RELACION PAGO DE CAJA'!N$3:N$9173)))))</f>
        <v>0</v>
      </c>
      <c r="N75" s="17"/>
    </row>
    <row r="76" spans="1:14" s="22" customFormat="1">
      <c r="A76" s="28" t="str">
        <f t="shared" si="4"/>
        <v>44477SAN ANTONIOPROVINCIAL</v>
      </c>
      <c r="B76" s="93">
        <v>44477</v>
      </c>
      <c r="C76" s="94"/>
      <c r="D76" s="102" t="s">
        <v>42</v>
      </c>
      <c r="E76" s="89" t="s">
        <v>33</v>
      </c>
      <c r="F76" s="95"/>
      <c r="G76" s="37"/>
      <c r="H76" s="37"/>
      <c r="I76" s="13"/>
      <c r="J76" s="14">
        <f ca="1">F76-(G76+(SUMIF('RELACION PAGO DE CAJA'!B$3:B$9173,A76,'RELACION PAGO DE CAJA'!K$3:K$9173)+SUMIF('RELACION PAGO DE CAJA'!B$3:B$9173,A76,'RELACION PAGO DE CAJA'!L$3:L$9173)+(SUMIF('RELACION PAGO DE CAJA'!B$3:B$9173,A76,'RELACION PAGO DE CAJA'!M$3:M$408)+(SUMIF('RELACION PAGO DE CAJA'!B$3:B$9173,A76,'RELACION PAGO DE CAJA'!N$3:N$9173)))))</f>
        <v>-4265.976345</v>
      </c>
      <c r="N76" s="17"/>
    </row>
    <row r="77" spans="1:14" s="22" customFormat="1">
      <c r="A77" s="28" t="str">
        <f t="shared" si="4"/>
        <v>44477ROMAPROVINCIAL</v>
      </c>
      <c r="B77" s="93">
        <v>44477</v>
      </c>
      <c r="C77" s="94"/>
      <c r="D77" s="102" t="s">
        <v>32</v>
      </c>
      <c r="E77" s="89" t="s">
        <v>33</v>
      </c>
      <c r="F77" s="95"/>
      <c r="G77" s="37"/>
      <c r="H77" s="37"/>
      <c r="I77" s="13"/>
      <c r="J77" s="14">
        <f ca="1">F77-(G77+(SUMIF('RELACION PAGO DE CAJA'!B$3:B$9173,A77,'RELACION PAGO DE CAJA'!K$3:K$9173)+SUMIF('RELACION PAGO DE CAJA'!B$3:B$9173,A77,'RELACION PAGO DE CAJA'!L$3:L$9173)+(SUMIF('RELACION PAGO DE CAJA'!B$3:B$9173,A77,'RELACION PAGO DE CAJA'!M$3:M$408)+(SUMIF('RELACION PAGO DE CAJA'!B$3:B$9173,A77,'RELACION PAGO DE CAJA'!N$3:N$9173)))))</f>
        <v>-310.76317049999994</v>
      </c>
      <c r="N77" s="17"/>
    </row>
    <row r="78" spans="1:14" s="22" customFormat="1">
      <c r="A78" s="28" t="str">
        <f t="shared" si="4"/>
        <v>44477MODELOVENEZUELA</v>
      </c>
      <c r="B78" s="93">
        <v>44477</v>
      </c>
      <c r="C78" s="94"/>
      <c r="D78" s="45" t="s">
        <v>151</v>
      </c>
      <c r="E78" s="89" t="s">
        <v>34</v>
      </c>
      <c r="F78" s="95"/>
      <c r="G78" s="37"/>
      <c r="H78" s="37"/>
      <c r="I78" s="13"/>
      <c r="J78" s="14">
        <f ca="1">F78-(G78+(SUMIF('RELACION PAGO DE CAJA'!B$3:B$9173,A78,'RELACION PAGO DE CAJA'!K$3:K$9173)+SUMIF('RELACION PAGO DE CAJA'!B$3:B$9173,A78,'RELACION PAGO DE CAJA'!L$3:L$9173)+(SUMIF('RELACION PAGO DE CAJA'!B$3:B$9173,A78,'RELACION PAGO DE CAJA'!M$3:M$408)+(SUMIF('RELACION PAGO DE CAJA'!B$3:B$9173,A78,'RELACION PAGO DE CAJA'!N$3:N$9173)))))</f>
        <v>0</v>
      </c>
      <c r="N78" s="17"/>
    </row>
    <row r="79" spans="1:14" s="22" customFormat="1">
      <c r="A79" s="28" t="str">
        <f t="shared" si="4"/>
        <v>44477EXQUISITECESVENEZUELA</v>
      </c>
      <c r="B79" s="93">
        <v>44477</v>
      </c>
      <c r="C79" s="94"/>
      <c r="D79" s="102" t="s">
        <v>30</v>
      </c>
      <c r="E79" s="89" t="s">
        <v>34</v>
      </c>
      <c r="F79" s="95"/>
      <c r="G79" s="37"/>
      <c r="H79" s="37"/>
      <c r="I79" s="13"/>
      <c r="J79" s="14">
        <f ca="1">F79-(G79+(SUMIF('RELACION PAGO DE CAJA'!B$3:B$9173,A79,'RELACION PAGO DE CAJA'!K$3:K$9173)+SUMIF('RELACION PAGO DE CAJA'!B$3:B$9173,A79,'RELACION PAGO DE CAJA'!L$3:L$9173)+(SUMIF('RELACION PAGO DE CAJA'!B$3:B$9173,A79,'RELACION PAGO DE CAJA'!M$3:M$408)+(SUMIF('RELACION PAGO DE CAJA'!B$3:B$9173,A79,'RELACION PAGO DE CAJA'!N$3:N$9173)))))</f>
        <v>0</v>
      </c>
      <c r="N79" s="17"/>
    </row>
    <row r="80" spans="1:14" s="22" customFormat="1">
      <c r="A80" s="28" t="str">
        <f t="shared" si="4"/>
        <v>44477EXPRESSVENEZUELA</v>
      </c>
      <c r="B80" s="93">
        <v>44477</v>
      </c>
      <c r="C80" s="94"/>
      <c r="D80" s="102" t="s">
        <v>31</v>
      </c>
      <c r="E80" s="89" t="s">
        <v>34</v>
      </c>
      <c r="F80" s="95"/>
      <c r="G80" s="37"/>
      <c r="H80" s="37"/>
      <c r="I80" s="13"/>
      <c r="J80" s="14">
        <f ca="1">F80-(G80+(SUMIF('RELACION PAGO DE CAJA'!B$3:B$9173,A80,'RELACION PAGO DE CAJA'!K$3:K$9173)+SUMIF('RELACION PAGO DE CAJA'!B$3:B$9173,A80,'RELACION PAGO DE CAJA'!L$3:L$9173)+(SUMIF('RELACION PAGO DE CAJA'!B$3:B$9173,A80,'RELACION PAGO DE CAJA'!M$3:M$408)+(SUMIF('RELACION PAGO DE CAJA'!B$3:B$9173,A80,'RELACION PAGO DE CAJA'!N$3:N$9173)))))</f>
        <v>0</v>
      </c>
      <c r="N80" s="17"/>
    </row>
    <row r="81" spans="1:14" s="22" customFormat="1">
      <c r="A81" s="28" t="str">
        <f t="shared" si="4"/>
        <v>44477MODELOBANESCO</v>
      </c>
      <c r="B81" s="93">
        <v>44477</v>
      </c>
      <c r="C81" s="94"/>
      <c r="D81" s="102" t="s">
        <v>151</v>
      </c>
      <c r="E81" s="89" t="s">
        <v>4</v>
      </c>
      <c r="F81" s="95"/>
      <c r="G81" s="37"/>
      <c r="H81" s="37"/>
      <c r="I81" s="13"/>
      <c r="J81" s="14">
        <f ca="1">F81-(G81+(SUMIF('RELACION PAGO DE CAJA'!B$3:B$9173,A81,'RELACION PAGO DE CAJA'!K$3:K$9173)+SUMIF('RELACION PAGO DE CAJA'!B$3:B$9173,A81,'RELACION PAGO DE CAJA'!L$3:L$9173)+(SUMIF('RELACION PAGO DE CAJA'!B$3:B$9173,A81,'RELACION PAGO DE CAJA'!M$3:M$408)+(SUMIF('RELACION PAGO DE CAJA'!B$3:B$9173,A81,'RELACION PAGO DE CAJA'!N$3:N$9173)))))</f>
        <v>0</v>
      </c>
      <c r="N81" s="17"/>
    </row>
    <row r="82" spans="1:14" s="22" customFormat="1">
      <c r="A82" s="28" t="str">
        <f t="shared" si="4"/>
        <v>44477EXQUISITECESBANESCO</v>
      </c>
      <c r="B82" s="93">
        <v>44477</v>
      </c>
      <c r="C82" s="94"/>
      <c r="D82" s="102" t="s">
        <v>30</v>
      </c>
      <c r="E82" s="89" t="s">
        <v>4</v>
      </c>
      <c r="F82" s="95"/>
      <c r="G82" s="37"/>
      <c r="H82" s="37"/>
      <c r="I82" s="13"/>
      <c r="J82" s="14">
        <f ca="1">F82-(G82+(SUMIF('RELACION PAGO DE CAJA'!B$3:B$9173,A82,'RELACION PAGO DE CAJA'!K$3:K$9173)+SUMIF('RELACION PAGO DE CAJA'!B$3:B$9173,A82,'RELACION PAGO DE CAJA'!L$3:L$9173)+(SUMIF('RELACION PAGO DE CAJA'!B$3:B$9173,A82,'RELACION PAGO DE CAJA'!M$3:M$408)+(SUMIF('RELACION PAGO DE CAJA'!B$3:B$9173,A82,'RELACION PAGO DE CAJA'!N$3:N$9173)))))</f>
        <v>0</v>
      </c>
      <c r="N82" s="17"/>
    </row>
    <row r="83" spans="1:14" s="22" customFormat="1">
      <c r="A83" s="28" t="str">
        <f>CONCATENATE(B86,D83,E83)</f>
        <v>44477EXPRESSBANESCO</v>
      </c>
      <c r="B83" s="93">
        <v>44477</v>
      </c>
      <c r="C83" s="94"/>
      <c r="D83" s="102" t="s">
        <v>31</v>
      </c>
      <c r="E83" s="89" t="s">
        <v>4</v>
      </c>
      <c r="F83" s="95"/>
      <c r="G83" s="37"/>
      <c r="H83" s="37"/>
      <c r="I83" s="13"/>
      <c r="J83" s="14">
        <f ca="1">F83-(G83+(SUMIF('RELACION PAGO DE CAJA'!B$3:B$9173,A83,'RELACION PAGO DE CAJA'!K$3:K$9173)+SUMIF('RELACION PAGO DE CAJA'!B$3:B$9173,A83,'RELACION PAGO DE CAJA'!L$3:L$9173)+(SUMIF('RELACION PAGO DE CAJA'!B$3:B$9173,A83,'RELACION PAGO DE CAJA'!M$3:M$408)+(SUMIF('RELACION PAGO DE CAJA'!B$3:B$9173,A83,'RELACION PAGO DE CAJA'!N$3:N$9173)))))</f>
        <v>0</v>
      </c>
      <c r="N83" s="17"/>
    </row>
    <row r="84" spans="1:14" s="22" customFormat="1">
      <c r="A84" s="28" t="str">
        <f t="shared" si="4"/>
        <v>44477ROMABANESCO</v>
      </c>
      <c r="B84" s="93">
        <v>44477</v>
      </c>
      <c r="C84" s="94"/>
      <c r="D84" s="102" t="s">
        <v>32</v>
      </c>
      <c r="E84" s="89" t="s">
        <v>4</v>
      </c>
      <c r="F84" s="95"/>
      <c r="G84" s="37"/>
      <c r="H84" s="37"/>
      <c r="I84" s="13"/>
      <c r="J84" s="14">
        <f ca="1">F84-(G84+(SUMIF('RELACION PAGO DE CAJA'!B$3:B$9173,A84,'RELACION PAGO DE CAJA'!K$3:K$9173)+SUMIF('RELACION PAGO DE CAJA'!B$3:B$9173,A84,'RELACION PAGO DE CAJA'!L$3:L$9173)+(SUMIF('RELACION PAGO DE CAJA'!B$3:B$9173,A84,'RELACION PAGO DE CAJA'!M$3:M$408)+(SUMIF('RELACION PAGO DE CAJA'!B$3:B$9173,A84,'RELACION PAGO DE CAJA'!N$3:N$9173)))))</f>
        <v>0</v>
      </c>
      <c r="N84" s="17"/>
    </row>
    <row r="85" spans="1:14" s="22" customFormat="1">
      <c r="A85" s="28" t="str">
        <f t="shared" si="4"/>
        <v>44477MODELOBANCRECER</v>
      </c>
      <c r="B85" s="93">
        <v>44477</v>
      </c>
      <c r="C85" s="94"/>
      <c r="D85" s="102" t="s">
        <v>151</v>
      </c>
      <c r="E85" s="89" t="s">
        <v>383</v>
      </c>
      <c r="F85" s="95"/>
      <c r="G85" s="37"/>
      <c r="H85" s="37"/>
      <c r="I85" s="13"/>
      <c r="J85" s="14">
        <f ca="1">F85-(G85+(SUMIF('RELACION PAGO DE CAJA'!B$3:B$9173,A85,'RELACION PAGO DE CAJA'!K$3:K$9173)+SUMIF('RELACION PAGO DE CAJA'!B$3:B$9173,A85,'RELACION PAGO DE CAJA'!L$3:L$9173)+(SUMIF('RELACION PAGO DE CAJA'!B$3:B$9173,A85,'RELACION PAGO DE CAJA'!M$3:M$408)+(SUMIF('RELACION PAGO DE CAJA'!B$3:B$9173,A85,'RELACION PAGO DE CAJA'!N$3:N$9173)))))</f>
        <v>0</v>
      </c>
      <c r="N85" s="17"/>
    </row>
    <row r="86" spans="1:14" s="22" customFormat="1">
      <c r="A86" s="28" t="str">
        <f t="shared" si="4"/>
        <v>44477EXPRESSBANCRECER</v>
      </c>
      <c r="B86" s="93">
        <v>44477</v>
      </c>
      <c r="C86" s="94"/>
      <c r="D86" s="102" t="s">
        <v>31</v>
      </c>
      <c r="E86" s="89" t="s">
        <v>383</v>
      </c>
      <c r="F86" s="95"/>
      <c r="G86" s="37"/>
      <c r="H86" s="37"/>
      <c r="I86" s="13"/>
      <c r="J86" s="14">
        <f ca="1">F86-(G86+(SUMIF('RELACION PAGO DE CAJA'!B$3:B$9173,A86,'RELACION PAGO DE CAJA'!K$3:K$9173)+SUMIF('RELACION PAGO DE CAJA'!B$3:B$9173,A86,'RELACION PAGO DE CAJA'!L$3:L$9173)+(SUMIF('RELACION PAGO DE CAJA'!B$3:B$9173,A86,'RELACION PAGO DE CAJA'!M$3:M$408)+(SUMIF('RELACION PAGO DE CAJA'!B$3:B$9173,A86,'RELACION PAGO DE CAJA'!N$3:N$9173)))))</f>
        <v>0</v>
      </c>
      <c r="N86" s="17"/>
    </row>
    <row r="87" spans="1:14" s="22" customFormat="1">
      <c r="A87" s="28" t="str">
        <f t="shared" si="4"/>
        <v>44477EVORABANCRECER</v>
      </c>
      <c r="B87" s="93">
        <v>44477</v>
      </c>
      <c r="C87" s="94"/>
      <c r="D87" s="102" t="s">
        <v>463</v>
      </c>
      <c r="E87" s="89" t="s">
        <v>383</v>
      </c>
      <c r="F87" s="95"/>
      <c r="G87" s="37"/>
      <c r="H87" s="37"/>
      <c r="I87" s="37"/>
      <c r="J87" s="14">
        <f ca="1">F87-(G87+(SUMIF('RELACION PAGO DE CAJA'!B$3:B$9173,A87,'RELACION PAGO DE CAJA'!K$3:K$9173)+SUMIF('RELACION PAGO DE CAJA'!B$3:B$9173,A87,'RELACION PAGO DE CAJA'!L$3:L$9173)+(SUMIF('RELACION PAGO DE CAJA'!B$3:B$9173,A87,'RELACION PAGO DE CAJA'!M$3:M$408)+(SUMIF('RELACION PAGO DE CAJA'!B$3:B$9173,A87,'RELACION PAGO DE CAJA'!N$3:N$9173)))))</f>
        <v>0</v>
      </c>
      <c r="N87" s="17"/>
    </row>
    <row r="88" spans="1:14" s="22" customFormat="1">
      <c r="A88" s="28" t="str">
        <f t="shared" si="4"/>
        <v>44477ICE SURPRISEBANCRECER</v>
      </c>
      <c r="B88" s="93">
        <v>44477</v>
      </c>
      <c r="C88" s="94"/>
      <c r="D88" s="102" t="s">
        <v>361</v>
      </c>
      <c r="E88" s="89" t="s">
        <v>383</v>
      </c>
      <c r="F88" s="95"/>
      <c r="G88" s="37"/>
      <c r="H88" s="37"/>
      <c r="I88" s="37"/>
      <c r="J88" s="14">
        <f ca="1">F88-(G88+(SUMIF('RELACION PAGO DE CAJA'!B$3:B$9173,A88,'RELACION PAGO DE CAJA'!K$3:K$9173)+SUMIF('RELACION PAGO DE CAJA'!B$3:B$9173,A88,'RELACION PAGO DE CAJA'!L$3:L$9173)+(SUMIF('RELACION PAGO DE CAJA'!B$3:B$9173,A88,'RELACION PAGO DE CAJA'!M$3:M$408)+(SUMIF('RELACION PAGO DE CAJA'!B$3:B$9173,A88,'RELACION PAGO DE CAJA'!N$3:N$9173)))))</f>
        <v>0</v>
      </c>
      <c r="N88" s="17"/>
    </row>
    <row r="89" spans="1:14" s="22" customFormat="1">
      <c r="A89" s="28" t="str">
        <f t="shared" si="4"/>
        <v>44480MODELOPROVINCIAL</v>
      </c>
      <c r="B89" s="93">
        <v>44480</v>
      </c>
      <c r="C89" s="94"/>
      <c r="D89" s="102" t="s">
        <v>151</v>
      </c>
      <c r="E89" s="89" t="s">
        <v>33</v>
      </c>
      <c r="F89" s="95"/>
      <c r="G89" s="37"/>
      <c r="H89" s="37"/>
      <c r="I89" s="37"/>
      <c r="J89" s="14">
        <f ca="1">F89-(G89+(SUMIF('RELACION PAGO DE CAJA'!B$3:B$9173,A89,'RELACION PAGO DE CAJA'!K$3:K$9173)+SUMIF('RELACION PAGO DE CAJA'!B$3:B$9173,A89,'RELACION PAGO DE CAJA'!L$3:L$9173)+(SUMIF('RELACION PAGO DE CAJA'!B$3:B$9173,A89,'RELACION PAGO DE CAJA'!M$3:M$408)+(SUMIF('RELACION PAGO DE CAJA'!B$3:B$9173,A89,'RELACION PAGO DE CAJA'!N$3:N$9173)))))</f>
        <v>-17837.635609999998</v>
      </c>
      <c r="N89" s="17"/>
    </row>
    <row r="90" spans="1:14" s="22" customFormat="1">
      <c r="A90" s="28" t="str">
        <f t="shared" si="4"/>
        <v>44480EXQUISITECESPROVINCIAL</v>
      </c>
      <c r="B90" s="93">
        <v>44480</v>
      </c>
      <c r="C90" s="94"/>
      <c r="D90" s="102" t="s">
        <v>30</v>
      </c>
      <c r="E90" s="89" t="s">
        <v>33</v>
      </c>
      <c r="F90" s="95"/>
      <c r="G90" s="37"/>
      <c r="H90" s="37"/>
      <c r="I90" s="37"/>
      <c r="J90" s="14">
        <f ca="1">F90-(G90+(SUMIF('RELACION PAGO DE CAJA'!B$3:B$9173,A90,'RELACION PAGO DE CAJA'!K$3:K$9173)+SUMIF('RELACION PAGO DE CAJA'!B$3:B$9173,A90,'RELACION PAGO DE CAJA'!L$3:L$9173)+(SUMIF('RELACION PAGO DE CAJA'!B$3:B$9173,A90,'RELACION PAGO DE CAJA'!M$3:M$408)+(SUMIF('RELACION PAGO DE CAJA'!B$3:B$9173,A90,'RELACION PAGO DE CAJA'!N$3:N$9173)))))</f>
        <v>0</v>
      </c>
      <c r="N90" s="17"/>
    </row>
    <row r="91" spans="1:14" s="22" customFormat="1">
      <c r="A91" s="28" t="str">
        <f t="shared" si="4"/>
        <v>44480EXPRESSPROVINCIAL</v>
      </c>
      <c r="B91" s="93">
        <v>44480</v>
      </c>
      <c r="C91" s="94"/>
      <c r="D91" s="102" t="s">
        <v>31</v>
      </c>
      <c r="E91" s="89" t="s">
        <v>33</v>
      </c>
      <c r="F91" s="95"/>
      <c r="G91" s="37"/>
      <c r="H91" s="37"/>
      <c r="I91" s="37"/>
      <c r="J91" s="14">
        <f ca="1">F91-(G91+(SUMIF('RELACION PAGO DE CAJA'!B$3:B$9173,A91,'RELACION PAGO DE CAJA'!K$3:K$9173)+SUMIF('RELACION PAGO DE CAJA'!B$3:B$9173,A91,'RELACION PAGO DE CAJA'!L$3:L$9173)+(SUMIF('RELACION PAGO DE CAJA'!B$3:B$9173,A91,'RELACION PAGO DE CAJA'!M$3:M$408)+(SUMIF('RELACION PAGO DE CAJA'!B$3:B$9173,A91,'RELACION PAGO DE CAJA'!N$3:N$9173)))))</f>
        <v>-79237.113186000002</v>
      </c>
      <c r="N91" s="17"/>
    </row>
    <row r="92" spans="1:14" s="22" customFormat="1">
      <c r="A92" s="28" t="str">
        <f t="shared" si="4"/>
        <v>44480CARRIZALPROVINCIAL</v>
      </c>
      <c r="B92" s="93">
        <v>44480</v>
      </c>
      <c r="C92" s="94"/>
      <c r="D92" s="102" t="s">
        <v>43</v>
      </c>
      <c r="E92" s="89" t="s">
        <v>33</v>
      </c>
      <c r="F92" s="95"/>
      <c r="G92" s="37"/>
      <c r="H92" s="37"/>
      <c r="I92" s="37"/>
      <c r="J92" s="14">
        <f ca="1">F92-(G92+(SUMIF('RELACION PAGO DE CAJA'!B$3:B$9173,A92,'RELACION PAGO DE CAJA'!K$3:K$9173)+SUMIF('RELACION PAGO DE CAJA'!B$3:B$9173,A92,'RELACION PAGO DE CAJA'!L$3:L$9173)+(SUMIF('RELACION PAGO DE CAJA'!B$3:B$9173,A92,'RELACION PAGO DE CAJA'!M$3:M$408)+(SUMIF('RELACION PAGO DE CAJA'!B$3:B$9173,A92,'RELACION PAGO DE CAJA'!N$3:N$9173)))))</f>
        <v>0</v>
      </c>
      <c r="N92" s="17"/>
    </row>
    <row r="93" spans="1:14" s="22" customFormat="1">
      <c r="A93" s="28" t="str">
        <f t="shared" si="4"/>
        <v>44480SAN ANTONIOPROVINCIAL</v>
      </c>
      <c r="B93" s="93">
        <v>44480</v>
      </c>
      <c r="C93" s="94"/>
      <c r="D93" s="102" t="s">
        <v>42</v>
      </c>
      <c r="E93" s="89" t="s">
        <v>33</v>
      </c>
      <c r="F93" s="95"/>
      <c r="G93" s="37"/>
      <c r="H93" s="37"/>
      <c r="I93" s="37"/>
      <c r="J93" s="14">
        <f ca="1">F93-(G93+(SUMIF('RELACION PAGO DE CAJA'!B$3:B$9173,A93,'RELACION PAGO DE CAJA'!K$3:K$9173)+SUMIF('RELACION PAGO DE CAJA'!B$3:B$9173,A93,'RELACION PAGO DE CAJA'!L$3:L$9173)+(SUMIF('RELACION PAGO DE CAJA'!B$3:B$9173,A93,'RELACION PAGO DE CAJA'!M$3:M$408)+(SUMIF('RELACION PAGO DE CAJA'!B$3:B$9173,A93,'RELACION PAGO DE CAJA'!N$3:N$9173)))))</f>
        <v>-16165.901969999994</v>
      </c>
      <c r="N93" s="17"/>
    </row>
    <row r="94" spans="1:14" s="22" customFormat="1">
      <c r="A94" s="28" t="str">
        <f t="shared" si="4"/>
        <v>44480ROMAPROVINCIAL</v>
      </c>
      <c r="B94" s="93">
        <v>44480</v>
      </c>
      <c r="C94" s="94"/>
      <c r="D94" s="45" t="s">
        <v>32</v>
      </c>
      <c r="E94" s="89" t="s">
        <v>33</v>
      </c>
      <c r="F94" s="95"/>
      <c r="G94" s="37"/>
      <c r="H94" s="37"/>
      <c r="I94" s="37"/>
      <c r="J94" s="14">
        <f ca="1">F94-(G94+(SUMIF('RELACION PAGO DE CAJA'!B$3:B$9173,A94,'RELACION PAGO DE CAJA'!K$3:K$9173)+SUMIF('RELACION PAGO DE CAJA'!B$3:B$9173,A94,'RELACION PAGO DE CAJA'!L$3:L$9173)+(SUMIF('RELACION PAGO DE CAJA'!B$3:B$9173,A94,'RELACION PAGO DE CAJA'!M$3:M$408)+(SUMIF('RELACION PAGO DE CAJA'!B$3:B$9173,A94,'RELACION PAGO DE CAJA'!N$3:N$9173)))))</f>
        <v>-2372.3875785</v>
      </c>
      <c r="N94" s="17"/>
    </row>
    <row r="95" spans="1:14" s="22" customFormat="1">
      <c r="A95" s="28" t="str">
        <f t="shared" si="4"/>
        <v>44480MODELOVENEZUELA</v>
      </c>
      <c r="B95" s="93">
        <v>44480</v>
      </c>
      <c r="C95" s="94"/>
      <c r="D95" s="102" t="s">
        <v>151</v>
      </c>
      <c r="E95" s="89" t="s">
        <v>34</v>
      </c>
      <c r="F95" s="95"/>
      <c r="G95" s="37"/>
      <c r="H95" s="37"/>
      <c r="I95" s="37"/>
      <c r="J95" s="14">
        <f ca="1">F95-(G95+(SUMIF('RELACION PAGO DE CAJA'!B$3:B$9173,A95,'RELACION PAGO DE CAJA'!K$3:K$9173)+SUMIF('RELACION PAGO DE CAJA'!B$3:B$9173,A95,'RELACION PAGO DE CAJA'!L$3:L$9173)+(SUMIF('RELACION PAGO DE CAJA'!B$3:B$9173,A95,'RELACION PAGO DE CAJA'!M$3:M$408)+(SUMIF('RELACION PAGO DE CAJA'!B$3:B$9173,A95,'RELACION PAGO DE CAJA'!N$3:N$9173)))))</f>
        <v>0</v>
      </c>
      <c r="N95" s="17"/>
    </row>
    <row r="96" spans="1:14" s="22" customFormat="1">
      <c r="A96" s="28" t="str">
        <f t="shared" si="4"/>
        <v>44480EXQUISITECESVENEZUELA</v>
      </c>
      <c r="B96" s="93">
        <v>44480</v>
      </c>
      <c r="C96" s="94"/>
      <c r="D96" s="102" t="s">
        <v>30</v>
      </c>
      <c r="E96" s="89" t="s">
        <v>34</v>
      </c>
      <c r="F96" s="95"/>
      <c r="G96" s="37"/>
      <c r="H96" s="37"/>
      <c r="I96" s="37"/>
      <c r="J96" s="14">
        <f ca="1">F96-(G96+(SUMIF('RELACION PAGO DE CAJA'!B$3:B$9173,A96,'RELACION PAGO DE CAJA'!K$3:K$9173)+SUMIF('RELACION PAGO DE CAJA'!B$3:B$9173,A96,'RELACION PAGO DE CAJA'!L$3:L$9173)+(SUMIF('RELACION PAGO DE CAJA'!B$3:B$9173,A96,'RELACION PAGO DE CAJA'!M$3:M$408)+(SUMIF('RELACION PAGO DE CAJA'!B$3:B$9173,A96,'RELACION PAGO DE CAJA'!N$3:N$9173)))))</f>
        <v>0</v>
      </c>
      <c r="N96" s="17"/>
    </row>
    <row r="97" spans="1:14" s="22" customFormat="1">
      <c r="A97" s="28" t="str">
        <f t="shared" si="4"/>
        <v>44480EXPRESSVENEZUELA</v>
      </c>
      <c r="B97" s="93">
        <v>44480</v>
      </c>
      <c r="C97" s="94"/>
      <c r="D97" s="102" t="s">
        <v>31</v>
      </c>
      <c r="E97" s="89" t="s">
        <v>34</v>
      </c>
      <c r="F97" s="95"/>
      <c r="G97" s="37"/>
      <c r="H97" s="37"/>
      <c r="I97" s="37"/>
      <c r="J97" s="14">
        <f ca="1">F97-(G97+(SUMIF('RELACION PAGO DE CAJA'!B$3:B$9173,A97,'RELACION PAGO DE CAJA'!K$3:K$9173)+SUMIF('RELACION PAGO DE CAJA'!B$3:B$9173,A97,'RELACION PAGO DE CAJA'!L$3:L$9173)+(SUMIF('RELACION PAGO DE CAJA'!B$3:B$9173,A97,'RELACION PAGO DE CAJA'!M$3:M$408)+(SUMIF('RELACION PAGO DE CAJA'!B$3:B$9173,A97,'RELACION PAGO DE CAJA'!N$3:N$9173)))))</f>
        <v>0</v>
      </c>
      <c r="N97" s="17"/>
    </row>
    <row r="98" spans="1:14" s="22" customFormat="1">
      <c r="A98" s="28" t="str">
        <f t="shared" si="4"/>
        <v>44480MODELOBANESCO</v>
      </c>
      <c r="B98" s="93">
        <v>44480</v>
      </c>
      <c r="C98" s="94"/>
      <c r="D98" s="102" t="s">
        <v>151</v>
      </c>
      <c r="E98" s="89" t="s">
        <v>4</v>
      </c>
      <c r="F98" s="95"/>
      <c r="G98" s="37"/>
      <c r="H98" s="37"/>
      <c r="I98" s="37"/>
      <c r="J98" s="14">
        <f ca="1">F98-(G98+(SUMIF('RELACION PAGO DE CAJA'!B$3:B$9173,A98,'RELACION PAGO DE CAJA'!K$3:K$9173)+SUMIF('RELACION PAGO DE CAJA'!B$3:B$9173,A98,'RELACION PAGO DE CAJA'!L$3:L$9173)+(SUMIF('RELACION PAGO DE CAJA'!B$3:B$9173,A98,'RELACION PAGO DE CAJA'!M$3:M$408)+(SUMIF('RELACION PAGO DE CAJA'!B$3:B$9173,A98,'RELACION PAGO DE CAJA'!N$3:N$9173)))))</f>
        <v>0</v>
      </c>
      <c r="N98" s="17"/>
    </row>
    <row r="99" spans="1:14" s="22" customFormat="1">
      <c r="A99" s="28" t="str">
        <f t="shared" si="4"/>
        <v>44480EXQUISITECESBANESCO</v>
      </c>
      <c r="B99" s="93">
        <v>44480</v>
      </c>
      <c r="C99" s="94"/>
      <c r="D99" s="102" t="s">
        <v>30</v>
      </c>
      <c r="E99" s="89" t="s">
        <v>4</v>
      </c>
      <c r="F99" s="95"/>
      <c r="G99" s="37"/>
      <c r="H99" s="37"/>
      <c r="I99" s="37"/>
      <c r="J99" s="14">
        <f ca="1">F99-(G99+(SUMIF('RELACION PAGO DE CAJA'!B$3:B$9173,A99,'RELACION PAGO DE CAJA'!K$3:K$9173)+SUMIF('RELACION PAGO DE CAJA'!B$3:B$9173,A99,'RELACION PAGO DE CAJA'!L$3:L$9173)+(SUMIF('RELACION PAGO DE CAJA'!B$3:B$9173,A99,'RELACION PAGO DE CAJA'!M$3:M$408)+(SUMIF('RELACION PAGO DE CAJA'!B$3:B$9173,A99,'RELACION PAGO DE CAJA'!N$3:N$9173)))))</f>
        <v>0</v>
      </c>
      <c r="N99" s="17"/>
    </row>
    <row r="100" spans="1:14" s="22" customFormat="1">
      <c r="A100" s="28" t="str">
        <f t="shared" si="4"/>
        <v>44480EXPRESSBANESCO</v>
      </c>
      <c r="B100" s="93">
        <v>44480</v>
      </c>
      <c r="C100" s="94"/>
      <c r="D100" s="102" t="s">
        <v>31</v>
      </c>
      <c r="E100" s="89" t="s">
        <v>4</v>
      </c>
      <c r="F100" s="95"/>
      <c r="G100" s="35"/>
      <c r="H100" s="35"/>
      <c r="I100" s="35"/>
      <c r="J100" s="14">
        <f ca="1">F100-(G100+(SUMIF('RELACION PAGO DE CAJA'!B$3:B$9173,A100,'RELACION PAGO DE CAJA'!K$3:K$9173)+SUMIF('RELACION PAGO DE CAJA'!B$3:B$9173,A100,'RELACION PAGO DE CAJA'!L$3:L$9173)+(SUMIF('RELACION PAGO DE CAJA'!B$3:B$9173,A100,'RELACION PAGO DE CAJA'!M$3:M$408)+(SUMIF('RELACION PAGO DE CAJA'!B$3:B$9173,A100,'RELACION PAGO DE CAJA'!N$3:N$9173)))))</f>
        <v>0</v>
      </c>
      <c r="N100" s="17"/>
    </row>
    <row r="101" spans="1:14" s="22" customFormat="1">
      <c r="A101" s="28" t="str">
        <f t="shared" si="4"/>
        <v>44480ROMABANESCO</v>
      </c>
      <c r="B101" s="93">
        <v>44480</v>
      </c>
      <c r="C101" s="94"/>
      <c r="D101" s="102" t="s">
        <v>32</v>
      </c>
      <c r="E101" s="89" t="s">
        <v>4</v>
      </c>
      <c r="F101" s="95"/>
      <c r="G101" s="35"/>
      <c r="H101" s="35"/>
      <c r="I101" s="35"/>
      <c r="J101" s="14">
        <f ca="1">F101-(G101+(SUMIF('RELACION PAGO DE CAJA'!B$3:B$9173,A101,'RELACION PAGO DE CAJA'!K$3:K$9173)+SUMIF('RELACION PAGO DE CAJA'!B$3:B$9173,A101,'RELACION PAGO DE CAJA'!L$3:L$9173)+(SUMIF('RELACION PAGO DE CAJA'!B$3:B$9173,A101,'RELACION PAGO DE CAJA'!M$3:M$408)+(SUMIF('RELACION PAGO DE CAJA'!B$3:B$9173,A101,'RELACION PAGO DE CAJA'!N$3:N$9173)))))</f>
        <v>0</v>
      </c>
      <c r="N101" s="17"/>
    </row>
    <row r="102" spans="1:14" s="22" customFormat="1">
      <c r="A102" s="28" t="str">
        <f t="shared" si="4"/>
        <v>44480MODELOBANCRECER</v>
      </c>
      <c r="B102" s="93">
        <v>44480</v>
      </c>
      <c r="C102" s="94"/>
      <c r="D102" s="102" t="s">
        <v>151</v>
      </c>
      <c r="E102" s="89" t="s">
        <v>383</v>
      </c>
      <c r="F102" s="95"/>
      <c r="G102" s="35"/>
      <c r="H102" s="35"/>
      <c r="I102" s="35"/>
      <c r="J102" s="14">
        <f ca="1">F102-(G102+(SUMIF('RELACION PAGO DE CAJA'!B$3:B$9173,A102,'RELACION PAGO DE CAJA'!K$3:K$9173)+SUMIF('RELACION PAGO DE CAJA'!B$3:B$9173,A102,'RELACION PAGO DE CAJA'!L$3:L$9173)+(SUMIF('RELACION PAGO DE CAJA'!B$3:B$9173,A102,'RELACION PAGO DE CAJA'!M$3:M$408)+(SUMIF('RELACION PAGO DE CAJA'!B$3:B$9173,A102,'RELACION PAGO DE CAJA'!N$3:N$9173)))))</f>
        <v>0</v>
      </c>
      <c r="N102" s="17"/>
    </row>
    <row r="103" spans="1:14" s="22" customFormat="1">
      <c r="A103" s="28" t="str">
        <f t="shared" si="4"/>
        <v>44480EXPRESSBANCRECER</v>
      </c>
      <c r="B103" s="93">
        <v>44480</v>
      </c>
      <c r="C103" s="94"/>
      <c r="D103" s="102" t="s">
        <v>31</v>
      </c>
      <c r="E103" s="89" t="s">
        <v>383</v>
      </c>
      <c r="F103" s="95"/>
      <c r="G103" s="35"/>
      <c r="H103" s="35"/>
      <c r="I103" s="35"/>
      <c r="J103" s="14">
        <f ca="1">F103-(G103+(SUMIF('RELACION PAGO DE CAJA'!B$3:B$9173,A103,'RELACION PAGO DE CAJA'!K$3:K$9173)+SUMIF('RELACION PAGO DE CAJA'!B$3:B$9173,A103,'RELACION PAGO DE CAJA'!L$3:L$9173)+(SUMIF('RELACION PAGO DE CAJA'!B$3:B$9173,A103,'RELACION PAGO DE CAJA'!M$3:M$408)+(SUMIF('RELACION PAGO DE CAJA'!B$3:B$9173,A103,'RELACION PAGO DE CAJA'!N$3:N$9173)))))</f>
        <v>0</v>
      </c>
      <c r="N103" s="17"/>
    </row>
    <row r="104" spans="1:14" s="22" customFormat="1">
      <c r="A104" s="28" t="str">
        <f t="shared" si="4"/>
        <v>44480EVORABANCRECER</v>
      </c>
      <c r="B104" s="93">
        <v>44480</v>
      </c>
      <c r="C104" s="94"/>
      <c r="D104" s="102" t="s">
        <v>463</v>
      </c>
      <c r="E104" s="89" t="s">
        <v>383</v>
      </c>
      <c r="F104" s="95"/>
      <c r="G104" s="35"/>
      <c r="H104" s="35"/>
      <c r="I104" s="35"/>
      <c r="J104" s="14">
        <f ca="1">F104-(G104+(SUMIF('RELACION PAGO DE CAJA'!B$3:B$9173,A104,'RELACION PAGO DE CAJA'!K$3:K$9173)+SUMIF('RELACION PAGO DE CAJA'!B$3:B$9173,A104,'RELACION PAGO DE CAJA'!L$3:L$9173)+(SUMIF('RELACION PAGO DE CAJA'!B$3:B$9173,A104,'RELACION PAGO DE CAJA'!M$3:M$408)+(SUMIF('RELACION PAGO DE CAJA'!B$3:B$9173,A104,'RELACION PAGO DE CAJA'!N$3:N$9173)))))</f>
        <v>0</v>
      </c>
      <c r="K104" s="48"/>
      <c r="N104" s="17"/>
    </row>
    <row r="105" spans="1:14" s="22" customFormat="1">
      <c r="A105" s="28" t="str">
        <f t="shared" si="4"/>
        <v>44480ICE SURPRISEBANCRECER</v>
      </c>
      <c r="B105" s="93">
        <v>44480</v>
      </c>
      <c r="C105" s="94"/>
      <c r="D105" s="102" t="s">
        <v>361</v>
      </c>
      <c r="E105" s="89" t="s">
        <v>383</v>
      </c>
      <c r="F105" s="95"/>
      <c r="G105" s="35"/>
      <c r="H105" s="35"/>
      <c r="I105" s="35"/>
      <c r="J105" s="14">
        <f ca="1">F105-(G105+(SUMIF('RELACION PAGO DE CAJA'!B$3:B$9173,A105,'RELACION PAGO DE CAJA'!K$3:K$9173)+SUMIF('RELACION PAGO DE CAJA'!B$3:B$9173,A105,'RELACION PAGO DE CAJA'!L$3:L$9173)+(SUMIF('RELACION PAGO DE CAJA'!B$3:B$9173,A105,'RELACION PAGO DE CAJA'!M$3:M$408)+(SUMIF('RELACION PAGO DE CAJA'!B$3:B$9173,A105,'RELACION PAGO DE CAJA'!N$3:N$9173)))))</f>
        <v>0</v>
      </c>
      <c r="K105" s="48"/>
      <c r="N105" s="17"/>
    </row>
    <row r="106" spans="1:14" s="22" customFormat="1">
      <c r="A106" s="28" t="str">
        <f t="shared" si="4"/>
        <v>44481MODELOPROVINCIAL</v>
      </c>
      <c r="B106" s="93">
        <v>44481</v>
      </c>
      <c r="C106" s="94"/>
      <c r="D106" s="102" t="s">
        <v>151</v>
      </c>
      <c r="E106" s="89" t="s">
        <v>33</v>
      </c>
      <c r="F106" s="95"/>
      <c r="G106" s="35"/>
      <c r="H106" s="35"/>
      <c r="I106" s="35"/>
      <c r="J106" s="14">
        <f ca="1">F106-(G106+(SUMIF('RELACION PAGO DE CAJA'!B$3:B$9173,A106,'RELACION PAGO DE CAJA'!K$3:K$9173)+SUMIF('RELACION PAGO DE CAJA'!B$3:B$9173,A106,'RELACION PAGO DE CAJA'!L$3:L$9173)+(SUMIF('RELACION PAGO DE CAJA'!B$3:B$9173,A106,'RELACION PAGO DE CAJA'!M$3:M$408)+(SUMIF('RELACION PAGO DE CAJA'!B$3:B$9173,A106,'RELACION PAGO DE CAJA'!N$3:N$9173)))))</f>
        <v>-7202.4331800000009</v>
      </c>
      <c r="K106" s="48"/>
      <c r="N106" s="17"/>
    </row>
    <row r="107" spans="1:14" s="22" customFormat="1">
      <c r="A107" s="28" t="str">
        <f t="shared" si="4"/>
        <v>44481EXQUISITECESPROVINCIAL</v>
      </c>
      <c r="B107" s="93">
        <v>44481</v>
      </c>
      <c r="C107" s="94"/>
      <c r="D107" s="102" t="s">
        <v>30</v>
      </c>
      <c r="E107" s="89" t="s">
        <v>33</v>
      </c>
      <c r="F107" s="95"/>
      <c r="G107" s="35"/>
      <c r="H107" s="35"/>
      <c r="I107" s="35"/>
      <c r="J107" s="14">
        <f ca="1">F107-(G107+(SUMIF('RELACION PAGO DE CAJA'!B$3:B$9173,A107,'RELACION PAGO DE CAJA'!K$3:K$9173)+SUMIF('RELACION PAGO DE CAJA'!B$3:B$9173,A107,'RELACION PAGO DE CAJA'!L$3:L$9173)+(SUMIF('RELACION PAGO DE CAJA'!B$3:B$9173,A107,'RELACION PAGO DE CAJA'!M$3:M$408)+(SUMIF('RELACION PAGO DE CAJA'!B$3:B$9173,A107,'RELACION PAGO DE CAJA'!N$3:N$9173)))))</f>
        <v>0</v>
      </c>
      <c r="K107" s="48"/>
      <c r="N107" s="17"/>
    </row>
    <row r="108" spans="1:14" s="22" customFormat="1">
      <c r="A108" s="28" t="str">
        <f t="shared" si="4"/>
        <v>44481EXPRESSPROVINCIAL</v>
      </c>
      <c r="B108" s="93">
        <v>44481</v>
      </c>
      <c r="C108" s="94"/>
      <c r="D108" s="102" t="s">
        <v>31</v>
      </c>
      <c r="E108" s="89" t="s">
        <v>33</v>
      </c>
      <c r="F108" s="95"/>
      <c r="G108" s="35"/>
      <c r="H108" s="35"/>
      <c r="I108" s="35"/>
      <c r="J108" s="14">
        <f ca="1">F108-(G108+(SUMIF('RELACION PAGO DE CAJA'!B$3:B$9173,A108,'RELACION PAGO DE CAJA'!K$3:K$9173)+SUMIF('RELACION PAGO DE CAJA'!B$3:B$9173,A108,'RELACION PAGO DE CAJA'!L$3:L$9173)+(SUMIF('RELACION PAGO DE CAJA'!B$3:B$9173,A108,'RELACION PAGO DE CAJA'!M$3:M$408)+(SUMIF('RELACION PAGO DE CAJA'!B$3:B$9173,A108,'RELACION PAGO DE CAJA'!N$3:N$9173)))))</f>
        <v>-15136.5315615</v>
      </c>
      <c r="K108" s="48"/>
      <c r="N108" s="17"/>
    </row>
    <row r="109" spans="1:14" s="22" customFormat="1">
      <c r="A109" s="28" t="str">
        <f t="shared" si="4"/>
        <v>44481CARRIZALPROVINCIAL</v>
      </c>
      <c r="B109" s="93">
        <v>44481</v>
      </c>
      <c r="C109" s="94"/>
      <c r="D109" s="102" t="s">
        <v>43</v>
      </c>
      <c r="E109" s="89" t="s">
        <v>33</v>
      </c>
      <c r="F109" s="95"/>
      <c r="G109" s="35"/>
      <c r="H109" s="35"/>
      <c r="I109" s="35"/>
      <c r="J109" s="14">
        <f ca="1">F109-(G109+(SUMIF('RELACION PAGO DE CAJA'!B$3:B$9173,A109,'RELACION PAGO DE CAJA'!K$3:K$9173)+SUMIF('RELACION PAGO DE CAJA'!B$3:B$9173,A109,'RELACION PAGO DE CAJA'!L$3:L$9173)+(SUMIF('RELACION PAGO DE CAJA'!B$3:B$9173,A109,'RELACION PAGO DE CAJA'!M$3:M$408)+(SUMIF('RELACION PAGO DE CAJA'!B$3:B$9173,A109,'RELACION PAGO DE CAJA'!N$3:N$9173)))))</f>
        <v>0</v>
      </c>
      <c r="K109" s="48"/>
      <c r="N109" s="17"/>
    </row>
    <row r="110" spans="1:14" s="22" customFormat="1">
      <c r="A110" s="28" t="str">
        <f t="shared" si="4"/>
        <v>44481SAN ANTONIOPROVINCIAL</v>
      </c>
      <c r="B110" s="93">
        <v>44481</v>
      </c>
      <c r="C110" s="94"/>
      <c r="D110" s="102" t="s">
        <v>42</v>
      </c>
      <c r="E110" s="89" t="s">
        <v>33</v>
      </c>
      <c r="F110" s="95"/>
      <c r="G110" s="35"/>
      <c r="H110" s="35"/>
      <c r="I110" s="35"/>
      <c r="J110" s="14">
        <f ca="1">F110-(G110+(SUMIF('RELACION PAGO DE CAJA'!B$3:B$9173,A110,'RELACION PAGO DE CAJA'!K$3:K$9173)+SUMIF('RELACION PAGO DE CAJA'!B$3:B$9173,A110,'RELACION PAGO DE CAJA'!L$3:L$9173)+(SUMIF('RELACION PAGO DE CAJA'!B$3:B$9173,A110,'RELACION PAGO DE CAJA'!M$3:M$408)+(SUMIF('RELACION PAGO DE CAJA'!B$3:B$9173,A110,'RELACION PAGO DE CAJA'!N$3:N$9173)))))</f>
        <v>0</v>
      </c>
      <c r="K110" s="48"/>
      <c r="N110" s="17"/>
    </row>
    <row r="111" spans="1:14" s="22" customFormat="1">
      <c r="A111" s="28" t="str">
        <f t="shared" si="4"/>
        <v>44481ROMAPROVINCIAL</v>
      </c>
      <c r="B111" s="93">
        <v>44481</v>
      </c>
      <c r="C111" s="94"/>
      <c r="D111" s="45" t="s">
        <v>32</v>
      </c>
      <c r="E111" s="89" t="s">
        <v>33</v>
      </c>
      <c r="F111" s="95"/>
      <c r="G111" s="35"/>
      <c r="H111" s="35"/>
      <c r="I111" s="35"/>
      <c r="J111" s="14">
        <f ca="1">F111-(G111+(SUMIF('RELACION PAGO DE CAJA'!B$3:B$9173,A111,'RELACION PAGO DE CAJA'!K$3:K$9173)+SUMIF('RELACION PAGO DE CAJA'!B$3:B$9173,A111,'RELACION PAGO DE CAJA'!L$3:L$9173)+(SUMIF('RELACION PAGO DE CAJA'!B$3:B$9173,A111,'RELACION PAGO DE CAJA'!M$3:M$408)+(SUMIF('RELACION PAGO DE CAJA'!B$3:B$9173,A111,'RELACION PAGO DE CAJA'!N$3:N$9173)))))</f>
        <v>0</v>
      </c>
      <c r="N111" s="17"/>
    </row>
    <row r="112" spans="1:14" s="22" customFormat="1">
      <c r="A112" s="28" t="str">
        <f t="shared" si="4"/>
        <v>44481MODELOVENEZUELA</v>
      </c>
      <c r="B112" s="93">
        <v>44481</v>
      </c>
      <c r="C112" s="94"/>
      <c r="D112" s="102" t="s">
        <v>151</v>
      </c>
      <c r="E112" s="89" t="s">
        <v>34</v>
      </c>
      <c r="F112" s="95"/>
      <c r="G112" s="35"/>
      <c r="H112" s="35"/>
      <c r="I112" s="35"/>
      <c r="J112" s="14">
        <f ca="1">F112-(G112+(SUMIF('RELACION PAGO DE CAJA'!B$3:B$9173,A112,'RELACION PAGO DE CAJA'!K$3:K$9173)+SUMIF('RELACION PAGO DE CAJA'!B$3:B$9173,A112,'RELACION PAGO DE CAJA'!L$3:L$9173)+(SUMIF('RELACION PAGO DE CAJA'!B$3:B$9173,A112,'RELACION PAGO DE CAJA'!M$3:M$408)+(SUMIF('RELACION PAGO DE CAJA'!B$3:B$9173,A112,'RELACION PAGO DE CAJA'!N$3:N$9173)))))</f>
        <v>0</v>
      </c>
      <c r="N112" s="17"/>
    </row>
    <row r="113" spans="1:14" s="22" customFormat="1">
      <c r="A113" s="28" t="str">
        <f t="shared" ref="A113:A119" si="5">CONCATENATE(B113,D113,E113)</f>
        <v>44481EXQUISITECESVENEZUELA</v>
      </c>
      <c r="B113" s="93">
        <v>44481</v>
      </c>
      <c r="C113" s="94"/>
      <c r="D113" s="102" t="s">
        <v>30</v>
      </c>
      <c r="E113" s="89" t="s">
        <v>34</v>
      </c>
      <c r="F113" s="95"/>
      <c r="G113" s="35"/>
      <c r="H113" s="35"/>
      <c r="I113" s="35"/>
      <c r="J113" s="14">
        <f ca="1">F113-(G113+(SUMIF('RELACION PAGO DE CAJA'!B$3:B$9173,A113,'RELACION PAGO DE CAJA'!K$3:K$9173)+SUMIF('RELACION PAGO DE CAJA'!B$3:B$9173,A113,'RELACION PAGO DE CAJA'!L$3:L$9173)+(SUMIF('RELACION PAGO DE CAJA'!B$3:B$9173,A113,'RELACION PAGO DE CAJA'!M$3:M$408)+(SUMIF('RELACION PAGO DE CAJA'!B$3:B$9173,A113,'RELACION PAGO DE CAJA'!N$3:N$9173)))))</f>
        <v>0</v>
      </c>
      <c r="N113" s="17"/>
    </row>
    <row r="114" spans="1:14" s="22" customFormat="1">
      <c r="A114" s="28" t="str">
        <f t="shared" si="5"/>
        <v>44481EXPRESSVENEZUELA</v>
      </c>
      <c r="B114" s="93">
        <v>44481</v>
      </c>
      <c r="C114" s="94"/>
      <c r="D114" s="102" t="s">
        <v>31</v>
      </c>
      <c r="E114" s="89" t="s">
        <v>34</v>
      </c>
      <c r="F114" s="95"/>
      <c r="G114" s="35"/>
      <c r="H114" s="35"/>
      <c r="I114" s="35"/>
      <c r="J114" s="14">
        <f ca="1">F114-(G114+(SUMIF('RELACION PAGO DE CAJA'!B$3:B$9173,A114,'RELACION PAGO DE CAJA'!K$3:K$9173)+SUMIF('RELACION PAGO DE CAJA'!B$3:B$9173,A114,'RELACION PAGO DE CAJA'!L$3:L$9173)+(SUMIF('RELACION PAGO DE CAJA'!B$3:B$9173,A114,'RELACION PAGO DE CAJA'!M$3:M$408)+(SUMIF('RELACION PAGO DE CAJA'!B$3:B$9173,A114,'RELACION PAGO DE CAJA'!N$3:N$9173)))))</f>
        <v>0</v>
      </c>
      <c r="N114" s="17"/>
    </row>
    <row r="115" spans="1:14" s="22" customFormat="1">
      <c r="A115" s="28" t="str">
        <f t="shared" si="5"/>
        <v>44481MODELOBANESCO</v>
      </c>
      <c r="B115" s="93">
        <v>44481</v>
      </c>
      <c r="C115" s="94"/>
      <c r="D115" s="102" t="s">
        <v>151</v>
      </c>
      <c r="E115" s="89" t="s">
        <v>4</v>
      </c>
      <c r="F115" s="95"/>
      <c r="G115" s="35"/>
      <c r="H115" s="35"/>
      <c r="I115" s="35"/>
      <c r="J115" s="14">
        <f ca="1">F115-(G115+(SUMIF('RELACION PAGO DE CAJA'!B$3:B$9173,A115,'RELACION PAGO DE CAJA'!K$3:K$9173)+SUMIF('RELACION PAGO DE CAJA'!B$3:B$9173,A115,'RELACION PAGO DE CAJA'!L$3:L$9173)+(SUMIF('RELACION PAGO DE CAJA'!B$3:B$9173,A115,'RELACION PAGO DE CAJA'!M$3:M$408)+(SUMIF('RELACION PAGO DE CAJA'!B$3:B$9173,A115,'RELACION PAGO DE CAJA'!N$3:N$9173)))))</f>
        <v>0</v>
      </c>
      <c r="N115" s="17"/>
    </row>
    <row r="116" spans="1:14" s="22" customFormat="1">
      <c r="A116" s="28" t="str">
        <f t="shared" si="5"/>
        <v>44481EXQUISITECESBANESCO</v>
      </c>
      <c r="B116" s="93">
        <v>44481</v>
      </c>
      <c r="C116" s="94"/>
      <c r="D116" s="102" t="s">
        <v>30</v>
      </c>
      <c r="E116" s="89" t="s">
        <v>4</v>
      </c>
      <c r="F116" s="95"/>
      <c r="G116" s="35"/>
      <c r="H116" s="35"/>
      <c r="I116" s="35"/>
      <c r="J116" s="14">
        <f ca="1">F116-(G116+(SUMIF('RELACION PAGO DE CAJA'!B$3:B$9173,A116,'RELACION PAGO DE CAJA'!K$3:K$9173)+SUMIF('RELACION PAGO DE CAJA'!B$3:B$9173,A116,'RELACION PAGO DE CAJA'!L$3:L$9173)+(SUMIF('RELACION PAGO DE CAJA'!B$3:B$9173,A116,'RELACION PAGO DE CAJA'!M$3:M$408)+(SUMIF('RELACION PAGO DE CAJA'!B$3:B$9173,A116,'RELACION PAGO DE CAJA'!N$3:N$9173)))))</f>
        <v>0</v>
      </c>
      <c r="N116" s="17"/>
    </row>
    <row r="117" spans="1:14" s="22" customFormat="1">
      <c r="A117" s="28" t="str">
        <f t="shared" si="5"/>
        <v>44481EXPRESSBANESCO</v>
      </c>
      <c r="B117" s="93">
        <v>44481</v>
      </c>
      <c r="C117" s="94"/>
      <c r="D117" s="102" t="s">
        <v>31</v>
      </c>
      <c r="E117" s="89" t="s">
        <v>4</v>
      </c>
      <c r="F117" s="95"/>
      <c r="G117" s="35"/>
      <c r="H117" s="35"/>
      <c r="I117" s="35"/>
      <c r="J117" s="14">
        <f ca="1">F117-(G117+(SUMIF('RELACION PAGO DE CAJA'!B$3:B$9173,A117,'RELACION PAGO DE CAJA'!K$3:K$9173)+SUMIF('RELACION PAGO DE CAJA'!B$3:B$9173,A117,'RELACION PAGO DE CAJA'!L$3:L$9173)+(SUMIF('RELACION PAGO DE CAJA'!B$3:B$9173,A117,'RELACION PAGO DE CAJA'!M$3:M$408)+(SUMIF('RELACION PAGO DE CAJA'!B$3:B$9173,A117,'RELACION PAGO DE CAJA'!N$3:N$9173)))))</f>
        <v>0</v>
      </c>
      <c r="N117" s="17"/>
    </row>
    <row r="118" spans="1:14" s="22" customFormat="1">
      <c r="A118" s="28" t="str">
        <f t="shared" si="5"/>
        <v>44481ROMABANESCO</v>
      </c>
      <c r="B118" s="93">
        <v>44481</v>
      </c>
      <c r="C118" s="94"/>
      <c r="D118" s="102" t="s">
        <v>32</v>
      </c>
      <c r="E118" s="89" t="s">
        <v>4</v>
      </c>
      <c r="F118" s="95"/>
      <c r="G118" s="35"/>
      <c r="H118" s="35"/>
      <c r="I118" s="35"/>
      <c r="J118" s="14">
        <f ca="1">F118-(G118+(SUMIF('RELACION PAGO DE CAJA'!B$3:B$9173,A118,'RELACION PAGO DE CAJA'!K$3:K$9173)+SUMIF('RELACION PAGO DE CAJA'!B$3:B$9173,A118,'RELACION PAGO DE CAJA'!L$3:L$9173)+(SUMIF('RELACION PAGO DE CAJA'!B$3:B$9173,A118,'RELACION PAGO DE CAJA'!M$3:M$408)+(SUMIF('RELACION PAGO DE CAJA'!B$3:B$9173,A118,'RELACION PAGO DE CAJA'!N$3:N$9173)))))</f>
        <v>0</v>
      </c>
      <c r="N118" s="17"/>
    </row>
    <row r="119" spans="1:14" s="22" customFormat="1">
      <c r="A119" s="28" t="str">
        <f t="shared" si="5"/>
        <v>44481MODELOBANCRECER</v>
      </c>
      <c r="B119" s="93">
        <v>44481</v>
      </c>
      <c r="C119" s="94"/>
      <c r="D119" s="102" t="s">
        <v>151</v>
      </c>
      <c r="E119" s="89" t="s">
        <v>383</v>
      </c>
      <c r="F119" s="95"/>
      <c r="G119" s="35"/>
      <c r="H119" s="35"/>
      <c r="I119" s="35"/>
      <c r="J119" s="14">
        <f ca="1">F119-(G119+(SUMIF('RELACION PAGO DE CAJA'!B$3:B$9173,A119,'RELACION PAGO DE CAJA'!K$3:K$9173)+SUMIF('RELACION PAGO DE CAJA'!B$3:B$9173,A119,'RELACION PAGO DE CAJA'!L$3:L$9173)+(SUMIF('RELACION PAGO DE CAJA'!B$3:B$9173,A119,'RELACION PAGO DE CAJA'!M$3:M$408)+(SUMIF('RELACION PAGO DE CAJA'!B$3:B$9173,A119,'RELACION PAGO DE CAJA'!N$3:N$9173)))))</f>
        <v>0</v>
      </c>
      <c r="N119" s="17"/>
    </row>
    <row r="120" spans="1:14" s="22" customFormat="1">
      <c r="A120" s="28" t="str">
        <f t="shared" ref="A120:A154" si="6">CONCATENATE(B120,D120,E120)</f>
        <v>44481EXPRESSBANCRECER</v>
      </c>
      <c r="B120" s="93">
        <v>44481</v>
      </c>
      <c r="C120" s="94"/>
      <c r="D120" s="102" t="s">
        <v>31</v>
      </c>
      <c r="E120" s="89" t="s">
        <v>383</v>
      </c>
      <c r="F120" s="95"/>
      <c r="G120" s="35"/>
      <c r="H120" s="35"/>
      <c r="I120" s="35"/>
      <c r="J120" s="14">
        <f ca="1">F120-(G120+(SUMIF('RELACION PAGO DE CAJA'!B$3:B$9173,A120,'RELACION PAGO DE CAJA'!K$3:K$9173)+SUMIF('RELACION PAGO DE CAJA'!B$3:B$9173,A120,'RELACION PAGO DE CAJA'!L$3:L$9173)+(SUMIF('RELACION PAGO DE CAJA'!B$3:B$9173,A120,'RELACION PAGO DE CAJA'!M$3:M$408)+(SUMIF('RELACION PAGO DE CAJA'!B$3:B$9173,A120,'RELACION PAGO DE CAJA'!N$3:N$9173)))))</f>
        <v>0</v>
      </c>
      <c r="N120" s="17"/>
    </row>
    <row r="121" spans="1:14" s="22" customFormat="1">
      <c r="A121" s="28" t="str">
        <f t="shared" si="6"/>
        <v>44481EVORABANCRECER</v>
      </c>
      <c r="B121" s="93">
        <v>44481</v>
      </c>
      <c r="C121" s="94"/>
      <c r="D121" s="102" t="s">
        <v>463</v>
      </c>
      <c r="E121" s="89" t="s">
        <v>383</v>
      </c>
      <c r="F121" s="95"/>
      <c r="G121" s="35"/>
      <c r="H121" s="35"/>
      <c r="I121" s="35"/>
      <c r="J121" s="14">
        <f ca="1">F121-(G121+(SUMIF('RELACION PAGO DE CAJA'!B$3:B$9173,A121,'RELACION PAGO DE CAJA'!K$3:K$9173)+SUMIF('RELACION PAGO DE CAJA'!B$3:B$9173,A121,'RELACION PAGO DE CAJA'!L$3:L$9173)+(SUMIF('RELACION PAGO DE CAJA'!B$3:B$9173,A121,'RELACION PAGO DE CAJA'!M$3:M$408)+(SUMIF('RELACION PAGO DE CAJA'!B$3:B$9173,A121,'RELACION PAGO DE CAJA'!N$3:N$9173)))))</f>
        <v>0</v>
      </c>
      <c r="N121" s="17"/>
    </row>
    <row r="122" spans="1:14" s="22" customFormat="1">
      <c r="A122" s="28" t="str">
        <f t="shared" si="6"/>
        <v>44481ICE SURPRISEBANCRECER</v>
      </c>
      <c r="B122" s="93">
        <v>44481</v>
      </c>
      <c r="C122" s="94"/>
      <c r="D122" s="102" t="s">
        <v>361</v>
      </c>
      <c r="E122" s="89" t="s">
        <v>383</v>
      </c>
      <c r="F122" s="95"/>
      <c r="G122" s="35"/>
      <c r="H122" s="35"/>
      <c r="I122" s="35"/>
      <c r="J122" s="14">
        <f ca="1">F122-(G122+(SUMIF('RELACION PAGO DE CAJA'!B$3:B$9173,A122,'RELACION PAGO DE CAJA'!K$3:K$9173)+SUMIF('RELACION PAGO DE CAJA'!B$3:B$9173,A122,'RELACION PAGO DE CAJA'!L$3:L$9173)+(SUMIF('RELACION PAGO DE CAJA'!B$3:B$9173,A122,'RELACION PAGO DE CAJA'!M$3:M$408)+(SUMIF('RELACION PAGO DE CAJA'!B$3:B$9173,A122,'RELACION PAGO DE CAJA'!N$3:N$9173)))))</f>
        <v>0</v>
      </c>
      <c r="M122" s="17"/>
      <c r="N122" s="17"/>
    </row>
    <row r="123" spans="1:14" s="22" customFormat="1">
      <c r="A123" s="28" t="str">
        <f t="shared" si="6"/>
        <v>44482MODELOPROVINCIAL</v>
      </c>
      <c r="B123" s="93">
        <v>44482</v>
      </c>
      <c r="C123" s="94"/>
      <c r="D123" s="102" t="s">
        <v>151</v>
      </c>
      <c r="E123" s="89" t="s">
        <v>33</v>
      </c>
      <c r="F123" s="95"/>
      <c r="G123" s="35"/>
      <c r="H123" s="35"/>
      <c r="I123" s="35"/>
      <c r="J123" s="14">
        <f ca="1">F123-(G123+(SUMIF('RELACION PAGO DE CAJA'!B$3:B$9173,A123,'RELACION PAGO DE CAJA'!K$3:K$9173)+SUMIF('RELACION PAGO DE CAJA'!B$3:B$9173,A123,'RELACION PAGO DE CAJA'!L$3:L$9173)+(SUMIF('RELACION PAGO DE CAJA'!B$3:B$9173,A123,'RELACION PAGO DE CAJA'!M$3:M$408)+(SUMIF('RELACION PAGO DE CAJA'!B$3:B$9173,A123,'RELACION PAGO DE CAJA'!N$3:N$9173)))))</f>
        <v>-4244.257383000001</v>
      </c>
      <c r="M123" s="17"/>
      <c r="N123" s="17"/>
    </row>
    <row r="124" spans="1:14" s="22" customFormat="1">
      <c r="A124" s="28" t="str">
        <f t="shared" si="6"/>
        <v>44482EXQUISITECESPROVINCIAL</v>
      </c>
      <c r="B124" s="93">
        <v>44482</v>
      </c>
      <c r="C124" s="96"/>
      <c r="D124" s="102" t="s">
        <v>30</v>
      </c>
      <c r="E124" s="89" t="s">
        <v>33</v>
      </c>
      <c r="F124" s="95"/>
      <c r="G124" s="35"/>
      <c r="H124" s="35"/>
      <c r="I124" s="35"/>
      <c r="J124" s="14">
        <f ca="1">F124-(G124+(SUMIF('RELACION PAGO DE CAJA'!B$3:B$9173,A124,'RELACION PAGO DE CAJA'!K$3:K$9173)+SUMIF('RELACION PAGO DE CAJA'!B$3:B$9173,A124,'RELACION PAGO DE CAJA'!L$3:L$9173)+(SUMIF('RELACION PAGO DE CAJA'!B$3:B$9173,A124,'RELACION PAGO DE CAJA'!M$3:M$408)+(SUMIF('RELACION PAGO DE CAJA'!B$3:B$9173,A124,'RELACION PAGO DE CAJA'!N$3:N$9173)))))</f>
        <v>0</v>
      </c>
      <c r="M124" s="17"/>
      <c r="N124" s="17"/>
    </row>
    <row r="125" spans="1:14" s="22" customFormat="1">
      <c r="A125" s="28" t="str">
        <f t="shared" si="6"/>
        <v>44482EXPRESSPROVINCIAL</v>
      </c>
      <c r="B125" s="93">
        <v>44482</v>
      </c>
      <c r="C125" s="96"/>
      <c r="D125" s="102" t="s">
        <v>31</v>
      </c>
      <c r="E125" s="89" t="s">
        <v>33</v>
      </c>
      <c r="F125" s="95"/>
      <c r="G125" s="35"/>
      <c r="H125" s="35"/>
      <c r="I125" s="35"/>
      <c r="J125" s="14">
        <f ca="1">F125-(G125+(SUMIF('RELACION PAGO DE CAJA'!B$3:B$9173,A125,'RELACION PAGO DE CAJA'!K$3:K$9173)+SUMIF('RELACION PAGO DE CAJA'!B$3:B$9173,A125,'RELACION PAGO DE CAJA'!L$3:L$9173)+(SUMIF('RELACION PAGO DE CAJA'!B$3:B$9173,A125,'RELACION PAGO DE CAJA'!M$3:M$408)+(SUMIF('RELACION PAGO DE CAJA'!B$3:B$9173,A125,'RELACION PAGO DE CAJA'!N$3:N$9173)))))</f>
        <v>-13611.193726500002</v>
      </c>
      <c r="M125" s="17"/>
      <c r="N125" s="17"/>
    </row>
    <row r="126" spans="1:14" s="22" customFormat="1">
      <c r="A126" s="28" t="str">
        <f t="shared" si="6"/>
        <v>44482CARRIZALPROVINCIAL</v>
      </c>
      <c r="B126" s="93">
        <v>44482</v>
      </c>
      <c r="C126" s="96"/>
      <c r="D126" s="102" t="s">
        <v>43</v>
      </c>
      <c r="E126" s="89" t="s">
        <v>33</v>
      </c>
      <c r="F126" s="95"/>
      <c r="G126" s="35"/>
      <c r="H126" s="35"/>
      <c r="I126" s="35"/>
      <c r="J126" s="14">
        <f ca="1">F126-(G126+(SUMIF('RELACION PAGO DE CAJA'!B$3:B$9173,A126,'RELACION PAGO DE CAJA'!K$3:K$9173)+SUMIF('RELACION PAGO DE CAJA'!B$3:B$9173,A126,'RELACION PAGO DE CAJA'!L$3:L$9173)+(SUMIF('RELACION PAGO DE CAJA'!B$3:B$9173,A126,'RELACION PAGO DE CAJA'!M$3:M$408)+(SUMIF('RELACION PAGO DE CAJA'!B$3:B$9173,A126,'RELACION PAGO DE CAJA'!N$3:N$9173)))))</f>
        <v>0</v>
      </c>
      <c r="M126" s="17"/>
      <c r="N126" s="17"/>
    </row>
    <row r="127" spans="1:14" s="22" customFormat="1">
      <c r="A127" s="28" t="str">
        <f t="shared" si="6"/>
        <v>44482SAN ANTONIOPROVINCIAL</v>
      </c>
      <c r="B127" s="93">
        <v>44482</v>
      </c>
      <c r="C127" s="96"/>
      <c r="D127" s="102" t="s">
        <v>42</v>
      </c>
      <c r="E127" s="89" t="s">
        <v>33</v>
      </c>
      <c r="F127" s="95"/>
      <c r="G127" s="35"/>
      <c r="H127" s="35"/>
      <c r="I127" s="35"/>
      <c r="J127" s="14">
        <f ca="1">F127-(G127+(SUMIF('RELACION PAGO DE CAJA'!B$3:B$9173,A127,'RELACION PAGO DE CAJA'!K$3:K$9173)+SUMIF('RELACION PAGO DE CAJA'!B$3:B$9173,A127,'RELACION PAGO DE CAJA'!L$3:L$9173)+(SUMIF('RELACION PAGO DE CAJA'!B$3:B$9173,A127,'RELACION PAGO DE CAJA'!M$3:M$408)+(SUMIF('RELACION PAGO DE CAJA'!B$3:B$9173,A127,'RELACION PAGO DE CAJA'!N$3:N$9173)))))</f>
        <v>-6810.5511179999994</v>
      </c>
      <c r="M127" s="17"/>
      <c r="N127" s="17"/>
    </row>
    <row r="128" spans="1:14" s="22" customFormat="1">
      <c r="A128" s="28" t="str">
        <f t="shared" si="6"/>
        <v>44482ROMAPROVINCIAL</v>
      </c>
      <c r="B128" s="93">
        <v>44482</v>
      </c>
      <c r="C128" s="96"/>
      <c r="D128" s="45" t="s">
        <v>32</v>
      </c>
      <c r="E128" s="89" t="s">
        <v>33</v>
      </c>
      <c r="F128" s="95"/>
      <c r="G128" s="35"/>
      <c r="H128" s="35"/>
      <c r="I128" s="35"/>
      <c r="J128" s="14">
        <f ca="1">F128-(G128+(SUMIF('RELACION PAGO DE CAJA'!B$3:B$9173,A128,'RELACION PAGO DE CAJA'!K$3:K$9173)+SUMIF('RELACION PAGO DE CAJA'!B$3:B$9173,A128,'RELACION PAGO DE CAJA'!L$3:L$9173)+(SUMIF('RELACION PAGO DE CAJA'!B$3:B$9173,A128,'RELACION PAGO DE CAJA'!M$3:M$408)+(SUMIF('RELACION PAGO DE CAJA'!B$3:B$9173,A128,'RELACION PAGO DE CAJA'!N$3:N$9173)))))</f>
        <v>0</v>
      </c>
      <c r="M128" s="17"/>
      <c r="N128" s="17"/>
    </row>
    <row r="129" spans="1:14" s="22" customFormat="1">
      <c r="A129" s="28" t="str">
        <f t="shared" si="6"/>
        <v>44482MODELOVENEZUELA</v>
      </c>
      <c r="B129" s="93">
        <v>44482</v>
      </c>
      <c r="C129" s="96"/>
      <c r="D129" s="102" t="s">
        <v>151</v>
      </c>
      <c r="E129" s="89" t="s">
        <v>34</v>
      </c>
      <c r="F129" s="95"/>
      <c r="G129" s="35"/>
      <c r="H129" s="35"/>
      <c r="I129" s="35"/>
      <c r="J129" s="14">
        <f ca="1">F129-(G129+(SUMIF('RELACION PAGO DE CAJA'!B$3:B$9173,A129,'RELACION PAGO DE CAJA'!K$3:K$9173)+SUMIF('RELACION PAGO DE CAJA'!B$3:B$9173,A129,'RELACION PAGO DE CAJA'!L$3:L$9173)+(SUMIF('RELACION PAGO DE CAJA'!B$3:B$9173,A129,'RELACION PAGO DE CAJA'!M$3:M$408)+(SUMIF('RELACION PAGO DE CAJA'!B$3:B$9173,A129,'RELACION PAGO DE CAJA'!N$3:N$9173)))))</f>
        <v>0</v>
      </c>
      <c r="M129" s="17"/>
      <c r="N129" s="17"/>
    </row>
    <row r="130" spans="1:14" s="22" customFormat="1">
      <c r="A130" s="28" t="str">
        <f t="shared" si="6"/>
        <v>44482EXQUISITECESVENEZUELA</v>
      </c>
      <c r="B130" s="93">
        <v>44482</v>
      </c>
      <c r="C130" s="96"/>
      <c r="D130" s="102" t="s">
        <v>30</v>
      </c>
      <c r="E130" s="89" t="s">
        <v>34</v>
      </c>
      <c r="F130" s="95"/>
      <c r="G130" s="35"/>
      <c r="H130" s="35"/>
      <c r="I130" s="35"/>
      <c r="J130" s="14">
        <f ca="1">F130-(G130+(SUMIF('RELACION PAGO DE CAJA'!B$3:B$9173,A130,'RELACION PAGO DE CAJA'!K$3:K$9173)+SUMIF('RELACION PAGO DE CAJA'!B$3:B$9173,A130,'RELACION PAGO DE CAJA'!L$3:L$9173)+(SUMIF('RELACION PAGO DE CAJA'!B$3:B$9173,A130,'RELACION PAGO DE CAJA'!M$3:M$408)+(SUMIF('RELACION PAGO DE CAJA'!B$3:B$9173,A130,'RELACION PAGO DE CAJA'!N$3:N$9173)))))</f>
        <v>0</v>
      </c>
      <c r="M130" s="17"/>
      <c r="N130" s="17"/>
    </row>
    <row r="131" spans="1:14" s="22" customFormat="1">
      <c r="A131" s="28" t="str">
        <f t="shared" si="6"/>
        <v>44482EXPRESSVENEZUELA</v>
      </c>
      <c r="B131" s="93">
        <v>44482</v>
      </c>
      <c r="C131" s="96"/>
      <c r="D131" s="102" t="s">
        <v>31</v>
      </c>
      <c r="E131" s="89" t="s">
        <v>34</v>
      </c>
      <c r="F131" s="95"/>
      <c r="G131" s="35"/>
      <c r="H131" s="35"/>
      <c r="I131" s="35"/>
      <c r="J131" s="14">
        <f ca="1">F131-(G131+(SUMIF('RELACION PAGO DE CAJA'!B$3:B$9173,A131,'RELACION PAGO DE CAJA'!K$3:K$9173)+SUMIF('RELACION PAGO DE CAJA'!B$3:B$9173,A131,'RELACION PAGO DE CAJA'!L$3:L$9173)+(SUMIF('RELACION PAGO DE CAJA'!B$3:B$9173,A131,'RELACION PAGO DE CAJA'!M$3:M$408)+(SUMIF('RELACION PAGO DE CAJA'!B$3:B$9173,A131,'RELACION PAGO DE CAJA'!N$3:N$9173)))))</f>
        <v>0</v>
      </c>
      <c r="K131" s="17"/>
      <c r="L131" s="17"/>
      <c r="N131" s="17"/>
    </row>
    <row r="132" spans="1:14" s="22" customFormat="1">
      <c r="A132" s="28" t="str">
        <f t="shared" si="6"/>
        <v>44482MODELOBANESCO</v>
      </c>
      <c r="B132" s="93">
        <v>44482</v>
      </c>
      <c r="C132" s="96"/>
      <c r="D132" s="102" t="s">
        <v>151</v>
      </c>
      <c r="E132" s="89" t="s">
        <v>4</v>
      </c>
      <c r="F132" s="95"/>
      <c r="G132" s="35"/>
      <c r="H132" s="35"/>
      <c r="I132" s="35"/>
      <c r="J132" s="14">
        <f ca="1">F132-(G132+(SUMIF('RELACION PAGO DE CAJA'!B$3:B$9173,A132,'RELACION PAGO DE CAJA'!K$3:K$9173)+SUMIF('RELACION PAGO DE CAJA'!B$3:B$9173,A132,'RELACION PAGO DE CAJA'!L$3:L$9173)+(SUMIF('RELACION PAGO DE CAJA'!B$3:B$9173,A132,'RELACION PAGO DE CAJA'!M$3:M$408)+(SUMIF('RELACION PAGO DE CAJA'!B$3:B$9173,A132,'RELACION PAGO DE CAJA'!N$3:N$9173)))))</f>
        <v>0</v>
      </c>
      <c r="N132" s="17"/>
    </row>
    <row r="133" spans="1:14" s="22" customFormat="1">
      <c r="A133" s="28" t="str">
        <f t="shared" si="6"/>
        <v>44482EXQUISITECESBANESCO</v>
      </c>
      <c r="B133" s="93">
        <v>44482</v>
      </c>
      <c r="C133" s="96"/>
      <c r="D133" s="102" t="s">
        <v>30</v>
      </c>
      <c r="E133" s="89" t="s">
        <v>4</v>
      </c>
      <c r="F133" s="95"/>
      <c r="G133" s="35"/>
      <c r="H133" s="35"/>
      <c r="I133" s="35"/>
      <c r="J133" s="14">
        <f ca="1">F133-(G133+(SUMIF('RELACION PAGO DE CAJA'!B$3:B$9173,A133,'RELACION PAGO DE CAJA'!K$3:K$9173)+SUMIF('RELACION PAGO DE CAJA'!B$3:B$9173,A133,'RELACION PAGO DE CAJA'!L$3:L$9173)+(SUMIF('RELACION PAGO DE CAJA'!B$3:B$9173,A133,'RELACION PAGO DE CAJA'!M$3:M$408)+(SUMIF('RELACION PAGO DE CAJA'!B$3:B$9173,A133,'RELACION PAGO DE CAJA'!N$3:N$9173)))))</f>
        <v>0</v>
      </c>
      <c r="N133" s="17"/>
    </row>
    <row r="134" spans="1:14" s="22" customFormat="1">
      <c r="A134" s="28" t="str">
        <f t="shared" si="6"/>
        <v>44482EXPRESSBANESCO</v>
      </c>
      <c r="B134" s="93">
        <v>44482</v>
      </c>
      <c r="C134" s="96"/>
      <c r="D134" s="102" t="s">
        <v>31</v>
      </c>
      <c r="E134" s="89" t="s">
        <v>4</v>
      </c>
      <c r="F134" s="95"/>
      <c r="G134" s="35"/>
      <c r="H134" s="35"/>
      <c r="I134" s="35"/>
      <c r="J134" s="14">
        <f ca="1">F134-(G134+(SUMIF('RELACION PAGO DE CAJA'!B$3:B$9173,A134,'RELACION PAGO DE CAJA'!K$3:K$9173)+SUMIF('RELACION PAGO DE CAJA'!B$3:B$9173,A134,'RELACION PAGO DE CAJA'!L$3:L$9173)+(SUMIF('RELACION PAGO DE CAJA'!B$3:B$9173,A134,'RELACION PAGO DE CAJA'!M$3:M$408)+(SUMIF('RELACION PAGO DE CAJA'!B$3:B$9173,A134,'RELACION PAGO DE CAJA'!N$3:N$9173)))))</f>
        <v>0</v>
      </c>
      <c r="N134" s="17"/>
    </row>
    <row r="135" spans="1:14" s="22" customFormat="1">
      <c r="A135" s="28" t="str">
        <f t="shared" si="6"/>
        <v>44482ROMABANESCO</v>
      </c>
      <c r="B135" s="93">
        <v>44482</v>
      </c>
      <c r="C135" s="96"/>
      <c r="D135" s="102" t="s">
        <v>32</v>
      </c>
      <c r="E135" s="89" t="s">
        <v>4</v>
      </c>
      <c r="F135" s="95"/>
      <c r="G135" s="35"/>
      <c r="H135" s="35"/>
      <c r="I135" s="35"/>
      <c r="J135" s="14">
        <f ca="1">F135-(G135+(SUMIF('RELACION PAGO DE CAJA'!B$3:B$9173,A135,'RELACION PAGO DE CAJA'!K$3:K$9173)+SUMIF('RELACION PAGO DE CAJA'!B$3:B$9173,A135,'RELACION PAGO DE CAJA'!L$3:L$9173)+(SUMIF('RELACION PAGO DE CAJA'!B$3:B$9173,A135,'RELACION PAGO DE CAJA'!M$3:M$408)+(SUMIF('RELACION PAGO DE CAJA'!B$3:B$9173,A135,'RELACION PAGO DE CAJA'!N$3:N$9173)))))</f>
        <v>0</v>
      </c>
      <c r="N135" s="17"/>
    </row>
    <row r="136" spans="1:14" s="22" customFormat="1">
      <c r="A136" s="28" t="str">
        <f t="shared" si="6"/>
        <v>44482MODELOBANCRECER</v>
      </c>
      <c r="B136" s="93">
        <v>44482</v>
      </c>
      <c r="C136" s="96"/>
      <c r="D136" s="102" t="s">
        <v>151</v>
      </c>
      <c r="E136" s="89" t="s">
        <v>383</v>
      </c>
      <c r="F136" s="95"/>
      <c r="G136" s="35"/>
      <c r="H136" s="35"/>
      <c r="I136" s="35"/>
      <c r="J136" s="14">
        <f ca="1">F136-(G136+(SUMIF('RELACION PAGO DE CAJA'!B$3:B$9173,A136,'RELACION PAGO DE CAJA'!K$3:K$9173)+SUMIF('RELACION PAGO DE CAJA'!B$3:B$9173,A136,'RELACION PAGO DE CAJA'!L$3:L$9173)+(SUMIF('RELACION PAGO DE CAJA'!B$3:B$9173,A136,'RELACION PAGO DE CAJA'!M$3:M$408)+(SUMIF('RELACION PAGO DE CAJA'!B$3:B$9173,A136,'RELACION PAGO DE CAJA'!N$3:N$9173)))))</f>
        <v>0</v>
      </c>
      <c r="N136" s="17"/>
    </row>
    <row r="137" spans="1:14" s="22" customFormat="1">
      <c r="A137" s="28" t="str">
        <f t="shared" si="6"/>
        <v>44482EXPRESSBANCRECER</v>
      </c>
      <c r="B137" s="93">
        <v>44482</v>
      </c>
      <c r="C137" s="96"/>
      <c r="D137" s="102" t="s">
        <v>31</v>
      </c>
      <c r="E137" s="89" t="s">
        <v>383</v>
      </c>
      <c r="F137" s="95"/>
      <c r="G137" s="35"/>
      <c r="H137" s="35"/>
      <c r="I137" s="35"/>
      <c r="J137" s="14">
        <f ca="1">F137-(G137+(SUMIF('RELACION PAGO DE CAJA'!B$3:B$9173,A137,'RELACION PAGO DE CAJA'!K$3:K$9173)+SUMIF('RELACION PAGO DE CAJA'!B$3:B$9173,A137,'RELACION PAGO DE CAJA'!L$3:L$9173)+(SUMIF('RELACION PAGO DE CAJA'!B$3:B$9173,A137,'RELACION PAGO DE CAJA'!M$3:M$408)+(SUMIF('RELACION PAGO DE CAJA'!B$3:B$9173,A137,'RELACION PAGO DE CAJA'!N$3:N$9173)))))</f>
        <v>0</v>
      </c>
      <c r="N137" s="17"/>
    </row>
    <row r="138" spans="1:14" s="22" customFormat="1">
      <c r="A138" s="28" t="str">
        <f t="shared" si="6"/>
        <v>44482EVORABANCRECER</v>
      </c>
      <c r="B138" s="93">
        <v>44482</v>
      </c>
      <c r="C138" s="96"/>
      <c r="D138" s="102" t="s">
        <v>463</v>
      </c>
      <c r="E138" s="89" t="s">
        <v>383</v>
      </c>
      <c r="F138" s="95"/>
      <c r="G138" s="35"/>
      <c r="H138" s="35"/>
      <c r="I138" s="35"/>
      <c r="J138" s="14">
        <f ca="1">F138-(G138+(SUMIF('RELACION PAGO DE CAJA'!B$3:B$9173,A138,'RELACION PAGO DE CAJA'!K$3:K$9173)+SUMIF('RELACION PAGO DE CAJA'!B$3:B$9173,A138,'RELACION PAGO DE CAJA'!L$3:L$9173)+(SUMIF('RELACION PAGO DE CAJA'!B$3:B$9173,A138,'RELACION PAGO DE CAJA'!M$3:M$408)+(SUMIF('RELACION PAGO DE CAJA'!B$3:B$9173,A138,'RELACION PAGO DE CAJA'!N$3:N$9173)))))</f>
        <v>0</v>
      </c>
      <c r="N138" s="17"/>
    </row>
    <row r="139" spans="1:14" s="22" customFormat="1">
      <c r="A139" s="28" t="str">
        <f t="shared" si="6"/>
        <v>44482ICE SURPRISEBANCRECER</v>
      </c>
      <c r="B139" s="93">
        <v>44482</v>
      </c>
      <c r="C139" s="96"/>
      <c r="D139" s="102" t="s">
        <v>361</v>
      </c>
      <c r="E139" s="89" t="s">
        <v>383</v>
      </c>
      <c r="F139" s="95"/>
      <c r="G139" s="35"/>
      <c r="H139" s="35"/>
      <c r="I139" s="35"/>
      <c r="J139" s="14">
        <f ca="1">F139-(G139+(SUMIF('RELACION PAGO DE CAJA'!B$3:B$9173,A139,'RELACION PAGO DE CAJA'!K$3:K$9173)+SUMIF('RELACION PAGO DE CAJA'!B$3:B$9173,A139,'RELACION PAGO DE CAJA'!L$3:L$9173)+(SUMIF('RELACION PAGO DE CAJA'!B$3:B$9173,A139,'RELACION PAGO DE CAJA'!M$3:M$408)+(SUMIF('RELACION PAGO DE CAJA'!B$3:B$9173,A139,'RELACION PAGO DE CAJA'!N$3:N$9173)))))</f>
        <v>0</v>
      </c>
      <c r="N139" s="17"/>
    </row>
    <row r="140" spans="1:14" s="22" customFormat="1">
      <c r="A140" s="28" t="str">
        <f t="shared" si="6"/>
        <v>44483MODELOPROVINCIAL</v>
      </c>
      <c r="B140" s="93">
        <v>44483</v>
      </c>
      <c r="C140" s="96"/>
      <c r="D140" s="102" t="s">
        <v>151</v>
      </c>
      <c r="E140" s="89" t="s">
        <v>33</v>
      </c>
      <c r="F140" s="95"/>
      <c r="G140" s="35"/>
      <c r="H140" s="35"/>
      <c r="I140" s="35"/>
      <c r="J140" s="14">
        <f ca="1">F140-(G140+(SUMIF('RELACION PAGO DE CAJA'!B$3:B$9173,A140,'RELACION PAGO DE CAJA'!K$3:K$9173)+SUMIF('RELACION PAGO DE CAJA'!B$3:B$9173,A140,'RELACION PAGO DE CAJA'!L$3:L$9173)+(SUMIF('RELACION PAGO DE CAJA'!B$3:B$9173,A140,'RELACION PAGO DE CAJA'!M$3:M$408)+(SUMIF('RELACION PAGO DE CAJA'!B$3:B$9173,A140,'RELACION PAGO DE CAJA'!N$3:N$9173)))))</f>
        <v>-10717.039785000001</v>
      </c>
      <c r="N140" s="17"/>
    </row>
    <row r="141" spans="1:14" s="22" customFormat="1">
      <c r="A141" s="28" t="str">
        <f t="shared" si="6"/>
        <v>44483EXQUISITECESPROVINCIAL</v>
      </c>
      <c r="B141" s="93">
        <v>44483</v>
      </c>
      <c r="C141" s="96"/>
      <c r="D141" s="102" t="s">
        <v>30</v>
      </c>
      <c r="E141" s="89" t="s">
        <v>33</v>
      </c>
      <c r="F141" s="95"/>
      <c r="G141" s="35"/>
      <c r="H141" s="35"/>
      <c r="I141" s="35"/>
      <c r="J141" s="14">
        <f ca="1">F141-(G141+(SUMIF('RELACION PAGO DE CAJA'!B$3:B$9173,A141,'RELACION PAGO DE CAJA'!K$3:K$9173)+SUMIF('RELACION PAGO DE CAJA'!B$3:B$9173,A141,'RELACION PAGO DE CAJA'!L$3:L$9173)+(SUMIF('RELACION PAGO DE CAJA'!B$3:B$9173,A141,'RELACION PAGO DE CAJA'!M$3:M$408)+(SUMIF('RELACION PAGO DE CAJA'!B$3:B$9173,A141,'RELACION PAGO DE CAJA'!N$3:N$9173)))))</f>
        <v>0</v>
      </c>
      <c r="N141" s="17"/>
    </row>
    <row r="142" spans="1:14" s="22" customFormat="1">
      <c r="A142" s="28" t="str">
        <f t="shared" si="6"/>
        <v>44483EXPRESSPROVINCIAL</v>
      </c>
      <c r="B142" s="93">
        <v>44483</v>
      </c>
      <c r="C142" s="96"/>
      <c r="D142" s="102" t="s">
        <v>31</v>
      </c>
      <c r="E142" s="89" t="s">
        <v>33</v>
      </c>
      <c r="F142" s="95"/>
      <c r="G142" s="35"/>
      <c r="H142" s="35"/>
      <c r="I142" s="35"/>
      <c r="J142" s="14">
        <f ca="1">F142-(G142+(SUMIF('RELACION PAGO DE CAJA'!B$3:B$9173,A142,'RELACION PAGO DE CAJA'!K$3:K$9173)+SUMIF('RELACION PAGO DE CAJA'!B$3:B$9173,A142,'RELACION PAGO DE CAJA'!L$3:L$9173)+(SUMIF('RELACION PAGO DE CAJA'!B$3:B$9173,A142,'RELACION PAGO DE CAJA'!M$3:M$408)+(SUMIF('RELACION PAGO DE CAJA'!B$3:B$9173,A142,'RELACION PAGO DE CAJA'!N$3:N$9173)))))</f>
        <v>-27881.829947999999</v>
      </c>
      <c r="N142" s="17"/>
    </row>
    <row r="143" spans="1:14" s="22" customFormat="1">
      <c r="A143" s="28" t="str">
        <f t="shared" si="6"/>
        <v>44483CARRIZALPROVINCIAL</v>
      </c>
      <c r="B143" s="93">
        <v>44483</v>
      </c>
      <c r="C143" s="96"/>
      <c r="D143" s="102" t="s">
        <v>43</v>
      </c>
      <c r="E143" s="89" t="s">
        <v>33</v>
      </c>
      <c r="F143" s="95"/>
      <c r="G143" s="35"/>
      <c r="H143" s="35"/>
      <c r="I143" s="35"/>
      <c r="J143" s="14">
        <f ca="1">F143-(G143+(SUMIF('RELACION PAGO DE CAJA'!B$3:B$9173,A143,'RELACION PAGO DE CAJA'!K$3:K$9173)+SUMIF('RELACION PAGO DE CAJA'!B$3:B$9173,A143,'RELACION PAGO DE CAJA'!L$3:L$9173)+(SUMIF('RELACION PAGO DE CAJA'!B$3:B$9173,A143,'RELACION PAGO DE CAJA'!M$3:M$408)+(SUMIF('RELACION PAGO DE CAJA'!B$3:B$9173,A143,'RELACION PAGO DE CAJA'!N$3:N$9173)))))</f>
        <v>0</v>
      </c>
      <c r="N143" s="17"/>
    </row>
    <row r="144" spans="1:14" s="22" customFormat="1">
      <c r="A144" s="28" t="str">
        <f t="shared" si="6"/>
        <v>44483SAN ANTONIOPROVINCIAL</v>
      </c>
      <c r="B144" s="93">
        <v>44483</v>
      </c>
      <c r="C144" s="96"/>
      <c r="D144" s="102" t="s">
        <v>42</v>
      </c>
      <c r="E144" s="89" t="s">
        <v>33</v>
      </c>
      <c r="F144" s="95"/>
      <c r="G144" s="35"/>
      <c r="H144" s="35"/>
      <c r="I144" s="35"/>
      <c r="J144" s="14" t="e">
        <f ca="1">F144-(G144+(SUMIF('RELACION PAGO DE CAJA'!B$3:B$9173,A144,'RELACION PAGO DE CAJA'!K$3:K$9173)+SUMIF('RELACION PAGO DE CAJA'!B$3:B$9173,A144,'RELACION PAGO DE CAJA'!L$3:L$9173)+(SUMIF('RELACION PAGO DE CAJA'!B$3:B$9173,A144,'RELACION PAGO DE CAJA'!M$3:M$408)+(SUMIF('RELACION PAGO DE CAJA'!B$3:B$9173,A144,'RELACION PAGO DE CAJA'!N$3:N$9173)))))</f>
        <v>#VALUE!</v>
      </c>
      <c r="N144" s="17"/>
    </row>
    <row r="145" spans="1:14" s="22" customFormat="1">
      <c r="A145" s="28" t="str">
        <f t="shared" si="6"/>
        <v>44483ROMAPROVINCIAL</v>
      </c>
      <c r="B145" s="93">
        <v>44483</v>
      </c>
      <c r="C145" s="96"/>
      <c r="D145" s="45" t="s">
        <v>32</v>
      </c>
      <c r="E145" s="89" t="s">
        <v>33</v>
      </c>
      <c r="F145" s="95"/>
      <c r="G145" s="35"/>
      <c r="H145" s="35"/>
      <c r="I145" s="35"/>
      <c r="J145" s="14">
        <f ca="1">F145-(G145+(SUMIF('RELACION PAGO DE CAJA'!B$3:B$9173,A145,'RELACION PAGO DE CAJA'!K$3:K$9173)+SUMIF('RELACION PAGO DE CAJA'!B$3:B$9173,A145,'RELACION PAGO DE CAJA'!L$3:L$9173)+(SUMIF('RELACION PAGO DE CAJA'!B$3:B$9173,A145,'RELACION PAGO DE CAJA'!M$3:M$408)+(SUMIF('RELACION PAGO DE CAJA'!B$3:B$9173,A145,'RELACION PAGO DE CAJA'!N$3:N$9173)))))</f>
        <v>-3706.9380345</v>
      </c>
      <c r="N145" s="17"/>
    </row>
    <row r="146" spans="1:14" s="22" customFormat="1">
      <c r="A146" s="28" t="str">
        <f t="shared" si="6"/>
        <v>44483MODELOVENEZUELA</v>
      </c>
      <c r="B146" s="93">
        <v>44483</v>
      </c>
      <c r="C146" s="96"/>
      <c r="D146" s="102" t="s">
        <v>151</v>
      </c>
      <c r="E146" s="89" t="s">
        <v>34</v>
      </c>
      <c r="F146" s="95"/>
      <c r="G146" s="35"/>
      <c r="H146" s="35"/>
      <c r="I146" s="35"/>
      <c r="J146" s="14">
        <f ca="1">F146-(G146+(SUMIF('RELACION PAGO DE CAJA'!B$3:B$9173,A146,'RELACION PAGO DE CAJA'!K$3:K$9173)+SUMIF('RELACION PAGO DE CAJA'!B$3:B$9173,A146,'RELACION PAGO DE CAJA'!L$3:L$9173)+(SUMIF('RELACION PAGO DE CAJA'!B$3:B$9173,A146,'RELACION PAGO DE CAJA'!M$3:M$408)+(SUMIF('RELACION PAGO DE CAJA'!B$3:B$9173,A146,'RELACION PAGO DE CAJA'!N$3:N$9173)))))</f>
        <v>0</v>
      </c>
      <c r="N146" s="17"/>
    </row>
    <row r="147" spans="1:14" s="22" customFormat="1">
      <c r="A147" s="28" t="str">
        <f t="shared" si="6"/>
        <v>44483EXQUISITECESVENEZUELA</v>
      </c>
      <c r="B147" s="93">
        <v>44483</v>
      </c>
      <c r="C147" s="96"/>
      <c r="D147" s="102" t="s">
        <v>30</v>
      </c>
      <c r="E147" s="89" t="s">
        <v>34</v>
      </c>
      <c r="F147" s="95"/>
      <c r="G147" s="35"/>
      <c r="H147" s="35"/>
      <c r="I147" s="35"/>
      <c r="J147" s="14">
        <f ca="1">F147-(G147+(SUMIF('RELACION PAGO DE CAJA'!B$3:B$9173,A147,'RELACION PAGO DE CAJA'!K$3:K$9173)+SUMIF('RELACION PAGO DE CAJA'!B$3:B$9173,A147,'RELACION PAGO DE CAJA'!L$3:L$9173)+(SUMIF('RELACION PAGO DE CAJA'!B$3:B$9173,A147,'RELACION PAGO DE CAJA'!M$3:M$408)+(SUMIF('RELACION PAGO DE CAJA'!B$3:B$9173,A147,'RELACION PAGO DE CAJA'!N$3:N$9173)))))</f>
        <v>0</v>
      </c>
      <c r="N147" s="17"/>
    </row>
    <row r="148" spans="1:14" s="22" customFormat="1">
      <c r="A148" s="28" t="str">
        <f t="shared" si="6"/>
        <v>44483EXPRESSVENEZUELA</v>
      </c>
      <c r="B148" s="93">
        <v>44483</v>
      </c>
      <c r="C148" s="96"/>
      <c r="D148" s="102" t="s">
        <v>31</v>
      </c>
      <c r="E148" s="89" t="s">
        <v>34</v>
      </c>
      <c r="F148" s="95"/>
      <c r="G148" s="35"/>
      <c r="H148" s="35"/>
      <c r="I148" s="35"/>
      <c r="J148" s="14">
        <f ca="1">F148-(G148+(SUMIF('RELACION PAGO DE CAJA'!B$3:B$9173,A148,'RELACION PAGO DE CAJA'!K$3:K$9173)+SUMIF('RELACION PAGO DE CAJA'!B$3:B$9173,A148,'RELACION PAGO DE CAJA'!L$3:L$9173)+(SUMIF('RELACION PAGO DE CAJA'!B$3:B$9173,A148,'RELACION PAGO DE CAJA'!M$3:M$408)+(SUMIF('RELACION PAGO DE CAJA'!B$3:B$9173,A148,'RELACION PAGO DE CAJA'!N$3:N$9173)))))</f>
        <v>0</v>
      </c>
      <c r="N148" s="17"/>
    </row>
    <row r="149" spans="1:14" s="22" customFormat="1">
      <c r="A149" s="28" t="str">
        <f t="shared" si="6"/>
        <v>44483MODELOBANESCO</v>
      </c>
      <c r="B149" s="93">
        <v>44483</v>
      </c>
      <c r="C149" s="96"/>
      <c r="D149" s="102" t="s">
        <v>151</v>
      </c>
      <c r="E149" s="89" t="s">
        <v>4</v>
      </c>
      <c r="F149" s="95"/>
      <c r="G149" s="35"/>
      <c r="H149" s="35"/>
      <c r="I149" s="35"/>
      <c r="J149" s="14">
        <f ca="1">F149-(G149+(SUMIF('RELACION PAGO DE CAJA'!B$3:B$9173,A149,'RELACION PAGO DE CAJA'!K$3:K$9173)+SUMIF('RELACION PAGO DE CAJA'!B$3:B$9173,A149,'RELACION PAGO DE CAJA'!L$3:L$9173)+(SUMIF('RELACION PAGO DE CAJA'!B$3:B$9173,A149,'RELACION PAGO DE CAJA'!M$3:M$408)+(SUMIF('RELACION PAGO DE CAJA'!B$3:B$9173,A149,'RELACION PAGO DE CAJA'!N$3:N$9173)))))</f>
        <v>0</v>
      </c>
      <c r="N149" s="17"/>
    </row>
    <row r="150" spans="1:14" s="22" customFormat="1">
      <c r="A150" s="28" t="str">
        <f t="shared" si="6"/>
        <v>44483EXQUISITECESBANESCO</v>
      </c>
      <c r="B150" s="93">
        <v>44483</v>
      </c>
      <c r="C150" s="96"/>
      <c r="D150" s="102" t="s">
        <v>30</v>
      </c>
      <c r="E150" s="89" t="s">
        <v>4</v>
      </c>
      <c r="F150" s="95"/>
      <c r="G150" s="35"/>
      <c r="H150" s="35"/>
      <c r="I150" s="35"/>
      <c r="J150" s="14">
        <f ca="1">F150-(G150+(SUMIF('RELACION PAGO DE CAJA'!B$3:B$9173,A150,'RELACION PAGO DE CAJA'!K$3:K$9173)+SUMIF('RELACION PAGO DE CAJA'!B$3:B$9173,A150,'RELACION PAGO DE CAJA'!L$3:L$9173)+(SUMIF('RELACION PAGO DE CAJA'!B$3:B$9173,A150,'RELACION PAGO DE CAJA'!M$3:M$408)+(SUMIF('RELACION PAGO DE CAJA'!B$3:B$9173,A150,'RELACION PAGO DE CAJA'!N$3:N$9173)))))</f>
        <v>0</v>
      </c>
      <c r="M150" s="17"/>
      <c r="N150" s="17"/>
    </row>
    <row r="151" spans="1:14" s="22" customFormat="1">
      <c r="A151" s="28" t="str">
        <f t="shared" si="6"/>
        <v>44483EXPRESSBANESCO</v>
      </c>
      <c r="B151" s="93">
        <v>44483</v>
      </c>
      <c r="C151" s="96"/>
      <c r="D151" s="102" t="s">
        <v>31</v>
      </c>
      <c r="E151" s="89" t="s">
        <v>4</v>
      </c>
      <c r="F151" s="95"/>
      <c r="G151" s="35"/>
      <c r="H151" s="35"/>
      <c r="I151" s="35"/>
      <c r="J151" s="14">
        <f ca="1">F151-(G151+(SUMIF('RELACION PAGO DE CAJA'!B$3:B$9173,A151,'RELACION PAGO DE CAJA'!K$3:K$9173)+SUMIF('RELACION PAGO DE CAJA'!B$3:B$9173,A151,'RELACION PAGO DE CAJA'!L$3:L$9173)+(SUMIF('RELACION PAGO DE CAJA'!B$3:B$9173,A151,'RELACION PAGO DE CAJA'!M$3:M$408)+(SUMIF('RELACION PAGO DE CAJA'!B$3:B$9173,A151,'RELACION PAGO DE CAJA'!N$3:N$9173)))))</f>
        <v>0</v>
      </c>
      <c r="M151" s="17"/>
      <c r="N151" s="17"/>
    </row>
    <row r="152" spans="1:14" s="22" customFormat="1">
      <c r="A152" s="28" t="str">
        <f t="shared" si="6"/>
        <v>44483ROMABANESCO</v>
      </c>
      <c r="B152" s="93">
        <v>44483</v>
      </c>
      <c r="C152" s="96"/>
      <c r="D152" s="102" t="s">
        <v>32</v>
      </c>
      <c r="E152" s="89" t="s">
        <v>4</v>
      </c>
      <c r="F152" s="95"/>
      <c r="G152" s="35"/>
      <c r="H152" s="35"/>
      <c r="I152" s="35"/>
      <c r="J152" s="14">
        <f ca="1">F152-(G152+(SUMIF('RELACION PAGO DE CAJA'!B$3:B$9173,A152,'RELACION PAGO DE CAJA'!K$3:K$9173)+SUMIF('RELACION PAGO DE CAJA'!B$3:B$9173,A152,'RELACION PAGO DE CAJA'!L$3:L$9173)+(SUMIF('RELACION PAGO DE CAJA'!B$3:B$9173,A152,'RELACION PAGO DE CAJA'!M$3:M$408)+(SUMIF('RELACION PAGO DE CAJA'!B$3:B$9173,A152,'RELACION PAGO DE CAJA'!N$3:N$9173)))))</f>
        <v>0</v>
      </c>
      <c r="M152" s="17"/>
      <c r="N152" s="17"/>
    </row>
    <row r="153" spans="1:14" s="22" customFormat="1">
      <c r="A153" s="28" t="str">
        <f t="shared" si="6"/>
        <v>44483MODELOBANCRECER</v>
      </c>
      <c r="B153" s="93">
        <v>44483</v>
      </c>
      <c r="C153" s="96"/>
      <c r="D153" s="102" t="s">
        <v>151</v>
      </c>
      <c r="E153" s="89" t="s">
        <v>383</v>
      </c>
      <c r="F153" s="95"/>
      <c r="G153" s="35"/>
      <c r="H153" s="35"/>
      <c r="I153" s="35"/>
      <c r="J153" s="14">
        <f ca="1">F153-(G153+(SUMIF('RELACION PAGO DE CAJA'!B$3:B$9173,A153,'RELACION PAGO DE CAJA'!K$3:K$9173)+SUMIF('RELACION PAGO DE CAJA'!B$3:B$9173,A153,'RELACION PAGO DE CAJA'!L$3:L$9173)+(SUMIF('RELACION PAGO DE CAJA'!B$3:B$9173,A153,'RELACION PAGO DE CAJA'!M$3:M$408)+(SUMIF('RELACION PAGO DE CAJA'!B$3:B$9173,A153,'RELACION PAGO DE CAJA'!N$3:N$9173)))))</f>
        <v>-1122</v>
      </c>
      <c r="M153" s="17"/>
      <c r="N153" s="17"/>
    </row>
    <row r="154" spans="1:14" s="22" customFormat="1">
      <c r="A154" s="28" t="str">
        <f t="shared" si="6"/>
        <v>44483EXPRESSBANCRECER</v>
      </c>
      <c r="B154" s="93">
        <v>44483</v>
      </c>
      <c r="C154" s="96"/>
      <c r="D154" s="102" t="s">
        <v>31</v>
      </c>
      <c r="E154" s="89" t="s">
        <v>383</v>
      </c>
      <c r="F154" s="95"/>
      <c r="G154" s="35"/>
      <c r="H154" s="35"/>
      <c r="I154" s="35"/>
      <c r="J154" s="14">
        <f ca="1">F154-(G154+(SUMIF('RELACION PAGO DE CAJA'!B$3:B$9173,A154,'RELACION PAGO DE CAJA'!K$3:K$9173)+SUMIF('RELACION PAGO DE CAJA'!B$3:B$9173,A154,'RELACION PAGO DE CAJA'!L$3:L$9173)+(SUMIF('RELACION PAGO DE CAJA'!B$3:B$9173,A154,'RELACION PAGO DE CAJA'!M$3:M$408)+(SUMIF('RELACION PAGO DE CAJA'!B$3:B$9173,A154,'RELACION PAGO DE CAJA'!N$3:N$9173)))))</f>
        <v>-2142</v>
      </c>
      <c r="M154" s="17"/>
      <c r="N154" s="17"/>
    </row>
    <row r="155" spans="1:14" s="22" customFormat="1">
      <c r="A155" s="28" t="str">
        <f t="shared" ref="A155:A218" si="7">CONCATENATE(B155,D155,E155)</f>
        <v>44483EVORABANCRECER</v>
      </c>
      <c r="B155" s="93">
        <v>44483</v>
      </c>
      <c r="C155" s="96"/>
      <c r="D155" s="102" t="s">
        <v>463</v>
      </c>
      <c r="E155" s="89" t="s">
        <v>383</v>
      </c>
      <c r="F155" s="95"/>
      <c r="G155" s="35"/>
      <c r="H155" s="35"/>
      <c r="I155" s="35"/>
      <c r="J155" s="14">
        <f ca="1">F155-(G155+(SUMIF('RELACION PAGO DE CAJA'!B$3:B$9173,A155,'RELACION PAGO DE CAJA'!K$3:K$9173)+SUMIF('RELACION PAGO DE CAJA'!B$3:B$9173,A155,'RELACION PAGO DE CAJA'!L$3:L$9173)+(SUMIF('RELACION PAGO DE CAJA'!B$3:B$9173,A155,'RELACION PAGO DE CAJA'!M$3:M$408)+(SUMIF('RELACION PAGO DE CAJA'!B$3:B$9173,A155,'RELACION PAGO DE CAJA'!N$3:N$9173)))))</f>
        <v>-2448</v>
      </c>
      <c r="M155" s="17"/>
      <c r="N155" s="17"/>
    </row>
    <row r="156" spans="1:14" s="22" customFormat="1">
      <c r="A156" s="28" t="str">
        <f t="shared" si="7"/>
        <v>44483ICE SURPRISEBANCRECER</v>
      </c>
      <c r="B156" s="93">
        <v>44483</v>
      </c>
      <c r="C156" s="96"/>
      <c r="D156" s="102" t="s">
        <v>361</v>
      </c>
      <c r="E156" s="89" t="s">
        <v>383</v>
      </c>
      <c r="F156" s="95"/>
      <c r="G156" s="35"/>
      <c r="H156" s="35"/>
      <c r="I156" s="35"/>
      <c r="J156" s="14">
        <f ca="1">F156-(G156+(SUMIF('RELACION PAGO DE CAJA'!B$3:B$9173,A156,'RELACION PAGO DE CAJA'!K$3:K$9173)+SUMIF('RELACION PAGO DE CAJA'!B$3:B$9173,A156,'RELACION PAGO DE CAJA'!L$3:L$9173)+(SUMIF('RELACION PAGO DE CAJA'!B$3:B$9173,A156,'RELACION PAGO DE CAJA'!M$3:M$408)+(SUMIF('RELACION PAGO DE CAJA'!B$3:B$9173,A156,'RELACION PAGO DE CAJA'!N$3:N$9173)))))</f>
        <v>0</v>
      </c>
      <c r="M156" s="17"/>
      <c r="N156" s="17"/>
    </row>
    <row r="157" spans="1:14" s="22" customFormat="1">
      <c r="A157" s="28" t="str">
        <f t="shared" si="7"/>
        <v>44484MODELOPROVINCIAL</v>
      </c>
      <c r="B157" s="93">
        <v>44484</v>
      </c>
      <c r="C157" s="96"/>
      <c r="D157" s="102" t="s">
        <v>151</v>
      </c>
      <c r="E157" s="89" t="s">
        <v>33</v>
      </c>
      <c r="F157" s="95"/>
      <c r="G157" s="35"/>
      <c r="H157" s="35"/>
      <c r="I157" s="35"/>
      <c r="J157" s="14">
        <f ca="1">F157-(G157+(SUMIF('RELACION PAGO DE CAJA'!B$3:B$9173,A157,'RELACION PAGO DE CAJA'!K$3:K$9173)+SUMIF('RELACION PAGO DE CAJA'!B$3:B$9173,A157,'RELACION PAGO DE CAJA'!L$3:L$9173)+(SUMIF('RELACION PAGO DE CAJA'!B$3:B$9173,A157,'RELACION PAGO DE CAJA'!M$3:M$408)+(SUMIF('RELACION PAGO DE CAJA'!B$3:B$9173,A157,'RELACION PAGO DE CAJA'!N$3:N$9173)))))</f>
        <v>-7141.4585235000004</v>
      </c>
      <c r="M157" s="17"/>
      <c r="N157" s="17"/>
    </row>
    <row r="158" spans="1:14" s="22" customFormat="1">
      <c r="A158" s="28" t="str">
        <f t="shared" si="7"/>
        <v>44484EXQUISITECESPROVINCIAL</v>
      </c>
      <c r="B158" s="93">
        <v>44484</v>
      </c>
      <c r="C158" s="96"/>
      <c r="D158" s="102" t="s">
        <v>30</v>
      </c>
      <c r="E158" s="89" t="s">
        <v>33</v>
      </c>
      <c r="F158" s="95"/>
      <c r="G158" s="35"/>
      <c r="H158" s="35"/>
      <c r="I158" s="35"/>
      <c r="J158" s="14">
        <f ca="1">F158-(G158+(SUMIF('RELACION PAGO DE CAJA'!B$3:B$9173,A158,'RELACION PAGO DE CAJA'!K$3:K$9173)+SUMIF('RELACION PAGO DE CAJA'!B$3:B$9173,A158,'RELACION PAGO DE CAJA'!L$3:L$9173)+(SUMIF('RELACION PAGO DE CAJA'!B$3:B$9173,A158,'RELACION PAGO DE CAJA'!M$3:M$408)+(SUMIF('RELACION PAGO DE CAJA'!B$3:B$9173,A158,'RELACION PAGO DE CAJA'!N$3:N$9173)))))</f>
        <v>-1370.2169999999999</v>
      </c>
      <c r="M158" s="17"/>
      <c r="N158" s="17"/>
    </row>
    <row r="159" spans="1:14" s="22" customFormat="1">
      <c r="A159" s="28" t="str">
        <f t="shared" si="7"/>
        <v>44484EXPRESSPROVINCIAL</v>
      </c>
      <c r="B159" s="93">
        <v>44484</v>
      </c>
      <c r="C159" s="96"/>
      <c r="D159" s="102" t="s">
        <v>31</v>
      </c>
      <c r="E159" s="89" t="s">
        <v>33</v>
      </c>
      <c r="F159" s="95"/>
      <c r="G159" s="35"/>
      <c r="H159" s="35"/>
      <c r="I159" s="35"/>
      <c r="J159" s="14">
        <f ca="1">F159-(G159+(SUMIF('RELACION PAGO DE CAJA'!B$3:B$9173,A159,'RELACION PAGO DE CAJA'!K$3:K$9173)+SUMIF('RELACION PAGO DE CAJA'!B$3:B$9173,A159,'RELACION PAGO DE CAJA'!L$3:L$9173)+(SUMIF('RELACION PAGO DE CAJA'!B$3:B$9173,A159,'RELACION PAGO DE CAJA'!M$3:M$408)+(SUMIF('RELACION PAGO DE CAJA'!B$3:B$9173,A159,'RELACION PAGO DE CAJA'!N$3:N$9173)))))</f>
        <v>-11559.937975500001</v>
      </c>
      <c r="M159" s="22">
        <f>SUBTOTAL(9,M154:M158)</f>
        <v>0</v>
      </c>
      <c r="N159" s="17"/>
    </row>
    <row r="160" spans="1:14" s="22" customFormat="1">
      <c r="A160" s="28" t="str">
        <f t="shared" si="7"/>
        <v>44484CARRIZALPROVINCIAL</v>
      </c>
      <c r="B160" s="93">
        <v>44484</v>
      </c>
      <c r="C160" s="96"/>
      <c r="D160" s="102" t="s">
        <v>43</v>
      </c>
      <c r="E160" s="89" t="s">
        <v>33</v>
      </c>
      <c r="F160" s="95"/>
      <c r="G160" s="35"/>
      <c r="H160" s="35"/>
      <c r="I160" s="35"/>
      <c r="J160" s="14">
        <f ca="1">F160-(G160+(SUMIF('RELACION PAGO DE CAJA'!B$3:B$9173,A160,'RELACION PAGO DE CAJA'!K$3:K$9173)+SUMIF('RELACION PAGO DE CAJA'!B$3:B$9173,A160,'RELACION PAGO DE CAJA'!L$3:L$9173)+(SUMIF('RELACION PAGO DE CAJA'!B$3:B$9173,A160,'RELACION PAGO DE CAJA'!M$3:M$408)+(SUMIF('RELACION PAGO DE CAJA'!B$3:B$9173,A160,'RELACION PAGO DE CAJA'!N$3:N$9173)))))</f>
        <v>0</v>
      </c>
      <c r="N160" s="17"/>
    </row>
    <row r="161" spans="1:14" s="22" customFormat="1">
      <c r="A161" s="28" t="str">
        <f t="shared" si="7"/>
        <v>44484SAN ANTONIOPROVINCIAL</v>
      </c>
      <c r="B161" s="93">
        <v>44484</v>
      </c>
      <c r="C161" s="96"/>
      <c r="D161" s="102" t="s">
        <v>42</v>
      </c>
      <c r="E161" s="89" t="s">
        <v>33</v>
      </c>
      <c r="F161" s="95"/>
      <c r="G161" s="35"/>
      <c r="H161" s="35"/>
      <c r="I161" s="35"/>
      <c r="J161" s="14">
        <f ca="1">F161-(G161+(SUMIF('RELACION PAGO DE CAJA'!B$3:B$9173,A161,'RELACION PAGO DE CAJA'!K$3:K$9173)+SUMIF('RELACION PAGO DE CAJA'!B$3:B$9173,A161,'RELACION PAGO DE CAJA'!L$3:L$9173)+(SUMIF('RELACION PAGO DE CAJA'!B$3:B$9173,A161,'RELACION PAGO DE CAJA'!M$3:M$408)+(SUMIF('RELACION PAGO DE CAJA'!B$3:B$9173,A161,'RELACION PAGO DE CAJA'!N$3:N$9173)))))</f>
        <v>0</v>
      </c>
      <c r="N161" s="17"/>
    </row>
    <row r="162" spans="1:14" s="22" customFormat="1">
      <c r="A162" s="28" t="str">
        <f t="shared" si="7"/>
        <v>44484ROMAPROVINCIAL</v>
      </c>
      <c r="B162" s="93">
        <v>44484</v>
      </c>
      <c r="C162" s="96"/>
      <c r="D162" s="102" t="s">
        <v>32</v>
      </c>
      <c r="E162" s="89" t="s">
        <v>33</v>
      </c>
      <c r="F162" s="95"/>
      <c r="G162" s="35"/>
      <c r="H162" s="35"/>
      <c r="I162" s="35"/>
      <c r="J162" s="14">
        <f ca="1">F162-(G162+(SUMIF('RELACION PAGO DE CAJA'!B$3:B$9173,A162,'RELACION PAGO DE CAJA'!K$3:K$9173)+SUMIF('RELACION PAGO DE CAJA'!B$3:B$9173,A162,'RELACION PAGO DE CAJA'!L$3:L$9173)+(SUMIF('RELACION PAGO DE CAJA'!B$3:B$9173,A162,'RELACION PAGO DE CAJA'!M$3:M$408)+(SUMIF('RELACION PAGO DE CAJA'!B$3:B$9173,A162,'RELACION PAGO DE CAJA'!N$3:N$9173)))))</f>
        <v>-2004.1980000000001</v>
      </c>
      <c r="N162" s="17"/>
    </row>
    <row r="163" spans="1:14" s="22" customFormat="1">
      <c r="A163" s="28" t="str">
        <f t="shared" si="7"/>
        <v>44484MODELOVENEZUELA</v>
      </c>
      <c r="B163" s="93">
        <v>44484</v>
      </c>
      <c r="C163" s="96"/>
      <c r="D163" s="102" t="s">
        <v>151</v>
      </c>
      <c r="E163" s="89" t="s">
        <v>34</v>
      </c>
      <c r="F163" s="95"/>
      <c r="G163" s="35"/>
      <c r="H163" s="35"/>
      <c r="I163" s="35"/>
      <c r="J163" s="14">
        <f ca="1">F163-(G163+(SUMIF('RELACION PAGO DE CAJA'!B$3:B$9173,A163,'RELACION PAGO DE CAJA'!K$3:K$9173)+SUMIF('RELACION PAGO DE CAJA'!B$3:B$9173,A163,'RELACION PAGO DE CAJA'!L$3:L$9173)+(SUMIF('RELACION PAGO DE CAJA'!B$3:B$9173,A163,'RELACION PAGO DE CAJA'!M$3:M$408)+(SUMIF('RELACION PAGO DE CAJA'!B$3:B$9173,A163,'RELACION PAGO DE CAJA'!N$3:N$9173)))))</f>
        <v>0</v>
      </c>
      <c r="N163" s="17"/>
    </row>
    <row r="164" spans="1:14" s="22" customFormat="1">
      <c r="A164" s="28" t="str">
        <f t="shared" si="7"/>
        <v>44484EXQUISITECESVENEZUELA</v>
      </c>
      <c r="B164" s="93">
        <v>44484</v>
      </c>
      <c r="C164" s="96"/>
      <c r="D164" s="102" t="s">
        <v>30</v>
      </c>
      <c r="E164" s="89" t="s">
        <v>34</v>
      </c>
      <c r="F164" s="95"/>
      <c r="G164" s="35"/>
      <c r="H164" s="35"/>
      <c r="I164" s="35"/>
      <c r="J164" s="14">
        <f ca="1">F164-(G164+(SUMIF('RELACION PAGO DE CAJA'!B$3:B$9173,A164,'RELACION PAGO DE CAJA'!K$3:K$9173)+SUMIF('RELACION PAGO DE CAJA'!B$3:B$9173,A164,'RELACION PAGO DE CAJA'!L$3:L$9173)+(SUMIF('RELACION PAGO DE CAJA'!B$3:B$9173,A164,'RELACION PAGO DE CAJA'!M$3:M$408)+(SUMIF('RELACION PAGO DE CAJA'!B$3:B$9173,A164,'RELACION PAGO DE CAJA'!N$3:N$9173)))))</f>
        <v>0</v>
      </c>
      <c r="N164" s="17"/>
    </row>
    <row r="165" spans="1:14" s="22" customFormat="1">
      <c r="A165" s="28" t="str">
        <f t="shared" si="7"/>
        <v>44484EXPRESSVENEZUELA</v>
      </c>
      <c r="B165" s="93">
        <v>44484</v>
      </c>
      <c r="C165" s="96"/>
      <c r="D165" s="102" t="s">
        <v>31</v>
      </c>
      <c r="E165" s="89" t="s">
        <v>34</v>
      </c>
      <c r="F165" s="95"/>
      <c r="G165" s="35"/>
      <c r="H165" s="35"/>
      <c r="I165" s="35"/>
      <c r="J165" s="14">
        <f ca="1">F165-(G165+(SUMIF('RELACION PAGO DE CAJA'!B$3:B$9173,A165,'RELACION PAGO DE CAJA'!K$3:K$9173)+SUMIF('RELACION PAGO DE CAJA'!B$3:B$9173,A165,'RELACION PAGO DE CAJA'!L$3:L$9173)+(SUMIF('RELACION PAGO DE CAJA'!B$3:B$9173,A165,'RELACION PAGO DE CAJA'!M$3:M$408)+(SUMIF('RELACION PAGO DE CAJA'!B$3:B$9173,A165,'RELACION PAGO DE CAJA'!N$3:N$9173)))))</f>
        <v>0</v>
      </c>
      <c r="N165" s="17"/>
    </row>
    <row r="166" spans="1:14" s="22" customFormat="1">
      <c r="A166" s="28" t="str">
        <f t="shared" si="7"/>
        <v>44484MODELOBANESCO</v>
      </c>
      <c r="B166" s="93">
        <v>44484</v>
      </c>
      <c r="C166" s="96"/>
      <c r="D166" s="102" t="s">
        <v>151</v>
      </c>
      <c r="E166" s="89" t="s">
        <v>4</v>
      </c>
      <c r="F166" s="95"/>
      <c r="G166" s="35"/>
      <c r="H166" s="35"/>
      <c r="I166" s="35"/>
      <c r="J166" s="14">
        <f ca="1">F166-(G166+(SUMIF('RELACION PAGO DE CAJA'!B$3:B$9173,A166,'RELACION PAGO DE CAJA'!K$3:K$9173)+SUMIF('RELACION PAGO DE CAJA'!B$3:B$9173,A166,'RELACION PAGO DE CAJA'!L$3:L$9173)+(SUMIF('RELACION PAGO DE CAJA'!B$3:B$9173,A166,'RELACION PAGO DE CAJA'!M$3:M$408)+(SUMIF('RELACION PAGO DE CAJA'!B$3:B$9173,A166,'RELACION PAGO DE CAJA'!N$3:N$9173)))))</f>
        <v>0</v>
      </c>
      <c r="N166" s="17"/>
    </row>
    <row r="167" spans="1:14" s="22" customFormat="1">
      <c r="A167" s="28" t="str">
        <f t="shared" si="7"/>
        <v>44484EXQUISITECESBANESCO</v>
      </c>
      <c r="B167" s="93">
        <v>44484</v>
      </c>
      <c r="C167" s="96"/>
      <c r="D167" s="102" t="s">
        <v>30</v>
      </c>
      <c r="E167" s="89" t="s">
        <v>4</v>
      </c>
      <c r="F167" s="95"/>
      <c r="G167" s="35"/>
      <c r="H167" s="35"/>
      <c r="I167" s="35"/>
      <c r="J167" s="14">
        <f ca="1">F167-(G167+(SUMIF('RELACION PAGO DE CAJA'!B$3:B$9173,A167,'RELACION PAGO DE CAJA'!K$3:K$9173)+SUMIF('RELACION PAGO DE CAJA'!B$3:B$9173,A167,'RELACION PAGO DE CAJA'!L$3:L$9173)+(SUMIF('RELACION PAGO DE CAJA'!B$3:B$9173,A167,'RELACION PAGO DE CAJA'!M$3:M$408)+(SUMIF('RELACION PAGO DE CAJA'!B$3:B$9173,A167,'RELACION PAGO DE CAJA'!N$3:N$9173)))))</f>
        <v>0</v>
      </c>
      <c r="N167" s="17"/>
    </row>
    <row r="168" spans="1:14" s="22" customFormat="1">
      <c r="A168" s="28" t="str">
        <f t="shared" si="7"/>
        <v>44484EXPRESSBANESCO</v>
      </c>
      <c r="B168" s="93">
        <v>44484</v>
      </c>
      <c r="C168" s="96"/>
      <c r="D168" s="102" t="s">
        <v>31</v>
      </c>
      <c r="E168" s="89" t="s">
        <v>4</v>
      </c>
      <c r="F168" s="95"/>
      <c r="G168" s="35"/>
      <c r="H168" s="35"/>
      <c r="I168" s="35"/>
      <c r="J168" s="14">
        <f ca="1">F168-(G168+(SUMIF('RELACION PAGO DE CAJA'!B$3:B$9173,A168,'RELACION PAGO DE CAJA'!K$3:K$9173)+SUMIF('RELACION PAGO DE CAJA'!B$3:B$9173,A168,'RELACION PAGO DE CAJA'!L$3:L$9173)+(SUMIF('RELACION PAGO DE CAJA'!B$3:B$9173,A168,'RELACION PAGO DE CAJA'!M$3:M$408)+(SUMIF('RELACION PAGO DE CAJA'!B$3:B$9173,A168,'RELACION PAGO DE CAJA'!N$3:N$9173)))))</f>
        <v>0</v>
      </c>
      <c r="N168" s="17"/>
    </row>
    <row r="169" spans="1:14" s="22" customFormat="1">
      <c r="A169" s="28" t="str">
        <f t="shared" si="7"/>
        <v>44484ROMABANESCO</v>
      </c>
      <c r="B169" s="93">
        <v>44484</v>
      </c>
      <c r="C169" s="96"/>
      <c r="D169" s="102" t="s">
        <v>32</v>
      </c>
      <c r="E169" s="89" t="s">
        <v>4</v>
      </c>
      <c r="F169" s="95"/>
      <c r="G169" s="35"/>
      <c r="H169" s="35"/>
      <c r="I169" s="35"/>
      <c r="J169" s="14">
        <f ca="1">F169-(G169+(SUMIF('RELACION PAGO DE CAJA'!B$3:B$9173,A169,'RELACION PAGO DE CAJA'!K$3:K$9173)+SUMIF('RELACION PAGO DE CAJA'!B$3:B$9173,A169,'RELACION PAGO DE CAJA'!L$3:L$9173)+(SUMIF('RELACION PAGO DE CAJA'!B$3:B$9173,A169,'RELACION PAGO DE CAJA'!M$3:M$408)+(SUMIF('RELACION PAGO DE CAJA'!B$3:B$9173,A169,'RELACION PAGO DE CAJA'!N$3:N$9173)))))</f>
        <v>0</v>
      </c>
      <c r="N169" s="17"/>
    </row>
    <row r="170" spans="1:14" s="22" customFormat="1">
      <c r="A170" s="28" t="str">
        <f t="shared" si="7"/>
        <v>44484MODELOBANCRECER</v>
      </c>
      <c r="B170" s="93">
        <v>44484</v>
      </c>
      <c r="C170" s="96"/>
      <c r="D170" s="102" t="s">
        <v>151</v>
      </c>
      <c r="E170" s="89" t="s">
        <v>383</v>
      </c>
      <c r="F170" s="95"/>
      <c r="G170" s="35"/>
      <c r="H170" s="35"/>
      <c r="I170" s="35"/>
      <c r="J170" s="14">
        <f ca="1">F170-(G170+(SUMIF('RELACION PAGO DE CAJA'!B$3:B$9173,A170,'RELACION PAGO DE CAJA'!K$3:K$9173)+SUMIF('RELACION PAGO DE CAJA'!B$3:B$9173,A170,'RELACION PAGO DE CAJA'!L$3:L$9173)+(SUMIF('RELACION PAGO DE CAJA'!B$3:B$9173,A170,'RELACION PAGO DE CAJA'!M$3:M$408)+(SUMIF('RELACION PAGO DE CAJA'!B$3:B$9173,A170,'RELACION PAGO DE CAJA'!N$3:N$9173)))))</f>
        <v>0</v>
      </c>
      <c r="N170" s="17"/>
    </row>
    <row r="171" spans="1:14" s="22" customFormat="1">
      <c r="A171" s="28" t="str">
        <f t="shared" si="7"/>
        <v>44484EXPRESSBANCRECER</v>
      </c>
      <c r="B171" s="93">
        <v>44484</v>
      </c>
      <c r="C171" s="96"/>
      <c r="D171" s="102" t="s">
        <v>31</v>
      </c>
      <c r="E171" s="89" t="s">
        <v>383</v>
      </c>
      <c r="F171" s="95"/>
      <c r="G171" s="35"/>
      <c r="H171" s="35"/>
      <c r="I171" s="35"/>
      <c r="J171" s="14">
        <f ca="1">F171-(G171+(SUMIF('RELACION PAGO DE CAJA'!B$3:B$9173,A171,'RELACION PAGO DE CAJA'!K$3:K$9173)+SUMIF('RELACION PAGO DE CAJA'!B$3:B$9173,A171,'RELACION PAGO DE CAJA'!L$3:L$9173)+(SUMIF('RELACION PAGO DE CAJA'!B$3:B$9173,A171,'RELACION PAGO DE CAJA'!M$3:M$408)+(SUMIF('RELACION PAGO DE CAJA'!B$3:B$9173,A171,'RELACION PAGO DE CAJA'!N$3:N$9173)))))</f>
        <v>0</v>
      </c>
      <c r="N171" s="17"/>
    </row>
    <row r="172" spans="1:14" s="22" customFormat="1">
      <c r="A172" s="28" t="str">
        <f t="shared" si="7"/>
        <v>44484EVORABANCRECER</v>
      </c>
      <c r="B172" s="93">
        <v>44484</v>
      </c>
      <c r="C172" s="96"/>
      <c r="D172" s="102" t="s">
        <v>463</v>
      </c>
      <c r="E172" s="89" t="s">
        <v>383</v>
      </c>
      <c r="F172" s="95"/>
      <c r="G172" s="35"/>
      <c r="H172" s="35"/>
      <c r="I172" s="35"/>
      <c r="J172" s="14">
        <f ca="1">F172-(G172+(SUMIF('RELACION PAGO DE CAJA'!B$3:B$9173,A172,'RELACION PAGO DE CAJA'!K$3:K$9173)+SUMIF('RELACION PAGO DE CAJA'!B$3:B$9173,A172,'RELACION PAGO DE CAJA'!L$3:L$9173)+(SUMIF('RELACION PAGO DE CAJA'!B$3:B$9173,A172,'RELACION PAGO DE CAJA'!M$3:M$408)+(SUMIF('RELACION PAGO DE CAJA'!B$3:B$9173,A172,'RELACION PAGO DE CAJA'!N$3:N$9173)))))</f>
        <v>0</v>
      </c>
      <c r="N172" s="17"/>
    </row>
    <row r="173" spans="1:14" s="22" customFormat="1">
      <c r="A173" s="28" t="str">
        <f t="shared" si="7"/>
        <v>44484ICE SURPRISEBANCRECER</v>
      </c>
      <c r="B173" s="93">
        <v>44484</v>
      </c>
      <c r="C173" s="96"/>
      <c r="D173" s="102" t="s">
        <v>361</v>
      </c>
      <c r="E173" s="89" t="s">
        <v>383</v>
      </c>
      <c r="F173" s="95"/>
      <c r="G173" s="35"/>
      <c r="H173" s="35"/>
      <c r="I173" s="35"/>
      <c r="J173" s="14">
        <f ca="1">F173-(G173+(SUMIF('RELACION PAGO DE CAJA'!B$3:B$9173,A173,'RELACION PAGO DE CAJA'!K$3:K$9173)+SUMIF('RELACION PAGO DE CAJA'!B$3:B$9173,A173,'RELACION PAGO DE CAJA'!L$3:L$9173)+(SUMIF('RELACION PAGO DE CAJA'!B$3:B$9173,A173,'RELACION PAGO DE CAJA'!M$3:M$408)+(SUMIF('RELACION PAGO DE CAJA'!B$3:B$9173,A173,'RELACION PAGO DE CAJA'!N$3:N$9173)))))</f>
        <v>0</v>
      </c>
      <c r="N173" s="17"/>
    </row>
    <row r="174" spans="1:14" s="22" customFormat="1">
      <c r="A174" s="28" t="str">
        <f t="shared" si="7"/>
        <v>44487MODELOPROVINCIAL</v>
      </c>
      <c r="B174" s="93">
        <v>44487</v>
      </c>
      <c r="C174" s="96"/>
      <c r="D174" s="45" t="s">
        <v>151</v>
      </c>
      <c r="E174" s="89" t="s">
        <v>33</v>
      </c>
      <c r="F174" s="95"/>
      <c r="G174" s="35"/>
      <c r="H174" s="35"/>
      <c r="I174" s="35"/>
      <c r="J174" s="14">
        <f ca="1">F174-(G174+(SUMIF('RELACION PAGO DE CAJA'!B$3:B$9173,A174,'RELACION PAGO DE CAJA'!K$3:K$9173)+SUMIF('RELACION PAGO DE CAJA'!B$3:B$9173,A174,'RELACION PAGO DE CAJA'!L$3:L$9173)+(SUMIF('RELACION PAGO DE CAJA'!B$3:B$9173,A174,'RELACION PAGO DE CAJA'!M$3:M$408)+(SUMIF('RELACION PAGO DE CAJA'!B$3:B$9173,A174,'RELACION PAGO DE CAJA'!N$3:N$9173)))))</f>
        <v>-34016.509329</v>
      </c>
      <c r="N174" s="17"/>
    </row>
    <row r="175" spans="1:14" s="22" customFormat="1">
      <c r="A175" s="28" t="str">
        <f t="shared" si="7"/>
        <v>44487EXQUISITECESPROVINCIAL</v>
      </c>
      <c r="B175" s="93">
        <v>44487</v>
      </c>
      <c r="C175" s="96"/>
      <c r="D175" s="102" t="s">
        <v>30</v>
      </c>
      <c r="E175" s="89" t="s">
        <v>33</v>
      </c>
      <c r="F175" s="95"/>
      <c r="G175" s="35"/>
      <c r="H175" s="35"/>
      <c r="I175" s="35"/>
      <c r="J175" s="14">
        <f ca="1">F175-(G175+(SUMIF('RELACION PAGO DE CAJA'!B$3:B$9173,A175,'RELACION PAGO DE CAJA'!K$3:K$9173)+SUMIF('RELACION PAGO DE CAJA'!B$3:B$9173,A175,'RELACION PAGO DE CAJA'!L$3:L$9173)+(SUMIF('RELACION PAGO DE CAJA'!B$3:B$9173,A175,'RELACION PAGO DE CAJA'!M$3:M$408)+(SUMIF('RELACION PAGO DE CAJA'!B$3:B$9173,A175,'RELACION PAGO DE CAJA'!N$3:N$9173)))))</f>
        <v>-15652.694350500002</v>
      </c>
      <c r="M175" s="17"/>
      <c r="N175" s="17"/>
    </row>
    <row r="176" spans="1:14" s="22" customFormat="1">
      <c r="A176" s="28" t="str">
        <f t="shared" si="7"/>
        <v>44487EXPRESSPROVINCIAL</v>
      </c>
      <c r="B176" s="93">
        <v>44487</v>
      </c>
      <c r="C176" s="96"/>
      <c r="D176" s="102" t="s">
        <v>31</v>
      </c>
      <c r="E176" s="89" t="s">
        <v>33</v>
      </c>
      <c r="F176" s="95"/>
      <c r="G176" s="35"/>
      <c r="H176" s="35"/>
      <c r="I176" s="35"/>
      <c r="J176" s="14">
        <f ca="1">F176-(G176+(SUMIF('RELACION PAGO DE CAJA'!B$3:B$9173,A176,'RELACION PAGO DE CAJA'!K$3:K$9173)+SUMIF('RELACION PAGO DE CAJA'!B$3:B$9173,A176,'RELACION PAGO DE CAJA'!L$3:L$9173)+(SUMIF('RELACION PAGO DE CAJA'!B$3:B$9173,A176,'RELACION PAGO DE CAJA'!M$3:M$408)+(SUMIF('RELACION PAGO DE CAJA'!B$3:B$9173,A176,'RELACION PAGO DE CAJA'!N$3:N$9173)))))</f>
        <v>-77850.36155250002</v>
      </c>
      <c r="M176" s="17"/>
      <c r="N176" s="17"/>
    </row>
    <row r="177" spans="1:14" s="22" customFormat="1">
      <c r="A177" s="28" t="str">
        <f t="shared" si="7"/>
        <v>44487CARRIZALPROVINCIAL</v>
      </c>
      <c r="B177" s="93">
        <v>44487</v>
      </c>
      <c r="C177" s="96"/>
      <c r="D177" s="102" t="s">
        <v>43</v>
      </c>
      <c r="E177" s="89" t="s">
        <v>33</v>
      </c>
      <c r="F177" s="95"/>
      <c r="G177" s="35"/>
      <c r="H177" s="35"/>
      <c r="I177" s="35"/>
      <c r="J177" s="14">
        <f ca="1">F177-(G177+(SUMIF('RELACION PAGO DE CAJA'!B$3:B$9173,A177,'RELACION PAGO DE CAJA'!K$3:K$9173)+SUMIF('RELACION PAGO DE CAJA'!B$3:B$9173,A177,'RELACION PAGO DE CAJA'!L$3:L$9173)+(SUMIF('RELACION PAGO DE CAJA'!B$3:B$9173,A177,'RELACION PAGO DE CAJA'!M$3:M$408)+(SUMIF('RELACION PAGO DE CAJA'!B$3:B$9173,A177,'RELACION PAGO DE CAJA'!N$3:N$9173)))))</f>
        <v>0</v>
      </c>
      <c r="M177" s="17"/>
      <c r="N177" s="17"/>
    </row>
    <row r="178" spans="1:14" s="22" customFormat="1">
      <c r="A178" s="28" t="str">
        <f t="shared" si="7"/>
        <v>44487SAN ANTONIOPROVINCIAL</v>
      </c>
      <c r="B178" s="93">
        <v>44487</v>
      </c>
      <c r="C178" s="96"/>
      <c r="D178" s="102" t="s">
        <v>42</v>
      </c>
      <c r="E178" s="89" t="s">
        <v>33</v>
      </c>
      <c r="F178" s="95"/>
      <c r="G178" s="35"/>
      <c r="H178" s="35"/>
      <c r="I178" s="35"/>
      <c r="J178" s="14">
        <f ca="1">F178-(G178+(SUMIF('RELACION PAGO DE CAJA'!B$3:B$9173,A178,'RELACION PAGO DE CAJA'!K$3:K$9173)+SUMIF('RELACION PAGO DE CAJA'!B$3:B$9173,A178,'RELACION PAGO DE CAJA'!L$3:L$9173)+(SUMIF('RELACION PAGO DE CAJA'!B$3:B$9173,A178,'RELACION PAGO DE CAJA'!M$3:M$408)+(SUMIF('RELACION PAGO DE CAJA'!B$3:B$9173,A178,'RELACION PAGO DE CAJA'!N$3:N$9173)))))</f>
        <v>-18444.603517500003</v>
      </c>
      <c r="M178" s="17"/>
      <c r="N178" s="17"/>
    </row>
    <row r="179" spans="1:14" s="22" customFormat="1">
      <c r="A179" s="28" t="str">
        <f t="shared" si="7"/>
        <v>44487ROMAPROVINCIAL</v>
      </c>
      <c r="B179" s="93">
        <v>44487</v>
      </c>
      <c r="C179" s="96"/>
      <c r="D179" s="102" t="s">
        <v>32</v>
      </c>
      <c r="E179" s="89" t="s">
        <v>33</v>
      </c>
      <c r="F179" s="95"/>
      <c r="G179" s="35"/>
      <c r="H179" s="35"/>
      <c r="I179" s="35"/>
      <c r="J179" s="14">
        <f ca="1">F179-(G179+(SUMIF('RELACION PAGO DE CAJA'!B$3:B$9173,A179,'RELACION PAGO DE CAJA'!K$3:K$9173)+SUMIF('RELACION PAGO DE CAJA'!B$3:B$9173,A179,'RELACION PAGO DE CAJA'!L$3:L$9173)+(SUMIF('RELACION PAGO DE CAJA'!B$3:B$9173,A179,'RELACION PAGO DE CAJA'!M$3:M$408)+(SUMIF('RELACION PAGO DE CAJA'!B$3:B$9173,A179,'RELACION PAGO DE CAJA'!N$3:N$9173)))))</f>
        <v>-3106.6807335000003</v>
      </c>
      <c r="M179" s="17"/>
      <c r="N179" s="17"/>
    </row>
    <row r="180" spans="1:14" s="22" customFormat="1">
      <c r="A180" s="28" t="str">
        <f t="shared" si="7"/>
        <v>44487MODELOVENEZUELA</v>
      </c>
      <c r="B180" s="93">
        <v>44487</v>
      </c>
      <c r="C180" s="96"/>
      <c r="D180" s="102" t="s">
        <v>151</v>
      </c>
      <c r="E180" s="89" t="s">
        <v>34</v>
      </c>
      <c r="F180" s="95"/>
      <c r="G180" s="35"/>
      <c r="H180" s="35"/>
      <c r="I180" s="35"/>
      <c r="J180" s="14">
        <f ca="1">F180-(G180+(SUMIF('RELACION PAGO DE CAJA'!B$3:B$9173,A180,'RELACION PAGO DE CAJA'!K$3:K$9173)+SUMIF('RELACION PAGO DE CAJA'!B$3:B$9173,A180,'RELACION PAGO DE CAJA'!L$3:L$9173)+(SUMIF('RELACION PAGO DE CAJA'!B$3:B$9173,A180,'RELACION PAGO DE CAJA'!M$3:M$408)+(SUMIF('RELACION PAGO DE CAJA'!B$3:B$9173,A180,'RELACION PAGO DE CAJA'!N$3:N$9173)))))</f>
        <v>-6140.4</v>
      </c>
      <c r="M180" s="17"/>
      <c r="N180" s="17"/>
    </row>
    <row r="181" spans="1:14" s="22" customFormat="1">
      <c r="A181" s="28" t="str">
        <f t="shared" si="7"/>
        <v>44487EXQUISITECESVENEZUELA</v>
      </c>
      <c r="B181" s="93">
        <v>44487</v>
      </c>
      <c r="C181" s="96"/>
      <c r="D181" s="102" t="s">
        <v>30</v>
      </c>
      <c r="E181" s="89" t="s">
        <v>34</v>
      </c>
      <c r="F181" s="95"/>
      <c r="G181" s="35"/>
      <c r="H181" s="35"/>
      <c r="I181" s="35"/>
      <c r="J181" s="14">
        <f ca="1">F181-(G181+(SUMIF('RELACION PAGO DE CAJA'!B$3:B$9173,A181,'RELACION PAGO DE CAJA'!K$3:K$9173)+SUMIF('RELACION PAGO DE CAJA'!B$3:B$9173,A181,'RELACION PAGO DE CAJA'!L$3:L$9173)+(SUMIF('RELACION PAGO DE CAJA'!B$3:B$9173,A181,'RELACION PAGO DE CAJA'!M$3:M$408)+(SUMIF('RELACION PAGO DE CAJA'!B$3:B$9173,A181,'RELACION PAGO DE CAJA'!N$3:N$9173)))))</f>
        <v>-2448</v>
      </c>
      <c r="M181" s="17"/>
      <c r="N181" s="17"/>
    </row>
    <row r="182" spans="1:14" s="22" customFormat="1">
      <c r="A182" s="28" t="str">
        <f t="shared" si="7"/>
        <v>44487EXPRESSVENEZUELA</v>
      </c>
      <c r="B182" s="93">
        <v>44487</v>
      </c>
      <c r="C182" s="96"/>
      <c r="D182" s="102" t="s">
        <v>31</v>
      </c>
      <c r="E182" s="89" t="s">
        <v>34</v>
      </c>
      <c r="F182" s="95"/>
      <c r="G182" s="35"/>
      <c r="H182" s="35"/>
      <c r="I182" s="35"/>
      <c r="J182" s="14">
        <f ca="1">F182-(G182+(SUMIF('RELACION PAGO DE CAJA'!B$3:B$9173,A182,'RELACION PAGO DE CAJA'!K$3:K$9173)+SUMIF('RELACION PAGO DE CAJA'!B$3:B$9173,A182,'RELACION PAGO DE CAJA'!L$3:L$9173)+(SUMIF('RELACION PAGO DE CAJA'!B$3:B$9173,A182,'RELACION PAGO DE CAJA'!M$3:M$408)+(SUMIF('RELACION PAGO DE CAJA'!B$3:B$9173,A182,'RELACION PAGO DE CAJA'!N$3:N$9173)))))</f>
        <v>-13723.437</v>
      </c>
      <c r="M182" s="17"/>
      <c r="N182" s="17"/>
    </row>
    <row r="183" spans="1:14" s="22" customFormat="1">
      <c r="A183" s="28" t="str">
        <f t="shared" si="7"/>
        <v>44487MODELOBANESCO</v>
      </c>
      <c r="B183" s="93">
        <v>44487</v>
      </c>
      <c r="C183" s="96"/>
      <c r="D183" s="102" t="s">
        <v>151</v>
      </c>
      <c r="E183" s="89" t="s">
        <v>4</v>
      </c>
      <c r="F183" s="95"/>
      <c r="G183" s="35"/>
      <c r="H183" s="35"/>
      <c r="I183" s="35"/>
      <c r="J183" s="14">
        <f ca="1">F183-(G183+(SUMIF('RELACION PAGO DE CAJA'!B$3:B$9173,A183,'RELACION PAGO DE CAJA'!K$3:K$9173)+SUMIF('RELACION PAGO DE CAJA'!B$3:B$9173,A183,'RELACION PAGO DE CAJA'!L$3:L$9173)+(SUMIF('RELACION PAGO DE CAJA'!B$3:B$9173,A183,'RELACION PAGO DE CAJA'!M$3:M$408)+(SUMIF('RELACION PAGO DE CAJA'!B$3:B$9173,A183,'RELACION PAGO DE CAJA'!N$3:N$9173)))))</f>
        <v>-1906.7982</v>
      </c>
      <c r="M183" s="17"/>
      <c r="N183" s="17"/>
    </row>
    <row r="184" spans="1:14" s="22" customFormat="1">
      <c r="A184" s="28" t="str">
        <f t="shared" si="7"/>
        <v>44487EXQUISITECESBANESCO</v>
      </c>
      <c r="B184" s="93">
        <v>44487</v>
      </c>
      <c r="C184" s="96"/>
      <c r="D184" s="102" t="s">
        <v>30</v>
      </c>
      <c r="E184" s="89" t="s">
        <v>4</v>
      </c>
      <c r="F184" s="95"/>
      <c r="G184" s="35"/>
      <c r="H184" s="35"/>
      <c r="I184" s="35"/>
      <c r="J184" s="14">
        <f ca="1">F184-(G184+(SUMIF('RELACION PAGO DE CAJA'!B$3:B$9173,A184,'RELACION PAGO DE CAJA'!K$3:K$9173)+SUMIF('RELACION PAGO DE CAJA'!B$3:B$9173,A184,'RELACION PAGO DE CAJA'!L$3:L$9173)+(SUMIF('RELACION PAGO DE CAJA'!B$3:B$9173,A184,'RELACION PAGO DE CAJA'!M$3:M$408)+(SUMIF('RELACION PAGO DE CAJA'!B$3:B$9173,A184,'RELACION PAGO DE CAJA'!N$3:N$9173)))))</f>
        <v>-237.65999999999997</v>
      </c>
      <c r="M184" s="17"/>
      <c r="N184" s="17"/>
    </row>
    <row r="185" spans="1:14" s="22" customFormat="1">
      <c r="A185" s="28" t="str">
        <f t="shared" si="7"/>
        <v>44487EXPRESSBANESCO</v>
      </c>
      <c r="B185" s="93">
        <v>44487</v>
      </c>
      <c r="C185" s="96"/>
      <c r="D185" s="102" t="s">
        <v>31</v>
      </c>
      <c r="E185" s="89" t="s">
        <v>4</v>
      </c>
      <c r="F185" s="95"/>
      <c r="G185" s="35"/>
      <c r="H185" s="35"/>
      <c r="I185" s="35"/>
      <c r="J185" s="14">
        <f ca="1">F185-(G185+(SUMIF('RELACION PAGO DE CAJA'!B$3:B$9173,A185,'RELACION PAGO DE CAJA'!K$3:K$9173)+SUMIF('RELACION PAGO DE CAJA'!B$3:B$9173,A185,'RELACION PAGO DE CAJA'!L$3:L$9173)+(SUMIF('RELACION PAGO DE CAJA'!B$3:B$9173,A185,'RELACION PAGO DE CAJA'!M$3:M$408)+(SUMIF('RELACION PAGO DE CAJA'!B$3:B$9173,A185,'RELACION PAGO DE CAJA'!N$3:N$9173)))))</f>
        <v>0</v>
      </c>
      <c r="N185" s="17"/>
    </row>
    <row r="186" spans="1:14" s="22" customFormat="1">
      <c r="A186" s="28" t="str">
        <f t="shared" si="7"/>
        <v>44487ROMABANESCO</v>
      </c>
      <c r="B186" s="93">
        <v>44487</v>
      </c>
      <c r="C186" s="96"/>
      <c r="D186" s="102" t="s">
        <v>32</v>
      </c>
      <c r="E186" s="89" t="s">
        <v>4</v>
      </c>
      <c r="F186" s="95"/>
      <c r="G186" s="35"/>
      <c r="H186" s="35"/>
      <c r="I186" s="35"/>
      <c r="J186" s="14">
        <f ca="1">F186-(G186+(SUMIF('RELACION PAGO DE CAJA'!B$3:B$9173,A186,'RELACION PAGO DE CAJA'!K$3:K$9173)+SUMIF('RELACION PAGO DE CAJA'!B$3:B$9173,A186,'RELACION PAGO DE CAJA'!L$3:L$9173)+(SUMIF('RELACION PAGO DE CAJA'!B$3:B$9173,A186,'RELACION PAGO DE CAJA'!M$3:M$408)+(SUMIF('RELACION PAGO DE CAJA'!B$3:B$9173,A186,'RELACION PAGO DE CAJA'!N$3:N$9173)))))</f>
        <v>0</v>
      </c>
      <c r="N186" s="17"/>
    </row>
    <row r="187" spans="1:14" s="22" customFormat="1">
      <c r="A187" s="28" t="str">
        <f t="shared" si="7"/>
        <v>44487MODELOBANCRECER</v>
      </c>
      <c r="B187" s="93">
        <v>44487</v>
      </c>
      <c r="C187" s="96"/>
      <c r="D187" s="102" t="s">
        <v>151</v>
      </c>
      <c r="E187" s="89" t="s">
        <v>383</v>
      </c>
      <c r="F187" s="95"/>
      <c r="G187" s="35"/>
      <c r="H187" s="35"/>
      <c r="I187" s="35"/>
      <c r="J187" s="14">
        <f ca="1">F187-(G187+(SUMIF('RELACION PAGO DE CAJA'!B$3:B$9173,A187,'RELACION PAGO DE CAJA'!K$3:K$9173)+SUMIF('RELACION PAGO DE CAJA'!B$3:B$9173,A187,'RELACION PAGO DE CAJA'!L$3:L$9173)+(SUMIF('RELACION PAGO DE CAJA'!B$3:B$9173,A187,'RELACION PAGO DE CAJA'!M$3:M$408)+(SUMIF('RELACION PAGO DE CAJA'!B$3:B$9173,A187,'RELACION PAGO DE CAJA'!N$3:N$9173)))))</f>
        <v>-10305.4884</v>
      </c>
      <c r="N187" s="17"/>
    </row>
    <row r="188" spans="1:14" s="22" customFormat="1">
      <c r="A188" s="28" t="str">
        <f t="shared" si="7"/>
        <v>44487EXPRESSBANCRECER</v>
      </c>
      <c r="B188" s="93">
        <v>44487</v>
      </c>
      <c r="C188" s="96"/>
      <c r="D188" s="102" t="s">
        <v>31</v>
      </c>
      <c r="E188" s="89" t="s">
        <v>383</v>
      </c>
      <c r="F188" s="95"/>
      <c r="G188" s="35"/>
      <c r="H188" s="35"/>
      <c r="I188" s="35"/>
      <c r="J188" s="14">
        <f ca="1">F188-(G188+(SUMIF('RELACION PAGO DE CAJA'!B$3:B$9173,A188,'RELACION PAGO DE CAJA'!K$3:K$9173)+SUMIF('RELACION PAGO DE CAJA'!B$3:B$9173,A188,'RELACION PAGO DE CAJA'!L$3:L$9173)+(SUMIF('RELACION PAGO DE CAJA'!B$3:B$9173,A188,'RELACION PAGO DE CAJA'!M$3:M$408)+(SUMIF('RELACION PAGO DE CAJA'!B$3:B$9173,A188,'RELACION PAGO DE CAJA'!N$3:N$9173)))))</f>
        <v>0</v>
      </c>
      <c r="N188" s="17"/>
    </row>
    <row r="189" spans="1:14" s="22" customFormat="1">
      <c r="A189" s="28" t="str">
        <f t="shared" si="7"/>
        <v>44487EVORABANCRECER</v>
      </c>
      <c r="B189" s="93">
        <v>44487</v>
      </c>
      <c r="C189" s="96"/>
      <c r="D189" s="102" t="s">
        <v>463</v>
      </c>
      <c r="E189" s="89" t="s">
        <v>383</v>
      </c>
      <c r="F189" s="95"/>
      <c r="G189" s="35"/>
      <c r="H189" s="35"/>
      <c r="I189" s="35"/>
      <c r="J189" s="14">
        <f ca="1">F189-(G189+(SUMIF('RELACION PAGO DE CAJA'!B$3:B$9173,A189,'RELACION PAGO DE CAJA'!K$3:K$9173)+SUMIF('RELACION PAGO DE CAJA'!B$3:B$9173,A189,'RELACION PAGO DE CAJA'!L$3:L$9173)+(SUMIF('RELACION PAGO DE CAJA'!B$3:B$9173,A189,'RELACION PAGO DE CAJA'!M$3:M$408)+(SUMIF('RELACION PAGO DE CAJA'!B$3:B$9173,A189,'RELACION PAGO DE CAJA'!N$3:N$9173)))))</f>
        <v>-1734</v>
      </c>
      <c r="N189" s="17"/>
    </row>
    <row r="190" spans="1:14" s="22" customFormat="1">
      <c r="A190" s="28" t="str">
        <f t="shared" si="7"/>
        <v>44487ICE SURPRISEBANCRECER</v>
      </c>
      <c r="B190" s="93">
        <v>44487</v>
      </c>
      <c r="C190" s="96"/>
      <c r="D190" s="45" t="s">
        <v>361</v>
      </c>
      <c r="E190" s="89" t="s">
        <v>383</v>
      </c>
      <c r="F190" s="95"/>
      <c r="G190" s="35"/>
      <c r="H190" s="35"/>
      <c r="I190" s="35"/>
      <c r="J190" s="14">
        <f ca="1">F190-(G190+(SUMIF('RELACION PAGO DE CAJA'!B$3:B$9173,A190,'RELACION PAGO DE CAJA'!K$3:K$9173)+SUMIF('RELACION PAGO DE CAJA'!B$3:B$9173,A190,'RELACION PAGO DE CAJA'!L$3:L$9173)+(SUMIF('RELACION PAGO DE CAJA'!B$3:B$9173,A190,'RELACION PAGO DE CAJA'!M$3:M$408)+(SUMIF('RELACION PAGO DE CAJA'!B$3:B$9173,A190,'RELACION PAGO DE CAJA'!N$3:N$9173)))))</f>
        <v>0</v>
      </c>
      <c r="N190" s="17"/>
    </row>
    <row r="191" spans="1:14" s="22" customFormat="1">
      <c r="A191" s="28" t="str">
        <f t="shared" si="7"/>
        <v>44488MODELOPROVINCIAL</v>
      </c>
      <c r="B191" s="93">
        <v>44488</v>
      </c>
      <c r="C191" s="96"/>
      <c r="D191" s="45" t="s">
        <v>151</v>
      </c>
      <c r="E191" s="89" t="s">
        <v>33</v>
      </c>
      <c r="F191" s="95"/>
      <c r="G191" s="35"/>
      <c r="H191" s="35"/>
      <c r="I191" s="35"/>
      <c r="J191" s="14">
        <f ca="1">F191-(G191+(SUMIF('RELACION PAGO DE CAJA'!B$3:B$9173,A191,'RELACION PAGO DE CAJA'!K$3:K$9173)+SUMIF('RELACION PAGO DE CAJA'!B$3:B$9173,A191,'RELACION PAGO DE CAJA'!L$3:L$9173)+(SUMIF('RELACION PAGO DE CAJA'!B$3:B$9173,A191,'RELACION PAGO DE CAJA'!M$3:M$408)+(SUMIF('RELACION PAGO DE CAJA'!B$3:B$9173,A191,'RELACION PAGO DE CAJA'!N$3:N$9173)))))</f>
        <v>0</v>
      </c>
      <c r="N191" s="17"/>
    </row>
    <row r="192" spans="1:14" s="22" customFormat="1">
      <c r="A192" s="28" t="str">
        <f t="shared" si="7"/>
        <v>44488EXQUISITECESPROVINCIAL</v>
      </c>
      <c r="B192" s="93">
        <v>44488</v>
      </c>
      <c r="C192" s="96"/>
      <c r="D192" s="102" t="s">
        <v>30</v>
      </c>
      <c r="E192" s="89" t="s">
        <v>33</v>
      </c>
      <c r="F192" s="95"/>
      <c r="G192" s="35"/>
      <c r="H192" s="35"/>
      <c r="I192" s="35"/>
      <c r="J192" s="14">
        <f ca="1">F192-(G192+(SUMIF('RELACION PAGO DE CAJA'!B$3:B$9173,A192,'RELACION PAGO DE CAJA'!K$3:K$9173)+SUMIF('RELACION PAGO DE CAJA'!B$3:B$9173,A192,'RELACION PAGO DE CAJA'!L$3:L$9173)+(SUMIF('RELACION PAGO DE CAJA'!B$3:B$9173,A192,'RELACION PAGO DE CAJA'!M$3:M$408)+(SUMIF('RELACION PAGO DE CAJA'!B$3:B$9173,A192,'RELACION PAGO DE CAJA'!N$3:N$9173)))))</f>
        <v>0</v>
      </c>
      <c r="N192" s="17"/>
    </row>
    <row r="193" spans="1:14" s="22" customFormat="1">
      <c r="A193" s="28" t="str">
        <f t="shared" si="7"/>
        <v>44488EXPRESSPROVINCIAL</v>
      </c>
      <c r="B193" s="93">
        <v>44488</v>
      </c>
      <c r="C193" s="96"/>
      <c r="D193" s="102" t="s">
        <v>31</v>
      </c>
      <c r="E193" s="89" t="s">
        <v>33</v>
      </c>
      <c r="F193" s="95"/>
      <c r="G193" s="35"/>
      <c r="H193" s="35"/>
      <c r="I193" s="35"/>
      <c r="J193" s="14">
        <f ca="1">F193-(G193+(SUMIF('RELACION PAGO DE CAJA'!B$3:B$9173,A193,'RELACION PAGO DE CAJA'!K$3:K$9173)+SUMIF('RELACION PAGO DE CAJA'!B$3:B$9173,A193,'RELACION PAGO DE CAJA'!L$3:L$9173)+(SUMIF('RELACION PAGO DE CAJA'!B$3:B$9173,A193,'RELACION PAGO DE CAJA'!M$3:M$408)+(SUMIF('RELACION PAGO DE CAJA'!B$3:B$9173,A193,'RELACION PAGO DE CAJA'!N$3:N$9173)))))</f>
        <v>-16044.484383000001</v>
      </c>
      <c r="N193" s="17"/>
    </row>
    <row r="194" spans="1:14" s="22" customFormat="1">
      <c r="A194" s="28" t="str">
        <f t="shared" si="7"/>
        <v>44488CARRIZALPROVINCIAL</v>
      </c>
      <c r="B194" s="93">
        <v>44488</v>
      </c>
      <c r="C194" s="96"/>
      <c r="D194" s="102" t="s">
        <v>43</v>
      </c>
      <c r="E194" s="89" t="s">
        <v>33</v>
      </c>
      <c r="F194" s="95"/>
      <c r="G194" s="35"/>
      <c r="H194" s="35"/>
      <c r="I194" s="35"/>
      <c r="J194" s="14">
        <f ca="1">F194-(G194+(SUMIF('RELACION PAGO DE CAJA'!B$3:B$9173,A194,'RELACION PAGO DE CAJA'!K$3:K$9173)+SUMIF('RELACION PAGO DE CAJA'!B$3:B$9173,A194,'RELACION PAGO DE CAJA'!L$3:L$9173)+(SUMIF('RELACION PAGO DE CAJA'!B$3:B$9173,A194,'RELACION PAGO DE CAJA'!M$3:M$408)+(SUMIF('RELACION PAGO DE CAJA'!B$3:B$9173,A194,'RELACION PAGO DE CAJA'!N$3:N$9173)))))</f>
        <v>0</v>
      </c>
      <c r="N194" s="17"/>
    </row>
    <row r="195" spans="1:14" s="22" customFormat="1">
      <c r="A195" s="28" t="str">
        <f t="shared" si="7"/>
        <v>44488SAN ANTONIOPROVINCIAL</v>
      </c>
      <c r="B195" s="93">
        <v>44488</v>
      </c>
      <c r="C195" s="96"/>
      <c r="D195" s="102" t="s">
        <v>42</v>
      </c>
      <c r="E195" s="89" t="s">
        <v>33</v>
      </c>
      <c r="F195" s="95"/>
      <c r="G195" s="35"/>
      <c r="H195" s="35"/>
      <c r="I195" s="35"/>
      <c r="J195" s="14">
        <f ca="1">F195-(G195+(SUMIF('RELACION PAGO DE CAJA'!B$3:B$9173,A195,'RELACION PAGO DE CAJA'!K$3:K$9173)+SUMIF('RELACION PAGO DE CAJA'!B$3:B$9173,A195,'RELACION PAGO DE CAJA'!L$3:L$9173)+(SUMIF('RELACION PAGO DE CAJA'!B$3:B$9173,A195,'RELACION PAGO DE CAJA'!M$3:M$408)+(SUMIF('RELACION PAGO DE CAJA'!B$3:B$9173,A195,'RELACION PAGO DE CAJA'!N$3:N$9173)))))</f>
        <v>-3188.0041349999997</v>
      </c>
      <c r="N195" s="17"/>
    </row>
    <row r="196" spans="1:14" s="22" customFormat="1">
      <c r="A196" s="28" t="str">
        <f t="shared" si="7"/>
        <v>44488ROMAPROVINCIAL</v>
      </c>
      <c r="B196" s="93">
        <v>44488</v>
      </c>
      <c r="C196" s="96"/>
      <c r="D196" s="102" t="s">
        <v>32</v>
      </c>
      <c r="E196" s="89" t="s">
        <v>33</v>
      </c>
      <c r="F196" s="95"/>
      <c r="G196" s="35"/>
      <c r="H196" s="35"/>
      <c r="I196" s="35"/>
      <c r="J196" s="14">
        <f ca="1">F196-(G196+(SUMIF('RELACION PAGO DE CAJA'!B$3:B$9173,A196,'RELACION PAGO DE CAJA'!K$3:K$9173)+SUMIF('RELACION PAGO DE CAJA'!B$3:B$9173,A196,'RELACION PAGO DE CAJA'!L$3:L$9173)+(SUMIF('RELACION PAGO DE CAJA'!B$3:B$9173,A196,'RELACION PAGO DE CAJA'!M$3:M$408)+(SUMIF('RELACION PAGO DE CAJA'!B$3:B$9173,A196,'RELACION PAGO DE CAJA'!N$3:N$9173)))))</f>
        <v>0</v>
      </c>
      <c r="N196" s="17"/>
    </row>
    <row r="197" spans="1:14" s="22" customFormat="1">
      <c r="A197" s="28" t="str">
        <f t="shared" si="7"/>
        <v>44488MODELOVENEZUELA</v>
      </c>
      <c r="B197" s="93">
        <v>44488</v>
      </c>
      <c r="C197" s="96"/>
      <c r="D197" s="102" t="s">
        <v>151</v>
      </c>
      <c r="E197" s="89" t="s">
        <v>34</v>
      </c>
      <c r="F197" s="95"/>
      <c r="G197" s="35"/>
      <c r="H197" s="35"/>
      <c r="I197" s="35"/>
      <c r="J197" s="14">
        <f ca="1">F197-(G197+(SUMIF('RELACION PAGO DE CAJA'!B$3:B$9173,A197,'RELACION PAGO DE CAJA'!K$3:K$9173)+SUMIF('RELACION PAGO DE CAJA'!B$3:B$9173,A197,'RELACION PAGO DE CAJA'!L$3:L$9173)+(SUMIF('RELACION PAGO DE CAJA'!B$3:B$9173,A197,'RELACION PAGO DE CAJA'!M$3:M$408)+(SUMIF('RELACION PAGO DE CAJA'!B$3:B$9173,A197,'RELACION PAGO DE CAJA'!N$3:N$9173)))))</f>
        <v>0</v>
      </c>
      <c r="N197" s="17"/>
    </row>
    <row r="198" spans="1:14" s="22" customFormat="1">
      <c r="A198" s="28" t="str">
        <f t="shared" si="7"/>
        <v>44488EXQUISITECESVENEZUELA</v>
      </c>
      <c r="B198" s="93">
        <v>44488</v>
      </c>
      <c r="C198" s="96"/>
      <c r="D198" s="102" t="s">
        <v>30</v>
      </c>
      <c r="E198" s="89" t="s">
        <v>34</v>
      </c>
      <c r="F198" s="95"/>
      <c r="G198" s="35"/>
      <c r="H198" s="35"/>
      <c r="I198" s="35"/>
      <c r="J198" s="14">
        <f ca="1">F198-(G198+(SUMIF('RELACION PAGO DE CAJA'!B$3:B$9173,A198,'RELACION PAGO DE CAJA'!K$3:K$9173)+SUMIF('RELACION PAGO DE CAJA'!B$3:B$9173,A198,'RELACION PAGO DE CAJA'!L$3:L$9173)+(SUMIF('RELACION PAGO DE CAJA'!B$3:B$9173,A198,'RELACION PAGO DE CAJA'!M$3:M$408)+(SUMIF('RELACION PAGO DE CAJA'!B$3:B$9173,A198,'RELACION PAGO DE CAJA'!N$3:N$9173)))))</f>
        <v>0</v>
      </c>
      <c r="N198" s="17"/>
    </row>
    <row r="199" spans="1:14" s="22" customFormat="1">
      <c r="A199" s="28" t="str">
        <f t="shared" si="7"/>
        <v>44488EXPRESSVENEZUELA</v>
      </c>
      <c r="B199" s="93">
        <v>44488</v>
      </c>
      <c r="C199" s="96"/>
      <c r="D199" s="102" t="s">
        <v>31</v>
      </c>
      <c r="E199" s="89" t="s">
        <v>34</v>
      </c>
      <c r="F199" s="95"/>
      <c r="G199" s="35"/>
      <c r="H199" s="35"/>
      <c r="I199" s="35"/>
      <c r="J199" s="14">
        <f ca="1">F199-(G199+(SUMIF('RELACION PAGO DE CAJA'!B$3:B$9173,A199,'RELACION PAGO DE CAJA'!K$3:K$9173)+SUMIF('RELACION PAGO DE CAJA'!B$3:B$9173,A199,'RELACION PAGO DE CAJA'!L$3:L$9173)+(SUMIF('RELACION PAGO DE CAJA'!B$3:B$9173,A199,'RELACION PAGO DE CAJA'!M$3:M$408)+(SUMIF('RELACION PAGO DE CAJA'!B$3:B$9173,A199,'RELACION PAGO DE CAJA'!N$3:N$9173)))))</f>
        <v>0</v>
      </c>
      <c r="N199" s="17"/>
    </row>
    <row r="200" spans="1:14" s="22" customFormat="1">
      <c r="A200" s="28" t="str">
        <f t="shared" si="7"/>
        <v>44488MODELOBANESCO</v>
      </c>
      <c r="B200" s="93">
        <v>44488</v>
      </c>
      <c r="C200" s="96"/>
      <c r="D200" s="102" t="s">
        <v>151</v>
      </c>
      <c r="E200" s="89" t="s">
        <v>4</v>
      </c>
      <c r="F200" s="95"/>
      <c r="G200" s="35"/>
      <c r="H200" s="35"/>
      <c r="I200" s="35"/>
      <c r="J200" s="14">
        <f ca="1">F200-(G200+(SUMIF('RELACION PAGO DE CAJA'!B$3:B$9173,A200,'RELACION PAGO DE CAJA'!K$3:K$9173)+SUMIF('RELACION PAGO DE CAJA'!B$3:B$9173,A200,'RELACION PAGO DE CAJA'!L$3:L$9173)+(SUMIF('RELACION PAGO DE CAJA'!B$3:B$9173,A200,'RELACION PAGO DE CAJA'!M$3:M$408)+(SUMIF('RELACION PAGO DE CAJA'!B$3:B$9173,A200,'RELACION PAGO DE CAJA'!N$3:N$9173)))))</f>
        <v>0</v>
      </c>
      <c r="N200" s="17"/>
    </row>
    <row r="201" spans="1:14" s="22" customFormat="1">
      <c r="A201" s="28" t="str">
        <f t="shared" si="7"/>
        <v>44488EXQUISITECESBANESCO</v>
      </c>
      <c r="B201" s="93">
        <v>44488</v>
      </c>
      <c r="C201" s="96"/>
      <c r="D201" s="102" t="s">
        <v>30</v>
      </c>
      <c r="E201" s="89" t="s">
        <v>4</v>
      </c>
      <c r="F201" s="95"/>
      <c r="G201" s="35"/>
      <c r="H201" s="35"/>
      <c r="I201" s="35"/>
      <c r="J201" s="14">
        <f ca="1">F201-(G201+(SUMIF('RELACION PAGO DE CAJA'!B$3:B$9173,A201,'RELACION PAGO DE CAJA'!K$3:K$9173)+SUMIF('RELACION PAGO DE CAJA'!B$3:B$9173,A201,'RELACION PAGO DE CAJA'!L$3:L$9173)+(SUMIF('RELACION PAGO DE CAJA'!B$3:B$9173,A201,'RELACION PAGO DE CAJA'!M$3:M$408)+(SUMIF('RELACION PAGO DE CAJA'!B$3:B$9173,A201,'RELACION PAGO DE CAJA'!N$3:N$9173)))))</f>
        <v>0</v>
      </c>
      <c r="N201" s="17"/>
    </row>
    <row r="202" spans="1:14" s="22" customFormat="1">
      <c r="A202" s="28" t="str">
        <f t="shared" si="7"/>
        <v>44488EXPRESSBANESCO</v>
      </c>
      <c r="B202" s="93">
        <v>44488</v>
      </c>
      <c r="C202" s="96"/>
      <c r="D202" s="102" t="s">
        <v>31</v>
      </c>
      <c r="E202" s="89" t="s">
        <v>4</v>
      </c>
      <c r="F202" s="95"/>
      <c r="G202" s="35"/>
      <c r="H202" s="35"/>
      <c r="I202" s="35"/>
      <c r="J202" s="14">
        <f ca="1">F202-(G202+(SUMIF('RELACION PAGO DE CAJA'!B$3:B$9173,A202,'RELACION PAGO DE CAJA'!K$3:K$9173)+SUMIF('RELACION PAGO DE CAJA'!B$3:B$9173,A202,'RELACION PAGO DE CAJA'!L$3:L$9173)+(SUMIF('RELACION PAGO DE CAJA'!B$3:B$9173,A202,'RELACION PAGO DE CAJA'!M$3:M$408)+(SUMIF('RELACION PAGO DE CAJA'!B$3:B$9173,A202,'RELACION PAGO DE CAJA'!N$3:N$9173)))))</f>
        <v>0</v>
      </c>
      <c r="N202" s="17"/>
    </row>
    <row r="203" spans="1:14" s="22" customFormat="1">
      <c r="A203" s="28" t="str">
        <f t="shared" si="7"/>
        <v>44488ROMABANESCO</v>
      </c>
      <c r="B203" s="93">
        <v>44488</v>
      </c>
      <c r="C203" s="96"/>
      <c r="D203" s="102" t="s">
        <v>32</v>
      </c>
      <c r="E203" s="89" t="s">
        <v>4</v>
      </c>
      <c r="F203" s="95"/>
      <c r="G203" s="35"/>
      <c r="H203" s="35"/>
      <c r="I203" s="35"/>
      <c r="J203" s="14">
        <f ca="1">F203-(G203+(SUMIF('RELACION PAGO DE CAJA'!B$3:B$9173,A203,'RELACION PAGO DE CAJA'!K$3:K$9173)+SUMIF('RELACION PAGO DE CAJA'!B$3:B$9173,A203,'RELACION PAGO DE CAJA'!L$3:L$9173)+(SUMIF('RELACION PAGO DE CAJA'!B$3:B$9173,A203,'RELACION PAGO DE CAJA'!M$3:M$408)+(SUMIF('RELACION PAGO DE CAJA'!B$3:B$9173,A203,'RELACION PAGO DE CAJA'!N$3:N$9173)))))</f>
        <v>-1479</v>
      </c>
      <c r="N203" s="17"/>
    </row>
    <row r="204" spans="1:14" s="22" customFormat="1">
      <c r="A204" s="28" t="str">
        <f t="shared" si="7"/>
        <v>44488MODELOBANCRECER</v>
      </c>
      <c r="B204" s="93">
        <v>44488</v>
      </c>
      <c r="C204" s="96"/>
      <c r="D204" s="102" t="s">
        <v>151</v>
      </c>
      <c r="E204" s="89" t="s">
        <v>383</v>
      </c>
      <c r="F204" s="95"/>
      <c r="G204" s="35"/>
      <c r="H204" s="35"/>
      <c r="I204" s="35"/>
      <c r="J204" s="14">
        <f ca="1">F204-(G204+(SUMIF('RELACION PAGO DE CAJA'!B$3:B$9173,A204,'RELACION PAGO DE CAJA'!K$3:K$9173)+SUMIF('RELACION PAGO DE CAJA'!B$3:B$9173,A204,'RELACION PAGO DE CAJA'!L$3:L$9173)+(SUMIF('RELACION PAGO DE CAJA'!B$3:B$9173,A204,'RELACION PAGO DE CAJA'!M$3:M$408)+(SUMIF('RELACION PAGO DE CAJA'!B$3:B$9173,A204,'RELACION PAGO DE CAJA'!N$3:N$9173)))))</f>
        <v>-1326</v>
      </c>
      <c r="N204" s="17"/>
    </row>
    <row r="205" spans="1:14" s="22" customFormat="1">
      <c r="A205" s="28" t="str">
        <f t="shared" si="7"/>
        <v>44488EXPRESSBANCRECER</v>
      </c>
      <c r="B205" s="93">
        <v>44488</v>
      </c>
      <c r="C205" s="96"/>
      <c r="D205" s="102" t="s">
        <v>31</v>
      </c>
      <c r="E205" s="89" t="s">
        <v>383</v>
      </c>
      <c r="F205" s="95"/>
      <c r="G205" s="35"/>
      <c r="H205" s="35"/>
      <c r="I205" s="35"/>
      <c r="J205" s="14">
        <f ca="1">F205-(G205+(SUMIF('RELACION PAGO DE CAJA'!B$3:B$9173,A205,'RELACION PAGO DE CAJA'!K$3:K$9173)+SUMIF('RELACION PAGO DE CAJA'!B$3:B$9173,A205,'RELACION PAGO DE CAJA'!L$3:L$9173)+(SUMIF('RELACION PAGO DE CAJA'!B$3:B$9173,A205,'RELACION PAGO DE CAJA'!M$3:M$408)+(SUMIF('RELACION PAGO DE CAJA'!B$3:B$9173,A205,'RELACION PAGO DE CAJA'!N$3:N$9173)))))</f>
        <v>-11280.404399999999</v>
      </c>
      <c r="N205" s="17"/>
    </row>
    <row r="206" spans="1:14" s="22" customFormat="1">
      <c r="A206" s="28" t="str">
        <f t="shared" si="7"/>
        <v>44488EVORABANCRECER</v>
      </c>
      <c r="B206" s="93">
        <v>44488</v>
      </c>
      <c r="C206" s="96"/>
      <c r="D206" s="102" t="s">
        <v>463</v>
      </c>
      <c r="E206" s="89" t="s">
        <v>383</v>
      </c>
      <c r="F206" s="95"/>
      <c r="G206" s="35"/>
      <c r="H206" s="35"/>
      <c r="I206" s="35"/>
      <c r="J206" s="14">
        <f ca="1">F206-(G206+(SUMIF('RELACION PAGO DE CAJA'!B$3:B$9173,A206,'RELACION PAGO DE CAJA'!K$3:K$9173)+SUMIF('RELACION PAGO DE CAJA'!B$3:B$9173,A206,'RELACION PAGO DE CAJA'!L$3:L$9173)+(SUMIF('RELACION PAGO DE CAJA'!B$3:B$9173,A206,'RELACION PAGO DE CAJA'!M$3:M$408)+(SUMIF('RELACION PAGO DE CAJA'!B$3:B$9173,A206,'RELACION PAGO DE CAJA'!N$3:N$9173)))))</f>
        <v>-624.35220000000004</v>
      </c>
      <c r="N206" s="17"/>
    </row>
    <row r="207" spans="1:14" s="22" customFormat="1">
      <c r="A207" s="28" t="str">
        <f t="shared" si="7"/>
        <v>44488ICE SURPRISEBANCRECER</v>
      </c>
      <c r="B207" s="93">
        <v>44488</v>
      </c>
      <c r="C207" s="96"/>
      <c r="D207" s="45" t="s">
        <v>361</v>
      </c>
      <c r="E207" s="89" t="s">
        <v>383</v>
      </c>
      <c r="F207" s="95"/>
      <c r="G207" s="35"/>
      <c r="H207" s="35"/>
      <c r="I207" s="35"/>
      <c r="J207" s="14">
        <f ca="1">F207-(G207+(SUMIF('RELACION PAGO DE CAJA'!B$3:B$9173,A207,'RELACION PAGO DE CAJA'!K$3:K$9173)+SUMIF('RELACION PAGO DE CAJA'!B$3:B$9173,A207,'RELACION PAGO DE CAJA'!L$3:L$9173)+(SUMIF('RELACION PAGO DE CAJA'!B$3:B$9173,A207,'RELACION PAGO DE CAJA'!M$3:M$408)+(SUMIF('RELACION PAGO DE CAJA'!B$3:B$9173,A207,'RELACION PAGO DE CAJA'!N$3:N$9173)))))</f>
        <v>0</v>
      </c>
      <c r="N207" s="17"/>
    </row>
    <row r="208" spans="1:14" s="22" customFormat="1">
      <c r="A208" s="28" t="str">
        <f t="shared" si="7"/>
        <v>44489MODELOPROVINCIAL</v>
      </c>
      <c r="B208" s="93">
        <v>44489</v>
      </c>
      <c r="C208" s="96"/>
      <c r="D208" s="102" t="s">
        <v>151</v>
      </c>
      <c r="E208" s="89" t="s">
        <v>33</v>
      </c>
      <c r="F208" s="95"/>
      <c r="G208" s="35"/>
      <c r="H208" s="35"/>
      <c r="I208" s="35"/>
      <c r="J208" s="14">
        <f ca="1">F208-(G208+(SUMIF('RELACION PAGO DE CAJA'!B$3:B$9173,A208,'RELACION PAGO DE CAJA'!K$3:K$9173)+SUMIF('RELACION PAGO DE CAJA'!B$3:B$9173,A208,'RELACION PAGO DE CAJA'!L$3:L$9173)+(SUMIF('RELACION PAGO DE CAJA'!B$3:B$9173,A208,'RELACION PAGO DE CAJA'!M$3:M$408)+(SUMIF('RELACION PAGO DE CAJA'!B$3:B$9173,A208,'RELACION PAGO DE CAJA'!N$3:N$9173)))))</f>
        <v>-14628.170829000002</v>
      </c>
      <c r="N208" s="17"/>
    </row>
    <row r="209" spans="1:14" s="22" customFormat="1">
      <c r="A209" s="28" t="str">
        <f t="shared" si="7"/>
        <v>44489EXQUISITECESPROVINCIAL</v>
      </c>
      <c r="B209" s="93">
        <v>44489</v>
      </c>
      <c r="C209" s="96"/>
      <c r="D209" s="102" t="s">
        <v>30</v>
      </c>
      <c r="E209" s="89" t="s">
        <v>33</v>
      </c>
      <c r="F209" s="95"/>
      <c r="G209" s="35"/>
      <c r="H209" s="35"/>
      <c r="I209" s="35"/>
      <c r="J209" s="14">
        <f ca="1">F209-(G209+(SUMIF('RELACION PAGO DE CAJA'!B$3:B$9173,A209,'RELACION PAGO DE CAJA'!K$3:K$9173)+SUMIF('RELACION PAGO DE CAJA'!B$3:B$9173,A209,'RELACION PAGO DE CAJA'!L$3:L$9173)+(SUMIF('RELACION PAGO DE CAJA'!B$3:B$9173,A209,'RELACION PAGO DE CAJA'!M$3:M$408)+(SUMIF('RELACION PAGO DE CAJA'!B$3:B$9173,A209,'RELACION PAGO DE CAJA'!N$3:N$9173)))))</f>
        <v>-4019.1123239999993</v>
      </c>
      <c r="N209" s="17"/>
    </row>
    <row r="210" spans="1:14" s="22" customFormat="1">
      <c r="A210" s="28" t="str">
        <f t="shared" si="7"/>
        <v>44489EXPRESSPROVINCIAL</v>
      </c>
      <c r="B210" s="93">
        <v>44489</v>
      </c>
      <c r="C210" s="96"/>
      <c r="D210" s="102" t="s">
        <v>31</v>
      </c>
      <c r="E210" s="89" t="s">
        <v>33</v>
      </c>
      <c r="F210" s="95"/>
      <c r="G210" s="35"/>
      <c r="H210" s="35"/>
      <c r="I210" s="35"/>
      <c r="J210" s="14">
        <f ca="1">F210-(G210+(SUMIF('RELACION PAGO DE CAJA'!B$3:B$9173,A210,'RELACION PAGO DE CAJA'!K$3:K$9173)+SUMIF('RELACION PAGO DE CAJA'!B$3:B$9173,A210,'RELACION PAGO DE CAJA'!L$3:L$9173)+(SUMIF('RELACION PAGO DE CAJA'!B$3:B$9173,A210,'RELACION PAGO DE CAJA'!M$3:M$408)+(SUMIF('RELACION PAGO DE CAJA'!B$3:B$9173,A210,'RELACION PAGO DE CAJA'!N$3:N$9173)))))</f>
        <v>-42194.452072499997</v>
      </c>
      <c r="N210" s="17"/>
    </row>
    <row r="211" spans="1:14" s="22" customFormat="1">
      <c r="A211" s="28" t="str">
        <f t="shared" si="7"/>
        <v>44489CARRIZALPROVINCIAL</v>
      </c>
      <c r="B211" s="93">
        <v>44489</v>
      </c>
      <c r="C211" s="96"/>
      <c r="D211" s="102" t="s">
        <v>43</v>
      </c>
      <c r="E211" s="89" t="s">
        <v>33</v>
      </c>
      <c r="F211" s="95"/>
      <c r="G211" s="35"/>
      <c r="H211" s="35"/>
      <c r="I211" s="35"/>
      <c r="J211" s="14">
        <f ca="1">F211-(G211+(SUMIF('RELACION PAGO DE CAJA'!B$3:B$9173,A211,'RELACION PAGO DE CAJA'!K$3:K$9173)+SUMIF('RELACION PAGO DE CAJA'!B$3:B$9173,A211,'RELACION PAGO DE CAJA'!L$3:L$9173)+(SUMIF('RELACION PAGO DE CAJA'!B$3:B$9173,A211,'RELACION PAGO DE CAJA'!M$3:M$408)+(SUMIF('RELACION PAGO DE CAJA'!B$3:B$9173,A211,'RELACION PAGO DE CAJA'!N$3:N$9173)))))</f>
        <v>0</v>
      </c>
      <c r="N211" s="17"/>
    </row>
    <row r="212" spans="1:14" s="22" customFormat="1">
      <c r="A212" s="28" t="str">
        <f t="shared" si="7"/>
        <v>44489SAN ANTONIOPROVINCIAL</v>
      </c>
      <c r="B212" s="93">
        <v>44489</v>
      </c>
      <c r="C212" s="96"/>
      <c r="D212" s="102" t="s">
        <v>42</v>
      </c>
      <c r="E212" s="89" t="s">
        <v>33</v>
      </c>
      <c r="F212" s="95"/>
      <c r="G212" s="35"/>
      <c r="H212" s="35"/>
      <c r="I212" s="35"/>
      <c r="J212" s="14">
        <f ca="1">F212-(G212+(SUMIF('RELACION PAGO DE CAJA'!B$3:B$9173,A212,'RELACION PAGO DE CAJA'!K$3:K$9173)+SUMIF('RELACION PAGO DE CAJA'!B$3:B$9173,A212,'RELACION PAGO DE CAJA'!L$3:L$9173)+(SUMIF('RELACION PAGO DE CAJA'!B$3:B$9173,A212,'RELACION PAGO DE CAJA'!M$3:M$408)+(SUMIF('RELACION PAGO DE CAJA'!B$3:B$9173,A212,'RELACION PAGO DE CAJA'!N$3:N$9173)))))</f>
        <v>-6.0228194999999998</v>
      </c>
      <c r="N212" s="17"/>
    </row>
    <row r="213" spans="1:14" s="22" customFormat="1">
      <c r="A213" s="28" t="str">
        <f t="shared" si="7"/>
        <v>44489ROMAPROVINCIAL</v>
      </c>
      <c r="B213" s="93">
        <v>44489</v>
      </c>
      <c r="C213" s="96"/>
      <c r="D213" s="102" t="s">
        <v>32</v>
      </c>
      <c r="E213" s="89" t="s">
        <v>33</v>
      </c>
      <c r="F213" s="95"/>
      <c r="G213" s="35"/>
      <c r="H213" s="35"/>
      <c r="I213" s="35"/>
      <c r="J213" s="14">
        <f ca="1">F213-(G213+(SUMIF('RELACION PAGO DE CAJA'!B$3:B$9173,A213,'RELACION PAGO DE CAJA'!K$3:K$9173)+SUMIF('RELACION PAGO DE CAJA'!B$3:B$9173,A213,'RELACION PAGO DE CAJA'!L$3:L$9173)+(SUMIF('RELACION PAGO DE CAJA'!B$3:B$9173,A213,'RELACION PAGO DE CAJA'!M$3:M$408)+(SUMIF('RELACION PAGO DE CAJA'!B$3:B$9173,A213,'RELACION PAGO DE CAJA'!N$3:N$9173)))))</f>
        <v>0</v>
      </c>
      <c r="N213" s="17"/>
    </row>
    <row r="214" spans="1:14" s="22" customFormat="1">
      <c r="A214" s="28" t="str">
        <f t="shared" si="7"/>
        <v>44489MODELOVENEZUELA</v>
      </c>
      <c r="B214" s="93">
        <v>44489</v>
      </c>
      <c r="C214" s="96"/>
      <c r="D214" s="102" t="s">
        <v>151</v>
      </c>
      <c r="E214" s="89" t="s">
        <v>34</v>
      </c>
      <c r="F214" s="95"/>
      <c r="G214" s="35"/>
      <c r="H214" s="35"/>
      <c r="I214" s="35"/>
      <c r="J214" s="14">
        <f ca="1">F214-(G214+(SUMIF('RELACION PAGO DE CAJA'!B$3:B$9173,A214,'RELACION PAGO DE CAJA'!K$3:K$9173)+SUMIF('RELACION PAGO DE CAJA'!B$3:B$9173,A214,'RELACION PAGO DE CAJA'!L$3:L$9173)+(SUMIF('RELACION PAGO DE CAJA'!B$3:B$9173,A214,'RELACION PAGO DE CAJA'!M$3:M$408)+(SUMIF('RELACION PAGO DE CAJA'!B$3:B$9173,A214,'RELACION PAGO DE CAJA'!N$3:N$9173)))))</f>
        <v>0</v>
      </c>
      <c r="N214" s="17"/>
    </row>
    <row r="215" spans="1:14" s="22" customFormat="1">
      <c r="A215" s="28" t="str">
        <f t="shared" si="7"/>
        <v>44489EXQUISITECESVENEZUELA</v>
      </c>
      <c r="B215" s="93">
        <v>44489</v>
      </c>
      <c r="C215" s="96"/>
      <c r="D215" s="102" t="s">
        <v>30</v>
      </c>
      <c r="E215" s="89" t="s">
        <v>34</v>
      </c>
      <c r="F215" s="95"/>
      <c r="G215" s="35"/>
      <c r="H215" s="35"/>
      <c r="I215" s="35"/>
      <c r="J215" s="14">
        <f ca="1">F215-(G215+(SUMIF('RELACION PAGO DE CAJA'!B$3:B$9173,A215,'RELACION PAGO DE CAJA'!K$3:K$9173)+SUMIF('RELACION PAGO DE CAJA'!B$3:B$9173,A215,'RELACION PAGO DE CAJA'!L$3:L$9173)+(SUMIF('RELACION PAGO DE CAJA'!B$3:B$9173,A215,'RELACION PAGO DE CAJA'!M$3:M$408)+(SUMIF('RELACION PAGO DE CAJA'!B$3:B$9173,A215,'RELACION PAGO DE CAJA'!N$3:N$9173)))))</f>
        <v>0</v>
      </c>
      <c r="N215" s="17"/>
    </row>
    <row r="216" spans="1:14" s="22" customFormat="1">
      <c r="A216" s="28" t="str">
        <f t="shared" si="7"/>
        <v>44489EXPRESSVENEZUELA</v>
      </c>
      <c r="B216" s="93">
        <v>44489</v>
      </c>
      <c r="C216" s="96"/>
      <c r="D216" s="102" t="s">
        <v>31</v>
      </c>
      <c r="E216" s="89" t="s">
        <v>34</v>
      </c>
      <c r="F216" s="95"/>
      <c r="G216" s="35"/>
      <c r="H216" s="35"/>
      <c r="I216" s="35"/>
      <c r="J216" s="14">
        <f ca="1">F216-(G216+(SUMIF('RELACION PAGO DE CAJA'!B$3:B$9173,A216,'RELACION PAGO DE CAJA'!K$3:K$9173)+SUMIF('RELACION PAGO DE CAJA'!B$3:B$9173,A216,'RELACION PAGO DE CAJA'!L$3:L$9173)+(SUMIF('RELACION PAGO DE CAJA'!B$3:B$9173,A216,'RELACION PAGO DE CAJA'!M$3:M$408)+(SUMIF('RELACION PAGO DE CAJA'!B$3:B$9173,A216,'RELACION PAGO DE CAJA'!N$3:N$9173)))))</f>
        <v>0</v>
      </c>
      <c r="N216" s="17"/>
    </row>
    <row r="217" spans="1:14" s="22" customFormat="1">
      <c r="A217" s="28" t="str">
        <f t="shared" si="7"/>
        <v>44489MODELOBANESCO</v>
      </c>
      <c r="B217" s="93">
        <v>44489</v>
      </c>
      <c r="C217" s="96"/>
      <c r="D217" s="102" t="s">
        <v>151</v>
      </c>
      <c r="E217" s="89" t="s">
        <v>4</v>
      </c>
      <c r="F217" s="95"/>
      <c r="G217" s="35"/>
      <c r="H217" s="35"/>
      <c r="I217" s="35"/>
      <c r="J217" s="14">
        <f ca="1">F217-(G217+(SUMIF('RELACION PAGO DE CAJA'!B$3:B$9173,A217,'RELACION PAGO DE CAJA'!K$3:K$9173)+SUMIF('RELACION PAGO DE CAJA'!B$3:B$9173,A217,'RELACION PAGO DE CAJA'!L$3:L$9173)+(SUMIF('RELACION PAGO DE CAJA'!B$3:B$9173,A217,'RELACION PAGO DE CAJA'!M$3:M$408)+(SUMIF('RELACION PAGO DE CAJA'!B$3:B$9173,A217,'RELACION PAGO DE CAJA'!N$3:N$9173)))))</f>
        <v>0</v>
      </c>
      <c r="N217" s="17"/>
    </row>
    <row r="218" spans="1:14" s="22" customFormat="1">
      <c r="A218" s="28" t="str">
        <f t="shared" si="7"/>
        <v>44489EXQUISITECESBANESCO</v>
      </c>
      <c r="B218" s="93">
        <v>44489</v>
      </c>
      <c r="C218" s="96"/>
      <c r="D218" s="102" t="s">
        <v>30</v>
      </c>
      <c r="E218" s="89" t="s">
        <v>4</v>
      </c>
      <c r="F218" s="95"/>
      <c r="G218" s="35"/>
      <c r="H218" s="35"/>
      <c r="I218" s="35"/>
      <c r="J218" s="14">
        <f ca="1">F218-(G218+(SUMIF('RELACION PAGO DE CAJA'!B$3:B$9173,A218,'RELACION PAGO DE CAJA'!K$3:K$9173)+SUMIF('RELACION PAGO DE CAJA'!B$3:B$9173,A218,'RELACION PAGO DE CAJA'!L$3:L$9173)+(SUMIF('RELACION PAGO DE CAJA'!B$3:B$9173,A218,'RELACION PAGO DE CAJA'!M$3:M$408)+(SUMIF('RELACION PAGO DE CAJA'!B$3:B$9173,A218,'RELACION PAGO DE CAJA'!N$3:N$9173)))))</f>
        <v>0</v>
      </c>
      <c r="N218" s="17"/>
    </row>
    <row r="219" spans="1:14" s="22" customFormat="1">
      <c r="A219" s="28" t="str">
        <f t="shared" ref="A219:A275" si="8">CONCATENATE(B219,D219,E219)</f>
        <v>44489EXPRESSBANESCO</v>
      </c>
      <c r="B219" s="93">
        <v>44489</v>
      </c>
      <c r="C219" s="96"/>
      <c r="D219" s="102" t="s">
        <v>31</v>
      </c>
      <c r="E219" s="89" t="s">
        <v>4</v>
      </c>
      <c r="F219" s="95"/>
      <c r="G219" s="35"/>
      <c r="H219" s="35"/>
      <c r="I219" s="35"/>
      <c r="J219" s="14">
        <f ca="1">F219-(G219+(SUMIF('RELACION PAGO DE CAJA'!B$3:B$9173,A219,'RELACION PAGO DE CAJA'!K$3:K$9173)+SUMIF('RELACION PAGO DE CAJA'!B$3:B$9173,A219,'RELACION PAGO DE CAJA'!L$3:L$9173)+(SUMIF('RELACION PAGO DE CAJA'!B$3:B$9173,A219,'RELACION PAGO DE CAJA'!M$3:M$408)+(SUMIF('RELACION PAGO DE CAJA'!B$3:B$9173,A219,'RELACION PAGO DE CAJA'!N$3:N$9173)))))</f>
        <v>0</v>
      </c>
      <c r="N219" s="17"/>
    </row>
    <row r="220" spans="1:14" s="22" customFormat="1">
      <c r="A220" s="28" t="str">
        <f t="shared" si="8"/>
        <v>44489ROMABANESCO</v>
      </c>
      <c r="B220" s="93">
        <v>44489</v>
      </c>
      <c r="C220" s="96"/>
      <c r="D220" s="102" t="s">
        <v>32</v>
      </c>
      <c r="E220" s="89" t="s">
        <v>4</v>
      </c>
      <c r="F220" s="95"/>
      <c r="G220" s="35"/>
      <c r="H220" s="35"/>
      <c r="I220" s="35"/>
      <c r="J220" s="14">
        <f ca="1">F220-(G220+(SUMIF('RELACION PAGO DE CAJA'!B$3:B$9173,A220,'RELACION PAGO DE CAJA'!K$3:K$9173)+SUMIF('RELACION PAGO DE CAJA'!B$3:B$9173,A220,'RELACION PAGO DE CAJA'!L$3:L$9173)+(SUMIF('RELACION PAGO DE CAJA'!B$3:B$9173,A220,'RELACION PAGO DE CAJA'!M$3:M$408)+(SUMIF('RELACION PAGO DE CAJA'!B$3:B$9173,A220,'RELACION PAGO DE CAJA'!N$3:N$9173)))))</f>
        <v>0</v>
      </c>
      <c r="N220" s="17"/>
    </row>
    <row r="221" spans="1:14" s="22" customFormat="1">
      <c r="A221" s="28" t="str">
        <f t="shared" si="8"/>
        <v>44489MODELOBANCRECER</v>
      </c>
      <c r="B221" s="93">
        <v>44489</v>
      </c>
      <c r="C221" s="96"/>
      <c r="D221" s="102" t="s">
        <v>151</v>
      </c>
      <c r="E221" s="89" t="s">
        <v>383</v>
      </c>
      <c r="F221" s="95"/>
      <c r="G221" s="35"/>
      <c r="H221" s="35"/>
      <c r="I221" s="35"/>
      <c r="J221" s="14">
        <f ca="1">F221-(G221+(SUMIF('RELACION PAGO DE CAJA'!B$3:B$9173,A221,'RELACION PAGO DE CAJA'!K$3:K$9173)+SUMIF('RELACION PAGO DE CAJA'!B$3:B$9173,A221,'RELACION PAGO DE CAJA'!L$3:L$9173)+(SUMIF('RELACION PAGO DE CAJA'!B$3:B$9173,A221,'RELACION PAGO DE CAJA'!M$3:M$408)+(SUMIF('RELACION PAGO DE CAJA'!B$3:B$9173,A221,'RELACION PAGO DE CAJA'!N$3:N$9173)))))</f>
        <v>-8404.8611999999976</v>
      </c>
      <c r="N221" s="17"/>
    </row>
    <row r="222" spans="1:14" s="22" customFormat="1">
      <c r="A222" s="28" t="str">
        <f t="shared" si="8"/>
        <v>44489EXPRESSBANCRECER</v>
      </c>
      <c r="B222" s="93">
        <v>44489</v>
      </c>
      <c r="C222" s="96"/>
      <c r="D222" s="102" t="s">
        <v>31</v>
      </c>
      <c r="E222" s="89" t="s">
        <v>383</v>
      </c>
      <c r="F222" s="95"/>
      <c r="G222" s="35"/>
      <c r="H222" s="35"/>
      <c r="I222" s="35"/>
      <c r="J222" s="14">
        <f ca="1">F222-(G222+(SUMIF('RELACION PAGO DE CAJA'!B$3:B$9173,A222,'RELACION PAGO DE CAJA'!K$3:K$9173)+SUMIF('RELACION PAGO DE CAJA'!B$3:B$9173,A222,'RELACION PAGO DE CAJA'!L$3:L$9173)+(SUMIF('RELACION PAGO DE CAJA'!B$3:B$9173,A222,'RELACION PAGO DE CAJA'!M$3:M$408)+(SUMIF('RELACION PAGO DE CAJA'!B$3:B$9173,A222,'RELACION PAGO DE CAJA'!N$3:N$9173)))))</f>
        <v>0</v>
      </c>
      <c r="N222" s="17"/>
    </row>
    <row r="223" spans="1:14" s="22" customFormat="1">
      <c r="A223" s="28" t="str">
        <f t="shared" si="8"/>
        <v>44489EVORABANCRECER</v>
      </c>
      <c r="B223" s="93">
        <v>44489</v>
      </c>
      <c r="C223" s="96"/>
      <c r="D223" s="45" t="s">
        <v>463</v>
      </c>
      <c r="E223" s="89" t="s">
        <v>383</v>
      </c>
      <c r="F223" s="95"/>
      <c r="G223" s="35"/>
      <c r="H223" s="35"/>
      <c r="I223" s="35"/>
      <c r="J223" s="14">
        <f ca="1">F223-(G223+(SUMIF('RELACION PAGO DE CAJA'!B$3:B$9173,A223,'RELACION PAGO DE CAJA'!K$3:K$9173)+SUMIF('RELACION PAGO DE CAJA'!B$3:B$9173,A223,'RELACION PAGO DE CAJA'!L$3:L$9173)+(SUMIF('RELACION PAGO DE CAJA'!B$3:B$9173,A223,'RELACION PAGO DE CAJA'!M$3:M$408)+(SUMIF('RELACION PAGO DE CAJA'!B$3:B$9173,A223,'RELACION PAGO DE CAJA'!N$3:N$9173)))))</f>
        <v>0</v>
      </c>
      <c r="N223" s="17"/>
    </row>
    <row r="224" spans="1:14" s="22" customFormat="1">
      <c r="A224" s="28" t="str">
        <f t="shared" si="8"/>
        <v>44489ICE SURPRISEBANCRECER</v>
      </c>
      <c r="B224" s="93">
        <v>44489</v>
      </c>
      <c r="C224" s="96"/>
      <c r="D224" s="45" t="s">
        <v>361</v>
      </c>
      <c r="E224" s="89" t="s">
        <v>383</v>
      </c>
      <c r="F224" s="95"/>
      <c r="G224" s="35"/>
      <c r="H224" s="35"/>
      <c r="I224" s="35"/>
      <c r="J224" s="14">
        <f ca="1">F224-(G224+(SUMIF('RELACION PAGO DE CAJA'!B$3:B$9173,A224,'RELACION PAGO DE CAJA'!K$3:K$9173)+SUMIF('RELACION PAGO DE CAJA'!B$3:B$9173,A224,'RELACION PAGO DE CAJA'!L$3:L$9173)+(SUMIF('RELACION PAGO DE CAJA'!B$3:B$9173,A224,'RELACION PAGO DE CAJA'!M$3:M$408)+(SUMIF('RELACION PAGO DE CAJA'!B$3:B$9173,A224,'RELACION PAGO DE CAJA'!N$3:N$9173)))))</f>
        <v>0</v>
      </c>
      <c r="N224" s="17"/>
    </row>
    <row r="225" spans="1:14" s="22" customFormat="1">
      <c r="A225" s="28" t="str">
        <f t="shared" si="8"/>
        <v>44490MODELOPROVINCIAL</v>
      </c>
      <c r="B225" s="93">
        <v>44490</v>
      </c>
      <c r="C225" s="96"/>
      <c r="D225" s="102" t="s">
        <v>151</v>
      </c>
      <c r="E225" s="89" t="s">
        <v>33</v>
      </c>
      <c r="F225" s="95"/>
      <c r="G225" s="35"/>
      <c r="H225" s="35"/>
      <c r="I225" s="35"/>
      <c r="J225" s="14">
        <f ca="1">F225-(G225+(SUMIF('RELACION PAGO DE CAJA'!B$3:B$9173,A225,'RELACION PAGO DE CAJA'!K$3:K$9173)+SUMIF('RELACION PAGO DE CAJA'!B$3:B$9173,A225,'RELACION PAGO DE CAJA'!L$3:L$9173)+(SUMIF('RELACION PAGO DE CAJA'!B$3:B$9173,A225,'RELACION PAGO DE CAJA'!M$3:M$408)+(SUMIF('RELACION PAGO DE CAJA'!B$3:B$9173,A225,'RELACION PAGO DE CAJA'!N$3:N$9173)))))</f>
        <v>-9163.4284424999987</v>
      </c>
      <c r="N225" s="17"/>
    </row>
    <row r="226" spans="1:14" s="22" customFormat="1">
      <c r="A226" s="28" t="str">
        <f t="shared" si="8"/>
        <v>44490EXQUISITECESPROVINCIAL</v>
      </c>
      <c r="B226" s="93">
        <v>44490</v>
      </c>
      <c r="C226" s="96"/>
      <c r="D226" s="102" t="s">
        <v>30</v>
      </c>
      <c r="E226" s="89" t="s">
        <v>33</v>
      </c>
      <c r="F226" s="95"/>
      <c r="G226" s="35"/>
      <c r="H226" s="35"/>
      <c r="I226" s="35"/>
      <c r="J226" s="14">
        <f ca="1">F226-(G226+(SUMIF('RELACION PAGO DE CAJA'!B$3:B$9173,A226,'RELACION PAGO DE CAJA'!K$3:K$9173)+SUMIF('RELACION PAGO DE CAJA'!B$3:B$9173,A226,'RELACION PAGO DE CAJA'!L$3:L$9173)+(SUMIF('RELACION PAGO DE CAJA'!B$3:B$9173,A226,'RELACION PAGO DE CAJA'!M$3:M$408)+(SUMIF('RELACION PAGO DE CAJA'!B$3:B$9173,A226,'RELACION PAGO DE CAJA'!N$3:N$9173)))))</f>
        <v>-4368.9266790000001</v>
      </c>
      <c r="N226" s="17"/>
    </row>
    <row r="227" spans="1:14" s="22" customFormat="1">
      <c r="A227" s="28" t="str">
        <f t="shared" si="8"/>
        <v>44490EXPRESSPROVINCIAL</v>
      </c>
      <c r="B227" s="93">
        <v>44490</v>
      </c>
      <c r="C227" s="96"/>
      <c r="D227" s="102" t="s">
        <v>31</v>
      </c>
      <c r="E227" s="89" t="s">
        <v>33</v>
      </c>
      <c r="F227" s="95"/>
      <c r="G227" s="35"/>
      <c r="H227" s="35"/>
      <c r="I227" s="35"/>
      <c r="J227" s="14">
        <f ca="1">F227-(G227+(SUMIF('RELACION PAGO DE CAJA'!B$3:B$9173,A227,'RELACION PAGO DE CAJA'!K$3:K$9173)+SUMIF('RELACION PAGO DE CAJA'!B$3:B$9173,A227,'RELACION PAGO DE CAJA'!L$3:L$9173)+(SUMIF('RELACION PAGO DE CAJA'!B$3:B$9173,A227,'RELACION PAGO DE CAJA'!M$3:M$408)+(SUMIF('RELACION PAGO DE CAJA'!B$3:B$9173,A227,'RELACION PAGO DE CAJA'!N$3:N$9173)))))</f>
        <v>-8690.8978620000016</v>
      </c>
      <c r="N227" s="17"/>
    </row>
    <row r="228" spans="1:14" s="22" customFormat="1">
      <c r="A228" s="28" t="str">
        <f t="shared" si="8"/>
        <v>44490CARRIZALPROVINCIAL</v>
      </c>
      <c r="B228" s="93">
        <v>44490</v>
      </c>
      <c r="C228" s="96"/>
      <c r="D228" s="102" t="s">
        <v>43</v>
      </c>
      <c r="E228" s="89" t="s">
        <v>33</v>
      </c>
      <c r="F228" s="95"/>
      <c r="G228" s="35"/>
      <c r="H228" s="35"/>
      <c r="I228" s="35"/>
      <c r="J228" s="14">
        <f ca="1">F228-(G228+(SUMIF('RELACION PAGO DE CAJA'!B$3:B$9173,A228,'RELACION PAGO DE CAJA'!K$3:K$9173)+SUMIF('RELACION PAGO DE CAJA'!B$3:B$9173,A228,'RELACION PAGO DE CAJA'!L$3:L$9173)+(SUMIF('RELACION PAGO DE CAJA'!B$3:B$9173,A228,'RELACION PAGO DE CAJA'!M$3:M$408)+(SUMIF('RELACION PAGO DE CAJA'!B$3:B$9173,A228,'RELACION PAGO DE CAJA'!N$3:N$9173)))))</f>
        <v>0</v>
      </c>
      <c r="N228" s="17"/>
    </row>
    <row r="229" spans="1:14" s="22" customFormat="1">
      <c r="A229" s="28" t="str">
        <f t="shared" si="8"/>
        <v>44490SAN ANTONIOPROVINCIAL</v>
      </c>
      <c r="B229" s="93">
        <v>44490</v>
      </c>
      <c r="C229" s="96"/>
      <c r="D229" s="102" t="s">
        <v>42</v>
      </c>
      <c r="E229" s="89" t="s">
        <v>33</v>
      </c>
      <c r="F229" s="95"/>
      <c r="G229" s="35"/>
      <c r="H229" s="35"/>
      <c r="I229" s="35"/>
      <c r="J229" s="14">
        <f ca="1">F229-(G229+(SUMIF('RELACION PAGO DE CAJA'!B$3:B$9173,A229,'RELACION PAGO DE CAJA'!K$3:K$9173)+SUMIF('RELACION PAGO DE CAJA'!B$3:B$9173,A229,'RELACION PAGO DE CAJA'!L$3:L$9173)+(SUMIF('RELACION PAGO DE CAJA'!B$3:B$9173,A229,'RELACION PAGO DE CAJA'!M$3:M$408)+(SUMIF('RELACION PAGO DE CAJA'!B$3:B$9173,A229,'RELACION PAGO DE CAJA'!N$3:N$9173)))))</f>
        <v>-4708.1985435000006</v>
      </c>
      <c r="N229" s="17"/>
    </row>
    <row r="230" spans="1:14" s="22" customFormat="1">
      <c r="A230" s="28" t="str">
        <f t="shared" si="8"/>
        <v>44490ROMAPROVINCIAL</v>
      </c>
      <c r="B230" s="93">
        <v>44490</v>
      </c>
      <c r="C230" s="96"/>
      <c r="D230" s="102" t="s">
        <v>32</v>
      </c>
      <c r="E230" s="89" t="s">
        <v>33</v>
      </c>
      <c r="F230" s="95"/>
      <c r="G230" s="35"/>
      <c r="H230" s="35"/>
      <c r="I230" s="35"/>
      <c r="J230" s="14">
        <f ca="1">F230-(G230+(SUMIF('RELACION PAGO DE CAJA'!B$3:B$9173,A230,'RELACION PAGO DE CAJA'!K$3:K$9173)+SUMIF('RELACION PAGO DE CAJA'!B$3:B$9173,A230,'RELACION PAGO DE CAJA'!L$3:L$9173)+(SUMIF('RELACION PAGO DE CAJA'!B$3:B$9173,A230,'RELACION PAGO DE CAJA'!M$3:M$408)+(SUMIF('RELACION PAGO DE CAJA'!B$3:B$9173,A230,'RELACION PAGO DE CAJA'!N$3:N$9173)))))</f>
        <v>-866.44751700000006</v>
      </c>
      <c r="N230" s="17"/>
    </row>
    <row r="231" spans="1:14" s="22" customFormat="1">
      <c r="A231" s="28" t="str">
        <f t="shared" si="8"/>
        <v>44490MODELOVENEZUELA</v>
      </c>
      <c r="B231" s="93">
        <v>44490</v>
      </c>
      <c r="C231" s="96"/>
      <c r="D231" s="102" t="s">
        <v>151</v>
      </c>
      <c r="E231" s="89" t="s">
        <v>34</v>
      </c>
      <c r="F231" s="95"/>
      <c r="G231" s="35"/>
      <c r="H231" s="35"/>
      <c r="I231" s="35"/>
      <c r="J231" s="14">
        <f ca="1">F231-(G231+(SUMIF('RELACION PAGO DE CAJA'!B$3:B$9173,A231,'RELACION PAGO DE CAJA'!K$3:K$9173)+SUMIF('RELACION PAGO DE CAJA'!B$3:B$9173,A231,'RELACION PAGO DE CAJA'!L$3:L$9173)+(SUMIF('RELACION PAGO DE CAJA'!B$3:B$9173,A231,'RELACION PAGO DE CAJA'!M$3:M$408)+(SUMIF('RELACION PAGO DE CAJA'!B$3:B$9173,A231,'RELACION PAGO DE CAJA'!N$3:N$9173)))))</f>
        <v>-11134.5036</v>
      </c>
      <c r="N231" s="17"/>
    </row>
    <row r="232" spans="1:14" s="22" customFormat="1">
      <c r="A232" s="28" t="str">
        <f t="shared" si="8"/>
        <v>44490EXQUISITECESVENEZUELA</v>
      </c>
      <c r="B232" s="93">
        <v>44490</v>
      </c>
      <c r="C232" s="96"/>
      <c r="D232" s="102" t="s">
        <v>30</v>
      </c>
      <c r="E232" s="89" t="s">
        <v>34</v>
      </c>
      <c r="F232" s="95"/>
      <c r="G232" s="35"/>
      <c r="H232" s="35"/>
      <c r="I232" s="35"/>
      <c r="J232" s="14">
        <f ca="1">F232-(G232+(SUMIF('RELACION PAGO DE CAJA'!B$3:B$9173,A232,'RELACION PAGO DE CAJA'!K$3:K$9173)+SUMIF('RELACION PAGO DE CAJA'!B$3:B$9173,A232,'RELACION PAGO DE CAJA'!L$3:L$9173)+(SUMIF('RELACION PAGO DE CAJA'!B$3:B$9173,A232,'RELACION PAGO DE CAJA'!M$3:M$408)+(SUMIF('RELACION PAGO DE CAJA'!B$3:B$9173,A232,'RELACION PAGO DE CAJA'!N$3:N$9173)))))</f>
        <v>-5363.4354000000003</v>
      </c>
      <c r="N232" s="17"/>
    </row>
    <row r="233" spans="1:14" s="22" customFormat="1">
      <c r="A233" s="28" t="str">
        <f t="shared" si="8"/>
        <v>44490EXPRESSVENEZUELA</v>
      </c>
      <c r="B233" s="93">
        <v>44490</v>
      </c>
      <c r="C233" s="96"/>
      <c r="D233" s="102" t="s">
        <v>31</v>
      </c>
      <c r="E233" s="89" t="s">
        <v>34</v>
      </c>
      <c r="F233" s="95"/>
      <c r="G233" s="35"/>
      <c r="H233" s="35"/>
      <c r="I233" s="35"/>
      <c r="J233" s="14">
        <f ca="1">F233-(G233+(SUMIF('RELACION PAGO DE CAJA'!B$3:B$9173,A233,'RELACION PAGO DE CAJA'!K$3:K$9173)+SUMIF('RELACION PAGO DE CAJA'!B$3:B$9173,A233,'RELACION PAGO DE CAJA'!L$3:L$9173)+(SUMIF('RELACION PAGO DE CAJA'!B$3:B$9173,A233,'RELACION PAGO DE CAJA'!M$3:M$408)+(SUMIF('RELACION PAGO DE CAJA'!B$3:B$9173,A233,'RELACION PAGO DE CAJA'!N$3:N$9173)))))</f>
        <v>-39896.5452</v>
      </c>
      <c r="N233" s="17"/>
    </row>
    <row r="234" spans="1:14" s="22" customFormat="1">
      <c r="A234" s="28" t="str">
        <f t="shared" si="8"/>
        <v>44490MODELOBANESCO</v>
      </c>
      <c r="B234" s="93">
        <v>44490</v>
      </c>
      <c r="C234" s="96"/>
      <c r="D234" s="102" t="s">
        <v>151</v>
      </c>
      <c r="E234" s="89" t="s">
        <v>4</v>
      </c>
      <c r="F234" s="95"/>
      <c r="G234" s="35"/>
      <c r="H234" s="35"/>
      <c r="I234" s="35"/>
      <c r="J234" s="14">
        <f ca="1">F234-(G234+(SUMIF('RELACION PAGO DE CAJA'!B$3:B$9173,A234,'RELACION PAGO DE CAJA'!K$3:K$9173)+SUMIF('RELACION PAGO DE CAJA'!B$3:B$9173,A234,'RELACION PAGO DE CAJA'!L$3:L$9173)+(SUMIF('RELACION PAGO DE CAJA'!B$3:B$9173,A234,'RELACION PAGO DE CAJA'!M$3:M$408)+(SUMIF('RELACION PAGO DE CAJA'!B$3:B$9173,A234,'RELACION PAGO DE CAJA'!N$3:N$9173)))))</f>
        <v>0</v>
      </c>
      <c r="N234" s="17"/>
    </row>
    <row r="235" spans="1:14" s="22" customFormat="1">
      <c r="A235" s="28" t="str">
        <f t="shared" si="8"/>
        <v>44490EXQUISITECESBANESCO</v>
      </c>
      <c r="B235" s="93">
        <v>44490</v>
      </c>
      <c r="C235" s="96"/>
      <c r="D235" s="102" t="s">
        <v>30</v>
      </c>
      <c r="E235" s="89" t="s">
        <v>4</v>
      </c>
      <c r="F235" s="95"/>
      <c r="G235" s="35"/>
      <c r="H235" s="35"/>
      <c r="I235" s="35"/>
      <c r="J235" s="14">
        <f ca="1">F235-(G235+(SUMIF('RELACION PAGO DE CAJA'!B$3:B$9173,A235,'RELACION PAGO DE CAJA'!K$3:K$9173)+SUMIF('RELACION PAGO DE CAJA'!B$3:B$9173,A235,'RELACION PAGO DE CAJA'!L$3:L$9173)+(SUMIF('RELACION PAGO DE CAJA'!B$3:B$9173,A235,'RELACION PAGO DE CAJA'!M$3:M$408)+(SUMIF('RELACION PAGO DE CAJA'!B$3:B$9173,A235,'RELACION PAGO DE CAJA'!N$3:N$9173)))))</f>
        <v>0</v>
      </c>
      <c r="N235" s="17"/>
    </row>
    <row r="236" spans="1:14" s="22" customFormat="1">
      <c r="A236" s="28" t="str">
        <f t="shared" si="8"/>
        <v>44490EXPRESSBANESCO</v>
      </c>
      <c r="B236" s="93">
        <v>44490</v>
      </c>
      <c r="C236" s="96"/>
      <c r="D236" s="102" t="s">
        <v>31</v>
      </c>
      <c r="E236" s="89" t="s">
        <v>4</v>
      </c>
      <c r="F236" s="95"/>
      <c r="G236" s="35"/>
      <c r="H236" s="35"/>
      <c r="I236" s="35"/>
      <c r="J236" s="14">
        <f ca="1">F236-(G236+(SUMIF('RELACION PAGO DE CAJA'!B$3:B$9173,A236,'RELACION PAGO DE CAJA'!K$3:K$9173)+SUMIF('RELACION PAGO DE CAJA'!B$3:B$9173,A236,'RELACION PAGO DE CAJA'!L$3:L$9173)+(SUMIF('RELACION PAGO DE CAJA'!B$3:B$9173,A236,'RELACION PAGO DE CAJA'!M$3:M$408)+(SUMIF('RELACION PAGO DE CAJA'!B$3:B$9173,A236,'RELACION PAGO DE CAJA'!N$3:N$9173)))))</f>
        <v>-9606.9719999999998</v>
      </c>
      <c r="N236" s="17"/>
    </row>
    <row r="237" spans="1:14" s="22" customFormat="1">
      <c r="A237" s="28" t="str">
        <f t="shared" si="8"/>
        <v>44490ROMABANESCO</v>
      </c>
      <c r="B237" s="93">
        <v>44490</v>
      </c>
      <c r="C237" s="96"/>
      <c r="D237" s="102" t="s">
        <v>32</v>
      </c>
      <c r="E237" s="89" t="s">
        <v>4</v>
      </c>
      <c r="F237" s="95"/>
      <c r="G237" s="35"/>
      <c r="H237" s="35"/>
      <c r="I237" s="35"/>
      <c r="J237" s="14">
        <f ca="1">F237-(G237+(SUMIF('RELACION PAGO DE CAJA'!B$3:B$9173,A237,'RELACION PAGO DE CAJA'!K$3:K$9173)+SUMIF('RELACION PAGO DE CAJA'!B$3:B$9173,A237,'RELACION PAGO DE CAJA'!L$3:L$9173)+(SUMIF('RELACION PAGO DE CAJA'!B$3:B$9173,A237,'RELACION PAGO DE CAJA'!M$3:M$408)+(SUMIF('RELACION PAGO DE CAJA'!B$3:B$9173,A237,'RELACION PAGO DE CAJA'!N$3:N$9173)))))</f>
        <v>0</v>
      </c>
      <c r="N237" s="17"/>
    </row>
    <row r="238" spans="1:14" s="22" customFormat="1">
      <c r="A238" s="28" t="str">
        <f t="shared" si="8"/>
        <v>44490MODELOBANCRECER</v>
      </c>
      <c r="B238" s="93">
        <v>44490</v>
      </c>
      <c r="C238" s="96"/>
      <c r="D238" s="102" t="s">
        <v>151</v>
      </c>
      <c r="E238" s="89" t="s">
        <v>383</v>
      </c>
      <c r="F238" s="95"/>
      <c r="G238" s="35"/>
      <c r="H238" s="35"/>
      <c r="I238" s="35"/>
      <c r="J238" s="14">
        <f ca="1">F238-(G238+(SUMIF('RELACION PAGO DE CAJA'!B$3:B$9173,A238,'RELACION PAGO DE CAJA'!K$3:K$9173)+SUMIF('RELACION PAGO DE CAJA'!B$3:B$9173,A238,'RELACION PAGO DE CAJA'!L$3:L$9173)+(SUMIF('RELACION PAGO DE CAJA'!B$3:B$9173,A238,'RELACION PAGO DE CAJA'!M$3:M$408)+(SUMIF('RELACION PAGO DE CAJA'!B$3:B$9173,A238,'RELACION PAGO DE CAJA'!N$3:N$9173)))))</f>
        <v>-938.4</v>
      </c>
      <c r="N238" s="17"/>
    </row>
    <row r="239" spans="1:14" s="22" customFormat="1">
      <c r="A239" s="28" t="str">
        <f t="shared" si="8"/>
        <v>44490EXPRESSBANCRECER</v>
      </c>
      <c r="B239" s="93">
        <v>44490</v>
      </c>
      <c r="C239" s="96"/>
      <c r="D239" s="102" t="s">
        <v>31</v>
      </c>
      <c r="E239" s="89" t="s">
        <v>383</v>
      </c>
      <c r="F239" s="95"/>
      <c r="G239" s="35"/>
      <c r="H239" s="35"/>
      <c r="I239" s="35"/>
      <c r="J239" s="14">
        <f ca="1">F239-(G239+(SUMIF('RELACION PAGO DE CAJA'!B$3:B$9173,A239,'RELACION PAGO DE CAJA'!K$3:K$9173)+SUMIF('RELACION PAGO DE CAJA'!B$3:B$9173,A239,'RELACION PAGO DE CAJA'!L$3:L$9173)+(SUMIF('RELACION PAGO DE CAJA'!B$3:B$9173,A239,'RELACION PAGO DE CAJA'!M$3:M$408)+(SUMIF('RELACION PAGO DE CAJA'!B$3:B$9173,A239,'RELACION PAGO DE CAJA'!N$3:N$9173)))))</f>
        <v>-918</v>
      </c>
      <c r="N239" s="17"/>
    </row>
    <row r="240" spans="1:14" s="22" customFormat="1">
      <c r="A240" s="28" t="str">
        <f t="shared" si="8"/>
        <v>44490EVORABANCRECER</v>
      </c>
      <c r="B240" s="93">
        <v>44490</v>
      </c>
      <c r="C240" s="96"/>
      <c r="D240" s="45" t="s">
        <v>463</v>
      </c>
      <c r="E240" s="89" t="s">
        <v>383</v>
      </c>
      <c r="F240" s="95"/>
      <c r="G240" s="35"/>
      <c r="H240" s="35"/>
      <c r="I240" s="35"/>
      <c r="J240" s="14">
        <f ca="1">F240-(G240+(SUMIF('RELACION PAGO DE CAJA'!B$3:B$9173,A240,'RELACION PAGO DE CAJA'!K$3:K$9173)+SUMIF('RELACION PAGO DE CAJA'!B$3:B$9173,A240,'RELACION PAGO DE CAJA'!L$3:L$9173)+(SUMIF('RELACION PAGO DE CAJA'!B$3:B$9173,A240,'RELACION PAGO DE CAJA'!M$3:M$408)+(SUMIF('RELACION PAGO DE CAJA'!B$3:B$9173,A240,'RELACION PAGO DE CAJA'!N$3:N$9173)))))</f>
        <v>0</v>
      </c>
      <c r="L240" s="106"/>
      <c r="N240" s="17"/>
    </row>
    <row r="241" spans="1:14" s="22" customFormat="1">
      <c r="A241" s="28" t="str">
        <f t="shared" si="8"/>
        <v>44490ICE SURPRISEBANCRECER</v>
      </c>
      <c r="B241" s="93">
        <v>44490</v>
      </c>
      <c r="C241" s="96"/>
      <c r="D241" s="45" t="s">
        <v>361</v>
      </c>
      <c r="E241" s="89" t="s">
        <v>383</v>
      </c>
      <c r="F241" s="95"/>
      <c r="G241" s="35"/>
      <c r="H241" s="35"/>
      <c r="I241" s="35"/>
      <c r="J241" s="14">
        <f ca="1">F241-(G241+(SUMIF('RELACION PAGO DE CAJA'!B$3:B$9173,A241,'RELACION PAGO DE CAJA'!K$3:K$9173)+SUMIF('RELACION PAGO DE CAJA'!B$3:B$9173,A241,'RELACION PAGO DE CAJA'!L$3:L$9173)+(SUMIF('RELACION PAGO DE CAJA'!B$3:B$9173,A241,'RELACION PAGO DE CAJA'!M$3:M$408)+(SUMIF('RELACION PAGO DE CAJA'!B$3:B$9173,A241,'RELACION PAGO DE CAJA'!N$3:N$9173)))))</f>
        <v>-484.59180000000003</v>
      </c>
      <c r="L241" s="106"/>
      <c r="N241" s="17"/>
    </row>
    <row r="242" spans="1:14" s="22" customFormat="1">
      <c r="A242" s="28" t="str">
        <f t="shared" si="8"/>
        <v>44491MODELOPROVINCIAL</v>
      </c>
      <c r="B242" s="93">
        <v>44491</v>
      </c>
      <c r="C242" s="96"/>
      <c r="D242" s="102" t="s">
        <v>151</v>
      </c>
      <c r="E242" s="89" t="s">
        <v>33</v>
      </c>
      <c r="F242" s="95"/>
      <c r="G242" s="35"/>
      <c r="H242" s="35"/>
      <c r="I242" s="35"/>
      <c r="J242" s="14">
        <f ca="1">F242-(G242+(SUMIF('RELACION PAGO DE CAJA'!B$3:B$9173,A242,'RELACION PAGO DE CAJA'!K$3:K$9173)+SUMIF('RELACION PAGO DE CAJA'!B$3:B$9173,A242,'RELACION PAGO DE CAJA'!L$3:L$9173)+(SUMIF('RELACION PAGO DE CAJA'!B$3:B$9173,A242,'RELACION PAGO DE CAJA'!M$3:M$408)+(SUMIF('RELACION PAGO DE CAJA'!B$3:B$9173,A242,'RELACION PAGO DE CAJA'!N$3:N$9173)))))</f>
        <v>-9179.1859380000005</v>
      </c>
      <c r="N242" s="17"/>
    </row>
    <row r="243" spans="1:14" s="22" customFormat="1">
      <c r="A243" s="28" t="str">
        <f t="shared" si="8"/>
        <v>44491EXQUISITECESPROVINCIAL</v>
      </c>
      <c r="B243" s="93">
        <v>44491</v>
      </c>
      <c r="C243" s="96"/>
      <c r="D243" s="102" t="s">
        <v>30</v>
      </c>
      <c r="E243" s="89" t="s">
        <v>33</v>
      </c>
      <c r="F243" s="95"/>
      <c r="G243" s="35"/>
      <c r="H243" s="35"/>
      <c r="I243" s="35"/>
      <c r="J243" s="14">
        <f ca="1">F243-(G243+(SUMIF('RELACION PAGO DE CAJA'!B$3:B$9173,A243,'RELACION PAGO DE CAJA'!K$3:K$9173)+SUMIF('RELACION PAGO DE CAJA'!B$3:B$9173,A243,'RELACION PAGO DE CAJA'!L$3:L$9173)+(SUMIF('RELACION PAGO DE CAJA'!B$3:B$9173,A243,'RELACION PAGO DE CAJA'!M$3:M$408)+(SUMIF('RELACION PAGO DE CAJA'!B$3:B$9173,A243,'RELACION PAGO DE CAJA'!N$3:N$9173)))))</f>
        <v>-1389.5534205000001</v>
      </c>
      <c r="N243" s="17"/>
    </row>
    <row r="244" spans="1:14" s="22" customFormat="1">
      <c r="A244" s="28" t="str">
        <f t="shared" si="8"/>
        <v>44491EXPRESSPROVINCIAL</v>
      </c>
      <c r="B244" s="93">
        <v>44491</v>
      </c>
      <c r="C244" s="96"/>
      <c r="D244" s="102" t="s">
        <v>31</v>
      </c>
      <c r="E244" s="89" t="s">
        <v>33</v>
      </c>
      <c r="F244" s="95"/>
      <c r="G244" s="35"/>
      <c r="H244" s="35"/>
      <c r="I244" s="35"/>
      <c r="J244" s="14">
        <f ca="1">F244-(G244+(SUMIF('RELACION PAGO DE CAJA'!B$3:B$9173,A244,'RELACION PAGO DE CAJA'!K$3:K$9173)+SUMIF('RELACION PAGO DE CAJA'!B$3:B$9173,A244,'RELACION PAGO DE CAJA'!L$3:L$9173)+(SUMIF('RELACION PAGO DE CAJA'!B$3:B$9173,A244,'RELACION PAGO DE CAJA'!M$3:M$408)+(SUMIF('RELACION PAGO DE CAJA'!B$3:B$9173,A244,'RELACION PAGO DE CAJA'!N$3:N$9173)))))</f>
        <v>-3094.9009575</v>
      </c>
      <c r="N244" s="17"/>
    </row>
    <row r="245" spans="1:14" s="22" customFormat="1">
      <c r="A245" s="28" t="str">
        <f t="shared" si="8"/>
        <v>44491CARRIZALPROVINCIAL</v>
      </c>
      <c r="B245" s="93">
        <v>44491</v>
      </c>
      <c r="C245" s="96"/>
      <c r="D245" s="102" t="s">
        <v>43</v>
      </c>
      <c r="E245" s="89" t="s">
        <v>33</v>
      </c>
      <c r="F245" s="95"/>
      <c r="G245" s="35"/>
      <c r="H245" s="35"/>
      <c r="I245" s="35"/>
      <c r="J245" s="14">
        <f ca="1">F245-(G245+(SUMIF('RELACION PAGO DE CAJA'!B$3:B$9173,A245,'RELACION PAGO DE CAJA'!K$3:K$9173)+SUMIF('RELACION PAGO DE CAJA'!B$3:B$9173,A245,'RELACION PAGO DE CAJA'!L$3:L$9173)+(SUMIF('RELACION PAGO DE CAJA'!B$3:B$9173,A245,'RELACION PAGO DE CAJA'!M$3:M$408)+(SUMIF('RELACION PAGO DE CAJA'!B$3:B$9173,A245,'RELACION PAGO DE CAJA'!N$3:N$9173)))))</f>
        <v>0</v>
      </c>
      <c r="N245" s="17"/>
    </row>
    <row r="246" spans="1:14" s="22" customFormat="1">
      <c r="A246" s="28" t="str">
        <f t="shared" si="8"/>
        <v>44491SAN ANTONIOPROVINCIAL</v>
      </c>
      <c r="B246" s="93">
        <v>44491</v>
      </c>
      <c r="C246" s="96"/>
      <c r="D246" s="102" t="s">
        <v>42</v>
      </c>
      <c r="E246" s="89" t="s">
        <v>33</v>
      </c>
      <c r="F246" s="95"/>
      <c r="G246" s="35"/>
      <c r="H246" s="35"/>
      <c r="I246" s="35"/>
      <c r="J246" s="14">
        <f ca="1">F246-(G246+(SUMIF('RELACION PAGO DE CAJA'!B$3:B$9173,A246,'RELACION PAGO DE CAJA'!K$3:K$9173)+SUMIF('RELACION PAGO DE CAJA'!B$3:B$9173,A246,'RELACION PAGO DE CAJA'!L$3:L$9173)+(SUMIF('RELACION PAGO DE CAJA'!B$3:B$9173,A246,'RELACION PAGO DE CAJA'!M$3:M$408)+(SUMIF('RELACION PAGO DE CAJA'!B$3:B$9173,A246,'RELACION PAGO DE CAJA'!N$3:N$9173)))))</f>
        <v>0</v>
      </c>
      <c r="N246" s="17"/>
    </row>
    <row r="247" spans="1:14" s="22" customFormat="1">
      <c r="A247" s="28" t="str">
        <f t="shared" si="8"/>
        <v>44491ROMAPROVINCIAL</v>
      </c>
      <c r="B247" s="93">
        <v>44491</v>
      </c>
      <c r="C247" s="96"/>
      <c r="D247" s="102" t="s">
        <v>32</v>
      </c>
      <c r="E247" s="89" t="s">
        <v>33</v>
      </c>
      <c r="F247" s="95"/>
      <c r="G247" s="35"/>
      <c r="H247" s="35"/>
      <c r="I247" s="35"/>
      <c r="J247" s="14">
        <f ca="1">F247-(G247+(SUMIF('RELACION PAGO DE CAJA'!B$3:B$9173,A247,'RELACION PAGO DE CAJA'!K$3:K$9173)+SUMIF('RELACION PAGO DE CAJA'!B$3:B$9173,A247,'RELACION PAGO DE CAJA'!L$3:L$9173)+(SUMIF('RELACION PAGO DE CAJA'!B$3:B$9173,A247,'RELACION PAGO DE CAJA'!M$3:M$408)+(SUMIF('RELACION PAGO DE CAJA'!B$3:B$9173,A247,'RELACION PAGO DE CAJA'!N$3:N$9173)))))</f>
        <v>0</v>
      </c>
      <c r="N247" s="17"/>
    </row>
    <row r="248" spans="1:14" s="22" customFormat="1">
      <c r="A248" s="28" t="str">
        <f t="shared" si="8"/>
        <v>44491MODELOVENEZUELA</v>
      </c>
      <c r="B248" s="93">
        <v>44491</v>
      </c>
      <c r="C248" s="96"/>
      <c r="D248" s="102" t="s">
        <v>151</v>
      </c>
      <c r="E248" s="89" t="s">
        <v>34</v>
      </c>
      <c r="F248" s="95"/>
      <c r="G248" s="35"/>
      <c r="H248" s="35"/>
      <c r="I248" s="35"/>
      <c r="J248" s="14">
        <f ca="1">F248-(G248+(SUMIF('RELACION PAGO DE CAJA'!B$3:B$9173,A248,'RELACION PAGO DE CAJA'!K$3:K$9173)+SUMIF('RELACION PAGO DE CAJA'!B$3:B$9173,A248,'RELACION PAGO DE CAJA'!L$3:L$9173)+(SUMIF('RELACION PAGO DE CAJA'!B$3:B$9173,A248,'RELACION PAGO DE CAJA'!M$3:M$408)+(SUMIF('RELACION PAGO DE CAJA'!B$3:B$9173,A248,'RELACION PAGO DE CAJA'!N$3:N$9173)))))</f>
        <v>0</v>
      </c>
      <c r="N248" s="17"/>
    </row>
    <row r="249" spans="1:14" s="22" customFormat="1">
      <c r="A249" s="28" t="str">
        <f t="shared" si="8"/>
        <v>44491EXQUISITECESVENEZUELA</v>
      </c>
      <c r="B249" s="93">
        <v>44491</v>
      </c>
      <c r="C249" s="96"/>
      <c r="D249" s="102" t="s">
        <v>30</v>
      </c>
      <c r="E249" s="89" t="s">
        <v>34</v>
      </c>
      <c r="F249" s="95"/>
      <c r="G249" s="35"/>
      <c r="H249" s="35"/>
      <c r="I249" s="35"/>
      <c r="J249" s="14">
        <f ca="1">F249-(G249+(SUMIF('RELACION PAGO DE CAJA'!B$3:B$9173,A249,'RELACION PAGO DE CAJA'!K$3:K$9173)+SUMIF('RELACION PAGO DE CAJA'!B$3:B$9173,A249,'RELACION PAGO DE CAJA'!L$3:L$9173)+(SUMIF('RELACION PAGO DE CAJA'!B$3:B$9173,A249,'RELACION PAGO DE CAJA'!M$3:M$408)+(SUMIF('RELACION PAGO DE CAJA'!B$3:B$9173,A249,'RELACION PAGO DE CAJA'!N$3:N$9173)))))</f>
        <v>0</v>
      </c>
      <c r="N249" s="17"/>
    </row>
    <row r="250" spans="1:14" s="22" customFormat="1">
      <c r="A250" s="28" t="str">
        <f t="shared" si="8"/>
        <v>44491EXPRESSVENEZUELA</v>
      </c>
      <c r="B250" s="93">
        <v>44491</v>
      </c>
      <c r="C250" s="96"/>
      <c r="D250" s="102" t="s">
        <v>31</v>
      </c>
      <c r="E250" s="89" t="s">
        <v>34</v>
      </c>
      <c r="F250" s="95"/>
      <c r="G250" s="35"/>
      <c r="H250" s="35"/>
      <c r="I250" s="35"/>
      <c r="J250" s="14">
        <f ca="1">F250-(G250+(SUMIF('RELACION PAGO DE CAJA'!B$3:B$9173,A250,'RELACION PAGO DE CAJA'!K$3:K$9173)+SUMIF('RELACION PAGO DE CAJA'!B$3:B$9173,A250,'RELACION PAGO DE CAJA'!L$3:L$9173)+(SUMIF('RELACION PAGO DE CAJA'!B$3:B$9173,A250,'RELACION PAGO DE CAJA'!M$3:M$408)+(SUMIF('RELACION PAGO DE CAJA'!B$3:B$9173,A250,'RELACION PAGO DE CAJA'!N$3:N$9173)))))</f>
        <v>0</v>
      </c>
      <c r="N250" s="17"/>
    </row>
    <row r="251" spans="1:14" s="22" customFormat="1">
      <c r="A251" s="28" t="str">
        <f t="shared" si="8"/>
        <v>44491MODELOBANESCO</v>
      </c>
      <c r="B251" s="93">
        <v>44491</v>
      </c>
      <c r="C251" s="96"/>
      <c r="D251" s="102" t="s">
        <v>151</v>
      </c>
      <c r="E251" s="89" t="s">
        <v>4</v>
      </c>
      <c r="F251" s="95"/>
      <c r="G251" s="35"/>
      <c r="H251" s="35"/>
      <c r="I251" s="35"/>
      <c r="J251" s="14">
        <f ca="1">F251-(G251+(SUMIF('RELACION PAGO DE CAJA'!B$3:B$9173,A251,'RELACION PAGO DE CAJA'!K$3:K$9173)+SUMIF('RELACION PAGO DE CAJA'!B$3:B$9173,A251,'RELACION PAGO DE CAJA'!L$3:L$9173)+(SUMIF('RELACION PAGO DE CAJA'!B$3:B$9173,A251,'RELACION PAGO DE CAJA'!M$3:M$408)+(SUMIF('RELACION PAGO DE CAJA'!B$3:B$9173,A251,'RELACION PAGO DE CAJA'!N$3:N$9173)))))</f>
        <v>0</v>
      </c>
      <c r="N251" s="17"/>
    </row>
    <row r="252" spans="1:14" s="22" customFormat="1">
      <c r="A252" s="28" t="str">
        <f t="shared" si="8"/>
        <v>44491EXQUISITECESBANESCO</v>
      </c>
      <c r="B252" s="93">
        <v>44491</v>
      </c>
      <c r="C252" s="96"/>
      <c r="D252" s="102" t="s">
        <v>30</v>
      </c>
      <c r="E252" s="89" t="s">
        <v>4</v>
      </c>
      <c r="F252" s="95"/>
      <c r="G252" s="35"/>
      <c r="H252" s="35"/>
      <c r="I252" s="35"/>
      <c r="J252" s="14">
        <f ca="1">F252-(G252+(SUMIF('RELACION PAGO DE CAJA'!B$3:B$9173,A252,'RELACION PAGO DE CAJA'!K$3:K$9173)+SUMIF('RELACION PAGO DE CAJA'!B$3:B$9173,A252,'RELACION PAGO DE CAJA'!L$3:L$9173)+(SUMIF('RELACION PAGO DE CAJA'!B$3:B$9173,A252,'RELACION PAGO DE CAJA'!M$3:M$408)+(SUMIF('RELACION PAGO DE CAJA'!B$3:B$9173,A252,'RELACION PAGO DE CAJA'!N$3:N$9173)))))</f>
        <v>0</v>
      </c>
      <c r="N252" s="17"/>
    </row>
    <row r="253" spans="1:14" s="22" customFormat="1">
      <c r="A253" s="28" t="str">
        <f t="shared" si="8"/>
        <v>44491EXPRESSBANESCO</v>
      </c>
      <c r="B253" s="93">
        <v>44491</v>
      </c>
      <c r="C253" s="96"/>
      <c r="D253" s="102" t="s">
        <v>31</v>
      </c>
      <c r="E253" s="89" t="s">
        <v>4</v>
      </c>
      <c r="F253" s="95"/>
      <c r="G253" s="35"/>
      <c r="H253" s="35"/>
      <c r="I253" s="35"/>
      <c r="J253" s="14">
        <f ca="1">F253-(G253+(SUMIF('RELACION PAGO DE CAJA'!B$3:B$9173,A253,'RELACION PAGO DE CAJA'!K$3:K$9173)+SUMIF('RELACION PAGO DE CAJA'!B$3:B$9173,A253,'RELACION PAGO DE CAJA'!L$3:L$9173)+(SUMIF('RELACION PAGO DE CAJA'!B$3:B$9173,A253,'RELACION PAGO DE CAJA'!M$3:M$408)+(SUMIF('RELACION PAGO DE CAJA'!B$3:B$9173,A253,'RELACION PAGO DE CAJA'!N$3:N$9173)))))</f>
        <v>0</v>
      </c>
      <c r="N253" s="17"/>
    </row>
    <row r="254" spans="1:14" s="22" customFormat="1">
      <c r="A254" s="28" t="str">
        <f t="shared" si="8"/>
        <v>44491ROMABANESCO</v>
      </c>
      <c r="B254" s="93">
        <v>44491</v>
      </c>
      <c r="C254" s="96"/>
      <c r="D254" s="102" t="s">
        <v>32</v>
      </c>
      <c r="E254" s="89" t="s">
        <v>4</v>
      </c>
      <c r="F254" s="95"/>
      <c r="G254" s="35"/>
      <c r="H254" s="35"/>
      <c r="I254" s="35"/>
      <c r="J254" s="14">
        <f ca="1">F254-(G254+(SUMIF('RELACION PAGO DE CAJA'!B$3:B$9173,A254,'RELACION PAGO DE CAJA'!K$3:K$9173)+SUMIF('RELACION PAGO DE CAJA'!B$3:B$9173,A254,'RELACION PAGO DE CAJA'!L$3:L$9173)+(SUMIF('RELACION PAGO DE CAJA'!B$3:B$9173,A254,'RELACION PAGO DE CAJA'!M$3:M$408)+(SUMIF('RELACION PAGO DE CAJA'!B$3:B$9173,A254,'RELACION PAGO DE CAJA'!N$3:N$9173)))))</f>
        <v>0</v>
      </c>
      <c r="N254" s="17"/>
    </row>
    <row r="255" spans="1:14" s="22" customFormat="1">
      <c r="A255" s="28" t="str">
        <f t="shared" si="8"/>
        <v>44491MODELOBANCRECER</v>
      </c>
      <c r="B255" s="93">
        <v>44491</v>
      </c>
      <c r="C255" s="96"/>
      <c r="D255" s="102" t="s">
        <v>151</v>
      </c>
      <c r="E255" s="89" t="s">
        <v>383</v>
      </c>
      <c r="F255" s="95"/>
      <c r="G255" s="21"/>
      <c r="H255" s="35"/>
      <c r="I255" s="35"/>
      <c r="J255" s="14">
        <f ca="1">F255-(G255+(SUMIF('RELACION PAGO DE CAJA'!B$3:B$9173,A255,'RELACION PAGO DE CAJA'!K$3:K$9173)+SUMIF('RELACION PAGO DE CAJA'!B$3:B$9173,A255,'RELACION PAGO DE CAJA'!L$3:L$9173)+(SUMIF('RELACION PAGO DE CAJA'!B$3:B$9173,A255,'RELACION PAGO DE CAJA'!M$3:M$408)+(SUMIF('RELACION PAGO DE CAJA'!B$3:B$9173,A255,'RELACION PAGO DE CAJA'!N$3:N$9173)))))</f>
        <v>0</v>
      </c>
      <c r="L255" s="35" t="s">
        <v>449</v>
      </c>
      <c r="N255" s="17"/>
    </row>
    <row r="256" spans="1:14" s="22" customFormat="1">
      <c r="A256" s="28" t="str">
        <f t="shared" si="8"/>
        <v>44491EXPRESSBANCRECER</v>
      </c>
      <c r="B256" s="93">
        <v>44491</v>
      </c>
      <c r="C256" s="96"/>
      <c r="D256" s="102" t="s">
        <v>31</v>
      </c>
      <c r="E256" s="89" t="s">
        <v>383</v>
      </c>
      <c r="F256" s="95"/>
      <c r="G256" s="21"/>
      <c r="H256" s="35"/>
      <c r="I256" s="35"/>
      <c r="J256" s="14">
        <f ca="1">F256-(G256+(SUMIF('RELACION PAGO DE CAJA'!B$3:B$9173,A256,'RELACION PAGO DE CAJA'!K$3:K$9173)+SUMIF('RELACION PAGO DE CAJA'!B$3:B$9173,A256,'RELACION PAGO DE CAJA'!L$3:L$9173)+(SUMIF('RELACION PAGO DE CAJA'!B$3:B$9173,A256,'RELACION PAGO DE CAJA'!M$3:M$408)+(SUMIF('RELACION PAGO DE CAJA'!B$3:B$9173,A256,'RELACION PAGO DE CAJA'!N$3:N$9173)))))</f>
        <v>0</v>
      </c>
      <c r="L256" s="35" t="s">
        <v>449</v>
      </c>
      <c r="M256" s="22" t="s">
        <v>450</v>
      </c>
      <c r="N256" s="17"/>
    </row>
    <row r="257" spans="1:14" s="22" customFormat="1">
      <c r="A257" s="28" t="str">
        <f t="shared" si="8"/>
        <v>44491EVORABANCRECER</v>
      </c>
      <c r="B257" s="93">
        <v>44491</v>
      </c>
      <c r="C257" s="96"/>
      <c r="D257" s="45" t="s">
        <v>463</v>
      </c>
      <c r="E257" s="89" t="s">
        <v>383</v>
      </c>
      <c r="F257" s="95"/>
      <c r="G257" s="21"/>
      <c r="H257" s="35"/>
      <c r="I257" s="35"/>
      <c r="J257" s="14">
        <f ca="1">F257-(G257+(SUMIF('RELACION PAGO DE CAJA'!B$3:B$9173,A257,'RELACION PAGO DE CAJA'!K$3:K$9173)+SUMIF('RELACION PAGO DE CAJA'!B$3:B$9173,A257,'RELACION PAGO DE CAJA'!L$3:L$9173)+(SUMIF('RELACION PAGO DE CAJA'!B$3:B$9173,A257,'RELACION PAGO DE CAJA'!M$3:M$408)+(SUMIF('RELACION PAGO DE CAJA'!B$3:B$9173,A257,'RELACION PAGO DE CAJA'!N$3:N$9173)))))</f>
        <v>0</v>
      </c>
      <c r="L257" s="35" t="s">
        <v>449</v>
      </c>
      <c r="M257" s="22" t="s">
        <v>451</v>
      </c>
      <c r="N257" s="17"/>
    </row>
    <row r="258" spans="1:14" s="22" customFormat="1">
      <c r="A258" s="28" t="str">
        <f t="shared" si="8"/>
        <v>44491ICE SURPRISEBANCRECER</v>
      </c>
      <c r="B258" s="93">
        <v>44491</v>
      </c>
      <c r="C258" s="96"/>
      <c r="D258" s="45" t="s">
        <v>361</v>
      </c>
      <c r="E258" s="89" t="s">
        <v>383</v>
      </c>
      <c r="F258" s="95"/>
      <c r="G258" s="21"/>
      <c r="H258" s="35"/>
      <c r="I258" s="35"/>
      <c r="J258" s="14">
        <f ca="1">F258-(G258+(SUMIF('RELACION PAGO DE CAJA'!B$3:B$9173,A258,'RELACION PAGO DE CAJA'!K$3:K$9173)+SUMIF('RELACION PAGO DE CAJA'!B$3:B$9173,A258,'RELACION PAGO DE CAJA'!L$3:L$9173)+(SUMIF('RELACION PAGO DE CAJA'!B$3:B$9173,A258,'RELACION PAGO DE CAJA'!M$3:M$408)+(SUMIF('RELACION PAGO DE CAJA'!B$3:B$9173,A258,'RELACION PAGO DE CAJA'!N$3:N$9173)))))</f>
        <v>0</v>
      </c>
      <c r="L258" s="105" t="s">
        <v>449</v>
      </c>
      <c r="N258" s="17"/>
    </row>
    <row r="259" spans="1:14" s="22" customFormat="1">
      <c r="A259" s="28" t="str">
        <f t="shared" si="8"/>
        <v>44494MODELOPROVINCIAL</v>
      </c>
      <c r="B259" s="93">
        <v>44494</v>
      </c>
      <c r="C259" s="96"/>
      <c r="D259" s="102" t="s">
        <v>151</v>
      </c>
      <c r="E259" s="89" t="s">
        <v>33</v>
      </c>
      <c r="F259" s="95"/>
      <c r="G259" s="21"/>
      <c r="H259" s="35"/>
      <c r="I259" s="35"/>
      <c r="J259" s="14">
        <f ca="1">F259-(G259+(SUMIF('RELACION PAGO DE CAJA'!B$3:B$9173,A259,'RELACION PAGO DE CAJA'!K$3:K$9173)+SUMIF('RELACION PAGO DE CAJA'!B$3:B$9173,A259,'RELACION PAGO DE CAJA'!L$3:L$9173)+(SUMIF('RELACION PAGO DE CAJA'!B$3:B$9173,A259,'RELACION PAGO DE CAJA'!M$3:M$408)+(SUMIF('RELACION PAGO DE CAJA'!B$3:B$9173,A259,'RELACION PAGO DE CAJA'!N$3:N$9173)))))</f>
        <v>0</v>
      </c>
      <c r="L259" s="107"/>
      <c r="N259" s="17"/>
    </row>
    <row r="260" spans="1:14" s="22" customFormat="1">
      <c r="A260" s="28" t="str">
        <f t="shared" si="8"/>
        <v>44494EXQUISITECESPROVINCIAL</v>
      </c>
      <c r="B260" s="93">
        <v>44494</v>
      </c>
      <c r="C260" s="96"/>
      <c r="D260" s="102" t="s">
        <v>30</v>
      </c>
      <c r="E260" s="89" t="s">
        <v>33</v>
      </c>
      <c r="F260" s="95"/>
      <c r="G260" s="21"/>
      <c r="H260" s="35"/>
      <c r="I260" s="35"/>
      <c r="J260" s="14">
        <f ca="1">F260-(G260+(SUMIF('RELACION PAGO DE CAJA'!B$3:B$9173,A260,'RELACION PAGO DE CAJA'!K$3:K$9173)+SUMIF('RELACION PAGO DE CAJA'!B$3:B$9173,A260,'RELACION PAGO DE CAJA'!L$3:L$9173)+(SUMIF('RELACION PAGO DE CAJA'!B$3:B$9173,A260,'RELACION PAGO DE CAJA'!M$3:M$408)+(SUMIF('RELACION PAGO DE CAJA'!B$3:B$9173,A260,'RELACION PAGO DE CAJA'!N$3:N$9173)))))</f>
        <v>0</v>
      </c>
      <c r="L260" s="107"/>
      <c r="N260" s="17"/>
    </row>
    <row r="261" spans="1:14" s="22" customFormat="1">
      <c r="A261" s="28" t="str">
        <f t="shared" si="8"/>
        <v>44494EXPRESSPROVINCIAL</v>
      </c>
      <c r="B261" s="93">
        <v>44494</v>
      </c>
      <c r="C261" s="96"/>
      <c r="D261" s="102" t="s">
        <v>31</v>
      </c>
      <c r="E261" s="89" t="s">
        <v>33</v>
      </c>
      <c r="F261" s="95"/>
      <c r="G261" s="35"/>
      <c r="H261" s="35"/>
      <c r="I261" s="35"/>
      <c r="J261" s="14">
        <f ca="1">F261-(G261+(SUMIF('RELACION PAGO DE CAJA'!B$3:B$9173,A261,'RELACION PAGO DE CAJA'!K$3:K$9173)+SUMIF('RELACION PAGO DE CAJA'!B$3:B$9173,A261,'RELACION PAGO DE CAJA'!L$3:L$9173)+(SUMIF('RELACION PAGO DE CAJA'!B$3:B$9173,A261,'RELACION PAGO DE CAJA'!M$3:M$408)+(SUMIF('RELACION PAGO DE CAJA'!B$3:B$9173,A261,'RELACION PAGO DE CAJA'!N$3:N$9173)))))</f>
        <v>0</v>
      </c>
      <c r="L261" s="106"/>
      <c r="N261" s="17"/>
    </row>
    <row r="262" spans="1:14" s="22" customFormat="1">
      <c r="A262" s="28" t="str">
        <f t="shared" si="8"/>
        <v>44494CARRIZALPROVINCIAL</v>
      </c>
      <c r="B262" s="93">
        <v>44494</v>
      </c>
      <c r="C262" s="96"/>
      <c r="D262" s="102" t="s">
        <v>43</v>
      </c>
      <c r="E262" s="89" t="s">
        <v>33</v>
      </c>
      <c r="F262" s="95"/>
      <c r="G262" s="35"/>
      <c r="H262" s="35"/>
      <c r="I262" s="35"/>
      <c r="J262" s="14">
        <f ca="1">F262-(G262+(SUMIF('RELACION PAGO DE CAJA'!B$3:B$9173,A262,'RELACION PAGO DE CAJA'!K$3:K$9173)+SUMIF('RELACION PAGO DE CAJA'!B$3:B$9173,A262,'RELACION PAGO DE CAJA'!L$3:L$9173)+(SUMIF('RELACION PAGO DE CAJA'!B$3:B$9173,A262,'RELACION PAGO DE CAJA'!M$3:M$408)+(SUMIF('RELACION PAGO DE CAJA'!B$3:B$9173,A262,'RELACION PAGO DE CAJA'!N$3:N$9173)))))</f>
        <v>0</v>
      </c>
      <c r="L262" s="106"/>
      <c r="N262" s="17"/>
    </row>
    <row r="263" spans="1:14" s="22" customFormat="1">
      <c r="A263" s="28" t="str">
        <f t="shared" si="8"/>
        <v>44494SAN ANTONIOPROVINCIAL</v>
      </c>
      <c r="B263" s="93">
        <v>44494</v>
      </c>
      <c r="C263" s="96"/>
      <c r="D263" s="102" t="s">
        <v>42</v>
      </c>
      <c r="E263" s="89" t="s">
        <v>33</v>
      </c>
      <c r="F263" s="95"/>
      <c r="G263" s="35"/>
      <c r="H263" s="35"/>
      <c r="I263" s="35"/>
      <c r="J263" s="14">
        <f ca="1">F263-(G263+(SUMIF('RELACION PAGO DE CAJA'!B$3:B$9173,A263,'RELACION PAGO DE CAJA'!K$3:K$9173)+SUMIF('RELACION PAGO DE CAJA'!B$3:B$9173,A263,'RELACION PAGO DE CAJA'!L$3:L$9173)+(SUMIF('RELACION PAGO DE CAJA'!B$3:B$9173,A263,'RELACION PAGO DE CAJA'!M$3:M$408)+(SUMIF('RELACION PAGO DE CAJA'!B$3:B$9173,A263,'RELACION PAGO DE CAJA'!N$3:N$9173)))))</f>
        <v>0</v>
      </c>
      <c r="L263" s="106"/>
      <c r="N263" s="17"/>
    </row>
    <row r="264" spans="1:14" s="22" customFormat="1">
      <c r="A264" s="28" t="str">
        <f t="shared" si="8"/>
        <v>44494ROMAPROVINCIAL</v>
      </c>
      <c r="B264" s="93">
        <v>44494</v>
      </c>
      <c r="C264" s="96"/>
      <c r="D264" s="102" t="s">
        <v>32</v>
      </c>
      <c r="E264" s="89" t="s">
        <v>33</v>
      </c>
      <c r="F264" s="95"/>
      <c r="G264" s="35"/>
      <c r="H264" s="35"/>
      <c r="I264" s="35"/>
      <c r="J264" s="14">
        <f ca="1">F264-(G264+(SUMIF('RELACION PAGO DE CAJA'!B$3:B$9173,A264,'RELACION PAGO DE CAJA'!K$3:K$9173)+SUMIF('RELACION PAGO DE CAJA'!B$3:B$9173,A264,'RELACION PAGO DE CAJA'!L$3:L$9173)+(SUMIF('RELACION PAGO DE CAJA'!B$3:B$9173,A264,'RELACION PAGO DE CAJA'!M$3:M$408)+(SUMIF('RELACION PAGO DE CAJA'!B$3:B$9173,A264,'RELACION PAGO DE CAJA'!N$3:N$9173)))))</f>
        <v>0</v>
      </c>
      <c r="N264" s="17"/>
    </row>
    <row r="265" spans="1:14" s="22" customFormat="1">
      <c r="A265" s="28" t="str">
        <f t="shared" si="8"/>
        <v>44494MODELOVENEZUELA</v>
      </c>
      <c r="B265" s="93">
        <v>44494</v>
      </c>
      <c r="C265" s="96"/>
      <c r="D265" s="102" t="s">
        <v>151</v>
      </c>
      <c r="E265" s="89" t="s">
        <v>34</v>
      </c>
      <c r="F265" s="95"/>
      <c r="G265" s="35"/>
      <c r="H265" s="35"/>
      <c r="I265" s="35"/>
      <c r="J265" s="14">
        <f ca="1">F265-(G265+(SUMIF('RELACION PAGO DE CAJA'!B$3:B$9173,A265,'RELACION PAGO DE CAJA'!K$3:K$9173)+SUMIF('RELACION PAGO DE CAJA'!B$3:B$9173,A265,'RELACION PAGO DE CAJA'!L$3:L$9173)+(SUMIF('RELACION PAGO DE CAJA'!B$3:B$9173,A265,'RELACION PAGO DE CAJA'!M$3:M$408)+(SUMIF('RELACION PAGO DE CAJA'!B$3:B$9173,A265,'RELACION PAGO DE CAJA'!N$3:N$9173)))))</f>
        <v>0</v>
      </c>
      <c r="N265" s="17"/>
    </row>
    <row r="266" spans="1:14" s="22" customFormat="1">
      <c r="A266" s="28" t="str">
        <f t="shared" si="8"/>
        <v>44494EXQUISITECESVENEZUELA</v>
      </c>
      <c r="B266" s="93">
        <v>44494</v>
      </c>
      <c r="C266" s="96"/>
      <c r="D266" s="102" t="s">
        <v>30</v>
      </c>
      <c r="E266" s="89" t="s">
        <v>34</v>
      </c>
      <c r="F266" s="95"/>
      <c r="G266" s="35"/>
      <c r="H266" s="35"/>
      <c r="I266" s="35"/>
      <c r="J266" s="14">
        <f ca="1">F266-(G266+(SUMIF('RELACION PAGO DE CAJA'!B$3:B$9173,A266,'RELACION PAGO DE CAJA'!K$3:K$9173)+SUMIF('RELACION PAGO DE CAJA'!B$3:B$9173,A266,'RELACION PAGO DE CAJA'!L$3:L$9173)+(SUMIF('RELACION PAGO DE CAJA'!B$3:B$9173,A266,'RELACION PAGO DE CAJA'!M$3:M$408)+(SUMIF('RELACION PAGO DE CAJA'!B$3:B$9173,A266,'RELACION PAGO DE CAJA'!N$3:N$9173)))))</f>
        <v>0</v>
      </c>
      <c r="N266" s="17"/>
    </row>
    <row r="267" spans="1:14" s="22" customFormat="1">
      <c r="A267" s="28" t="str">
        <f t="shared" si="8"/>
        <v>44494EXPRESSVENEZUELA</v>
      </c>
      <c r="B267" s="93">
        <v>44494</v>
      </c>
      <c r="C267" s="96"/>
      <c r="D267" s="102" t="s">
        <v>31</v>
      </c>
      <c r="E267" s="89" t="s">
        <v>34</v>
      </c>
      <c r="F267" s="95"/>
      <c r="G267" s="35"/>
      <c r="H267" s="35"/>
      <c r="I267" s="35"/>
      <c r="J267" s="14">
        <f ca="1">F267-(G267+(SUMIF('RELACION PAGO DE CAJA'!B$3:B$9173,A267,'RELACION PAGO DE CAJA'!K$3:K$9173)+SUMIF('RELACION PAGO DE CAJA'!B$3:B$9173,A267,'RELACION PAGO DE CAJA'!L$3:L$9173)+(SUMIF('RELACION PAGO DE CAJA'!B$3:B$9173,A267,'RELACION PAGO DE CAJA'!M$3:M$408)+(SUMIF('RELACION PAGO DE CAJA'!B$3:B$9173,A267,'RELACION PAGO DE CAJA'!N$3:N$9173)))))</f>
        <v>0</v>
      </c>
      <c r="N267" s="17"/>
    </row>
    <row r="268" spans="1:14" s="22" customFormat="1">
      <c r="A268" s="28" t="str">
        <f t="shared" si="8"/>
        <v>44494MODELOBANESCO</v>
      </c>
      <c r="B268" s="93">
        <v>44494</v>
      </c>
      <c r="C268" s="96"/>
      <c r="D268" s="102" t="s">
        <v>151</v>
      </c>
      <c r="E268" s="89" t="s">
        <v>4</v>
      </c>
      <c r="F268" s="95"/>
      <c r="G268" s="35"/>
      <c r="H268" s="35"/>
      <c r="I268" s="35"/>
      <c r="J268" s="14">
        <f ca="1">F268-(G268+(SUMIF('RELACION PAGO DE CAJA'!B$3:B$9173,A268,'RELACION PAGO DE CAJA'!K$3:K$9173)+SUMIF('RELACION PAGO DE CAJA'!B$3:B$9173,A268,'RELACION PAGO DE CAJA'!L$3:L$9173)+(SUMIF('RELACION PAGO DE CAJA'!B$3:B$9173,A268,'RELACION PAGO DE CAJA'!M$3:M$408)+(SUMIF('RELACION PAGO DE CAJA'!B$3:B$9173,A268,'RELACION PAGO DE CAJA'!N$3:N$9173)))))</f>
        <v>0</v>
      </c>
      <c r="N268" s="17"/>
    </row>
    <row r="269" spans="1:14" s="22" customFormat="1">
      <c r="A269" s="28" t="str">
        <f t="shared" si="8"/>
        <v>44494EXQUISITECESBANESCO</v>
      </c>
      <c r="B269" s="93">
        <v>44494</v>
      </c>
      <c r="C269" s="96"/>
      <c r="D269" s="102" t="s">
        <v>30</v>
      </c>
      <c r="E269" s="89" t="s">
        <v>4</v>
      </c>
      <c r="F269" s="95"/>
      <c r="G269" s="35"/>
      <c r="H269" s="35"/>
      <c r="I269" s="35"/>
      <c r="J269" s="14">
        <f ca="1">F269-(G269+(SUMIF('RELACION PAGO DE CAJA'!B$3:B$9173,A269,'RELACION PAGO DE CAJA'!K$3:K$9173)+SUMIF('RELACION PAGO DE CAJA'!B$3:B$9173,A269,'RELACION PAGO DE CAJA'!L$3:L$9173)+(SUMIF('RELACION PAGO DE CAJA'!B$3:B$9173,A269,'RELACION PAGO DE CAJA'!M$3:M$408)+(SUMIF('RELACION PAGO DE CAJA'!B$3:B$9173,A269,'RELACION PAGO DE CAJA'!N$3:N$9173)))))</f>
        <v>0</v>
      </c>
      <c r="N269" s="17"/>
    </row>
    <row r="270" spans="1:14" s="22" customFormat="1">
      <c r="A270" s="28" t="str">
        <f t="shared" si="8"/>
        <v>44494EXPRESSBANESCO</v>
      </c>
      <c r="B270" s="93">
        <v>44494</v>
      </c>
      <c r="C270" s="96"/>
      <c r="D270" s="102" t="s">
        <v>31</v>
      </c>
      <c r="E270" s="89" t="s">
        <v>4</v>
      </c>
      <c r="F270" s="95"/>
      <c r="G270" s="35"/>
      <c r="H270" s="35"/>
      <c r="I270" s="35"/>
      <c r="J270" s="14">
        <f ca="1">F270-(G270+(SUMIF('RELACION PAGO DE CAJA'!B$3:B$9173,A270,'RELACION PAGO DE CAJA'!K$3:K$9173)+SUMIF('RELACION PAGO DE CAJA'!B$3:B$9173,A270,'RELACION PAGO DE CAJA'!L$3:L$9173)+(SUMIF('RELACION PAGO DE CAJA'!B$3:B$9173,A270,'RELACION PAGO DE CAJA'!M$3:M$408)+(SUMIF('RELACION PAGO DE CAJA'!B$3:B$9173,A270,'RELACION PAGO DE CAJA'!N$3:N$9173)))))</f>
        <v>0</v>
      </c>
      <c r="N270" s="17"/>
    </row>
    <row r="271" spans="1:14" s="22" customFormat="1">
      <c r="A271" s="28" t="str">
        <f t="shared" si="8"/>
        <v>44494ROMABANESCO</v>
      </c>
      <c r="B271" s="93">
        <v>44494</v>
      </c>
      <c r="C271" s="96"/>
      <c r="D271" s="102" t="s">
        <v>32</v>
      </c>
      <c r="E271" s="89" t="s">
        <v>4</v>
      </c>
      <c r="F271" s="95"/>
      <c r="G271" s="35"/>
      <c r="H271" s="35"/>
      <c r="I271" s="35"/>
      <c r="J271" s="14">
        <f ca="1">F271-(G271+(SUMIF('RELACION PAGO DE CAJA'!B$3:B$9173,A271,'RELACION PAGO DE CAJA'!K$3:K$9173)+SUMIF('RELACION PAGO DE CAJA'!B$3:B$9173,A271,'RELACION PAGO DE CAJA'!L$3:L$9173)+(SUMIF('RELACION PAGO DE CAJA'!B$3:B$9173,A271,'RELACION PAGO DE CAJA'!M$3:M$408)+(SUMIF('RELACION PAGO DE CAJA'!B$3:B$9173,A271,'RELACION PAGO DE CAJA'!N$3:N$9173)))))</f>
        <v>0</v>
      </c>
      <c r="N271" s="17"/>
    </row>
    <row r="272" spans="1:14" s="22" customFormat="1">
      <c r="A272" s="28" t="str">
        <f t="shared" si="8"/>
        <v>44494MODELOBANCRECER</v>
      </c>
      <c r="B272" s="93">
        <v>44494</v>
      </c>
      <c r="C272" s="96"/>
      <c r="D272" s="102" t="s">
        <v>151</v>
      </c>
      <c r="E272" s="89" t="s">
        <v>383</v>
      </c>
      <c r="F272" s="95"/>
      <c r="G272" s="35"/>
      <c r="H272" s="35"/>
      <c r="I272" s="35"/>
      <c r="J272" s="14">
        <f ca="1">F272-(G272+(SUMIF('RELACION PAGO DE CAJA'!B$3:B$9173,A272,'RELACION PAGO DE CAJA'!K$3:K$9173)+SUMIF('RELACION PAGO DE CAJA'!B$3:B$9173,A272,'RELACION PAGO DE CAJA'!L$3:L$9173)+(SUMIF('RELACION PAGO DE CAJA'!B$3:B$9173,A272,'RELACION PAGO DE CAJA'!M$3:M$408)+(SUMIF('RELACION PAGO DE CAJA'!B$3:B$9173,A272,'RELACION PAGO DE CAJA'!N$3:N$9173)))))</f>
        <v>0</v>
      </c>
      <c r="N272" s="17"/>
    </row>
    <row r="273" spans="1:14" s="22" customFormat="1">
      <c r="A273" s="28" t="str">
        <f t="shared" si="8"/>
        <v>44494EXPRESSBANCRECER</v>
      </c>
      <c r="B273" s="93">
        <v>44494</v>
      </c>
      <c r="C273" s="96"/>
      <c r="D273" s="102" t="s">
        <v>31</v>
      </c>
      <c r="E273" s="89" t="s">
        <v>383</v>
      </c>
      <c r="F273" s="95"/>
      <c r="G273" s="35"/>
      <c r="H273" s="35"/>
      <c r="I273" s="35"/>
      <c r="J273" s="14">
        <f ca="1">F273-(G273+(SUMIF('RELACION PAGO DE CAJA'!B$3:B$9173,A273,'RELACION PAGO DE CAJA'!K$3:K$9173)+SUMIF('RELACION PAGO DE CAJA'!B$3:B$9173,A273,'RELACION PAGO DE CAJA'!L$3:L$9173)+(SUMIF('RELACION PAGO DE CAJA'!B$3:B$9173,A273,'RELACION PAGO DE CAJA'!M$3:M$408)+(SUMIF('RELACION PAGO DE CAJA'!B$3:B$9173,A273,'RELACION PAGO DE CAJA'!N$3:N$9173)))))</f>
        <v>0</v>
      </c>
      <c r="N273" s="17"/>
    </row>
    <row r="274" spans="1:14" s="22" customFormat="1">
      <c r="A274" s="28" t="str">
        <f t="shared" si="8"/>
        <v>44494EVORABANCRECER</v>
      </c>
      <c r="B274" s="93">
        <v>44494</v>
      </c>
      <c r="C274" s="96"/>
      <c r="D274" s="45" t="s">
        <v>463</v>
      </c>
      <c r="E274" s="89" t="s">
        <v>383</v>
      </c>
      <c r="F274" s="95"/>
      <c r="G274" s="35"/>
      <c r="H274" s="35"/>
      <c r="I274" s="35"/>
      <c r="J274" s="14">
        <f ca="1">F274-(G274+(SUMIF('RELACION PAGO DE CAJA'!B$3:B$9173,A274,'RELACION PAGO DE CAJA'!K$3:K$9173)+SUMIF('RELACION PAGO DE CAJA'!B$3:B$9173,A274,'RELACION PAGO DE CAJA'!L$3:L$9173)+(SUMIF('RELACION PAGO DE CAJA'!B$3:B$9173,A274,'RELACION PAGO DE CAJA'!M$3:M$408)+(SUMIF('RELACION PAGO DE CAJA'!B$3:B$9173,A274,'RELACION PAGO DE CAJA'!N$3:N$9173)))))</f>
        <v>0</v>
      </c>
      <c r="N274" s="17"/>
    </row>
    <row r="275" spans="1:14" s="22" customFormat="1">
      <c r="A275" s="28" t="str">
        <f t="shared" si="8"/>
        <v>44494ICE SURPRISEBANCRECER</v>
      </c>
      <c r="B275" s="93">
        <v>44494</v>
      </c>
      <c r="C275" s="96"/>
      <c r="D275" s="45" t="s">
        <v>361</v>
      </c>
      <c r="E275" s="89" t="s">
        <v>383</v>
      </c>
      <c r="F275" s="95"/>
      <c r="G275" s="35"/>
      <c r="H275" s="35"/>
      <c r="I275" s="35"/>
      <c r="J275" s="14">
        <f ca="1">F275-(G275+(SUMIF('RELACION PAGO DE CAJA'!B$3:B$9173,A275,'RELACION PAGO DE CAJA'!K$3:K$9173)+SUMIF('RELACION PAGO DE CAJA'!B$3:B$9173,A275,'RELACION PAGO DE CAJA'!L$3:L$9173)+(SUMIF('RELACION PAGO DE CAJA'!B$3:B$9173,A275,'RELACION PAGO DE CAJA'!M$3:M$408)+(SUMIF('RELACION PAGO DE CAJA'!B$3:B$9173,A275,'RELACION PAGO DE CAJA'!N$3:N$9173)))))</f>
        <v>0</v>
      </c>
      <c r="N275" s="17"/>
    </row>
    <row r="276" spans="1:14" s="22" customFormat="1">
      <c r="A276" s="28" t="str">
        <f t="shared" ref="A276:A340" si="9">CONCATENATE(B276,D276,E276)</f>
        <v>44495MODELOPROVINCIAL</v>
      </c>
      <c r="B276" s="93">
        <v>44495</v>
      </c>
      <c r="C276" s="96"/>
      <c r="D276" s="102" t="s">
        <v>151</v>
      </c>
      <c r="E276" s="89" t="s">
        <v>33</v>
      </c>
      <c r="F276" s="95"/>
      <c r="G276" s="35"/>
      <c r="H276" s="35"/>
      <c r="I276" s="35"/>
      <c r="J276" s="14">
        <f ca="1">F276-(G276+(SUMIF('RELACION PAGO DE CAJA'!B$3:B$9173,A276,'RELACION PAGO DE CAJA'!K$3:K$9173)+SUMIF('RELACION PAGO DE CAJA'!B$3:B$9173,A276,'RELACION PAGO DE CAJA'!L$3:L$9173)+(SUMIF('RELACION PAGO DE CAJA'!B$3:B$9173,A276,'RELACION PAGO DE CAJA'!M$3:M$408)+(SUMIF('RELACION PAGO DE CAJA'!B$3:B$9173,A276,'RELACION PAGO DE CAJA'!N$3:N$9173)))))</f>
        <v>0</v>
      </c>
      <c r="N276" s="17"/>
    </row>
    <row r="277" spans="1:14" s="22" customFormat="1">
      <c r="A277" s="28" t="str">
        <f t="shared" si="9"/>
        <v>44495EXQUISITECESPROVINCIAL</v>
      </c>
      <c r="B277" s="93">
        <v>44495</v>
      </c>
      <c r="C277" s="96"/>
      <c r="D277" s="102" t="s">
        <v>30</v>
      </c>
      <c r="E277" s="89" t="s">
        <v>33</v>
      </c>
      <c r="F277" s="95"/>
      <c r="G277" s="35"/>
      <c r="H277" s="35"/>
      <c r="I277" s="35"/>
      <c r="J277" s="14">
        <f ca="1">F277-(G277+(SUMIF('RELACION PAGO DE CAJA'!B$3:B$9173,A277,'RELACION PAGO DE CAJA'!K$3:K$9173)+SUMIF('RELACION PAGO DE CAJA'!B$3:B$9173,A277,'RELACION PAGO DE CAJA'!L$3:L$9173)+(SUMIF('RELACION PAGO DE CAJA'!B$3:B$9173,A277,'RELACION PAGO DE CAJA'!M$3:M$408)+(SUMIF('RELACION PAGO DE CAJA'!B$3:B$9173,A277,'RELACION PAGO DE CAJA'!N$3:N$9173)))))</f>
        <v>0</v>
      </c>
      <c r="N277" s="17"/>
    </row>
    <row r="278" spans="1:14" s="22" customFormat="1">
      <c r="A278" s="28" t="str">
        <f t="shared" si="9"/>
        <v>44495EXPRESSPROVINCIAL</v>
      </c>
      <c r="B278" s="93">
        <v>44495</v>
      </c>
      <c r="C278" s="96"/>
      <c r="D278" s="102" t="s">
        <v>31</v>
      </c>
      <c r="E278" s="89" t="s">
        <v>33</v>
      </c>
      <c r="F278" s="95"/>
      <c r="G278" s="35"/>
      <c r="H278" s="35"/>
      <c r="I278" s="35"/>
      <c r="J278" s="14">
        <f ca="1">F278-(G278+(SUMIF('RELACION PAGO DE CAJA'!B$3:B$9173,A278,'RELACION PAGO DE CAJA'!K$3:K$9173)+SUMIF('RELACION PAGO DE CAJA'!B$3:B$9173,A278,'RELACION PAGO DE CAJA'!L$3:L$9173)+(SUMIF('RELACION PAGO DE CAJA'!B$3:B$9173,A278,'RELACION PAGO DE CAJA'!M$3:M$408)+(SUMIF('RELACION PAGO DE CAJA'!B$3:B$9173,A278,'RELACION PAGO DE CAJA'!N$3:N$9173)))))</f>
        <v>0</v>
      </c>
      <c r="N278" s="17"/>
    </row>
    <row r="279" spans="1:14" s="22" customFormat="1">
      <c r="A279" s="28" t="str">
        <f t="shared" si="9"/>
        <v>44495CARRIZALPROVINCIAL</v>
      </c>
      <c r="B279" s="93">
        <v>44495</v>
      </c>
      <c r="C279" s="96"/>
      <c r="D279" s="102" t="s">
        <v>43</v>
      </c>
      <c r="E279" s="89" t="s">
        <v>33</v>
      </c>
      <c r="F279" s="95"/>
      <c r="G279" s="35"/>
      <c r="H279" s="35"/>
      <c r="I279" s="35"/>
      <c r="J279" s="14">
        <f ca="1">F279-(G279+(SUMIF('RELACION PAGO DE CAJA'!B$3:B$9173,A279,'RELACION PAGO DE CAJA'!K$3:K$9173)+SUMIF('RELACION PAGO DE CAJA'!B$3:B$9173,A279,'RELACION PAGO DE CAJA'!L$3:L$9173)+(SUMIF('RELACION PAGO DE CAJA'!B$3:B$9173,A279,'RELACION PAGO DE CAJA'!M$3:M$408)+(SUMIF('RELACION PAGO DE CAJA'!B$3:B$9173,A279,'RELACION PAGO DE CAJA'!N$3:N$9173)))))</f>
        <v>0</v>
      </c>
      <c r="N279" s="17"/>
    </row>
    <row r="280" spans="1:14" s="22" customFormat="1">
      <c r="A280" s="28" t="str">
        <f t="shared" si="9"/>
        <v>44495SAN ANTONIOPROVINCIAL</v>
      </c>
      <c r="B280" s="93">
        <v>44495</v>
      </c>
      <c r="C280" s="96"/>
      <c r="D280" s="102" t="s">
        <v>42</v>
      </c>
      <c r="E280" s="89" t="s">
        <v>33</v>
      </c>
      <c r="F280" s="95"/>
      <c r="G280" s="35"/>
      <c r="H280" s="35"/>
      <c r="I280" s="35"/>
      <c r="J280" s="14">
        <f ca="1">F280-(G280+(SUMIF('RELACION PAGO DE CAJA'!B$3:B$9173,A280,'RELACION PAGO DE CAJA'!K$3:K$9173)+SUMIF('RELACION PAGO DE CAJA'!B$3:B$9173,A280,'RELACION PAGO DE CAJA'!L$3:L$9173)+(SUMIF('RELACION PAGO DE CAJA'!B$3:B$9173,A280,'RELACION PAGO DE CAJA'!M$3:M$408)+(SUMIF('RELACION PAGO DE CAJA'!B$3:B$9173,A280,'RELACION PAGO DE CAJA'!N$3:N$9173)))))</f>
        <v>0</v>
      </c>
      <c r="N280" s="17"/>
    </row>
    <row r="281" spans="1:14" s="22" customFormat="1">
      <c r="A281" s="28" t="str">
        <f t="shared" si="9"/>
        <v>44495ROMAPROVINCIAL</v>
      </c>
      <c r="B281" s="93">
        <v>44495</v>
      </c>
      <c r="C281" s="96"/>
      <c r="D281" s="102" t="s">
        <v>32</v>
      </c>
      <c r="E281" s="89" t="s">
        <v>33</v>
      </c>
      <c r="F281" s="95"/>
      <c r="G281" s="35"/>
      <c r="H281" s="35"/>
      <c r="I281" s="35"/>
      <c r="J281" s="14">
        <f ca="1">F281-(G281+(SUMIF('RELACION PAGO DE CAJA'!B$3:B$9173,A281,'RELACION PAGO DE CAJA'!K$3:K$9173)+SUMIF('RELACION PAGO DE CAJA'!B$3:B$9173,A281,'RELACION PAGO DE CAJA'!L$3:L$9173)+(SUMIF('RELACION PAGO DE CAJA'!B$3:B$9173,A281,'RELACION PAGO DE CAJA'!M$3:M$408)+(SUMIF('RELACION PAGO DE CAJA'!B$3:B$9173,A281,'RELACION PAGO DE CAJA'!N$3:N$9173)))))</f>
        <v>0</v>
      </c>
      <c r="N281" s="17"/>
    </row>
    <row r="282" spans="1:14" s="22" customFormat="1">
      <c r="A282" s="28" t="str">
        <f t="shared" si="9"/>
        <v>44495MODELOVENEZUELA</v>
      </c>
      <c r="B282" s="93">
        <v>44495</v>
      </c>
      <c r="C282" s="96"/>
      <c r="D282" s="102" t="s">
        <v>151</v>
      </c>
      <c r="E282" s="89" t="s">
        <v>34</v>
      </c>
      <c r="F282" s="95"/>
      <c r="G282" s="35"/>
      <c r="H282" s="35"/>
      <c r="I282" s="35"/>
      <c r="J282" s="14">
        <f ca="1">F282-(G282+(SUMIF('RELACION PAGO DE CAJA'!B$3:B$9173,A282,'RELACION PAGO DE CAJA'!K$3:K$9173)+SUMIF('RELACION PAGO DE CAJA'!B$3:B$9173,A282,'RELACION PAGO DE CAJA'!L$3:L$9173)+(SUMIF('RELACION PAGO DE CAJA'!B$3:B$9173,A282,'RELACION PAGO DE CAJA'!M$3:M$408)+(SUMIF('RELACION PAGO DE CAJA'!B$3:B$9173,A282,'RELACION PAGO DE CAJA'!N$3:N$9173)))))</f>
        <v>0</v>
      </c>
      <c r="N282" s="17"/>
    </row>
    <row r="283" spans="1:14" s="22" customFormat="1">
      <c r="A283" s="28" t="str">
        <f t="shared" si="9"/>
        <v>44495EXQUISITECESVENEZUELA</v>
      </c>
      <c r="B283" s="93">
        <v>44495</v>
      </c>
      <c r="C283" s="96"/>
      <c r="D283" s="102" t="s">
        <v>30</v>
      </c>
      <c r="E283" s="89" t="s">
        <v>34</v>
      </c>
      <c r="F283" s="95"/>
      <c r="G283" s="35"/>
      <c r="H283" s="35"/>
      <c r="I283" s="35"/>
      <c r="J283" s="14">
        <f ca="1">F283-(G283+(SUMIF('RELACION PAGO DE CAJA'!B$3:B$9173,A283,'RELACION PAGO DE CAJA'!K$3:K$9173)+SUMIF('RELACION PAGO DE CAJA'!B$3:B$9173,A283,'RELACION PAGO DE CAJA'!L$3:L$9173)+(SUMIF('RELACION PAGO DE CAJA'!B$3:B$9173,A283,'RELACION PAGO DE CAJA'!M$3:M$408)+(SUMIF('RELACION PAGO DE CAJA'!B$3:B$9173,A283,'RELACION PAGO DE CAJA'!N$3:N$9173)))))</f>
        <v>0</v>
      </c>
      <c r="N283" s="17"/>
    </row>
    <row r="284" spans="1:14" s="22" customFormat="1">
      <c r="A284" s="28" t="str">
        <f t="shared" si="9"/>
        <v>44495EXPRESSVENEZUELA</v>
      </c>
      <c r="B284" s="93">
        <v>44495</v>
      </c>
      <c r="C284" s="96"/>
      <c r="D284" s="102" t="s">
        <v>31</v>
      </c>
      <c r="E284" s="89" t="s">
        <v>34</v>
      </c>
      <c r="F284" s="95"/>
      <c r="G284" s="35"/>
      <c r="H284" s="35"/>
      <c r="I284" s="35"/>
      <c r="J284" s="14">
        <f ca="1">F284-(G284+(SUMIF('RELACION PAGO DE CAJA'!B$3:B$9173,A284,'RELACION PAGO DE CAJA'!K$3:K$9173)+SUMIF('RELACION PAGO DE CAJA'!B$3:B$9173,A284,'RELACION PAGO DE CAJA'!L$3:L$9173)+(SUMIF('RELACION PAGO DE CAJA'!B$3:B$9173,A284,'RELACION PAGO DE CAJA'!M$3:M$408)+(SUMIF('RELACION PAGO DE CAJA'!B$3:B$9173,A284,'RELACION PAGO DE CAJA'!N$3:N$9173)))))</f>
        <v>0</v>
      </c>
      <c r="N284" s="17"/>
    </row>
    <row r="285" spans="1:14" s="22" customFormat="1">
      <c r="A285" s="28" t="str">
        <f t="shared" si="9"/>
        <v>44495MODELOBANESCO</v>
      </c>
      <c r="B285" s="93">
        <v>44495</v>
      </c>
      <c r="C285" s="96"/>
      <c r="D285" s="102" t="s">
        <v>151</v>
      </c>
      <c r="E285" s="89" t="s">
        <v>4</v>
      </c>
      <c r="F285" s="95"/>
      <c r="G285" s="35"/>
      <c r="H285" s="35"/>
      <c r="I285" s="35"/>
      <c r="J285" s="14">
        <f ca="1">F285-(G285+(SUMIF('RELACION PAGO DE CAJA'!B$3:B$9173,A285,'RELACION PAGO DE CAJA'!K$3:K$9173)+SUMIF('RELACION PAGO DE CAJA'!B$3:B$9173,A285,'RELACION PAGO DE CAJA'!L$3:L$9173)+(SUMIF('RELACION PAGO DE CAJA'!B$3:B$9173,A285,'RELACION PAGO DE CAJA'!M$3:M$408)+(SUMIF('RELACION PAGO DE CAJA'!B$3:B$9173,A285,'RELACION PAGO DE CAJA'!N$3:N$9173)))))</f>
        <v>0</v>
      </c>
      <c r="N285" s="17"/>
    </row>
    <row r="286" spans="1:14" s="22" customFormat="1">
      <c r="A286" s="28" t="str">
        <f t="shared" si="9"/>
        <v>44495EXQUISITECESBANESCO</v>
      </c>
      <c r="B286" s="93">
        <v>44495</v>
      </c>
      <c r="C286" s="96"/>
      <c r="D286" s="102" t="s">
        <v>30</v>
      </c>
      <c r="E286" s="89" t="s">
        <v>4</v>
      </c>
      <c r="F286" s="95"/>
      <c r="G286" s="35"/>
      <c r="H286" s="35"/>
      <c r="I286" s="35"/>
      <c r="J286" s="14">
        <f ca="1">F286-(G286+(SUMIF('RELACION PAGO DE CAJA'!B$3:B$9173,A286,'RELACION PAGO DE CAJA'!K$3:K$9173)+SUMIF('RELACION PAGO DE CAJA'!B$3:B$9173,A286,'RELACION PAGO DE CAJA'!L$3:L$9173)+(SUMIF('RELACION PAGO DE CAJA'!B$3:B$9173,A286,'RELACION PAGO DE CAJA'!M$3:M$408)+(SUMIF('RELACION PAGO DE CAJA'!B$3:B$9173,A286,'RELACION PAGO DE CAJA'!N$3:N$9173)))))</f>
        <v>0</v>
      </c>
      <c r="N286" s="17"/>
    </row>
    <row r="287" spans="1:14" s="22" customFormat="1">
      <c r="A287" s="28" t="str">
        <f t="shared" si="9"/>
        <v>44495EXPRESSBANESCO</v>
      </c>
      <c r="B287" s="93">
        <v>44495</v>
      </c>
      <c r="C287" s="96"/>
      <c r="D287" s="102" t="s">
        <v>31</v>
      </c>
      <c r="E287" s="89" t="s">
        <v>4</v>
      </c>
      <c r="F287" s="95"/>
      <c r="G287" s="35"/>
      <c r="H287" s="35"/>
      <c r="I287" s="35"/>
      <c r="J287" s="14">
        <f ca="1">F287-(G287+(SUMIF('RELACION PAGO DE CAJA'!B$3:B$9173,A287,'RELACION PAGO DE CAJA'!K$3:K$9173)+SUMIF('RELACION PAGO DE CAJA'!B$3:B$9173,A287,'RELACION PAGO DE CAJA'!L$3:L$9173)+(SUMIF('RELACION PAGO DE CAJA'!B$3:B$9173,A287,'RELACION PAGO DE CAJA'!M$3:M$408)+(SUMIF('RELACION PAGO DE CAJA'!B$3:B$9173,A287,'RELACION PAGO DE CAJA'!N$3:N$9173)))))</f>
        <v>0</v>
      </c>
      <c r="N287" s="17"/>
    </row>
    <row r="288" spans="1:14" s="22" customFormat="1">
      <c r="A288" s="28" t="str">
        <f t="shared" si="9"/>
        <v>44495ROMABANESCO</v>
      </c>
      <c r="B288" s="93">
        <v>44495</v>
      </c>
      <c r="C288" s="96"/>
      <c r="D288" s="102" t="s">
        <v>32</v>
      </c>
      <c r="E288" s="89" t="s">
        <v>4</v>
      </c>
      <c r="F288" s="95"/>
      <c r="G288" s="35"/>
      <c r="H288" s="35"/>
      <c r="I288" s="35"/>
      <c r="J288" s="14">
        <f ca="1">F288-(G288+(SUMIF('RELACION PAGO DE CAJA'!B$3:B$9173,A288,'RELACION PAGO DE CAJA'!K$3:K$9173)+SUMIF('RELACION PAGO DE CAJA'!B$3:B$9173,A288,'RELACION PAGO DE CAJA'!L$3:L$9173)+(SUMIF('RELACION PAGO DE CAJA'!B$3:B$9173,A288,'RELACION PAGO DE CAJA'!M$3:M$408)+(SUMIF('RELACION PAGO DE CAJA'!B$3:B$9173,A288,'RELACION PAGO DE CAJA'!N$3:N$9173)))))</f>
        <v>0</v>
      </c>
      <c r="N288" s="17"/>
    </row>
    <row r="289" spans="1:14" s="22" customFormat="1">
      <c r="A289" s="28" t="str">
        <f t="shared" si="9"/>
        <v>44495MODELOBANCRECER</v>
      </c>
      <c r="B289" s="93">
        <v>44495</v>
      </c>
      <c r="C289" s="96"/>
      <c r="D289" s="102" t="s">
        <v>151</v>
      </c>
      <c r="E289" s="89" t="s">
        <v>383</v>
      </c>
      <c r="F289" s="95"/>
      <c r="G289" s="35"/>
      <c r="H289" s="35"/>
      <c r="I289" s="35"/>
      <c r="J289" s="14">
        <f ca="1">F289-(G289+(SUMIF('RELACION PAGO DE CAJA'!B$3:B$9173,A289,'RELACION PAGO DE CAJA'!K$3:K$9173)+SUMIF('RELACION PAGO DE CAJA'!B$3:B$9173,A289,'RELACION PAGO DE CAJA'!L$3:L$9173)+(SUMIF('RELACION PAGO DE CAJA'!B$3:B$9173,A289,'RELACION PAGO DE CAJA'!M$3:M$408)+(SUMIF('RELACION PAGO DE CAJA'!B$3:B$9173,A289,'RELACION PAGO DE CAJA'!N$3:N$9173)))))</f>
        <v>0</v>
      </c>
      <c r="N289" s="17"/>
    </row>
    <row r="290" spans="1:14" s="22" customFormat="1">
      <c r="A290" s="28" t="str">
        <f t="shared" si="9"/>
        <v>44495EXPRESSBANCRECER</v>
      </c>
      <c r="B290" s="93">
        <v>44495</v>
      </c>
      <c r="C290" s="96"/>
      <c r="D290" s="102" t="s">
        <v>31</v>
      </c>
      <c r="E290" s="89" t="s">
        <v>383</v>
      </c>
      <c r="F290" s="95"/>
      <c r="G290" s="35"/>
      <c r="H290" s="35"/>
      <c r="I290" s="35"/>
      <c r="J290" s="14">
        <f ca="1">F290-(G290+(SUMIF('RELACION PAGO DE CAJA'!B$3:B$9173,A290,'RELACION PAGO DE CAJA'!K$3:K$9173)+SUMIF('RELACION PAGO DE CAJA'!B$3:B$9173,A290,'RELACION PAGO DE CAJA'!L$3:L$9173)+(SUMIF('RELACION PAGO DE CAJA'!B$3:B$9173,A290,'RELACION PAGO DE CAJA'!M$3:M$408)+(SUMIF('RELACION PAGO DE CAJA'!B$3:B$9173,A290,'RELACION PAGO DE CAJA'!N$3:N$9173)))))</f>
        <v>0</v>
      </c>
      <c r="N290" s="17"/>
    </row>
    <row r="291" spans="1:14" s="22" customFormat="1">
      <c r="A291" s="28" t="str">
        <f t="shared" si="9"/>
        <v>44495EVORABANCRECER</v>
      </c>
      <c r="B291" s="93">
        <v>44495</v>
      </c>
      <c r="C291" s="96"/>
      <c r="D291" s="45" t="s">
        <v>463</v>
      </c>
      <c r="E291" s="89" t="s">
        <v>383</v>
      </c>
      <c r="F291" s="95"/>
      <c r="G291" s="35"/>
      <c r="H291" s="35"/>
      <c r="I291" s="35"/>
      <c r="J291" s="14">
        <f ca="1">F291-(G291+(SUMIF('RELACION PAGO DE CAJA'!B$3:B$9173,A291,'RELACION PAGO DE CAJA'!K$3:K$9173)+SUMIF('RELACION PAGO DE CAJA'!B$3:B$9173,A291,'RELACION PAGO DE CAJA'!L$3:L$9173)+(SUMIF('RELACION PAGO DE CAJA'!B$3:B$9173,A291,'RELACION PAGO DE CAJA'!M$3:M$408)+(SUMIF('RELACION PAGO DE CAJA'!B$3:B$9173,A291,'RELACION PAGO DE CAJA'!N$3:N$9173)))))</f>
        <v>0</v>
      </c>
      <c r="M291" s="17"/>
      <c r="N291" s="17"/>
    </row>
    <row r="292" spans="1:14" s="22" customFormat="1">
      <c r="A292" s="28" t="str">
        <f t="shared" si="9"/>
        <v>44495ICE SURPRISEBANCRECER</v>
      </c>
      <c r="B292" s="93">
        <v>44495</v>
      </c>
      <c r="C292" s="96"/>
      <c r="D292" s="45" t="s">
        <v>361</v>
      </c>
      <c r="E292" s="89" t="s">
        <v>383</v>
      </c>
      <c r="F292" s="95"/>
      <c r="G292" s="35"/>
      <c r="H292" s="35"/>
      <c r="I292" s="35"/>
      <c r="J292" s="14">
        <f ca="1">F292-(G292+(SUMIF('RELACION PAGO DE CAJA'!B$3:B$9173,A292,'RELACION PAGO DE CAJA'!K$3:K$9173)+SUMIF('RELACION PAGO DE CAJA'!B$3:B$9173,A292,'RELACION PAGO DE CAJA'!L$3:L$9173)+(SUMIF('RELACION PAGO DE CAJA'!B$3:B$9173,A292,'RELACION PAGO DE CAJA'!M$3:M$408)+(SUMIF('RELACION PAGO DE CAJA'!B$3:B$9173,A292,'RELACION PAGO DE CAJA'!N$3:N$9173)))))</f>
        <v>0</v>
      </c>
      <c r="N292" s="17"/>
    </row>
    <row r="293" spans="1:14" s="22" customFormat="1">
      <c r="A293" s="28" t="str">
        <f t="shared" si="9"/>
        <v>44496MODELOPROVINCIAL</v>
      </c>
      <c r="B293" s="93">
        <v>44496</v>
      </c>
      <c r="C293" s="96"/>
      <c r="D293" s="102" t="s">
        <v>151</v>
      </c>
      <c r="E293" s="89" t="s">
        <v>33</v>
      </c>
      <c r="F293" s="95"/>
      <c r="G293" s="35"/>
      <c r="H293" s="35"/>
      <c r="I293" s="35"/>
      <c r="J293" s="14">
        <f ca="1">F293-(G293+(SUMIF('RELACION PAGO DE CAJA'!B$3:B$9173,A293,'RELACION PAGO DE CAJA'!K$3:K$9173)+SUMIF('RELACION PAGO DE CAJA'!B$3:B$9173,A293,'RELACION PAGO DE CAJA'!L$3:L$9173)+(SUMIF('RELACION PAGO DE CAJA'!B$3:B$9173,A293,'RELACION PAGO DE CAJA'!M$3:M$408)+(SUMIF('RELACION PAGO DE CAJA'!B$3:B$9173,A293,'RELACION PAGO DE CAJA'!N$3:N$9173)))))</f>
        <v>0</v>
      </c>
      <c r="N293" s="17"/>
    </row>
    <row r="294" spans="1:14" s="22" customFormat="1">
      <c r="A294" s="28" t="str">
        <f t="shared" si="9"/>
        <v>44496EXQUISITECESPROVINCIAL</v>
      </c>
      <c r="B294" s="93">
        <v>44496</v>
      </c>
      <c r="C294" s="96"/>
      <c r="D294" s="102" t="s">
        <v>30</v>
      </c>
      <c r="E294" s="89" t="s">
        <v>33</v>
      </c>
      <c r="F294" s="95"/>
      <c r="G294" s="35"/>
      <c r="H294" s="35"/>
      <c r="I294" s="35"/>
      <c r="J294" s="14">
        <f ca="1">F294-(G294+(SUMIF('RELACION PAGO DE CAJA'!B$3:B$9173,A294,'RELACION PAGO DE CAJA'!K$3:K$9173)+SUMIF('RELACION PAGO DE CAJA'!B$3:B$9173,A294,'RELACION PAGO DE CAJA'!L$3:L$9173)+(SUMIF('RELACION PAGO DE CAJA'!B$3:B$9173,A294,'RELACION PAGO DE CAJA'!M$3:M$408)+(SUMIF('RELACION PAGO DE CAJA'!B$3:B$9173,A294,'RELACION PAGO DE CAJA'!N$3:N$9173)))))</f>
        <v>0</v>
      </c>
      <c r="N294" s="17"/>
    </row>
    <row r="295" spans="1:14" s="22" customFormat="1">
      <c r="A295" s="28" t="str">
        <f t="shared" si="9"/>
        <v>44496EXPRESSPROVINCIAL</v>
      </c>
      <c r="B295" s="93">
        <v>44496</v>
      </c>
      <c r="C295" s="96"/>
      <c r="D295" s="102" t="s">
        <v>31</v>
      </c>
      <c r="E295" s="89" t="s">
        <v>33</v>
      </c>
      <c r="F295" s="95"/>
      <c r="G295" s="35"/>
      <c r="H295" s="35"/>
      <c r="I295" s="35"/>
      <c r="J295" s="14">
        <f ca="1">F295-(G295+(SUMIF('RELACION PAGO DE CAJA'!B$3:B$9173,A295,'RELACION PAGO DE CAJA'!K$3:K$9173)+SUMIF('RELACION PAGO DE CAJA'!B$3:B$9173,A295,'RELACION PAGO DE CAJA'!L$3:L$9173)+(SUMIF('RELACION PAGO DE CAJA'!B$3:B$9173,A295,'RELACION PAGO DE CAJA'!M$3:M$408)+(SUMIF('RELACION PAGO DE CAJA'!B$3:B$9173,A295,'RELACION PAGO DE CAJA'!N$3:N$9173)))))</f>
        <v>0</v>
      </c>
      <c r="N295" s="17"/>
    </row>
    <row r="296" spans="1:14" s="22" customFormat="1">
      <c r="A296" s="28" t="str">
        <f t="shared" si="9"/>
        <v>44496CARRIZALPROVINCIAL</v>
      </c>
      <c r="B296" s="93">
        <v>44496</v>
      </c>
      <c r="C296" s="96"/>
      <c r="D296" s="102" t="s">
        <v>43</v>
      </c>
      <c r="E296" s="89" t="s">
        <v>33</v>
      </c>
      <c r="F296" s="95"/>
      <c r="G296" s="35"/>
      <c r="H296" s="35"/>
      <c r="I296" s="35"/>
      <c r="J296" s="14">
        <f ca="1">F296-(G296+(SUMIF('RELACION PAGO DE CAJA'!B$3:B$9173,A296,'RELACION PAGO DE CAJA'!K$3:K$9173)+SUMIF('RELACION PAGO DE CAJA'!B$3:B$9173,A296,'RELACION PAGO DE CAJA'!L$3:L$9173)+(SUMIF('RELACION PAGO DE CAJA'!B$3:B$9173,A296,'RELACION PAGO DE CAJA'!M$3:M$408)+(SUMIF('RELACION PAGO DE CAJA'!B$3:B$9173,A296,'RELACION PAGO DE CAJA'!N$3:N$9173)))))</f>
        <v>0</v>
      </c>
      <c r="N296" s="17"/>
    </row>
    <row r="297" spans="1:14" s="22" customFormat="1">
      <c r="A297" s="28" t="str">
        <f t="shared" si="9"/>
        <v>44496SAN ANTONIOPROVINCIAL</v>
      </c>
      <c r="B297" s="93">
        <v>44496</v>
      </c>
      <c r="C297" s="96"/>
      <c r="D297" s="102" t="s">
        <v>42</v>
      </c>
      <c r="E297" s="89" t="s">
        <v>33</v>
      </c>
      <c r="F297" s="95"/>
      <c r="G297" s="35"/>
      <c r="H297" s="35"/>
      <c r="I297" s="35"/>
      <c r="J297" s="14">
        <f ca="1">F297-(G297+(SUMIF('RELACION PAGO DE CAJA'!B$3:B$9173,A297,'RELACION PAGO DE CAJA'!K$3:K$9173)+SUMIF('RELACION PAGO DE CAJA'!B$3:B$9173,A297,'RELACION PAGO DE CAJA'!L$3:L$9173)+(SUMIF('RELACION PAGO DE CAJA'!B$3:B$9173,A297,'RELACION PAGO DE CAJA'!M$3:M$408)+(SUMIF('RELACION PAGO DE CAJA'!B$3:B$9173,A297,'RELACION PAGO DE CAJA'!N$3:N$9173)))))</f>
        <v>0</v>
      </c>
      <c r="N297" s="17"/>
    </row>
    <row r="298" spans="1:14" s="22" customFormat="1">
      <c r="A298" s="28" t="str">
        <f t="shared" si="9"/>
        <v>44496ROMAPROVINCIAL</v>
      </c>
      <c r="B298" s="93">
        <v>44496</v>
      </c>
      <c r="C298" s="96"/>
      <c r="D298" s="102" t="s">
        <v>32</v>
      </c>
      <c r="E298" s="89" t="s">
        <v>33</v>
      </c>
      <c r="F298" s="95"/>
      <c r="G298" s="35"/>
      <c r="H298" s="35"/>
      <c r="I298" s="35"/>
      <c r="J298" s="14">
        <f ca="1">F298-(G298+(SUMIF('RELACION PAGO DE CAJA'!B$3:B$9173,A298,'RELACION PAGO DE CAJA'!K$3:K$9173)+SUMIF('RELACION PAGO DE CAJA'!B$3:B$9173,A298,'RELACION PAGO DE CAJA'!L$3:L$9173)+(SUMIF('RELACION PAGO DE CAJA'!B$3:B$9173,A298,'RELACION PAGO DE CAJA'!M$3:M$408)+(SUMIF('RELACION PAGO DE CAJA'!B$3:B$9173,A298,'RELACION PAGO DE CAJA'!N$3:N$9173)))))</f>
        <v>0</v>
      </c>
      <c r="N298" s="17"/>
    </row>
    <row r="299" spans="1:14" s="22" customFormat="1">
      <c r="A299" s="28" t="str">
        <f t="shared" si="9"/>
        <v>44496MODELOVENEZUELA</v>
      </c>
      <c r="B299" s="93">
        <v>44496</v>
      </c>
      <c r="C299" s="96"/>
      <c r="D299" s="102" t="s">
        <v>151</v>
      </c>
      <c r="E299" s="89" t="s">
        <v>34</v>
      </c>
      <c r="F299" s="95"/>
      <c r="G299" s="35"/>
      <c r="H299" s="35"/>
      <c r="I299" s="35"/>
      <c r="J299" s="14">
        <f ca="1">F299-(G299+(SUMIF('RELACION PAGO DE CAJA'!B$3:B$9173,A299,'RELACION PAGO DE CAJA'!K$3:K$9173)+SUMIF('RELACION PAGO DE CAJA'!B$3:B$9173,A299,'RELACION PAGO DE CAJA'!L$3:L$9173)+(SUMIF('RELACION PAGO DE CAJA'!B$3:B$9173,A299,'RELACION PAGO DE CAJA'!M$3:M$408)+(SUMIF('RELACION PAGO DE CAJA'!B$3:B$9173,A299,'RELACION PAGO DE CAJA'!N$3:N$9173)))))</f>
        <v>0</v>
      </c>
      <c r="N299" s="17"/>
    </row>
    <row r="300" spans="1:14" s="22" customFormat="1">
      <c r="A300" s="28" t="str">
        <f t="shared" si="9"/>
        <v>44496EXQUISITECESVENEZUELA</v>
      </c>
      <c r="B300" s="93">
        <v>44496</v>
      </c>
      <c r="C300" s="96"/>
      <c r="D300" s="102" t="s">
        <v>30</v>
      </c>
      <c r="E300" s="89" t="s">
        <v>34</v>
      </c>
      <c r="F300" s="95"/>
      <c r="G300" s="35"/>
      <c r="H300" s="35"/>
      <c r="I300" s="35"/>
      <c r="J300" s="14">
        <f ca="1">F300-(G300+(SUMIF('RELACION PAGO DE CAJA'!B$3:B$9173,A300,'RELACION PAGO DE CAJA'!K$3:K$9173)+SUMIF('RELACION PAGO DE CAJA'!B$3:B$9173,A300,'RELACION PAGO DE CAJA'!L$3:L$9173)+(SUMIF('RELACION PAGO DE CAJA'!B$3:B$9173,A300,'RELACION PAGO DE CAJA'!M$3:M$408)+(SUMIF('RELACION PAGO DE CAJA'!B$3:B$9173,A300,'RELACION PAGO DE CAJA'!N$3:N$9173)))))</f>
        <v>0</v>
      </c>
      <c r="N300" s="17"/>
    </row>
    <row r="301" spans="1:14" s="22" customFormat="1">
      <c r="A301" s="28" t="str">
        <f t="shared" si="9"/>
        <v>44496EXPRESSVENEZUELA</v>
      </c>
      <c r="B301" s="93">
        <v>44496</v>
      </c>
      <c r="C301" s="96"/>
      <c r="D301" s="102" t="s">
        <v>31</v>
      </c>
      <c r="E301" s="89" t="s">
        <v>34</v>
      </c>
      <c r="F301" s="95"/>
      <c r="G301" s="35"/>
      <c r="H301" s="35"/>
      <c r="I301" s="35"/>
      <c r="J301" s="14">
        <f ca="1">F301-(G301+(SUMIF('RELACION PAGO DE CAJA'!B$3:B$9173,A301,'RELACION PAGO DE CAJA'!K$3:K$9173)+SUMIF('RELACION PAGO DE CAJA'!B$3:B$9173,A301,'RELACION PAGO DE CAJA'!L$3:L$9173)+(SUMIF('RELACION PAGO DE CAJA'!B$3:B$9173,A301,'RELACION PAGO DE CAJA'!M$3:M$408)+(SUMIF('RELACION PAGO DE CAJA'!B$3:B$9173,A301,'RELACION PAGO DE CAJA'!N$3:N$9173)))))</f>
        <v>0</v>
      </c>
      <c r="N301" s="17"/>
    </row>
    <row r="302" spans="1:14" s="22" customFormat="1">
      <c r="A302" s="28" t="str">
        <f t="shared" si="9"/>
        <v>44496MODELOBANESCO</v>
      </c>
      <c r="B302" s="93">
        <v>44496</v>
      </c>
      <c r="C302" s="96"/>
      <c r="D302" s="102" t="s">
        <v>151</v>
      </c>
      <c r="E302" s="89" t="s">
        <v>4</v>
      </c>
      <c r="F302" s="95"/>
      <c r="G302" s="35"/>
      <c r="H302" s="35"/>
      <c r="I302" s="35"/>
      <c r="J302" s="14">
        <f ca="1">F302-(G302+(SUMIF('RELACION PAGO DE CAJA'!B$3:B$9173,A302,'RELACION PAGO DE CAJA'!K$3:K$9173)+SUMIF('RELACION PAGO DE CAJA'!B$3:B$9173,A302,'RELACION PAGO DE CAJA'!L$3:L$9173)+(SUMIF('RELACION PAGO DE CAJA'!B$3:B$9173,A302,'RELACION PAGO DE CAJA'!M$3:M$408)+(SUMIF('RELACION PAGO DE CAJA'!B$3:B$9173,A302,'RELACION PAGO DE CAJA'!N$3:N$9173)))))</f>
        <v>0</v>
      </c>
      <c r="N302" s="17"/>
    </row>
    <row r="303" spans="1:14" s="22" customFormat="1">
      <c r="A303" s="28" t="str">
        <f t="shared" si="9"/>
        <v>44496EXQUISITECESBANESCO</v>
      </c>
      <c r="B303" s="93">
        <v>44496</v>
      </c>
      <c r="C303" s="96"/>
      <c r="D303" s="102" t="s">
        <v>30</v>
      </c>
      <c r="E303" s="89" t="s">
        <v>4</v>
      </c>
      <c r="F303" s="95"/>
      <c r="G303" s="35"/>
      <c r="H303" s="35"/>
      <c r="I303" s="35"/>
      <c r="J303" s="14">
        <f ca="1">F303-(G303+(SUMIF('RELACION PAGO DE CAJA'!B$3:B$9173,A303,'RELACION PAGO DE CAJA'!K$3:K$9173)+SUMIF('RELACION PAGO DE CAJA'!B$3:B$9173,A303,'RELACION PAGO DE CAJA'!L$3:L$9173)+(SUMIF('RELACION PAGO DE CAJA'!B$3:B$9173,A303,'RELACION PAGO DE CAJA'!M$3:M$408)+(SUMIF('RELACION PAGO DE CAJA'!B$3:B$9173,A303,'RELACION PAGO DE CAJA'!N$3:N$9173)))))</f>
        <v>0</v>
      </c>
      <c r="N303" s="17"/>
    </row>
    <row r="304" spans="1:14" s="22" customFormat="1">
      <c r="A304" s="28" t="str">
        <f t="shared" si="9"/>
        <v>44496EXPRESSBANESCO</v>
      </c>
      <c r="B304" s="93">
        <v>44496</v>
      </c>
      <c r="C304" s="96"/>
      <c r="D304" s="102" t="s">
        <v>31</v>
      </c>
      <c r="E304" s="89" t="s">
        <v>4</v>
      </c>
      <c r="F304" s="95"/>
      <c r="G304" s="35"/>
      <c r="H304" s="35"/>
      <c r="I304" s="35"/>
      <c r="J304" s="14">
        <f ca="1">F304-(G304+(SUMIF('RELACION PAGO DE CAJA'!B$3:B$9173,A304,'RELACION PAGO DE CAJA'!K$3:K$9173)+SUMIF('RELACION PAGO DE CAJA'!B$3:B$9173,A304,'RELACION PAGO DE CAJA'!L$3:L$9173)+(SUMIF('RELACION PAGO DE CAJA'!B$3:B$9173,A304,'RELACION PAGO DE CAJA'!M$3:M$408)+(SUMIF('RELACION PAGO DE CAJA'!B$3:B$9173,A304,'RELACION PAGO DE CAJA'!N$3:N$9173)))))</f>
        <v>0</v>
      </c>
      <c r="N304" s="17"/>
    </row>
    <row r="305" spans="1:14" s="22" customFormat="1">
      <c r="A305" s="28" t="str">
        <f t="shared" si="9"/>
        <v>44496ROMABANESCO</v>
      </c>
      <c r="B305" s="93">
        <v>44496</v>
      </c>
      <c r="C305" s="96"/>
      <c r="D305" s="102" t="s">
        <v>32</v>
      </c>
      <c r="E305" s="89" t="s">
        <v>4</v>
      </c>
      <c r="F305" s="95"/>
      <c r="G305" s="35"/>
      <c r="H305" s="35"/>
      <c r="I305" s="35"/>
      <c r="J305" s="14">
        <f ca="1">F305-(G305+(SUMIF('RELACION PAGO DE CAJA'!B$3:B$9173,A305,'RELACION PAGO DE CAJA'!K$3:K$9173)+SUMIF('RELACION PAGO DE CAJA'!B$3:B$9173,A305,'RELACION PAGO DE CAJA'!L$3:L$9173)+(SUMIF('RELACION PAGO DE CAJA'!B$3:B$9173,A305,'RELACION PAGO DE CAJA'!M$3:M$408)+(SUMIF('RELACION PAGO DE CAJA'!B$3:B$9173,A305,'RELACION PAGO DE CAJA'!N$3:N$9173)))))</f>
        <v>0</v>
      </c>
      <c r="N305" s="17"/>
    </row>
    <row r="306" spans="1:14" s="22" customFormat="1">
      <c r="A306" s="28" t="str">
        <f t="shared" si="9"/>
        <v>44496MODELOBANCRECER</v>
      </c>
      <c r="B306" s="93">
        <v>44496</v>
      </c>
      <c r="C306" s="96"/>
      <c r="D306" s="102" t="s">
        <v>151</v>
      </c>
      <c r="E306" s="89" t="s">
        <v>383</v>
      </c>
      <c r="F306" s="95"/>
      <c r="G306" s="35"/>
      <c r="H306" s="35"/>
      <c r="I306" s="35"/>
      <c r="J306" s="14">
        <f ca="1">F306-(G306+(SUMIF('RELACION PAGO DE CAJA'!B$3:B$9173,A306,'RELACION PAGO DE CAJA'!K$3:K$9173)+SUMIF('RELACION PAGO DE CAJA'!B$3:B$9173,A306,'RELACION PAGO DE CAJA'!L$3:L$9173)+(SUMIF('RELACION PAGO DE CAJA'!B$3:B$9173,A306,'RELACION PAGO DE CAJA'!M$3:M$408)+(SUMIF('RELACION PAGO DE CAJA'!B$3:B$9173,A306,'RELACION PAGO DE CAJA'!N$3:N$9173)))))</f>
        <v>0</v>
      </c>
      <c r="N306" s="17"/>
    </row>
    <row r="307" spans="1:14" s="22" customFormat="1">
      <c r="A307" s="28" t="str">
        <f t="shared" si="9"/>
        <v>44496EXPRESSBANCRECER</v>
      </c>
      <c r="B307" s="93">
        <v>44496</v>
      </c>
      <c r="C307" s="96"/>
      <c r="D307" s="102" t="s">
        <v>31</v>
      </c>
      <c r="E307" s="89" t="s">
        <v>383</v>
      </c>
      <c r="F307" s="95"/>
      <c r="G307" s="35"/>
      <c r="H307" s="35"/>
      <c r="I307" s="35"/>
      <c r="J307" s="14">
        <f ca="1">F307-(G307+(SUMIF('RELACION PAGO DE CAJA'!B$3:B$9173,A307,'RELACION PAGO DE CAJA'!K$3:K$9173)+SUMIF('RELACION PAGO DE CAJA'!B$3:B$9173,A307,'RELACION PAGO DE CAJA'!L$3:L$9173)+(SUMIF('RELACION PAGO DE CAJA'!B$3:B$9173,A307,'RELACION PAGO DE CAJA'!M$3:M$408)+(SUMIF('RELACION PAGO DE CAJA'!B$3:B$9173,A307,'RELACION PAGO DE CAJA'!N$3:N$9173)))))</f>
        <v>0</v>
      </c>
      <c r="N307" s="17"/>
    </row>
    <row r="308" spans="1:14" s="22" customFormat="1">
      <c r="A308" s="28" t="str">
        <f t="shared" si="9"/>
        <v>44496EVORABANCRECER</v>
      </c>
      <c r="B308" s="93">
        <v>44496</v>
      </c>
      <c r="C308" s="96"/>
      <c r="D308" s="45" t="s">
        <v>463</v>
      </c>
      <c r="E308" s="89" t="s">
        <v>383</v>
      </c>
      <c r="F308" s="95"/>
      <c r="G308" s="35"/>
      <c r="H308" s="35"/>
      <c r="I308" s="35"/>
      <c r="J308" s="14">
        <f ca="1">F308-(G308+(SUMIF('RELACION PAGO DE CAJA'!B$3:B$9173,A308,'RELACION PAGO DE CAJA'!K$3:K$9173)+SUMIF('RELACION PAGO DE CAJA'!B$3:B$9173,A308,'RELACION PAGO DE CAJA'!L$3:L$9173)+(SUMIF('RELACION PAGO DE CAJA'!B$3:B$9173,A308,'RELACION PAGO DE CAJA'!M$3:M$408)+(SUMIF('RELACION PAGO DE CAJA'!B$3:B$9173,A308,'RELACION PAGO DE CAJA'!N$3:N$9173)))))</f>
        <v>0</v>
      </c>
      <c r="N308" s="17"/>
    </row>
    <row r="309" spans="1:14" s="22" customFormat="1">
      <c r="A309" s="28" t="str">
        <f t="shared" si="9"/>
        <v>44496ICE SURPRISEBANCRECER</v>
      </c>
      <c r="B309" s="93">
        <v>44496</v>
      </c>
      <c r="C309" s="96"/>
      <c r="D309" s="45" t="s">
        <v>361</v>
      </c>
      <c r="E309" s="89" t="s">
        <v>383</v>
      </c>
      <c r="F309" s="95"/>
      <c r="G309" s="35"/>
      <c r="H309" s="35"/>
      <c r="I309" s="35"/>
      <c r="J309" s="14">
        <f ca="1">F309-(G309+(SUMIF('RELACION PAGO DE CAJA'!B$3:B$9173,A309,'RELACION PAGO DE CAJA'!K$3:K$9173)+SUMIF('RELACION PAGO DE CAJA'!B$3:B$9173,A309,'RELACION PAGO DE CAJA'!L$3:L$9173)+(SUMIF('RELACION PAGO DE CAJA'!B$3:B$9173,A309,'RELACION PAGO DE CAJA'!M$3:M$408)+(SUMIF('RELACION PAGO DE CAJA'!B$3:B$9173,A309,'RELACION PAGO DE CAJA'!N$3:N$9173)))))</f>
        <v>0</v>
      </c>
      <c r="N309" s="17"/>
    </row>
    <row r="310" spans="1:14" s="22" customFormat="1">
      <c r="A310" s="28" t="str">
        <f t="shared" si="9"/>
        <v>44497MODELOPROVINCIAL</v>
      </c>
      <c r="B310" s="93">
        <v>44497</v>
      </c>
      <c r="C310" s="96"/>
      <c r="D310" s="102" t="s">
        <v>151</v>
      </c>
      <c r="E310" s="89" t="s">
        <v>33</v>
      </c>
      <c r="F310" s="95"/>
      <c r="G310" s="35"/>
      <c r="H310" s="35"/>
      <c r="I310" s="35"/>
      <c r="J310" s="14">
        <f ca="1">F310-(G310+(SUMIF('RELACION PAGO DE CAJA'!B$3:B$9173,A310,'RELACION PAGO DE CAJA'!K$3:K$9173)+SUMIF('RELACION PAGO DE CAJA'!B$3:B$9173,A310,'RELACION PAGO DE CAJA'!L$3:L$9173)+(SUMIF('RELACION PAGO DE CAJA'!B$3:B$9173,A310,'RELACION PAGO DE CAJA'!M$3:M$408)+(SUMIF('RELACION PAGO DE CAJA'!B$3:B$9173,A310,'RELACION PAGO DE CAJA'!N$3:N$9173)))))</f>
        <v>-10417.900144859999</v>
      </c>
      <c r="N310" s="17"/>
    </row>
    <row r="311" spans="1:14" s="22" customFormat="1">
      <c r="A311" s="28" t="str">
        <f t="shared" si="9"/>
        <v>44497EXQUISITECESPROVINCIAL</v>
      </c>
      <c r="B311" s="93">
        <v>44497</v>
      </c>
      <c r="C311" s="96"/>
      <c r="D311" s="102" t="s">
        <v>30</v>
      </c>
      <c r="E311" s="89" t="s">
        <v>33</v>
      </c>
      <c r="F311" s="95"/>
      <c r="G311" s="35"/>
      <c r="H311" s="35"/>
      <c r="I311" s="35"/>
      <c r="J311" s="14">
        <f ca="1">F311-(G311+(SUMIF('RELACION PAGO DE CAJA'!B$3:B$9173,A311,'RELACION PAGO DE CAJA'!K$3:K$9173)+SUMIF('RELACION PAGO DE CAJA'!B$3:B$9173,A311,'RELACION PAGO DE CAJA'!L$3:L$9173)+(SUMIF('RELACION PAGO DE CAJA'!B$3:B$9173,A311,'RELACION PAGO DE CAJA'!M$3:M$408)+(SUMIF('RELACION PAGO DE CAJA'!B$3:B$9173,A311,'RELACION PAGO DE CAJA'!N$3:N$9173)))))</f>
        <v>-3392.5018644000002</v>
      </c>
      <c r="N311" s="17"/>
    </row>
    <row r="312" spans="1:14" s="22" customFormat="1">
      <c r="A312" s="28" t="str">
        <f t="shared" si="9"/>
        <v>44497EXPRESSPROVINCIAL</v>
      </c>
      <c r="B312" s="93">
        <v>44497</v>
      </c>
      <c r="C312" s="96"/>
      <c r="D312" s="102" t="s">
        <v>31</v>
      </c>
      <c r="E312" s="89" t="s">
        <v>33</v>
      </c>
      <c r="F312" s="95"/>
      <c r="G312" s="35"/>
      <c r="H312" s="35"/>
      <c r="I312" s="35"/>
      <c r="J312" s="14">
        <f ca="1">F312-(G312+(SUMIF('RELACION PAGO DE CAJA'!B$3:B$9173,A312,'RELACION PAGO DE CAJA'!K$3:K$9173)+SUMIF('RELACION PAGO DE CAJA'!B$3:B$9173,A312,'RELACION PAGO DE CAJA'!L$3:L$9173)+(SUMIF('RELACION PAGO DE CAJA'!B$3:B$9173,A312,'RELACION PAGO DE CAJA'!M$3:M$408)+(SUMIF('RELACION PAGO DE CAJA'!B$3:B$9173,A312,'RELACION PAGO DE CAJA'!N$3:N$9173)))))</f>
        <v>-12894.7542945</v>
      </c>
      <c r="N312" s="17"/>
    </row>
    <row r="313" spans="1:14" s="22" customFormat="1">
      <c r="A313" s="28" t="str">
        <f t="shared" si="9"/>
        <v>44497CARRIZALPROVINCIAL</v>
      </c>
      <c r="B313" s="93">
        <v>44497</v>
      </c>
      <c r="C313" s="96"/>
      <c r="D313" s="102" t="s">
        <v>43</v>
      </c>
      <c r="E313" s="89" t="s">
        <v>33</v>
      </c>
      <c r="F313" s="95"/>
      <c r="G313" s="35"/>
      <c r="H313" s="35"/>
      <c r="I313" s="35"/>
      <c r="J313" s="14">
        <f ca="1">F313-(G313+(SUMIF('RELACION PAGO DE CAJA'!B$3:B$9173,A313,'RELACION PAGO DE CAJA'!K$3:K$9173)+SUMIF('RELACION PAGO DE CAJA'!B$3:B$9173,A313,'RELACION PAGO DE CAJA'!L$3:L$9173)+(SUMIF('RELACION PAGO DE CAJA'!B$3:B$9173,A313,'RELACION PAGO DE CAJA'!M$3:M$408)+(SUMIF('RELACION PAGO DE CAJA'!B$3:B$9173,A313,'RELACION PAGO DE CAJA'!N$3:N$9173)))))</f>
        <v>0</v>
      </c>
      <c r="N313" s="17"/>
    </row>
    <row r="314" spans="1:14" s="22" customFormat="1">
      <c r="A314" s="28" t="str">
        <f t="shared" si="9"/>
        <v>44497SAN ANTONIOPROVINCIAL</v>
      </c>
      <c r="B314" s="93">
        <v>44497</v>
      </c>
      <c r="C314" s="96"/>
      <c r="D314" s="102" t="s">
        <v>42</v>
      </c>
      <c r="E314" s="89" t="s">
        <v>33</v>
      </c>
      <c r="F314" s="95"/>
      <c r="G314" s="35"/>
      <c r="H314" s="35"/>
      <c r="I314" s="35"/>
      <c r="J314" s="14">
        <f ca="1">F314-(G314+(SUMIF('RELACION PAGO DE CAJA'!B$3:B$9173,A314,'RELACION PAGO DE CAJA'!K$3:K$9173)+SUMIF('RELACION PAGO DE CAJA'!B$3:B$9173,A314,'RELACION PAGO DE CAJA'!L$3:L$9173)+(SUMIF('RELACION PAGO DE CAJA'!B$3:B$9173,A314,'RELACION PAGO DE CAJA'!M$3:M$408)+(SUMIF('RELACION PAGO DE CAJA'!B$3:B$9173,A314,'RELACION PAGO DE CAJA'!N$3:N$9173)))))</f>
        <v>0</v>
      </c>
      <c r="N314" s="17"/>
    </row>
    <row r="315" spans="1:14" s="22" customFormat="1">
      <c r="A315" s="28" t="str">
        <f t="shared" si="9"/>
        <v>44497ROMAPROVINCIAL</v>
      </c>
      <c r="B315" s="93">
        <v>44497</v>
      </c>
      <c r="C315" s="96"/>
      <c r="D315" s="102" t="s">
        <v>32</v>
      </c>
      <c r="E315" s="89" t="s">
        <v>33</v>
      </c>
      <c r="F315" s="95"/>
      <c r="G315" s="35"/>
      <c r="H315" s="35"/>
      <c r="I315" s="35"/>
      <c r="J315" s="14">
        <f ca="1">F315-(G315+(SUMIF('RELACION PAGO DE CAJA'!B$3:B$9173,A315,'RELACION PAGO DE CAJA'!K$3:K$9173)+SUMIF('RELACION PAGO DE CAJA'!B$3:B$9173,A315,'RELACION PAGO DE CAJA'!L$3:L$9173)+(SUMIF('RELACION PAGO DE CAJA'!B$3:B$9173,A315,'RELACION PAGO DE CAJA'!M$3:M$408)+(SUMIF('RELACION PAGO DE CAJA'!B$3:B$9173,A315,'RELACION PAGO DE CAJA'!N$3:N$9173)))))</f>
        <v>-2699.0626495500005</v>
      </c>
      <c r="N315" s="17"/>
    </row>
    <row r="316" spans="1:14" s="22" customFormat="1">
      <c r="A316" s="28" t="str">
        <f t="shared" si="9"/>
        <v>44497MODELOVENEZUELA</v>
      </c>
      <c r="B316" s="93">
        <v>44497</v>
      </c>
      <c r="C316" s="96"/>
      <c r="D316" s="102" t="s">
        <v>151</v>
      </c>
      <c r="E316" s="89" t="s">
        <v>34</v>
      </c>
      <c r="F316" s="95"/>
      <c r="G316" s="35"/>
      <c r="H316" s="35"/>
      <c r="I316" s="35"/>
      <c r="J316" s="14">
        <f ca="1">F316-(G316+(SUMIF('RELACION PAGO DE CAJA'!B$3:B$9173,A316,'RELACION PAGO DE CAJA'!K$3:K$9173)+SUMIF('RELACION PAGO DE CAJA'!B$3:B$9173,A316,'RELACION PAGO DE CAJA'!L$3:L$9173)+(SUMIF('RELACION PAGO DE CAJA'!B$3:B$9173,A316,'RELACION PAGO DE CAJA'!M$3:M$408)+(SUMIF('RELACION PAGO DE CAJA'!B$3:B$9173,A316,'RELACION PAGO DE CAJA'!N$3:N$9173)))))</f>
        <v>-8568</v>
      </c>
      <c r="N316" s="17"/>
    </row>
    <row r="317" spans="1:14" s="22" customFormat="1">
      <c r="A317" s="28" t="str">
        <f t="shared" si="9"/>
        <v>44497EXQUISITECESVENEZUELA</v>
      </c>
      <c r="B317" s="93">
        <v>44497</v>
      </c>
      <c r="C317" s="96"/>
      <c r="D317" s="102" t="s">
        <v>30</v>
      </c>
      <c r="E317" s="89" t="s">
        <v>34</v>
      </c>
      <c r="F317" s="95"/>
      <c r="G317" s="35"/>
      <c r="H317" s="35"/>
      <c r="I317" s="35"/>
      <c r="J317" s="14">
        <f ca="1">F317-(G317+(SUMIF('RELACION PAGO DE CAJA'!B$3:B$9173,A317,'RELACION PAGO DE CAJA'!K$3:K$9173)+SUMIF('RELACION PAGO DE CAJA'!B$3:B$9173,A317,'RELACION PAGO DE CAJA'!L$3:L$9173)+(SUMIF('RELACION PAGO DE CAJA'!B$3:B$9173,A317,'RELACION PAGO DE CAJA'!M$3:M$408)+(SUMIF('RELACION PAGO DE CAJA'!B$3:B$9173,A317,'RELACION PAGO DE CAJA'!N$3:N$9173)))))</f>
        <v>-1326</v>
      </c>
      <c r="N317" s="17"/>
    </row>
    <row r="318" spans="1:14" s="22" customFormat="1">
      <c r="A318" s="28" t="str">
        <f t="shared" si="9"/>
        <v>44497EXPRESSVENEZUELA</v>
      </c>
      <c r="B318" s="93">
        <v>44497</v>
      </c>
      <c r="C318" s="96"/>
      <c r="D318" s="102" t="s">
        <v>31</v>
      </c>
      <c r="E318" s="89" t="s">
        <v>34</v>
      </c>
      <c r="F318" s="95"/>
      <c r="G318" s="35"/>
      <c r="H318" s="35"/>
      <c r="I318" s="35"/>
      <c r="J318" s="14">
        <f ca="1">F318-(G318+(SUMIF('RELACION PAGO DE CAJA'!B$3:B$9173,A318,'RELACION PAGO DE CAJA'!K$3:K$9173)+SUMIF('RELACION PAGO DE CAJA'!B$3:B$9173,A318,'RELACION PAGO DE CAJA'!L$3:L$9173)+(SUMIF('RELACION PAGO DE CAJA'!B$3:B$9173,A318,'RELACION PAGO DE CAJA'!M$3:M$408)+(SUMIF('RELACION PAGO DE CAJA'!B$3:B$9173,A318,'RELACION PAGO DE CAJA'!N$3:N$9173)))))</f>
        <v>-7650</v>
      </c>
      <c r="N318" s="17"/>
    </row>
    <row r="319" spans="1:14" s="22" customFormat="1">
      <c r="A319" s="28" t="str">
        <f t="shared" si="9"/>
        <v>44497MODELOBANESCO</v>
      </c>
      <c r="B319" s="93">
        <v>44497</v>
      </c>
      <c r="C319" s="96"/>
      <c r="D319" s="102" t="s">
        <v>151</v>
      </c>
      <c r="E319" s="89" t="s">
        <v>4</v>
      </c>
      <c r="F319" s="95"/>
      <c r="G319" s="35"/>
      <c r="H319" s="35"/>
      <c r="I319" s="35"/>
      <c r="J319" s="14">
        <f ca="1">F319-(G319+(SUMIF('RELACION PAGO DE CAJA'!B$3:B$9173,A319,'RELACION PAGO DE CAJA'!K$3:K$9173)+SUMIF('RELACION PAGO DE CAJA'!B$3:B$9173,A319,'RELACION PAGO DE CAJA'!L$3:L$9173)+(SUMIF('RELACION PAGO DE CAJA'!B$3:B$9173,A319,'RELACION PAGO DE CAJA'!M$3:M$408)+(SUMIF('RELACION PAGO DE CAJA'!B$3:B$9173,A319,'RELACION PAGO DE CAJA'!N$3:N$9173)))))</f>
        <v>0</v>
      </c>
      <c r="N319" s="17"/>
    </row>
    <row r="320" spans="1:14" s="22" customFormat="1">
      <c r="A320" s="28" t="str">
        <f t="shared" si="9"/>
        <v>44497EXQUISITECESBANESCO</v>
      </c>
      <c r="B320" s="93">
        <v>44497</v>
      </c>
      <c r="C320" s="96"/>
      <c r="D320" s="102" t="s">
        <v>30</v>
      </c>
      <c r="E320" s="89" t="s">
        <v>4</v>
      </c>
      <c r="F320" s="95"/>
      <c r="G320" s="35"/>
      <c r="H320" s="35"/>
      <c r="I320" s="35"/>
      <c r="J320" s="14">
        <f ca="1">F320-(G320+(SUMIF('RELACION PAGO DE CAJA'!B$3:B$9173,A320,'RELACION PAGO DE CAJA'!K$3:K$9173)+SUMIF('RELACION PAGO DE CAJA'!B$3:B$9173,A320,'RELACION PAGO DE CAJA'!L$3:L$9173)+(SUMIF('RELACION PAGO DE CAJA'!B$3:B$9173,A320,'RELACION PAGO DE CAJA'!M$3:M$408)+(SUMIF('RELACION PAGO DE CAJA'!B$3:B$9173,A320,'RELACION PAGO DE CAJA'!N$3:N$9173)))))</f>
        <v>0</v>
      </c>
      <c r="N320" s="17"/>
    </row>
    <row r="321" spans="1:14" s="22" customFormat="1">
      <c r="A321" s="28" t="str">
        <f t="shared" si="9"/>
        <v>44497EXPRESSBANESCO</v>
      </c>
      <c r="B321" s="93">
        <v>44497</v>
      </c>
      <c r="C321" s="96"/>
      <c r="D321" s="102" t="s">
        <v>31</v>
      </c>
      <c r="E321" s="89" t="s">
        <v>4</v>
      </c>
      <c r="F321" s="95"/>
      <c r="G321" s="35"/>
      <c r="H321" s="35"/>
      <c r="I321" s="35"/>
      <c r="J321" s="14">
        <f ca="1">F321-(G321+(SUMIF('RELACION PAGO DE CAJA'!B$3:B$9173,A321,'RELACION PAGO DE CAJA'!K$3:K$9173)+SUMIF('RELACION PAGO DE CAJA'!B$3:B$9173,A321,'RELACION PAGO DE CAJA'!L$3:L$9173)+(SUMIF('RELACION PAGO DE CAJA'!B$3:B$9173,A321,'RELACION PAGO DE CAJA'!M$3:M$408)+(SUMIF('RELACION PAGO DE CAJA'!B$3:B$9173,A321,'RELACION PAGO DE CAJA'!N$3:N$9173)))))</f>
        <v>0</v>
      </c>
      <c r="N321" s="17"/>
    </row>
    <row r="322" spans="1:14" s="22" customFormat="1">
      <c r="A322" s="28" t="str">
        <f t="shared" si="9"/>
        <v>44497ROMABANESCO</v>
      </c>
      <c r="B322" s="93">
        <v>44497</v>
      </c>
      <c r="C322" s="96"/>
      <c r="D322" s="102" t="s">
        <v>32</v>
      </c>
      <c r="E322" s="89" t="s">
        <v>4</v>
      </c>
      <c r="F322" s="95"/>
      <c r="G322" s="35"/>
      <c r="H322" s="35"/>
      <c r="I322" s="35"/>
      <c r="J322" s="14">
        <f ca="1">F322-(G322+(SUMIF('RELACION PAGO DE CAJA'!B$3:B$9173,A322,'RELACION PAGO DE CAJA'!K$3:K$9173)+SUMIF('RELACION PAGO DE CAJA'!B$3:B$9173,A322,'RELACION PAGO DE CAJA'!L$3:L$9173)+(SUMIF('RELACION PAGO DE CAJA'!B$3:B$9173,A322,'RELACION PAGO DE CAJA'!M$3:M$408)+(SUMIF('RELACION PAGO DE CAJA'!B$3:B$9173,A322,'RELACION PAGO DE CAJA'!N$3:N$9173)))))</f>
        <v>0</v>
      </c>
      <c r="N322" s="17"/>
    </row>
    <row r="323" spans="1:14" s="22" customFormat="1">
      <c r="A323" s="28" t="str">
        <f t="shared" si="9"/>
        <v>44497MODELOBANCRECER</v>
      </c>
      <c r="B323" s="93">
        <v>44497</v>
      </c>
      <c r="C323" s="96"/>
      <c r="D323" s="102" t="s">
        <v>151</v>
      </c>
      <c r="E323" s="89" t="s">
        <v>383</v>
      </c>
      <c r="F323" s="95"/>
      <c r="G323" s="35"/>
      <c r="H323" s="35"/>
      <c r="I323" s="35"/>
      <c r="J323" s="14">
        <f ca="1">F323-(G323+(SUMIF('RELACION PAGO DE CAJA'!B$3:B$9173,A323,'RELACION PAGO DE CAJA'!K$3:K$9173)+SUMIF('RELACION PAGO DE CAJA'!B$3:B$9173,A323,'RELACION PAGO DE CAJA'!L$3:L$9173)+(SUMIF('RELACION PAGO DE CAJA'!B$3:B$9173,A323,'RELACION PAGO DE CAJA'!M$3:M$408)+(SUMIF('RELACION PAGO DE CAJA'!B$3:B$9173,A323,'RELACION PAGO DE CAJA'!N$3:N$9173)))))</f>
        <v>0</v>
      </c>
      <c r="N323" s="17"/>
    </row>
    <row r="324" spans="1:14" s="22" customFormat="1">
      <c r="A324" s="28" t="str">
        <f t="shared" si="9"/>
        <v>44497EXPRESSBANCRECER</v>
      </c>
      <c r="B324" s="93">
        <v>44497</v>
      </c>
      <c r="C324" s="96"/>
      <c r="D324" s="102" t="s">
        <v>31</v>
      </c>
      <c r="E324" s="89" t="s">
        <v>383</v>
      </c>
      <c r="F324" s="95"/>
      <c r="G324" s="35"/>
      <c r="H324" s="35"/>
      <c r="I324" s="35"/>
      <c r="J324" s="14">
        <f ca="1">F324-(G324+(SUMIF('RELACION PAGO DE CAJA'!B$3:B$9173,A324,'RELACION PAGO DE CAJA'!K$3:K$9173)+SUMIF('RELACION PAGO DE CAJA'!B$3:B$9173,A324,'RELACION PAGO DE CAJA'!L$3:L$9173)+(SUMIF('RELACION PAGO DE CAJA'!B$3:B$9173,A324,'RELACION PAGO DE CAJA'!M$3:M$408)+(SUMIF('RELACION PAGO DE CAJA'!B$3:B$9173,A324,'RELACION PAGO DE CAJA'!N$3:N$9173)))))</f>
        <v>0</v>
      </c>
      <c r="N324" s="17"/>
    </row>
    <row r="325" spans="1:14" s="22" customFormat="1">
      <c r="A325" s="28" t="str">
        <f t="shared" si="9"/>
        <v>44497EVORABANCRECER</v>
      </c>
      <c r="B325" s="93">
        <v>44497</v>
      </c>
      <c r="C325" s="96"/>
      <c r="D325" s="45" t="s">
        <v>463</v>
      </c>
      <c r="E325" s="89" t="s">
        <v>383</v>
      </c>
      <c r="F325" s="95"/>
      <c r="G325" s="35"/>
      <c r="H325" s="35"/>
      <c r="I325" s="35"/>
      <c r="J325" s="14">
        <f ca="1">F325-(G325+(SUMIF('RELACION PAGO DE CAJA'!B$3:B$9173,A325,'RELACION PAGO DE CAJA'!K$3:K$9173)+SUMIF('RELACION PAGO DE CAJA'!B$3:B$9173,A325,'RELACION PAGO DE CAJA'!L$3:L$9173)+(SUMIF('RELACION PAGO DE CAJA'!B$3:B$9173,A325,'RELACION PAGO DE CAJA'!M$3:M$408)+(SUMIF('RELACION PAGO DE CAJA'!B$3:B$9173,A325,'RELACION PAGO DE CAJA'!N$3:N$9173)))))</f>
        <v>0</v>
      </c>
      <c r="N325" s="17"/>
    </row>
    <row r="326" spans="1:14" s="22" customFormat="1">
      <c r="A326" s="28" t="str">
        <f t="shared" si="9"/>
        <v>44497ICE SURPRISEBANCRECER</v>
      </c>
      <c r="B326" s="93">
        <v>44497</v>
      </c>
      <c r="C326" s="96"/>
      <c r="D326" s="45" t="s">
        <v>361</v>
      </c>
      <c r="E326" s="89" t="s">
        <v>383</v>
      </c>
      <c r="F326" s="95"/>
      <c r="G326" s="35"/>
      <c r="H326" s="35"/>
      <c r="I326" s="35"/>
      <c r="J326" s="14">
        <f ca="1">F326-(G326+(SUMIF('RELACION PAGO DE CAJA'!B$3:B$9173,A326,'RELACION PAGO DE CAJA'!K$3:K$9173)+SUMIF('RELACION PAGO DE CAJA'!B$3:B$9173,A326,'RELACION PAGO DE CAJA'!L$3:L$9173)+(SUMIF('RELACION PAGO DE CAJA'!B$3:B$9173,A326,'RELACION PAGO DE CAJA'!M$3:M$408)+(SUMIF('RELACION PAGO DE CAJA'!B$3:B$9173,A326,'RELACION PAGO DE CAJA'!N$3:N$9173)))))</f>
        <v>0</v>
      </c>
      <c r="N326" s="17"/>
    </row>
    <row r="327" spans="1:14" s="22" customFormat="1">
      <c r="A327" s="28" t="str">
        <f t="shared" si="9"/>
        <v>44498MODELOPROVINCIAL</v>
      </c>
      <c r="B327" s="93">
        <v>44498</v>
      </c>
      <c r="C327" s="96"/>
      <c r="D327" s="102" t="s">
        <v>151</v>
      </c>
      <c r="E327" s="89" t="s">
        <v>33</v>
      </c>
      <c r="F327" s="95">
        <v>9751.25</v>
      </c>
      <c r="G327" s="35"/>
      <c r="H327" s="35"/>
      <c r="I327" s="35"/>
      <c r="J327" s="14">
        <f ca="1">F327-(G327+(SUMIF('RELACION PAGO DE CAJA'!B$3:B$9173,A327,'RELACION PAGO DE CAJA'!K$3:K$9173)+SUMIF('RELACION PAGO DE CAJA'!B$3:B$9173,A327,'RELACION PAGO DE CAJA'!L$3:L$9173)+(SUMIF('RELACION PAGO DE CAJA'!B$3:B$9173,A327,'RELACION PAGO DE CAJA'!M$3:M$408)+(SUMIF('RELACION PAGO DE CAJA'!B$3:B$9173,A327,'RELACION PAGO DE CAJA'!N$3:N$9173)))))</f>
        <v>1892.4317494999996</v>
      </c>
      <c r="N327" s="17"/>
    </row>
    <row r="328" spans="1:14" s="22" customFormat="1">
      <c r="A328" s="28" t="str">
        <f t="shared" si="9"/>
        <v>44498EXQUISITECESPROVINCIAL</v>
      </c>
      <c r="B328" s="93">
        <v>44498</v>
      </c>
      <c r="C328" s="96"/>
      <c r="D328" s="102" t="s">
        <v>30</v>
      </c>
      <c r="E328" s="89" t="s">
        <v>33</v>
      </c>
      <c r="F328" s="95">
        <v>3049.18</v>
      </c>
      <c r="G328" s="35"/>
      <c r="H328" s="35"/>
      <c r="I328" s="35"/>
      <c r="J328" s="14">
        <f ca="1">F328-(G328+(SUMIF('RELACION PAGO DE CAJA'!B$3:B$9173,A328,'RELACION PAGO DE CAJA'!K$3:K$9173)+SUMIF('RELACION PAGO DE CAJA'!B$3:B$9173,A328,'RELACION PAGO DE CAJA'!L$3:L$9173)+(SUMIF('RELACION PAGO DE CAJA'!B$3:B$9173,A328,'RELACION PAGO DE CAJA'!M$3:M$408)+(SUMIF('RELACION PAGO DE CAJA'!B$3:B$9173,A328,'RELACION PAGO DE CAJA'!N$3:N$9173)))))</f>
        <v>579.07754349999959</v>
      </c>
      <c r="N328" s="17"/>
    </row>
    <row r="329" spans="1:14" s="22" customFormat="1">
      <c r="A329" s="28" t="str">
        <f t="shared" si="9"/>
        <v>44498EXPRESSPROVINCIAL</v>
      </c>
      <c r="B329" s="93">
        <v>44498</v>
      </c>
      <c r="C329" s="96"/>
      <c r="D329" s="102" t="s">
        <v>31</v>
      </c>
      <c r="E329" s="89" t="s">
        <v>33</v>
      </c>
      <c r="F329" s="95">
        <v>25403.78</v>
      </c>
      <c r="G329" s="35"/>
      <c r="H329" s="35"/>
      <c r="I329" s="35"/>
      <c r="J329" s="14">
        <f ca="1">F329-(G329+(SUMIF('RELACION PAGO DE CAJA'!B$3:B$9173,A329,'RELACION PAGO DE CAJA'!K$3:K$9173)+SUMIF('RELACION PAGO DE CAJA'!B$3:B$9173,A329,'RELACION PAGO DE CAJA'!L$3:L$9173)+(SUMIF('RELACION PAGO DE CAJA'!B$3:B$9173,A329,'RELACION PAGO DE CAJA'!M$3:M$408)+(SUMIF('RELACION PAGO DE CAJA'!B$3:B$9173,A329,'RELACION PAGO DE CAJA'!N$3:N$9173)))))</f>
        <v>10861.176154999999</v>
      </c>
      <c r="N329" s="17"/>
    </row>
    <row r="330" spans="1:14" s="22" customFormat="1">
      <c r="A330" s="28" t="str">
        <f t="shared" si="9"/>
        <v>44498CARRIZALPROVINCIAL</v>
      </c>
      <c r="B330" s="93">
        <v>44498</v>
      </c>
      <c r="C330" s="96"/>
      <c r="D330" s="102" t="s">
        <v>43</v>
      </c>
      <c r="E330" s="89" t="s">
        <v>33</v>
      </c>
      <c r="F330" s="95"/>
      <c r="G330" s="35"/>
      <c r="H330" s="35"/>
      <c r="I330" s="35"/>
      <c r="J330" s="14">
        <f ca="1">F330-(G330+(SUMIF('RELACION PAGO DE CAJA'!B$3:B$9173,A330,'RELACION PAGO DE CAJA'!K$3:K$9173)+SUMIF('RELACION PAGO DE CAJA'!B$3:B$9173,A330,'RELACION PAGO DE CAJA'!L$3:L$9173)+(SUMIF('RELACION PAGO DE CAJA'!B$3:B$9173,A330,'RELACION PAGO DE CAJA'!M$3:M$408)+(SUMIF('RELACION PAGO DE CAJA'!B$3:B$9173,A330,'RELACION PAGO DE CAJA'!N$3:N$9173)))))</f>
        <v>0</v>
      </c>
      <c r="N330" s="17"/>
    </row>
    <row r="331" spans="1:14" s="22" customFormat="1">
      <c r="A331" s="28" t="str">
        <f t="shared" si="9"/>
        <v>44498SAN ANTONIOPROVINCIAL</v>
      </c>
      <c r="B331" s="93">
        <v>44498</v>
      </c>
      <c r="C331" s="96"/>
      <c r="D331" s="102" t="s">
        <v>42</v>
      </c>
      <c r="E331" s="89" t="s">
        <v>33</v>
      </c>
      <c r="F331" s="95">
        <v>7472.87</v>
      </c>
      <c r="G331" s="35"/>
      <c r="H331" s="35"/>
      <c r="I331" s="35"/>
      <c r="J331" s="14">
        <f ca="1">F331-(G331+(SUMIF('RELACION PAGO DE CAJA'!B$3:B$9173,A331,'RELACION PAGO DE CAJA'!K$3:K$9173)+SUMIF('RELACION PAGO DE CAJA'!B$3:B$9173,A331,'RELACION PAGO DE CAJA'!L$3:L$9173)+(SUMIF('RELACION PAGO DE CAJA'!B$3:B$9173,A331,'RELACION PAGO DE CAJA'!M$3:M$408)+(SUMIF('RELACION PAGO DE CAJA'!B$3:B$9173,A331,'RELACION PAGO DE CAJA'!N$3:N$9173)))))</f>
        <v>13.98127999999997</v>
      </c>
      <c r="N331" s="17"/>
    </row>
    <row r="332" spans="1:14" s="22" customFormat="1">
      <c r="A332" s="28" t="str">
        <f t="shared" si="9"/>
        <v>44498ROMAPROVINCIAL</v>
      </c>
      <c r="B332" s="93">
        <v>44498</v>
      </c>
      <c r="C332" s="96"/>
      <c r="D332" s="102" t="s">
        <v>32</v>
      </c>
      <c r="E332" s="89" t="s">
        <v>33</v>
      </c>
      <c r="F332" s="95">
        <v>4544.54</v>
      </c>
      <c r="G332" s="35"/>
      <c r="H332" s="35"/>
      <c r="I332" s="35"/>
      <c r="J332" s="14">
        <f ca="1">F332-(G332+(SUMIF('RELACION PAGO DE CAJA'!B$3:B$9173,A332,'RELACION PAGO DE CAJA'!K$3:K$9173)+SUMIF('RELACION PAGO DE CAJA'!B$3:B$9173,A332,'RELACION PAGO DE CAJA'!L$3:L$9173)+(SUMIF('RELACION PAGO DE CAJA'!B$3:B$9173,A332,'RELACION PAGO DE CAJA'!M$3:M$408)+(SUMIF('RELACION PAGO DE CAJA'!B$3:B$9173,A332,'RELACION PAGO DE CAJA'!N$3:N$9173)))))</f>
        <v>54.216185000000223</v>
      </c>
      <c r="N332" s="17"/>
    </row>
    <row r="333" spans="1:14" s="22" customFormat="1">
      <c r="A333" s="28" t="str">
        <f t="shared" si="9"/>
        <v>44498MODELOVENEZUELA</v>
      </c>
      <c r="B333" s="93">
        <v>44498</v>
      </c>
      <c r="C333" s="96"/>
      <c r="D333" s="102" t="s">
        <v>151</v>
      </c>
      <c r="E333" s="89" t="s">
        <v>34</v>
      </c>
      <c r="F333" s="95">
        <v>2169.48</v>
      </c>
      <c r="G333" s="35"/>
      <c r="H333" s="35"/>
      <c r="I333" s="35"/>
      <c r="J333" s="14">
        <f ca="1">F333-(G333+(SUMIF('RELACION PAGO DE CAJA'!B$3:B$9173,A333,'RELACION PAGO DE CAJA'!K$3:K$9173)+SUMIF('RELACION PAGO DE CAJA'!B$3:B$9173,A333,'RELACION PAGO DE CAJA'!L$3:L$9173)+(SUMIF('RELACION PAGO DE CAJA'!B$3:B$9173,A333,'RELACION PAGO DE CAJA'!M$3:M$408)+(SUMIF('RELACION PAGO DE CAJA'!B$3:B$9173,A333,'RELACION PAGO DE CAJA'!N$3:N$9173)))))</f>
        <v>2169.48</v>
      </c>
      <c r="N333" s="17"/>
    </row>
    <row r="334" spans="1:14" s="22" customFormat="1">
      <c r="A334" s="28" t="str">
        <f t="shared" si="9"/>
        <v>44498EXQUISITECESVENEZUELA</v>
      </c>
      <c r="B334" s="93">
        <v>44498</v>
      </c>
      <c r="C334" s="96"/>
      <c r="D334" s="102" t="s">
        <v>30</v>
      </c>
      <c r="E334" s="89" t="s">
        <v>34</v>
      </c>
      <c r="F334" s="95">
        <v>544.78</v>
      </c>
      <c r="G334" s="35"/>
      <c r="H334" s="35"/>
      <c r="I334" s="35"/>
      <c r="J334" s="14">
        <f ca="1">F334-(G334+(SUMIF('RELACION PAGO DE CAJA'!B$3:B$9173,A334,'RELACION PAGO DE CAJA'!K$3:K$9173)+SUMIF('RELACION PAGO DE CAJA'!B$3:B$9173,A334,'RELACION PAGO DE CAJA'!L$3:L$9173)+(SUMIF('RELACION PAGO DE CAJA'!B$3:B$9173,A334,'RELACION PAGO DE CAJA'!M$3:M$408)+(SUMIF('RELACION PAGO DE CAJA'!B$3:B$9173,A334,'RELACION PAGO DE CAJA'!N$3:N$9173)))))</f>
        <v>544.78</v>
      </c>
      <c r="N334" s="17"/>
    </row>
    <row r="335" spans="1:14" s="22" customFormat="1">
      <c r="A335" s="28" t="str">
        <f t="shared" si="9"/>
        <v>44498EXPRESSVENEZUELA</v>
      </c>
      <c r="B335" s="93">
        <v>44498</v>
      </c>
      <c r="C335" s="96"/>
      <c r="D335" s="102" t="s">
        <v>31</v>
      </c>
      <c r="E335" s="89" t="s">
        <v>34</v>
      </c>
      <c r="F335" s="95">
        <v>4469.72</v>
      </c>
      <c r="G335" s="35"/>
      <c r="H335" s="35"/>
      <c r="I335" s="35"/>
      <c r="J335" s="14">
        <f ca="1">F335-(G335+(SUMIF('RELACION PAGO DE CAJA'!B$3:B$9173,A335,'RELACION PAGO DE CAJA'!K$3:K$9173)+SUMIF('RELACION PAGO DE CAJA'!B$3:B$9173,A335,'RELACION PAGO DE CAJA'!L$3:L$9173)+(SUMIF('RELACION PAGO DE CAJA'!B$3:B$9173,A335,'RELACION PAGO DE CAJA'!M$3:M$408)+(SUMIF('RELACION PAGO DE CAJA'!B$3:B$9173,A335,'RELACION PAGO DE CAJA'!N$3:N$9173)))))</f>
        <v>4469.72</v>
      </c>
      <c r="N335" s="17"/>
    </row>
    <row r="336" spans="1:14" s="22" customFormat="1">
      <c r="A336" s="28" t="str">
        <f t="shared" si="9"/>
        <v>44498ROMAVENEZUELA</v>
      </c>
      <c r="B336" s="93">
        <v>44498</v>
      </c>
      <c r="C336" s="96"/>
      <c r="D336" s="102" t="s">
        <v>32</v>
      </c>
      <c r="E336" s="89" t="s">
        <v>34</v>
      </c>
      <c r="F336" s="95">
        <v>5991.01</v>
      </c>
      <c r="G336" s="35"/>
      <c r="H336" s="35"/>
      <c r="I336" s="35"/>
      <c r="J336" s="14">
        <f ca="1">F336-(G336+(SUMIF('RELACION PAGO DE CAJA'!B$3:B$9173,A336,'RELACION PAGO DE CAJA'!K$3:K$9173)+SUMIF('RELACION PAGO DE CAJA'!B$3:B$9173,A336,'RELACION PAGO DE CAJA'!L$3:L$9173)+(SUMIF('RELACION PAGO DE CAJA'!B$3:B$9173,A336,'RELACION PAGO DE CAJA'!M$3:M$408)+(SUMIF('RELACION PAGO DE CAJA'!B$3:B$9173,A336,'RELACION PAGO DE CAJA'!N$3:N$9173)))))</f>
        <v>5991.01</v>
      </c>
      <c r="N336" s="17"/>
    </row>
    <row r="337" spans="1:14" s="22" customFormat="1">
      <c r="A337" s="28" t="str">
        <f t="shared" si="9"/>
        <v>44498MODELOBANESCO</v>
      </c>
      <c r="B337" s="93">
        <v>44498</v>
      </c>
      <c r="C337" s="96"/>
      <c r="D337" s="102" t="s">
        <v>151</v>
      </c>
      <c r="E337" s="89" t="s">
        <v>4</v>
      </c>
      <c r="F337" s="95"/>
      <c r="G337" s="35"/>
      <c r="H337" s="35"/>
      <c r="I337" s="35"/>
      <c r="J337" s="14">
        <f ca="1">F337-(G337+(SUMIF('RELACION PAGO DE CAJA'!B$3:B$9173,A337,'RELACION PAGO DE CAJA'!K$3:K$9173)+SUMIF('RELACION PAGO DE CAJA'!B$3:B$9173,A337,'RELACION PAGO DE CAJA'!L$3:L$9173)+(SUMIF('RELACION PAGO DE CAJA'!B$3:B$9173,A337,'RELACION PAGO DE CAJA'!M$3:M$408)+(SUMIF('RELACION PAGO DE CAJA'!B$3:B$9173,A337,'RELACION PAGO DE CAJA'!N$3:N$9173)))))</f>
        <v>0</v>
      </c>
      <c r="N337" s="17"/>
    </row>
    <row r="338" spans="1:14" s="22" customFormat="1">
      <c r="A338" s="28" t="str">
        <f t="shared" si="9"/>
        <v>44498EXQUISITECESBANESCO</v>
      </c>
      <c r="B338" s="93">
        <v>44498</v>
      </c>
      <c r="C338" s="96"/>
      <c r="D338" s="102" t="s">
        <v>30</v>
      </c>
      <c r="E338" s="89" t="s">
        <v>4</v>
      </c>
      <c r="F338" s="95"/>
      <c r="G338" s="35"/>
      <c r="H338" s="35"/>
      <c r="I338" s="35"/>
      <c r="J338" s="14">
        <f ca="1">F338-(G338+(SUMIF('RELACION PAGO DE CAJA'!B$3:B$9173,A338,'RELACION PAGO DE CAJA'!K$3:K$9173)+SUMIF('RELACION PAGO DE CAJA'!B$3:B$9173,A338,'RELACION PAGO DE CAJA'!L$3:L$9173)+(SUMIF('RELACION PAGO DE CAJA'!B$3:B$9173,A338,'RELACION PAGO DE CAJA'!M$3:M$408)+(SUMIF('RELACION PAGO DE CAJA'!B$3:B$9173,A338,'RELACION PAGO DE CAJA'!N$3:N$9173)))))</f>
        <v>0</v>
      </c>
      <c r="N338" s="17"/>
    </row>
    <row r="339" spans="1:14" s="22" customFormat="1">
      <c r="A339" s="28" t="str">
        <f t="shared" si="9"/>
        <v>44498EXPRESSBANESCO</v>
      </c>
      <c r="B339" s="93">
        <v>44498</v>
      </c>
      <c r="C339" s="96"/>
      <c r="D339" s="102" t="s">
        <v>31</v>
      </c>
      <c r="E339" s="89" t="s">
        <v>4</v>
      </c>
      <c r="F339" s="95"/>
      <c r="G339" s="35"/>
      <c r="H339" s="35"/>
      <c r="I339" s="35"/>
      <c r="J339" s="14">
        <f ca="1">F339-(G339+(SUMIF('RELACION PAGO DE CAJA'!B$3:B$9173,A339,'RELACION PAGO DE CAJA'!K$3:K$9173)+SUMIF('RELACION PAGO DE CAJA'!B$3:B$9173,A339,'RELACION PAGO DE CAJA'!L$3:L$9173)+(SUMIF('RELACION PAGO DE CAJA'!B$3:B$9173,A339,'RELACION PAGO DE CAJA'!M$3:M$408)+(SUMIF('RELACION PAGO DE CAJA'!B$3:B$9173,A339,'RELACION PAGO DE CAJA'!N$3:N$9173)))))</f>
        <v>0</v>
      </c>
      <c r="N339" s="17"/>
    </row>
    <row r="340" spans="1:14" s="22" customFormat="1">
      <c r="A340" s="28" t="str">
        <f t="shared" si="9"/>
        <v>44498ROMABANESCO</v>
      </c>
      <c r="B340" s="93">
        <v>44498</v>
      </c>
      <c r="C340" s="96"/>
      <c r="D340" s="102" t="s">
        <v>32</v>
      </c>
      <c r="E340" s="89" t="s">
        <v>4</v>
      </c>
      <c r="F340" s="95"/>
      <c r="G340" s="35"/>
      <c r="H340" s="35"/>
      <c r="I340" s="35"/>
      <c r="J340" s="14">
        <f ca="1">F340-(G340+(SUMIF('RELACION PAGO DE CAJA'!B$3:B$9173,A340,'RELACION PAGO DE CAJA'!K$3:K$9173)+SUMIF('RELACION PAGO DE CAJA'!B$3:B$9173,A340,'RELACION PAGO DE CAJA'!L$3:L$9173)+(SUMIF('RELACION PAGO DE CAJA'!B$3:B$9173,A340,'RELACION PAGO DE CAJA'!M$3:M$408)+(SUMIF('RELACION PAGO DE CAJA'!B$3:B$9173,A340,'RELACION PAGO DE CAJA'!N$3:N$9173)))))</f>
        <v>0</v>
      </c>
      <c r="N340" s="17"/>
    </row>
    <row r="341" spans="1:14" s="22" customFormat="1">
      <c r="A341" s="28" t="e">
        <f>CONCATENATE(B341,#REF!,E341)</f>
        <v>#REF!</v>
      </c>
      <c r="B341" s="93">
        <v>44498</v>
      </c>
      <c r="C341" s="96"/>
      <c r="D341" s="102" t="s">
        <v>151</v>
      </c>
      <c r="E341" s="89" t="s">
        <v>383</v>
      </c>
      <c r="F341" s="95">
        <v>3206.83</v>
      </c>
      <c r="G341" s="35"/>
      <c r="H341" s="35"/>
      <c r="I341" s="35"/>
      <c r="J341" s="14">
        <f ca="1">F341-(G341+(SUMIF('RELACION PAGO DE CAJA'!B$3:B$9173,A341,'RELACION PAGO DE CAJA'!K$3:K$9173)+SUMIF('RELACION PAGO DE CAJA'!B$3:B$9173,A341,'RELACION PAGO DE CAJA'!L$3:L$9173)+(SUMIF('RELACION PAGO DE CAJA'!B$3:B$9173,A341,'RELACION PAGO DE CAJA'!M$3:M$408)+(SUMIF('RELACION PAGO DE CAJA'!B$3:B$9173,A341,'RELACION PAGO DE CAJA'!N$3:N$9173)))))</f>
        <v>3206.83</v>
      </c>
      <c r="N341" s="17"/>
    </row>
    <row r="342" spans="1:14" s="22" customFormat="1">
      <c r="A342" s="28" t="str">
        <f>CONCATENATE(B342,D341,E342)</f>
        <v>44498MODELOBANCRECER</v>
      </c>
      <c r="B342" s="93">
        <v>44498</v>
      </c>
      <c r="C342" s="96"/>
      <c r="D342" s="102" t="s">
        <v>31</v>
      </c>
      <c r="E342" s="89" t="s">
        <v>383</v>
      </c>
      <c r="F342" s="95">
        <v>154.5</v>
      </c>
      <c r="G342" s="35"/>
      <c r="H342" s="35"/>
      <c r="I342" s="35"/>
      <c r="J342" s="14">
        <f ca="1">F342-(G342+(SUMIF('RELACION PAGO DE CAJA'!B$3:B$9173,A342,'RELACION PAGO DE CAJA'!K$3:K$9173)+SUMIF('RELACION PAGO DE CAJA'!B$3:B$9173,A342,'RELACION PAGO DE CAJA'!L$3:L$9173)+(SUMIF('RELACION PAGO DE CAJA'!B$3:B$9173,A342,'RELACION PAGO DE CAJA'!M$3:M$408)+(SUMIF('RELACION PAGO DE CAJA'!B$3:B$9173,A342,'RELACION PAGO DE CAJA'!N$3:N$9173)))))</f>
        <v>154.5</v>
      </c>
      <c r="N342" s="17"/>
    </row>
    <row r="343" spans="1:14" s="22" customFormat="1">
      <c r="A343" s="28" t="str">
        <f t="shared" ref="A343:A404" si="10">CONCATENATE(B343,D343,E343)</f>
        <v>44498EVORABANCRECER</v>
      </c>
      <c r="B343" s="93">
        <v>44498</v>
      </c>
      <c r="C343" s="96"/>
      <c r="D343" s="45" t="s">
        <v>463</v>
      </c>
      <c r="E343" s="89" t="s">
        <v>383</v>
      </c>
      <c r="F343" s="95">
        <v>3137.71</v>
      </c>
      <c r="G343" s="35"/>
      <c r="H343" s="35"/>
      <c r="I343" s="35"/>
      <c r="J343" s="14">
        <f ca="1">F343-(G343+(SUMIF('RELACION PAGO DE CAJA'!B$3:B$9173,A343,'RELACION PAGO DE CAJA'!K$3:K$9173)+SUMIF('RELACION PAGO DE CAJA'!B$3:B$9173,A343,'RELACION PAGO DE CAJA'!L$3:L$9173)+(SUMIF('RELACION PAGO DE CAJA'!B$3:B$9173,A343,'RELACION PAGO DE CAJA'!M$3:M$408)+(SUMIF('RELACION PAGO DE CAJA'!B$3:B$9173,A343,'RELACION PAGO DE CAJA'!N$3:N$9173)))))</f>
        <v>3137.71</v>
      </c>
      <c r="N343" s="17"/>
    </row>
    <row r="344" spans="1:14" s="22" customFormat="1">
      <c r="A344" s="28" t="str">
        <f t="shared" si="10"/>
        <v>44498ICE SURPRISEBANCRECER</v>
      </c>
      <c r="B344" s="93">
        <v>44498</v>
      </c>
      <c r="C344" s="96"/>
      <c r="D344" s="45" t="s">
        <v>361</v>
      </c>
      <c r="E344" s="89" t="s">
        <v>383</v>
      </c>
      <c r="F344" s="95">
        <v>200.25</v>
      </c>
      <c r="G344" s="35"/>
      <c r="H344" s="35"/>
      <c r="I344" s="35"/>
      <c r="J344" s="14">
        <f ca="1">F344-(G344+(SUMIF('RELACION PAGO DE CAJA'!B$3:B$9173,A344,'RELACION PAGO DE CAJA'!K$3:K$9173)+SUMIF('RELACION PAGO DE CAJA'!B$3:B$9173,A344,'RELACION PAGO DE CAJA'!L$3:L$9173)+(SUMIF('RELACION PAGO DE CAJA'!B$3:B$9173,A344,'RELACION PAGO DE CAJA'!M$3:M$408)+(SUMIF('RELACION PAGO DE CAJA'!B$3:B$9173,A344,'RELACION PAGO DE CAJA'!N$3:N$9173)))))</f>
        <v>200.25</v>
      </c>
      <c r="N344" s="17"/>
    </row>
    <row r="345" spans="1:14" s="22" customFormat="1">
      <c r="A345" s="28" t="str">
        <f t="shared" si="10"/>
        <v>44501MODELOPROVINCIAL</v>
      </c>
      <c r="B345" s="93">
        <v>44501</v>
      </c>
      <c r="C345" s="96"/>
      <c r="D345" s="102" t="s">
        <v>151</v>
      </c>
      <c r="E345" s="89" t="s">
        <v>33</v>
      </c>
      <c r="F345" s="95">
        <v>33450.25</v>
      </c>
      <c r="G345" s="35"/>
      <c r="H345" s="35"/>
      <c r="I345" s="35"/>
      <c r="J345" s="14">
        <f ca="1">F345-(G345+(SUMIF('RELACION PAGO DE CAJA'!B$3:B$9173,A345,'RELACION PAGO DE CAJA'!K$3:K$9173)+SUMIF('RELACION PAGO DE CAJA'!B$3:B$9173,A345,'RELACION PAGO DE CAJA'!L$3:L$9173)+(SUMIF('RELACION PAGO DE CAJA'!B$3:B$9173,A345,'RELACION PAGO DE CAJA'!M$3:M$408)+(SUMIF('RELACION PAGO DE CAJA'!B$3:B$9173,A345,'RELACION PAGO DE CAJA'!N$3:N$9173)))))</f>
        <v>3392.4336519999997</v>
      </c>
      <c r="N345" s="17"/>
    </row>
    <row r="346" spans="1:14" s="22" customFormat="1">
      <c r="A346" s="28" t="str">
        <f t="shared" si="10"/>
        <v>44501EXQUISITECESPROVINCIAL</v>
      </c>
      <c r="B346" s="93">
        <v>44501</v>
      </c>
      <c r="C346" s="96"/>
      <c r="D346" s="102" t="s">
        <v>30</v>
      </c>
      <c r="E346" s="89" t="s">
        <v>33</v>
      </c>
      <c r="F346" s="95">
        <v>14104.46</v>
      </c>
      <c r="G346" s="35"/>
      <c r="H346" s="35"/>
      <c r="I346" s="35"/>
      <c r="J346" s="14">
        <f ca="1">F346-(G346+(SUMIF('RELACION PAGO DE CAJA'!B$3:B$9173,A346,'RELACION PAGO DE CAJA'!K$3:K$9173)+SUMIF('RELACION PAGO DE CAJA'!B$3:B$9173,A346,'RELACION PAGO DE CAJA'!L$3:L$9173)+(SUMIF('RELACION PAGO DE CAJA'!B$3:B$9173,A346,'RELACION PAGO DE CAJA'!M$3:M$408)+(SUMIF('RELACION PAGO DE CAJA'!B$3:B$9173,A346,'RELACION PAGO DE CAJA'!N$3:N$9173)))))</f>
        <v>5893.0153819999996</v>
      </c>
      <c r="N346" s="17"/>
    </row>
    <row r="347" spans="1:14" s="22" customFormat="1">
      <c r="A347" s="28" t="str">
        <f t="shared" si="10"/>
        <v>44501EXPRESSPROVINCIAL</v>
      </c>
      <c r="B347" s="93">
        <v>44501</v>
      </c>
      <c r="C347" s="96"/>
      <c r="D347" s="102" t="s">
        <v>31</v>
      </c>
      <c r="E347" s="89" t="s">
        <v>33</v>
      </c>
      <c r="F347" s="95">
        <v>93406.44</v>
      </c>
      <c r="G347" s="35"/>
      <c r="H347" s="35"/>
      <c r="I347" s="35"/>
      <c r="J347" s="14">
        <f ca="1">F347-(G347+(SUMIF('RELACION PAGO DE CAJA'!B$3:B$9173,A347,'RELACION PAGO DE CAJA'!K$3:K$9173)+SUMIF('RELACION PAGO DE CAJA'!B$3:B$9173,A347,'RELACION PAGO DE CAJA'!L$3:L$9173)+(SUMIF('RELACION PAGO DE CAJA'!B$3:B$9173,A347,'RELACION PAGO DE CAJA'!M$3:M$408)+(SUMIF('RELACION PAGO DE CAJA'!B$3:B$9173,A347,'RELACION PAGO DE CAJA'!N$3:N$9173)))))</f>
        <v>47494.077931500004</v>
      </c>
      <c r="N347" s="17"/>
    </row>
    <row r="348" spans="1:14" s="22" customFormat="1">
      <c r="A348" s="28" t="str">
        <f t="shared" si="10"/>
        <v>44501CARRIZALPROVINCIAL</v>
      </c>
      <c r="B348" s="93">
        <v>44501</v>
      </c>
      <c r="C348" s="96"/>
      <c r="D348" s="102" t="s">
        <v>43</v>
      </c>
      <c r="E348" s="89" t="s">
        <v>33</v>
      </c>
      <c r="F348" s="95"/>
      <c r="G348" s="35"/>
      <c r="H348" s="35"/>
      <c r="I348" s="35"/>
      <c r="J348" s="14">
        <f ca="1">F348-(G348+(SUMIF('RELACION PAGO DE CAJA'!B$3:B$9173,A348,'RELACION PAGO DE CAJA'!K$3:K$9173)+SUMIF('RELACION PAGO DE CAJA'!B$3:B$9173,A348,'RELACION PAGO DE CAJA'!L$3:L$9173)+(SUMIF('RELACION PAGO DE CAJA'!B$3:B$9173,A348,'RELACION PAGO DE CAJA'!M$3:M$408)+(SUMIF('RELACION PAGO DE CAJA'!B$3:B$9173,A348,'RELACION PAGO DE CAJA'!N$3:N$9173)))))</f>
        <v>0</v>
      </c>
      <c r="N348" s="17"/>
    </row>
    <row r="349" spans="1:14" s="22" customFormat="1">
      <c r="A349" s="28" t="str">
        <f t="shared" si="10"/>
        <v>44501SAN ANTONIOPROVINCIAL</v>
      </c>
      <c r="B349" s="93">
        <v>44501</v>
      </c>
      <c r="C349" s="96"/>
      <c r="D349" s="102" t="s">
        <v>42</v>
      </c>
      <c r="E349" s="89" t="s">
        <v>33</v>
      </c>
      <c r="F349" s="95">
        <v>22677.24</v>
      </c>
      <c r="G349" s="35"/>
      <c r="H349" s="35"/>
      <c r="I349" s="35"/>
      <c r="J349" s="14">
        <f ca="1">F349-(G349+(SUMIF('RELACION PAGO DE CAJA'!B$3:B$9173,A349,'RELACION PAGO DE CAJA'!K$3:K$9173)+SUMIF('RELACION PAGO DE CAJA'!B$3:B$9173,A349,'RELACION PAGO DE CAJA'!L$3:L$9173)+(SUMIF('RELACION PAGO DE CAJA'!B$3:B$9173,A349,'RELACION PAGO DE CAJA'!M$3:M$408)+(SUMIF('RELACION PAGO DE CAJA'!B$3:B$9173,A349,'RELACION PAGO DE CAJA'!N$3:N$9173)))))</f>
        <v>6995.3007194999991</v>
      </c>
      <c r="N349" s="17"/>
    </row>
    <row r="350" spans="1:14" s="22" customFormat="1">
      <c r="A350" s="28" t="str">
        <f t="shared" si="10"/>
        <v>44501ROMAPROVINCIAL</v>
      </c>
      <c r="B350" s="93">
        <v>44501</v>
      </c>
      <c r="C350" s="96"/>
      <c r="D350" s="102" t="s">
        <v>32</v>
      </c>
      <c r="E350" s="89" t="s">
        <v>33</v>
      </c>
      <c r="F350" s="95">
        <v>4601.53</v>
      </c>
      <c r="G350" s="35"/>
      <c r="H350" s="35"/>
      <c r="I350" s="35"/>
      <c r="J350" s="14">
        <f ca="1">F350-(G350+(SUMIF('RELACION PAGO DE CAJA'!B$3:B$9173,A350,'RELACION PAGO DE CAJA'!K$3:K$9173)+SUMIF('RELACION PAGO DE CAJA'!B$3:B$9173,A350,'RELACION PAGO DE CAJA'!L$3:L$9173)+(SUMIF('RELACION PAGO DE CAJA'!B$3:B$9173,A350,'RELACION PAGO DE CAJA'!M$3:M$408)+(SUMIF('RELACION PAGO DE CAJA'!B$3:B$9173,A350,'RELACION PAGO DE CAJA'!N$3:N$9173)))))</f>
        <v>4601.53</v>
      </c>
      <c r="N350" s="17"/>
    </row>
    <row r="351" spans="1:14" s="22" customFormat="1">
      <c r="A351" s="28" t="str">
        <f t="shared" si="10"/>
        <v>44501MODELOVENEZUELA</v>
      </c>
      <c r="B351" s="93">
        <v>44501</v>
      </c>
      <c r="C351" s="96"/>
      <c r="D351" s="102" t="s">
        <v>151</v>
      </c>
      <c r="E351" s="89" t="s">
        <v>34</v>
      </c>
      <c r="F351" s="95"/>
      <c r="G351" s="35"/>
      <c r="H351" s="35"/>
      <c r="I351" s="35"/>
      <c r="J351" s="14">
        <f ca="1">F351-(G351+(SUMIF('RELACION PAGO DE CAJA'!B$3:B$9173,A351,'RELACION PAGO DE CAJA'!K$3:K$9173)+SUMIF('RELACION PAGO DE CAJA'!B$3:B$9173,A351,'RELACION PAGO DE CAJA'!L$3:L$9173)+(SUMIF('RELACION PAGO DE CAJA'!B$3:B$9173,A351,'RELACION PAGO DE CAJA'!M$3:M$408)+(SUMIF('RELACION PAGO DE CAJA'!B$3:B$9173,A351,'RELACION PAGO DE CAJA'!N$3:N$9173)))))</f>
        <v>0</v>
      </c>
      <c r="N351" s="17"/>
    </row>
    <row r="352" spans="1:14" s="22" customFormat="1">
      <c r="A352" s="28" t="str">
        <f t="shared" si="10"/>
        <v>44501EXQUISITECESVENEZUELA</v>
      </c>
      <c r="B352" s="93">
        <v>44501</v>
      </c>
      <c r="C352" s="96"/>
      <c r="D352" s="102" t="s">
        <v>30</v>
      </c>
      <c r="E352" s="89" t="s">
        <v>34</v>
      </c>
      <c r="F352" s="95"/>
      <c r="G352" s="35"/>
      <c r="H352" s="35"/>
      <c r="I352" s="35"/>
      <c r="J352" s="14">
        <f ca="1">F352-(G352+(SUMIF('RELACION PAGO DE CAJA'!B$3:B$9173,A352,'RELACION PAGO DE CAJA'!K$3:K$9173)+SUMIF('RELACION PAGO DE CAJA'!B$3:B$9173,A352,'RELACION PAGO DE CAJA'!L$3:L$9173)+(SUMIF('RELACION PAGO DE CAJA'!B$3:B$9173,A352,'RELACION PAGO DE CAJA'!M$3:M$408)+(SUMIF('RELACION PAGO DE CAJA'!B$3:B$9173,A352,'RELACION PAGO DE CAJA'!N$3:N$9173)))))</f>
        <v>0</v>
      </c>
      <c r="N352" s="17"/>
    </row>
    <row r="353" spans="1:14" s="22" customFormat="1">
      <c r="A353" s="28" t="str">
        <f t="shared" si="10"/>
        <v>44501EXPRESSVENEZUELA</v>
      </c>
      <c r="B353" s="93">
        <v>44501</v>
      </c>
      <c r="C353" s="96"/>
      <c r="D353" s="102" t="s">
        <v>31</v>
      </c>
      <c r="E353" s="89" t="s">
        <v>34</v>
      </c>
      <c r="F353" s="95"/>
      <c r="G353" s="35"/>
      <c r="H353" s="35"/>
      <c r="I353" s="35"/>
      <c r="J353" s="14">
        <f ca="1">F353-(G353+(SUMIF('RELACION PAGO DE CAJA'!B$3:B$9173,A353,'RELACION PAGO DE CAJA'!K$3:K$9173)+SUMIF('RELACION PAGO DE CAJA'!B$3:B$9173,A353,'RELACION PAGO DE CAJA'!L$3:L$9173)+(SUMIF('RELACION PAGO DE CAJA'!B$3:B$9173,A353,'RELACION PAGO DE CAJA'!M$3:M$408)+(SUMIF('RELACION PAGO DE CAJA'!B$3:B$9173,A353,'RELACION PAGO DE CAJA'!N$3:N$9173)))))</f>
        <v>0</v>
      </c>
      <c r="N353" s="17"/>
    </row>
    <row r="354" spans="1:14" s="22" customFormat="1">
      <c r="A354" s="28" t="str">
        <f t="shared" si="10"/>
        <v>44501ROMAVENEZUELA</v>
      </c>
      <c r="B354" s="93">
        <v>44501</v>
      </c>
      <c r="C354" s="96"/>
      <c r="D354" s="102" t="s">
        <v>32</v>
      </c>
      <c r="E354" s="89" t="s">
        <v>34</v>
      </c>
      <c r="F354" s="95"/>
      <c r="G354" s="35"/>
      <c r="H354" s="35"/>
      <c r="I354" s="35"/>
      <c r="J354" s="14">
        <f ca="1">F354-(G354+(SUMIF('RELACION PAGO DE CAJA'!B$3:B$9173,A354,'RELACION PAGO DE CAJA'!K$3:K$9173)+SUMIF('RELACION PAGO DE CAJA'!B$3:B$9173,A354,'RELACION PAGO DE CAJA'!L$3:L$9173)+(SUMIF('RELACION PAGO DE CAJA'!B$3:B$9173,A354,'RELACION PAGO DE CAJA'!M$3:M$408)+(SUMIF('RELACION PAGO DE CAJA'!B$3:B$9173,A354,'RELACION PAGO DE CAJA'!N$3:N$9173)))))</f>
        <v>0</v>
      </c>
      <c r="N354" s="17"/>
    </row>
    <row r="355" spans="1:14" s="22" customFormat="1">
      <c r="A355" s="28" t="str">
        <f t="shared" si="10"/>
        <v>44501MODELOBANESCO</v>
      </c>
      <c r="B355" s="93">
        <v>44501</v>
      </c>
      <c r="C355" s="96"/>
      <c r="D355" s="102" t="s">
        <v>151</v>
      </c>
      <c r="E355" s="89" t="s">
        <v>4</v>
      </c>
      <c r="F355" s="95">
        <v>64.239999999999995</v>
      </c>
      <c r="G355" s="35"/>
      <c r="H355" s="35"/>
      <c r="I355" s="35"/>
      <c r="J355" s="14">
        <f ca="1">F355-(G355+(SUMIF('RELACION PAGO DE CAJA'!B$3:B$9173,A355,'RELACION PAGO DE CAJA'!K$3:K$9173)+SUMIF('RELACION PAGO DE CAJA'!B$3:B$9173,A355,'RELACION PAGO DE CAJA'!L$3:L$9173)+(SUMIF('RELACION PAGO DE CAJA'!B$3:B$9173,A355,'RELACION PAGO DE CAJA'!M$3:M$408)+(SUMIF('RELACION PAGO DE CAJA'!B$3:B$9173,A355,'RELACION PAGO DE CAJA'!N$3:N$9173)))))</f>
        <v>64.239999999999995</v>
      </c>
      <c r="N355" s="17"/>
    </row>
    <row r="356" spans="1:14" s="22" customFormat="1">
      <c r="A356" s="28" t="str">
        <f t="shared" si="10"/>
        <v>44501EXQUISITECESBANESCO</v>
      </c>
      <c r="B356" s="93">
        <v>44501</v>
      </c>
      <c r="C356" s="96"/>
      <c r="D356" s="102" t="s">
        <v>30</v>
      </c>
      <c r="E356" s="89" t="s">
        <v>4</v>
      </c>
      <c r="F356" s="95">
        <v>1596.68</v>
      </c>
      <c r="G356" s="35"/>
      <c r="H356" s="35"/>
      <c r="I356" s="35"/>
      <c r="J356" s="14">
        <f ca="1">F356-(G356+(SUMIF('RELACION PAGO DE CAJA'!B$3:B$9173,A356,'RELACION PAGO DE CAJA'!K$3:K$9173)+SUMIF('RELACION PAGO DE CAJA'!B$3:B$9173,A356,'RELACION PAGO DE CAJA'!L$3:L$9173)+(SUMIF('RELACION PAGO DE CAJA'!B$3:B$9173,A356,'RELACION PAGO DE CAJA'!M$3:M$408)+(SUMIF('RELACION PAGO DE CAJA'!B$3:B$9173,A356,'RELACION PAGO DE CAJA'!N$3:N$9173)))))</f>
        <v>1596.68</v>
      </c>
      <c r="N356" s="17"/>
    </row>
    <row r="357" spans="1:14" s="22" customFormat="1">
      <c r="A357" s="28" t="str">
        <f t="shared" si="10"/>
        <v>44501EXPRESSBANESCO</v>
      </c>
      <c r="B357" s="93">
        <v>44501</v>
      </c>
      <c r="C357" s="96"/>
      <c r="D357" s="102" t="s">
        <v>31</v>
      </c>
      <c r="E357" s="89" t="s">
        <v>4</v>
      </c>
      <c r="F357" s="95">
        <v>4699.84</v>
      </c>
      <c r="G357" s="35"/>
      <c r="H357" s="35"/>
      <c r="I357" s="35"/>
      <c r="J357" s="14">
        <f ca="1">F357-(G357+(SUMIF('RELACION PAGO DE CAJA'!B$3:B$9173,A357,'RELACION PAGO DE CAJA'!K$3:K$9173)+SUMIF('RELACION PAGO DE CAJA'!B$3:B$9173,A357,'RELACION PAGO DE CAJA'!L$3:L$9173)+(SUMIF('RELACION PAGO DE CAJA'!B$3:B$9173,A357,'RELACION PAGO DE CAJA'!M$3:M$408)+(SUMIF('RELACION PAGO DE CAJA'!B$3:B$9173,A357,'RELACION PAGO DE CAJA'!N$3:N$9173)))))</f>
        <v>4699.84</v>
      </c>
      <c r="N357" s="17"/>
    </row>
    <row r="358" spans="1:14" s="22" customFormat="1">
      <c r="A358" s="28" t="str">
        <f t="shared" si="10"/>
        <v>44501ROMABANESCO</v>
      </c>
      <c r="B358" s="93">
        <v>44501</v>
      </c>
      <c r="C358" s="96"/>
      <c r="D358" s="102" t="s">
        <v>32</v>
      </c>
      <c r="E358" s="89" t="s">
        <v>4</v>
      </c>
      <c r="F358" s="95"/>
      <c r="G358" s="35"/>
      <c r="H358" s="35"/>
      <c r="I358" s="35"/>
      <c r="J358" s="14">
        <f ca="1">F358-(G358+(SUMIF('RELACION PAGO DE CAJA'!B$3:B$9173,A358,'RELACION PAGO DE CAJA'!K$3:K$9173)+SUMIF('RELACION PAGO DE CAJA'!B$3:B$9173,A358,'RELACION PAGO DE CAJA'!L$3:L$9173)+(SUMIF('RELACION PAGO DE CAJA'!B$3:B$9173,A358,'RELACION PAGO DE CAJA'!M$3:M$408)+(SUMIF('RELACION PAGO DE CAJA'!B$3:B$9173,A358,'RELACION PAGO DE CAJA'!N$3:N$9173)))))</f>
        <v>0</v>
      </c>
      <c r="N358" s="17"/>
    </row>
    <row r="359" spans="1:14" s="22" customFormat="1">
      <c r="A359" s="28" t="str">
        <f t="shared" si="10"/>
        <v>44501MODELOBANCRECER</v>
      </c>
      <c r="B359" s="93">
        <v>44501</v>
      </c>
      <c r="C359" s="96"/>
      <c r="D359" s="102" t="s">
        <v>151</v>
      </c>
      <c r="E359" s="89" t="s">
        <v>383</v>
      </c>
      <c r="F359" s="95"/>
      <c r="G359" s="35"/>
      <c r="H359" s="35"/>
      <c r="I359" s="35"/>
      <c r="J359" s="14">
        <f ca="1">F359-(G359+(SUMIF('RELACION PAGO DE CAJA'!B$3:B$9173,A359,'RELACION PAGO DE CAJA'!K$3:K$9173)+SUMIF('RELACION PAGO DE CAJA'!B$3:B$9173,A359,'RELACION PAGO DE CAJA'!L$3:L$9173)+(SUMIF('RELACION PAGO DE CAJA'!B$3:B$9173,A359,'RELACION PAGO DE CAJA'!M$3:M$408)+(SUMIF('RELACION PAGO DE CAJA'!B$3:B$9173,A359,'RELACION PAGO DE CAJA'!N$3:N$9173)))))</f>
        <v>0</v>
      </c>
      <c r="N359" s="17"/>
    </row>
    <row r="360" spans="1:14" s="22" customFormat="1">
      <c r="A360" s="28" t="str">
        <f t="shared" si="10"/>
        <v>44501EXPRESSBANCRECER</v>
      </c>
      <c r="B360" s="93">
        <v>44501</v>
      </c>
      <c r="C360" s="96"/>
      <c r="D360" s="102" t="s">
        <v>31</v>
      </c>
      <c r="E360" s="89" t="s">
        <v>383</v>
      </c>
      <c r="F360" s="95"/>
      <c r="G360" s="35"/>
      <c r="H360" s="35"/>
      <c r="I360" s="35"/>
      <c r="J360" s="14">
        <f ca="1">F360-(G360+(SUMIF('RELACION PAGO DE CAJA'!B$3:B$9173,A360,'RELACION PAGO DE CAJA'!K$3:K$9173)+SUMIF('RELACION PAGO DE CAJA'!B$3:B$9173,A360,'RELACION PAGO DE CAJA'!L$3:L$9173)+(SUMIF('RELACION PAGO DE CAJA'!B$3:B$9173,A360,'RELACION PAGO DE CAJA'!M$3:M$408)+(SUMIF('RELACION PAGO DE CAJA'!B$3:B$9173,A360,'RELACION PAGO DE CAJA'!N$3:N$9173)))))</f>
        <v>0</v>
      </c>
      <c r="N360" s="17"/>
    </row>
    <row r="361" spans="1:14" s="22" customFormat="1">
      <c r="A361" s="28" t="str">
        <f t="shared" si="10"/>
        <v>44501EVORABANCRECER</v>
      </c>
      <c r="B361" s="93">
        <v>44501</v>
      </c>
      <c r="C361" s="96"/>
      <c r="D361" s="45" t="s">
        <v>463</v>
      </c>
      <c r="E361" s="89" t="s">
        <v>383</v>
      </c>
      <c r="F361" s="95"/>
      <c r="G361" s="35"/>
      <c r="H361" s="35"/>
      <c r="I361" s="35"/>
      <c r="J361" s="14">
        <f ca="1">F361-(G361+(SUMIF('RELACION PAGO DE CAJA'!B$3:B$9173,A361,'RELACION PAGO DE CAJA'!K$3:K$9173)+SUMIF('RELACION PAGO DE CAJA'!B$3:B$9173,A361,'RELACION PAGO DE CAJA'!L$3:L$9173)+(SUMIF('RELACION PAGO DE CAJA'!B$3:B$9173,A361,'RELACION PAGO DE CAJA'!M$3:M$408)+(SUMIF('RELACION PAGO DE CAJA'!B$3:B$9173,A361,'RELACION PAGO DE CAJA'!N$3:N$9173)))))</f>
        <v>0</v>
      </c>
      <c r="N361" s="17"/>
    </row>
    <row r="362" spans="1:14" s="22" customFormat="1">
      <c r="A362" s="28" t="str">
        <f t="shared" si="10"/>
        <v>44501ICE SURPRISEBANCRECER</v>
      </c>
      <c r="B362" s="93">
        <v>44501</v>
      </c>
      <c r="C362" s="96"/>
      <c r="D362" s="45" t="s">
        <v>361</v>
      </c>
      <c r="E362" s="89" t="s">
        <v>383</v>
      </c>
      <c r="F362" s="95"/>
      <c r="G362" s="35"/>
      <c r="H362" s="35"/>
      <c r="I362" s="35"/>
      <c r="J362" s="14">
        <f ca="1">F362-(G362+(SUMIF('RELACION PAGO DE CAJA'!B$3:B$9173,A362,'RELACION PAGO DE CAJA'!K$3:K$9173)+SUMIF('RELACION PAGO DE CAJA'!B$3:B$9173,A362,'RELACION PAGO DE CAJA'!L$3:L$9173)+(SUMIF('RELACION PAGO DE CAJA'!B$3:B$9173,A362,'RELACION PAGO DE CAJA'!M$3:M$408)+(SUMIF('RELACION PAGO DE CAJA'!B$3:B$9173,A362,'RELACION PAGO DE CAJA'!N$3:N$9173)))))</f>
        <v>0</v>
      </c>
      <c r="N362" s="17"/>
    </row>
    <row r="363" spans="1:14" s="22" customFormat="1">
      <c r="A363" s="28" t="str">
        <f t="shared" si="10"/>
        <v/>
      </c>
      <c r="B363" s="93"/>
      <c r="C363" s="96"/>
      <c r="D363" s="36"/>
      <c r="E363" s="90"/>
      <c r="F363" s="95"/>
      <c r="G363" s="35"/>
      <c r="H363" s="35"/>
      <c r="I363" s="35"/>
      <c r="J363" s="14" t="e">
        <f ca="1">F363-(G363+(SUMIF('RELACION PAGO DE CAJA'!B$3:B$9173,A363,'RELACION PAGO DE CAJA'!K$3:K$9173)+SUMIF('RELACION PAGO DE CAJA'!B$3:B$9173,A363,'RELACION PAGO DE CAJA'!L$3:L$9173)+(SUMIF('RELACION PAGO DE CAJA'!B$3:B$9173,A363,'RELACION PAGO DE CAJA'!M$3:M$408)+(SUMIF('RELACION PAGO DE CAJA'!B$3:B$9173,A363,'RELACION PAGO DE CAJA'!N$3:N$9173)))))</f>
        <v>#REF!</v>
      </c>
      <c r="N363" s="17"/>
    </row>
    <row r="364" spans="1:14" s="22" customFormat="1">
      <c r="A364" s="28" t="str">
        <f t="shared" si="10"/>
        <v/>
      </c>
      <c r="B364" s="93"/>
      <c r="C364" s="96"/>
      <c r="D364" s="36"/>
      <c r="E364" s="90"/>
      <c r="F364" s="95"/>
      <c r="G364" s="35"/>
      <c r="H364" s="35"/>
      <c r="I364" s="35"/>
      <c r="J364" s="14" t="e">
        <f ca="1">F364-(G364+(SUMIF('RELACION PAGO DE CAJA'!B$3:B$9173,A364,'RELACION PAGO DE CAJA'!K$3:K$9173)+SUMIF('RELACION PAGO DE CAJA'!B$3:B$9173,A364,'RELACION PAGO DE CAJA'!L$3:L$9173)+(SUMIF('RELACION PAGO DE CAJA'!B$3:B$9173,A364,'RELACION PAGO DE CAJA'!M$3:M$408)+(SUMIF('RELACION PAGO DE CAJA'!B$3:B$9173,A364,'RELACION PAGO DE CAJA'!N$3:N$9173)))))</f>
        <v>#REF!</v>
      </c>
      <c r="N364" s="17"/>
    </row>
    <row r="365" spans="1:14" s="22" customFormat="1">
      <c r="A365" s="28" t="str">
        <f t="shared" si="10"/>
        <v/>
      </c>
      <c r="B365" s="93"/>
      <c r="C365" s="96"/>
      <c r="D365" s="36"/>
      <c r="E365" s="90"/>
      <c r="F365" s="95"/>
      <c r="G365" s="35"/>
      <c r="H365" s="35"/>
      <c r="I365" s="35"/>
      <c r="J365" s="14" t="e">
        <f ca="1">F365-(G365+(SUMIF('RELACION PAGO DE CAJA'!B$3:B$9173,A365,'RELACION PAGO DE CAJA'!K$3:K$9173)+SUMIF('RELACION PAGO DE CAJA'!B$3:B$9173,A365,'RELACION PAGO DE CAJA'!L$3:L$9173)+(SUMIF('RELACION PAGO DE CAJA'!B$3:B$9173,A365,'RELACION PAGO DE CAJA'!M$3:M$408)+(SUMIF('RELACION PAGO DE CAJA'!B$3:B$9173,A365,'RELACION PAGO DE CAJA'!N$3:N$9173)))))</f>
        <v>#REF!</v>
      </c>
      <c r="N365" s="17"/>
    </row>
    <row r="366" spans="1:14" s="22" customFormat="1">
      <c r="A366" s="28" t="str">
        <f t="shared" si="10"/>
        <v/>
      </c>
      <c r="B366" s="93"/>
      <c r="C366" s="96"/>
      <c r="D366" s="36"/>
      <c r="E366" s="90"/>
      <c r="F366" s="95"/>
      <c r="G366" s="35"/>
      <c r="H366" s="35"/>
      <c r="I366" s="35"/>
      <c r="J366" s="14" t="e">
        <f ca="1">F366-(G366+(SUMIF('RELACION PAGO DE CAJA'!B$3:B$9173,A366,'RELACION PAGO DE CAJA'!K$3:K$9173)+SUMIF('RELACION PAGO DE CAJA'!B$3:B$9173,A366,'RELACION PAGO DE CAJA'!L$3:L$9173)+(SUMIF('RELACION PAGO DE CAJA'!B$3:B$9173,A366,'RELACION PAGO DE CAJA'!M$3:M$408)+(SUMIF('RELACION PAGO DE CAJA'!B$3:B$9173,A366,'RELACION PAGO DE CAJA'!N$3:N$9173)))))</f>
        <v>#REF!</v>
      </c>
      <c r="N366" s="17"/>
    </row>
    <row r="367" spans="1:14" s="22" customFormat="1">
      <c r="A367" s="28" t="str">
        <f t="shared" si="10"/>
        <v/>
      </c>
      <c r="B367" s="93"/>
      <c r="C367" s="96"/>
      <c r="D367" s="36"/>
      <c r="E367" s="90"/>
      <c r="F367" s="95"/>
      <c r="G367" s="35"/>
      <c r="H367" s="35"/>
      <c r="I367" s="35"/>
      <c r="J367" s="14" t="e">
        <f ca="1">F367-(G367+(SUMIF('RELACION PAGO DE CAJA'!B$3:B$9173,A367,'RELACION PAGO DE CAJA'!K$3:K$9173)+SUMIF('RELACION PAGO DE CAJA'!B$3:B$9173,A367,'RELACION PAGO DE CAJA'!L$3:L$9173)+(SUMIF('RELACION PAGO DE CAJA'!B$3:B$9173,A367,'RELACION PAGO DE CAJA'!M$3:M$408)+(SUMIF('RELACION PAGO DE CAJA'!B$3:B$9173,A367,'RELACION PAGO DE CAJA'!N$3:N$9173)))))</f>
        <v>#REF!</v>
      </c>
      <c r="N367" s="17"/>
    </row>
    <row r="368" spans="1:14" s="22" customFormat="1">
      <c r="A368" s="28" t="str">
        <f t="shared" si="10"/>
        <v/>
      </c>
      <c r="B368" s="93"/>
      <c r="C368" s="96"/>
      <c r="D368" s="36"/>
      <c r="E368" s="90"/>
      <c r="F368" s="95"/>
      <c r="G368" s="35"/>
      <c r="H368" s="35"/>
      <c r="I368" s="35"/>
      <c r="J368" s="14" t="e">
        <f ca="1">F368-(G368+(SUMIF('RELACION PAGO DE CAJA'!B$3:B$9173,A368,'RELACION PAGO DE CAJA'!K$3:K$9173)+SUMIF('RELACION PAGO DE CAJA'!B$3:B$9173,A368,'RELACION PAGO DE CAJA'!L$3:L$9173)+(SUMIF('RELACION PAGO DE CAJA'!B$3:B$9173,A368,'RELACION PAGO DE CAJA'!M$3:M$408)+(SUMIF('RELACION PAGO DE CAJA'!B$3:B$9173,A368,'RELACION PAGO DE CAJA'!N$3:N$9173)))))</f>
        <v>#REF!</v>
      </c>
      <c r="N368" s="17"/>
    </row>
    <row r="369" spans="1:14" s="22" customFormat="1">
      <c r="A369" s="28" t="str">
        <f t="shared" si="10"/>
        <v/>
      </c>
      <c r="B369" s="93"/>
      <c r="C369" s="96"/>
      <c r="D369" s="36"/>
      <c r="E369" s="90"/>
      <c r="F369" s="95"/>
      <c r="G369" s="35"/>
      <c r="H369" s="35"/>
      <c r="I369" s="35"/>
      <c r="J369" s="14" t="e">
        <f ca="1">F369-(G369+(SUMIF('RELACION PAGO DE CAJA'!B$3:B$9173,A369,'RELACION PAGO DE CAJA'!K$3:K$9173)+SUMIF('RELACION PAGO DE CAJA'!B$3:B$9173,A369,'RELACION PAGO DE CAJA'!L$3:L$9173)+(SUMIF('RELACION PAGO DE CAJA'!B$3:B$9173,A369,'RELACION PAGO DE CAJA'!M$3:M$408)+(SUMIF('RELACION PAGO DE CAJA'!B$3:B$9173,A369,'RELACION PAGO DE CAJA'!N$3:N$9173)))))</f>
        <v>#REF!</v>
      </c>
      <c r="N369" s="17"/>
    </row>
    <row r="370" spans="1:14" s="22" customFormat="1">
      <c r="A370" s="28" t="str">
        <f t="shared" si="10"/>
        <v/>
      </c>
      <c r="B370" s="93"/>
      <c r="C370" s="96"/>
      <c r="D370" s="36"/>
      <c r="E370" s="90"/>
      <c r="F370" s="95"/>
      <c r="G370" s="35"/>
      <c r="H370" s="35"/>
      <c r="I370" s="35"/>
      <c r="J370" s="14" t="e">
        <f ca="1">F370-(G370+(SUMIF('RELACION PAGO DE CAJA'!B$3:B$9173,A370,'RELACION PAGO DE CAJA'!K$3:K$9173)+SUMIF('RELACION PAGO DE CAJA'!B$3:B$9173,A370,'RELACION PAGO DE CAJA'!L$3:L$9173)+(SUMIF('RELACION PAGO DE CAJA'!B$3:B$9173,A370,'RELACION PAGO DE CAJA'!M$3:M$408)+(SUMIF('RELACION PAGO DE CAJA'!B$3:B$9173,A370,'RELACION PAGO DE CAJA'!N$3:N$9173)))))</f>
        <v>#REF!</v>
      </c>
      <c r="N370" s="17"/>
    </row>
    <row r="371" spans="1:14" s="22" customFormat="1">
      <c r="A371" s="28" t="str">
        <f t="shared" si="10"/>
        <v/>
      </c>
      <c r="B371" s="93"/>
      <c r="C371" s="96"/>
      <c r="D371" s="36"/>
      <c r="E371" s="90"/>
      <c r="F371" s="95"/>
      <c r="G371" s="35"/>
      <c r="H371" s="35"/>
      <c r="I371" s="35"/>
      <c r="J371" s="14" t="e">
        <f ca="1">F371-(G371+(SUMIF('RELACION PAGO DE CAJA'!B$3:B$9173,A371,'RELACION PAGO DE CAJA'!K$3:K$9173)+SUMIF('RELACION PAGO DE CAJA'!B$3:B$9173,A371,'RELACION PAGO DE CAJA'!L$3:L$9173)+(SUMIF('RELACION PAGO DE CAJA'!B$3:B$9173,A371,'RELACION PAGO DE CAJA'!M$3:M$408)+(SUMIF('RELACION PAGO DE CAJA'!B$3:B$9173,A371,'RELACION PAGO DE CAJA'!N$3:N$9173)))))</f>
        <v>#REF!</v>
      </c>
      <c r="N371" s="17"/>
    </row>
    <row r="372" spans="1:14" s="22" customFormat="1">
      <c r="A372" s="28" t="str">
        <f t="shared" si="10"/>
        <v/>
      </c>
      <c r="B372" s="93"/>
      <c r="C372" s="96"/>
      <c r="D372" s="36"/>
      <c r="E372" s="90"/>
      <c r="F372" s="95"/>
      <c r="G372" s="35"/>
      <c r="H372" s="35"/>
      <c r="I372" s="35"/>
      <c r="J372" s="14" t="e">
        <f ca="1">F372-(G372+(SUMIF('RELACION PAGO DE CAJA'!B$3:B$9173,A372,'RELACION PAGO DE CAJA'!K$3:K$9173)+SUMIF('RELACION PAGO DE CAJA'!B$3:B$9173,A372,'RELACION PAGO DE CAJA'!L$3:L$9173)+(SUMIF('RELACION PAGO DE CAJA'!B$3:B$9173,A372,'RELACION PAGO DE CAJA'!M$3:M$408)+(SUMIF('RELACION PAGO DE CAJA'!B$3:B$9173,A372,'RELACION PAGO DE CAJA'!N$3:N$9173)))))</f>
        <v>#REF!</v>
      </c>
      <c r="N372" s="17"/>
    </row>
    <row r="373" spans="1:14" s="22" customFormat="1">
      <c r="A373" s="28" t="str">
        <f t="shared" si="10"/>
        <v/>
      </c>
      <c r="B373" s="93"/>
      <c r="C373" s="96"/>
      <c r="D373" s="36"/>
      <c r="E373" s="90"/>
      <c r="F373" s="95"/>
      <c r="G373" s="35"/>
      <c r="H373" s="35"/>
      <c r="I373" s="35"/>
      <c r="J373" s="14" t="e">
        <f ca="1">F373-(G373+(SUMIF('RELACION PAGO DE CAJA'!B$3:B$9173,A373,'RELACION PAGO DE CAJA'!K$3:K$9173)+SUMIF('RELACION PAGO DE CAJA'!B$3:B$9173,A373,'RELACION PAGO DE CAJA'!L$3:L$9173)+(SUMIF('RELACION PAGO DE CAJA'!B$3:B$9173,A373,'RELACION PAGO DE CAJA'!M$3:M$408)+(SUMIF('RELACION PAGO DE CAJA'!B$3:B$9173,A373,'RELACION PAGO DE CAJA'!N$3:N$9173)))))</f>
        <v>#REF!</v>
      </c>
      <c r="N373" s="17"/>
    </row>
    <row r="374" spans="1:14" s="22" customFormat="1">
      <c r="A374" s="28" t="str">
        <f t="shared" si="10"/>
        <v/>
      </c>
      <c r="B374" s="93"/>
      <c r="C374" s="96"/>
      <c r="D374" s="36"/>
      <c r="E374" s="90"/>
      <c r="F374" s="95"/>
      <c r="G374" s="35"/>
      <c r="H374" s="35"/>
      <c r="I374" s="35"/>
      <c r="J374" s="14" t="e">
        <f ca="1">F374-(G374+(SUMIF('RELACION PAGO DE CAJA'!B$3:B$9173,A374,'RELACION PAGO DE CAJA'!K$3:K$9173)+SUMIF('RELACION PAGO DE CAJA'!B$3:B$9173,A374,'RELACION PAGO DE CAJA'!L$3:L$9173)+(SUMIF('RELACION PAGO DE CAJA'!B$3:B$9173,A374,'RELACION PAGO DE CAJA'!M$3:M$408)+(SUMIF('RELACION PAGO DE CAJA'!B$3:B$9173,A374,'RELACION PAGO DE CAJA'!N$3:N$9173)))))</f>
        <v>#REF!</v>
      </c>
      <c r="N374" s="17"/>
    </row>
    <row r="375" spans="1:14" s="22" customFormat="1">
      <c r="A375" s="28" t="str">
        <f t="shared" si="10"/>
        <v/>
      </c>
      <c r="B375" s="93"/>
      <c r="C375" s="96"/>
      <c r="D375" s="36"/>
      <c r="E375" s="90"/>
      <c r="F375" s="95"/>
      <c r="G375" s="35"/>
      <c r="H375" s="35"/>
      <c r="I375" s="35"/>
      <c r="J375" s="14" t="e">
        <f ca="1">F375-(G375+(SUMIF('RELACION PAGO DE CAJA'!B$3:B$9173,A375,'RELACION PAGO DE CAJA'!K$3:K$9173)+SUMIF('RELACION PAGO DE CAJA'!B$3:B$9173,A375,'RELACION PAGO DE CAJA'!L$3:L$9173)+(SUMIF('RELACION PAGO DE CAJA'!B$3:B$9173,A375,'RELACION PAGO DE CAJA'!M$3:M$408)+(SUMIF('RELACION PAGO DE CAJA'!B$3:B$9173,A375,'RELACION PAGO DE CAJA'!N$3:N$9173)))))</f>
        <v>#REF!</v>
      </c>
      <c r="N375" s="17"/>
    </row>
    <row r="376" spans="1:14" s="22" customFormat="1">
      <c r="A376" s="28" t="str">
        <f t="shared" si="10"/>
        <v/>
      </c>
      <c r="B376" s="93"/>
      <c r="C376" s="96"/>
      <c r="D376" s="36"/>
      <c r="E376" s="90"/>
      <c r="F376" s="95"/>
      <c r="G376" s="35"/>
      <c r="H376" s="35"/>
      <c r="I376" s="35"/>
      <c r="J376" s="14" t="e">
        <f ca="1">F376-(G376+(SUMIF('RELACION PAGO DE CAJA'!B$3:B$9173,A376,'RELACION PAGO DE CAJA'!K$3:K$9173)+SUMIF('RELACION PAGO DE CAJA'!B$3:B$9173,A376,'RELACION PAGO DE CAJA'!L$3:L$9173)+(SUMIF('RELACION PAGO DE CAJA'!B$3:B$9173,A376,'RELACION PAGO DE CAJA'!M$3:M$408)+(SUMIF('RELACION PAGO DE CAJA'!B$3:B$9173,A376,'RELACION PAGO DE CAJA'!N$3:N$9173)))))</f>
        <v>#REF!</v>
      </c>
      <c r="N376" s="17"/>
    </row>
    <row r="377" spans="1:14" s="22" customFormat="1">
      <c r="A377" s="28" t="str">
        <f t="shared" si="10"/>
        <v/>
      </c>
      <c r="B377" s="93"/>
      <c r="C377" s="96"/>
      <c r="D377" s="36"/>
      <c r="E377" s="90"/>
      <c r="F377" s="95"/>
      <c r="G377" s="35"/>
      <c r="H377" s="35"/>
      <c r="I377" s="35"/>
      <c r="J377" s="14" t="e">
        <f ca="1">F377-(G377+(SUMIF('RELACION PAGO DE CAJA'!B$3:B$9173,A377,'RELACION PAGO DE CAJA'!K$3:K$9173)+SUMIF('RELACION PAGO DE CAJA'!B$3:B$9173,A377,'RELACION PAGO DE CAJA'!L$3:L$9173)+(SUMIF('RELACION PAGO DE CAJA'!B$3:B$9173,A377,'RELACION PAGO DE CAJA'!M$3:M$408)+(SUMIF('RELACION PAGO DE CAJA'!B$3:B$9173,A377,'RELACION PAGO DE CAJA'!N$3:N$9173)))))</f>
        <v>#REF!</v>
      </c>
      <c r="N377" s="17"/>
    </row>
    <row r="378" spans="1:14" s="22" customFormat="1">
      <c r="A378" s="28" t="str">
        <f t="shared" si="10"/>
        <v/>
      </c>
      <c r="B378" s="93"/>
      <c r="C378" s="96"/>
      <c r="D378" s="36"/>
      <c r="E378" s="90"/>
      <c r="F378" s="95"/>
      <c r="G378" s="35"/>
      <c r="H378" s="35"/>
      <c r="I378" s="35"/>
      <c r="J378" s="14" t="e">
        <f ca="1">F378-(G378+(SUMIF('RELACION PAGO DE CAJA'!B$3:B$9173,A378,'RELACION PAGO DE CAJA'!K$3:K$9173)+SUMIF('RELACION PAGO DE CAJA'!B$3:B$9173,A378,'RELACION PAGO DE CAJA'!L$3:L$9173)+(SUMIF('RELACION PAGO DE CAJA'!B$3:B$9173,A378,'RELACION PAGO DE CAJA'!M$3:M$408)+(SUMIF('RELACION PAGO DE CAJA'!B$3:B$9173,A378,'RELACION PAGO DE CAJA'!N$3:N$9173)))))</f>
        <v>#REF!</v>
      </c>
      <c r="N378" s="17"/>
    </row>
    <row r="379" spans="1:14" s="22" customFormat="1">
      <c r="A379" s="28" t="str">
        <f t="shared" si="10"/>
        <v/>
      </c>
      <c r="B379" s="93"/>
      <c r="C379" s="96"/>
      <c r="D379" s="36"/>
      <c r="E379" s="90"/>
      <c r="F379" s="95"/>
      <c r="G379" s="35"/>
      <c r="H379" s="35"/>
      <c r="I379" s="35"/>
      <c r="J379" s="14" t="e">
        <f ca="1">F379-(G379+(SUMIF('RELACION PAGO DE CAJA'!B$3:B$9173,A379,'RELACION PAGO DE CAJA'!K$3:K$9173)+SUMIF('RELACION PAGO DE CAJA'!B$3:B$9173,A379,'RELACION PAGO DE CAJA'!L$3:L$9173)+(SUMIF('RELACION PAGO DE CAJA'!B$3:B$9173,A379,'RELACION PAGO DE CAJA'!M$3:M$408)+(SUMIF('RELACION PAGO DE CAJA'!B$3:B$9173,A379,'RELACION PAGO DE CAJA'!N$3:N$9173)))))</f>
        <v>#REF!</v>
      </c>
      <c r="N379" s="17"/>
    </row>
    <row r="380" spans="1:14" s="22" customFormat="1">
      <c r="A380" s="28" t="str">
        <f t="shared" si="10"/>
        <v/>
      </c>
      <c r="B380" s="93"/>
      <c r="C380" s="96"/>
      <c r="D380" s="36"/>
      <c r="E380" s="90"/>
      <c r="F380" s="95"/>
      <c r="G380" s="35"/>
      <c r="H380" s="35"/>
      <c r="I380" s="35"/>
      <c r="J380" s="14" t="e">
        <f ca="1">F380-(G380+(SUMIF('RELACION PAGO DE CAJA'!B$3:B$9173,A380,'RELACION PAGO DE CAJA'!K$3:K$9173)+SUMIF('RELACION PAGO DE CAJA'!B$3:B$9173,A380,'RELACION PAGO DE CAJA'!L$3:L$9173)+(SUMIF('RELACION PAGO DE CAJA'!B$3:B$9173,A380,'RELACION PAGO DE CAJA'!M$3:M$408)+(SUMIF('RELACION PAGO DE CAJA'!B$3:B$9173,A380,'RELACION PAGO DE CAJA'!N$3:N$9173)))))</f>
        <v>#REF!</v>
      </c>
      <c r="N380" s="17"/>
    </row>
    <row r="381" spans="1:14" s="22" customFormat="1">
      <c r="A381" s="28" t="str">
        <f t="shared" si="10"/>
        <v/>
      </c>
      <c r="B381" s="93"/>
      <c r="C381" s="96"/>
      <c r="D381" s="36"/>
      <c r="E381" s="90"/>
      <c r="F381" s="95"/>
      <c r="G381" s="35"/>
      <c r="H381" s="35"/>
      <c r="I381" s="35"/>
      <c r="J381" s="14" t="e">
        <f ca="1">F381-(G381+(SUMIF('RELACION PAGO DE CAJA'!B$3:B$9173,A381,'RELACION PAGO DE CAJA'!K$3:K$9173)+SUMIF('RELACION PAGO DE CAJA'!B$3:B$9173,A381,'RELACION PAGO DE CAJA'!L$3:L$9173)+(SUMIF('RELACION PAGO DE CAJA'!B$3:B$9173,A381,'RELACION PAGO DE CAJA'!M$3:M$408)+(SUMIF('RELACION PAGO DE CAJA'!B$3:B$9173,A381,'RELACION PAGO DE CAJA'!N$3:N$9173)))))</f>
        <v>#REF!</v>
      </c>
      <c r="N381" s="17"/>
    </row>
    <row r="382" spans="1:14" s="22" customFormat="1">
      <c r="A382" s="28" t="str">
        <f t="shared" si="10"/>
        <v/>
      </c>
      <c r="B382" s="93"/>
      <c r="C382" s="96"/>
      <c r="D382" s="36"/>
      <c r="E382" s="90"/>
      <c r="F382" s="95"/>
      <c r="G382" s="35"/>
      <c r="H382" s="35"/>
      <c r="I382" s="35"/>
      <c r="J382" s="14" t="e">
        <f ca="1">F382-(G382+(SUMIF('RELACION PAGO DE CAJA'!B$3:B$9173,A382,'RELACION PAGO DE CAJA'!K$3:K$9173)+SUMIF('RELACION PAGO DE CAJA'!B$3:B$9173,A382,'RELACION PAGO DE CAJA'!L$3:L$9173)+(SUMIF('RELACION PAGO DE CAJA'!B$3:B$9173,A382,'RELACION PAGO DE CAJA'!M$3:M$408)+(SUMIF('RELACION PAGO DE CAJA'!B$3:B$9173,A382,'RELACION PAGO DE CAJA'!N$3:N$9173)))))</f>
        <v>#REF!</v>
      </c>
      <c r="N382" s="17"/>
    </row>
    <row r="383" spans="1:14" s="22" customFormat="1">
      <c r="A383" s="28" t="str">
        <f t="shared" si="10"/>
        <v/>
      </c>
      <c r="B383" s="93"/>
      <c r="C383" s="96"/>
      <c r="D383" s="36"/>
      <c r="E383" s="90"/>
      <c r="F383" s="95"/>
      <c r="G383" s="35"/>
      <c r="H383" s="35"/>
      <c r="I383" s="35"/>
      <c r="J383" s="14" t="e">
        <f ca="1">F383-(G383+(SUMIF('RELACION PAGO DE CAJA'!B$3:B$9173,A383,'RELACION PAGO DE CAJA'!K$3:K$9173)+SUMIF('RELACION PAGO DE CAJA'!B$3:B$9173,A383,'RELACION PAGO DE CAJA'!L$3:L$9173)+(SUMIF('RELACION PAGO DE CAJA'!B$3:B$9173,A383,'RELACION PAGO DE CAJA'!M$3:M$408)+(SUMIF('RELACION PAGO DE CAJA'!B$3:B$9173,A383,'RELACION PAGO DE CAJA'!N$3:N$9173)))))</f>
        <v>#REF!</v>
      </c>
      <c r="N383" s="17"/>
    </row>
    <row r="384" spans="1:14" s="22" customFormat="1">
      <c r="A384" s="28" t="str">
        <f t="shared" si="10"/>
        <v/>
      </c>
      <c r="B384" s="93"/>
      <c r="C384" s="96"/>
      <c r="D384" s="36"/>
      <c r="E384" s="90"/>
      <c r="F384" s="95"/>
      <c r="G384" s="35"/>
      <c r="H384" s="35"/>
      <c r="I384" s="35"/>
      <c r="J384" s="14" t="e">
        <f ca="1">F384-(G384+(SUMIF('RELACION PAGO DE CAJA'!B$3:B$9173,A384,'RELACION PAGO DE CAJA'!K$3:K$9173)+SUMIF('RELACION PAGO DE CAJA'!B$3:B$9173,A384,'RELACION PAGO DE CAJA'!L$3:L$9173)+(SUMIF('RELACION PAGO DE CAJA'!B$3:B$9173,A384,'RELACION PAGO DE CAJA'!M$3:M$408)+(SUMIF('RELACION PAGO DE CAJA'!B$3:B$9173,A384,'RELACION PAGO DE CAJA'!N$3:N$9173)))))</f>
        <v>#REF!</v>
      </c>
      <c r="N384" s="17"/>
    </row>
    <row r="385" spans="1:14" s="22" customFormat="1">
      <c r="A385" s="28" t="str">
        <f t="shared" si="10"/>
        <v/>
      </c>
      <c r="B385" s="93"/>
      <c r="C385" s="96"/>
      <c r="D385" s="36"/>
      <c r="E385" s="90"/>
      <c r="F385" s="95"/>
      <c r="G385" s="35"/>
      <c r="H385" s="35"/>
      <c r="I385" s="35"/>
      <c r="J385" s="14" t="e">
        <f ca="1">F385-(G385+(SUMIF('RELACION PAGO DE CAJA'!B$3:B$9173,A385,'RELACION PAGO DE CAJA'!K$3:K$9173)+SUMIF('RELACION PAGO DE CAJA'!B$3:B$9173,A385,'RELACION PAGO DE CAJA'!L$3:L$9173)+(SUMIF('RELACION PAGO DE CAJA'!B$3:B$9173,A385,'RELACION PAGO DE CAJA'!M$3:M$408)+(SUMIF('RELACION PAGO DE CAJA'!B$3:B$9173,A385,'RELACION PAGO DE CAJA'!N$3:N$9173)))))</f>
        <v>#REF!</v>
      </c>
      <c r="N385" s="17"/>
    </row>
    <row r="386" spans="1:14" s="22" customFormat="1">
      <c r="A386" s="28" t="str">
        <f t="shared" si="10"/>
        <v/>
      </c>
      <c r="B386" s="93"/>
      <c r="C386" s="96"/>
      <c r="D386" s="36"/>
      <c r="E386" s="90"/>
      <c r="F386" s="95"/>
      <c r="G386" s="35"/>
      <c r="H386" s="35"/>
      <c r="I386" s="35"/>
      <c r="J386" s="14" t="e">
        <f ca="1">F386-(G386+(SUMIF('RELACION PAGO DE CAJA'!B$3:B$9173,A386,'RELACION PAGO DE CAJA'!K$3:K$9173)+SUMIF('RELACION PAGO DE CAJA'!B$3:B$9173,A386,'RELACION PAGO DE CAJA'!L$3:L$9173)+(SUMIF('RELACION PAGO DE CAJA'!B$3:B$9173,A386,'RELACION PAGO DE CAJA'!M$3:M$408)+(SUMIF('RELACION PAGO DE CAJA'!B$3:B$9173,A386,'RELACION PAGO DE CAJA'!N$3:N$9173)))))</f>
        <v>#REF!</v>
      </c>
      <c r="N386" s="17"/>
    </row>
    <row r="387" spans="1:14" s="22" customFormat="1">
      <c r="A387" s="28" t="str">
        <f t="shared" si="10"/>
        <v/>
      </c>
      <c r="B387" s="93"/>
      <c r="C387" s="96"/>
      <c r="D387" s="36"/>
      <c r="E387" s="90"/>
      <c r="F387" s="95"/>
      <c r="G387" s="35"/>
      <c r="H387" s="35"/>
      <c r="I387" s="35"/>
      <c r="J387" s="14" t="e">
        <f ca="1">F387-(G387+(SUMIF('RELACION PAGO DE CAJA'!B$3:B$9173,A387,'RELACION PAGO DE CAJA'!K$3:K$9173)+SUMIF('RELACION PAGO DE CAJA'!B$3:B$9173,A387,'RELACION PAGO DE CAJA'!L$3:L$9173)+(SUMIF('RELACION PAGO DE CAJA'!B$3:B$9173,A387,'RELACION PAGO DE CAJA'!M$3:M$408)+(SUMIF('RELACION PAGO DE CAJA'!B$3:B$9173,A387,'RELACION PAGO DE CAJA'!N$3:N$9173)))))</f>
        <v>#REF!</v>
      </c>
      <c r="N387" s="17"/>
    </row>
    <row r="388" spans="1:14" s="22" customFormat="1">
      <c r="A388" s="28" t="str">
        <f t="shared" si="10"/>
        <v/>
      </c>
      <c r="B388" s="93"/>
      <c r="C388" s="96"/>
      <c r="D388" s="36"/>
      <c r="E388" s="90"/>
      <c r="F388" s="95"/>
      <c r="G388" s="35"/>
      <c r="H388" s="35"/>
      <c r="I388" s="35"/>
      <c r="J388" s="14" t="e">
        <f ca="1">F388-(G388+(SUMIF('RELACION PAGO DE CAJA'!B$3:B$9173,A388,'RELACION PAGO DE CAJA'!K$3:K$9173)+SUMIF('RELACION PAGO DE CAJA'!B$3:B$9173,A388,'RELACION PAGO DE CAJA'!L$3:L$9173)+(SUMIF('RELACION PAGO DE CAJA'!B$3:B$9173,A388,'RELACION PAGO DE CAJA'!M$3:M$408)+(SUMIF('RELACION PAGO DE CAJA'!B$3:B$9173,A388,'RELACION PAGO DE CAJA'!N$3:N$9173)))))</f>
        <v>#REF!</v>
      </c>
      <c r="N388" s="17"/>
    </row>
    <row r="389" spans="1:14" s="22" customFormat="1">
      <c r="A389" s="28" t="str">
        <f t="shared" si="10"/>
        <v/>
      </c>
      <c r="B389" s="93"/>
      <c r="C389" s="96"/>
      <c r="D389" s="36"/>
      <c r="E389" s="90"/>
      <c r="F389" s="95"/>
      <c r="G389" s="35"/>
      <c r="H389" s="35"/>
      <c r="I389" s="35"/>
      <c r="J389" s="14" t="e">
        <f ca="1">F389-(G389+(SUMIF('RELACION PAGO DE CAJA'!B$3:B$9173,A389,'RELACION PAGO DE CAJA'!K$3:K$9173)+SUMIF('RELACION PAGO DE CAJA'!B$3:B$9173,A389,'RELACION PAGO DE CAJA'!L$3:L$9173)+(SUMIF('RELACION PAGO DE CAJA'!B$3:B$9173,A389,'RELACION PAGO DE CAJA'!M$3:M$408)+(SUMIF('RELACION PAGO DE CAJA'!B$3:B$9173,A389,'RELACION PAGO DE CAJA'!N$3:N$9173)))))</f>
        <v>#REF!</v>
      </c>
      <c r="N389" s="17"/>
    </row>
    <row r="390" spans="1:14" s="22" customFormat="1">
      <c r="A390" s="28" t="str">
        <f t="shared" si="10"/>
        <v/>
      </c>
      <c r="B390" s="93"/>
      <c r="C390" s="96"/>
      <c r="D390" s="36"/>
      <c r="E390" s="90"/>
      <c r="F390" s="95"/>
      <c r="G390" s="35"/>
      <c r="H390" s="35"/>
      <c r="I390" s="35"/>
      <c r="J390" s="14" t="e">
        <f ca="1">F390-(G390+(SUMIF('RELACION PAGO DE CAJA'!B$3:B$9173,A390,'RELACION PAGO DE CAJA'!K$3:K$9173)+SUMIF('RELACION PAGO DE CAJA'!B$3:B$9173,A390,'RELACION PAGO DE CAJA'!L$3:L$9173)+(SUMIF('RELACION PAGO DE CAJA'!B$3:B$9173,A390,'RELACION PAGO DE CAJA'!M$3:M$408)+(SUMIF('RELACION PAGO DE CAJA'!B$3:B$9173,A390,'RELACION PAGO DE CAJA'!N$3:N$9173)))))</f>
        <v>#REF!</v>
      </c>
      <c r="N390" s="17"/>
    </row>
    <row r="391" spans="1:14" s="22" customFormat="1">
      <c r="A391" s="28" t="str">
        <f t="shared" si="10"/>
        <v/>
      </c>
      <c r="B391" s="93"/>
      <c r="C391" s="96"/>
      <c r="D391" s="36"/>
      <c r="E391" s="90"/>
      <c r="F391" s="95"/>
      <c r="G391" s="35"/>
      <c r="H391" s="35"/>
      <c r="I391" s="35"/>
      <c r="J391" s="14" t="e">
        <f ca="1">F391-(G391+(SUMIF('RELACION PAGO DE CAJA'!B$3:B$9173,A391,'RELACION PAGO DE CAJA'!K$3:K$9173)+SUMIF('RELACION PAGO DE CAJA'!B$3:B$9173,A391,'RELACION PAGO DE CAJA'!L$3:L$9173)+(SUMIF('RELACION PAGO DE CAJA'!B$3:B$9173,A391,'RELACION PAGO DE CAJA'!M$3:M$408)+(SUMIF('RELACION PAGO DE CAJA'!B$3:B$9173,A391,'RELACION PAGO DE CAJA'!N$3:N$9173)))))</f>
        <v>#REF!</v>
      </c>
      <c r="N391" s="17"/>
    </row>
    <row r="392" spans="1:14" s="22" customFormat="1">
      <c r="A392" s="28" t="str">
        <f t="shared" si="10"/>
        <v/>
      </c>
      <c r="B392" s="93"/>
      <c r="C392" s="96"/>
      <c r="D392" s="36"/>
      <c r="E392" s="90"/>
      <c r="F392" s="95"/>
      <c r="G392" s="35"/>
      <c r="H392" s="35"/>
      <c r="I392" s="35"/>
      <c r="J392" s="14" t="e">
        <f ca="1">F392-(G392+(SUMIF('RELACION PAGO DE CAJA'!B$3:B$9173,A392,'RELACION PAGO DE CAJA'!K$3:K$9173)+SUMIF('RELACION PAGO DE CAJA'!B$3:B$9173,A392,'RELACION PAGO DE CAJA'!L$3:L$9173)+(SUMIF('RELACION PAGO DE CAJA'!B$3:B$9173,A392,'RELACION PAGO DE CAJA'!M$3:M$408)+(SUMIF('RELACION PAGO DE CAJA'!B$3:B$9173,A392,'RELACION PAGO DE CAJA'!N$3:N$9173)))))</f>
        <v>#REF!</v>
      </c>
      <c r="N392" s="17"/>
    </row>
    <row r="393" spans="1:14" s="22" customFormat="1">
      <c r="A393" s="28" t="str">
        <f t="shared" si="10"/>
        <v/>
      </c>
      <c r="B393" s="93"/>
      <c r="C393" s="96"/>
      <c r="D393" s="36"/>
      <c r="E393" s="90"/>
      <c r="F393" s="95"/>
      <c r="G393" s="35"/>
      <c r="H393" s="35"/>
      <c r="I393" s="35"/>
      <c r="J393" s="14" t="e">
        <f ca="1">F393-(G393+(SUMIF('RELACION PAGO DE CAJA'!B$3:B$9173,A393,'RELACION PAGO DE CAJA'!K$3:K$9173)+SUMIF('RELACION PAGO DE CAJA'!B$3:B$9173,A393,'RELACION PAGO DE CAJA'!L$3:L$9173)+(SUMIF('RELACION PAGO DE CAJA'!B$3:B$9173,A393,'RELACION PAGO DE CAJA'!M$3:M$408)+(SUMIF('RELACION PAGO DE CAJA'!B$3:B$9173,A393,'RELACION PAGO DE CAJA'!N$3:N$9173)))))</f>
        <v>#REF!</v>
      </c>
      <c r="N393" s="17"/>
    </row>
    <row r="394" spans="1:14" s="22" customFormat="1">
      <c r="A394" s="28" t="str">
        <f t="shared" si="10"/>
        <v/>
      </c>
      <c r="B394" s="93"/>
      <c r="C394" s="96"/>
      <c r="D394" s="36"/>
      <c r="E394" s="90"/>
      <c r="F394" s="95"/>
      <c r="G394" s="35"/>
      <c r="H394" s="35"/>
      <c r="I394" s="35"/>
      <c r="J394" s="14" t="e">
        <f ca="1">F394-(G394+(SUMIF('RELACION PAGO DE CAJA'!B$3:B$9173,A394,'RELACION PAGO DE CAJA'!K$3:K$9173)+SUMIF('RELACION PAGO DE CAJA'!B$3:B$9173,A394,'RELACION PAGO DE CAJA'!L$3:L$9173)+(SUMIF('RELACION PAGO DE CAJA'!B$3:B$9173,A394,'RELACION PAGO DE CAJA'!M$3:M$408)+(SUMIF('RELACION PAGO DE CAJA'!B$3:B$9173,A394,'RELACION PAGO DE CAJA'!N$3:N$9173)))))</f>
        <v>#REF!</v>
      </c>
      <c r="N394" s="17"/>
    </row>
    <row r="395" spans="1:14" s="22" customFormat="1">
      <c r="A395" s="28" t="str">
        <f t="shared" si="10"/>
        <v/>
      </c>
      <c r="B395" s="93"/>
      <c r="C395" s="96"/>
      <c r="D395" s="36"/>
      <c r="E395" s="90"/>
      <c r="F395" s="95"/>
      <c r="G395" s="35"/>
      <c r="H395" s="35"/>
      <c r="I395" s="35"/>
      <c r="J395" s="14" t="e">
        <f ca="1">F395-(G395+(SUMIF('RELACION PAGO DE CAJA'!B$3:B$9173,A395,'RELACION PAGO DE CAJA'!K$3:K$9173)+SUMIF('RELACION PAGO DE CAJA'!B$3:B$9173,A395,'RELACION PAGO DE CAJA'!L$3:L$9173)+(SUMIF('RELACION PAGO DE CAJA'!B$3:B$9173,A395,'RELACION PAGO DE CAJA'!M$3:M$408)+(SUMIF('RELACION PAGO DE CAJA'!B$3:B$9173,A395,'RELACION PAGO DE CAJA'!N$3:N$9173)))))</f>
        <v>#REF!</v>
      </c>
      <c r="N395" s="17"/>
    </row>
    <row r="396" spans="1:14" s="22" customFormat="1">
      <c r="A396" s="28" t="str">
        <f t="shared" si="10"/>
        <v/>
      </c>
      <c r="B396" s="93"/>
      <c r="C396" s="96"/>
      <c r="D396" s="36"/>
      <c r="E396" s="90"/>
      <c r="F396" s="95"/>
      <c r="G396" s="35"/>
      <c r="H396" s="35"/>
      <c r="I396" s="35"/>
      <c r="J396" s="14" t="e">
        <f ca="1">F396-(G396+(SUMIF('RELACION PAGO DE CAJA'!B$3:B$9173,A396,'RELACION PAGO DE CAJA'!K$3:K$9173)+SUMIF('RELACION PAGO DE CAJA'!B$3:B$9173,A396,'RELACION PAGO DE CAJA'!L$3:L$9173)+(SUMIF('RELACION PAGO DE CAJA'!B$3:B$9173,A396,'RELACION PAGO DE CAJA'!M$3:M$408)+(SUMIF('RELACION PAGO DE CAJA'!B$3:B$9173,A396,'RELACION PAGO DE CAJA'!N$3:N$9173)))))</f>
        <v>#REF!</v>
      </c>
      <c r="N396" s="17"/>
    </row>
    <row r="397" spans="1:14" s="22" customFormat="1">
      <c r="A397" s="28" t="str">
        <f t="shared" si="10"/>
        <v/>
      </c>
      <c r="B397" s="93"/>
      <c r="C397" s="96"/>
      <c r="D397" s="36"/>
      <c r="E397" s="90"/>
      <c r="F397" s="95"/>
      <c r="G397" s="35"/>
      <c r="H397" s="35"/>
      <c r="I397" s="35"/>
      <c r="J397" s="14" t="e">
        <f ca="1">F397-(G397+(SUMIF('RELACION PAGO DE CAJA'!B$3:B$9173,A397,'RELACION PAGO DE CAJA'!K$3:K$9173)+SUMIF('RELACION PAGO DE CAJA'!B$3:B$9173,A397,'RELACION PAGO DE CAJA'!L$3:L$9173)+(SUMIF('RELACION PAGO DE CAJA'!B$3:B$9173,A397,'RELACION PAGO DE CAJA'!M$3:M$408)+(SUMIF('RELACION PAGO DE CAJA'!B$3:B$9173,A397,'RELACION PAGO DE CAJA'!N$3:N$9173)))))</f>
        <v>#REF!</v>
      </c>
      <c r="N397" s="17"/>
    </row>
    <row r="398" spans="1:14" s="22" customFormat="1">
      <c r="A398" s="28" t="str">
        <f t="shared" si="10"/>
        <v/>
      </c>
      <c r="B398" s="93"/>
      <c r="C398" s="96"/>
      <c r="D398" s="36"/>
      <c r="E398" s="90"/>
      <c r="F398" s="95"/>
      <c r="G398" s="35"/>
      <c r="H398" s="35"/>
      <c r="I398" s="35"/>
      <c r="J398" s="14" t="e">
        <f ca="1">F398-(G398+(SUMIF('RELACION PAGO DE CAJA'!B$3:B$9173,A398,'RELACION PAGO DE CAJA'!K$3:K$9173)+SUMIF('RELACION PAGO DE CAJA'!B$3:B$9173,A398,'RELACION PAGO DE CAJA'!L$3:L$9173)+(SUMIF('RELACION PAGO DE CAJA'!B$3:B$9173,A398,'RELACION PAGO DE CAJA'!M$3:M$408)+(SUMIF('RELACION PAGO DE CAJA'!B$3:B$9173,A398,'RELACION PAGO DE CAJA'!N$3:N$9173)))))</f>
        <v>#REF!</v>
      </c>
      <c r="N398" s="17"/>
    </row>
    <row r="399" spans="1:14" s="22" customFormat="1">
      <c r="A399" s="28" t="str">
        <f t="shared" si="10"/>
        <v/>
      </c>
      <c r="B399" s="93"/>
      <c r="C399" s="96"/>
      <c r="D399" s="36"/>
      <c r="E399" s="90"/>
      <c r="F399" s="95"/>
      <c r="G399" s="35"/>
      <c r="H399" s="35"/>
      <c r="I399" s="35"/>
      <c r="J399" s="14" t="e">
        <f ca="1">F399-(G399+(SUMIF('RELACION PAGO DE CAJA'!B$3:B$9173,A399,'RELACION PAGO DE CAJA'!K$3:K$9173)+SUMIF('RELACION PAGO DE CAJA'!B$3:B$9173,A399,'RELACION PAGO DE CAJA'!L$3:L$9173)+(SUMIF('RELACION PAGO DE CAJA'!B$3:B$9173,A399,'RELACION PAGO DE CAJA'!M$3:M$408)+(SUMIF('RELACION PAGO DE CAJA'!B$3:B$9173,A399,'RELACION PAGO DE CAJA'!N$3:N$9173)))))</f>
        <v>#REF!</v>
      </c>
      <c r="N399" s="17"/>
    </row>
    <row r="400" spans="1:14" s="22" customFormat="1">
      <c r="A400" s="28" t="str">
        <f t="shared" si="10"/>
        <v/>
      </c>
      <c r="B400" s="93"/>
      <c r="C400" s="96"/>
      <c r="D400" s="36"/>
      <c r="E400" s="90"/>
      <c r="F400" s="95"/>
      <c r="G400" s="35"/>
      <c r="H400" s="35"/>
      <c r="I400" s="35"/>
      <c r="J400" s="14" t="e">
        <f ca="1">F400-(G400+(SUMIF('RELACION PAGO DE CAJA'!B$3:B$9173,A400,'RELACION PAGO DE CAJA'!K$3:K$9173)+SUMIF('RELACION PAGO DE CAJA'!B$3:B$9173,A400,'RELACION PAGO DE CAJA'!L$3:L$9173)+(SUMIF('RELACION PAGO DE CAJA'!B$3:B$9173,A400,'RELACION PAGO DE CAJA'!M$3:M$408)+(SUMIF('RELACION PAGO DE CAJA'!B$3:B$9173,A400,'RELACION PAGO DE CAJA'!N$3:N$9173)))))</f>
        <v>#REF!</v>
      </c>
      <c r="N400" s="17"/>
    </row>
    <row r="401" spans="1:14" s="22" customFormat="1">
      <c r="A401" s="28" t="str">
        <f t="shared" si="10"/>
        <v/>
      </c>
      <c r="B401" s="93"/>
      <c r="C401" s="96"/>
      <c r="D401" s="36"/>
      <c r="E401" s="90"/>
      <c r="F401" s="95"/>
      <c r="G401" s="35"/>
      <c r="H401" s="35"/>
      <c r="I401" s="35"/>
      <c r="J401" s="14" t="e">
        <f ca="1">F401-(G401+(SUMIF('RELACION PAGO DE CAJA'!B$3:B$9173,A401,'RELACION PAGO DE CAJA'!K$3:K$9173)+SUMIF('RELACION PAGO DE CAJA'!B$3:B$9173,A401,'RELACION PAGO DE CAJA'!L$3:L$9173)+(SUMIF('RELACION PAGO DE CAJA'!B$3:B$9173,A401,'RELACION PAGO DE CAJA'!M$3:M$408)+(SUMIF('RELACION PAGO DE CAJA'!B$3:B$9173,A401,'RELACION PAGO DE CAJA'!N$3:N$9173)))))</f>
        <v>#REF!</v>
      </c>
      <c r="N401" s="17"/>
    </row>
    <row r="402" spans="1:14" s="22" customFormat="1">
      <c r="A402" s="28" t="str">
        <f t="shared" si="10"/>
        <v/>
      </c>
      <c r="B402" s="93"/>
      <c r="C402" s="96"/>
      <c r="D402" s="36"/>
      <c r="E402" s="90"/>
      <c r="F402" s="95"/>
      <c r="G402" s="35"/>
      <c r="H402" s="35"/>
      <c r="I402" s="35"/>
      <c r="J402" s="14" t="e">
        <f ca="1">F402-(G402+(SUMIF('RELACION PAGO DE CAJA'!B$3:B$9173,A402,'RELACION PAGO DE CAJA'!K$3:K$9173)+SUMIF('RELACION PAGO DE CAJA'!B$3:B$9173,A402,'RELACION PAGO DE CAJA'!L$3:L$9173)+(SUMIF('RELACION PAGO DE CAJA'!B$3:B$9173,A402,'RELACION PAGO DE CAJA'!M$3:M$408)+(SUMIF('RELACION PAGO DE CAJA'!B$3:B$9173,A402,'RELACION PAGO DE CAJA'!N$3:N$9173)))))</f>
        <v>#REF!</v>
      </c>
      <c r="N402" s="17"/>
    </row>
    <row r="403" spans="1:14" s="22" customFormat="1">
      <c r="A403" s="28" t="str">
        <f t="shared" si="10"/>
        <v/>
      </c>
      <c r="B403" s="93"/>
      <c r="C403" s="96"/>
      <c r="D403" s="36"/>
      <c r="E403" s="90"/>
      <c r="F403" s="95"/>
      <c r="G403" s="35"/>
      <c r="H403" s="35"/>
      <c r="I403" s="35"/>
      <c r="J403" s="14" t="e">
        <f ca="1">F403-(G403+(SUMIF('RELACION PAGO DE CAJA'!B$3:B$9173,A403,'RELACION PAGO DE CAJA'!K$3:K$9173)+SUMIF('RELACION PAGO DE CAJA'!B$3:B$9173,A403,'RELACION PAGO DE CAJA'!L$3:L$9173)+(SUMIF('RELACION PAGO DE CAJA'!B$3:B$9173,A403,'RELACION PAGO DE CAJA'!M$3:M$408)+(SUMIF('RELACION PAGO DE CAJA'!B$3:B$9173,A403,'RELACION PAGO DE CAJA'!N$3:N$9173)))))</f>
        <v>#REF!</v>
      </c>
      <c r="N403" s="17"/>
    </row>
    <row r="404" spans="1:14" s="22" customFormat="1">
      <c r="A404" s="28" t="str">
        <f t="shared" si="10"/>
        <v/>
      </c>
      <c r="B404" s="93"/>
      <c r="C404" s="96"/>
      <c r="D404" s="36"/>
      <c r="E404" s="90"/>
      <c r="F404" s="95"/>
      <c r="G404" s="35"/>
      <c r="H404" s="35"/>
      <c r="I404" s="35"/>
      <c r="J404" s="14" t="e">
        <f ca="1">F404-(G404+(SUMIF('RELACION PAGO DE CAJA'!B$3:B$9173,A404,'RELACION PAGO DE CAJA'!K$3:K$9173)+SUMIF('RELACION PAGO DE CAJA'!B$3:B$9173,A404,'RELACION PAGO DE CAJA'!L$3:L$9173)+(SUMIF('RELACION PAGO DE CAJA'!B$3:B$9173,A404,'RELACION PAGO DE CAJA'!M$3:M$408)+(SUMIF('RELACION PAGO DE CAJA'!B$3:B$9173,A404,'RELACION PAGO DE CAJA'!N$3:N$9173)))))</f>
        <v>#REF!</v>
      </c>
      <c r="N404" s="17"/>
    </row>
    <row r="405" spans="1:14" s="22" customFormat="1">
      <c r="A405" s="28" t="str">
        <f t="shared" ref="A405:A468" si="11">CONCATENATE(B405,D405,E405)</f>
        <v/>
      </c>
      <c r="B405" s="93"/>
      <c r="C405" s="96"/>
      <c r="D405" s="36"/>
      <c r="E405" s="90"/>
      <c r="F405" s="95"/>
      <c r="G405" s="35"/>
      <c r="H405" s="35"/>
      <c r="I405" s="35"/>
      <c r="J405" s="14" t="e">
        <f ca="1">F405-(G405+(SUMIF('RELACION PAGO DE CAJA'!B$3:B$9173,A405,'RELACION PAGO DE CAJA'!K$3:K$9173)+SUMIF('RELACION PAGO DE CAJA'!B$3:B$9173,A405,'RELACION PAGO DE CAJA'!L$3:L$9173)+(SUMIF('RELACION PAGO DE CAJA'!B$3:B$9173,A405,'RELACION PAGO DE CAJA'!M$3:M$408)+(SUMIF('RELACION PAGO DE CAJA'!B$3:B$9173,A405,'RELACION PAGO DE CAJA'!N$3:N$9173)))))</f>
        <v>#REF!</v>
      </c>
      <c r="N405" s="17"/>
    </row>
    <row r="406" spans="1:14" s="22" customFormat="1">
      <c r="A406" s="28" t="str">
        <f t="shared" si="11"/>
        <v/>
      </c>
      <c r="B406" s="93"/>
      <c r="C406" s="96"/>
      <c r="D406" s="36"/>
      <c r="E406" s="90"/>
      <c r="F406" s="95"/>
      <c r="G406" s="35"/>
      <c r="H406" s="35"/>
      <c r="I406" s="35"/>
      <c r="J406" s="14" t="e">
        <f ca="1">F406-(G406+(SUMIF('RELACION PAGO DE CAJA'!B$3:B$9173,A406,'RELACION PAGO DE CAJA'!K$3:K$9173)+SUMIF('RELACION PAGO DE CAJA'!B$3:B$9173,A406,'RELACION PAGO DE CAJA'!L$3:L$9173)+(SUMIF('RELACION PAGO DE CAJA'!B$3:B$9173,A406,'RELACION PAGO DE CAJA'!M$3:M$408)+(SUMIF('RELACION PAGO DE CAJA'!B$3:B$9173,A406,'RELACION PAGO DE CAJA'!N$3:N$9173)))))</f>
        <v>#REF!</v>
      </c>
      <c r="N406" s="17"/>
    </row>
    <row r="407" spans="1:14" s="22" customFormat="1">
      <c r="A407" s="28" t="str">
        <f t="shared" si="11"/>
        <v/>
      </c>
      <c r="B407" s="93"/>
      <c r="C407" s="96"/>
      <c r="D407" s="36"/>
      <c r="E407" s="90"/>
      <c r="F407" s="95"/>
      <c r="G407" s="35"/>
      <c r="H407" s="35"/>
      <c r="I407" s="35"/>
      <c r="J407" s="14" t="e">
        <f ca="1">F407-(G407+(SUMIF('RELACION PAGO DE CAJA'!B$3:B$9173,A407,'RELACION PAGO DE CAJA'!K$3:K$9173)+SUMIF('RELACION PAGO DE CAJA'!B$3:B$9173,A407,'RELACION PAGO DE CAJA'!L$3:L$9173)+(SUMIF('RELACION PAGO DE CAJA'!B$3:B$9173,A407,'RELACION PAGO DE CAJA'!M$3:M$408)+(SUMIF('RELACION PAGO DE CAJA'!B$3:B$9173,A407,'RELACION PAGO DE CAJA'!N$3:N$9173)))))</f>
        <v>#REF!</v>
      </c>
      <c r="N407" s="17"/>
    </row>
    <row r="408" spans="1:14" s="22" customFormat="1">
      <c r="A408" s="28" t="str">
        <f t="shared" si="11"/>
        <v/>
      </c>
      <c r="B408" s="93"/>
      <c r="C408" s="96"/>
      <c r="D408" s="36"/>
      <c r="E408" s="90"/>
      <c r="F408" s="95"/>
      <c r="G408" s="35"/>
      <c r="H408" s="35"/>
      <c r="I408" s="35"/>
      <c r="J408" s="14" t="e">
        <f ca="1">F408-(G408+(SUMIF('RELACION PAGO DE CAJA'!B$3:B$9173,A408,'RELACION PAGO DE CAJA'!K$3:K$9173)+SUMIF('RELACION PAGO DE CAJA'!B$3:B$9173,A408,'RELACION PAGO DE CAJA'!L$3:L$9173)+(SUMIF('RELACION PAGO DE CAJA'!B$3:B$9173,A408,'RELACION PAGO DE CAJA'!M$3:M$408)+(SUMIF('RELACION PAGO DE CAJA'!B$3:B$9173,A408,'RELACION PAGO DE CAJA'!N$3:N$9173)))))</f>
        <v>#REF!</v>
      </c>
      <c r="N408" s="17"/>
    </row>
    <row r="409" spans="1:14" s="22" customFormat="1">
      <c r="A409" s="28" t="str">
        <f t="shared" si="11"/>
        <v/>
      </c>
      <c r="B409" s="93"/>
      <c r="C409" s="96"/>
      <c r="D409" s="36"/>
      <c r="E409" s="90"/>
      <c r="F409" s="95"/>
      <c r="G409" s="35"/>
      <c r="H409" s="35"/>
      <c r="I409" s="35"/>
      <c r="J409" s="14" t="e">
        <f ca="1">F409-(G409+(SUMIF('RELACION PAGO DE CAJA'!B$3:B$9173,A409,'RELACION PAGO DE CAJA'!K$3:K$9173)+SUMIF('RELACION PAGO DE CAJA'!B$3:B$9173,A409,'RELACION PAGO DE CAJA'!L$3:L$9173)+(SUMIF('RELACION PAGO DE CAJA'!B$3:B$9173,A409,'RELACION PAGO DE CAJA'!M$3:M$408)+(SUMIF('RELACION PAGO DE CAJA'!B$3:B$9173,A409,'RELACION PAGO DE CAJA'!N$3:N$9173)))))</f>
        <v>#REF!</v>
      </c>
      <c r="N409" s="17"/>
    </row>
    <row r="410" spans="1:14" s="22" customFormat="1">
      <c r="A410" s="28" t="str">
        <f t="shared" si="11"/>
        <v/>
      </c>
      <c r="B410" s="93"/>
      <c r="C410" s="96"/>
      <c r="D410" s="36"/>
      <c r="E410" s="90"/>
      <c r="F410" s="95"/>
      <c r="G410" s="35"/>
      <c r="H410" s="35"/>
      <c r="I410" s="35"/>
      <c r="J410" s="14" t="e">
        <f ca="1">F410-(G410+(SUMIF('RELACION PAGO DE CAJA'!B$3:B$9173,A410,'RELACION PAGO DE CAJA'!K$3:K$9173)+SUMIF('RELACION PAGO DE CAJA'!B$3:B$9173,A410,'RELACION PAGO DE CAJA'!L$3:L$9173)+(SUMIF('RELACION PAGO DE CAJA'!B$3:B$9173,A410,'RELACION PAGO DE CAJA'!M$3:M$408)+(SUMIF('RELACION PAGO DE CAJA'!B$3:B$9173,A410,'RELACION PAGO DE CAJA'!N$3:N$9173)))))</f>
        <v>#REF!</v>
      </c>
      <c r="N410" s="17"/>
    </row>
    <row r="411" spans="1:14" s="22" customFormat="1">
      <c r="A411" s="28" t="str">
        <f t="shared" si="11"/>
        <v/>
      </c>
      <c r="B411" s="93"/>
      <c r="C411" s="96"/>
      <c r="D411" s="36"/>
      <c r="E411" s="90"/>
      <c r="F411" s="95"/>
      <c r="G411" s="35"/>
      <c r="H411" s="35"/>
      <c r="I411" s="35"/>
      <c r="J411" s="14" t="e">
        <f ca="1">F411-(G411+(SUMIF('RELACION PAGO DE CAJA'!B$3:B$9173,A411,'RELACION PAGO DE CAJA'!K$3:K$9173)+SUMIF('RELACION PAGO DE CAJA'!B$3:B$9173,A411,'RELACION PAGO DE CAJA'!L$3:L$9173)+(SUMIF('RELACION PAGO DE CAJA'!B$3:B$9173,A411,'RELACION PAGO DE CAJA'!M$3:M$408)+(SUMIF('RELACION PAGO DE CAJA'!B$3:B$9173,A411,'RELACION PAGO DE CAJA'!N$3:N$9173)))))</f>
        <v>#REF!</v>
      </c>
      <c r="N411" s="17"/>
    </row>
    <row r="412" spans="1:14" s="22" customFormat="1">
      <c r="A412" s="28" t="str">
        <f t="shared" si="11"/>
        <v/>
      </c>
      <c r="B412" s="93"/>
      <c r="C412" s="96"/>
      <c r="D412" s="36"/>
      <c r="E412" s="90"/>
      <c r="F412" s="95"/>
      <c r="G412" s="35"/>
      <c r="H412" s="35"/>
      <c r="I412" s="35"/>
      <c r="J412" s="14" t="e">
        <f ca="1">F412-(G412+(SUMIF('RELACION PAGO DE CAJA'!B$3:B$9173,A412,'RELACION PAGO DE CAJA'!K$3:K$9173)+SUMIF('RELACION PAGO DE CAJA'!B$3:B$9173,A412,'RELACION PAGO DE CAJA'!L$3:L$9173)+(SUMIF('RELACION PAGO DE CAJA'!B$3:B$9173,A412,'RELACION PAGO DE CAJA'!M$3:M$408)+(SUMIF('RELACION PAGO DE CAJA'!B$3:B$9173,A412,'RELACION PAGO DE CAJA'!N$3:N$9173)))))</f>
        <v>#REF!</v>
      </c>
      <c r="N412" s="17"/>
    </row>
    <row r="413" spans="1:14" s="22" customFormat="1">
      <c r="A413" s="28" t="str">
        <f t="shared" si="11"/>
        <v/>
      </c>
      <c r="B413" s="93"/>
      <c r="C413" s="96"/>
      <c r="D413" s="36"/>
      <c r="E413" s="90"/>
      <c r="F413" s="95"/>
      <c r="G413" s="35"/>
      <c r="H413" s="35"/>
      <c r="I413" s="35"/>
      <c r="J413" s="14" t="e">
        <f ca="1">F413-(G413+(SUMIF('RELACION PAGO DE CAJA'!B$3:B$9173,A413,'RELACION PAGO DE CAJA'!K$3:K$9173)+SUMIF('RELACION PAGO DE CAJA'!B$3:B$9173,A413,'RELACION PAGO DE CAJA'!L$3:L$9173)+(SUMIF('RELACION PAGO DE CAJA'!B$3:B$9173,A413,'RELACION PAGO DE CAJA'!M$3:M$408)+(SUMIF('RELACION PAGO DE CAJA'!B$3:B$9173,A413,'RELACION PAGO DE CAJA'!N$3:N$9173)))))</f>
        <v>#REF!</v>
      </c>
      <c r="N413" s="17"/>
    </row>
    <row r="414" spans="1:14" s="22" customFormat="1">
      <c r="A414" s="28" t="str">
        <f t="shared" si="11"/>
        <v/>
      </c>
      <c r="B414" s="93"/>
      <c r="C414" s="96"/>
      <c r="D414" s="36"/>
      <c r="E414" s="90"/>
      <c r="F414" s="95"/>
      <c r="G414" s="35"/>
      <c r="H414" s="35"/>
      <c r="I414" s="35"/>
      <c r="J414" s="14" t="e">
        <f ca="1">F414-(G414+(SUMIF('RELACION PAGO DE CAJA'!B$3:B$9173,A414,'RELACION PAGO DE CAJA'!K$3:K$9173)+SUMIF('RELACION PAGO DE CAJA'!B$3:B$9173,A414,'RELACION PAGO DE CAJA'!L$3:L$9173)+(SUMIF('RELACION PAGO DE CAJA'!B$3:B$9173,A414,'RELACION PAGO DE CAJA'!M$3:M$408)+(SUMIF('RELACION PAGO DE CAJA'!B$3:B$9173,A414,'RELACION PAGO DE CAJA'!N$3:N$9173)))))</f>
        <v>#REF!</v>
      </c>
      <c r="N414" s="17"/>
    </row>
    <row r="415" spans="1:14" s="22" customFormat="1">
      <c r="A415" s="28" t="str">
        <f t="shared" si="11"/>
        <v/>
      </c>
      <c r="B415" s="93"/>
      <c r="C415" s="96"/>
      <c r="D415" s="36"/>
      <c r="E415" s="90"/>
      <c r="F415" s="95"/>
      <c r="G415" s="35"/>
      <c r="H415" s="35"/>
      <c r="I415" s="35"/>
      <c r="J415" s="14" t="e">
        <f ca="1">F415-(G415+(SUMIF('RELACION PAGO DE CAJA'!B$3:B$9173,A415,'RELACION PAGO DE CAJA'!K$3:K$9173)+SUMIF('RELACION PAGO DE CAJA'!B$3:B$9173,A415,'RELACION PAGO DE CAJA'!L$3:L$9173)+(SUMIF('RELACION PAGO DE CAJA'!B$3:B$9173,A415,'RELACION PAGO DE CAJA'!M$3:M$408)+(SUMIF('RELACION PAGO DE CAJA'!B$3:B$9173,A415,'RELACION PAGO DE CAJA'!N$3:N$9173)))))</f>
        <v>#REF!</v>
      </c>
      <c r="N415" s="17"/>
    </row>
    <row r="416" spans="1:14" s="22" customFormat="1">
      <c r="A416" s="28" t="str">
        <f t="shared" si="11"/>
        <v/>
      </c>
      <c r="B416" s="93"/>
      <c r="C416" s="96"/>
      <c r="D416" s="36"/>
      <c r="E416" s="90"/>
      <c r="F416" s="95"/>
      <c r="G416" s="35"/>
      <c r="H416" s="35"/>
      <c r="I416" s="35"/>
      <c r="J416" s="14" t="e">
        <f ca="1">F416-(G416+(SUMIF('RELACION PAGO DE CAJA'!B$3:B$9173,A416,'RELACION PAGO DE CAJA'!K$3:K$9173)+SUMIF('RELACION PAGO DE CAJA'!B$3:B$9173,A416,'RELACION PAGO DE CAJA'!L$3:L$9173)+(SUMIF('RELACION PAGO DE CAJA'!B$3:B$9173,A416,'RELACION PAGO DE CAJA'!M$3:M$408)+(SUMIF('RELACION PAGO DE CAJA'!B$3:B$9173,A416,'RELACION PAGO DE CAJA'!N$3:N$9173)))))</f>
        <v>#REF!</v>
      </c>
      <c r="N416" s="17"/>
    </row>
    <row r="417" spans="1:14" s="22" customFormat="1">
      <c r="A417" s="28" t="str">
        <f t="shared" si="11"/>
        <v/>
      </c>
      <c r="B417" s="93"/>
      <c r="C417" s="96"/>
      <c r="D417" s="36"/>
      <c r="E417" s="90"/>
      <c r="F417" s="95"/>
      <c r="G417" s="35"/>
      <c r="H417" s="35"/>
      <c r="I417" s="35"/>
      <c r="J417" s="14" t="e">
        <f ca="1">F417-(G417+(SUMIF('RELACION PAGO DE CAJA'!B$3:B$9173,A417,'RELACION PAGO DE CAJA'!K$3:K$9173)+SUMIF('RELACION PAGO DE CAJA'!B$3:B$9173,A417,'RELACION PAGO DE CAJA'!L$3:L$9173)+(SUMIF('RELACION PAGO DE CAJA'!B$3:B$9173,A417,'RELACION PAGO DE CAJA'!M$3:M$408)+(SUMIF('RELACION PAGO DE CAJA'!B$3:B$9173,A417,'RELACION PAGO DE CAJA'!N$3:N$9173)))))</f>
        <v>#REF!</v>
      </c>
      <c r="N417" s="17"/>
    </row>
    <row r="418" spans="1:14" s="22" customFormat="1">
      <c r="A418" s="28" t="str">
        <f t="shared" si="11"/>
        <v/>
      </c>
      <c r="B418" s="93"/>
      <c r="C418" s="96"/>
      <c r="D418" s="36"/>
      <c r="E418" s="90"/>
      <c r="F418" s="95"/>
      <c r="G418" s="35"/>
      <c r="H418" s="35"/>
      <c r="I418" s="35"/>
      <c r="J418" s="14" t="e">
        <f ca="1">F418-(G418+(SUMIF('RELACION PAGO DE CAJA'!B$3:B$9173,A418,'RELACION PAGO DE CAJA'!K$3:K$9173)+SUMIF('RELACION PAGO DE CAJA'!B$3:B$9173,A418,'RELACION PAGO DE CAJA'!L$3:L$9173)+(SUMIF('RELACION PAGO DE CAJA'!B$3:B$9173,A418,'RELACION PAGO DE CAJA'!M$3:M$408)+(SUMIF('RELACION PAGO DE CAJA'!B$3:B$9173,A418,'RELACION PAGO DE CAJA'!N$3:N$9173)))))</f>
        <v>#REF!</v>
      </c>
      <c r="N418" s="17"/>
    </row>
    <row r="419" spans="1:14" s="22" customFormat="1">
      <c r="A419" s="28" t="str">
        <f t="shared" si="11"/>
        <v/>
      </c>
      <c r="B419" s="93"/>
      <c r="C419" s="96"/>
      <c r="D419" s="36"/>
      <c r="E419" s="90"/>
      <c r="F419" s="95"/>
      <c r="G419" s="35"/>
      <c r="H419" s="35"/>
      <c r="I419" s="35"/>
      <c r="J419" s="14" t="e">
        <f ca="1">F419-(G419+(SUMIF('RELACION PAGO DE CAJA'!B$3:B$9173,A419,'RELACION PAGO DE CAJA'!K$3:K$9173)+SUMIF('RELACION PAGO DE CAJA'!B$3:B$9173,A419,'RELACION PAGO DE CAJA'!L$3:L$9173)+(SUMIF('RELACION PAGO DE CAJA'!B$3:B$9173,A419,'RELACION PAGO DE CAJA'!M$3:M$408)+(SUMIF('RELACION PAGO DE CAJA'!B$3:B$9173,A419,'RELACION PAGO DE CAJA'!N$3:N$9173)))))</f>
        <v>#REF!</v>
      </c>
      <c r="N419" s="17"/>
    </row>
    <row r="420" spans="1:14" s="22" customFormat="1">
      <c r="A420" s="28" t="str">
        <f t="shared" si="11"/>
        <v/>
      </c>
      <c r="B420" s="93"/>
      <c r="C420" s="96"/>
      <c r="D420" s="36"/>
      <c r="E420" s="90"/>
      <c r="F420" s="95"/>
      <c r="G420" s="35"/>
      <c r="H420" s="35"/>
      <c r="I420" s="35"/>
      <c r="J420" s="14" t="e">
        <f ca="1">F420-(G420+(SUMIF('RELACION PAGO DE CAJA'!B$3:B$9173,A420,'RELACION PAGO DE CAJA'!K$3:K$9173)+SUMIF('RELACION PAGO DE CAJA'!B$3:B$9173,A420,'RELACION PAGO DE CAJA'!L$3:L$9173)+(SUMIF('RELACION PAGO DE CAJA'!B$3:B$9173,A420,'RELACION PAGO DE CAJA'!M$3:M$408)+(SUMIF('RELACION PAGO DE CAJA'!B$3:B$9173,A420,'RELACION PAGO DE CAJA'!N$3:N$9173)))))</f>
        <v>#REF!</v>
      </c>
      <c r="N420" s="17"/>
    </row>
    <row r="421" spans="1:14" s="22" customFormat="1">
      <c r="A421" s="28" t="str">
        <f t="shared" si="11"/>
        <v/>
      </c>
      <c r="B421" s="93"/>
      <c r="C421" s="96"/>
      <c r="D421" s="36"/>
      <c r="E421" s="90"/>
      <c r="F421" s="95"/>
      <c r="G421" s="35"/>
      <c r="H421" s="35"/>
      <c r="I421" s="35"/>
      <c r="J421" s="14" t="e">
        <f ca="1">F421-(G421+(SUMIF('RELACION PAGO DE CAJA'!B$3:B$9173,A421,'RELACION PAGO DE CAJA'!K$3:K$9173)+SUMIF('RELACION PAGO DE CAJA'!B$3:B$9173,A421,'RELACION PAGO DE CAJA'!L$3:L$9173)+(SUMIF('RELACION PAGO DE CAJA'!B$3:B$9173,A421,'RELACION PAGO DE CAJA'!M$3:M$408)+(SUMIF('RELACION PAGO DE CAJA'!B$3:B$9173,A421,'RELACION PAGO DE CAJA'!N$3:N$9173)))))</f>
        <v>#REF!</v>
      </c>
      <c r="N421" s="17"/>
    </row>
    <row r="422" spans="1:14" s="22" customFormat="1">
      <c r="A422" s="28" t="str">
        <f t="shared" si="11"/>
        <v/>
      </c>
      <c r="B422" s="93"/>
      <c r="C422" s="96"/>
      <c r="D422" s="36"/>
      <c r="E422" s="90"/>
      <c r="F422" s="95"/>
      <c r="G422" s="35"/>
      <c r="H422" s="35"/>
      <c r="I422" s="35"/>
      <c r="J422" s="14" t="e">
        <f ca="1">F422-(G422+(SUMIF('RELACION PAGO DE CAJA'!B$3:B$9173,A422,'RELACION PAGO DE CAJA'!K$3:K$9173)+SUMIF('RELACION PAGO DE CAJA'!B$3:B$9173,A422,'RELACION PAGO DE CAJA'!L$3:L$9173)+(SUMIF('RELACION PAGO DE CAJA'!B$3:B$9173,A422,'RELACION PAGO DE CAJA'!M$3:M$408)+(SUMIF('RELACION PAGO DE CAJA'!B$3:B$9173,A422,'RELACION PAGO DE CAJA'!N$3:N$9173)))))</f>
        <v>#REF!</v>
      </c>
      <c r="N422" s="17"/>
    </row>
    <row r="423" spans="1:14" s="22" customFormat="1">
      <c r="A423" s="28" t="str">
        <f t="shared" si="11"/>
        <v/>
      </c>
      <c r="B423" s="93"/>
      <c r="C423" s="96"/>
      <c r="D423" s="36"/>
      <c r="E423" s="90"/>
      <c r="F423" s="95"/>
      <c r="G423" s="35"/>
      <c r="H423" s="35"/>
      <c r="I423" s="35"/>
      <c r="J423" s="14" t="e">
        <f ca="1">F423-(G423+(SUMIF('RELACION PAGO DE CAJA'!B$3:B$9173,A423,'RELACION PAGO DE CAJA'!K$3:K$9173)+SUMIF('RELACION PAGO DE CAJA'!B$3:B$9173,A423,'RELACION PAGO DE CAJA'!L$3:L$9173)+(SUMIF('RELACION PAGO DE CAJA'!B$3:B$9173,A423,'RELACION PAGO DE CAJA'!M$3:M$408)+(SUMIF('RELACION PAGO DE CAJA'!B$3:B$9173,A423,'RELACION PAGO DE CAJA'!N$3:N$9173)))))</f>
        <v>#REF!</v>
      </c>
      <c r="N423" s="17"/>
    </row>
    <row r="424" spans="1:14" s="22" customFormat="1">
      <c r="A424" s="28" t="str">
        <f t="shared" si="11"/>
        <v/>
      </c>
      <c r="B424" s="93"/>
      <c r="C424" s="96"/>
      <c r="D424" s="36"/>
      <c r="E424" s="90"/>
      <c r="F424" s="95"/>
      <c r="G424" s="35"/>
      <c r="H424" s="35"/>
      <c r="I424" s="35"/>
      <c r="J424" s="14" t="e">
        <f ca="1">F424-(G424+(SUMIF('RELACION PAGO DE CAJA'!B$3:B$9173,A424,'RELACION PAGO DE CAJA'!K$3:K$9173)+SUMIF('RELACION PAGO DE CAJA'!B$3:B$9173,A424,'RELACION PAGO DE CAJA'!L$3:L$9173)+(SUMIF('RELACION PAGO DE CAJA'!B$3:B$9173,A424,'RELACION PAGO DE CAJA'!M$3:M$408)+(SUMIF('RELACION PAGO DE CAJA'!B$3:B$9173,A424,'RELACION PAGO DE CAJA'!N$3:N$9173)))))</f>
        <v>#REF!</v>
      </c>
      <c r="N424" s="17"/>
    </row>
    <row r="425" spans="1:14" s="22" customFormat="1">
      <c r="A425" s="28" t="str">
        <f t="shared" si="11"/>
        <v/>
      </c>
      <c r="B425" s="93"/>
      <c r="C425" s="96"/>
      <c r="D425" s="36"/>
      <c r="E425" s="90"/>
      <c r="F425" s="95"/>
      <c r="G425" s="35"/>
      <c r="H425" s="35"/>
      <c r="I425" s="35"/>
      <c r="J425" s="14" t="e">
        <f ca="1">F425-(G425+(SUMIF('RELACION PAGO DE CAJA'!B$3:B$9173,A425,'RELACION PAGO DE CAJA'!K$3:K$9173)+SUMIF('RELACION PAGO DE CAJA'!B$3:B$9173,A425,'RELACION PAGO DE CAJA'!L$3:L$9173)+(SUMIF('RELACION PAGO DE CAJA'!B$3:B$9173,A425,'RELACION PAGO DE CAJA'!M$3:M$408)+(SUMIF('RELACION PAGO DE CAJA'!B$3:B$9173,A425,'RELACION PAGO DE CAJA'!N$3:N$9173)))))</f>
        <v>#REF!</v>
      </c>
      <c r="N425" s="17"/>
    </row>
    <row r="426" spans="1:14" s="22" customFormat="1">
      <c r="A426" s="28" t="str">
        <f t="shared" si="11"/>
        <v/>
      </c>
      <c r="B426" s="93"/>
      <c r="C426" s="96"/>
      <c r="D426" s="36"/>
      <c r="E426" s="90"/>
      <c r="F426" s="95"/>
      <c r="G426" s="35"/>
      <c r="H426" s="35"/>
      <c r="I426" s="35"/>
      <c r="J426" s="14" t="e">
        <f ca="1">F426-(G426+(SUMIF('RELACION PAGO DE CAJA'!B$3:B$9173,A426,'RELACION PAGO DE CAJA'!K$3:K$9173)+SUMIF('RELACION PAGO DE CAJA'!B$3:B$9173,A426,'RELACION PAGO DE CAJA'!L$3:L$9173)+(SUMIF('RELACION PAGO DE CAJA'!B$3:B$9173,A426,'RELACION PAGO DE CAJA'!M$3:M$408)+(SUMIF('RELACION PAGO DE CAJA'!B$3:B$9173,A426,'RELACION PAGO DE CAJA'!N$3:N$9173)))))</f>
        <v>#REF!</v>
      </c>
      <c r="N426" s="17"/>
    </row>
    <row r="427" spans="1:14" s="22" customFormat="1">
      <c r="A427" s="28" t="str">
        <f t="shared" si="11"/>
        <v/>
      </c>
      <c r="B427" s="93"/>
      <c r="C427" s="96"/>
      <c r="D427" s="36"/>
      <c r="E427" s="90"/>
      <c r="F427" s="95"/>
      <c r="G427" s="35"/>
      <c r="H427" s="35"/>
      <c r="I427" s="35"/>
      <c r="J427" s="14" t="e">
        <f ca="1">F427-(G427+(SUMIF('RELACION PAGO DE CAJA'!B$3:B$9173,A427,'RELACION PAGO DE CAJA'!K$3:K$9173)+SUMIF('RELACION PAGO DE CAJA'!B$3:B$9173,A427,'RELACION PAGO DE CAJA'!L$3:L$9173)+(SUMIF('RELACION PAGO DE CAJA'!B$3:B$9173,A427,'RELACION PAGO DE CAJA'!M$3:M$408)+(SUMIF('RELACION PAGO DE CAJA'!B$3:B$9173,A427,'RELACION PAGO DE CAJA'!N$3:N$9173)))))</f>
        <v>#REF!</v>
      </c>
      <c r="N427" s="17"/>
    </row>
    <row r="428" spans="1:14" s="22" customFormat="1">
      <c r="A428" s="28" t="str">
        <f t="shared" si="11"/>
        <v/>
      </c>
      <c r="B428" s="93"/>
      <c r="C428" s="96"/>
      <c r="D428" s="36"/>
      <c r="E428" s="90"/>
      <c r="F428" s="95"/>
      <c r="G428" s="35"/>
      <c r="H428" s="35"/>
      <c r="I428" s="35"/>
      <c r="J428" s="14" t="e">
        <f ca="1">F428-(G428+(SUMIF('RELACION PAGO DE CAJA'!B$3:B$9173,A428,'RELACION PAGO DE CAJA'!K$3:K$9173)+SUMIF('RELACION PAGO DE CAJA'!B$3:B$9173,A428,'RELACION PAGO DE CAJA'!L$3:L$9173)+(SUMIF('RELACION PAGO DE CAJA'!B$3:B$9173,A428,'RELACION PAGO DE CAJA'!M$3:M$408)+(SUMIF('RELACION PAGO DE CAJA'!B$3:B$9173,A428,'RELACION PAGO DE CAJA'!N$3:N$9173)))))</f>
        <v>#REF!</v>
      </c>
      <c r="N428" s="17"/>
    </row>
    <row r="429" spans="1:14" s="22" customFormat="1">
      <c r="A429" s="28" t="str">
        <f t="shared" si="11"/>
        <v/>
      </c>
      <c r="B429" s="93"/>
      <c r="C429" s="96"/>
      <c r="D429" s="36"/>
      <c r="E429" s="90"/>
      <c r="F429" s="95"/>
      <c r="G429" s="35"/>
      <c r="H429" s="35"/>
      <c r="I429" s="35"/>
      <c r="J429" s="14" t="e">
        <f ca="1">F429-(G429+(SUMIF('RELACION PAGO DE CAJA'!B$3:B$9173,A429,'RELACION PAGO DE CAJA'!K$3:K$9173)+SUMIF('RELACION PAGO DE CAJA'!B$3:B$9173,A429,'RELACION PAGO DE CAJA'!L$3:L$9173)+(SUMIF('RELACION PAGO DE CAJA'!B$3:B$9173,A429,'RELACION PAGO DE CAJA'!M$3:M$408)+(SUMIF('RELACION PAGO DE CAJA'!B$3:B$9173,A429,'RELACION PAGO DE CAJA'!N$3:N$9173)))))</f>
        <v>#REF!</v>
      </c>
      <c r="N429" s="17"/>
    </row>
    <row r="430" spans="1:14" s="22" customFormat="1">
      <c r="A430" s="28" t="str">
        <f t="shared" si="11"/>
        <v/>
      </c>
      <c r="B430" s="93"/>
      <c r="C430" s="96"/>
      <c r="D430" s="36"/>
      <c r="E430" s="90"/>
      <c r="F430" s="95"/>
      <c r="G430" s="35"/>
      <c r="H430" s="35"/>
      <c r="I430" s="35"/>
      <c r="J430" s="14" t="e">
        <f ca="1">F430-(G430+(SUMIF('RELACION PAGO DE CAJA'!B$3:B$9173,A430,'RELACION PAGO DE CAJA'!K$3:K$9173)+SUMIF('RELACION PAGO DE CAJA'!B$3:B$9173,A430,'RELACION PAGO DE CAJA'!L$3:L$9173)+(SUMIF('RELACION PAGO DE CAJA'!B$3:B$9173,A430,'RELACION PAGO DE CAJA'!M$3:M$408)+(SUMIF('RELACION PAGO DE CAJA'!B$3:B$9173,A430,'RELACION PAGO DE CAJA'!N$3:N$9173)))))</f>
        <v>#REF!</v>
      </c>
      <c r="N430" s="17"/>
    </row>
    <row r="431" spans="1:14" s="22" customFormat="1">
      <c r="A431" s="28" t="str">
        <f t="shared" si="11"/>
        <v/>
      </c>
      <c r="B431" s="93"/>
      <c r="C431" s="96"/>
      <c r="D431" s="36"/>
      <c r="E431" s="90"/>
      <c r="F431" s="95"/>
      <c r="G431" s="35"/>
      <c r="H431" s="35"/>
      <c r="I431" s="35"/>
      <c r="J431" s="14" t="e">
        <f ca="1">F431-(G431+(SUMIF('RELACION PAGO DE CAJA'!B$3:B$9173,A431,'RELACION PAGO DE CAJA'!K$3:K$9173)+SUMIF('RELACION PAGO DE CAJA'!B$3:B$9173,A431,'RELACION PAGO DE CAJA'!L$3:L$9173)+(SUMIF('RELACION PAGO DE CAJA'!B$3:B$9173,A431,'RELACION PAGO DE CAJA'!M$3:M$408)+(SUMIF('RELACION PAGO DE CAJA'!B$3:B$9173,A431,'RELACION PAGO DE CAJA'!N$3:N$9173)))))</f>
        <v>#REF!</v>
      </c>
      <c r="N431" s="17"/>
    </row>
    <row r="432" spans="1:14" s="22" customFormat="1">
      <c r="A432" s="28" t="str">
        <f t="shared" si="11"/>
        <v/>
      </c>
      <c r="B432" s="93"/>
      <c r="C432" s="96"/>
      <c r="D432" s="36"/>
      <c r="E432" s="90"/>
      <c r="F432" s="95"/>
      <c r="G432" s="35"/>
      <c r="H432" s="35"/>
      <c r="I432" s="35"/>
      <c r="J432" s="14" t="e">
        <f ca="1">F432-(G432+(SUMIF('RELACION PAGO DE CAJA'!B$3:B$9173,A432,'RELACION PAGO DE CAJA'!K$3:K$9173)+SUMIF('RELACION PAGO DE CAJA'!B$3:B$9173,A432,'RELACION PAGO DE CAJA'!L$3:L$9173)+(SUMIF('RELACION PAGO DE CAJA'!B$3:B$9173,A432,'RELACION PAGO DE CAJA'!M$3:M$408)+(SUMIF('RELACION PAGO DE CAJA'!B$3:B$9173,A432,'RELACION PAGO DE CAJA'!N$3:N$9173)))))</f>
        <v>#REF!</v>
      </c>
      <c r="N432" s="17"/>
    </row>
    <row r="433" spans="1:14" s="22" customFormat="1">
      <c r="A433" s="28" t="str">
        <f t="shared" si="11"/>
        <v/>
      </c>
      <c r="B433" s="93"/>
      <c r="C433" s="96"/>
      <c r="D433" s="36"/>
      <c r="E433" s="90"/>
      <c r="F433" s="95"/>
      <c r="G433" s="35"/>
      <c r="H433" s="35"/>
      <c r="I433" s="35"/>
      <c r="J433" s="14" t="e">
        <f ca="1">F433-(G433+(SUMIF('RELACION PAGO DE CAJA'!B$3:B$9173,A433,'RELACION PAGO DE CAJA'!K$3:K$9173)+SUMIF('RELACION PAGO DE CAJA'!B$3:B$9173,A433,'RELACION PAGO DE CAJA'!L$3:L$9173)+(SUMIF('RELACION PAGO DE CAJA'!B$3:B$9173,A433,'RELACION PAGO DE CAJA'!M$3:M$408)+(SUMIF('RELACION PAGO DE CAJA'!B$3:B$9173,A433,'RELACION PAGO DE CAJA'!N$3:N$9173)))))</f>
        <v>#REF!</v>
      </c>
      <c r="N433" s="17"/>
    </row>
    <row r="434" spans="1:14" s="22" customFormat="1">
      <c r="A434" s="28" t="str">
        <f t="shared" si="11"/>
        <v/>
      </c>
      <c r="B434" s="93"/>
      <c r="C434" s="96"/>
      <c r="D434" s="36"/>
      <c r="E434" s="90"/>
      <c r="F434" s="95"/>
      <c r="G434" s="35"/>
      <c r="H434" s="35"/>
      <c r="I434" s="35"/>
      <c r="J434" s="14" t="e">
        <f ca="1">F434-(G434+(SUMIF('RELACION PAGO DE CAJA'!B$3:B$9173,A434,'RELACION PAGO DE CAJA'!K$3:K$9173)+SUMIF('RELACION PAGO DE CAJA'!B$3:B$9173,A434,'RELACION PAGO DE CAJA'!L$3:L$9173)+(SUMIF('RELACION PAGO DE CAJA'!B$3:B$9173,A434,'RELACION PAGO DE CAJA'!M$3:M$408)+(SUMIF('RELACION PAGO DE CAJA'!B$3:B$9173,A434,'RELACION PAGO DE CAJA'!N$3:N$9173)))))</f>
        <v>#REF!</v>
      </c>
      <c r="N434" s="17"/>
    </row>
    <row r="435" spans="1:14" s="22" customFormat="1">
      <c r="A435" s="28" t="str">
        <f t="shared" si="11"/>
        <v/>
      </c>
      <c r="B435" s="93"/>
      <c r="C435" s="96"/>
      <c r="D435" s="36"/>
      <c r="E435" s="90"/>
      <c r="F435" s="95"/>
      <c r="G435" s="35"/>
      <c r="H435" s="35"/>
      <c r="I435" s="35"/>
      <c r="J435" s="14" t="e">
        <f ca="1">F435-(G435+(SUMIF('RELACION PAGO DE CAJA'!B$3:B$9173,A435,'RELACION PAGO DE CAJA'!K$3:K$9173)+SUMIF('RELACION PAGO DE CAJA'!B$3:B$9173,A435,'RELACION PAGO DE CAJA'!L$3:L$9173)+(SUMIF('RELACION PAGO DE CAJA'!B$3:B$9173,A435,'RELACION PAGO DE CAJA'!M$3:M$408)+(SUMIF('RELACION PAGO DE CAJA'!B$3:B$9173,A435,'RELACION PAGO DE CAJA'!N$3:N$9173)))))</f>
        <v>#REF!</v>
      </c>
      <c r="N435" s="17"/>
    </row>
    <row r="436" spans="1:14" s="22" customFormat="1">
      <c r="A436" s="28" t="str">
        <f t="shared" si="11"/>
        <v/>
      </c>
      <c r="B436" s="93"/>
      <c r="C436" s="96"/>
      <c r="D436" s="36"/>
      <c r="E436" s="90"/>
      <c r="F436" s="95"/>
      <c r="G436" s="35"/>
      <c r="H436" s="35"/>
      <c r="I436" s="35"/>
      <c r="J436" s="14" t="e">
        <f ca="1">F436-(G436+(SUMIF('RELACION PAGO DE CAJA'!B$3:B$9173,A436,'RELACION PAGO DE CAJA'!K$3:K$9173)+SUMIF('RELACION PAGO DE CAJA'!B$3:B$9173,A436,'RELACION PAGO DE CAJA'!L$3:L$9173)+(SUMIF('RELACION PAGO DE CAJA'!B$3:B$9173,A436,'RELACION PAGO DE CAJA'!M$3:M$408)+(SUMIF('RELACION PAGO DE CAJA'!B$3:B$9173,A436,'RELACION PAGO DE CAJA'!N$3:N$9173)))))</f>
        <v>#REF!</v>
      </c>
      <c r="N436" s="17"/>
    </row>
    <row r="437" spans="1:14" s="22" customFormat="1">
      <c r="A437" s="28" t="str">
        <f t="shared" si="11"/>
        <v/>
      </c>
      <c r="B437" s="93"/>
      <c r="C437" s="96"/>
      <c r="D437" s="36"/>
      <c r="E437" s="90"/>
      <c r="F437" s="95"/>
      <c r="G437" s="35"/>
      <c r="H437" s="35"/>
      <c r="I437" s="35"/>
      <c r="J437" s="14" t="e">
        <f ca="1">F437-(G437+(SUMIF('RELACION PAGO DE CAJA'!B$3:B$9173,A437,'RELACION PAGO DE CAJA'!K$3:K$9173)+SUMIF('RELACION PAGO DE CAJA'!B$3:B$9173,A437,'RELACION PAGO DE CAJA'!L$3:L$9173)+(SUMIF('RELACION PAGO DE CAJA'!B$3:B$9173,A437,'RELACION PAGO DE CAJA'!M$3:M$408)+(SUMIF('RELACION PAGO DE CAJA'!B$3:B$9173,A437,'RELACION PAGO DE CAJA'!N$3:N$9173)))))</f>
        <v>#REF!</v>
      </c>
      <c r="N437" s="17"/>
    </row>
    <row r="438" spans="1:14" s="22" customFormat="1">
      <c r="A438" s="28" t="str">
        <f t="shared" si="11"/>
        <v/>
      </c>
      <c r="B438" s="93"/>
      <c r="C438" s="96"/>
      <c r="D438" s="36"/>
      <c r="E438" s="90"/>
      <c r="F438" s="95"/>
      <c r="G438" s="35"/>
      <c r="H438" s="35"/>
      <c r="I438" s="35"/>
      <c r="J438" s="14" t="e">
        <f ca="1">F438-(G438+(SUMIF('RELACION PAGO DE CAJA'!B$3:B$9173,A438,'RELACION PAGO DE CAJA'!K$3:K$9173)+SUMIF('RELACION PAGO DE CAJA'!B$3:B$9173,A438,'RELACION PAGO DE CAJA'!L$3:L$9173)+(SUMIF('RELACION PAGO DE CAJA'!B$3:B$9173,A438,'RELACION PAGO DE CAJA'!M$3:M$408)+(SUMIF('RELACION PAGO DE CAJA'!B$3:B$9173,A438,'RELACION PAGO DE CAJA'!N$3:N$9173)))))</f>
        <v>#REF!</v>
      </c>
      <c r="N438" s="17"/>
    </row>
    <row r="439" spans="1:14" s="22" customFormat="1">
      <c r="A439" s="28" t="str">
        <f t="shared" si="11"/>
        <v/>
      </c>
      <c r="B439" s="93"/>
      <c r="C439" s="96"/>
      <c r="D439" s="36"/>
      <c r="E439" s="90"/>
      <c r="F439" s="95"/>
      <c r="G439" s="35"/>
      <c r="H439" s="35"/>
      <c r="I439" s="35"/>
      <c r="J439" s="14" t="e">
        <f ca="1">F439-(G439+(SUMIF('RELACION PAGO DE CAJA'!B$3:B$9173,A439,'RELACION PAGO DE CAJA'!K$3:K$9173)+SUMIF('RELACION PAGO DE CAJA'!B$3:B$9173,A439,'RELACION PAGO DE CAJA'!L$3:L$9173)+(SUMIF('RELACION PAGO DE CAJA'!B$3:B$9173,A439,'RELACION PAGO DE CAJA'!M$3:M$408)+(SUMIF('RELACION PAGO DE CAJA'!B$3:B$9173,A439,'RELACION PAGO DE CAJA'!N$3:N$9173)))))</f>
        <v>#REF!</v>
      </c>
      <c r="N439" s="17"/>
    </row>
    <row r="440" spans="1:14" s="22" customFormat="1">
      <c r="A440" s="28" t="str">
        <f t="shared" si="11"/>
        <v/>
      </c>
      <c r="B440" s="93"/>
      <c r="C440" s="96"/>
      <c r="D440" s="36"/>
      <c r="E440" s="90"/>
      <c r="F440" s="95"/>
      <c r="G440" s="35"/>
      <c r="H440" s="35"/>
      <c r="I440" s="35"/>
      <c r="J440" s="14" t="e">
        <f ca="1">F440-(G440+(SUMIF('RELACION PAGO DE CAJA'!B$3:B$9173,A440,'RELACION PAGO DE CAJA'!K$3:K$9173)+SUMIF('RELACION PAGO DE CAJA'!B$3:B$9173,A440,'RELACION PAGO DE CAJA'!L$3:L$9173)+(SUMIF('RELACION PAGO DE CAJA'!B$3:B$9173,A440,'RELACION PAGO DE CAJA'!M$3:M$408)+(SUMIF('RELACION PAGO DE CAJA'!B$3:B$9173,A440,'RELACION PAGO DE CAJA'!N$3:N$9173)))))</f>
        <v>#REF!</v>
      </c>
      <c r="N440" s="17"/>
    </row>
    <row r="441" spans="1:14" s="22" customFormat="1">
      <c r="A441" s="28" t="str">
        <f t="shared" si="11"/>
        <v/>
      </c>
      <c r="B441" s="93"/>
      <c r="C441" s="96"/>
      <c r="D441" s="36"/>
      <c r="E441" s="90"/>
      <c r="F441" s="95"/>
      <c r="G441" s="35"/>
      <c r="H441" s="35"/>
      <c r="I441" s="35"/>
      <c r="J441" s="14" t="e">
        <f ca="1">F441-(G441+(SUMIF('RELACION PAGO DE CAJA'!B$3:B$9173,A441,'RELACION PAGO DE CAJA'!K$3:K$9173)+SUMIF('RELACION PAGO DE CAJA'!B$3:B$9173,A441,'RELACION PAGO DE CAJA'!L$3:L$9173)+(SUMIF('RELACION PAGO DE CAJA'!B$3:B$9173,A441,'RELACION PAGO DE CAJA'!M$3:M$408)+(SUMIF('RELACION PAGO DE CAJA'!B$3:B$9173,A441,'RELACION PAGO DE CAJA'!N$3:N$9173)))))</f>
        <v>#REF!</v>
      </c>
      <c r="N441" s="17"/>
    </row>
    <row r="442" spans="1:14" s="22" customFormat="1">
      <c r="A442" s="28" t="str">
        <f t="shared" si="11"/>
        <v/>
      </c>
      <c r="B442" s="93"/>
      <c r="C442" s="96"/>
      <c r="D442" s="36"/>
      <c r="E442" s="90"/>
      <c r="F442" s="95"/>
      <c r="G442" s="35"/>
      <c r="H442" s="35"/>
      <c r="I442" s="35"/>
      <c r="J442" s="14" t="e">
        <f ca="1">F442-(G442+(SUMIF('RELACION PAGO DE CAJA'!B$3:B$9173,A442,'RELACION PAGO DE CAJA'!K$3:K$9173)+SUMIF('RELACION PAGO DE CAJA'!B$3:B$9173,A442,'RELACION PAGO DE CAJA'!L$3:L$9173)+(SUMIF('RELACION PAGO DE CAJA'!B$3:B$9173,A442,'RELACION PAGO DE CAJA'!M$3:M$408)+(SUMIF('RELACION PAGO DE CAJA'!B$3:B$9173,A442,'RELACION PAGO DE CAJA'!N$3:N$9173)))))</f>
        <v>#REF!</v>
      </c>
      <c r="N442" s="17"/>
    </row>
    <row r="443" spans="1:14" s="22" customFormat="1">
      <c r="A443" s="28" t="str">
        <f t="shared" si="11"/>
        <v/>
      </c>
      <c r="B443" s="93"/>
      <c r="C443" s="96"/>
      <c r="D443" s="36"/>
      <c r="E443" s="90"/>
      <c r="F443" s="95"/>
      <c r="G443" s="35"/>
      <c r="H443" s="35"/>
      <c r="I443" s="35"/>
      <c r="J443" s="14" t="e">
        <f ca="1">F443-(G443+(SUMIF('RELACION PAGO DE CAJA'!B$3:B$9173,A443,'RELACION PAGO DE CAJA'!K$3:K$9173)+SUMIF('RELACION PAGO DE CAJA'!B$3:B$9173,A443,'RELACION PAGO DE CAJA'!L$3:L$9173)+(SUMIF('RELACION PAGO DE CAJA'!B$3:B$9173,A443,'RELACION PAGO DE CAJA'!M$3:M$408)+(SUMIF('RELACION PAGO DE CAJA'!B$3:B$9173,A443,'RELACION PAGO DE CAJA'!N$3:N$9173)))))</f>
        <v>#REF!</v>
      </c>
      <c r="N443" s="17"/>
    </row>
    <row r="444" spans="1:14" s="22" customFormat="1">
      <c r="A444" s="28" t="str">
        <f t="shared" si="11"/>
        <v/>
      </c>
      <c r="B444" s="93"/>
      <c r="C444" s="96"/>
      <c r="D444" s="36"/>
      <c r="E444" s="90"/>
      <c r="F444" s="95"/>
      <c r="G444" s="35"/>
      <c r="H444" s="35"/>
      <c r="I444" s="35"/>
      <c r="J444" s="14" t="e">
        <f ca="1">F444-(G444+(SUMIF('RELACION PAGO DE CAJA'!B$3:B$9173,A444,'RELACION PAGO DE CAJA'!K$3:K$9173)+SUMIF('RELACION PAGO DE CAJA'!B$3:B$9173,A444,'RELACION PAGO DE CAJA'!L$3:L$9173)+(SUMIF('RELACION PAGO DE CAJA'!B$3:B$9173,A444,'RELACION PAGO DE CAJA'!M$3:M$408)+(SUMIF('RELACION PAGO DE CAJA'!B$3:B$9173,A444,'RELACION PAGO DE CAJA'!N$3:N$9173)))))</f>
        <v>#REF!</v>
      </c>
      <c r="N444" s="17"/>
    </row>
    <row r="445" spans="1:14" s="22" customFormat="1">
      <c r="A445" s="28" t="str">
        <f t="shared" si="11"/>
        <v/>
      </c>
      <c r="B445" s="93"/>
      <c r="C445" s="96"/>
      <c r="D445" s="36"/>
      <c r="E445" s="90"/>
      <c r="F445" s="95"/>
      <c r="G445" s="35"/>
      <c r="H445" s="35"/>
      <c r="I445" s="35"/>
      <c r="J445" s="14" t="e">
        <f ca="1">F445-(G445+(SUMIF('RELACION PAGO DE CAJA'!B$3:B$9173,A445,'RELACION PAGO DE CAJA'!K$3:K$9173)+SUMIF('RELACION PAGO DE CAJA'!B$3:B$9173,A445,'RELACION PAGO DE CAJA'!L$3:L$9173)+(SUMIF('RELACION PAGO DE CAJA'!B$3:B$9173,A445,'RELACION PAGO DE CAJA'!M$3:M$408)+(SUMIF('RELACION PAGO DE CAJA'!B$3:B$9173,A445,'RELACION PAGO DE CAJA'!N$3:N$9173)))))</f>
        <v>#REF!</v>
      </c>
      <c r="N445" s="17"/>
    </row>
    <row r="446" spans="1:14" s="22" customFormat="1">
      <c r="A446" s="28" t="str">
        <f t="shared" si="11"/>
        <v/>
      </c>
      <c r="B446" s="93"/>
      <c r="C446" s="96"/>
      <c r="D446" s="36"/>
      <c r="E446" s="90"/>
      <c r="F446" s="95"/>
      <c r="G446" s="35"/>
      <c r="H446" s="35"/>
      <c r="I446" s="35"/>
      <c r="J446" s="14" t="e">
        <f ca="1">F446-(G446+(SUMIF('RELACION PAGO DE CAJA'!B$3:B$9173,A446,'RELACION PAGO DE CAJA'!K$3:K$9173)+SUMIF('RELACION PAGO DE CAJA'!B$3:B$9173,A446,'RELACION PAGO DE CAJA'!L$3:L$9173)+(SUMIF('RELACION PAGO DE CAJA'!B$3:B$9173,A446,'RELACION PAGO DE CAJA'!M$3:M$408)+(SUMIF('RELACION PAGO DE CAJA'!B$3:B$9173,A446,'RELACION PAGO DE CAJA'!N$3:N$9173)))))</f>
        <v>#REF!</v>
      </c>
      <c r="N446" s="17"/>
    </row>
    <row r="447" spans="1:14" s="22" customFormat="1">
      <c r="A447" s="28" t="str">
        <f t="shared" si="11"/>
        <v/>
      </c>
      <c r="B447" s="93"/>
      <c r="C447" s="96"/>
      <c r="D447" s="36"/>
      <c r="E447" s="90"/>
      <c r="F447" s="95"/>
      <c r="G447" s="35"/>
      <c r="H447" s="35"/>
      <c r="I447" s="35"/>
      <c r="J447" s="14" t="e">
        <f ca="1">F447-(G447+(SUMIF('RELACION PAGO DE CAJA'!B$3:B$9173,A447,'RELACION PAGO DE CAJA'!K$3:K$9173)+SUMIF('RELACION PAGO DE CAJA'!B$3:B$9173,A447,'RELACION PAGO DE CAJA'!L$3:L$9173)+(SUMIF('RELACION PAGO DE CAJA'!B$3:B$9173,A447,'RELACION PAGO DE CAJA'!M$3:M$408)+(SUMIF('RELACION PAGO DE CAJA'!B$3:B$9173,A447,'RELACION PAGO DE CAJA'!N$3:N$9173)))))</f>
        <v>#REF!</v>
      </c>
      <c r="N447" s="17"/>
    </row>
    <row r="448" spans="1:14" s="22" customFormat="1">
      <c r="A448" s="28" t="str">
        <f t="shared" si="11"/>
        <v/>
      </c>
      <c r="B448" s="93"/>
      <c r="C448" s="96"/>
      <c r="D448" s="36"/>
      <c r="E448" s="90"/>
      <c r="F448" s="95"/>
      <c r="G448" s="35"/>
      <c r="H448" s="35"/>
      <c r="I448" s="35"/>
      <c r="J448" s="14" t="e">
        <f ca="1">F448-(G448+(SUMIF('RELACION PAGO DE CAJA'!B$3:B$9173,A448,'RELACION PAGO DE CAJA'!K$3:K$9173)+SUMIF('RELACION PAGO DE CAJA'!B$3:B$9173,A448,'RELACION PAGO DE CAJA'!L$3:L$9173)+(SUMIF('RELACION PAGO DE CAJA'!B$3:B$9173,A448,'RELACION PAGO DE CAJA'!M$3:M$408)+(SUMIF('RELACION PAGO DE CAJA'!B$3:B$9173,A448,'RELACION PAGO DE CAJA'!N$3:N$9173)))))</f>
        <v>#REF!</v>
      </c>
      <c r="N448" s="17"/>
    </row>
    <row r="449" spans="1:14" s="22" customFormat="1">
      <c r="A449" s="28" t="str">
        <f t="shared" si="11"/>
        <v/>
      </c>
      <c r="B449" s="93"/>
      <c r="C449" s="96"/>
      <c r="D449" s="36"/>
      <c r="E449" s="90"/>
      <c r="F449" s="95"/>
      <c r="G449" s="35"/>
      <c r="H449" s="35"/>
      <c r="I449" s="35"/>
      <c r="J449" s="14" t="e">
        <f ca="1">F449-(G449+(SUMIF('RELACION PAGO DE CAJA'!B$3:B$9173,A449,'RELACION PAGO DE CAJA'!K$3:K$9173)+SUMIF('RELACION PAGO DE CAJA'!B$3:B$9173,A449,'RELACION PAGO DE CAJA'!L$3:L$9173)+(SUMIF('RELACION PAGO DE CAJA'!B$3:B$9173,A449,'RELACION PAGO DE CAJA'!M$3:M$408)+(SUMIF('RELACION PAGO DE CAJA'!B$3:B$9173,A449,'RELACION PAGO DE CAJA'!N$3:N$9173)))))</f>
        <v>#REF!</v>
      </c>
      <c r="N449" s="17"/>
    </row>
    <row r="450" spans="1:14" s="22" customFormat="1">
      <c r="A450" s="28" t="str">
        <f t="shared" si="11"/>
        <v/>
      </c>
      <c r="B450" s="93"/>
      <c r="C450" s="96"/>
      <c r="D450" s="36"/>
      <c r="E450" s="90"/>
      <c r="F450" s="95"/>
      <c r="G450" s="35"/>
      <c r="H450" s="35"/>
      <c r="I450" s="35"/>
      <c r="J450" s="14" t="e">
        <f ca="1">F450-(G450+(SUMIF('RELACION PAGO DE CAJA'!B$3:B$9173,A450,'RELACION PAGO DE CAJA'!K$3:K$9173)+SUMIF('RELACION PAGO DE CAJA'!B$3:B$9173,A450,'RELACION PAGO DE CAJA'!L$3:L$9173)+(SUMIF('RELACION PAGO DE CAJA'!B$3:B$9173,A450,'RELACION PAGO DE CAJA'!M$3:M$408)+(SUMIF('RELACION PAGO DE CAJA'!B$3:B$9173,A450,'RELACION PAGO DE CAJA'!N$3:N$9173)))))</f>
        <v>#REF!</v>
      </c>
      <c r="N450" s="17"/>
    </row>
    <row r="451" spans="1:14" s="22" customFormat="1">
      <c r="A451" s="28" t="str">
        <f t="shared" si="11"/>
        <v/>
      </c>
      <c r="B451" s="93"/>
      <c r="C451" s="96"/>
      <c r="D451" s="36"/>
      <c r="E451" s="90"/>
      <c r="F451" s="95"/>
      <c r="G451" s="35"/>
      <c r="H451" s="35"/>
      <c r="I451" s="35"/>
      <c r="J451" s="14" t="e">
        <f ca="1">F451-(G451+(SUMIF('RELACION PAGO DE CAJA'!B$3:B$9173,A451,'RELACION PAGO DE CAJA'!K$3:K$9173)+SUMIF('RELACION PAGO DE CAJA'!B$3:B$9173,A451,'RELACION PAGO DE CAJA'!L$3:L$9173)+(SUMIF('RELACION PAGO DE CAJA'!B$3:B$9173,A451,'RELACION PAGO DE CAJA'!M$3:M$408)+(SUMIF('RELACION PAGO DE CAJA'!B$3:B$9173,A451,'RELACION PAGO DE CAJA'!N$3:N$9173)))))</f>
        <v>#REF!</v>
      </c>
      <c r="N451" s="17"/>
    </row>
    <row r="452" spans="1:14" s="22" customFormat="1">
      <c r="A452" s="28" t="str">
        <f t="shared" si="11"/>
        <v/>
      </c>
      <c r="B452" s="93"/>
      <c r="C452" s="96"/>
      <c r="D452" s="36"/>
      <c r="E452" s="90"/>
      <c r="F452" s="95"/>
      <c r="G452" s="35"/>
      <c r="H452" s="35"/>
      <c r="I452" s="35"/>
      <c r="J452" s="14" t="e">
        <f ca="1">F452-(G452+(SUMIF('RELACION PAGO DE CAJA'!B$3:B$9173,A452,'RELACION PAGO DE CAJA'!K$3:K$9173)+SUMIF('RELACION PAGO DE CAJA'!B$3:B$9173,A452,'RELACION PAGO DE CAJA'!L$3:L$9173)+(SUMIF('RELACION PAGO DE CAJA'!B$3:B$9173,A452,'RELACION PAGO DE CAJA'!M$3:M$408)+(SUMIF('RELACION PAGO DE CAJA'!B$3:B$9173,A452,'RELACION PAGO DE CAJA'!N$3:N$9173)))))</f>
        <v>#REF!</v>
      </c>
      <c r="N452" s="17"/>
    </row>
    <row r="453" spans="1:14" s="22" customFormat="1">
      <c r="A453" s="28" t="str">
        <f t="shared" si="11"/>
        <v/>
      </c>
      <c r="B453" s="93"/>
      <c r="C453" s="96"/>
      <c r="D453" s="36"/>
      <c r="E453" s="90"/>
      <c r="F453" s="95"/>
      <c r="G453" s="35"/>
      <c r="H453" s="35"/>
      <c r="I453" s="35"/>
      <c r="J453" s="14" t="e">
        <f ca="1">F453-(G453+(SUMIF('RELACION PAGO DE CAJA'!B$3:B$9173,A453,'RELACION PAGO DE CAJA'!K$3:K$9173)+SUMIF('RELACION PAGO DE CAJA'!B$3:B$9173,A453,'RELACION PAGO DE CAJA'!L$3:L$9173)+(SUMIF('RELACION PAGO DE CAJA'!B$3:B$9173,A453,'RELACION PAGO DE CAJA'!M$3:M$408)+(SUMIF('RELACION PAGO DE CAJA'!B$3:B$9173,A453,'RELACION PAGO DE CAJA'!N$3:N$9173)))))</f>
        <v>#REF!</v>
      </c>
      <c r="N453" s="17"/>
    </row>
    <row r="454" spans="1:14" s="22" customFormat="1">
      <c r="A454" s="28" t="str">
        <f t="shared" si="11"/>
        <v/>
      </c>
      <c r="B454" s="93"/>
      <c r="C454" s="96"/>
      <c r="D454" s="36"/>
      <c r="E454" s="90"/>
      <c r="F454" s="95"/>
      <c r="G454" s="35"/>
      <c r="H454" s="35"/>
      <c r="I454" s="35"/>
      <c r="J454" s="14" t="e">
        <f ca="1">F454-(G454+(SUMIF('RELACION PAGO DE CAJA'!B$3:B$9173,A454,'RELACION PAGO DE CAJA'!K$3:K$9173)+SUMIF('RELACION PAGO DE CAJA'!B$3:B$9173,A454,'RELACION PAGO DE CAJA'!L$3:L$9173)+(SUMIF('RELACION PAGO DE CAJA'!B$3:B$9173,A454,'RELACION PAGO DE CAJA'!M$3:M$408)+(SUMIF('RELACION PAGO DE CAJA'!B$3:B$9173,A454,'RELACION PAGO DE CAJA'!N$3:N$9173)))))</f>
        <v>#REF!</v>
      </c>
      <c r="N454" s="17"/>
    </row>
    <row r="455" spans="1:14" s="22" customFormat="1">
      <c r="A455" s="28" t="str">
        <f t="shared" si="11"/>
        <v/>
      </c>
      <c r="B455" s="93"/>
      <c r="C455" s="96"/>
      <c r="D455" s="36"/>
      <c r="E455" s="90"/>
      <c r="F455" s="95"/>
      <c r="G455" s="35"/>
      <c r="H455" s="35"/>
      <c r="I455" s="35"/>
      <c r="J455" s="14" t="e">
        <f ca="1">F455-(G455+(SUMIF('RELACION PAGO DE CAJA'!B$3:B$9173,A455,'RELACION PAGO DE CAJA'!K$3:K$9173)+SUMIF('RELACION PAGO DE CAJA'!B$3:B$9173,A455,'RELACION PAGO DE CAJA'!L$3:L$9173)+(SUMIF('RELACION PAGO DE CAJA'!B$3:B$9173,A455,'RELACION PAGO DE CAJA'!M$3:M$408)+(SUMIF('RELACION PAGO DE CAJA'!B$3:B$9173,A455,'RELACION PAGO DE CAJA'!N$3:N$9173)))))</f>
        <v>#REF!</v>
      </c>
      <c r="N455" s="17"/>
    </row>
    <row r="456" spans="1:14" s="22" customFormat="1">
      <c r="A456" s="28" t="str">
        <f t="shared" si="11"/>
        <v/>
      </c>
      <c r="B456" s="93"/>
      <c r="C456" s="96"/>
      <c r="D456" s="36"/>
      <c r="E456" s="90"/>
      <c r="F456" s="95"/>
      <c r="G456" s="35"/>
      <c r="H456" s="35"/>
      <c r="I456" s="35"/>
      <c r="J456" s="14" t="e">
        <f ca="1">F456-(G456+(SUMIF('RELACION PAGO DE CAJA'!B$3:B$9173,A456,'RELACION PAGO DE CAJA'!K$3:K$9173)+SUMIF('RELACION PAGO DE CAJA'!B$3:B$9173,A456,'RELACION PAGO DE CAJA'!L$3:L$9173)+(SUMIF('RELACION PAGO DE CAJA'!B$3:B$9173,A456,'RELACION PAGO DE CAJA'!M$3:M$408)+(SUMIF('RELACION PAGO DE CAJA'!B$3:B$9173,A456,'RELACION PAGO DE CAJA'!N$3:N$9173)))))</f>
        <v>#REF!</v>
      </c>
      <c r="N456" s="17"/>
    </row>
    <row r="457" spans="1:14" s="22" customFormat="1">
      <c r="A457" s="28" t="str">
        <f t="shared" si="11"/>
        <v/>
      </c>
      <c r="B457" s="93"/>
      <c r="C457" s="96"/>
      <c r="D457" s="36"/>
      <c r="E457" s="90"/>
      <c r="F457" s="95"/>
      <c r="G457" s="35"/>
      <c r="H457" s="35"/>
      <c r="I457" s="35"/>
      <c r="J457" s="14" t="e">
        <f ca="1">F457-(G457+(SUMIF('RELACION PAGO DE CAJA'!B$3:B$9173,A457,'RELACION PAGO DE CAJA'!K$3:K$9173)+SUMIF('RELACION PAGO DE CAJA'!B$3:B$9173,A457,'RELACION PAGO DE CAJA'!L$3:L$9173)+(SUMIF('RELACION PAGO DE CAJA'!B$3:B$9173,A457,'RELACION PAGO DE CAJA'!M$3:M$408)+(SUMIF('RELACION PAGO DE CAJA'!B$3:B$9173,A457,'RELACION PAGO DE CAJA'!N$3:N$9173)))))</f>
        <v>#REF!</v>
      </c>
      <c r="N457" s="17"/>
    </row>
    <row r="458" spans="1:14" s="22" customFormat="1">
      <c r="A458" s="28" t="str">
        <f t="shared" si="11"/>
        <v/>
      </c>
      <c r="B458" s="93"/>
      <c r="C458" s="96"/>
      <c r="D458" s="36"/>
      <c r="E458" s="90"/>
      <c r="F458" s="95"/>
      <c r="G458" s="35"/>
      <c r="H458" s="35"/>
      <c r="I458" s="35"/>
      <c r="J458" s="14" t="e">
        <f ca="1">F458-(G458+(SUMIF('RELACION PAGO DE CAJA'!B$3:B$9173,A458,'RELACION PAGO DE CAJA'!K$3:K$9173)+SUMIF('RELACION PAGO DE CAJA'!B$3:B$9173,A458,'RELACION PAGO DE CAJA'!L$3:L$9173)+(SUMIF('RELACION PAGO DE CAJA'!B$3:B$9173,A458,'RELACION PAGO DE CAJA'!M$3:M$408)+(SUMIF('RELACION PAGO DE CAJA'!B$3:B$9173,A458,'RELACION PAGO DE CAJA'!N$3:N$9173)))))</f>
        <v>#REF!</v>
      </c>
      <c r="N458" s="17"/>
    </row>
    <row r="459" spans="1:14" s="22" customFormat="1">
      <c r="A459" s="28" t="str">
        <f t="shared" si="11"/>
        <v/>
      </c>
      <c r="B459" s="93"/>
      <c r="C459" s="96"/>
      <c r="D459" s="36"/>
      <c r="E459" s="90"/>
      <c r="F459" s="95"/>
      <c r="G459" s="35"/>
      <c r="H459" s="35"/>
      <c r="I459" s="35"/>
      <c r="J459" s="14" t="e">
        <f ca="1">F459-(G459+(SUMIF('RELACION PAGO DE CAJA'!B$3:B$9173,A459,'RELACION PAGO DE CAJA'!K$3:K$9173)+SUMIF('RELACION PAGO DE CAJA'!B$3:B$9173,A459,'RELACION PAGO DE CAJA'!L$3:L$9173)+(SUMIF('RELACION PAGO DE CAJA'!B$3:B$9173,A459,'RELACION PAGO DE CAJA'!M$3:M$408)+(SUMIF('RELACION PAGO DE CAJA'!B$3:B$9173,A459,'RELACION PAGO DE CAJA'!N$3:N$9173)))))</f>
        <v>#REF!</v>
      </c>
      <c r="N459" s="17"/>
    </row>
    <row r="460" spans="1:14" s="22" customFormat="1">
      <c r="A460" s="28" t="str">
        <f t="shared" si="11"/>
        <v/>
      </c>
      <c r="B460" s="93"/>
      <c r="C460" s="96"/>
      <c r="D460" s="36"/>
      <c r="E460" s="90"/>
      <c r="F460" s="95"/>
      <c r="G460" s="35"/>
      <c r="H460" s="35"/>
      <c r="I460" s="35"/>
      <c r="J460" s="14" t="e">
        <f ca="1">F460-(G460+(SUMIF('RELACION PAGO DE CAJA'!B$3:B$9173,A460,'RELACION PAGO DE CAJA'!K$3:K$9173)+SUMIF('RELACION PAGO DE CAJA'!B$3:B$9173,A460,'RELACION PAGO DE CAJA'!L$3:L$9173)+(SUMIF('RELACION PAGO DE CAJA'!B$3:B$9173,A460,'RELACION PAGO DE CAJA'!M$3:M$408)+(SUMIF('RELACION PAGO DE CAJA'!B$3:B$9173,A460,'RELACION PAGO DE CAJA'!N$3:N$9173)))))</f>
        <v>#REF!</v>
      </c>
      <c r="N460" s="17"/>
    </row>
    <row r="461" spans="1:14" s="22" customFormat="1">
      <c r="A461" s="28" t="str">
        <f t="shared" si="11"/>
        <v/>
      </c>
      <c r="B461" s="93"/>
      <c r="C461" s="96"/>
      <c r="D461" s="36"/>
      <c r="E461" s="90"/>
      <c r="F461" s="95"/>
      <c r="G461" s="35"/>
      <c r="H461" s="35"/>
      <c r="I461" s="35"/>
      <c r="J461" s="14" t="e">
        <f ca="1">F461-(G461+(SUMIF('RELACION PAGO DE CAJA'!B$3:B$9173,A461,'RELACION PAGO DE CAJA'!K$3:K$9173)+SUMIF('RELACION PAGO DE CAJA'!B$3:B$9173,A461,'RELACION PAGO DE CAJA'!L$3:L$9173)+(SUMIF('RELACION PAGO DE CAJA'!B$3:B$9173,A461,'RELACION PAGO DE CAJA'!M$3:M$408)+(SUMIF('RELACION PAGO DE CAJA'!B$3:B$9173,A461,'RELACION PAGO DE CAJA'!N$3:N$9173)))))</f>
        <v>#REF!</v>
      </c>
      <c r="N461" s="17"/>
    </row>
    <row r="462" spans="1:14" s="22" customFormat="1">
      <c r="A462" s="28" t="str">
        <f t="shared" si="11"/>
        <v/>
      </c>
      <c r="B462" s="93"/>
      <c r="C462" s="96"/>
      <c r="D462" s="36"/>
      <c r="E462" s="90"/>
      <c r="F462" s="95"/>
      <c r="G462" s="35"/>
      <c r="H462" s="35"/>
      <c r="I462" s="35"/>
      <c r="J462" s="14" t="e">
        <f ca="1">F462-(G462+(SUMIF('RELACION PAGO DE CAJA'!B$3:B$9173,A462,'RELACION PAGO DE CAJA'!K$3:K$9173)+SUMIF('RELACION PAGO DE CAJA'!B$3:B$9173,A462,'RELACION PAGO DE CAJA'!L$3:L$9173)+(SUMIF('RELACION PAGO DE CAJA'!B$3:B$9173,A462,'RELACION PAGO DE CAJA'!M$3:M$408)+(SUMIF('RELACION PAGO DE CAJA'!B$3:B$9173,A462,'RELACION PAGO DE CAJA'!N$3:N$9173)))))</f>
        <v>#REF!</v>
      </c>
      <c r="N462" s="17"/>
    </row>
    <row r="463" spans="1:14" s="22" customFormat="1">
      <c r="A463" s="28" t="str">
        <f t="shared" si="11"/>
        <v/>
      </c>
      <c r="B463" s="93"/>
      <c r="C463" s="96"/>
      <c r="D463" s="36"/>
      <c r="E463" s="90"/>
      <c r="F463" s="95"/>
      <c r="G463" s="35"/>
      <c r="H463" s="35"/>
      <c r="I463" s="35"/>
      <c r="J463" s="14" t="e">
        <f ca="1">F463-(G463+(SUMIF('RELACION PAGO DE CAJA'!B$3:B$9173,A463,'RELACION PAGO DE CAJA'!K$3:K$9173)+SUMIF('RELACION PAGO DE CAJA'!B$3:B$9173,A463,'RELACION PAGO DE CAJA'!L$3:L$9173)+(SUMIF('RELACION PAGO DE CAJA'!B$3:B$9173,A463,'RELACION PAGO DE CAJA'!M$3:M$408)+(SUMIF('RELACION PAGO DE CAJA'!B$3:B$9173,A463,'RELACION PAGO DE CAJA'!N$3:N$9173)))))</f>
        <v>#REF!</v>
      </c>
      <c r="N463" s="17"/>
    </row>
    <row r="464" spans="1:14" s="22" customFormat="1">
      <c r="A464" s="28" t="str">
        <f t="shared" si="11"/>
        <v/>
      </c>
      <c r="B464" s="93"/>
      <c r="C464" s="96"/>
      <c r="D464" s="36"/>
      <c r="E464" s="90"/>
      <c r="F464" s="95"/>
      <c r="G464" s="35"/>
      <c r="H464" s="35"/>
      <c r="I464" s="35"/>
      <c r="J464" s="14" t="e">
        <f ca="1">F464-(G464+(SUMIF('RELACION PAGO DE CAJA'!B$3:B$9173,A464,'RELACION PAGO DE CAJA'!K$3:K$9173)+SUMIF('RELACION PAGO DE CAJA'!B$3:B$9173,A464,'RELACION PAGO DE CAJA'!L$3:L$9173)+(SUMIF('RELACION PAGO DE CAJA'!B$3:B$9173,A464,'RELACION PAGO DE CAJA'!M$3:M$408)+(SUMIF('RELACION PAGO DE CAJA'!B$3:B$9173,A464,'RELACION PAGO DE CAJA'!N$3:N$9173)))))</f>
        <v>#REF!</v>
      </c>
      <c r="N464" s="17"/>
    </row>
    <row r="465" spans="1:14" s="22" customFormat="1">
      <c r="A465" s="28" t="str">
        <f t="shared" si="11"/>
        <v/>
      </c>
      <c r="B465" s="93"/>
      <c r="C465" s="96"/>
      <c r="D465" s="36"/>
      <c r="E465" s="90"/>
      <c r="F465" s="95"/>
      <c r="G465" s="35"/>
      <c r="H465" s="35"/>
      <c r="I465" s="35"/>
      <c r="J465" s="14" t="e">
        <f ca="1">F465-(G465+(SUMIF('RELACION PAGO DE CAJA'!B$3:B$9173,A465,'RELACION PAGO DE CAJA'!K$3:K$9173)+SUMIF('RELACION PAGO DE CAJA'!B$3:B$9173,A465,'RELACION PAGO DE CAJA'!L$3:L$9173)+(SUMIF('RELACION PAGO DE CAJA'!B$3:B$9173,A465,'RELACION PAGO DE CAJA'!M$3:M$408)+(SUMIF('RELACION PAGO DE CAJA'!B$3:B$9173,A465,'RELACION PAGO DE CAJA'!N$3:N$9173)))))</f>
        <v>#REF!</v>
      </c>
      <c r="N465" s="17"/>
    </row>
    <row r="466" spans="1:14" s="22" customFormat="1">
      <c r="A466" s="28" t="str">
        <f t="shared" si="11"/>
        <v/>
      </c>
      <c r="B466" s="93"/>
      <c r="C466" s="96"/>
      <c r="D466" s="36"/>
      <c r="E466" s="90"/>
      <c r="F466" s="95"/>
      <c r="G466" s="35"/>
      <c r="H466" s="35"/>
      <c r="I466" s="35"/>
      <c r="J466" s="14" t="e">
        <f ca="1">F466-(G466+(SUMIF('RELACION PAGO DE CAJA'!B$3:B$9173,A466,'RELACION PAGO DE CAJA'!K$3:K$9173)+SUMIF('RELACION PAGO DE CAJA'!B$3:B$9173,A466,'RELACION PAGO DE CAJA'!L$3:L$9173)+(SUMIF('RELACION PAGO DE CAJA'!B$3:B$9173,A466,'RELACION PAGO DE CAJA'!M$3:M$408)+(SUMIF('RELACION PAGO DE CAJA'!B$3:B$9173,A466,'RELACION PAGO DE CAJA'!N$3:N$9173)))))</f>
        <v>#REF!</v>
      </c>
      <c r="N466" s="17"/>
    </row>
    <row r="467" spans="1:14" s="22" customFormat="1">
      <c r="A467" s="28" t="str">
        <f t="shared" si="11"/>
        <v/>
      </c>
      <c r="B467" s="93"/>
      <c r="C467" s="96"/>
      <c r="D467" s="36"/>
      <c r="E467" s="90"/>
      <c r="F467" s="95"/>
      <c r="G467" s="35"/>
      <c r="H467" s="35"/>
      <c r="I467" s="35"/>
      <c r="J467" s="14" t="e">
        <f ca="1">F467-(G467+(SUMIF('RELACION PAGO DE CAJA'!B$3:B$9173,A467,'RELACION PAGO DE CAJA'!K$3:K$9173)+SUMIF('RELACION PAGO DE CAJA'!B$3:B$9173,A467,'RELACION PAGO DE CAJA'!L$3:L$9173)+(SUMIF('RELACION PAGO DE CAJA'!B$3:B$9173,A467,'RELACION PAGO DE CAJA'!M$3:M$408)+(SUMIF('RELACION PAGO DE CAJA'!B$3:B$9173,A467,'RELACION PAGO DE CAJA'!N$3:N$9173)))))</f>
        <v>#REF!</v>
      </c>
      <c r="N467" s="17"/>
    </row>
    <row r="468" spans="1:14" s="22" customFormat="1">
      <c r="A468" s="28" t="str">
        <f t="shared" si="11"/>
        <v/>
      </c>
      <c r="B468" s="93"/>
      <c r="C468" s="96"/>
      <c r="D468" s="36"/>
      <c r="E468" s="90"/>
      <c r="F468" s="95"/>
      <c r="G468" s="35"/>
      <c r="H468" s="35"/>
      <c r="I468" s="35"/>
      <c r="J468" s="14" t="e">
        <f ca="1">F468-(G468+(SUMIF('RELACION PAGO DE CAJA'!B$3:B$9173,A468,'RELACION PAGO DE CAJA'!K$3:K$9173)+SUMIF('RELACION PAGO DE CAJA'!B$3:B$9173,A468,'RELACION PAGO DE CAJA'!L$3:L$9173)+(SUMIF('RELACION PAGO DE CAJA'!B$3:B$9173,A468,'RELACION PAGO DE CAJA'!M$3:M$408)+(SUMIF('RELACION PAGO DE CAJA'!B$3:B$9173,A468,'RELACION PAGO DE CAJA'!N$3:N$9173)))))</f>
        <v>#REF!</v>
      </c>
      <c r="N468" s="17"/>
    </row>
    <row r="469" spans="1:14" s="22" customFormat="1">
      <c r="A469" s="28" t="str">
        <f t="shared" ref="A469:A532" si="12">CONCATENATE(B469,D469,E469)</f>
        <v/>
      </c>
      <c r="B469" s="93"/>
      <c r="C469" s="96"/>
      <c r="D469" s="36"/>
      <c r="E469" s="90"/>
      <c r="F469" s="95"/>
      <c r="G469" s="35"/>
      <c r="H469" s="35"/>
      <c r="I469" s="35"/>
      <c r="J469" s="14" t="e">
        <f ca="1">F469-(G469+(SUMIF('RELACION PAGO DE CAJA'!B$3:B$9173,A469,'RELACION PAGO DE CAJA'!K$3:K$9173)+SUMIF('RELACION PAGO DE CAJA'!B$3:B$9173,A469,'RELACION PAGO DE CAJA'!L$3:L$9173)+(SUMIF('RELACION PAGO DE CAJA'!B$3:B$9173,A469,'RELACION PAGO DE CAJA'!M$3:M$408)+(SUMIF('RELACION PAGO DE CAJA'!B$3:B$9173,A469,'RELACION PAGO DE CAJA'!N$3:N$9173)))))</f>
        <v>#REF!</v>
      </c>
      <c r="N469" s="17"/>
    </row>
    <row r="470" spans="1:14" s="22" customFormat="1">
      <c r="A470" s="28" t="str">
        <f t="shared" si="12"/>
        <v/>
      </c>
      <c r="B470" s="93"/>
      <c r="C470" s="96"/>
      <c r="D470" s="36"/>
      <c r="E470" s="90"/>
      <c r="F470" s="95"/>
      <c r="G470" s="35"/>
      <c r="H470" s="35"/>
      <c r="I470" s="35"/>
      <c r="J470" s="14" t="e">
        <f ca="1">F470-(G470+(SUMIF('RELACION PAGO DE CAJA'!B$3:B$9173,A470,'RELACION PAGO DE CAJA'!K$3:K$9173)+SUMIF('RELACION PAGO DE CAJA'!B$3:B$9173,A470,'RELACION PAGO DE CAJA'!L$3:L$9173)+(SUMIF('RELACION PAGO DE CAJA'!B$3:B$9173,A470,'RELACION PAGO DE CAJA'!M$3:M$408)+(SUMIF('RELACION PAGO DE CAJA'!B$3:B$9173,A470,'RELACION PAGO DE CAJA'!N$3:N$9173)))))</f>
        <v>#REF!</v>
      </c>
      <c r="N470" s="17"/>
    </row>
    <row r="471" spans="1:14" s="22" customFormat="1">
      <c r="A471" s="28" t="str">
        <f t="shared" si="12"/>
        <v/>
      </c>
      <c r="B471" s="93"/>
      <c r="C471" s="96"/>
      <c r="D471" s="36"/>
      <c r="E471" s="90"/>
      <c r="F471" s="95"/>
      <c r="G471" s="35"/>
      <c r="H471" s="35"/>
      <c r="I471" s="35"/>
      <c r="J471" s="14" t="e">
        <f ca="1">F471-(G471+(SUMIF('RELACION PAGO DE CAJA'!B$3:B$9173,A471,'RELACION PAGO DE CAJA'!K$3:K$9173)+SUMIF('RELACION PAGO DE CAJA'!B$3:B$9173,A471,'RELACION PAGO DE CAJA'!L$3:L$9173)+(SUMIF('RELACION PAGO DE CAJA'!B$3:B$9173,A471,'RELACION PAGO DE CAJA'!M$3:M$408)+(SUMIF('RELACION PAGO DE CAJA'!B$3:B$9173,A471,'RELACION PAGO DE CAJA'!N$3:N$9173)))))</f>
        <v>#REF!</v>
      </c>
      <c r="N471" s="17"/>
    </row>
    <row r="472" spans="1:14" s="22" customFormat="1">
      <c r="A472" s="28" t="str">
        <f t="shared" si="12"/>
        <v/>
      </c>
      <c r="B472" s="93"/>
      <c r="C472" s="96"/>
      <c r="D472" s="36"/>
      <c r="E472" s="90"/>
      <c r="F472" s="95"/>
      <c r="G472" s="35"/>
      <c r="H472" s="35"/>
      <c r="I472" s="35"/>
      <c r="J472" s="14" t="e">
        <f ca="1">F472-(G472+(SUMIF('RELACION PAGO DE CAJA'!B$3:B$9173,A472,'RELACION PAGO DE CAJA'!K$3:K$9173)+SUMIF('RELACION PAGO DE CAJA'!B$3:B$9173,A472,'RELACION PAGO DE CAJA'!L$3:L$9173)+(SUMIF('RELACION PAGO DE CAJA'!B$3:B$9173,A472,'RELACION PAGO DE CAJA'!M$3:M$408)+(SUMIF('RELACION PAGO DE CAJA'!B$3:B$9173,A472,'RELACION PAGO DE CAJA'!N$3:N$9173)))))</f>
        <v>#REF!</v>
      </c>
      <c r="N472" s="17"/>
    </row>
    <row r="473" spans="1:14" s="22" customFormat="1">
      <c r="A473" s="28" t="str">
        <f t="shared" si="12"/>
        <v/>
      </c>
      <c r="B473" s="93"/>
      <c r="C473" s="96"/>
      <c r="D473" s="36"/>
      <c r="E473" s="90"/>
      <c r="F473" s="95"/>
      <c r="G473" s="35"/>
      <c r="H473" s="35"/>
      <c r="I473" s="35"/>
      <c r="J473" s="14" t="e">
        <f ca="1">F473-(G473+(SUMIF('RELACION PAGO DE CAJA'!B$3:B$9173,A473,'RELACION PAGO DE CAJA'!K$3:K$9173)+SUMIF('RELACION PAGO DE CAJA'!B$3:B$9173,A473,'RELACION PAGO DE CAJA'!L$3:L$9173)+(SUMIF('RELACION PAGO DE CAJA'!B$3:B$9173,A473,'RELACION PAGO DE CAJA'!M$3:M$408)+(SUMIF('RELACION PAGO DE CAJA'!B$3:B$9173,A473,'RELACION PAGO DE CAJA'!N$3:N$9173)))))</f>
        <v>#REF!</v>
      </c>
      <c r="N473" s="17"/>
    </row>
    <row r="474" spans="1:14" s="22" customFormat="1">
      <c r="A474" s="28" t="str">
        <f t="shared" si="12"/>
        <v/>
      </c>
      <c r="B474" s="93"/>
      <c r="C474" s="96"/>
      <c r="D474" s="36"/>
      <c r="E474" s="90"/>
      <c r="F474" s="95"/>
      <c r="G474" s="35"/>
      <c r="H474" s="35"/>
      <c r="I474" s="35"/>
      <c r="J474" s="14" t="e">
        <f ca="1">F474-(G474+(SUMIF('RELACION PAGO DE CAJA'!B$3:B$9173,A474,'RELACION PAGO DE CAJA'!K$3:K$9173)+SUMIF('RELACION PAGO DE CAJA'!B$3:B$9173,A474,'RELACION PAGO DE CAJA'!L$3:L$9173)+(SUMIF('RELACION PAGO DE CAJA'!B$3:B$9173,A474,'RELACION PAGO DE CAJA'!M$3:M$408)+(SUMIF('RELACION PAGO DE CAJA'!B$3:B$9173,A474,'RELACION PAGO DE CAJA'!N$3:N$9173)))))</f>
        <v>#REF!</v>
      </c>
      <c r="N474" s="17"/>
    </row>
    <row r="475" spans="1:14" s="22" customFormat="1">
      <c r="A475" s="28" t="str">
        <f t="shared" si="12"/>
        <v/>
      </c>
      <c r="B475" s="93"/>
      <c r="C475" s="96"/>
      <c r="D475" s="36"/>
      <c r="E475" s="90"/>
      <c r="F475" s="95"/>
      <c r="G475" s="35"/>
      <c r="H475" s="35"/>
      <c r="I475" s="35"/>
      <c r="J475" s="14" t="e">
        <f ca="1">F475-(G475+(SUMIF('RELACION PAGO DE CAJA'!B$3:B$9173,A475,'RELACION PAGO DE CAJA'!K$3:K$9173)+SUMIF('RELACION PAGO DE CAJA'!B$3:B$9173,A475,'RELACION PAGO DE CAJA'!L$3:L$9173)+(SUMIF('RELACION PAGO DE CAJA'!B$3:B$9173,A475,'RELACION PAGO DE CAJA'!M$3:M$408)+(SUMIF('RELACION PAGO DE CAJA'!B$3:B$9173,A475,'RELACION PAGO DE CAJA'!N$3:N$9173)))))</f>
        <v>#REF!</v>
      </c>
      <c r="N475" s="17"/>
    </row>
    <row r="476" spans="1:14" s="22" customFormat="1">
      <c r="A476" s="28" t="str">
        <f t="shared" si="12"/>
        <v/>
      </c>
      <c r="B476" s="93"/>
      <c r="C476" s="96"/>
      <c r="D476" s="36"/>
      <c r="E476" s="90"/>
      <c r="F476" s="95"/>
      <c r="G476" s="35"/>
      <c r="H476" s="35"/>
      <c r="I476" s="35"/>
      <c r="J476" s="14" t="e">
        <f ca="1">F476-(G476+(SUMIF('RELACION PAGO DE CAJA'!B$3:B$9173,A476,'RELACION PAGO DE CAJA'!K$3:K$9173)+SUMIF('RELACION PAGO DE CAJA'!B$3:B$9173,A476,'RELACION PAGO DE CAJA'!L$3:L$9173)+(SUMIF('RELACION PAGO DE CAJA'!B$3:B$9173,A476,'RELACION PAGO DE CAJA'!M$3:M$408)+(SUMIF('RELACION PAGO DE CAJA'!B$3:B$9173,A476,'RELACION PAGO DE CAJA'!N$3:N$9173)))))</f>
        <v>#REF!</v>
      </c>
      <c r="N476" s="17"/>
    </row>
    <row r="477" spans="1:14" s="22" customFormat="1">
      <c r="A477" s="28" t="str">
        <f t="shared" si="12"/>
        <v/>
      </c>
      <c r="B477" s="93"/>
      <c r="C477" s="96"/>
      <c r="D477" s="36"/>
      <c r="E477" s="90"/>
      <c r="F477" s="95"/>
      <c r="G477" s="35"/>
      <c r="H477" s="35"/>
      <c r="I477" s="35"/>
      <c r="J477" s="14" t="e">
        <f ca="1">F477-(G477+(SUMIF('RELACION PAGO DE CAJA'!B$3:B$9173,A477,'RELACION PAGO DE CAJA'!K$3:K$9173)+SUMIF('RELACION PAGO DE CAJA'!B$3:B$9173,A477,'RELACION PAGO DE CAJA'!L$3:L$9173)+(SUMIF('RELACION PAGO DE CAJA'!B$3:B$9173,A477,'RELACION PAGO DE CAJA'!M$3:M$408)+(SUMIF('RELACION PAGO DE CAJA'!B$3:B$9173,A477,'RELACION PAGO DE CAJA'!N$3:N$9173)))))</f>
        <v>#REF!</v>
      </c>
      <c r="N477" s="17"/>
    </row>
    <row r="478" spans="1:14" s="22" customFormat="1">
      <c r="A478" s="28" t="str">
        <f t="shared" si="12"/>
        <v/>
      </c>
      <c r="B478" s="93"/>
      <c r="C478" s="96"/>
      <c r="D478" s="36"/>
      <c r="E478" s="90"/>
      <c r="F478" s="95"/>
      <c r="G478" s="35"/>
      <c r="H478" s="35"/>
      <c r="I478" s="35"/>
      <c r="J478" s="14" t="e">
        <f ca="1">F478-(G478+(SUMIF('RELACION PAGO DE CAJA'!B$3:B$9173,A478,'RELACION PAGO DE CAJA'!K$3:K$9173)+SUMIF('RELACION PAGO DE CAJA'!B$3:B$9173,A478,'RELACION PAGO DE CAJA'!L$3:L$9173)+(SUMIF('RELACION PAGO DE CAJA'!B$3:B$9173,A478,'RELACION PAGO DE CAJA'!M$3:M$408)+(SUMIF('RELACION PAGO DE CAJA'!B$3:B$9173,A478,'RELACION PAGO DE CAJA'!N$3:N$9173)))))</f>
        <v>#REF!</v>
      </c>
      <c r="N478" s="17"/>
    </row>
    <row r="479" spans="1:14" s="22" customFormat="1">
      <c r="A479" s="28" t="str">
        <f t="shared" si="12"/>
        <v/>
      </c>
      <c r="B479" s="93"/>
      <c r="C479" s="96"/>
      <c r="D479" s="36"/>
      <c r="E479" s="90"/>
      <c r="F479" s="95"/>
      <c r="G479" s="35"/>
      <c r="H479" s="35"/>
      <c r="I479" s="35"/>
      <c r="J479" s="14" t="e">
        <f ca="1">F479-(G479+(SUMIF('RELACION PAGO DE CAJA'!B$3:B$9173,A479,'RELACION PAGO DE CAJA'!K$3:K$9173)+SUMIF('RELACION PAGO DE CAJA'!B$3:B$9173,A479,'RELACION PAGO DE CAJA'!L$3:L$9173)+(SUMIF('RELACION PAGO DE CAJA'!B$3:B$9173,A479,'RELACION PAGO DE CAJA'!M$3:M$408)+(SUMIF('RELACION PAGO DE CAJA'!B$3:B$9173,A479,'RELACION PAGO DE CAJA'!N$3:N$9173)))))</f>
        <v>#REF!</v>
      </c>
      <c r="N479" s="17"/>
    </row>
    <row r="480" spans="1:14" s="22" customFormat="1">
      <c r="A480" s="28" t="str">
        <f t="shared" si="12"/>
        <v/>
      </c>
      <c r="B480" s="93"/>
      <c r="C480" s="96"/>
      <c r="D480" s="36"/>
      <c r="E480" s="90"/>
      <c r="F480" s="95"/>
      <c r="G480" s="35"/>
      <c r="H480" s="35"/>
      <c r="I480" s="35"/>
      <c r="J480" s="14" t="e">
        <f ca="1">F480-(G480+(SUMIF('RELACION PAGO DE CAJA'!B$3:B$9173,A480,'RELACION PAGO DE CAJA'!K$3:K$9173)+SUMIF('RELACION PAGO DE CAJA'!B$3:B$9173,A480,'RELACION PAGO DE CAJA'!L$3:L$9173)+(SUMIF('RELACION PAGO DE CAJA'!B$3:B$9173,A480,'RELACION PAGO DE CAJA'!M$3:M$408)+(SUMIF('RELACION PAGO DE CAJA'!B$3:B$9173,A480,'RELACION PAGO DE CAJA'!N$3:N$9173)))))</f>
        <v>#REF!</v>
      </c>
      <c r="N480" s="17"/>
    </row>
    <row r="481" spans="1:14" s="22" customFormat="1">
      <c r="A481" s="28" t="str">
        <f t="shared" si="12"/>
        <v/>
      </c>
      <c r="B481" s="93"/>
      <c r="C481" s="96"/>
      <c r="D481" s="36"/>
      <c r="E481" s="90"/>
      <c r="F481" s="95"/>
      <c r="G481" s="35"/>
      <c r="H481" s="35"/>
      <c r="I481" s="35"/>
      <c r="J481" s="14" t="e">
        <f ca="1">F481-(G481+(SUMIF('RELACION PAGO DE CAJA'!B$3:B$9173,A481,'RELACION PAGO DE CAJA'!K$3:K$9173)+SUMIF('RELACION PAGO DE CAJA'!B$3:B$9173,A481,'RELACION PAGO DE CAJA'!L$3:L$9173)+(SUMIF('RELACION PAGO DE CAJA'!B$3:B$9173,A481,'RELACION PAGO DE CAJA'!M$3:M$408)+(SUMIF('RELACION PAGO DE CAJA'!B$3:B$9173,A481,'RELACION PAGO DE CAJA'!N$3:N$9173)))))</f>
        <v>#REF!</v>
      </c>
      <c r="N481" s="17"/>
    </row>
    <row r="482" spans="1:14" s="22" customFormat="1">
      <c r="A482" s="28" t="str">
        <f t="shared" si="12"/>
        <v/>
      </c>
      <c r="B482" s="93"/>
      <c r="C482" s="96"/>
      <c r="D482" s="36"/>
      <c r="E482" s="90"/>
      <c r="F482" s="95"/>
      <c r="G482" s="35"/>
      <c r="H482" s="35"/>
      <c r="I482" s="35"/>
      <c r="J482" s="14" t="e">
        <f ca="1">F482-(G482+(SUMIF('RELACION PAGO DE CAJA'!B$3:B$9173,A482,'RELACION PAGO DE CAJA'!K$3:K$9173)+SUMIF('RELACION PAGO DE CAJA'!B$3:B$9173,A482,'RELACION PAGO DE CAJA'!L$3:L$9173)+(SUMIF('RELACION PAGO DE CAJA'!B$3:B$9173,A482,'RELACION PAGO DE CAJA'!M$3:M$408)+(SUMIF('RELACION PAGO DE CAJA'!B$3:B$9173,A482,'RELACION PAGO DE CAJA'!N$3:N$9173)))))</f>
        <v>#REF!</v>
      </c>
      <c r="N482" s="17"/>
    </row>
    <row r="483" spans="1:14" s="22" customFormat="1">
      <c r="A483" s="28" t="str">
        <f t="shared" si="12"/>
        <v/>
      </c>
      <c r="B483" s="93"/>
      <c r="C483" s="96"/>
      <c r="D483" s="36"/>
      <c r="E483" s="90"/>
      <c r="F483" s="95"/>
      <c r="G483" s="35"/>
      <c r="H483" s="35"/>
      <c r="I483" s="35"/>
      <c r="J483" s="14" t="e">
        <f ca="1">F483-(G483+(SUMIF('RELACION PAGO DE CAJA'!B$3:B$9173,A483,'RELACION PAGO DE CAJA'!K$3:K$9173)+SUMIF('RELACION PAGO DE CAJA'!B$3:B$9173,A483,'RELACION PAGO DE CAJA'!L$3:L$9173)+(SUMIF('RELACION PAGO DE CAJA'!B$3:B$9173,A483,'RELACION PAGO DE CAJA'!M$3:M$408)+(SUMIF('RELACION PAGO DE CAJA'!B$3:B$9173,A483,'RELACION PAGO DE CAJA'!N$3:N$9173)))))</f>
        <v>#REF!</v>
      </c>
      <c r="N483" s="17"/>
    </row>
    <row r="484" spans="1:14" s="22" customFormat="1">
      <c r="A484" s="28" t="str">
        <f t="shared" si="12"/>
        <v/>
      </c>
      <c r="B484" s="93"/>
      <c r="C484" s="96"/>
      <c r="D484" s="36"/>
      <c r="E484" s="90"/>
      <c r="F484" s="95"/>
      <c r="G484" s="35"/>
      <c r="H484" s="35"/>
      <c r="I484" s="35"/>
      <c r="J484" s="14" t="e">
        <f ca="1">F484-(G484+(SUMIF('RELACION PAGO DE CAJA'!B$3:B$9173,A484,'RELACION PAGO DE CAJA'!K$3:K$9173)+SUMIF('RELACION PAGO DE CAJA'!B$3:B$9173,A484,'RELACION PAGO DE CAJA'!L$3:L$9173)+(SUMIF('RELACION PAGO DE CAJA'!B$3:B$9173,A484,'RELACION PAGO DE CAJA'!M$3:M$408)+(SUMIF('RELACION PAGO DE CAJA'!B$3:B$9173,A484,'RELACION PAGO DE CAJA'!N$3:N$9173)))))</f>
        <v>#REF!</v>
      </c>
      <c r="N484" s="17"/>
    </row>
    <row r="485" spans="1:14" s="22" customFormat="1">
      <c r="A485" s="28" t="str">
        <f t="shared" si="12"/>
        <v/>
      </c>
      <c r="B485" s="93"/>
      <c r="C485" s="96"/>
      <c r="D485" s="36"/>
      <c r="E485" s="90"/>
      <c r="F485" s="95"/>
      <c r="G485" s="35"/>
      <c r="H485" s="35"/>
      <c r="I485" s="35"/>
      <c r="J485" s="14" t="e">
        <f ca="1">F485-(G485+(SUMIF('RELACION PAGO DE CAJA'!B$3:B$9173,A485,'RELACION PAGO DE CAJA'!K$3:K$9173)+SUMIF('RELACION PAGO DE CAJA'!B$3:B$9173,A485,'RELACION PAGO DE CAJA'!L$3:L$9173)+(SUMIF('RELACION PAGO DE CAJA'!B$3:B$9173,A485,'RELACION PAGO DE CAJA'!M$3:M$408)+(SUMIF('RELACION PAGO DE CAJA'!B$3:B$9173,A485,'RELACION PAGO DE CAJA'!N$3:N$9173)))))</f>
        <v>#REF!</v>
      </c>
      <c r="N485" s="17"/>
    </row>
    <row r="486" spans="1:14" s="22" customFormat="1">
      <c r="A486" s="28" t="str">
        <f t="shared" si="12"/>
        <v/>
      </c>
      <c r="B486" s="93"/>
      <c r="C486" s="96"/>
      <c r="D486" s="36"/>
      <c r="E486" s="90"/>
      <c r="F486" s="95"/>
      <c r="G486" s="35"/>
      <c r="H486" s="35"/>
      <c r="I486" s="35"/>
      <c r="J486" s="14" t="e">
        <f ca="1">F486-(G486+(SUMIF('RELACION PAGO DE CAJA'!B$3:B$9173,A486,'RELACION PAGO DE CAJA'!K$3:K$9173)+SUMIF('RELACION PAGO DE CAJA'!B$3:B$9173,A486,'RELACION PAGO DE CAJA'!L$3:L$9173)+(SUMIF('RELACION PAGO DE CAJA'!B$3:B$9173,A486,'RELACION PAGO DE CAJA'!M$3:M$408)+(SUMIF('RELACION PAGO DE CAJA'!B$3:B$9173,A486,'RELACION PAGO DE CAJA'!N$3:N$9173)))))</f>
        <v>#REF!</v>
      </c>
      <c r="N486" s="17"/>
    </row>
    <row r="487" spans="1:14" s="22" customFormat="1">
      <c r="A487" s="28" t="str">
        <f t="shared" si="12"/>
        <v/>
      </c>
      <c r="B487" s="93"/>
      <c r="C487" s="96"/>
      <c r="D487" s="36"/>
      <c r="E487" s="90"/>
      <c r="F487" s="95"/>
      <c r="G487" s="35"/>
      <c r="H487" s="35"/>
      <c r="I487" s="35"/>
      <c r="J487" s="14" t="e">
        <f ca="1">F487-(G487+(SUMIF('RELACION PAGO DE CAJA'!B$3:B$9173,A487,'RELACION PAGO DE CAJA'!K$3:K$9173)+SUMIF('RELACION PAGO DE CAJA'!B$3:B$9173,A487,'RELACION PAGO DE CAJA'!L$3:L$9173)+(SUMIF('RELACION PAGO DE CAJA'!B$3:B$9173,A487,'RELACION PAGO DE CAJA'!M$3:M$408)+(SUMIF('RELACION PAGO DE CAJA'!B$3:B$9173,A487,'RELACION PAGO DE CAJA'!N$3:N$9173)))))</f>
        <v>#REF!</v>
      </c>
      <c r="N487" s="17"/>
    </row>
    <row r="488" spans="1:14" s="22" customFormat="1">
      <c r="A488" s="28" t="str">
        <f t="shared" si="12"/>
        <v/>
      </c>
      <c r="B488" s="93"/>
      <c r="C488" s="96"/>
      <c r="D488" s="36"/>
      <c r="E488" s="90"/>
      <c r="F488" s="95"/>
      <c r="G488" s="35"/>
      <c r="H488" s="35"/>
      <c r="I488" s="35"/>
      <c r="J488" s="14" t="e">
        <f ca="1">F488-(G488+(SUMIF('RELACION PAGO DE CAJA'!B$3:B$9173,A488,'RELACION PAGO DE CAJA'!K$3:K$9173)+SUMIF('RELACION PAGO DE CAJA'!B$3:B$9173,A488,'RELACION PAGO DE CAJA'!L$3:L$9173)+(SUMIF('RELACION PAGO DE CAJA'!B$3:B$9173,A488,'RELACION PAGO DE CAJA'!M$3:M$408)+(SUMIF('RELACION PAGO DE CAJA'!B$3:B$9173,A488,'RELACION PAGO DE CAJA'!N$3:N$9173)))))</f>
        <v>#REF!</v>
      </c>
      <c r="N488" s="17"/>
    </row>
    <row r="489" spans="1:14" s="22" customFormat="1">
      <c r="A489" s="28" t="str">
        <f t="shared" si="12"/>
        <v/>
      </c>
      <c r="B489" s="93"/>
      <c r="C489" s="96"/>
      <c r="D489" s="36"/>
      <c r="E489" s="90"/>
      <c r="F489" s="95"/>
      <c r="G489" s="35"/>
      <c r="H489" s="35"/>
      <c r="I489" s="35"/>
      <c r="J489" s="14" t="e">
        <f ca="1">F489-(G489+(SUMIF('RELACION PAGO DE CAJA'!B$3:B$9173,A489,'RELACION PAGO DE CAJA'!K$3:K$9173)+SUMIF('RELACION PAGO DE CAJA'!B$3:B$9173,A489,'RELACION PAGO DE CAJA'!L$3:L$9173)+(SUMIF('RELACION PAGO DE CAJA'!B$3:B$9173,A489,'RELACION PAGO DE CAJA'!M$3:M$408)+(SUMIF('RELACION PAGO DE CAJA'!B$3:B$9173,A489,'RELACION PAGO DE CAJA'!N$3:N$9173)))))</f>
        <v>#REF!</v>
      </c>
      <c r="N489" s="17"/>
    </row>
    <row r="490" spans="1:14" s="22" customFormat="1">
      <c r="A490" s="28" t="str">
        <f t="shared" si="12"/>
        <v/>
      </c>
      <c r="B490" s="93"/>
      <c r="C490" s="96"/>
      <c r="D490" s="36"/>
      <c r="E490" s="90"/>
      <c r="F490" s="95"/>
      <c r="G490" s="35"/>
      <c r="H490" s="35"/>
      <c r="I490" s="35"/>
      <c r="J490" s="14" t="e">
        <f ca="1">F490-(G490+(SUMIF('RELACION PAGO DE CAJA'!B$3:B$9173,A490,'RELACION PAGO DE CAJA'!K$3:K$9173)+SUMIF('RELACION PAGO DE CAJA'!B$3:B$9173,A490,'RELACION PAGO DE CAJA'!L$3:L$9173)+(SUMIF('RELACION PAGO DE CAJA'!B$3:B$9173,A490,'RELACION PAGO DE CAJA'!M$3:M$408)+(SUMIF('RELACION PAGO DE CAJA'!B$3:B$9173,A490,'RELACION PAGO DE CAJA'!N$3:N$9173)))))</f>
        <v>#REF!</v>
      </c>
      <c r="N490" s="17"/>
    </row>
    <row r="491" spans="1:14" s="22" customFormat="1">
      <c r="A491" s="28" t="str">
        <f t="shared" si="12"/>
        <v/>
      </c>
      <c r="B491" s="93"/>
      <c r="C491" s="96"/>
      <c r="D491" s="36"/>
      <c r="E491" s="90"/>
      <c r="F491" s="95"/>
      <c r="G491" s="35"/>
      <c r="H491" s="35"/>
      <c r="I491" s="35"/>
      <c r="J491" s="14" t="e">
        <f ca="1">F491-(G491+(SUMIF('RELACION PAGO DE CAJA'!B$3:B$9173,A491,'RELACION PAGO DE CAJA'!K$3:K$9173)+SUMIF('RELACION PAGO DE CAJA'!B$3:B$9173,A491,'RELACION PAGO DE CAJA'!L$3:L$9173)+(SUMIF('RELACION PAGO DE CAJA'!B$3:B$9173,A491,'RELACION PAGO DE CAJA'!M$3:M$408)+(SUMIF('RELACION PAGO DE CAJA'!B$3:B$9173,A491,'RELACION PAGO DE CAJA'!N$3:N$9173)))))</f>
        <v>#REF!</v>
      </c>
      <c r="N491" s="17"/>
    </row>
    <row r="492" spans="1:14" s="22" customFormat="1">
      <c r="A492" s="28" t="str">
        <f t="shared" si="12"/>
        <v/>
      </c>
      <c r="B492" s="93"/>
      <c r="C492" s="96"/>
      <c r="D492" s="36"/>
      <c r="E492" s="90"/>
      <c r="F492" s="95"/>
      <c r="G492" s="35"/>
      <c r="H492" s="35"/>
      <c r="I492" s="35"/>
      <c r="J492" s="14" t="e">
        <f ca="1">F492-(G492+(SUMIF('RELACION PAGO DE CAJA'!B$3:B$9173,A492,'RELACION PAGO DE CAJA'!K$3:K$9173)+SUMIF('RELACION PAGO DE CAJA'!B$3:B$9173,A492,'RELACION PAGO DE CAJA'!L$3:L$9173)+(SUMIF('RELACION PAGO DE CAJA'!B$3:B$9173,A492,'RELACION PAGO DE CAJA'!M$3:M$408)+(SUMIF('RELACION PAGO DE CAJA'!B$3:B$9173,A492,'RELACION PAGO DE CAJA'!N$3:N$9173)))))</f>
        <v>#REF!</v>
      </c>
      <c r="N492" s="17"/>
    </row>
    <row r="493" spans="1:14" s="22" customFormat="1">
      <c r="A493" s="28" t="str">
        <f t="shared" si="12"/>
        <v/>
      </c>
      <c r="B493" s="93"/>
      <c r="C493" s="96"/>
      <c r="D493" s="36"/>
      <c r="E493" s="90"/>
      <c r="F493" s="95"/>
      <c r="G493" s="35"/>
      <c r="H493" s="35"/>
      <c r="I493" s="35"/>
      <c r="J493" s="14" t="e">
        <f ca="1">F493-(G493+(SUMIF('RELACION PAGO DE CAJA'!B$3:B$9173,A493,'RELACION PAGO DE CAJA'!K$3:K$9173)+SUMIF('RELACION PAGO DE CAJA'!B$3:B$9173,A493,'RELACION PAGO DE CAJA'!L$3:L$9173)+(SUMIF('RELACION PAGO DE CAJA'!B$3:B$9173,A493,'RELACION PAGO DE CAJA'!M$3:M$408)+(SUMIF('RELACION PAGO DE CAJA'!B$3:B$9173,A493,'RELACION PAGO DE CAJA'!N$3:N$9173)))))</f>
        <v>#REF!</v>
      </c>
      <c r="N493" s="17"/>
    </row>
    <row r="494" spans="1:14" s="22" customFormat="1">
      <c r="A494" s="28" t="str">
        <f t="shared" si="12"/>
        <v/>
      </c>
      <c r="B494" s="93"/>
      <c r="C494" s="96"/>
      <c r="D494" s="36"/>
      <c r="E494" s="90"/>
      <c r="F494" s="95"/>
      <c r="G494" s="35"/>
      <c r="H494" s="35"/>
      <c r="I494" s="35"/>
      <c r="J494" s="14" t="e">
        <f ca="1">F494-(G494+(SUMIF('RELACION PAGO DE CAJA'!B$3:B$9173,A494,'RELACION PAGO DE CAJA'!K$3:K$9173)+SUMIF('RELACION PAGO DE CAJA'!B$3:B$9173,A494,'RELACION PAGO DE CAJA'!L$3:L$9173)+(SUMIF('RELACION PAGO DE CAJA'!B$3:B$9173,A494,'RELACION PAGO DE CAJA'!M$3:M$408)+(SUMIF('RELACION PAGO DE CAJA'!B$3:B$9173,A494,'RELACION PAGO DE CAJA'!N$3:N$9173)))))</f>
        <v>#REF!</v>
      </c>
      <c r="N494" s="17"/>
    </row>
    <row r="495" spans="1:14" s="22" customFormat="1">
      <c r="A495" s="28" t="str">
        <f t="shared" si="12"/>
        <v/>
      </c>
      <c r="B495" s="93"/>
      <c r="C495" s="96"/>
      <c r="D495" s="36"/>
      <c r="E495" s="90"/>
      <c r="F495" s="95"/>
      <c r="G495" s="35"/>
      <c r="H495" s="35"/>
      <c r="I495" s="35"/>
      <c r="J495" s="14" t="e">
        <f ca="1">F495-(G495+(SUMIF('RELACION PAGO DE CAJA'!B$3:B$9173,A495,'RELACION PAGO DE CAJA'!K$3:K$9173)+SUMIF('RELACION PAGO DE CAJA'!B$3:B$9173,A495,'RELACION PAGO DE CAJA'!L$3:L$9173)+(SUMIF('RELACION PAGO DE CAJA'!B$3:B$9173,A495,'RELACION PAGO DE CAJA'!M$3:M$408)+(SUMIF('RELACION PAGO DE CAJA'!B$3:B$9173,A495,'RELACION PAGO DE CAJA'!N$3:N$9173)))))</f>
        <v>#REF!</v>
      </c>
      <c r="N495" s="17"/>
    </row>
    <row r="496" spans="1:14" s="22" customFormat="1">
      <c r="A496" s="28" t="str">
        <f t="shared" si="12"/>
        <v/>
      </c>
      <c r="B496" s="93"/>
      <c r="C496" s="96"/>
      <c r="D496" s="36"/>
      <c r="E496" s="90"/>
      <c r="F496" s="95"/>
      <c r="G496" s="35"/>
      <c r="H496" s="35"/>
      <c r="I496" s="35"/>
      <c r="J496" s="14" t="e">
        <f ca="1">F496-(G496+(SUMIF('RELACION PAGO DE CAJA'!B$3:B$9173,A496,'RELACION PAGO DE CAJA'!K$3:K$9173)+SUMIF('RELACION PAGO DE CAJA'!B$3:B$9173,A496,'RELACION PAGO DE CAJA'!L$3:L$9173)+(SUMIF('RELACION PAGO DE CAJA'!B$3:B$9173,A496,'RELACION PAGO DE CAJA'!M$3:M$408)+(SUMIF('RELACION PAGO DE CAJA'!B$3:B$9173,A496,'RELACION PAGO DE CAJA'!N$3:N$9173)))))</f>
        <v>#REF!</v>
      </c>
      <c r="N496" s="17"/>
    </row>
    <row r="497" spans="1:14" s="22" customFormat="1">
      <c r="A497" s="28" t="str">
        <f t="shared" si="12"/>
        <v/>
      </c>
      <c r="B497" s="93"/>
      <c r="C497" s="96"/>
      <c r="D497" s="36"/>
      <c r="E497" s="90"/>
      <c r="F497" s="95"/>
      <c r="G497" s="35"/>
      <c r="H497" s="35"/>
      <c r="I497" s="35"/>
      <c r="J497" s="14" t="e">
        <f ca="1">F497-(G497+(SUMIF('RELACION PAGO DE CAJA'!B$3:B$9173,A497,'RELACION PAGO DE CAJA'!K$3:K$9173)+SUMIF('RELACION PAGO DE CAJA'!B$3:B$9173,A497,'RELACION PAGO DE CAJA'!L$3:L$9173)+(SUMIF('RELACION PAGO DE CAJA'!B$3:B$9173,A497,'RELACION PAGO DE CAJA'!M$3:M$408)+(SUMIF('RELACION PAGO DE CAJA'!B$3:B$9173,A497,'RELACION PAGO DE CAJA'!N$3:N$9173)))))</f>
        <v>#REF!</v>
      </c>
      <c r="N497" s="17"/>
    </row>
    <row r="498" spans="1:14" s="22" customFormat="1">
      <c r="A498" s="28" t="str">
        <f t="shared" si="12"/>
        <v/>
      </c>
      <c r="B498" s="93"/>
      <c r="C498" s="96"/>
      <c r="D498" s="36"/>
      <c r="E498" s="90"/>
      <c r="F498" s="95"/>
      <c r="G498" s="35"/>
      <c r="H498" s="35"/>
      <c r="I498" s="35"/>
      <c r="J498" s="14" t="e">
        <f ca="1">F498-(G498+(SUMIF('RELACION PAGO DE CAJA'!B$3:B$9173,A498,'RELACION PAGO DE CAJA'!K$3:K$9173)+SUMIF('RELACION PAGO DE CAJA'!B$3:B$9173,A498,'RELACION PAGO DE CAJA'!L$3:L$9173)+(SUMIF('RELACION PAGO DE CAJA'!B$3:B$9173,A498,'RELACION PAGO DE CAJA'!M$3:M$408)+(SUMIF('RELACION PAGO DE CAJA'!B$3:B$9173,A498,'RELACION PAGO DE CAJA'!N$3:N$9173)))))</f>
        <v>#REF!</v>
      </c>
      <c r="N498" s="17"/>
    </row>
    <row r="499" spans="1:14" s="22" customFormat="1">
      <c r="A499" s="28" t="str">
        <f t="shared" si="12"/>
        <v/>
      </c>
      <c r="B499" s="93"/>
      <c r="C499" s="96"/>
      <c r="D499" s="36"/>
      <c r="E499" s="90"/>
      <c r="F499" s="95"/>
      <c r="G499" s="35"/>
      <c r="H499" s="35"/>
      <c r="I499" s="35"/>
      <c r="J499" s="14" t="e">
        <f ca="1">F499-(G499+(SUMIF('RELACION PAGO DE CAJA'!B$3:B$9173,A499,'RELACION PAGO DE CAJA'!K$3:K$9173)+SUMIF('RELACION PAGO DE CAJA'!B$3:B$9173,A499,'RELACION PAGO DE CAJA'!L$3:L$9173)+(SUMIF('RELACION PAGO DE CAJA'!B$3:B$9173,A499,'RELACION PAGO DE CAJA'!M$3:M$408)+(SUMIF('RELACION PAGO DE CAJA'!B$3:B$9173,A499,'RELACION PAGO DE CAJA'!N$3:N$9173)))))</f>
        <v>#REF!</v>
      </c>
      <c r="N499" s="17"/>
    </row>
    <row r="500" spans="1:14" s="22" customFormat="1">
      <c r="A500" s="28" t="str">
        <f t="shared" si="12"/>
        <v/>
      </c>
      <c r="B500" s="93"/>
      <c r="C500" s="96"/>
      <c r="D500" s="36"/>
      <c r="E500" s="90"/>
      <c r="F500" s="95"/>
      <c r="G500" s="35"/>
      <c r="H500" s="35"/>
      <c r="I500" s="35"/>
      <c r="J500" s="14" t="e">
        <f ca="1">F500-(G500+(SUMIF('RELACION PAGO DE CAJA'!B$3:B$9173,A500,'RELACION PAGO DE CAJA'!K$3:K$9173)+SUMIF('RELACION PAGO DE CAJA'!B$3:B$9173,A500,'RELACION PAGO DE CAJA'!L$3:L$9173)+(SUMIF('RELACION PAGO DE CAJA'!B$3:B$9173,A500,'RELACION PAGO DE CAJA'!M$3:M$408)+(SUMIF('RELACION PAGO DE CAJA'!B$3:B$9173,A500,'RELACION PAGO DE CAJA'!N$3:N$9173)))))</f>
        <v>#REF!</v>
      </c>
      <c r="N500" s="17"/>
    </row>
    <row r="501" spans="1:14" s="22" customFormat="1">
      <c r="A501" s="28" t="str">
        <f t="shared" si="12"/>
        <v/>
      </c>
      <c r="B501" s="93"/>
      <c r="C501" s="96"/>
      <c r="D501" s="36"/>
      <c r="E501" s="90"/>
      <c r="F501" s="95"/>
      <c r="G501" s="35"/>
      <c r="H501" s="35"/>
      <c r="I501" s="35"/>
      <c r="J501" s="14" t="e">
        <f ca="1">F501-(G501+(SUMIF('RELACION PAGO DE CAJA'!B$3:B$9173,A501,'RELACION PAGO DE CAJA'!K$3:K$9173)+SUMIF('RELACION PAGO DE CAJA'!B$3:B$9173,A501,'RELACION PAGO DE CAJA'!L$3:L$9173)+(SUMIF('RELACION PAGO DE CAJA'!B$3:B$9173,A501,'RELACION PAGO DE CAJA'!M$3:M$408)+(SUMIF('RELACION PAGO DE CAJA'!B$3:B$9173,A501,'RELACION PAGO DE CAJA'!N$3:N$9173)))))</f>
        <v>#REF!</v>
      </c>
      <c r="N501" s="17"/>
    </row>
    <row r="502" spans="1:14" s="22" customFormat="1">
      <c r="A502" s="28" t="str">
        <f t="shared" si="12"/>
        <v/>
      </c>
      <c r="B502" s="93"/>
      <c r="C502" s="96"/>
      <c r="D502" s="36"/>
      <c r="E502" s="90"/>
      <c r="F502" s="95"/>
      <c r="G502" s="35"/>
      <c r="H502" s="35"/>
      <c r="I502" s="35"/>
      <c r="J502" s="14" t="e">
        <f ca="1">F502-(G502+(SUMIF('RELACION PAGO DE CAJA'!B$3:B$9173,A502,'RELACION PAGO DE CAJA'!K$3:K$9173)+SUMIF('RELACION PAGO DE CAJA'!B$3:B$9173,A502,'RELACION PAGO DE CAJA'!L$3:L$9173)+(SUMIF('RELACION PAGO DE CAJA'!B$3:B$9173,A502,'RELACION PAGO DE CAJA'!M$3:M$408)+(SUMIF('RELACION PAGO DE CAJA'!B$3:B$9173,A502,'RELACION PAGO DE CAJA'!N$3:N$9173)))))</f>
        <v>#REF!</v>
      </c>
      <c r="N502" s="17"/>
    </row>
    <row r="503" spans="1:14" s="22" customFormat="1">
      <c r="A503" s="28" t="str">
        <f t="shared" si="12"/>
        <v/>
      </c>
      <c r="B503" s="93"/>
      <c r="C503" s="96"/>
      <c r="D503" s="36"/>
      <c r="E503" s="90"/>
      <c r="F503" s="95"/>
      <c r="G503" s="35"/>
      <c r="H503" s="35"/>
      <c r="I503" s="35"/>
      <c r="J503" s="14" t="e">
        <f ca="1">F503-(G503+(SUMIF('RELACION PAGO DE CAJA'!B$3:B$9173,A503,'RELACION PAGO DE CAJA'!K$3:K$9173)+SUMIF('RELACION PAGO DE CAJA'!B$3:B$9173,A503,'RELACION PAGO DE CAJA'!L$3:L$9173)+(SUMIF('RELACION PAGO DE CAJA'!B$3:B$9173,A503,'RELACION PAGO DE CAJA'!M$3:M$408)+(SUMIF('RELACION PAGO DE CAJA'!B$3:B$9173,A503,'RELACION PAGO DE CAJA'!N$3:N$9173)))))</f>
        <v>#REF!</v>
      </c>
      <c r="N503" s="17"/>
    </row>
    <row r="504" spans="1:14" s="22" customFormat="1">
      <c r="A504" s="28" t="str">
        <f t="shared" si="12"/>
        <v/>
      </c>
      <c r="B504" s="93"/>
      <c r="C504" s="96"/>
      <c r="D504" s="36"/>
      <c r="E504" s="90"/>
      <c r="F504" s="95"/>
      <c r="G504" s="35"/>
      <c r="H504" s="35"/>
      <c r="I504" s="35"/>
      <c r="J504" s="14" t="e">
        <f ca="1">F504-(G504+(SUMIF('RELACION PAGO DE CAJA'!B$3:B$9173,A504,'RELACION PAGO DE CAJA'!K$3:K$9173)+SUMIF('RELACION PAGO DE CAJA'!B$3:B$9173,A504,'RELACION PAGO DE CAJA'!L$3:L$9173)+(SUMIF('RELACION PAGO DE CAJA'!B$3:B$9173,A504,'RELACION PAGO DE CAJA'!M$3:M$408)+(SUMIF('RELACION PAGO DE CAJA'!B$3:B$9173,A504,'RELACION PAGO DE CAJA'!N$3:N$9173)))))</f>
        <v>#REF!</v>
      </c>
      <c r="N504" s="17"/>
    </row>
    <row r="505" spans="1:14" s="22" customFormat="1">
      <c r="A505" s="28" t="str">
        <f t="shared" si="12"/>
        <v/>
      </c>
      <c r="B505" s="93"/>
      <c r="C505" s="96"/>
      <c r="D505" s="36"/>
      <c r="E505" s="90"/>
      <c r="F505" s="95"/>
      <c r="G505" s="35"/>
      <c r="H505" s="35"/>
      <c r="I505" s="35"/>
      <c r="J505" s="14" t="e">
        <f ca="1">F505-(G505+(SUMIF('RELACION PAGO DE CAJA'!B$3:B$9173,A505,'RELACION PAGO DE CAJA'!K$3:K$9173)+SUMIF('RELACION PAGO DE CAJA'!B$3:B$9173,A505,'RELACION PAGO DE CAJA'!L$3:L$9173)+(SUMIF('RELACION PAGO DE CAJA'!B$3:B$9173,A505,'RELACION PAGO DE CAJA'!M$3:M$408)+(SUMIF('RELACION PAGO DE CAJA'!B$3:B$9173,A505,'RELACION PAGO DE CAJA'!N$3:N$9173)))))</f>
        <v>#REF!</v>
      </c>
      <c r="N505" s="17"/>
    </row>
    <row r="506" spans="1:14" s="22" customFormat="1">
      <c r="A506" s="28" t="str">
        <f t="shared" si="12"/>
        <v/>
      </c>
      <c r="B506" s="93"/>
      <c r="C506" s="96"/>
      <c r="D506" s="36"/>
      <c r="E506" s="90"/>
      <c r="F506" s="95"/>
      <c r="G506" s="35"/>
      <c r="H506" s="35"/>
      <c r="I506" s="35"/>
      <c r="J506" s="14" t="e">
        <f ca="1">F506-(G506+(SUMIF('RELACION PAGO DE CAJA'!B$3:B$9173,A506,'RELACION PAGO DE CAJA'!K$3:K$9173)+SUMIF('RELACION PAGO DE CAJA'!B$3:B$9173,A506,'RELACION PAGO DE CAJA'!L$3:L$9173)+(SUMIF('RELACION PAGO DE CAJA'!B$3:B$9173,A506,'RELACION PAGO DE CAJA'!M$3:M$408)+(SUMIF('RELACION PAGO DE CAJA'!B$3:B$9173,A506,'RELACION PAGO DE CAJA'!N$3:N$9173)))))</f>
        <v>#REF!</v>
      </c>
      <c r="N506" s="17"/>
    </row>
    <row r="507" spans="1:14" s="22" customFormat="1">
      <c r="A507" s="28" t="str">
        <f t="shared" si="12"/>
        <v/>
      </c>
      <c r="B507" s="93"/>
      <c r="C507" s="96"/>
      <c r="D507" s="36"/>
      <c r="E507" s="90"/>
      <c r="F507" s="95"/>
      <c r="G507" s="35"/>
      <c r="H507" s="35"/>
      <c r="I507" s="35"/>
      <c r="J507" s="14" t="e">
        <f ca="1">F507-(G507+(SUMIF('RELACION PAGO DE CAJA'!B$3:B$9173,A507,'RELACION PAGO DE CAJA'!K$3:K$9173)+SUMIF('RELACION PAGO DE CAJA'!B$3:B$9173,A507,'RELACION PAGO DE CAJA'!L$3:L$9173)+(SUMIF('RELACION PAGO DE CAJA'!B$3:B$9173,A507,'RELACION PAGO DE CAJA'!M$3:M$408)+(SUMIF('RELACION PAGO DE CAJA'!B$3:B$9173,A507,'RELACION PAGO DE CAJA'!N$3:N$9173)))))</f>
        <v>#REF!</v>
      </c>
      <c r="N507" s="17"/>
    </row>
    <row r="508" spans="1:14" s="22" customFormat="1">
      <c r="A508" s="28" t="str">
        <f t="shared" si="12"/>
        <v/>
      </c>
      <c r="B508" s="93"/>
      <c r="C508" s="96"/>
      <c r="D508" s="36"/>
      <c r="E508" s="90"/>
      <c r="F508" s="95"/>
      <c r="G508" s="35"/>
      <c r="H508" s="35"/>
      <c r="I508" s="35"/>
      <c r="J508" s="14" t="e">
        <f ca="1">F508-(G508+(SUMIF('RELACION PAGO DE CAJA'!B$3:B$9173,A508,'RELACION PAGO DE CAJA'!K$3:K$9173)+SUMIF('RELACION PAGO DE CAJA'!B$3:B$9173,A508,'RELACION PAGO DE CAJA'!L$3:L$9173)+(SUMIF('RELACION PAGO DE CAJA'!B$3:B$9173,A508,'RELACION PAGO DE CAJA'!M$3:M$408)+(SUMIF('RELACION PAGO DE CAJA'!B$3:B$9173,A508,'RELACION PAGO DE CAJA'!N$3:N$9173)))))</f>
        <v>#REF!</v>
      </c>
      <c r="N508" s="17"/>
    </row>
    <row r="509" spans="1:14" s="22" customFormat="1">
      <c r="A509" s="28" t="str">
        <f t="shared" si="12"/>
        <v/>
      </c>
      <c r="B509" s="93"/>
      <c r="C509" s="96"/>
      <c r="D509" s="36"/>
      <c r="E509" s="90"/>
      <c r="F509" s="95"/>
      <c r="G509" s="35"/>
      <c r="H509" s="35"/>
      <c r="I509" s="35"/>
      <c r="J509" s="14" t="e">
        <f ca="1">F509-(G509+(SUMIF('RELACION PAGO DE CAJA'!B$3:B$9173,A509,'RELACION PAGO DE CAJA'!K$3:K$9173)+SUMIF('RELACION PAGO DE CAJA'!B$3:B$9173,A509,'RELACION PAGO DE CAJA'!L$3:L$9173)+(SUMIF('RELACION PAGO DE CAJA'!B$3:B$9173,A509,'RELACION PAGO DE CAJA'!M$3:M$408)+(SUMIF('RELACION PAGO DE CAJA'!B$3:B$9173,A509,'RELACION PAGO DE CAJA'!N$3:N$9173)))))</f>
        <v>#REF!</v>
      </c>
      <c r="N509" s="17"/>
    </row>
    <row r="510" spans="1:14" s="22" customFormat="1">
      <c r="A510" s="28" t="str">
        <f t="shared" si="12"/>
        <v/>
      </c>
      <c r="B510" s="93"/>
      <c r="C510" s="96"/>
      <c r="D510" s="36"/>
      <c r="E510" s="90"/>
      <c r="F510" s="95"/>
      <c r="G510" s="35"/>
      <c r="H510" s="35"/>
      <c r="I510" s="35"/>
      <c r="J510" s="14" t="e">
        <f ca="1">F510-(G510+(SUMIF('RELACION PAGO DE CAJA'!B$3:B$9173,A510,'RELACION PAGO DE CAJA'!K$3:K$9173)+SUMIF('RELACION PAGO DE CAJA'!B$3:B$9173,A510,'RELACION PAGO DE CAJA'!L$3:L$9173)+(SUMIF('RELACION PAGO DE CAJA'!B$3:B$9173,A510,'RELACION PAGO DE CAJA'!M$3:M$408)+(SUMIF('RELACION PAGO DE CAJA'!B$3:B$9173,A510,'RELACION PAGO DE CAJA'!N$3:N$9173)))))</f>
        <v>#REF!</v>
      </c>
      <c r="N510" s="17"/>
    </row>
    <row r="511" spans="1:14" s="22" customFormat="1">
      <c r="A511" s="28" t="str">
        <f t="shared" si="12"/>
        <v/>
      </c>
      <c r="B511" s="93"/>
      <c r="C511" s="96"/>
      <c r="D511" s="36"/>
      <c r="E511" s="90"/>
      <c r="F511" s="95"/>
      <c r="G511" s="35"/>
      <c r="H511" s="35"/>
      <c r="I511" s="35"/>
      <c r="J511" s="14" t="e">
        <f ca="1">F511-(G511+(SUMIF('RELACION PAGO DE CAJA'!B$3:B$9173,A511,'RELACION PAGO DE CAJA'!K$3:K$9173)+SUMIF('RELACION PAGO DE CAJA'!B$3:B$9173,A511,'RELACION PAGO DE CAJA'!L$3:L$9173)+(SUMIF('RELACION PAGO DE CAJA'!B$3:B$9173,A511,'RELACION PAGO DE CAJA'!M$3:M$408)+(SUMIF('RELACION PAGO DE CAJA'!B$3:B$9173,A511,'RELACION PAGO DE CAJA'!N$3:N$9173)))))</f>
        <v>#REF!</v>
      </c>
      <c r="N511" s="17"/>
    </row>
    <row r="512" spans="1:14" s="22" customFormat="1">
      <c r="A512" s="28" t="str">
        <f t="shared" si="12"/>
        <v/>
      </c>
      <c r="B512" s="93"/>
      <c r="C512" s="96"/>
      <c r="D512" s="36"/>
      <c r="E512" s="90"/>
      <c r="F512" s="95"/>
      <c r="G512" s="35"/>
      <c r="H512" s="35"/>
      <c r="I512" s="35"/>
      <c r="J512" s="14" t="e">
        <f ca="1">F512-(G512+(SUMIF('RELACION PAGO DE CAJA'!B$3:B$9173,A512,'RELACION PAGO DE CAJA'!K$3:K$9173)+SUMIF('RELACION PAGO DE CAJA'!B$3:B$9173,A512,'RELACION PAGO DE CAJA'!L$3:L$9173)+(SUMIF('RELACION PAGO DE CAJA'!B$3:B$9173,A512,'RELACION PAGO DE CAJA'!M$3:M$408)+(SUMIF('RELACION PAGO DE CAJA'!B$3:B$9173,A512,'RELACION PAGO DE CAJA'!N$3:N$9173)))))</f>
        <v>#REF!</v>
      </c>
      <c r="N512" s="17"/>
    </row>
    <row r="513" spans="1:14" s="22" customFormat="1">
      <c r="A513" s="28" t="str">
        <f t="shared" si="12"/>
        <v/>
      </c>
      <c r="B513" s="93"/>
      <c r="C513" s="96"/>
      <c r="D513" s="36"/>
      <c r="E513" s="90"/>
      <c r="F513" s="95"/>
      <c r="G513" s="35"/>
      <c r="H513" s="35"/>
      <c r="I513" s="35"/>
      <c r="J513" s="14" t="e">
        <f ca="1">F513-(G513+(SUMIF('RELACION PAGO DE CAJA'!B$3:B$9173,A513,'RELACION PAGO DE CAJA'!K$3:K$9173)+SUMIF('RELACION PAGO DE CAJA'!B$3:B$9173,A513,'RELACION PAGO DE CAJA'!L$3:L$9173)+(SUMIF('RELACION PAGO DE CAJA'!B$3:B$9173,A513,'RELACION PAGO DE CAJA'!M$3:M$408)+(SUMIF('RELACION PAGO DE CAJA'!B$3:B$9173,A513,'RELACION PAGO DE CAJA'!N$3:N$9173)))))</f>
        <v>#REF!</v>
      </c>
      <c r="N513" s="17"/>
    </row>
    <row r="514" spans="1:14" s="22" customFormat="1">
      <c r="A514" s="28" t="str">
        <f t="shared" si="12"/>
        <v/>
      </c>
      <c r="B514" s="93"/>
      <c r="C514" s="96"/>
      <c r="D514" s="36"/>
      <c r="E514" s="90"/>
      <c r="F514" s="95"/>
      <c r="G514" s="35"/>
      <c r="H514" s="35"/>
      <c r="I514" s="35"/>
      <c r="J514" s="14" t="e">
        <f ca="1">F514-(G514+(SUMIF('RELACION PAGO DE CAJA'!B$3:B$9173,A514,'RELACION PAGO DE CAJA'!K$3:K$9173)+SUMIF('RELACION PAGO DE CAJA'!B$3:B$9173,A514,'RELACION PAGO DE CAJA'!L$3:L$9173)+(SUMIF('RELACION PAGO DE CAJA'!B$3:B$9173,A514,'RELACION PAGO DE CAJA'!M$3:M$408)+(SUMIF('RELACION PAGO DE CAJA'!B$3:B$9173,A514,'RELACION PAGO DE CAJA'!N$3:N$9173)))))</f>
        <v>#REF!</v>
      </c>
      <c r="N514" s="17"/>
    </row>
    <row r="515" spans="1:14" s="22" customFormat="1">
      <c r="A515" s="28" t="str">
        <f t="shared" si="12"/>
        <v/>
      </c>
      <c r="B515" s="93"/>
      <c r="C515" s="96"/>
      <c r="D515" s="36"/>
      <c r="E515" s="90"/>
      <c r="F515" s="95"/>
      <c r="G515" s="35"/>
      <c r="H515" s="35"/>
      <c r="I515" s="35"/>
      <c r="J515" s="14" t="e">
        <f ca="1">F515-(G515+(SUMIF('RELACION PAGO DE CAJA'!B$3:B$9173,A515,'RELACION PAGO DE CAJA'!K$3:K$9173)+SUMIF('RELACION PAGO DE CAJA'!B$3:B$9173,A515,'RELACION PAGO DE CAJA'!L$3:L$9173)+(SUMIF('RELACION PAGO DE CAJA'!B$3:B$9173,A515,'RELACION PAGO DE CAJA'!M$3:M$408)+(SUMIF('RELACION PAGO DE CAJA'!B$3:B$9173,A515,'RELACION PAGO DE CAJA'!N$3:N$9173)))))</f>
        <v>#REF!</v>
      </c>
      <c r="N515" s="17"/>
    </row>
    <row r="516" spans="1:14" s="22" customFormat="1">
      <c r="A516" s="28" t="str">
        <f t="shared" si="12"/>
        <v/>
      </c>
      <c r="B516" s="93"/>
      <c r="C516" s="96"/>
      <c r="D516" s="36"/>
      <c r="E516" s="90"/>
      <c r="F516" s="95"/>
      <c r="G516" s="35"/>
      <c r="H516" s="35"/>
      <c r="I516" s="35"/>
      <c r="J516" s="14" t="e">
        <f ca="1">F516-(G516+(SUMIF('RELACION PAGO DE CAJA'!B$3:B$9173,A516,'RELACION PAGO DE CAJA'!K$3:K$9173)+SUMIF('RELACION PAGO DE CAJA'!B$3:B$9173,A516,'RELACION PAGO DE CAJA'!L$3:L$9173)+(SUMIF('RELACION PAGO DE CAJA'!B$3:B$9173,A516,'RELACION PAGO DE CAJA'!M$3:M$408)+(SUMIF('RELACION PAGO DE CAJA'!B$3:B$9173,A516,'RELACION PAGO DE CAJA'!N$3:N$9173)))))</f>
        <v>#REF!</v>
      </c>
      <c r="N516" s="17"/>
    </row>
    <row r="517" spans="1:14" s="22" customFormat="1">
      <c r="A517" s="28" t="str">
        <f t="shared" si="12"/>
        <v/>
      </c>
      <c r="B517" s="93"/>
      <c r="C517" s="96"/>
      <c r="D517" s="36"/>
      <c r="E517" s="90"/>
      <c r="F517" s="95"/>
      <c r="G517" s="35"/>
      <c r="H517" s="35"/>
      <c r="I517" s="35"/>
      <c r="J517" s="14" t="e">
        <f ca="1">F517-(G517+(SUMIF('RELACION PAGO DE CAJA'!B$3:B$9173,A517,'RELACION PAGO DE CAJA'!K$3:K$9173)+SUMIF('RELACION PAGO DE CAJA'!B$3:B$9173,A517,'RELACION PAGO DE CAJA'!L$3:L$9173)+(SUMIF('RELACION PAGO DE CAJA'!B$3:B$9173,A517,'RELACION PAGO DE CAJA'!M$3:M$408)+(SUMIF('RELACION PAGO DE CAJA'!B$3:B$9173,A517,'RELACION PAGO DE CAJA'!N$3:N$9173)))))</f>
        <v>#REF!</v>
      </c>
      <c r="N517" s="17"/>
    </row>
    <row r="518" spans="1:14" s="22" customFormat="1">
      <c r="A518" s="28" t="str">
        <f t="shared" si="12"/>
        <v/>
      </c>
      <c r="B518" s="93"/>
      <c r="C518" s="96"/>
      <c r="D518" s="36"/>
      <c r="E518" s="90"/>
      <c r="F518" s="95"/>
      <c r="G518" s="35"/>
      <c r="H518" s="35"/>
      <c r="I518" s="35"/>
      <c r="J518" s="14" t="e">
        <f ca="1">F518-(G518+(SUMIF('RELACION PAGO DE CAJA'!B$3:B$9173,A518,'RELACION PAGO DE CAJA'!K$3:K$9173)+SUMIF('RELACION PAGO DE CAJA'!B$3:B$9173,A518,'RELACION PAGO DE CAJA'!L$3:L$9173)+(SUMIF('RELACION PAGO DE CAJA'!B$3:B$9173,A518,'RELACION PAGO DE CAJA'!M$3:M$408)+(SUMIF('RELACION PAGO DE CAJA'!B$3:B$9173,A518,'RELACION PAGO DE CAJA'!N$3:N$9173)))))</f>
        <v>#REF!</v>
      </c>
      <c r="N518" s="17"/>
    </row>
    <row r="519" spans="1:14" s="22" customFormat="1">
      <c r="A519" s="28" t="str">
        <f t="shared" si="12"/>
        <v/>
      </c>
      <c r="B519" s="93"/>
      <c r="C519" s="96"/>
      <c r="D519" s="36"/>
      <c r="E519" s="90"/>
      <c r="F519" s="95"/>
      <c r="G519" s="35"/>
      <c r="H519" s="35"/>
      <c r="I519" s="35"/>
      <c r="J519" s="14" t="e">
        <f ca="1">F519-(G519+(SUMIF('RELACION PAGO DE CAJA'!B$3:B$9173,A519,'RELACION PAGO DE CAJA'!K$3:K$9173)+SUMIF('RELACION PAGO DE CAJA'!B$3:B$9173,A519,'RELACION PAGO DE CAJA'!L$3:L$9173)+(SUMIF('RELACION PAGO DE CAJA'!B$3:B$9173,A519,'RELACION PAGO DE CAJA'!M$3:M$408)+(SUMIF('RELACION PAGO DE CAJA'!B$3:B$9173,A519,'RELACION PAGO DE CAJA'!N$3:N$9173)))))</f>
        <v>#REF!</v>
      </c>
      <c r="N519" s="17"/>
    </row>
    <row r="520" spans="1:14" s="22" customFormat="1">
      <c r="A520" s="28" t="str">
        <f t="shared" si="12"/>
        <v/>
      </c>
      <c r="B520" s="93"/>
      <c r="C520" s="96"/>
      <c r="D520" s="36"/>
      <c r="E520" s="90"/>
      <c r="F520" s="95"/>
      <c r="G520" s="35"/>
      <c r="H520" s="35"/>
      <c r="I520" s="35"/>
      <c r="J520" s="14" t="e">
        <f ca="1">F520-(G520+(SUMIF('RELACION PAGO DE CAJA'!B$3:B$9173,A520,'RELACION PAGO DE CAJA'!K$3:K$9173)+SUMIF('RELACION PAGO DE CAJA'!B$3:B$9173,A520,'RELACION PAGO DE CAJA'!L$3:L$9173)+(SUMIF('RELACION PAGO DE CAJA'!B$3:B$9173,A520,'RELACION PAGO DE CAJA'!M$3:M$408)+(SUMIF('RELACION PAGO DE CAJA'!B$3:B$9173,A520,'RELACION PAGO DE CAJA'!N$3:N$9173)))))</f>
        <v>#REF!</v>
      </c>
      <c r="N520" s="17"/>
    </row>
    <row r="521" spans="1:14" s="22" customFormat="1">
      <c r="A521" s="28" t="str">
        <f t="shared" si="12"/>
        <v/>
      </c>
      <c r="B521" s="93"/>
      <c r="C521" s="96"/>
      <c r="D521" s="36"/>
      <c r="E521" s="90"/>
      <c r="F521" s="95"/>
      <c r="G521" s="35"/>
      <c r="H521" s="35"/>
      <c r="I521" s="35"/>
      <c r="J521" s="14" t="e">
        <f ca="1">F521-(G521+(SUMIF('RELACION PAGO DE CAJA'!B$3:B$9173,A521,'RELACION PAGO DE CAJA'!K$3:K$9173)+SUMIF('RELACION PAGO DE CAJA'!B$3:B$9173,A521,'RELACION PAGO DE CAJA'!L$3:L$9173)+(SUMIF('RELACION PAGO DE CAJA'!B$3:B$9173,A521,'RELACION PAGO DE CAJA'!M$3:M$408)+(SUMIF('RELACION PAGO DE CAJA'!B$3:B$9173,A521,'RELACION PAGO DE CAJA'!N$3:N$9173)))))</f>
        <v>#REF!</v>
      </c>
      <c r="N521" s="17"/>
    </row>
    <row r="522" spans="1:14" s="22" customFormat="1">
      <c r="A522" s="28" t="str">
        <f t="shared" si="12"/>
        <v/>
      </c>
      <c r="B522" s="93"/>
      <c r="C522" s="96"/>
      <c r="D522" s="36"/>
      <c r="E522" s="90"/>
      <c r="F522" s="95"/>
      <c r="G522" s="35"/>
      <c r="H522" s="35"/>
      <c r="I522" s="35"/>
      <c r="J522" s="14" t="e">
        <f ca="1">F522-(G522+(SUMIF('RELACION PAGO DE CAJA'!B$3:B$9173,A522,'RELACION PAGO DE CAJA'!K$3:K$9173)+SUMIF('RELACION PAGO DE CAJA'!B$3:B$9173,A522,'RELACION PAGO DE CAJA'!L$3:L$9173)+(SUMIF('RELACION PAGO DE CAJA'!B$3:B$9173,A522,'RELACION PAGO DE CAJA'!M$3:M$408)+(SUMIF('RELACION PAGO DE CAJA'!B$3:B$9173,A522,'RELACION PAGO DE CAJA'!N$3:N$9173)))))</f>
        <v>#REF!</v>
      </c>
      <c r="N522" s="17"/>
    </row>
    <row r="523" spans="1:14" s="22" customFormat="1">
      <c r="A523" s="28" t="str">
        <f t="shared" si="12"/>
        <v/>
      </c>
      <c r="B523" s="93"/>
      <c r="C523" s="96"/>
      <c r="D523" s="36"/>
      <c r="E523" s="90"/>
      <c r="F523" s="95"/>
      <c r="G523" s="35"/>
      <c r="H523" s="35"/>
      <c r="I523" s="35"/>
      <c r="J523" s="14" t="e">
        <f ca="1">F523-(G523+(SUMIF('RELACION PAGO DE CAJA'!B$3:B$9173,A523,'RELACION PAGO DE CAJA'!K$3:K$9173)+SUMIF('RELACION PAGO DE CAJA'!B$3:B$9173,A523,'RELACION PAGO DE CAJA'!L$3:L$9173)+(SUMIF('RELACION PAGO DE CAJA'!B$3:B$9173,A523,'RELACION PAGO DE CAJA'!M$3:M$408)+(SUMIF('RELACION PAGO DE CAJA'!B$3:B$9173,A523,'RELACION PAGO DE CAJA'!N$3:N$9173)))))</f>
        <v>#REF!</v>
      </c>
      <c r="N523" s="17"/>
    </row>
    <row r="524" spans="1:14" s="22" customFormat="1">
      <c r="A524" s="28" t="str">
        <f t="shared" si="12"/>
        <v/>
      </c>
      <c r="B524" s="93"/>
      <c r="C524" s="96"/>
      <c r="D524" s="36"/>
      <c r="E524" s="90"/>
      <c r="F524" s="95"/>
      <c r="G524" s="35"/>
      <c r="H524" s="35"/>
      <c r="I524" s="35"/>
      <c r="J524" s="14" t="e">
        <f ca="1">F524-(G524+(SUMIF('RELACION PAGO DE CAJA'!B$3:B$9173,A524,'RELACION PAGO DE CAJA'!K$3:K$9173)+SUMIF('RELACION PAGO DE CAJA'!B$3:B$9173,A524,'RELACION PAGO DE CAJA'!L$3:L$9173)+(SUMIF('RELACION PAGO DE CAJA'!B$3:B$9173,A524,'RELACION PAGO DE CAJA'!M$3:M$408)+(SUMIF('RELACION PAGO DE CAJA'!B$3:B$9173,A524,'RELACION PAGO DE CAJA'!N$3:N$9173)))))</f>
        <v>#REF!</v>
      </c>
      <c r="N524" s="17"/>
    </row>
    <row r="525" spans="1:14" s="22" customFormat="1">
      <c r="A525" s="28" t="str">
        <f t="shared" si="12"/>
        <v/>
      </c>
      <c r="B525" s="93"/>
      <c r="C525" s="96"/>
      <c r="D525" s="36"/>
      <c r="E525" s="90"/>
      <c r="F525" s="95"/>
      <c r="G525" s="35"/>
      <c r="H525" s="35"/>
      <c r="I525" s="35"/>
      <c r="J525" s="14" t="e">
        <f ca="1">F525-(G525+(SUMIF('RELACION PAGO DE CAJA'!B$3:B$9173,A525,'RELACION PAGO DE CAJA'!K$3:K$9173)+SUMIF('RELACION PAGO DE CAJA'!B$3:B$9173,A525,'RELACION PAGO DE CAJA'!L$3:L$9173)+(SUMIF('RELACION PAGO DE CAJA'!B$3:B$9173,A525,'RELACION PAGO DE CAJA'!M$3:M$408)+(SUMIF('RELACION PAGO DE CAJA'!B$3:B$9173,A525,'RELACION PAGO DE CAJA'!N$3:N$9173)))))</f>
        <v>#REF!</v>
      </c>
      <c r="N525" s="17"/>
    </row>
    <row r="526" spans="1:14" s="22" customFormat="1">
      <c r="A526" s="28" t="str">
        <f t="shared" si="12"/>
        <v/>
      </c>
      <c r="B526" s="93"/>
      <c r="C526" s="96"/>
      <c r="D526" s="36"/>
      <c r="E526" s="90"/>
      <c r="F526" s="95"/>
      <c r="G526" s="35"/>
      <c r="H526" s="35"/>
      <c r="I526" s="35"/>
      <c r="J526" s="14" t="e">
        <f ca="1">F526-(G526+(SUMIF('RELACION PAGO DE CAJA'!B$3:B$9173,A526,'RELACION PAGO DE CAJA'!K$3:K$9173)+SUMIF('RELACION PAGO DE CAJA'!B$3:B$9173,A526,'RELACION PAGO DE CAJA'!L$3:L$9173)+(SUMIF('RELACION PAGO DE CAJA'!B$3:B$9173,A526,'RELACION PAGO DE CAJA'!M$3:M$408)+(SUMIF('RELACION PAGO DE CAJA'!B$3:B$9173,A526,'RELACION PAGO DE CAJA'!N$3:N$9173)))))</f>
        <v>#REF!</v>
      </c>
      <c r="N526" s="17"/>
    </row>
    <row r="527" spans="1:14" s="22" customFormat="1">
      <c r="A527" s="28" t="str">
        <f t="shared" si="12"/>
        <v/>
      </c>
      <c r="B527" s="93"/>
      <c r="C527" s="96"/>
      <c r="D527" s="36"/>
      <c r="E527" s="90"/>
      <c r="F527" s="95"/>
      <c r="G527" s="35"/>
      <c r="H527" s="35"/>
      <c r="I527" s="35"/>
      <c r="J527" s="14" t="e">
        <f ca="1">F527-(G527+(SUMIF('RELACION PAGO DE CAJA'!B$3:B$9173,A527,'RELACION PAGO DE CAJA'!K$3:K$9173)+SUMIF('RELACION PAGO DE CAJA'!B$3:B$9173,A527,'RELACION PAGO DE CAJA'!L$3:L$9173)+(SUMIF('RELACION PAGO DE CAJA'!B$3:B$9173,A527,'RELACION PAGO DE CAJA'!M$3:M$408)+(SUMIF('RELACION PAGO DE CAJA'!B$3:B$9173,A527,'RELACION PAGO DE CAJA'!N$3:N$9173)))))</f>
        <v>#REF!</v>
      </c>
      <c r="N527" s="17"/>
    </row>
    <row r="528" spans="1:14" s="22" customFormat="1">
      <c r="A528" s="28" t="str">
        <f t="shared" si="12"/>
        <v/>
      </c>
      <c r="B528" s="93"/>
      <c r="C528" s="96"/>
      <c r="D528" s="36"/>
      <c r="E528" s="90"/>
      <c r="F528" s="95"/>
      <c r="G528" s="35"/>
      <c r="H528" s="35"/>
      <c r="I528" s="35"/>
      <c r="J528" s="14" t="e">
        <f ca="1">F528-(G528+(SUMIF('RELACION PAGO DE CAJA'!B$3:B$9173,A528,'RELACION PAGO DE CAJA'!K$3:K$9173)+SUMIF('RELACION PAGO DE CAJA'!B$3:B$9173,A528,'RELACION PAGO DE CAJA'!L$3:L$9173)+(SUMIF('RELACION PAGO DE CAJA'!B$3:B$9173,A528,'RELACION PAGO DE CAJA'!M$3:M$408)+(SUMIF('RELACION PAGO DE CAJA'!B$3:B$9173,A528,'RELACION PAGO DE CAJA'!N$3:N$9173)))))</f>
        <v>#REF!</v>
      </c>
      <c r="N528" s="17"/>
    </row>
    <row r="529" spans="1:14" s="22" customFormat="1">
      <c r="A529" s="28" t="str">
        <f t="shared" si="12"/>
        <v/>
      </c>
      <c r="B529" s="93"/>
      <c r="C529" s="96"/>
      <c r="D529" s="36"/>
      <c r="E529" s="90"/>
      <c r="F529" s="95"/>
      <c r="G529" s="35"/>
      <c r="H529" s="35"/>
      <c r="I529" s="35"/>
      <c r="J529" s="14" t="e">
        <f ca="1">F529-(G529+(SUMIF('RELACION PAGO DE CAJA'!B$3:B$9173,A529,'RELACION PAGO DE CAJA'!K$3:K$9173)+SUMIF('RELACION PAGO DE CAJA'!B$3:B$9173,A529,'RELACION PAGO DE CAJA'!L$3:L$9173)+(SUMIF('RELACION PAGO DE CAJA'!B$3:B$9173,A529,'RELACION PAGO DE CAJA'!M$3:M$408)+(SUMIF('RELACION PAGO DE CAJA'!B$3:B$9173,A529,'RELACION PAGO DE CAJA'!N$3:N$9173)))))</f>
        <v>#REF!</v>
      </c>
      <c r="N529" s="17"/>
    </row>
    <row r="530" spans="1:14" s="22" customFormat="1">
      <c r="A530" s="28" t="str">
        <f t="shared" si="12"/>
        <v/>
      </c>
      <c r="B530" s="93"/>
      <c r="C530" s="96"/>
      <c r="D530" s="36"/>
      <c r="E530" s="90"/>
      <c r="F530" s="95"/>
      <c r="G530" s="35"/>
      <c r="H530" s="35"/>
      <c r="I530" s="35"/>
      <c r="J530" s="14" t="e">
        <f ca="1">F530-(G530+(SUMIF('RELACION PAGO DE CAJA'!B$3:B$9173,A530,'RELACION PAGO DE CAJA'!K$3:K$9173)+SUMIF('RELACION PAGO DE CAJA'!B$3:B$9173,A530,'RELACION PAGO DE CAJA'!L$3:L$9173)+(SUMIF('RELACION PAGO DE CAJA'!B$3:B$9173,A530,'RELACION PAGO DE CAJA'!M$3:M$408)+(SUMIF('RELACION PAGO DE CAJA'!B$3:B$9173,A530,'RELACION PAGO DE CAJA'!N$3:N$9173)))))</f>
        <v>#REF!</v>
      </c>
      <c r="N530" s="17"/>
    </row>
    <row r="531" spans="1:14" s="22" customFormat="1">
      <c r="A531" s="28" t="str">
        <f t="shared" si="12"/>
        <v/>
      </c>
      <c r="B531" s="93"/>
      <c r="C531" s="96"/>
      <c r="D531" s="36"/>
      <c r="E531" s="90"/>
      <c r="F531" s="95"/>
      <c r="G531" s="35"/>
      <c r="H531" s="35"/>
      <c r="I531" s="35"/>
      <c r="J531" s="14" t="e">
        <f ca="1">F531-(G531+(SUMIF('RELACION PAGO DE CAJA'!B$3:B$9173,A531,'RELACION PAGO DE CAJA'!K$3:K$9173)+SUMIF('RELACION PAGO DE CAJA'!B$3:B$9173,A531,'RELACION PAGO DE CAJA'!L$3:L$9173)+(SUMIF('RELACION PAGO DE CAJA'!B$3:B$9173,A531,'RELACION PAGO DE CAJA'!M$3:M$408)+(SUMIF('RELACION PAGO DE CAJA'!B$3:B$9173,A531,'RELACION PAGO DE CAJA'!N$3:N$9173)))))</f>
        <v>#REF!</v>
      </c>
      <c r="N531" s="17"/>
    </row>
    <row r="532" spans="1:14" s="22" customFormat="1">
      <c r="A532" s="28" t="str">
        <f t="shared" si="12"/>
        <v/>
      </c>
      <c r="B532" s="93"/>
      <c r="C532" s="96"/>
      <c r="D532" s="36"/>
      <c r="E532" s="90"/>
      <c r="F532" s="95"/>
      <c r="G532" s="35"/>
      <c r="H532" s="35"/>
      <c r="I532" s="35"/>
      <c r="J532" s="14" t="e">
        <f ca="1">F532-(G532+(SUMIF('RELACION PAGO DE CAJA'!B$3:B$9173,A532,'RELACION PAGO DE CAJA'!K$3:K$9173)+SUMIF('RELACION PAGO DE CAJA'!B$3:B$9173,A532,'RELACION PAGO DE CAJA'!L$3:L$9173)+(SUMIF('RELACION PAGO DE CAJA'!B$3:B$9173,A532,'RELACION PAGO DE CAJA'!M$3:M$408)+(SUMIF('RELACION PAGO DE CAJA'!B$3:B$9173,A532,'RELACION PAGO DE CAJA'!N$3:N$9173)))))</f>
        <v>#REF!</v>
      </c>
      <c r="N532" s="17"/>
    </row>
    <row r="533" spans="1:14" s="22" customFormat="1">
      <c r="A533" s="28" t="str">
        <f t="shared" ref="A533:A596" si="13">CONCATENATE(B533,D533,E533)</f>
        <v/>
      </c>
      <c r="B533" s="93"/>
      <c r="C533" s="96"/>
      <c r="D533" s="36"/>
      <c r="E533" s="90"/>
      <c r="F533" s="95"/>
      <c r="G533" s="35"/>
      <c r="H533" s="35"/>
      <c r="I533" s="35"/>
      <c r="J533" s="14" t="e">
        <f ca="1">F533-(G533+(SUMIF('RELACION PAGO DE CAJA'!B$3:B$9173,A533,'RELACION PAGO DE CAJA'!K$3:K$9173)+SUMIF('RELACION PAGO DE CAJA'!B$3:B$9173,A533,'RELACION PAGO DE CAJA'!L$3:L$9173)+(SUMIF('RELACION PAGO DE CAJA'!B$3:B$9173,A533,'RELACION PAGO DE CAJA'!M$3:M$408)+(SUMIF('RELACION PAGO DE CAJA'!B$3:B$9173,A533,'RELACION PAGO DE CAJA'!N$3:N$9173)))))</f>
        <v>#REF!</v>
      </c>
      <c r="N533" s="17"/>
    </row>
    <row r="534" spans="1:14" s="22" customFormat="1">
      <c r="A534" s="28" t="str">
        <f t="shared" si="13"/>
        <v/>
      </c>
      <c r="B534" s="93"/>
      <c r="C534" s="96"/>
      <c r="D534" s="36"/>
      <c r="E534" s="90"/>
      <c r="F534" s="95"/>
      <c r="G534" s="35"/>
      <c r="H534" s="35"/>
      <c r="I534" s="35"/>
      <c r="J534" s="14" t="e">
        <f ca="1">F534-(G534+(SUMIF('RELACION PAGO DE CAJA'!B$3:B$9173,A534,'RELACION PAGO DE CAJA'!K$3:K$9173)+SUMIF('RELACION PAGO DE CAJA'!B$3:B$9173,A534,'RELACION PAGO DE CAJA'!L$3:L$9173)+(SUMIF('RELACION PAGO DE CAJA'!B$3:B$9173,A534,'RELACION PAGO DE CAJA'!M$3:M$408)+(SUMIF('RELACION PAGO DE CAJA'!B$3:B$9173,A534,'RELACION PAGO DE CAJA'!N$3:N$9173)))))</f>
        <v>#REF!</v>
      </c>
      <c r="N534" s="17"/>
    </row>
    <row r="535" spans="1:14" s="22" customFormat="1">
      <c r="A535" s="28" t="str">
        <f t="shared" si="13"/>
        <v/>
      </c>
      <c r="B535" s="93"/>
      <c r="C535" s="96"/>
      <c r="D535" s="36"/>
      <c r="E535" s="90"/>
      <c r="F535" s="95"/>
      <c r="G535" s="35"/>
      <c r="H535" s="35"/>
      <c r="I535" s="35"/>
      <c r="J535" s="14" t="e">
        <f ca="1">F535-(G535+(SUMIF('RELACION PAGO DE CAJA'!B$3:B$9173,A535,'RELACION PAGO DE CAJA'!K$3:K$9173)+SUMIF('RELACION PAGO DE CAJA'!B$3:B$9173,A535,'RELACION PAGO DE CAJA'!L$3:L$9173)+(SUMIF('RELACION PAGO DE CAJA'!B$3:B$9173,A535,'RELACION PAGO DE CAJA'!M$3:M$408)+(SUMIF('RELACION PAGO DE CAJA'!B$3:B$9173,A535,'RELACION PAGO DE CAJA'!N$3:N$9173)))))</f>
        <v>#REF!</v>
      </c>
      <c r="N535" s="17"/>
    </row>
    <row r="536" spans="1:14" s="22" customFormat="1">
      <c r="A536" s="28" t="str">
        <f t="shared" si="13"/>
        <v/>
      </c>
      <c r="B536" s="93"/>
      <c r="C536" s="96"/>
      <c r="D536" s="36"/>
      <c r="E536" s="90"/>
      <c r="F536" s="95"/>
      <c r="G536" s="35"/>
      <c r="H536" s="35"/>
      <c r="I536" s="35"/>
      <c r="J536" s="14" t="e">
        <f ca="1">F536-(G536+(SUMIF('RELACION PAGO DE CAJA'!B$3:B$9173,A536,'RELACION PAGO DE CAJA'!K$3:K$9173)+SUMIF('RELACION PAGO DE CAJA'!B$3:B$9173,A536,'RELACION PAGO DE CAJA'!L$3:L$9173)+(SUMIF('RELACION PAGO DE CAJA'!B$3:B$9173,A536,'RELACION PAGO DE CAJA'!M$3:M$408)+(SUMIF('RELACION PAGO DE CAJA'!B$3:B$9173,A536,'RELACION PAGO DE CAJA'!N$3:N$9173)))))</f>
        <v>#REF!</v>
      </c>
      <c r="N536" s="17"/>
    </row>
    <row r="537" spans="1:14" s="22" customFormat="1">
      <c r="A537" s="28" t="str">
        <f t="shared" si="13"/>
        <v/>
      </c>
      <c r="B537" s="93"/>
      <c r="C537" s="96"/>
      <c r="D537" s="36"/>
      <c r="E537" s="90"/>
      <c r="F537" s="95"/>
      <c r="G537" s="35"/>
      <c r="H537" s="35"/>
      <c r="I537" s="35"/>
      <c r="J537" s="14" t="e">
        <f ca="1">F537-(G537+(SUMIF('RELACION PAGO DE CAJA'!B$3:B$9173,A537,'RELACION PAGO DE CAJA'!K$3:K$9173)+SUMIF('RELACION PAGO DE CAJA'!B$3:B$9173,A537,'RELACION PAGO DE CAJA'!L$3:L$9173)+(SUMIF('RELACION PAGO DE CAJA'!B$3:B$9173,A537,'RELACION PAGO DE CAJA'!M$3:M$408)+(SUMIF('RELACION PAGO DE CAJA'!B$3:B$9173,A537,'RELACION PAGO DE CAJA'!N$3:N$9173)))))</f>
        <v>#REF!</v>
      </c>
      <c r="N537" s="17"/>
    </row>
    <row r="538" spans="1:14" s="22" customFormat="1">
      <c r="A538" s="28" t="str">
        <f t="shared" si="13"/>
        <v/>
      </c>
      <c r="B538" s="93"/>
      <c r="C538" s="96"/>
      <c r="D538" s="36"/>
      <c r="E538" s="90"/>
      <c r="F538" s="95"/>
      <c r="G538" s="35"/>
      <c r="H538" s="35"/>
      <c r="I538" s="35"/>
      <c r="J538" s="14" t="e">
        <f ca="1">F538-(G538+(SUMIF('RELACION PAGO DE CAJA'!B$3:B$9173,A538,'RELACION PAGO DE CAJA'!K$3:K$9173)+SUMIF('RELACION PAGO DE CAJA'!B$3:B$9173,A538,'RELACION PAGO DE CAJA'!L$3:L$9173)+(SUMIF('RELACION PAGO DE CAJA'!B$3:B$9173,A538,'RELACION PAGO DE CAJA'!M$3:M$408)+(SUMIF('RELACION PAGO DE CAJA'!B$3:B$9173,A538,'RELACION PAGO DE CAJA'!N$3:N$9173)))))</f>
        <v>#REF!</v>
      </c>
      <c r="N538" s="17"/>
    </row>
    <row r="539" spans="1:14" s="22" customFormat="1">
      <c r="A539" s="28" t="str">
        <f t="shared" si="13"/>
        <v/>
      </c>
      <c r="B539" s="93"/>
      <c r="C539" s="96"/>
      <c r="D539" s="36"/>
      <c r="E539" s="90"/>
      <c r="F539" s="95"/>
      <c r="G539" s="35"/>
      <c r="H539" s="35"/>
      <c r="I539" s="35"/>
      <c r="J539" s="14" t="e">
        <f ca="1">F539-(G539+(SUMIF('RELACION PAGO DE CAJA'!B$3:B$9173,A539,'RELACION PAGO DE CAJA'!K$3:K$9173)+SUMIF('RELACION PAGO DE CAJA'!B$3:B$9173,A539,'RELACION PAGO DE CAJA'!L$3:L$9173)+(SUMIF('RELACION PAGO DE CAJA'!B$3:B$9173,A539,'RELACION PAGO DE CAJA'!M$3:M$408)+(SUMIF('RELACION PAGO DE CAJA'!B$3:B$9173,A539,'RELACION PAGO DE CAJA'!N$3:N$9173)))))</f>
        <v>#REF!</v>
      </c>
      <c r="N539" s="17"/>
    </row>
    <row r="540" spans="1:14" s="22" customFormat="1">
      <c r="A540" s="28" t="str">
        <f t="shared" si="13"/>
        <v/>
      </c>
      <c r="B540" s="93"/>
      <c r="C540" s="96"/>
      <c r="D540" s="36"/>
      <c r="E540" s="90"/>
      <c r="F540" s="95"/>
      <c r="G540" s="35"/>
      <c r="H540" s="35"/>
      <c r="I540" s="35"/>
      <c r="J540" s="14" t="e">
        <f ca="1">F540-(G540+(SUMIF('RELACION PAGO DE CAJA'!B$3:B$9173,A540,'RELACION PAGO DE CAJA'!K$3:K$9173)+SUMIF('RELACION PAGO DE CAJA'!B$3:B$9173,A540,'RELACION PAGO DE CAJA'!L$3:L$9173)+(SUMIF('RELACION PAGO DE CAJA'!B$3:B$9173,A540,'RELACION PAGO DE CAJA'!M$3:M$408)+(SUMIF('RELACION PAGO DE CAJA'!B$3:B$9173,A540,'RELACION PAGO DE CAJA'!N$3:N$9173)))))</f>
        <v>#REF!</v>
      </c>
      <c r="N540" s="17"/>
    </row>
    <row r="541" spans="1:14" s="22" customFormat="1">
      <c r="A541" s="28" t="str">
        <f t="shared" si="13"/>
        <v/>
      </c>
      <c r="B541" s="93"/>
      <c r="C541" s="96"/>
      <c r="D541" s="36"/>
      <c r="E541" s="90"/>
      <c r="F541" s="95"/>
      <c r="G541" s="35"/>
      <c r="H541" s="35"/>
      <c r="I541" s="35"/>
      <c r="J541" s="14" t="e">
        <f ca="1">F541-(G541+(SUMIF('RELACION PAGO DE CAJA'!B$3:B$9173,A541,'RELACION PAGO DE CAJA'!K$3:K$9173)+SUMIF('RELACION PAGO DE CAJA'!B$3:B$9173,A541,'RELACION PAGO DE CAJA'!L$3:L$9173)+(SUMIF('RELACION PAGO DE CAJA'!B$3:B$9173,A541,'RELACION PAGO DE CAJA'!M$3:M$408)+(SUMIF('RELACION PAGO DE CAJA'!B$3:B$9173,A541,'RELACION PAGO DE CAJA'!N$3:N$9173)))))</f>
        <v>#REF!</v>
      </c>
      <c r="N541" s="17"/>
    </row>
    <row r="542" spans="1:14" s="22" customFormat="1">
      <c r="A542" s="28" t="str">
        <f t="shared" si="13"/>
        <v/>
      </c>
      <c r="B542" s="93"/>
      <c r="C542" s="96"/>
      <c r="D542" s="36"/>
      <c r="E542" s="90"/>
      <c r="F542" s="95"/>
      <c r="G542" s="35"/>
      <c r="H542" s="35"/>
      <c r="I542" s="35"/>
      <c r="J542" s="14" t="e">
        <f ca="1">F542-(G542+(SUMIF('RELACION PAGO DE CAJA'!B$3:B$9173,A542,'RELACION PAGO DE CAJA'!K$3:K$9173)+SUMIF('RELACION PAGO DE CAJA'!B$3:B$9173,A542,'RELACION PAGO DE CAJA'!L$3:L$9173)+(SUMIF('RELACION PAGO DE CAJA'!B$3:B$9173,A542,'RELACION PAGO DE CAJA'!M$3:M$408)+(SUMIF('RELACION PAGO DE CAJA'!B$3:B$9173,A542,'RELACION PAGO DE CAJA'!N$3:N$9173)))))</f>
        <v>#REF!</v>
      </c>
      <c r="N542" s="17"/>
    </row>
    <row r="543" spans="1:14" s="22" customFormat="1">
      <c r="A543" s="28" t="str">
        <f t="shared" si="13"/>
        <v/>
      </c>
      <c r="B543" s="93"/>
      <c r="C543" s="96"/>
      <c r="D543" s="36"/>
      <c r="E543" s="90"/>
      <c r="F543" s="95"/>
      <c r="G543" s="35"/>
      <c r="H543" s="35"/>
      <c r="I543" s="35"/>
      <c r="J543" s="14" t="e">
        <f ca="1">F543-(G543+(SUMIF('RELACION PAGO DE CAJA'!B$3:B$9173,A543,'RELACION PAGO DE CAJA'!K$3:K$9173)+SUMIF('RELACION PAGO DE CAJA'!B$3:B$9173,A543,'RELACION PAGO DE CAJA'!L$3:L$9173)+(SUMIF('RELACION PAGO DE CAJA'!B$3:B$9173,A543,'RELACION PAGO DE CAJA'!M$3:M$408)+(SUMIF('RELACION PAGO DE CAJA'!B$3:B$9173,A543,'RELACION PAGO DE CAJA'!N$3:N$9173)))))</f>
        <v>#REF!</v>
      </c>
      <c r="N543" s="17"/>
    </row>
    <row r="544" spans="1:14" s="22" customFormat="1">
      <c r="A544" s="28" t="str">
        <f t="shared" si="13"/>
        <v/>
      </c>
      <c r="B544" s="93"/>
      <c r="C544" s="96"/>
      <c r="D544" s="36"/>
      <c r="E544" s="90"/>
      <c r="F544" s="95"/>
      <c r="G544" s="35"/>
      <c r="H544" s="35"/>
      <c r="I544" s="35"/>
      <c r="J544" s="14" t="e">
        <f ca="1">F544-(G544+(SUMIF('RELACION PAGO DE CAJA'!B$3:B$9173,A544,'RELACION PAGO DE CAJA'!K$3:K$9173)+SUMIF('RELACION PAGO DE CAJA'!B$3:B$9173,A544,'RELACION PAGO DE CAJA'!L$3:L$9173)+(SUMIF('RELACION PAGO DE CAJA'!B$3:B$9173,A544,'RELACION PAGO DE CAJA'!M$3:M$408)+(SUMIF('RELACION PAGO DE CAJA'!B$3:B$9173,A544,'RELACION PAGO DE CAJA'!N$3:N$9173)))))</f>
        <v>#REF!</v>
      </c>
      <c r="N544" s="17"/>
    </row>
    <row r="545" spans="1:14" s="22" customFormat="1">
      <c r="A545" s="28" t="str">
        <f t="shared" si="13"/>
        <v/>
      </c>
      <c r="B545" s="93"/>
      <c r="C545" s="96"/>
      <c r="D545" s="36"/>
      <c r="E545" s="90"/>
      <c r="F545" s="95"/>
      <c r="G545" s="35"/>
      <c r="H545" s="35"/>
      <c r="I545" s="35"/>
      <c r="J545" s="14" t="e">
        <f ca="1">F545-(G545+(SUMIF('RELACION PAGO DE CAJA'!B$3:B$9173,A545,'RELACION PAGO DE CAJA'!K$3:K$9173)+SUMIF('RELACION PAGO DE CAJA'!B$3:B$9173,A545,'RELACION PAGO DE CAJA'!L$3:L$9173)+(SUMIF('RELACION PAGO DE CAJA'!B$3:B$9173,A545,'RELACION PAGO DE CAJA'!M$3:M$408)+(SUMIF('RELACION PAGO DE CAJA'!B$3:B$9173,A545,'RELACION PAGO DE CAJA'!N$3:N$9173)))))</f>
        <v>#REF!</v>
      </c>
      <c r="N545" s="17"/>
    </row>
    <row r="546" spans="1:14" s="22" customFormat="1">
      <c r="A546" s="28" t="str">
        <f t="shared" si="13"/>
        <v/>
      </c>
      <c r="B546" s="93"/>
      <c r="C546" s="96"/>
      <c r="D546" s="36"/>
      <c r="E546" s="90"/>
      <c r="F546" s="95"/>
      <c r="G546" s="35"/>
      <c r="H546" s="35"/>
      <c r="I546" s="35"/>
      <c r="J546" s="14" t="e">
        <f ca="1">F546-(G546+(SUMIF('RELACION PAGO DE CAJA'!B$3:B$9173,A546,'RELACION PAGO DE CAJA'!K$3:K$9173)+SUMIF('RELACION PAGO DE CAJA'!B$3:B$9173,A546,'RELACION PAGO DE CAJA'!L$3:L$9173)+(SUMIF('RELACION PAGO DE CAJA'!B$3:B$9173,A546,'RELACION PAGO DE CAJA'!M$3:M$408)+(SUMIF('RELACION PAGO DE CAJA'!B$3:B$9173,A546,'RELACION PAGO DE CAJA'!N$3:N$9173)))))</f>
        <v>#REF!</v>
      </c>
      <c r="N546" s="17"/>
    </row>
    <row r="547" spans="1:14" s="22" customFormat="1">
      <c r="A547" s="28" t="str">
        <f t="shared" si="13"/>
        <v/>
      </c>
      <c r="B547" s="93"/>
      <c r="C547" s="96"/>
      <c r="D547" s="36"/>
      <c r="E547" s="90"/>
      <c r="F547" s="95"/>
      <c r="G547" s="35"/>
      <c r="H547" s="35"/>
      <c r="I547" s="35"/>
      <c r="J547" s="14" t="e">
        <f ca="1">F547-(G547+(SUMIF('RELACION PAGO DE CAJA'!B$3:B$9173,A547,'RELACION PAGO DE CAJA'!K$3:K$9173)+SUMIF('RELACION PAGO DE CAJA'!B$3:B$9173,A547,'RELACION PAGO DE CAJA'!L$3:L$9173)+(SUMIF('RELACION PAGO DE CAJA'!B$3:B$9173,A547,'RELACION PAGO DE CAJA'!M$3:M$408)+(SUMIF('RELACION PAGO DE CAJA'!B$3:B$9173,A547,'RELACION PAGO DE CAJA'!N$3:N$9173)))))</f>
        <v>#REF!</v>
      </c>
      <c r="N547" s="17"/>
    </row>
    <row r="548" spans="1:14" s="22" customFormat="1">
      <c r="A548" s="28" t="str">
        <f t="shared" si="13"/>
        <v/>
      </c>
      <c r="B548" s="93"/>
      <c r="C548" s="96"/>
      <c r="D548" s="36"/>
      <c r="E548" s="90"/>
      <c r="F548" s="95"/>
      <c r="G548" s="35"/>
      <c r="H548" s="35"/>
      <c r="I548" s="35"/>
      <c r="J548" s="14" t="e">
        <f ca="1">F548-(G548+(SUMIF('RELACION PAGO DE CAJA'!B$3:B$9173,A548,'RELACION PAGO DE CAJA'!K$3:K$9173)+SUMIF('RELACION PAGO DE CAJA'!B$3:B$9173,A548,'RELACION PAGO DE CAJA'!L$3:L$9173)+(SUMIF('RELACION PAGO DE CAJA'!B$3:B$9173,A548,'RELACION PAGO DE CAJA'!M$3:M$408)+(SUMIF('RELACION PAGO DE CAJA'!B$3:B$9173,A548,'RELACION PAGO DE CAJA'!N$3:N$9173)))))</f>
        <v>#REF!</v>
      </c>
      <c r="N548" s="17"/>
    </row>
    <row r="549" spans="1:14" s="22" customFormat="1">
      <c r="A549" s="28" t="str">
        <f t="shared" si="13"/>
        <v/>
      </c>
      <c r="B549" s="93"/>
      <c r="C549" s="96"/>
      <c r="D549" s="36"/>
      <c r="E549" s="90"/>
      <c r="F549" s="95"/>
      <c r="G549" s="35"/>
      <c r="H549" s="35"/>
      <c r="I549" s="35"/>
      <c r="J549" s="14" t="e">
        <f ca="1">F549-(G549+(SUMIF('RELACION PAGO DE CAJA'!B$3:B$9173,A549,'RELACION PAGO DE CAJA'!K$3:K$9173)+SUMIF('RELACION PAGO DE CAJA'!B$3:B$9173,A549,'RELACION PAGO DE CAJA'!L$3:L$9173)+(SUMIF('RELACION PAGO DE CAJA'!B$3:B$9173,A549,'RELACION PAGO DE CAJA'!M$3:M$408)+(SUMIF('RELACION PAGO DE CAJA'!B$3:B$9173,A549,'RELACION PAGO DE CAJA'!N$3:N$9173)))))</f>
        <v>#REF!</v>
      </c>
      <c r="N549" s="17"/>
    </row>
    <row r="550" spans="1:14" s="22" customFormat="1">
      <c r="A550" s="28" t="str">
        <f t="shared" si="13"/>
        <v/>
      </c>
      <c r="B550" s="93"/>
      <c r="C550" s="96"/>
      <c r="D550" s="36"/>
      <c r="E550" s="90"/>
      <c r="F550" s="95"/>
      <c r="G550" s="35"/>
      <c r="H550" s="35"/>
      <c r="I550" s="35"/>
      <c r="J550" s="14" t="e">
        <f ca="1">F550-(G550+(SUMIF('RELACION PAGO DE CAJA'!B$3:B$9173,A550,'RELACION PAGO DE CAJA'!K$3:K$9173)+SUMIF('RELACION PAGO DE CAJA'!B$3:B$9173,A550,'RELACION PAGO DE CAJA'!L$3:L$9173)+(SUMIF('RELACION PAGO DE CAJA'!B$3:B$9173,A550,'RELACION PAGO DE CAJA'!M$3:M$408)+(SUMIF('RELACION PAGO DE CAJA'!B$3:B$9173,A550,'RELACION PAGO DE CAJA'!N$3:N$9173)))))</f>
        <v>#REF!</v>
      </c>
      <c r="N550" s="17"/>
    </row>
    <row r="551" spans="1:14" s="22" customFormat="1">
      <c r="A551" s="28" t="str">
        <f t="shared" si="13"/>
        <v/>
      </c>
      <c r="B551" s="93"/>
      <c r="C551" s="96"/>
      <c r="D551" s="36"/>
      <c r="E551" s="90"/>
      <c r="F551" s="95"/>
      <c r="G551" s="35"/>
      <c r="H551" s="35"/>
      <c r="I551" s="35"/>
      <c r="J551" s="14" t="e">
        <f ca="1">F551-(G551+(SUMIF('RELACION PAGO DE CAJA'!B$3:B$9173,A551,'RELACION PAGO DE CAJA'!K$3:K$9173)+SUMIF('RELACION PAGO DE CAJA'!B$3:B$9173,A551,'RELACION PAGO DE CAJA'!L$3:L$9173)+(SUMIF('RELACION PAGO DE CAJA'!B$3:B$9173,A551,'RELACION PAGO DE CAJA'!M$3:M$408)+(SUMIF('RELACION PAGO DE CAJA'!B$3:B$9173,A551,'RELACION PAGO DE CAJA'!N$3:N$9173)))))</f>
        <v>#REF!</v>
      </c>
      <c r="N551" s="17"/>
    </row>
    <row r="552" spans="1:14" s="22" customFormat="1">
      <c r="A552" s="28" t="str">
        <f t="shared" si="13"/>
        <v/>
      </c>
      <c r="B552" s="93"/>
      <c r="C552" s="96"/>
      <c r="D552" s="36"/>
      <c r="E552" s="90"/>
      <c r="F552" s="95"/>
      <c r="G552" s="35"/>
      <c r="H552" s="35"/>
      <c r="I552" s="35"/>
      <c r="J552" s="14" t="e">
        <f ca="1">F552-(G552+(SUMIF('RELACION PAGO DE CAJA'!B$3:B$9173,A552,'RELACION PAGO DE CAJA'!K$3:K$9173)+SUMIF('RELACION PAGO DE CAJA'!B$3:B$9173,A552,'RELACION PAGO DE CAJA'!L$3:L$9173)+(SUMIF('RELACION PAGO DE CAJA'!B$3:B$9173,A552,'RELACION PAGO DE CAJA'!M$3:M$408)+(SUMIF('RELACION PAGO DE CAJA'!B$3:B$9173,A552,'RELACION PAGO DE CAJA'!N$3:N$9173)))))</f>
        <v>#REF!</v>
      </c>
      <c r="N552" s="17"/>
    </row>
    <row r="553" spans="1:14" s="22" customFormat="1">
      <c r="A553" s="28" t="str">
        <f t="shared" si="13"/>
        <v/>
      </c>
      <c r="B553" s="93"/>
      <c r="C553" s="96"/>
      <c r="D553" s="36"/>
      <c r="E553" s="90"/>
      <c r="F553" s="95"/>
      <c r="G553" s="35"/>
      <c r="H553" s="35"/>
      <c r="I553" s="35"/>
      <c r="J553" s="14" t="e">
        <f ca="1">F553-(G553+(SUMIF('RELACION PAGO DE CAJA'!B$3:B$9173,A553,'RELACION PAGO DE CAJA'!K$3:K$9173)+SUMIF('RELACION PAGO DE CAJA'!B$3:B$9173,A553,'RELACION PAGO DE CAJA'!L$3:L$9173)+(SUMIF('RELACION PAGO DE CAJA'!B$3:B$9173,A553,'RELACION PAGO DE CAJA'!M$3:M$408)+(SUMIF('RELACION PAGO DE CAJA'!B$3:B$9173,A553,'RELACION PAGO DE CAJA'!N$3:N$9173)))))</f>
        <v>#REF!</v>
      </c>
      <c r="N553" s="17"/>
    </row>
    <row r="554" spans="1:14" s="22" customFormat="1">
      <c r="A554" s="28" t="str">
        <f t="shared" si="13"/>
        <v/>
      </c>
      <c r="B554" s="93"/>
      <c r="C554" s="96"/>
      <c r="D554" s="36"/>
      <c r="E554" s="90"/>
      <c r="F554" s="95"/>
      <c r="G554" s="35"/>
      <c r="H554" s="35"/>
      <c r="I554" s="35"/>
      <c r="J554" s="14" t="e">
        <f ca="1">F554-(G554+(SUMIF('RELACION PAGO DE CAJA'!B$3:B$9173,A554,'RELACION PAGO DE CAJA'!K$3:K$9173)+SUMIF('RELACION PAGO DE CAJA'!B$3:B$9173,A554,'RELACION PAGO DE CAJA'!L$3:L$9173)+(SUMIF('RELACION PAGO DE CAJA'!B$3:B$9173,A554,'RELACION PAGO DE CAJA'!M$3:M$408)+(SUMIF('RELACION PAGO DE CAJA'!B$3:B$9173,A554,'RELACION PAGO DE CAJA'!N$3:N$9173)))))</f>
        <v>#REF!</v>
      </c>
      <c r="N554" s="17"/>
    </row>
    <row r="555" spans="1:14" s="22" customFormat="1">
      <c r="A555" s="28" t="str">
        <f t="shared" si="13"/>
        <v/>
      </c>
      <c r="B555" s="93"/>
      <c r="C555" s="96"/>
      <c r="D555" s="36"/>
      <c r="E555" s="90"/>
      <c r="F555" s="95"/>
      <c r="G555" s="35"/>
      <c r="H555" s="35"/>
      <c r="I555" s="35"/>
      <c r="J555" s="14" t="e">
        <f ca="1">F555-(G555+(SUMIF('RELACION PAGO DE CAJA'!B$3:B$9173,A555,'RELACION PAGO DE CAJA'!K$3:K$9173)+SUMIF('RELACION PAGO DE CAJA'!B$3:B$9173,A555,'RELACION PAGO DE CAJA'!L$3:L$9173)+(SUMIF('RELACION PAGO DE CAJA'!B$3:B$9173,A555,'RELACION PAGO DE CAJA'!M$3:M$408)+(SUMIF('RELACION PAGO DE CAJA'!B$3:B$9173,A555,'RELACION PAGO DE CAJA'!N$3:N$9173)))))</f>
        <v>#REF!</v>
      </c>
      <c r="N555" s="17"/>
    </row>
    <row r="556" spans="1:14" s="22" customFormat="1">
      <c r="A556" s="28" t="str">
        <f t="shared" si="13"/>
        <v/>
      </c>
      <c r="B556" s="93"/>
      <c r="C556" s="96"/>
      <c r="D556" s="36"/>
      <c r="E556" s="90"/>
      <c r="F556" s="95"/>
      <c r="G556" s="35"/>
      <c r="H556" s="35"/>
      <c r="I556" s="35"/>
      <c r="J556" s="14" t="e">
        <f ca="1">F556-(G556+(SUMIF('RELACION PAGO DE CAJA'!B$3:B$9173,A556,'RELACION PAGO DE CAJA'!K$3:K$9173)+SUMIF('RELACION PAGO DE CAJA'!B$3:B$9173,A556,'RELACION PAGO DE CAJA'!L$3:L$9173)+(SUMIF('RELACION PAGO DE CAJA'!B$3:B$9173,A556,'RELACION PAGO DE CAJA'!M$3:M$408)+(SUMIF('RELACION PAGO DE CAJA'!B$3:B$9173,A556,'RELACION PAGO DE CAJA'!N$3:N$9173)))))</f>
        <v>#REF!</v>
      </c>
      <c r="N556" s="17"/>
    </row>
    <row r="557" spans="1:14" s="22" customFormat="1">
      <c r="A557" s="28" t="str">
        <f t="shared" si="13"/>
        <v/>
      </c>
      <c r="B557" s="93"/>
      <c r="C557" s="96"/>
      <c r="D557" s="36"/>
      <c r="E557" s="90"/>
      <c r="F557" s="95"/>
      <c r="G557" s="35"/>
      <c r="H557" s="35"/>
      <c r="I557" s="35"/>
      <c r="J557" s="14" t="e">
        <f ca="1">F557-(G557+(SUMIF('RELACION PAGO DE CAJA'!B$3:B$9173,A557,'RELACION PAGO DE CAJA'!K$3:K$9173)+SUMIF('RELACION PAGO DE CAJA'!B$3:B$9173,A557,'RELACION PAGO DE CAJA'!L$3:L$9173)+(SUMIF('RELACION PAGO DE CAJA'!B$3:B$9173,A557,'RELACION PAGO DE CAJA'!M$3:M$408)+(SUMIF('RELACION PAGO DE CAJA'!B$3:B$9173,A557,'RELACION PAGO DE CAJA'!N$3:N$9173)))))</f>
        <v>#REF!</v>
      </c>
      <c r="N557" s="17"/>
    </row>
    <row r="558" spans="1:14" s="22" customFormat="1">
      <c r="A558" s="28" t="str">
        <f t="shared" si="13"/>
        <v/>
      </c>
      <c r="B558" s="93"/>
      <c r="C558" s="96"/>
      <c r="D558" s="36"/>
      <c r="E558" s="90"/>
      <c r="F558" s="95"/>
      <c r="G558" s="35"/>
      <c r="H558" s="35"/>
      <c r="I558" s="35"/>
      <c r="J558" s="14" t="e">
        <f ca="1">F558-(G558+(SUMIF('RELACION PAGO DE CAJA'!B$3:B$9173,A558,'RELACION PAGO DE CAJA'!K$3:K$9173)+SUMIF('RELACION PAGO DE CAJA'!B$3:B$9173,A558,'RELACION PAGO DE CAJA'!L$3:L$9173)+(SUMIF('RELACION PAGO DE CAJA'!B$3:B$9173,A558,'RELACION PAGO DE CAJA'!M$3:M$408)+(SUMIF('RELACION PAGO DE CAJA'!B$3:B$9173,A558,'RELACION PAGO DE CAJA'!N$3:N$9173)))))</f>
        <v>#REF!</v>
      </c>
      <c r="N558" s="17"/>
    </row>
    <row r="559" spans="1:14" s="22" customFormat="1">
      <c r="A559" s="28" t="str">
        <f t="shared" si="13"/>
        <v/>
      </c>
      <c r="B559" s="93"/>
      <c r="C559" s="96"/>
      <c r="D559" s="36"/>
      <c r="E559" s="90"/>
      <c r="F559" s="95"/>
      <c r="G559" s="35"/>
      <c r="H559" s="35"/>
      <c r="I559" s="35"/>
      <c r="J559" s="14" t="e">
        <f ca="1">F559-(G559+(SUMIF('RELACION PAGO DE CAJA'!B$3:B$9173,A559,'RELACION PAGO DE CAJA'!K$3:K$9173)+SUMIF('RELACION PAGO DE CAJA'!B$3:B$9173,A559,'RELACION PAGO DE CAJA'!L$3:L$9173)+(SUMIF('RELACION PAGO DE CAJA'!B$3:B$9173,A559,'RELACION PAGO DE CAJA'!M$3:M$408)+(SUMIF('RELACION PAGO DE CAJA'!B$3:B$9173,A559,'RELACION PAGO DE CAJA'!N$3:N$9173)))))</f>
        <v>#REF!</v>
      </c>
      <c r="N559" s="17"/>
    </row>
    <row r="560" spans="1:14" s="22" customFormat="1">
      <c r="A560" s="28" t="str">
        <f t="shared" si="13"/>
        <v/>
      </c>
      <c r="B560" s="93"/>
      <c r="C560" s="96"/>
      <c r="D560" s="36"/>
      <c r="E560" s="90"/>
      <c r="F560" s="95"/>
      <c r="G560" s="35"/>
      <c r="H560" s="35"/>
      <c r="I560" s="35"/>
      <c r="J560" s="14" t="e">
        <f ca="1">F560-(G560+(SUMIF('RELACION PAGO DE CAJA'!B$3:B$9173,A560,'RELACION PAGO DE CAJA'!K$3:K$9173)+SUMIF('RELACION PAGO DE CAJA'!B$3:B$9173,A560,'RELACION PAGO DE CAJA'!L$3:L$9173)+(SUMIF('RELACION PAGO DE CAJA'!B$3:B$9173,A560,'RELACION PAGO DE CAJA'!M$3:M$408)+(SUMIF('RELACION PAGO DE CAJA'!B$3:B$9173,A560,'RELACION PAGO DE CAJA'!N$3:N$9173)))))</f>
        <v>#REF!</v>
      </c>
      <c r="N560" s="17"/>
    </row>
    <row r="561" spans="1:14" s="22" customFormat="1">
      <c r="A561" s="28" t="str">
        <f t="shared" si="13"/>
        <v/>
      </c>
      <c r="B561" s="93"/>
      <c r="C561" s="96"/>
      <c r="D561" s="36"/>
      <c r="E561" s="90"/>
      <c r="F561" s="95"/>
      <c r="G561" s="35"/>
      <c r="H561" s="35"/>
      <c r="I561" s="35"/>
      <c r="J561" s="14" t="e">
        <f ca="1">F561-(G561+(SUMIF('RELACION PAGO DE CAJA'!B$3:B$9173,A561,'RELACION PAGO DE CAJA'!K$3:K$9173)+SUMIF('RELACION PAGO DE CAJA'!B$3:B$9173,A561,'RELACION PAGO DE CAJA'!L$3:L$9173)+(SUMIF('RELACION PAGO DE CAJA'!B$3:B$9173,A561,'RELACION PAGO DE CAJA'!M$3:M$408)+(SUMIF('RELACION PAGO DE CAJA'!B$3:B$9173,A561,'RELACION PAGO DE CAJA'!N$3:N$9173)))))</f>
        <v>#REF!</v>
      </c>
      <c r="N561" s="17"/>
    </row>
    <row r="562" spans="1:14" s="22" customFormat="1">
      <c r="A562" s="28" t="str">
        <f t="shared" si="13"/>
        <v/>
      </c>
      <c r="B562" s="93"/>
      <c r="C562" s="96"/>
      <c r="D562" s="36"/>
      <c r="E562" s="90"/>
      <c r="F562" s="95"/>
      <c r="G562" s="35"/>
      <c r="H562" s="35"/>
      <c r="I562" s="35"/>
      <c r="J562" s="14" t="e">
        <f ca="1">F562-(G562+(SUMIF('RELACION PAGO DE CAJA'!B$3:B$9173,A562,'RELACION PAGO DE CAJA'!K$3:K$9173)+SUMIF('RELACION PAGO DE CAJA'!B$3:B$9173,A562,'RELACION PAGO DE CAJA'!L$3:L$9173)+(SUMIF('RELACION PAGO DE CAJA'!B$3:B$9173,A562,'RELACION PAGO DE CAJA'!M$3:M$408)+(SUMIF('RELACION PAGO DE CAJA'!B$3:B$9173,A562,'RELACION PAGO DE CAJA'!N$3:N$9173)))))</f>
        <v>#REF!</v>
      </c>
      <c r="N562" s="17"/>
    </row>
    <row r="563" spans="1:14" s="22" customFormat="1">
      <c r="A563" s="28" t="str">
        <f t="shared" si="13"/>
        <v/>
      </c>
      <c r="B563" s="93"/>
      <c r="C563" s="96"/>
      <c r="D563" s="36"/>
      <c r="E563" s="90"/>
      <c r="F563" s="95"/>
      <c r="G563" s="35"/>
      <c r="H563" s="35"/>
      <c r="I563" s="35"/>
      <c r="J563" s="14" t="e">
        <f ca="1">F563-(G563+(SUMIF('RELACION PAGO DE CAJA'!B$3:B$9173,A563,'RELACION PAGO DE CAJA'!K$3:K$9173)+SUMIF('RELACION PAGO DE CAJA'!B$3:B$9173,A563,'RELACION PAGO DE CAJA'!L$3:L$9173)+(SUMIF('RELACION PAGO DE CAJA'!B$3:B$9173,A563,'RELACION PAGO DE CAJA'!M$3:M$408)+(SUMIF('RELACION PAGO DE CAJA'!B$3:B$9173,A563,'RELACION PAGO DE CAJA'!N$3:N$9173)))))</f>
        <v>#REF!</v>
      </c>
      <c r="N563" s="17"/>
    </row>
    <row r="564" spans="1:14" s="22" customFormat="1">
      <c r="A564" s="28" t="str">
        <f t="shared" si="13"/>
        <v/>
      </c>
      <c r="B564" s="93"/>
      <c r="C564" s="96"/>
      <c r="D564" s="36"/>
      <c r="E564" s="90"/>
      <c r="F564" s="95"/>
      <c r="G564" s="35"/>
      <c r="H564" s="35"/>
      <c r="I564" s="35"/>
      <c r="J564" s="14" t="e">
        <f ca="1">F564-(G564+(SUMIF('RELACION PAGO DE CAJA'!B$3:B$9173,A564,'RELACION PAGO DE CAJA'!K$3:K$9173)+SUMIF('RELACION PAGO DE CAJA'!B$3:B$9173,A564,'RELACION PAGO DE CAJA'!L$3:L$9173)+(SUMIF('RELACION PAGO DE CAJA'!B$3:B$9173,A564,'RELACION PAGO DE CAJA'!M$3:M$408)+(SUMIF('RELACION PAGO DE CAJA'!B$3:B$9173,A564,'RELACION PAGO DE CAJA'!N$3:N$9173)))))</f>
        <v>#REF!</v>
      </c>
      <c r="N564" s="17"/>
    </row>
    <row r="565" spans="1:14" s="22" customFormat="1">
      <c r="A565" s="28" t="str">
        <f t="shared" si="13"/>
        <v/>
      </c>
      <c r="B565" s="93"/>
      <c r="C565" s="96"/>
      <c r="D565" s="36"/>
      <c r="E565" s="90"/>
      <c r="F565" s="95"/>
      <c r="G565" s="35"/>
      <c r="H565" s="35"/>
      <c r="I565" s="35"/>
      <c r="J565" s="14" t="e">
        <f ca="1">F565-(G565+(SUMIF('RELACION PAGO DE CAJA'!B$3:B$9173,A565,'RELACION PAGO DE CAJA'!K$3:K$9173)+SUMIF('RELACION PAGO DE CAJA'!B$3:B$9173,A565,'RELACION PAGO DE CAJA'!L$3:L$9173)+(SUMIF('RELACION PAGO DE CAJA'!B$3:B$9173,A565,'RELACION PAGO DE CAJA'!M$3:M$408)+(SUMIF('RELACION PAGO DE CAJA'!B$3:B$9173,A565,'RELACION PAGO DE CAJA'!N$3:N$9173)))))</f>
        <v>#REF!</v>
      </c>
      <c r="N565" s="17"/>
    </row>
    <row r="566" spans="1:14" s="22" customFormat="1">
      <c r="A566" s="28" t="str">
        <f t="shared" si="13"/>
        <v/>
      </c>
      <c r="B566" s="93"/>
      <c r="C566" s="96"/>
      <c r="D566" s="36"/>
      <c r="E566" s="90"/>
      <c r="F566" s="95"/>
      <c r="G566" s="35"/>
      <c r="H566" s="35"/>
      <c r="I566" s="35"/>
      <c r="J566" s="14" t="e">
        <f ca="1">F566-(G566+(SUMIF('RELACION PAGO DE CAJA'!B$3:B$9173,A566,'RELACION PAGO DE CAJA'!K$3:K$9173)+SUMIF('RELACION PAGO DE CAJA'!B$3:B$9173,A566,'RELACION PAGO DE CAJA'!L$3:L$9173)+(SUMIF('RELACION PAGO DE CAJA'!B$3:B$9173,A566,'RELACION PAGO DE CAJA'!M$3:M$408)+(SUMIF('RELACION PAGO DE CAJA'!B$3:B$9173,A566,'RELACION PAGO DE CAJA'!N$3:N$9173)))))</f>
        <v>#REF!</v>
      </c>
      <c r="N566" s="17"/>
    </row>
    <row r="567" spans="1:14" s="22" customFormat="1">
      <c r="A567" s="28" t="str">
        <f t="shared" si="13"/>
        <v/>
      </c>
      <c r="B567" s="93"/>
      <c r="C567" s="96"/>
      <c r="D567" s="36"/>
      <c r="E567" s="90"/>
      <c r="F567" s="95"/>
      <c r="G567" s="35"/>
      <c r="H567" s="35"/>
      <c r="I567" s="35"/>
      <c r="J567" s="14" t="e">
        <f ca="1">F567-(G567+(SUMIF('RELACION PAGO DE CAJA'!B$3:B$9173,A567,'RELACION PAGO DE CAJA'!K$3:K$9173)+SUMIF('RELACION PAGO DE CAJA'!B$3:B$9173,A567,'RELACION PAGO DE CAJA'!L$3:L$9173)+(SUMIF('RELACION PAGO DE CAJA'!B$3:B$9173,A567,'RELACION PAGO DE CAJA'!M$3:M$408)+(SUMIF('RELACION PAGO DE CAJA'!B$3:B$9173,A567,'RELACION PAGO DE CAJA'!N$3:N$9173)))))</f>
        <v>#REF!</v>
      </c>
      <c r="N567" s="17"/>
    </row>
    <row r="568" spans="1:14" s="22" customFormat="1">
      <c r="A568" s="28" t="str">
        <f t="shared" si="13"/>
        <v/>
      </c>
      <c r="B568" s="93"/>
      <c r="C568" s="96"/>
      <c r="D568" s="36"/>
      <c r="E568" s="90"/>
      <c r="F568" s="95"/>
      <c r="G568" s="35"/>
      <c r="H568" s="35"/>
      <c r="I568" s="35"/>
      <c r="J568" s="14" t="e">
        <f ca="1">F568-(G568+(SUMIF('RELACION PAGO DE CAJA'!B$3:B$9173,A568,'RELACION PAGO DE CAJA'!K$3:K$9173)+SUMIF('RELACION PAGO DE CAJA'!B$3:B$9173,A568,'RELACION PAGO DE CAJA'!L$3:L$9173)+(SUMIF('RELACION PAGO DE CAJA'!B$3:B$9173,A568,'RELACION PAGO DE CAJA'!M$3:M$408)+(SUMIF('RELACION PAGO DE CAJA'!B$3:B$9173,A568,'RELACION PAGO DE CAJA'!N$3:N$9173)))))</f>
        <v>#REF!</v>
      </c>
      <c r="N568" s="17"/>
    </row>
    <row r="569" spans="1:14" s="22" customFormat="1">
      <c r="A569" s="28" t="str">
        <f t="shared" si="13"/>
        <v/>
      </c>
      <c r="B569" s="93"/>
      <c r="C569" s="96"/>
      <c r="D569" s="36"/>
      <c r="E569" s="90"/>
      <c r="F569" s="95"/>
      <c r="G569" s="35"/>
      <c r="H569" s="35"/>
      <c r="I569" s="35"/>
      <c r="J569" s="14" t="e">
        <f ca="1">F569-(G569+(SUMIF('RELACION PAGO DE CAJA'!B$3:B$9173,A569,'RELACION PAGO DE CAJA'!K$3:K$9173)+SUMIF('RELACION PAGO DE CAJA'!B$3:B$9173,A569,'RELACION PAGO DE CAJA'!L$3:L$9173)+(SUMIF('RELACION PAGO DE CAJA'!B$3:B$9173,A569,'RELACION PAGO DE CAJA'!M$3:M$408)+(SUMIF('RELACION PAGO DE CAJA'!B$3:B$9173,A569,'RELACION PAGO DE CAJA'!N$3:N$9173)))))</f>
        <v>#REF!</v>
      </c>
      <c r="N569" s="17"/>
    </row>
    <row r="570" spans="1:14" s="22" customFormat="1">
      <c r="A570" s="28" t="str">
        <f t="shared" si="13"/>
        <v/>
      </c>
      <c r="B570" s="93"/>
      <c r="C570" s="96"/>
      <c r="D570" s="36"/>
      <c r="E570" s="90"/>
      <c r="F570" s="95"/>
      <c r="G570" s="35"/>
      <c r="H570" s="35"/>
      <c r="I570" s="35"/>
      <c r="J570" s="14" t="e">
        <f ca="1">F570-(G570+(SUMIF('RELACION PAGO DE CAJA'!B$3:B$9173,A570,'RELACION PAGO DE CAJA'!K$3:K$9173)+SUMIF('RELACION PAGO DE CAJA'!B$3:B$9173,A570,'RELACION PAGO DE CAJA'!L$3:L$9173)+(SUMIF('RELACION PAGO DE CAJA'!B$3:B$9173,A570,'RELACION PAGO DE CAJA'!M$3:M$408)+(SUMIF('RELACION PAGO DE CAJA'!B$3:B$9173,A570,'RELACION PAGO DE CAJA'!N$3:N$9173)))))</f>
        <v>#REF!</v>
      </c>
      <c r="N570" s="17"/>
    </row>
    <row r="571" spans="1:14" s="22" customFormat="1">
      <c r="A571" s="28" t="str">
        <f t="shared" si="13"/>
        <v/>
      </c>
      <c r="B571" s="93"/>
      <c r="C571" s="96"/>
      <c r="D571" s="36"/>
      <c r="E571" s="90"/>
      <c r="F571" s="95"/>
      <c r="G571" s="35"/>
      <c r="H571" s="35"/>
      <c r="I571" s="35"/>
      <c r="J571" s="14" t="e">
        <f ca="1">F571-(G571+(SUMIF('RELACION PAGO DE CAJA'!B$3:B$9173,A571,'RELACION PAGO DE CAJA'!K$3:K$9173)+SUMIF('RELACION PAGO DE CAJA'!B$3:B$9173,A571,'RELACION PAGO DE CAJA'!L$3:L$9173)+(SUMIF('RELACION PAGO DE CAJA'!B$3:B$9173,A571,'RELACION PAGO DE CAJA'!M$3:M$408)+(SUMIF('RELACION PAGO DE CAJA'!B$3:B$9173,A571,'RELACION PAGO DE CAJA'!N$3:N$9173)))))</f>
        <v>#REF!</v>
      </c>
      <c r="N571" s="17"/>
    </row>
    <row r="572" spans="1:14" s="22" customFormat="1">
      <c r="A572" s="28" t="str">
        <f t="shared" si="13"/>
        <v/>
      </c>
      <c r="B572" s="93"/>
      <c r="C572" s="96"/>
      <c r="D572" s="36"/>
      <c r="E572" s="90"/>
      <c r="F572" s="95"/>
      <c r="G572" s="35"/>
      <c r="H572" s="35"/>
      <c r="I572" s="35"/>
      <c r="J572" s="14" t="e">
        <f ca="1">F572-(G572+(SUMIF('RELACION PAGO DE CAJA'!B$3:B$9173,A572,'RELACION PAGO DE CAJA'!K$3:K$9173)+SUMIF('RELACION PAGO DE CAJA'!B$3:B$9173,A572,'RELACION PAGO DE CAJA'!L$3:L$9173)+(SUMIF('RELACION PAGO DE CAJA'!B$3:B$9173,A572,'RELACION PAGO DE CAJA'!M$3:M$408)+(SUMIF('RELACION PAGO DE CAJA'!B$3:B$9173,A572,'RELACION PAGO DE CAJA'!N$3:N$9173)))))</f>
        <v>#REF!</v>
      </c>
      <c r="N572" s="17"/>
    </row>
    <row r="573" spans="1:14" s="22" customFormat="1">
      <c r="A573" s="28" t="str">
        <f t="shared" si="13"/>
        <v/>
      </c>
      <c r="B573" s="93"/>
      <c r="C573" s="96"/>
      <c r="D573" s="36"/>
      <c r="E573" s="90"/>
      <c r="F573" s="95"/>
      <c r="G573" s="35"/>
      <c r="H573" s="35"/>
      <c r="I573" s="35"/>
      <c r="J573" s="14" t="e">
        <f ca="1">F573-(G573+(SUMIF('RELACION PAGO DE CAJA'!B$3:B$9173,A573,'RELACION PAGO DE CAJA'!K$3:K$9173)+SUMIF('RELACION PAGO DE CAJA'!B$3:B$9173,A573,'RELACION PAGO DE CAJA'!L$3:L$9173)+(SUMIF('RELACION PAGO DE CAJA'!B$3:B$9173,A573,'RELACION PAGO DE CAJA'!M$3:M$408)+(SUMIF('RELACION PAGO DE CAJA'!B$3:B$9173,A573,'RELACION PAGO DE CAJA'!N$3:N$9173)))))</f>
        <v>#REF!</v>
      </c>
      <c r="N573" s="17"/>
    </row>
    <row r="574" spans="1:14" s="22" customFormat="1">
      <c r="A574" s="28" t="str">
        <f t="shared" si="13"/>
        <v/>
      </c>
      <c r="B574" s="93"/>
      <c r="C574" s="96"/>
      <c r="D574" s="36"/>
      <c r="E574" s="90"/>
      <c r="F574" s="95"/>
      <c r="G574" s="35"/>
      <c r="H574" s="35"/>
      <c r="I574" s="35"/>
      <c r="J574" s="14" t="e">
        <f ca="1">F574-(G574+(SUMIF('RELACION PAGO DE CAJA'!B$3:B$9173,A574,'RELACION PAGO DE CAJA'!K$3:K$9173)+SUMIF('RELACION PAGO DE CAJA'!B$3:B$9173,A574,'RELACION PAGO DE CAJA'!L$3:L$9173)+(SUMIF('RELACION PAGO DE CAJA'!B$3:B$9173,A574,'RELACION PAGO DE CAJA'!M$3:M$408)+(SUMIF('RELACION PAGO DE CAJA'!B$3:B$9173,A574,'RELACION PAGO DE CAJA'!N$3:N$9173)))))</f>
        <v>#REF!</v>
      </c>
      <c r="N574" s="17"/>
    </row>
    <row r="575" spans="1:14" s="22" customFormat="1">
      <c r="A575" s="28" t="str">
        <f t="shared" si="13"/>
        <v/>
      </c>
      <c r="B575" s="93"/>
      <c r="C575" s="96"/>
      <c r="D575" s="36"/>
      <c r="E575" s="90"/>
      <c r="F575" s="95"/>
      <c r="G575" s="35"/>
      <c r="H575" s="35"/>
      <c r="I575" s="35"/>
      <c r="J575" s="14" t="e">
        <f ca="1">F575-(G575+(SUMIF('RELACION PAGO DE CAJA'!B$3:B$9173,A575,'RELACION PAGO DE CAJA'!K$3:K$9173)+SUMIF('RELACION PAGO DE CAJA'!B$3:B$9173,A575,'RELACION PAGO DE CAJA'!L$3:L$9173)+(SUMIF('RELACION PAGO DE CAJA'!B$3:B$9173,A575,'RELACION PAGO DE CAJA'!M$3:M$408)+(SUMIF('RELACION PAGO DE CAJA'!B$3:B$9173,A575,'RELACION PAGO DE CAJA'!N$3:N$9173)))))</f>
        <v>#REF!</v>
      </c>
      <c r="N575" s="17"/>
    </row>
    <row r="576" spans="1:14" s="22" customFormat="1">
      <c r="A576" s="28" t="str">
        <f t="shared" si="13"/>
        <v/>
      </c>
      <c r="B576" s="93"/>
      <c r="C576" s="96"/>
      <c r="D576" s="36"/>
      <c r="E576" s="90"/>
      <c r="F576" s="95"/>
      <c r="G576" s="35"/>
      <c r="H576" s="35"/>
      <c r="I576" s="35"/>
      <c r="J576" s="14" t="e">
        <f ca="1">F576-(G576+(SUMIF('RELACION PAGO DE CAJA'!B$3:B$9173,A576,'RELACION PAGO DE CAJA'!K$3:K$9173)+SUMIF('RELACION PAGO DE CAJA'!B$3:B$9173,A576,'RELACION PAGO DE CAJA'!L$3:L$9173)+(SUMIF('RELACION PAGO DE CAJA'!B$3:B$9173,A576,'RELACION PAGO DE CAJA'!M$3:M$408)+(SUMIF('RELACION PAGO DE CAJA'!B$3:B$9173,A576,'RELACION PAGO DE CAJA'!N$3:N$9173)))))</f>
        <v>#REF!</v>
      </c>
      <c r="N576" s="17"/>
    </row>
    <row r="577" spans="1:14" s="22" customFormat="1">
      <c r="A577" s="28" t="str">
        <f t="shared" si="13"/>
        <v/>
      </c>
      <c r="B577" s="93"/>
      <c r="C577" s="96"/>
      <c r="D577" s="36"/>
      <c r="E577" s="90"/>
      <c r="F577" s="95"/>
      <c r="G577" s="35"/>
      <c r="H577" s="35"/>
      <c r="I577" s="35"/>
      <c r="J577" s="14" t="e">
        <f ca="1">F577-(G577+(SUMIF('RELACION PAGO DE CAJA'!B$3:B$9173,A577,'RELACION PAGO DE CAJA'!K$3:K$9173)+SUMIF('RELACION PAGO DE CAJA'!B$3:B$9173,A577,'RELACION PAGO DE CAJA'!L$3:L$9173)+(SUMIF('RELACION PAGO DE CAJA'!B$3:B$9173,A577,'RELACION PAGO DE CAJA'!M$3:M$408)+(SUMIF('RELACION PAGO DE CAJA'!B$3:B$9173,A577,'RELACION PAGO DE CAJA'!N$3:N$9173)))))</f>
        <v>#REF!</v>
      </c>
      <c r="N577" s="17"/>
    </row>
    <row r="578" spans="1:14" s="22" customFormat="1">
      <c r="A578" s="28" t="str">
        <f t="shared" si="13"/>
        <v/>
      </c>
      <c r="B578" s="93"/>
      <c r="C578" s="96"/>
      <c r="D578" s="36"/>
      <c r="E578" s="90"/>
      <c r="F578" s="95"/>
      <c r="G578" s="35"/>
      <c r="H578" s="35"/>
      <c r="I578" s="35"/>
      <c r="J578" s="14" t="e">
        <f ca="1">F578-(G578+(SUMIF('RELACION PAGO DE CAJA'!B$3:B$9173,A578,'RELACION PAGO DE CAJA'!K$3:K$9173)+SUMIF('RELACION PAGO DE CAJA'!B$3:B$9173,A578,'RELACION PAGO DE CAJA'!L$3:L$9173)+(SUMIF('RELACION PAGO DE CAJA'!B$3:B$9173,A578,'RELACION PAGO DE CAJA'!M$3:M$408)+(SUMIF('RELACION PAGO DE CAJA'!B$3:B$9173,A578,'RELACION PAGO DE CAJA'!N$3:N$9173)))))</f>
        <v>#REF!</v>
      </c>
      <c r="N578" s="17"/>
    </row>
    <row r="579" spans="1:14" s="22" customFormat="1">
      <c r="A579" s="28" t="str">
        <f t="shared" si="13"/>
        <v/>
      </c>
      <c r="B579" s="93"/>
      <c r="C579" s="96"/>
      <c r="D579" s="36"/>
      <c r="E579" s="90"/>
      <c r="F579" s="95"/>
      <c r="G579" s="35"/>
      <c r="H579" s="35"/>
      <c r="I579" s="35"/>
      <c r="J579" s="14" t="e">
        <f ca="1">F579-(G579+(SUMIF('RELACION PAGO DE CAJA'!B$3:B$9173,A579,'RELACION PAGO DE CAJA'!K$3:K$9173)+SUMIF('RELACION PAGO DE CAJA'!B$3:B$9173,A579,'RELACION PAGO DE CAJA'!L$3:L$9173)+(SUMIF('RELACION PAGO DE CAJA'!B$3:B$9173,A579,'RELACION PAGO DE CAJA'!M$3:M$408)+(SUMIF('RELACION PAGO DE CAJA'!B$3:B$9173,A579,'RELACION PAGO DE CAJA'!N$3:N$9173)))))</f>
        <v>#REF!</v>
      </c>
      <c r="N579" s="17"/>
    </row>
    <row r="580" spans="1:14" s="22" customFormat="1">
      <c r="A580" s="28" t="str">
        <f t="shared" si="13"/>
        <v/>
      </c>
      <c r="B580" s="93"/>
      <c r="C580" s="96"/>
      <c r="D580" s="36"/>
      <c r="E580" s="90"/>
      <c r="F580" s="95"/>
      <c r="G580" s="35"/>
      <c r="H580" s="35"/>
      <c r="I580" s="35"/>
      <c r="J580" s="14" t="e">
        <f ca="1">F580-(G580+(SUMIF('RELACION PAGO DE CAJA'!B$3:B$9173,A580,'RELACION PAGO DE CAJA'!K$3:K$9173)+SUMIF('RELACION PAGO DE CAJA'!B$3:B$9173,A580,'RELACION PAGO DE CAJA'!L$3:L$9173)+(SUMIF('RELACION PAGO DE CAJA'!B$3:B$9173,A580,'RELACION PAGO DE CAJA'!M$3:M$408)+(SUMIF('RELACION PAGO DE CAJA'!B$3:B$9173,A580,'RELACION PAGO DE CAJA'!N$3:N$9173)))))</f>
        <v>#REF!</v>
      </c>
      <c r="N580" s="17"/>
    </row>
    <row r="581" spans="1:14" s="22" customFormat="1">
      <c r="A581" s="28" t="str">
        <f t="shared" si="13"/>
        <v/>
      </c>
      <c r="B581" s="93"/>
      <c r="C581" s="96"/>
      <c r="D581" s="36"/>
      <c r="E581" s="90"/>
      <c r="F581" s="95"/>
      <c r="G581" s="35"/>
      <c r="H581" s="35"/>
      <c r="I581" s="35"/>
      <c r="J581" s="14" t="e">
        <f ca="1">F581-(G581+(SUMIF('RELACION PAGO DE CAJA'!B$3:B$9173,A581,'RELACION PAGO DE CAJA'!K$3:K$9173)+SUMIF('RELACION PAGO DE CAJA'!B$3:B$9173,A581,'RELACION PAGO DE CAJA'!L$3:L$9173)+(SUMIF('RELACION PAGO DE CAJA'!B$3:B$9173,A581,'RELACION PAGO DE CAJA'!M$3:M$408)+(SUMIF('RELACION PAGO DE CAJA'!B$3:B$9173,A581,'RELACION PAGO DE CAJA'!N$3:N$9173)))))</f>
        <v>#REF!</v>
      </c>
      <c r="N581" s="17"/>
    </row>
    <row r="582" spans="1:14" s="22" customFormat="1">
      <c r="A582" s="28" t="str">
        <f t="shared" si="13"/>
        <v/>
      </c>
      <c r="B582" s="93"/>
      <c r="C582" s="96"/>
      <c r="D582" s="36"/>
      <c r="E582" s="90"/>
      <c r="F582" s="95"/>
      <c r="G582" s="35"/>
      <c r="H582" s="35"/>
      <c r="I582" s="35"/>
      <c r="J582" s="14" t="e">
        <f ca="1">F582-(G582+(SUMIF('RELACION PAGO DE CAJA'!B$3:B$9173,A582,'RELACION PAGO DE CAJA'!K$3:K$9173)+SUMIF('RELACION PAGO DE CAJA'!B$3:B$9173,A582,'RELACION PAGO DE CAJA'!L$3:L$9173)+(SUMIF('RELACION PAGO DE CAJA'!B$3:B$9173,A582,'RELACION PAGO DE CAJA'!M$3:M$408)+(SUMIF('RELACION PAGO DE CAJA'!B$3:B$9173,A582,'RELACION PAGO DE CAJA'!N$3:N$9173)))))</f>
        <v>#REF!</v>
      </c>
      <c r="N582" s="17"/>
    </row>
    <row r="583" spans="1:14" s="22" customFormat="1">
      <c r="A583" s="28" t="str">
        <f t="shared" si="13"/>
        <v/>
      </c>
      <c r="B583" s="93"/>
      <c r="C583" s="96"/>
      <c r="D583" s="36"/>
      <c r="E583" s="90"/>
      <c r="F583" s="95"/>
      <c r="G583" s="35"/>
      <c r="H583" s="35"/>
      <c r="I583" s="35"/>
      <c r="J583" s="14" t="e">
        <f ca="1">F583-(G583+(SUMIF('RELACION PAGO DE CAJA'!B$3:B$9173,A583,'RELACION PAGO DE CAJA'!K$3:K$9173)+SUMIF('RELACION PAGO DE CAJA'!B$3:B$9173,A583,'RELACION PAGO DE CAJA'!L$3:L$9173)+(SUMIF('RELACION PAGO DE CAJA'!B$3:B$9173,A583,'RELACION PAGO DE CAJA'!M$3:M$408)+(SUMIF('RELACION PAGO DE CAJA'!B$3:B$9173,A583,'RELACION PAGO DE CAJA'!N$3:N$9173)))))</f>
        <v>#REF!</v>
      </c>
      <c r="N583" s="17"/>
    </row>
    <row r="584" spans="1:14" s="22" customFormat="1">
      <c r="A584" s="28" t="str">
        <f t="shared" si="13"/>
        <v/>
      </c>
      <c r="B584" s="93"/>
      <c r="C584" s="96"/>
      <c r="D584" s="36"/>
      <c r="E584" s="90"/>
      <c r="F584" s="95"/>
      <c r="G584" s="35"/>
      <c r="H584" s="35"/>
      <c r="I584" s="35"/>
      <c r="J584" s="14" t="e">
        <f ca="1">F584-(G584+(SUMIF('RELACION PAGO DE CAJA'!B$3:B$9173,A584,'RELACION PAGO DE CAJA'!K$3:K$9173)+SUMIF('RELACION PAGO DE CAJA'!B$3:B$9173,A584,'RELACION PAGO DE CAJA'!L$3:L$9173)+(SUMIF('RELACION PAGO DE CAJA'!B$3:B$9173,A584,'RELACION PAGO DE CAJA'!M$3:M$408)+(SUMIF('RELACION PAGO DE CAJA'!B$3:B$9173,A584,'RELACION PAGO DE CAJA'!N$3:N$9173)))))</f>
        <v>#REF!</v>
      </c>
      <c r="N584" s="17"/>
    </row>
    <row r="585" spans="1:14" s="22" customFormat="1">
      <c r="A585" s="28" t="str">
        <f t="shared" si="13"/>
        <v/>
      </c>
      <c r="B585" s="93"/>
      <c r="C585" s="96"/>
      <c r="D585" s="36"/>
      <c r="E585" s="90"/>
      <c r="F585" s="95"/>
      <c r="G585" s="35"/>
      <c r="H585" s="35"/>
      <c r="I585" s="35"/>
      <c r="J585" s="14" t="e">
        <f ca="1">F585-(G585+(SUMIF('RELACION PAGO DE CAJA'!B$3:B$9173,A585,'RELACION PAGO DE CAJA'!K$3:K$9173)+SUMIF('RELACION PAGO DE CAJA'!B$3:B$9173,A585,'RELACION PAGO DE CAJA'!L$3:L$9173)+(SUMIF('RELACION PAGO DE CAJA'!B$3:B$9173,A585,'RELACION PAGO DE CAJA'!M$3:M$408)+(SUMIF('RELACION PAGO DE CAJA'!B$3:B$9173,A585,'RELACION PAGO DE CAJA'!N$3:N$9173)))))</f>
        <v>#REF!</v>
      </c>
      <c r="N585" s="17"/>
    </row>
    <row r="586" spans="1:14" s="22" customFormat="1">
      <c r="A586" s="28" t="str">
        <f t="shared" si="13"/>
        <v/>
      </c>
      <c r="B586" s="93"/>
      <c r="C586" s="96"/>
      <c r="D586" s="36"/>
      <c r="E586" s="90"/>
      <c r="F586" s="95"/>
      <c r="G586" s="35"/>
      <c r="H586" s="35"/>
      <c r="I586" s="35"/>
      <c r="J586" s="14" t="e">
        <f ca="1">F586-(G586+(SUMIF('RELACION PAGO DE CAJA'!B$3:B$9173,A586,'RELACION PAGO DE CAJA'!K$3:K$9173)+SUMIF('RELACION PAGO DE CAJA'!B$3:B$9173,A586,'RELACION PAGO DE CAJA'!L$3:L$9173)+(SUMIF('RELACION PAGO DE CAJA'!B$3:B$9173,A586,'RELACION PAGO DE CAJA'!M$3:M$408)+(SUMIF('RELACION PAGO DE CAJA'!B$3:B$9173,A586,'RELACION PAGO DE CAJA'!N$3:N$9173)))))</f>
        <v>#REF!</v>
      </c>
      <c r="N586" s="17"/>
    </row>
    <row r="587" spans="1:14" s="22" customFormat="1">
      <c r="A587" s="28" t="str">
        <f t="shared" si="13"/>
        <v/>
      </c>
      <c r="B587" s="93"/>
      <c r="C587" s="96"/>
      <c r="D587" s="36"/>
      <c r="E587" s="90"/>
      <c r="F587" s="95"/>
      <c r="G587" s="35"/>
      <c r="H587" s="35"/>
      <c r="I587" s="35"/>
      <c r="J587" s="14" t="e">
        <f ca="1">F587-(G587+(SUMIF('RELACION PAGO DE CAJA'!B$3:B$9173,A587,'RELACION PAGO DE CAJA'!K$3:K$9173)+SUMIF('RELACION PAGO DE CAJA'!B$3:B$9173,A587,'RELACION PAGO DE CAJA'!L$3:L$9173)+(SUMIF('RELACION PAGO DE CAJA'!B$3:B$9173,A587,'RELACION PAGO DE CAJA'!M$3:M$408)+(SUMIF('RELACION PAGO DE CAJA'!B$3:B$9173,A587,'RELACION PAGO DE CAJA'!N$3:N$9173)))))</f>
        <v>#REF!</v>
      </c>
      <c r="N587" s="17"/>
    </row>
    <row r="588" spans="1:14" s="22" customFormat="1">
      <c r="A588" s="28" t="str">
        <f t="shared" si="13"/>
        <v/>
      </c>
      <c r="B588" s="93"/>
      <c r="C588" s="96"/>
      <c r="D588" s="36"/>
      <c r="E588" s="90"/>
      <c r="F588" s="95"/>
      <c r="G588" s="35"/>
      <c r="H588" s="35"/>
      <c r="I588" s="35"/>
      <c r="J588" s="14" t="e">
        <f ca="1">F588-(G588+(SUMIF('RELACION PAGO DE CAJA'!B$3:B$9173,A588,'RELACION PAGO DE CAJA'!K$3:K$9173)+SUMIF('RELACION PAGO DE CAJA'!B$3:B$9173,A588,'RELACION PAGO DE CAJA'!L$3:L$9173)+(SUMIF('RELACION PAGO DE CAJA'!B$3:B$9173,A588,'RELACION PAGO DE CAJA'!M$3:M$408)+(SUMIF('RELACION PAGO DE CAJA'!B$3:B$9173,A588,'RELACION PAGO DE CAJA'!N$3:N$9173)))))</f>
        <v>#REF!</v>
      </c>
      <c r="N588" s="17"/>
    </row>
    <row r="589" spans="1:14" s="22" customFormat="1">
      <c r="A589" s="28" t="str">
        <f t="shared" si="13"/>
        <v/>
      </c>
      <c r="B589" s="93"/>
      <c r="C589" s="96"/>
      <c r="D589" s="36"/>
      <c r="E589" s="90"/>
      <c r="F589" s="95"/>
      <c r="G589" s="35"/>
      <c r="H589" s="35"/>
      <c r="I589" s="35"/>
      <c r="J589" s="14" t="e">
        <f ca="1">F589-(G589+(SUMIF('RELACION PAGO DE CAJA'!B$3:B$9173,A589,'RELACION PAGO DE CAJA'!K$3:K$9173)+SUMIF('RELACION PAGO DE CAJA'!B$3:B$9173,A589,'RELACION PAGO DE CAJA'!L$3:L$9173)+(SUMIF('RELACION PAGO DE CAJA'!B$3:B$9173,A589,'RELACION PAGO DE CAJA'!M$3:M$408)+(SUMIF('RELACION PAGO DE CAJA'!B$3:B$9173,A589,'RELACION PAGO DE CAJA'!N$3:N$9173)))))</f>
        <v>#REF!</v>
      </c>
      <c r="N589" s="17"/>
    </row>
    <row r="590" spans="1:14" s="22" customFormat="1">
      <c r="A590" s="28" t="str">
        <f t="shared" si="13"/>
        <v/>
      </c>
      <c r="B590" s="93"/>
      <c r="C590" s="96"/>
      <c r="D590" s="36"/>
      <c r="E590" s="90"/>
      <c r="F590" s="95"/>
      <c r="G590" s="35"/>
      <c r="H590" s="35"/>
      <c r="I590" s="35"/>
      <c r="J590" s="14" t="e">
        <f ca="1">F590-(G590+(SUMIF('RELACION PAGO DE CAJA'!B$3:B$9173,A590,'RELACION PAGO DE CAJA'!K$3:K$9173)+SUMIF('RELACION PAGO DE CAJA'!B$3:B$9173,A590,'RELACION PAGO DE CAJA'!L$3:L$9173)+(SUMIF('RELACION PAGO DE CAJA'!B$3:B$9173,A590,'RELACION PAGO DE CAJA'!M$3:M$408)+(SUMIF('RELACION PAGO DE CAJA'!B$3:B$9173,A590,'RELACION PAGO DE CAJA'!N$3:N$9173)))))</f>
        <v>#REF!</v>
      </c>
      <c r="N590" s="17"/>
    </row>
    <row r="591" spans="1:14" s="22" customFormat="1">
      <c r="A591" s="28" t="str">
        <f t="shared" si="13"/>
        <v/>
      </c>
      <c r="B591" s="93"/>
      <c r="C591" s="96"/>
      <c r="D591" s="36"/>
      <c r="E591" s="90"/>
      <c r="F591" s="95"/>
      <c r="G591" s="35"/>
      <c r="H591" s="35"/>
      <c r="I591" s="35"/>
      <c r="J591" s="14" t="e">
        <f ca="1">F591-(G591+(SUMIF('RELACION PAGO DE CAJA'!B$3:B$9173,A591,'RELACION PAGO DE CAJA'!K$3:K$9173)+SUMIF('RELACION PAGO DE CAJA'!B$3:B$9173,A591,'RELACION PAGO DE CAJA'!L$3:L$9173)+(SUMIF('RELACION PAGO DE CAJA'!B$3:B$9173,A591,'RELACION PAGO DE CAJA'!M$3:M$408)+(SUMIF('RELACION PAGO DE CAJA'!B$3:B$9173,A591,'RELACION PAGO DE CAJA'!N$3:N$9173)))))</f>
        <v>#REF!</v>
      </c>
      <c r="N591" s="17"/>
    </row>
    <row r="592" spans="1:14" s="22" customFormat="1">
      <c r="A592" s="28" t="str">
        <f t="shared" si="13"/>
        <v/>
      </c>
      <c r="B592" s="93"/>
      <c r="C592" s="96"/>
      <c r="D592" s="36"/>
      <c r="E592" s="90"/>
      <c r="F592" s="95"/>
      <c r="G592" s="35"/>
      <c r="H592" s="35"/>
      <c r="I592" s="35"/>
      <c r="J592" s="14" t="e">
        <f ca="1">F592-(G592+(SUMIF('RELACION PAGO DE CAJA'!B$3:B$9173,A592,'RELACION PAGO DE CAJA'!K$3:K$9173)+SUMIF('RELACION PAGO DE CAJA'!B$3:B$9173,A592,'RELACION PAGO DE CAJA'!L$3:L$9173)+(SUMIF('RELACION PAGO DE CAJA'!B$3:B$9173,A592,'RELACION PAGO DE CAJA'!M$3:M$408)+(SUMIF('RELACION PAGO DE CAJA'!B$3:B$9173,A592,'RELACION PAGO DE CAJA'!N$3:N$9173)))))</f>
        <v>#REF!</v>
      </c>
      <c r="N592" s="17"/>
    </row>
    <row r="593" spans="1:14" s="22" customFormat="1">
      <c r="A593" s="28" t="str">
        <f t="shared" si="13"/>
        <v/>
      </c>
      <c r="B593" s="93"/>
      <c r="C593" s="96"/>
      <c r="D593" s="36"/>
      <c r="E593" s="90"/>
      <c r="F593" s="95"/>
      <c r="G593" s="35"/>
      <c r="H593" s="35"/>
      <c r="I593" s="35"/>
      <c r="J593" s="14" t="e">
        <f ca="1">F593-(G593+(SUMIF('RELACION PAGO DE CAJA'!B$3:B$9173,A593,'RELACION PAGO DE CAJA'!K$3:K$9173)+SUMIF('RELACION PAGO DE CAJA'!B$3:B$9173,A593,'RELACION PAGO DE CAJA'!L$3:L$9173)+(SUMIF('RELACION PAGO DE CAJA'!B$3:B$9173,A593,'RELACION PAGO DE CAJA'!M$3:M$408)+(SUMIF('RELACION PAGO DE CAJA'!B$3:B$9173,A593,'RELACION PAGO DE CAJA'!N$3:N$9173)))))</f>
        <v>#REF!</v>
      </c>
      <c r="N593" s="17"/>
    </row>
    <row r="594" spans="1:14" s="22" customFormat="1">
      <c r="A594" s="28" t="str">
        <f t="shared" si="13"/>
        <v/>
      </c>
      <c r="B594" s="93"/>
      <c r="C594" s="96"/>
      <c r="D594" s="36"/>
      <c r="E594" s="90"/>
      <c r="F594" s="95"/>
      <c r="G594" s="35"/>
      <c r="H594" s="35"/>
      <c r="I594" s="35"/>
      <c r="J594" s="14" t="e">
        <f ca="1">F594-(G594+(SUMIF('RELACION PAGO DE CAJA'!B$3:B$9173,A594,'RELACION PAGO DE CAJA'!K$3:K$9173)+SUMIF('RELACION PAGO DE CAJA'!B$3:B$9173,A594,'RELACION PAGO DE CAJA'!L$3:L$9173)+(SUMIF('RELACION PAGO DE CAJA'!B$3:B$9173,A594,'RELACION PAGO DE CAJA'!M$3:M$408)+(SUMIF('RELACION PAGO DE CAJA'!B$3:B$9173,A594,'RELACION PAGO DE CAJA'!N$3:N$9173)))))</f>
        <v>#REF!</v>
      </c>
      <c r="N594" s="17"/>
    </row>
    <row r="595" spans="1:14" s="22" customFormat="1">
      <c r="A595" s="28" t="str">
        <f t="shared" si="13"/>
        <v/>
      </c>
      <c r="B595" s="93"/>
      <c r="C595" s="96"/>
      <c r="D595" s="36"/>
      <c r="E595" s="90"/>
      <c r="F595" s="95"/>
      <c r="G595" s="35"/>
      <c r="H595" s="35"/>
      <c r="I595" s="35"/>
      <c r="J595" s="14" t="e">
        <f ca="1">F595-(G595+(SUMIF('RELACION PAGO DE CAJA'!B$3:B$9173,A595,'RELACION PAGO DE CAJA'!K$3:K$9173)+SUMIF('RELACION PAGO DE CAJA'!B$3:B$9173,A595,'RELACION PAGO DE CAJA'!L$3:L$9173)+(SUMIF('RELACION PAGO DE CAJA'!B$3:B$9173,A595,'RELACION PAGO DE CAJA'!M$3:M$408)+(SUMIF('RELACION PAGO DE CAJA'!B$3:B$9173,A595,'RELACION PAGO DE CAJA'!N$3:N$9173)))))</f>
        <v>#REF!</v>
      </c>
      <c r="N595" s="17"/>
    </row>
    <row r="596" spans="1:14" s="22" customFormat="1">
      <c r="A596" s="28" t="str">
        <f t="shared" si="13"/>
        <v/>
      </c>
      <c r="B596" s="93"/>
      <c r="C596" s="96"/>
      <c r="D596" s="36"/>
      <c r="E596" s="90"/>
      <c r="F596" s="95"/>
      <c r="G596" s="35"/>
      <c r="H596" s="35"/>
      <c r="I596" s="35"/>
      <c r="J596" s="14" t="e">
        <f ca="1">F596-(G596+(SUMIF('RELACION PAGO DE CAJA'!B$3:B$9173,A596,'RELACION PAGO DE CAJA'!K$3:K$9173)+SUMIF('RELACION PAGO DE CAJA'!B$3:B$9173,A596,'RELACION PAGO DE CAJA'!L$3:L$9173)+(SUMIF('RELACION PAGO DE CAJA'!B$3:B$9173,A596,'RELACION PAGO DE CAJA'!M$3:M$408)+(SUMIF('RELACION PAGO DE CAJA'!B$3:B$9173,A596,'RELACION PAGO DE CAJA'!N$3:N$9173)))))</f>
        <v>#REF!</v>
      </c>
      <c r="N596" s="17"/>
    </row>
    <row r="597" spans="1:14" s="22" customFormat="1">
      <c r="A597" s="28" t="str">
        <f t="shared" ref="A597:A660" si="14">CONCATENATE(B597,D597,E597)</f>
        <v/>
      </c>
      <c r="B597" s="93"/>
      <c r="C597" s="96"/>
      <c r="D597" s="36"/>
      <c r="E597" s="90"/>
      <c r="F597" s="95"/>
      <c r="G597" s="35"/>
      <c r="H597" s="35"/>
      <c r="I597" s="35"/>
      <c r="J597" s="14" t="e">
        <f ca="1">F597-(G597+(SUMIF('RELACION PAGO DE CAJA'!B$3:B$9173,A597,'RELACION PAGO DE CAJA'!K$3:K$9173)+SUMIF('RELACION PAGO DE CAJA'!B$3:B$9173,A597,'RELACION PAGO DE CAJA'!L$3:L$9173)+(SUMIF('RELACION PAGO DE CAJA'!B$3:B$9173,A597,'RELACION PAGO DE CAJA'!M$3:M$408)+(SUMIF('RELACION PAGO DE CAJA'!B$3:B$9173,A597,'RELACION PAGO DE CAJA'!N$3:N$9173)))))</f>
        <v>#REF!</v>
      </c>
      <c r="N597" s="17"/>
    </row>
    <row r="598" spans="1:14" s="22" customFormat="1">
      <c r="A598" s="28" t="str">
        <f t="shared" si="14"/>
        <v/>
      </c>
      <c r="B598" s="93"/>
      <c r="C598" s="96"/>
      <c r="D598" s="36"/>
      <c r="E598" s="90"/>
      <c r="F598" s="95"/>
      <c r="G598" s="35"/>
      <c r="H598" s="35"/>
      <c r="I598" s="35"/>
      <c r="J598" s="14" t="e">
        <f ca="1">F598-(G598+(SUMIF('RELACION PAGO DE CAJA'!B$3:B$9173,A598,'RELACION PAGO DE CAJA'!K$3:K$9173)+SUMIF('RELACION PAGO DE CAJA'!B$3:B$9173,A598,'RELACION PAGO DE CAJA'!L$3:L$9173)+(SUMIF('RELACION PAGO DE CAJA'!B$3:B$9173,A598,'RELACION PAGO DE CAJA'!M$3:M$408)+(SUMIF('RELACION PAGO DE CAJA'!B$3:B$9173,A598,'RELACION PAGO DE CAJA'!N$3:N$9173)))))</f>
        <v>#REF!</v>
      </c>
      <c r="N598" s="17"/>
    </row>
    <row r="599" spans="1:14" s="22" customFormat="1">
      <c r="A599" s="28" t="str">
        <f t="shared" si="14"/>
        <v/>
      </c>
      <c r="B599" s="93"/>
      <c r="C599" s="96"/>
      <c r="D599" s="36"/>
      <c r="E599" s="90"/>
      <c r="F599" s="95"/>
      <c r="G599" s="35"/>
      <c r="H599" s="35"/>
      <c r="I599" s="35"/>
      <c r="J599" s="14" t="e">
        <f ca="1">F599-(G599+(SUMIF('RELACION PAGO DE CAJA'!B$3:B$9173,A599,'RELACION PAGO DE CAJA'!K$3:K$9173)+SUMIF('RELACION PAGO DE CAJA'!B$3:B$9173,A599,'RELACION PAGO DE CAJA'!L$3:L$9173)+(SUMIF('RELACION PAGO DE CAJA'!B$3:B$9173,A599,'RELACION PAGO DE CAJA'!M$3:M$408)+(SUMIF('RELACION PAGO DE CAJA'!B$3:B$9173,A599,'RELACION PAGO DE CAJA'!N$3:N$9173)))))</f>
        <v>#REF!</v>
      </c>
      <c r="N599" s="17"/>
    </row>
    <row r="600" spans="1:14" s="22" customFormat="1">
      <c r="A600" s="28" t="str">
        <f t="shared" si="14"/>
        <v/>
      </c>
      <c r="B600" s="93"/>
      <c r="C600" s="96"/>
      <c r="D600" s="36"/>
      <c r="E600" s="90"/>
      <c r="F600" s="95"/>
      <c r="G600" s="35"/>
      <c r="H600" s="35"/>
      <c r="I600" s="35"/>
      <c r="J600" s="14" t="e">
        <f ca="1">F600-(G600+(SUMIF('RELACION PAGO DE CAJA'!B$3:B$9173,A600,'RELACION PAGO DE CAJA'!K$3:K$9173)+SUMIF('RELACION PAGO DE CAJA'!B$3:B$9173,A600,'RELACION PAGO DE CAJA'!L$3:L$9173)+(SUMIF('RELACION PAGO DE CAJA'!B$3:B$9173,A600,'RELACION PAGO DE CAJA'!M$3:M$408)+(SUMIF('RELACION PAGO DE CAJA'!B$3:B$9173,A600,'RELACION PAGO DE CAJA'!N$3:N$9173)))))</f>
        <v>#REF!</v>
      </c>
      <c r="N600" s="17"/>
    </row>
    <row r="601" spans="1:14" s="22" customFormat="1">
      <c r="A601" s="28" t="str">
        <f t="shared" si="14"/>
        <v/>
      </c>
      <c r="B601" s="93"/>
      <c r="C601" s="96"/>
      <c r="D601" s="36"/>
      <c r="E601" s="90"/>
      <c r="F601" s="95"/>
      <c r="G601" s="35"/>
      <c r="H601" s="35"/>
      <c r="I601" s="35"/>
      <c r="J601" s="14" t="e">
        <f ca="1">F601-(G601+(SUMIF('RELACION PAGO DE CAJA'!B$3:B$9173,A601,'RELACION PAGO DE CAJA'!K$3:K$9173)+SUMIF('RELACION PAGO DE CAJA'!B$3:B$9173,A601,'RELACION PAGO DE CAJA'!L$3:L$9173)+(SUMIF('RELACION PAGO DE CAJA'!B$3:B$9173,A601,'RELACION PAGO DE CAJA'!M$3:M$408)+(SUMIF('RELACION PAGO DE CAJA'!B$3:B$9173,A601,'RELACION PAGO DE CAJA'!N$3:N$9173)))))</f>
        <v>#REF!</v>
      </c>
      <c r="N601" s="17"/>
    </row>
    <row r="602" spans="1:14" s="22" customFormat="1">
      <c r="A602" s="28" t="str">
        <f t="shared" si="14"/>
        <v/>
      </c>
      <c r="B602" s="93"/>
      <c r="C602" s="96"/>
      <c r="D602" s="36"/>
      <c r="E602" s="90"/>
      <c r="F602" s="95"/>
      <c r="G602" s="35"/>
      <c r="H602" s="35"/>
      <c r="I602" s="35"/>
      <c r="J602" s="14" t="e">
        <f ca="1">F602-(G602+(SUMIF('RELACION PAGO DE CAJA'!B$3:B$9173,A602,'RELACION PAGO DE CAJA'!K$3:K$9173)+SUMIF('RELACION PAGO DE CAJA'!B$3:B$9173,A602,'RELACION PAGO DE CAJA'!L$3:L$9173)+(SUMIF('RELACION PAGO DE CAJA'!B$3:B$9173,A602,'RELACION PAGO DE CAJA'!M$3:M$408)+(SUMIF('RELACION PAGO DE CAJA'!B$3:B$9173,A602,'RELACION PAGO DE CAJA'!N$3:N$9173)))))</f>
        <v>#REF!</v>
      </c>
      <c r="N602" s="17"/>
    </row>
    <row r="603" spans="1:14" s="22" customFormat="1">
      <c r="A603" s="28" t="str">
        <f t="shared" si="14"/>
        <v/>
      </c>
      <c r="B603" s="93"/>
      <c r="C603" s="96"/>
      <c r="D603" s="36"/>
      <c r="E603" s="90"/>
      <c r="F603" s="95"/>
      <c r="G603" s="35"/>
      <c r="H603" s="35"/>
      <c r="I603" s="35"/>
      <c r="J603" s="14" t="e">
        <f ca="1">F603-(G603+(SUMIF('RELACION PAGO DE CAJA'!B$3:B$9173,A603,'RELACION PAGO DE CAJA'!K$3:K$9173)+SUMIF('RELACION PAGO DE CAJA'!B$3:B$9173,A603,'RELACION PAGO DE CAJA'!L$3:L$9173)+(SUMIF('RELACION PAGO DE CAJA'!B$3:B$9173,A603,'RELACION PAGO DE CAJA'!M$3:M$408)+(SUMIF('RELACION PAGO DE CAJA'!B$3:B$9173,A603,'RELACION PAGO DE CAJA'!N$3:N$9173)))))</f>
        <v>#REF!</v>
      </c>
      <c r="N603" s="17"/>
    </row>
    <row r="604" spans="1:14" s="22" customFormat="1">
      <c r="A604" s="28" t="str">
        <f t="shared" si="14"/>
        <v/>
      </c>
      <c r="B604" s="93"/>
      <c r="C604" s="96"/>
      <c r="D604" s="36"/>
      <c r="E604" s="90"/>
      <c r="F604" s="95"/>
      <c r="G604" s="35"/>
      <c r="H604" s="35"/>
      <c r="I604" s="35"/>
      <c r="J604" s="14" t="e">
        <f ca="1">F604-(G604+(SUMIF('RELACION PAGO DE CAJA'!B$3:B$9173,A604,'RELACION PAGO DE CAJA'!K$3:K$9173)+SUMIF('RELACION PAGO DE CAJA'!B$3:B$9173,A604,'RELACION PAGO DE CAJA'!L$3:L$9173)+(SUMIF('RELACION PAGO DE CAJA'!B$3:B$9173,A604,'RELACION PAGO DE CAJA'!M$3:M$408)+(SUMIF('RELACION PAGO DE CAJA'!B$3:B$9173,A604,'RELACION PAGO DE CAJA'!N$3:N$9173)))))</f>
        <v>#REF!</v>
      </c>
      <c r="N604" s="17"/>
    </row>
    <row r="605" spans="1:14" s="22" customFormat="1">
      <c r="A605" s="28" t="str">
        <f t="shared" si="14"/>
        <v/>
      </c>
      <c r="B605" s="93"/>
      <c r="C605" s="96"/>
      <c r="D605" s="36"/>
      <c r="E605" s="90"/>
      <c r="F605" s="95"/>
      <c r="G605" s="35"/>
      <c r="H605" s="35"/>
      <c r="I605" s="35"/>
      <c r="J605" s="14" t="e">
        <f ca="1">F605-(G605+(SUMIF('RELACION PAGO DE CAJA'!B$3:B$9173,A605,'RELACION PAGO DE CAJA'!K$3:K$9173)+SUMIF('RELACION PAGO DE CAJA'!B$3:B$9173,A605,'RELACION PAGO DE CAJA'!L$3:L$9173)+(SUMIF('RELACION PAGO DE CAJA'!B$3:B$9173,A605,'RELACION PAGO DE CAJA'!M$3:M$408)+(SUMIF('RELACION PAGO DE CAJA'!B$3:B$9173,A605,'RELACION PAGO DE CAJA'!N$3:N$9173)))))</f>
        <v>#REF!</v>
      </c>
      <c r="N605" s="17"/>
    </row>
    <row r="606" spans="1:14" s="22" customFormat="1">
      <c r="A606" s="28" t="str">
        <f t="shared" si="14"/>
        <v/>
      </c>
      <c r="B606" s="93"/>
      <c r="C606" s="96"/>
      <c r="D606" s="36"/>
      <c r="E606" s="90"/>
      <c r="F606" s="95"/>
      <c r="G606" s="35"/>
      <c r="H606" s="35"/>
      <c r="I606" s="35"/>
      <c r="J606" s="14" t="e">
        <f ca="1">F606-(G606+(SUMIF('RELACION PAGO DE CAJA'!B$3:B$9173,A606,'RELACION PAGO DE CAJA'!K$3:K$9173)+SUMIF('RELACION PAGO DE CAJA'!B$3:B$9173,A606,'RELACION PAGO DE CAJA'!L$3:L$9173)+(SUMIF('RELACION PAGO DE CAJA'!B$3:B$9173,A606,'RELACION PAGO DE CAJA'!M$3:M$408)+(SUMIF('RELACION PAGO DE CAJA'!B$3:B$9173,A606,'RELACION PAGO DE CAJA'!N$3:N$9173)))))</f>
        <v>#REF!</v>
      </c>
      <c r="N606" s="17"/>
    </row>
    <row r="607" spans="1:14" s="22" customFormat="1">
      <c r="A607" s="28" t="str">
        <f t="shared" si="14"/>
        <v/>
      </c>
      <c r="B607" s="93"/>
      <c r="C607" s="96"/>
      <c r="D607" s="36"/>
      <c r="E607" s="90"/>
      <c r="F607" s="95"/>
      <c r="G607" s="35"/>
      <c r="H607" s="35"/>
      <c r="I607" s="35"/>
      <c r="J607" s="14" t="e">
        <f ca="1">F607-(G607+(SUMIF('RELACION PAGO DE CAJA'!B$3:B$9173,A607,'RELACION PAGO DE CAJA'!K$3:K$9173)+SUMIF('RELACION PAGO DE CAJA'!B$3:B$9173,A607,'RELACION PAGO DE CAJA'!L$3:L$9173)+(SUMIF('RELACION PAGO DE CAJA'!B$3:B$9173,A607,'RELACION PAGO DE CAJA'!M$3:M$408)+(SUMIF('RELACION PAGO DE CAJA'!B$3:B$9173,A607,'RELACION PAGO DE CAJA'!N$3:N$9173)))))</f>
        <v>#REF!</v>
      </c>
      <c r="N607" s="17"/>
    </row>
    <row r="608" spans="1:14" s="22" customFormat="1">
      <c r="A608" s="28" t="str">
        <f t="shared" si="14"/>
        <v/>
      </c>
      <c r="B608" s="93"/>
      <c r="C608" s="96"/>
      <c r="D608" s="36"/>
      <c r="E608" s="90"/>
      <c r="F608" s="95"/>
      <c r="G608" s="35"/>
      <c r="H608" s="35"/>
      <c r="I608" s="35"/>
      <c r="J608" s="14" t="e">
        <f ca="1">F608-(G608+(SUMIF('RELACION PAGO DE CAJA'!B$3:B$9173,A608,'RELACION PAGO DE CAJA'!K$3:K$9173)+SUMIF('RELACION PAGO DE CAJA'!B$3:B$9173,A608,'RELACION PAGO DE CAJA'!L$3:L$9173)+(SUMIF('RELACION PAGO DE CAJA'!B$3:B$9173,A608,'RELACION PAGO DE CAJA'!M$3:M$408)+(SUMIF('RELACION PAGO DE CAJA'!B$3:B$9173,A608,'RELACION PAGO DE CAJA'!N$3:N$9173)))))</f>
        <v>#REF!</v>
      </c>
      <c r="N608" s="17"/>
    </row>
    <row r="609" spans="1:14" s="22" customFormat="1">
      <c r="A609" s="28" t="str">
        <f t="shared" si="14"/>
        <v/>
      </c>
      <c r="B609" s="93"/>
      <c r="C609" s="96"/>
      <c r="D609" s="36"/>
      <c r="E609" s="90"/>
      <c r="F609" s="95"/>
      <c r="G609" s="35"/>
      <c r="H609" s="35"/>
      <c r="I609" s="35"/>
      <c r="J609" s="14" t="e">
        <f ca="1">F609-(G609+(SUMIF('RELACION PAGO DE CAJA'!B$3:B$9173,A609,'RELACION PAGO DE CAJA'!K$3:K$9173)+SUMIF('RELACION PAGO DE CAJA'!B$3:B$9173,A609,'RELACION PAGO DE CAJA'!L$3:L$9173)+(SUMIF('RELACION PAGO DE CAJA'!B$3:B$9173,A609,'RELACION PAGO DE CAJA'!M$3:M$408)+(SUMIF('RELACION PAGO DE CAJA'!B$3:B$9173,A609,'RELACION PAGO DE CAJA'!N$3:N$9173)))))</f>
        <v>#REF!</v>
      </c>
      <c r="N609" s="17"/>
    </row>
    <row r="610" spans="1:14" s="22" customFormat="1">
      <c r="A610" s="28" t="str">
        <f t="shared" si="14"/>
        <v/>
      </c>
      <c r="B610" s="93"/>
      <c r="C610" s="96"/>
      <c r="D610" s="36"/>
      <c r="E610" s="90"/>
      <c r="F610" s="95"/>
      <c r="G610" s="35"/>
      <c r="H610" s="35"/>
      <c r="I610" s="35"/>
      <c r="J610" s="14" t="e">
        <f ca="1">F610-(G610+(SUMIF('RELACION PAGO DE CAJA'!B$3:B$9173,A610,'RELACION PAGO DE CAJA'!K$3:K$9173)+SUMIF('RELACION PAGO DE CAJA'!B$3:B$9173,A610,'RELACION PAGO DE CAJA'!L$3:L$9173)+(SUMIF('RELACION PAGO DE CAJA'!B$3:B$9173,A610,'RELACION PAGO DE CAJA'!M$3:M$408)+(SUMIF('RELACION PAGO DE CAJA'!B$3:B$9173,A610,'RELACION PAGO DE CAJA'!N$3:N$9173)))))</f>
        <v>#REF!</v>
      </c>
      <c r="N610" s="17"/>
    </row>
    <row r="611" spans="1:14" s="22" customFormat="1">
      <c r="A611" s="28" t="str">
        <f t="shared" si="14"/>
        <v/>
      </c>
      <c r="B611" s="93"/>
      <c r="C611" s="96"/>
      <c r="D611" s="36"/>
      <c r="E611" s="90"/>
      <c r="F611" s="95"/>
      <c r="G611" s="35"/>
      <c r="H611" s="35"/>
      <c r="I611" s="35"/>
      <c r="J611" s="14" t="e">
        <f ca="1">F611-(G611+(SUMIF('RELACION PAGO DE CAJA'!B$3:B$9173,A611,'RELACION PAGO DE CAJA'!K$3:K$9173)+SUMIF('RELACION PAGO DE CAJA'!B$3:B$9173,A611,'RELACION PAGO DE CAJA'!L$3:L$9173)+(SUMIF('RELACION PAGO DE CAJA'!B$3:B$9173,A611,'RELACION PAGO DE CAJA'!M$3:M$408)+(SUMIF('RELACION PAGO DE CAJA'!B$3:B$9173,A611,'RELACION PAGO DE CAJA'!N$3:N$9173)))))</f>
        <v>#REF!</v>
      </c>
      <c r="N611" s="17"/>
    </row>
    <row r="612" spans="1:14" s="22" customFormat="1">
      <c r="A612" s="28" t="str">
        <f t="shared" si="14"/>
        <v/>
      </c>
      <c r="B612" s="93"/>
      <c r="C612" s="96"/>
      <c r="D612" s="36"/>
      <c r="E612" s="90"/>
      <c r="F612" s="95"/>
      <c r="G612" s="35"/>
      <c r="H612" s="35"/>
      <c r="I612" s="35"/>
      <c r="J612" s="14" t="e">
        <f ca="1">F612-(G612+(SUMIF('RELACION PAGO DE CAJA'!B$3:B$9173,A612,'RELACION PAGO DE CAJA'!K$3:K$9173)+SUMIF('RELACION PAGO DE CAJA'!B$3:B$9173,A612,'RELACION PAGO DE CAJA'!L$3:L$9173)+(SUMIF('RELACION PAGO DE CAJA'!B$3:B$9173,A612,'RELACION PAGO DE CAJA'!M$3:M$408)+(SUMIF('RELACION PAGO DE CAJA'!B$3:B$9173,A612,'RELACION PAGO DE CAJA'!N$3:N$9173)))))</f>
        <v>#REF!</v>
      </c>
      <c r="N612" s="17"/>
    </row>
    <row r="613" spans="1:14" s="22" customFormat="1">
      <c r="A613" s="28" t="str">
        <f t="shared" si="14"/>
        <v/>
      </c>
      <c r="B613" s="93"/>
      <c r="C613" s="96"/>
      <c r="D613" s="36"/>
      <c r="E613" s="90"/>
      <c r="F613" s="95"/>
      <c r="G613" s="35"/>
      <c r="H613" s="35"/>
      <c r="I613" s="35"/>
      <c r="J613" s="14" t="e">
        <f ca="1">F613-(G613+(SUMIF('RELACION PAGO DE CAJA'!B$3:B$9173,A613,'RELACION PAGO DE CAJA'!K$3:K$9173)+SUMIF('RELACION PAGO DE CAJA'!B$3:B$9173,A613,'RELACION PAGO DE CAJA'!L$3:L$9173)+(SUMIF('RELACION PAGO DE CAJA'!B$3:B$9173,A613,'RELACION PAGO DE CAJA'!M$3:M$408)+(SUMIF('RELACION PAGO DE CAJA'!B$3:B$9173,A613,'RELACION PAGO DE CAJA'!N$3:N$9173)))))</f>
        <v>#REF!</v>
      </c>
      <c r="N613" s="17"/>
    </row>
    <row r="614" spans="1:14" s="22" customFormat="1">
      <c r="A614" s="28" t="str">
        <f t="shared" si="14"/>
        <v/>
      </c>
      <c r="B614" s="93"/>
      <c r="C614" s="96"/>
      <c r="D614" s="36"/>
      <c r="E614" s="90"/>
      <c r="F614" s="95"/>
      <c r="G614" s="35"/>
      <c r="H614" s="35"/>
      <c r="I614" s="35"/>
      <c r="J614" s="14" t="e">
        <f ca="1">F614-(G614+(SUMIF('RELACION PAGO DE CAJA'!B$3:B$9173,A614,'RELACION PAGO DE CAJA'!K$3:K$9173)+SUMIF('RELACION PAGO DE CAJA'!B$3:B$9173,A614,'RELACION PAGO DE CAJA'!L$3:L$9173)+(SUMIF('RELACION PAGO DE CAJA'!B$3:B$9173,A614,'RELACION PAGO DE CAJA'!M$3:M$408)+(SUMIF('RELACION PAGO DE CAJA'!B$3:B$9173,A614,'RELACION PAGO DE CAJA'!N$3:N$9173)))))</f>
        <v>#REF!</v>
      </c>
      <c r="N614" s="17"/>
    </row>
    <row r="615" spans="1:14" s="22" customFormat="1">
      <c r="A615" s="28" t="str">
        <f t="shared" si="14"/>
        <v/>
      </c>
      <c r="B615" s="93"/>
      <c r="C615" s="96"/>
      <c r="D615" s="36"/>
      <c r="E615" s="90"/>
      <c r="F615" s="95"/>
      <c r="G615" s="35"/>
      <c r="H615" s="35"/>
      <c r="I615" s="35"/>
      <c r="J615" s="14" t="e">
        <f ca="1">F615-(G615+(SUMIF('RELACION PAGO DE CAJA'!B$3:B$9173,A615,'RELACION PAGO DE CAJA'!K$3:K$9173)+SUMIF('RELACION PAGO DE CAJA'!B$3:B$9173,A615,'RELACION PAGO DE CAJA'!L$3:L$9173)+(SUMIF('RELACION PAGO DE CAJA'!B$3:B$9173,A615,'RELACION PAGO DE CAJA'!M$3:M$408)+(SUMIF('RELACION PAGO DE CAJA'!B$3:B$9173,A615,'RELACION PAGO DE CAJA'!N$3:N$9173)))))</f>
        <v>#REF!</v>
      </c>
      <c r="N615" s="17"/>
    </row>
    <row r="616" spans="1:14" s="22" customFormat="1">
      <c r="A616" s="28" t="str">
        <f t="shared" si="14"/>
        <v/>
      </c>
      <c r="B616" s="93"/>
      <c r="C616" s="96"/>
      <c r="D616" s="36"/>
      <c r="E616" s="90"/>
      <c r="F616" s="95"/>
      <c r="G616" s="35"/>
      <c r="H616" s="35"/>
      <c r="I616" s="35"/>
      <c r="J616" s="14" t="e">
        <f ca="1">F616-(G616+(SUMIF('RELACION PAGO DE CAJA'!B$3:B$9173,A616,'RELACION PAGO DE CAJA'!K$3:K$9173)+SUMIF('RELACION PAGO DE CAJA'!B$3:B$9173,A616,'RELACION PAGO DE CAJA'!L$3:L$9173)+(SUMIF('RELACION PAGO DE CAJA'!B$3:B$9173,A616,'RELACION PAGO DE CAJA'!M$3:M$408)+(SUMIF('RELACION PAGO DE CAJA'!B$3:B$9173,A616,'RELACION PAGO DE CAJA'!N$3:N$9173)))))</f>
        <v>#REF!</v>
      </c>
      <c r="N616" s="17"/>
    </row>
    <row r="617" spans="1:14" s="22" customFormat="1">
      <c r="A617" s="28" t="str">
        <f t="shared" si="14"/>
        <v/>
      </c>
      <c r="B617" s="93"/>
      <c r="C617" s="96"/>
      <c r="D617" s="36"/>
      <c r="E617" s="90"/>
      <c r="F617" s="95"/>
      <c r="G617" s="35"/>
      <c r="H617" s="35"/>
      <c r="I617" s="35"/>
      <c r="J617" s="14" t="e">
        <f ca="1">F617-(G617+(SUMIF('RELACION PAGO DE CAJA'!B$3:B$9173,A617,'RELACION PAGO DE CAJA'!K$3:K$9173)+SUMIF('RELACION PAGO DE CAJA'!B$3:B$9173,A617,'RELACION PAGO DE CAJA'!L$3:L$9173)+(SUMIF('RELACION PAGO DE CAJA'!B$3:B$9173,A617,'RELACION PAGO DE CAJA'!M$3:M$408)+(SUMIF('RELACION PAGO DE CAJA'!B$3:B$9173,A617,'RELACION PAGO DE CAJA'!N$3:N$9173)))))</f>
        <v>#REF!</v>
      </c>
      <c r="N617" s="17"/>
    </row>
    <row r="618" spans="1:14" s="22" customFormat="1">
      <c r="A618" s="28" t="str">
        <f t="shared" si="14"/>
        <v/>
      </c>
      <c r="B618" s="93"/>
      <c r="C618" s="96"/>
      <c r="D618" s="36"/>
      <c r="E618" s="90"/>
      <c r="F618" s="95"/>
      <c r="G618" s="35"/>
      <c r="H618" s="35"/>
      <c r="I618" s="35"/>
      <c r="J618" s="14" t="e">
        <f ca="1">F618-(G618+(SUMIF('RELACION PAGO DE CAJA'!B$3:B$9173,A618,'RELACION PAGO DE CAJA'!K$3:K$9173)+SUMIF('RELACION PAGO DE CAJA'!B$3:B$9173,A618,'RELACION PAGO DE CAJA'!L$3:L$9173)+(SUMIF('RELACION PAGO DE CAJA'!B$3:B$9173,A618,'RELACION PAGO DE CAJA'!M$3:M$408)+(SUMIF('RELACION PAGO DE CAJA'!B$3:B$9173,A618,'RELACION PAGO DE CAJA'!N$3:N$9173)))))</f>
        <v>#REF!</v>
      </c>
      <c r="N618" s="17"/>
    </row>
    <row r="619" spans="1:14" s="22" customFormat="1">
      <c r="A619" s="28" t="str">
        <f t="shared" si="14"/>
        <v/>
      </c>
      <c r="B619" s="93"/>
      <c r="C619" s="96"/>
      <c r="D619" s="36"/>
      <c r="E619" s="90"/>
      <c r="F619" s="95"/>
      <c r="G619" s="35"/>
      <c r="H619" s="35"/>
      <c r="I619" s="35"/>
      <c r="J619" s="14" t="e">
        <f ca="1">F619-(G619+(SUMIF('RELACION PAGO DE CAJA'!B$3:B$9173,A619,'RELACION PAGO DE CAJA'!K$3:K$9173)+SUMIF('RELACION PAGO DE CAJA'!B$3:B$9173,A619,'RELACION PAGO DE CAJA'!L$3:L$9173)+(SUMIF('RELACION PAGO DE CAJA'!B$3:B$9173,A619,'RELACION PAGO DE CAJA'!M$3:M$408)+(SUMIF('RELACION PAGO DE CAJA'!B$3:B$9173,A619,'RELACION PAGO DE CAJA'!N$3:N$9173)))))</f>
        <v>#REF!</v>
      </c>
      <c r="N619" s="17"/>
    </row>
    <row r="620" spans="1:14" s="22" customFormat="1">
      <c r="A620" s="28" t="str">
        <f t="shared" si="14"/>
        <v/>
      </c>
      <c r="B620" s="93"/>
      <c r="C620" s="96"/>
      <c r="D620" s="36"/>
      <c r="E620" s="90"/>
      <c r="F620" s="95"/>
      <c r="G620" s="35"/>
      <c r="H620" s="35"/>
      <c r="I620" s="35"/>
      <c r="J620" s="14" t="e">
        <f ca="1">F620-(G620+(SUMIF('RELACION PAGO DE CAJA'!B$3:B$9173,A620,'RELACION PAGO DE CAJA'!K$3:K$9173)+SUMIF('RELACION PAGO DE CAJA'!B$3:B$9173,A620,'RELACION PAGO DE CAJA'!L$3:L$9173)+(SUMIF('RELACION PAGO DE CAJA'!B$3:B$9173,A620,'RELACION PAGO DE CAJA'!M$3:M$408)+(SUMIF('RELACION PAGO DE CAJA'!B$3:B$9173,A620,'RELACION PAGO DE CAJA'!N$3:N$9173)))))</f>
        <v>#REF!</v>
      </c>
      <c r="N620" s="17"/>
    </row>
    <row r="621" spans="1:14" s="22" customFormat="1">
      <c r="A621" s="28" t="str">
        <f t="shared" si="14"/>
        <v/>
      </c>
      <c r="B621" s="93"/>
      <c r="C621" s="96"/>
      <c r="D621" s="36"/>
      <c r="E621" s="90"/>
      <c r="F621" s="95"/>
      <c r="G621" s="35"/>
      <c r="H621" s="35"/>
      <c r="I621" s="35"/>
      <c r="J621" s="14" t="e">
        <f ca="1">F621-(G621+(SUMIF('RELACION PAGO DE CAJA'!B$3:B$9173,A621,'RELACION PAGO DE CAJA'!K$3:K$9173)+SUMIF('RELACION PAGO DE CAJA'!B$3:B$9173,A621,'RELACION PAGO DE CAJA'!L$3:L$9173)+(SUMIF('RELACION PAGO DE CAJA'!B$3:B$9173,A621,'RELACION PAGO DE CAJA'!M$3:M$408)+(SUMIF('RELACION PAGO DE CAJA'!B$3:B$9173,A621,'RELACION PAGO DE CAJA'!N$3:N$9173)))))</f>
        <v>#REF!</v>
      </c>
      <c r="N621" s="17"/>
    </row>
    <row r="622" spans="1:14" s="22" customFormat="1">
      <c r="A622" s="28" t="str">
        <f t="shared" si="14"/>
        <v/>
      </c>
      <c r="B622" s="93"/>
      <c r="C622" s="96"/>
      <c r="D622" s="36"/>
      <c r="E622" s="90"/>
      <c r="F622" s="95"/>
      <c r="G622" s="35"/>
      <c r="H622" s="35"/>
      <c r="I622" s="35"/>
      <c r="J622" s="14" t="e">
        <f ca="1">F622-(G622+(SUMIF('RELACION PAGO DE CAJA'!B$3:B$9173,A622,'RELACION PAGO DE CAJA'!K$3:K$9173)+SUMIF('RELACION PAGO DE CAJA'!B$3:B$9173,A622,'RELACION PAGO DE CAJA'!L$3:L$9173)+(SUMIF('RELACION PAGO DE CAJA'!B$3:B$9173,A622,'RELACION PAGO DE CAJA'!M$3:M$408)+(SUMIF('RELACION PAGO DE CAJA'!B$3:B$9173,A622,'RELACION PAGO DE CAJA'!N$3:N$9173)))))</f>
        <v>#REF!</v>
      </c>
      <c r="N622" s="17"/>
    </row>
    <row r="623" spans="1:14" s="22" customFormat="1">
      <c r="A623" s="28" t="str">
        <f t="shared" si="14"/>
        <v/>
      </c>
      <c r="B623" s="93"/>
      <c r="C623" s="96"/>
      <c r="D623" s="36"/>
      <c r="E623" s="90"/>
      <c r="F623" s="95"/>
      <c r="G623" s="35"/>
      <c r="H623" s="35"/>
      <c r="I623" s="35"/>
      <c r="J623" s="14" t="e">
        <f ca="1">F623-(G623+(SUMIF('RELACION PAGO DE CAJA'!B$3:B$9173,A623,'RELACION PAGO DE CAJA'!K$3:K$9173)+SUMIF('RELACION PAGO DE CAJA'!B$3:B$9173,A623,'RELACION PAGO DE CAJA'!L$3:L$9173)+(SUMIF('RELACION PAGO DE CAJA'!B$3:B$9173,A623,'RELACION PAGO DE CAJA'!M$3:M$408)+(SUMIF('RELACION PAGO DE CAJA'!B$3:B$9173,A623,'RELACION PAGO DE CAJA'!N$3:N$9173)))))</f>
        <v>#REF!</v>
      </c>
      <c r="N623" s="17"/>
    </row>
    <row r="624" spans="1:14" s="22" customFormat="1">
      <c r="A624" s="28" t="str">
        <f t="shared" si="14"/>
        <v/>
      </c>
      <c r="B624" s="93"/>
      <c r="C624" s="96"/>
      <c r="D624" s="36"/>
      <c r="E624" s="90"/>
      <c r="F624" s="95"/>
      <c r="G624" s="35"/>
      <c r="H624" s="35"/>
      <c r="I624" s="35"/>
      <c r="J624" s="14" t="e">
        <f ca="1">F624-(G624+(SUMIF('RELACION PAGO DE CAJA'!B$3:B$9173,A624,'RELACION PAGO DE CAJA'!K$3:K$9173)+SUMIF('RELACION PAGO DE CAJA'!B$3:B$9173,A624,'RELACION PAGO DE CAJA'!L$3:L$9173)+(SUMIF('RELACION PAGO DE CAJA'!B$3:B$9173,A624,'RELACION PAGO DE CAJA'!M$3:M$408)+(SUMIF('RELACION PAGO DE CAJA'!B$3:B$9173,A624,'RELACION PAGO DE CAJA'!N$3:N$9173)))))</f>
        <v>#REF!</v>
      </c>
      <c r="N624" s="17"/>
    </row>
    <row r="625" spans="1:14" s="22" customFormat="1">
      <c r="A625" s="28" t="str">
        <f t="shared" si="14"/>
        <v/>
      </c>
      <c r="B625" s="93"/>
      <c r="C625" s="96"/>
      <c r="D625" s="36"/>
      <c r="E625" s="90"/>
      <c r="F625" s="95"/>
      <c r="G625" s="35"/>
      <c r="H625" s="35"/>
      <c r="I625" s="35"/>
      <c r="J625" s="14" t="e">
        <f ca="1">F625-(G625+(SUMIF('RELACION PAGO DE CAJA'!B$3:B$9173,A625,'RELACION PAGO DE CAJA'!K$3:K$9173)+SUMIF('RELACION PAGO DE CAJA'!B$3:B$9173,A625,'RELACION PAGO DE CAJA'!L$3:L$9173)+(SUMIF('RELACION PAGO DE CAJA'!B$3:B$9173,A625,'RELACION PAGO DE CAJA'!M$3:M$408)+(SUMIF('RELACION PAGO DE CAJA'!B$3:B$9173,A625,'RELACION PAGO DE CAJA'!N$3:N$9173)))))</f>
        <v>#REF!</v>
      </c>
      <c r="N625" s="17"/>
    </row>
    <row r="626" spans="1:14" s="22" customFormat="1">
      <c r="A626" s="28" t="str">
        <f t="shared" si="14"/>
        <v/>
      </c>
      <c r="B626" s="93"/>
      <c r="C626" s="96"/>
      <c r="D626" s="36"/>
      <c r="E626" s="90"/>
      <c r="F626" s="95"/>
      <c r="G626" s="35"/>
      <c r="H626" s="35"/>
      <c r="I626" s="35"/>
      <c r="J626" s="14" t="e">
        <f ca="1">F626-(G626+(SUMIF('RELACION PAGO DE CAJA'!B$3:B$9173,A626,'RELACION PAGO DE CAJA'!K$3:K$9173)+SUMIF('RELACION PAGO DE CAJA'!B$3:B$9173,A626,'RELACION PAGO DE CAJA'!L$3:L$9173)+(SUMIF('RELACION PAGO DE CAJA'!B$3:B$9173,A626,'RELACION PAGO DE CAJA'!M$3:M$408)+(SUMIF('RELACION PAGO DE CAJA'!B$3:B$9173,A626,'RELACION PAGO DE CAJA'!N$3:N$9173)))))</f>
        <v>#REF!</v>
      </c>
      <c r="N626" s="17"/>
    </row>
    <row r="627" spans="1:14" s="22" customFormat="1">
      <c r="A627" s="28" t="str">
        <f t="shared" si="14"/>
        <v/>
      </c>
      <c r="B627" s="93"/>
      <c r="C627" s="96"/>
      <c r="D627" s="36"/>
      <c r="E627" s="90"/>
      <c r="F627" s="95"/>
      <c r="G627" s="35"/>
      <c r="H627" s="35"/>
      <c r="I627" s="35"/>
      <c r="J627" s="14" t="e">
        <f ca="1">F627-(G627+(SUMIF('RELACION PAGO DE CAJA'!B$3:B$9173,A627,'RELACION PAGO DE CAJA'!K$3:K$9173)+SUMIF('RELACION PAGO DE CAJA'!B$3:B$9173,A627,'RELACION PAGO DE CAJA'!L$3:L$9173)+(SUMIF('RELACION PAGO DE CAJA'!B$3:B$9173,A627,'RELACION PAGO DE CAJA'!M$3:M$408)+(SUMIF('RELACION PAGO DE CAJA'!B$3:B$9173,A627,'RELACION PAGO DE CAJA'!N$3:N$9173)))))</f>
        <v>#REF!</v>
      </c>
      <c r="N627" s="17"/>
    </row>
    <row r="628" spans="1:14" s="22" customFormat="1">
      <c r="A628" s="28" t="str">
        <f t="shared" si="14"/>
        <v/>
      </c>
      <c r="B628" s="93"/>
      <c r="C628" s="96"/>
      <c r="D628" s="36"/>
      <c r="E628" s="90"/>
      <c r="F628" s="95"/>
      <c r="G628" s="35"/>
      <c r="H628" s="35"/>
      <c r="I628" s="35"/>
      <c r="J628" s="14" t="e">
        <f ca="1">F628-(G628+(SUMIF('RELACION PAGO DE CAJA'!B$3:B$9173,A628,'RELACION PAGO DE CAJA'!K$3:K$9173)+SUMIF('RELACION PAGO DE CAJA'!B$3:B$9173,A628,'RELACION PAGO DE CAJA'!L$3:L$9173)+(SUMIF('RELACION PAGO DE CAJA'!B$3:B$9173,A628,'RELACION PAGO DE CAJA'!M$3:M$408)+(SUMIF('RELACION PAGO DE CAJA'!B$3:B$9173,A628,'RELACION PAGO DE CAJA'!N$3:N$9173)))))</f>
        <v>#REF!</v>
      </c>
      <c r="N628" s="17"/>
    </row>
    <row r="629" spans="1:14" s="22" customFormat="1">
      <c r="A629" s="28" t="str">
        <f t="shared" si="14"/>
        <v/>
      </c>
      <c r="B629" s="93"/>
      <c r="C629" s="96"/>
      <c r="D629" s="36"/>
      <c r="E629" s="90"/>
      <c r="F629" s="95"/>
      <c r="G629" s="35"/>
      <c r="H629" s="35"/>
      <c r="I629" s="35"/>
      <c r="J629" s="14" t="e">
        <f ca="1">F629-(G629+(SUMIF('RELACION PAGO DE CAJA'!B$3:B$9173,A629,'RELACION PAGO DE CAJA'!K$3:K$9173)+SUMIF('RELACION PAGO DE CAJA'!B$3:B$9173,A629,'RELACION PAGO DE CAJA'!L$3:L$9173)+(SUMIF('RELACION PAGO DE CAJA'!B$3:B$9173,A629,'RELACION PAGO DE CAJA'!M$3:M$408)+(SUMIF('RELACION PAGO DE CAJA'!B$3:B$9173,A629,'RELACION PAGO DE CAJA'!N$3:N$9173)))))</f>
        <v>#REF!</v>
      </c>
      <c r="N629" s="17"/>
    </row>
    <row r="630" spans="1:14" s="22" customFormat="1">
      <c r="A630" s="28" t="str">
        <f t="shared" si="14"/>
        <v/>
      </c>
      <c r="B630" s="93"/>
      <c r="C630" s="96"/>
      <c r="D630" s="36"/>
      <c r="E630" s="90"/>
      <c r="F630" s="95"/>
      <c r="G630" s="35"/>
      <c r="H630" s="35"/>
      <c r="I630" s="35"/>
      <c r="J630" s="14" t="e">
        <f ca="1">F630-(G630+(SUMIF('RELACION PAGO DE CAJA'!B$3:B$9173,A630,'RELACION PAGO DE CAJA'!K$3:K$9173)+SUMIF('RELACION PAGO DE CAJA'!B$3:B$9173,A630,'RELACION PAGO DE CAJA'!L$3:L$9173)+(SUMIF('RELACION PAGO DE CAJA'!B$3:B$9173,A630,'RELACION PAGO DE CAJA'!M$3:M$408)+(SUMIF('RELACION PAGO DE CAJA'!B$3:B$9173,A630,'RELACION PAGO DE CAJA'!N$3:N$9173)))))</f>
        <v>#REF!</v>
      </c>
      <c r="N630" s="17"/>
    </row>
    <row r="631" spans="1:14" s="22" customFormat="1">
      <c r="A631" s="28" t="str">
        <f t="shared" si="14"/>
        <v/>
      </c>
      <c r="B631" s="93"/>
      <c r="C631" s="96"/>
      <c r="D631" s="36"/>
      <c r="E631" s="90"/>
      <c r="F631" s="95"/>
      <c r="G631" s="35"/>
      <c r="H631" s="35"/>
      <c r="I631" s="35"/>
      <c r="J631" s="14" t="e">
        <f ca="1">F631-(G631+(SUMIF('RELACION PAGO DE CAJA'!B$3:B$9173,A631,'RELACION PAGO DE CAJA'!K$3:K$9173)+SUMIF('RELACION PAGO DE CAJA'!B$3:B$9173,A631,'RELACION PAGO DE CAJA'!L$3:L$9173)+(SUMIF('RELACION PAGO DE CAJA'!B$3:B$9173,A631,'RELACION PAGO DE CAJA'!M$3:M$408)+(SUMIF('RELACION PAGO DE CAJA'!B$3:B$9173,A631,'RELACION PAGO DE CAJA'!N$3:N$9173)))))</f>
        <v>#REF!</v>
      </c>
      <c r="N631" s="17"/>
    </row>
    <row r="632" spans="1:14" s="22" customFormat="1">
      <c r="A632" s="28" t="str">
        <f t="shared" si="14"/>
        <v/>
      </c>
      <c r="B632" s="93"/>
      <c r="C632" s="96"/>
      <c r="D632" s="36"/>
      <c r="E632" s="90"/>
      <c r="F632" s="95"/>
      <c r="G632" s="35"/>
      <c r="H632" s="35"/>
      <c r="I632" s="35"/>
      <c r="J632" s="14" t="e">
        <f ca="1">F632-(G632+(SUMIF('RELACION PAGO DE CAJA'!B$3:B$9173,A632,'RELACION PAGO DE CAJA'!K$3:K$9173)+SUMIF('RELACION PAGO DE CAJA'!B$3:B$9173,A632,'RELACION PAGO DE CAJA'!L$3:L$9173)+(SUMIF('RELACION PAGO DE CAJA'!B$3:B$9173,A632,'RELACION PAGO DE CAJA'!M$3:M$408)+(SUMIF('RELACION PAGO DE CAJA'!B$3:B$9173,A632,'RELACION PAGO DE CAJA'!N$3:N$9173)))))</f>
        <v>#REF!</v>
      </c>
      <c r="N632" s="17"/>
    </row>
    <row r="633" spans="1:14" s="22" customFormat="1">
      <c r="A633" s="28" t="str">
        <f t="shared" si="14"/>
        <v/>
      </c>
      <c r="B633" s="93"/>
      <c r="C633" s="96"/>
      <c r="D633" s="36"/>
      <c r="E633" s="90"/>
      <c r="F633" s="95"/>
      <c r="G633" s="35"/>
      <c r="H633" s="35"/>
      <c r="I633" s="35"/>
      <c r="J633" s="14" t="e">
        <f ca="1">F633-(G633+(SUMIF('RELACION PAGO DE CAJA'!B$3:B$9173,A633,'RELACION PAGO DE CAJA'!K$3:K$9173)+SUMIF('RELACION PAGO DE CAJA'!B$3:B$9173,A633,'RELACION PAGO DE CAJA'!L$3:L$9173)+(SUMIF('RELACION PAGO DE CAJA'!B$3:B$9173,A633,'RELACION PAGO DE CAJA'!M$3:M$408)+(SUMIF('RELACION PAGO DE CAJA'!B$3:B$9173,A633,'RELACION PAGO DE CAJA'!N$3:N$9173)))))</f>
        <v>#REF!</v>
      </c>
      <c r="N633" s="17"/>
    </row>
    <row r="634" spans="1:14" s="22" customFormat="1">
      <c r="A634" s="28" t="str">
        <f t="shared" si="14"/>
        <v/>
      </c>
      <c r="B634" s="93"/>
      <c r="C634" s="96"/>
      <c r="D634" s="36"/>
      <c r="E634" s="90"/>
      <c r="F634" s="95"/>
      <c r="G634" s="35"/>
      <c r="H634" s="35"/>
      <c r="I634" s="35"/>
      <c r="J634" s="14" t="e">
        <f ca="1">F634-(G634+(SUMIF('RELACION PAGO DE CAJA'!B$3:B$9173,A634,'RELACION PAGO DE CAJA'!K$3:K$9173)+SUMIF('RELACION PAGO DE CAJA'!B$3:B$9173,A634,'RELACION PAGO DE CAJA'!L$3:L$9173)+(SUMIF('RELACION PAGO DE CAJA'!B$3:B$9173,A634,'RELACION PAGO DE CAJA'!M$3:M$408)+(SUMIF('RELACION PAGO DE CAJA'!B$3:B$9173,A634,'RELACION PAGO DE CAJA'!N$3:N$9173)))))</f>
        <v>#REF!</v>
      </c>
      <c r="N634" s="17"/>
    </row>
    <row r="635" spans="1:14" s="22" customFormat="1">
      <c r="A635" s="28" t="str">
        <f t="shared" si="14"/>
        <v/>
      </c>
      <c r="B635" s="93"/>
      <c r="C635" s="96"/>
      <c r="D635" s="36"/>
      <c r="E635" s="90"/>
      <c r="F635" s="95"/>
      <c r="G635" s="35"/>
      <c r="H635" s="35"/>
      <c r="I635" s="35"/>
      <c r="J635" s="14" t="e">
        <f ca="1">F635-(G635+(SUMIF('RELACION PAGO DE CAJA'!B$3:B$9173,A635,'RELACION PAGO DE CAJA'!K$3:K$9173)+SUMIF('RELACION PAGO DE CAJA'!B$3:B$9173,A635,'RELACION PAGO DE CAJA'!L$3:L$9173)+(SUMIF('RELACION PAGO DE CAJA'!B$3:B$9173,A635,'RELACION PAGO DE CAJA'!M$3:M$408)+(SUMIF('RELACION PAGO DE CAJA'!B$3:B$9173,A635,'RELACION PAGO DE CAJA'!N$3:N$9173)))))</f>
        <v>#REF!</v>
      </c>
      <c r="N635" s="17"/>
    </row>
    <row r="636" spans="1:14" s="22" customFormat="1">
      <c r="A636" s="28" t="str">
        <f t="shared" si="14"/>
        <v/>
      </c>
      <c r="B636" s="93"/>
      <c r="C636" s="96"/>
      <c r="D636" s="36"/>
      <c r="E636" s="90"/>
      <c r="F636" s="95"/>
      <c r="G636" s="35"/>
      <c r="H636" s="35"/>
      <c r="I636" s="35"/>
      <c r="J636" s="14" t="e">
        <f ca="1">F636-(G636+(SUMIF('RELACION PAGO DE CAJA'!B$3:B$9173,A636,'RELACION PAGO DE CAJA'!K$3:K$9173)+SUMIF('RELACION PAGO DE CAJA'!B$3:B$9173,A636,'RELACION PAGO DE CAJA'!L$3:L$9173)+(SUMIF('RELACION PAGO DE CAJA'!B$3:B$9173,A636,'RELACION PAGO DE CAJA'!M$3:M$408)+(SUMIF('RELACION PAGO DE CAJA'!B$3:B$9173,A636,'RELACION PAGO DE CAJA'!N$3:N$9173)))))</f>
        <v>#REF!</v>
      </c>
      <c r="N636" s="17"/>
    </row>
    <row r="637" spans="1:14" s="22" customFormat="1">
      <c r="A637" s="28" t="str">
        <f t="shared" si="14"/>
        <v/>
      </c>
      <c r="B637" s="93"/>
      <c r="C637" s="96"/>
      <c r="D637" s="36"/>
      <c r="E637" s="90"/>
      <c r="F637" s="95"/>
      <c r="G637" s="35"/>
      <c r="H637" s="35"/>
      <c r="I637" s="35"/>
      <c r="J637" s="14" t="e">
        <f ca="1">F637-(G637+(SUMIF('RELACION PAGO DE CAJA'!B$3:B$9173,A637,'RELACION PAGO DE CAJA'!K$3:K$9173)+SUMIF('RELACION PAGO DE CAJA'!B$3:B$9173,A637,'RELACION PAGO DE CAJA'!L$3:L$9173)+(SUMIF('RELACION PAGO DE CAJA'!B$3:B$9173,A637,'RELACION PAGO DE CAJA'!M$3:M$408)+(SUMIF('RELACION PAGO DE CAJA'!B$3:B$9173,A637,'RELACION PAGO DE CAJA'!N$3:N$9173)))))</f>
        <v>#REF!</v>
      </c>
      <c r="N637" s="17"/>
    </row>
    <row r="638" spans="1:14" s="22" customFormat="1">
      <c r="A638" s="28" t="str">
        <f t="shared" si="14"/>
        <v/>
      </c>
      <c r="B638" s="93"/>
      <c r="C638" s="96"/>
      <c r="D638" s="36"/>
      <c r="E638" s="90"/>
      <c r="F638" s="95"/>
      <c r="G638" s="35"/>
      <c r="H638" s="35"/>
      <c r="I638" s="35"/>
      <c r="J638" s="14" t="e">
        <f ca="1">F638-(G638+(SUMIF('RELACION PAGO DE CAJA'!B$3:B$9173,A638,'RELACION PAGO DE CAJA'!K$3:K$9173)+SUMIF('RELACION PAGO DE CAJA'!B$3:B$9173,A638,'RELACION PAGO DE CAJA'!L$3:L$9173)+(SUMIF('RELACION PAGO DE CAJA'!B$3:B$9173,A638,'RELACION PAGO DE CAJA'!M$3:M$408)+(SUMIF('RELACION PAGO DE CAJA'!B$3:B$9173,A638,'RELACION PAGO DE CAJA'!N$3:N$9173)))))</f>
        <v>#REF!</v>
      </c>
      <c r="N638" s="17"/>
    </row>
    <row r="639" spans="1:14" s="22" customFormat="1">
      <c r="A639" s="28" t="str">
        <f t="shared" si="14"/>
        <v/>
      </c>
      <c r="B639" s="93"/>
      <c r="C639" s="96"/>
      <c r="D639" s="36"/>
      <c r="E639" s="90"/>
      <c r="F639" s="95"/>
      <c r="G639" s="35"/>
      <c r="H639" s="35"/>
      <c r="I639" s="35"/>
      <c r="J639" s="14" t="e">
        <f ca="1">F639-(G639+(SUMIF('RELACION PAGO DE CAJA'!B$3:B$9173,A639,'RELACION PAGO DE CAJA'!K$3:K$9173)+SUMIF('RELACION PAGO DE CAJA'!B$3:B$9173,A639,'RELACION PAGO DE CAJA'!L$3:L$9173)+(SUMIF('RELACION PAGO DE CAJA'!B$3:B$9173,A639,'RELACION PAGO DE CAJA'!M$3:M$408)+(SUMIF('RELACION PAGO DE CAJA'!B$3:B$9173,A639,'RELACION PAGO DE CAJA'!N$3:N$9173)))))</f>
        <v>#REF!</v>
      </c>
      <c r="N639" s="17"/>
    </row>
    <row r="640" spans="1:14" s="22" customFormat="1">
      <c r="A640" s="28" t="str">
        <f t="shared" si="14"/>
        <v/>
      </c>
      <c r="B640" s="93"/>
      <c r="C640" s="96"/>
      <c r="D640" s="36"/>
      <c r="E640" s="90"/>
      <c r="F640" s="95"/>
      <c r="G640" s="35"/>
      <c r="H640" s="35"/>
      <c r="I640" s="35"/>
      <c r="J640" s="14" t="e">
        <f ca="1">F640-(G640+(SUMIF('RELACION PAGO DE CAJA'!B$3:B$9173,A640,'RELACION PAGO DE CAJA'!K$3:K$9173)+SUMIF('RELACION PAGO DE CAJA'!B$3:B$9173,A640,'RELACION PAGO DE CAJA'!L$3:L$9173)+(SUMIF('RELACION PAGO DE CAJA'!B$3:B$9173,A640,'RELACION PAGO DE CAJA'!M$3:M$408)+(SUMIF('RELACION PAGO DE CAJA'!B$3:B$9173,A640,'RELACION PAGO DE CAJA'!N$3:N$9173)))))</f>
        <v>#REF!</v>
      </c>
      <c r="N640" s="17"/>
    </row>
    <row r="641" spans="1:14" s="22" customFormat="1">
      <c r="A641" s="28" t="str">
        <f t="shared" si="14"/>
        <v/>
      </c>
      <c r="B641" s="93"/>
      <c r="C641" s="96"/>
      <c r="D641" s="36"/>
      <c r="E641" s="90"/>
      <c r="F641" s="95"/>
      <c r="G641" s="35"/>
      <c r="H641" s="35"/>
      <c r="I641" s="35"/>
      <c r="J641" s="14" t="e">
        <f ca="1">F641-(G641+(SUMIF('RELACION PAGO DE CAJA'!B$3:B$9173,A641,'RELACION PAGO DE CAJA'!K$3:K$9173)+SUMIF('RELACION PAGO DE CAJA'!B$3:B$9173,A641,'RELACION PAGO DE CAJA'!L$3:L$9173)+(SUMIF('RELACION PAGO DE CAJA'!B$3:B$9173,A641,'RELACION PAGO DE CAJA'!M$3:M$408)+(SUMIF('RELACION PAGO DE CAJA'!B$3:B$9173,A641,'RELACION PAGO DE CAJA'!N$3:N$9173)))))</f>
        <v>#REF!</v>
      </c>
      <c r="N641" s="17"/>
    </row>
    <row r="642" spans="1:14" s="22" customFormat="1">
      <c r="A642" s="28" t="str">
        <f t="shared" si="14"/>
        <v/>
      </c>
      <c r="B642" s="93"/>
      <c r="C642" s="96"/>
      <c r="D642" s="36"/>
      <c r="E642" s="90"/>
      <c r="F642" s="95"/>
      <c r="G642" s="35"/>
      <c r="H642" s="35"/>
      <c r="I642" s="35"/>
      <c r="J642" s="14" t="e">
        <f ca="1">F642-(G642+(SUMIF('RELACION PAGO DE CAJA'!B$3:B$9173,A642,'RELACION PAGO DE CAJA'!K$3:K$9173)+SUMIF('RELACION PAGO DE CAJA'!B$3:B$9173,A642,'RELACION PAGO DE CAJA'!L$3:L$9173)+(SUMIF('RELACION PAGO DE CAJA'!B$3:B$9173,A642,'RELACION PAGO DE CAJA'!M$3:M$408)+(SUMIF('RELACION PAGO DE CAJA'!B$3:B$9173,A642,'RELACION PAGO DE CAJA'!N$3:N$9173)))))</f>
        <v>#REF!</v>
      </c>
      <c r="N642" s="17"/>
    </row>
    <row r="643" spans="1:14" s="22" customFormat="1">
      <c r="A643" s="28" t="str">
        <f t="shared" si="14"/>
        <v/>
      </c>
      <c r="B643" s="93"/>
      <c r="C643" s="96"/>
      <c r="D643" s="36"/>
      <c r="E643" s="90"/>
      <c r="F643" s="95"/>
      <c r="G643" s="35"/>
      <c r="H643" s="35"/>
      <c r="I643" s="35"/>
      <c r="J643" s="14" t="e">
        <f ca="1">F643-(G643+(SUMIF('RELACION PAGO DE CAJA'!B$3:B$9173,A643,'RELACION PAGO DE CAJA'!K$3:K$9173)+SUMIF('RELACION PAGO DE CAJA'!B$3:B$9173,A643,'RELACION PAGO DE CAJA'!L$3:L$9173)+(SUMIF('RELACION PAGO DE CAJA'!B$3:B$9173,A643,'RELACION PAGO DE CAJA'!M$3:M$408)+(SUMIF('RELACION PAGO DE CAJA'!B$3:B$9173,A643,'RELACION PAGO DE CAJA'!N$3:N$9173)))))</f>
        <v>#REF!</v>
      </c>
      <c r="N643" s="17"/>
    </row>
    <row r="644" spans="1:14" s="22" customFormat="1">
      <c r="A644" s="28" t="str">
        <f t="shared" si="14"/>
        <v/>
      </c>
      <c r="B644" s="93"/>
      <c r="C644" s="96"/>
      <c r="D644" s="36"/>
      <c r="E644" s="90"/>
      <c r="F644" s="95"/>
      <c r="G644" s="35"/>
      <c r="H644" s="35"/>
      <c r="I644" s="35"/>
      <c r="J644" s="14" t="e">
        <f ca="1">F644-(G644+(SUMIF('RELACION PAGO DE CAJA'!B$3:B$9173,A644,'RELACION PAGO DE CAJA'!K$3:K$9173)+SUMIF('RELACION PAGO DE CAJA'!B$3:B$9173,A644,'RELACION PAGO DE CAJA'!L$3:L$9173)+(SUMIF('RELACION PAGO DE CAJA'!B$3:B$9173,A644,'RELACION PAGO DE CAJA'!M$3:M$408)+(SUMIF('RELACION PAGO DE CAJA'!B$3:B$9173,A644,'RELACION PAGO DE CAJA'!N$3:N$9173)))))</f>
        <v>#REF!</v>
      </c>
      <c r="N644" s="17"/>
    </row>
    <row r="645" spans="1:14" s="22" customFormat="1">
      <c r="A645" s="28" t="str">
        <f t="shared" si="14"/>
        <v/>
      </c>
      <c r="B645" s="93"/>
      <c r="C645" s="96"/>
      <c r="D645" s="36"/>
      <c r="E645" s="90"/>
      <c r="F645" s="95"/>
      <c r="G645" s="35"/>
      <c r="H645" s="35"/>
      <c r="I645" s="35"/>
      <c r="J645" s="14" t="e">
        <f ca="1">F645-(G645+(SUMIF('RELACION PAGO DE CAJA'!B$3:B$9173,A645,'RELACION PAGO DE CAJA'!K$3:K$9173)+SUMIF('RELACION PAGO DE CAJA'!B$3:B$9173,A645,'RELACION PAGO DE CAJA'!L$3:L$9173)+(SUMIF('RELACION PAGO DE CAJA'!B$3:B$9173,A645,'RELACION PAGO DE CAJA'!M$3:M$408)+(SUMIF('RELACION PAGO DE CAJA'!B$3:B$9173,A645,'RELACION PAGO DE CAJA'!N$3:N$9173)))))</f>
        <v>#REF!</v>
      </c>
      <c r="N645" s="17"/>
    </row>
    <row r="646" spans="1:14" s="22" customFormat="1">
      <c r="A646" s="28" t="str">
        <f t="shared" si="14"/>
        <v/>
      </c>
      <c r="B646" s="93"/>
      <c r="C646" s="96"/>
      <c r="D646" s="36"/>
      <c r="E646" s="90"/>
      <c r="F646" s="95"/>
      <c r="G646" s="35"/>
      <c r="H646" s="35"/>
      <c r="I646" s="35"/>
      <c r="J646" s="14" t="e">
        <f ca="1">F646-(G646+(SUMIF('RELACION PAGO DE CAJA'!B$3:B$9173,A646,'RELACION PAGO DE CAJA'!K$3:K$9173)+SUMIF('RELACION PAGO DE CAJA'!B$3:B$9173,A646,'RELACION PAGO DE CAJA'!L$3:L$9173)+(SUMIF('RELACION PAGO DE CAJA'!B$3:B$9173,A646,'RELACION PAGO DE CAJA'!M$3:M$408)+(SUMIF('RELACION PAGO DE CAJA'!B$3:B$9173,A646,'RELACION PAGO DE CAJA'!N$3:N$9173)))))</f>
        <v>#REF!</v>
      </c>
      <c r="N646" s="17"/>
    </row>
    <row r="647" spans="1:14" s="22" customFormat="1">
      <c r="A647" s="28" t="str">
        <f t="shared" si="14"/>
        <v/>
      </c>
      <c r="B647" s="93"/>
      <c r="C647" s="96"/>
      <c r="D647" s="36"/>
      <c r="E647" s="90"/>
      <c r="F647" s="95"/>
      <c r="G647" s="35"/>
      <c r="H647" s="35"/>
      <c r="I647" s="35"/>
      <c r="J647" s="14" t="e">
        <f ca="1">F647-(G647+(SUMIF('RELACION PAGO DE CAJA'!B$3:B$9173,A647,'RELACION PAGO DE CAJA'!K$3:K$9173)+SUMIF('RELACION PAGO DE CAJA'!B$3:B$9173,A647,'RELACION PAGO DE CAJA'!L$3:L$9173)+(SUMIF('RELACION PAGO DE CAJA'!B$3:B$9173,A647,'RELACION PAGO DE CAJA'!M$3:M$408)+(SUMIF('RELACION PAGO DE CAJA'!B$3:B$9173,A647,'RELACION PAGO DE CAJA'!N$3:N$9173)))))</f>
        <v>#REF!</v>
      </c>
      <c r="N647" s="17"/>
    </row>
    <row r="648" spans="1:14" s="22" customFormat="1">
      <c r="A648" s="28" t="str">
        <f t="shared" si="14"/>
        <v/>
      </c>
      <c r="B648" s="93"/>
      <c r="C648" s="96"/>
      <c r="D648" s="36"/>
      <c r="E648" s="90"/>
      <c r="F648" s="95"/>
      <c r="G648" s="35"/>
      <c r="H648" s="35"/>
      <c r="I648" s="35"/>
      <c r="J648" s="14" t="e">
        <f ca="1">F648-(G648+(SUMIF('RELACION PAGO DE CAJA'!B$3:B$9173,A648,'RELACION PAGO DE CAJA'!K$3:K$9173)+SUMIF('RELACION PAGO DE CAJA'!B$3:B$9173,A648,'RELACION PAGO DE CAJA'!L$3:L$9173)+(SUMIF('RELACION PAGO DE CAJA'!B$3:B$9173,A648,'RELACION PAGO DE CAJA'!M$3:M$408)+(SUMIF('RELACION PAGO DE CAJA'!B$3:B$9173,A648,'RELACION PAGO DE CAJA'!N$3:N$9173)))))</f>
        <v>#REF!</v>
      </c>
      <c r="N648" s="17"/>
    </row>
    <row r="649" spans="1:14" s="22" customFormat="1">
      <c r="A649" s="28" t="str">
        <f t="shared" si="14"/>
        <v/>
      </c>
      <c r="B649" s="93"/>
      <c r="C649" s="96"/>
      <c r="D649" s="36"/>
      <c r="E649" s="90"/>
      <c r="F649" s="95"/>
      <c r="G649" s="35"/>
      <c r="H649" s="35"/>
      <c r="I649" s="35"/>
      <c r="J649" s="14" t="e">
        <f ca="1">F649-(G649+(SUMIF('RELACION PAGO DE CAJA'!B$3:B$9173,A649,'RELACION PAGO DE CAJA'!K$3:K$9173)+SUMIF('RELACION PAGO DE CAJA'!B$3:B$9173,A649,'RELACION PAGO DE CAJA'!L$3:L$9173)+(SUMIF('RELACION PAGO DE CAJA'!B$3:B$9173,A649,'RELACION PAGO DE CAJA'!M$3:M$408)+(SUMIF('RELACION PAGO DE CAJA'!B$3:B$9173,A649,'RELACION PAGO DE CAJA'!N$3:N$9173)))))</f>
        <v>#REF!</v>
      </c>
      <c r="N649" s="17"/>
    </row>
    <row r="650" spans="1:14" s="22" customFormat="1">
      <c r="A650" s="28" t="str">
        <f t="shared" si="14"/>
        <v/>
      </c>
      <c r="B650" s="93"/>
      <c r="C650" s="96"/>
      <c r="D650" s="36"/>
      <c r="E650" s="90"/>
      <c r="F650" s="95"/>
      <c r="G650" s="35"/>
      <c r="H650" s="35"/>
      <c r="I650" s="35"/>
      <c r="J650" s="14" t="e">
        <f ca="1">F650-(G650+(SUMIF('RELACION PAGO DE CAJA'!B$3:B$9173,A650,'RELACION PAGO DE CAJA'!K$3:K$9173)+SUMIF('RELACION PAGO DE CAJA'!B$3:B$9173,A650,'RELACION PAGO DE CAJA'!L$3:L$9173)+(SUMIF('RELACION PAGO DE CAJA'!B$3:B$9173,A650,'RELACION PAGO DE CAJA'!M$3:M$408)+(SUMIF('RELACION PAGO DE CAJA'!B$3:B$9173,A650,'RELACION PAGO DE CAJA'!N$3:N$9173)))))</f>
        <v>#REF!</v>
      </c>
      <c r="N650" s="17"/>
    </row>
    <row r="651" spans="1:14" s="22" customFormat="1">
      <c r="A651" s="28" t="str">
        <f t="shared" si="14"/>
        <v/>
      </c>
      <c r="B651" s="93"/>
      <c r="C651" s="96"/>
      <c r="D651" s="36"/>
      <c r="E651" s="90"/>
      <c r="F651" s="95"/>
      <c r="G651" s="35"/>
      <c r="H651" s="35"/>
      <c r="I651" s="35"/>
      <c r="J651" s="14" t="e">
        <f ca="1">F651-(G651+(SUMIF('RELACION PAGO DE CAJA'!B$3:B$9173,A651,'RELACION PAGO DE CAJA'!K$3:K$9173)+SUMIF('RELACION PAGO DE CAJA'!B$3:B$9173,A651,'RELACION PAGO DE CAJA'!L$3:L$9173)+(SUMIF('RELACION PAGO DE CAJA'!B$3:B$9173,A651,'RELACION PAGO DE CAJA'!M$3:M$408)+(SUMIF('RELACION PAGO DE CAJA'!B$3:B$9173,A651,'RELACION PAGO DE CAJA'!N$3:N$9173)))))</f>
        <v>#REF!</v>
      </c>
      <c r="N651" s="17"/>
    </row>
    <row r="652" spans="1:14" s="22" customFormat="1">
      <c r="A652" s="28" t="str">
        <f t="shared" si="14"/>
        <v/>
      </c>
      <c r="B652" s="93"/>
      <c r="C652" s="96"/>
      <c r="D652" s="36"/>
      <c r="E652" s="90"/>
      <c r="F652" s="95"/>
      <c r="G652" s="35"/>
      <c r="H652" s="35"/>
      <c r="I652" s="35"/>
      <c r="J652" s="14" t="e">
        <f ca="1">F652-(G652+(SUMIF('RELACION PAGO DE CAJA'!B$3:B$9173,A652,'RELACION PAGO DE CAJA'!K$3:K$9173)+SUMIF('RELACION PAGO DE CAJA'!B$3:B$9173,A652,'RELACION PAGO DE CAJA'!L$3:L$9173)+(SUMIF('RELACION PAGO DE CAJA'!B$3:B$9173,A652,'RELACION PAGO DE CAJA'!M$3:M$408)+(SUMIF('RELACION PAGO DE CAJA'!B$3:B$9173,A652,'RELACION PAGO DE CAJA'!N$3:N$9173)))))</f>
        <v>#REF!</v>
      </c>
      <c r="N652" s="17"/>
    </row>
    <row r="653" spans="1:14" s="22" customFormat="1">
      <c r="A653" s="28" t="str">
        <f t="shared" si="14"/>
        <v/>
      </c>
      <c r="B653" s="93"/>
      <c r="C653" s="96"/>
      <c r="D653" s="36"/>
      <c r="E653" s="90"/>
      <c r="F653" s="95"/>
      <c r="G653" s="35"/>
      <c r="H653" s="35"/>
      <c r="I653" s="35"/>
      <c r="J653" s="14" t="e">
        <f ca="1">F653-(G653+(SUMIF('RELACION PAGO DE CAJA'!B$3:B$9173,A653,'RELACION PAGO DE CAJA'!K$3:K$9173)+SUMIF('RELACION PAGO DE CAJA'!B$3:B$9173,A653,'RELACION PAGO DE CAJA'!L$3:L$9173)+(SUMIF('RELACION PAGO DE CAJA'!B$3:B$9173,A653,'RELACION PAGO DE CAJA'!M$3:M$408)+(SUMIF('RELACION PAGO DE CAJA'!B$3:B$9173,A653,'RELACION PAGO DE CAJA'!N$3:N$9173)))))</f>
        <v>#REF!</v>
      </c>
      <c r="N653" s="17"/>
    </row>
    <row r="654" spans="1:14" s="22" customFormat="1">
      <c r="A654" s="28" t="str">
        <f t="shared" si="14"/>
        <v/>
      </c>
      <c r="B654" s="93"/>
      <c r="C654" s="96"/>
      <c r="D654" s="36"/>
      <c r="E654" s="90"/>
      <c r="F654" s="95"/>
      <c r="G654" s="35"/>
      <c r="H654" s="35"/>
      <c r="I654" s="35"/>
      <c r="J654" s="14" t="e">
        <f ca="1">F654-(G654+(SUMIF('RELACION PAGO DE CAJA'!B$3:B$9173,A654,'RELACION PAGO DE CAJA'!K$3:K$9173)+SUMIF('RELACION PAGO DE CAJA'!B$3:B$9173,A654,'RELACION PAGO DE CAJA'!L$3:L$9173)+(SUMIF('RELACION PAGO DE CAJA'!B$3:B$9173,A654,'RELACION PAGO DE CAJA'!M$3:M$408)+(SUMIF('RELACION PAGO DE CAJA'!B$3:B$9173,A654,'RELACION PAGO DE CAJA'!N$3:N$9173)))))</f>
        <v>#REF!</v>
      </c>
      <c r="N654" s="17"/>
    </row>
    <row r="655" spans="1:14" s="22" customFormat="1">
      <c r="A655" s="28" t="str">
        <f t="shared" si="14"/>
        <v/>
      </c>
      <c r="B655" s="93"/>
      <c r="C655" s="96"/>
      <c r="D655" s="36"/>
      <c r="E655" s="90"/>
      <c r="F655" s="95"/>
      <c r="G655" s="35"/>
      <c r="H655" s="35"/>
      <c r="I655" s="35"/>
      <c r="J655" s="14" t="e">
        <f ca="1">F655-(G655+(SUMIF('RELACION PAGO DE CAJA'!B$3:B$9173,A655,'RELACION PAGO DE CAJA'!K$3:K$9173)+SUMIF('RELACION PAGO DE CAJA'!B$3:B$9173,A655,'RELACION PAGO DE CAJA'!L$3:L$9173)+(SUMIF('RELACION PAGO DE CAJA'!B$3:B$9173,A655,'RELACION PAGO DE CAJA'!M$3:M$408)+(SUMIF('RELACION PAGO DE CAJA'!B$3:B$9173,A655,'RELACION PAGO DE CAJA'!N$3:N$9173)))))</f>
        <v>#REF!</v>
      </c>
      <c r="N655" s="17"/>
    </row>
    <row r="656" spans="1:14" s="22" customFormat="1">
      <c r="A656" s="28" t="str">
        <f t="shared" si="14"/>
        <v/>
      </c>
      <c r="B656" s="93"/>
      <c r="C656" s="96"/>
      <c r="D656" s="36"/>
      <c r="E656" s="90"/>
      <c r="F656" s="95"/>
      <c r="G656" s="35"/>
      <c r="H656" s="35"/>
      <c r="I656" s="35"/>
      <c r="J656" s="14" t="e">
        <f ca="1">F656-(G656+(SUMIF('RELACION PAGO DE CAJA'!B$3:B$9173,A656,'RELACION PAGO DE CAJA'!K$3:K$9173)+SUMIF('RELACION PAGO DE CAJA'!B$3:B$9173,A656,'RELACION PAGO DE CAJA'!L$3:L$9173)+(SUMIF('RELACION PAGO DE CAJA'!B$3:B$9173,A656,'RELACION PAGO DE CAJA'!M$3:M$408)+(SUMIF('RELACION PAGO DE CAJA'!B$3:B$9173,A656,'RELACION PAGO DE CAJA'!N$3:N$9173)))))</f>
        <v>#REF!</v>
      </c>
      <c r="N656" s="17"/>
    </row>
    <row r="657" spans="1:14" s="22" customFormat="1">
      <c r="A657" s="28" t="str">
        <f t="shared" si="14"/>
        <v/>
      </c>
      <c r="B657" s="93"/>
      <c r="C657" s="96"/>
      <c r="D657" s="36"/>
      <c r="E657" s="90"/>
      <c r="F657" s="95"/>
      <c r="G657" s="35"/>
      <c r="H657" s="35"/>
      <c r="I657" s="35"/>
      <c r="J657" s="14" t="e">
        <f ca="1">F657-(G657+(SUMIF('RELACION PAGO DE CAJA'!B$3:B$9173,A657,'RELACION PAGO DE CAJA'!K$3:K$9173)+SUMIF('RELACION PAGO DE CAJA'!B$3:B$9173,A657,'RELACION PAGO DE CAJA'!L$3:L$9173)+(SUMIF('RELACION PAGO DE CAJA'!B$3:B$9173,A657,'RELACION PAGO DE CAJA'!M$3:M$408)+(SUMIF('RELACION PAGO DE CAJA'!B$3:B$9173,A657,'RELACION PAGO DE CAJA'!N$3:N$9173)))))</f>
        <v>#REF!</v>
      </c>
      <c r="N657" s="17"/>
    </row>
    <row r="658" spans="1:14" s="22" customFormat="1">
      <c r="A658" s="28" t="str">
        <f t="shared" si="14"/>
        <v/>
      </c>
      <c r="B658" s="93"/>
      <c r="C658" s="96"/>
      <c r="D658" s="36"/>
      <c r="E658" s="90"/>
      <c r="F658" s="95"/>
      <c r="G658" s="35"/>
      <c r="H658" s="35"/>
      <c r="I658" s="35"/>
      <c r="J658" s="14" t="e">
        <f ca="1">F658-(G658+(SUMIF('RELACION PAGO DE CAJA'!B$3:B$9173,A658,'RELACION PAGO DE CAJA'!K$3:K$9173)+SUMIF('RELACION PAGO DE CAJA'!B$3:B$9173,A658,'RELACION PAGO DE CAJA'!L$3:L$9173)+(SUMIF('RELACION PAGO DE CAJA'!B$3:B$9173,A658,'RELACION PAGO DE CAJA'!M$3:M$408)+(SUMIF('RELACION PAGO DE CAJA'!B$3:B$9173,A658,'RELACION PAGO DE CAJA'!N$3:N$9173)))))</f>
        <v>#REF!</v>
      </c>
      <c r="N658" s="17"/>
    </row>
    <row r="659" spans="1:14" s="22" customFormat="1">
      <c r="A659" s="28" t="str">
        <f t="shared" si="14"/>
        <v/>
      </c>
      <c r="B659" s="93"/>
      <c r="C659" s="96"/>
      <c r="D659" s="36"/>
      <c r="E659" s="90"/>
      <c r="F659" s="95"/>
      <c r="G659" s="35"/>
      <c r="H659" s="35"/>
      <c r="I659" s="35"/>
      <c r="J659" s="14" t="e">
        <f ca="1">F659-(G659+(SUMIF('RELACION PAGO DE CAJA'!B$3:B$9173,A659,'RELACION PAGO DE CAJA'!K$3:K$9173)+SUMIF('RELACION PAGO DE CAJA'!B$3:B$9173,A659,'RELACION PAGO DE CAJA'!L$3:L$9173)+(SUMIF('RELACION PAGO DE CAJA'!B$3:B$9173,A659,'RELACION PAGO DE CAJA'!M$3:M$408)+(SUMIF('RELACION PAGO DE CAJA'!B$3:B$9173,A659,'RELACION PAGO DE CAJA'!N$3:N$9173)))))</f>
        <v>#REF!</v>
      </c>
      <c r="N659" s="17"/>
    </row>
    <row r="660" spans="1:14" s="22" customFormat="1">
      <c r="A660" s="28" t="str">
        <f t="shared" si="14"/>
        <v/>
      </c>
      <c r="B660" s="93"/>
      <c r="C660" s="96"/>
      <c r="D660" s="36"/>
      <c r="E660" s="90"/>
      <c r="F660" s="95"/>
      <c r="G660" s="35"/>
      <c r="H660" s="35"/>
      <c r="I660" s="35"/>
      <c r="J660" s="14" t="e">
        <f ca="1">F660-(G660+(SUMIF('RELACION PAGO DE CAJA'!B$3:B$9173,A660,'RELACION PAGO DE CAJA'!K$3:K$9173)+SUMIF('RELACION PAGO DE CAJA'!B$3:B$9173,A660,'RELACION PAGO DE CAJA'!L$3:L$9173)+(SUMIF('RELACION PAGO DE CAJA'!B$3:B$9173,A660,'RELACION PAGO DE CAJA'!M$3:M$408)+(SUMIF('RELACION PAGO DE CAJA'!B$3:B$9173,A660,'RELACION PAGO DE CAJA'!N$3:N$9173)))))</f>
        <v>#REF!</v>
      </c>
      <c r="N660" s="17"/>
    </row>
    <row r="661" spans="1:14" s="22" customFormat="1">
      <c r="A661" s="28" t="str">
        <f t="shared" ref="A661:A724" si="15">CONCATENATE(B661,D661,E661)</f>
        <v/>
      </c>
      <c r="B661" s="93"/>
      <c r="C661" s="96"/>
      <c r="D661" s="36"/>
      <c r="E661" s="90"/>
      <c r="F661" s="95"/>
      <c r="G661" s="35"/>
      <c r="H661" s="35"/>
      <c r="I661" s="35"/>
      <c r="J661" s="14" t="e">
        <f ca="1">F661-(G661+(SUMIF('RELACION PAGO DE CAJA'!B$3:B$9173,A661,'RELACION PAGO DE CAJA'!K$3:K$9173)+SUMIF('RELACION PAGO DE CAJA'!B$3:B$9173,A661,'RELACION PAGO DE CAJA'!L$3:L$9173)+(SUMIF('RELACION PAGO DE CAJA'!B$3:B$9173,A661,'RELACION PAGO DE CAJA'!M$3:M$408)+(SUMIF('RELACION PAGO DE CAJA'!B$3:B$9173,A661,'RELACION PAGO DE CAJA'!N$3:N$9173)))))</f>
        <v>#REF!</v>
      </c>
      <c r="N661" s="17"/>
    </row>
    <row r="662" spans="1:14" s="22" customFormat="1">
      <c r="A662" s="28" t="str">
        <f t="shared" si="15"/>
        <v/>
      </c>
      <c r="B662" s="93"/>
      <c r="C662" s="96"/>
      <c r="D662" s="36"/>
      <c r="E662" s="90"/>
      <c r="F662" s="95"/>
      <c r="G662" s="35"/>
      <c r="H662" s="35"/>
      <c r="I662" s="35"/>
      <c r="J662" s="14" t="e">
        <f ca="1">F662-(G662+(SUMIF('RELACION PAGO DE CAJA'!B$3:B$9173,A662,'RELACION PAGO DE CAJA'!K$3:K$9173)+SUMIF('RELACION PAGO DE CAJA'!B$3:B$9173,A662,'RELACION PAGO DE CAJA'!L$3:L$9173)+(SUMIF('RELACION PAGO DE CAJA'!B$3:B$9173,A662,'RELACION PAGO DE CAJA'!M$3:M$408)+(SUMIF('RELACION PAGO DE CAJA'!B$3:B$9173,A662,'RELACION PAGO DE CAJA'!N$3:N$9173)))))</f>
        <v>#REF!</v>
      </c>
      <c r="N662" s="17"/>
    </row>
    <row r="663" spans="1:14" s="22" customFormat="1">
      <c r="A663" s="28" t="str">
        <f t="shared" si="15"/>
        <v/>
      </c>
      <c r="B663" s="93"/>
      <c r="C663" s="96"/>
      <c r="D663" s="36"/>
      <c r="E663" s="90"/>
      <c r="F663" s="95"/>
      <c r="G663" s="35"/>
      <c r="H663" s="35"/>
      <c r="I663" s="35"/>
      <c r="J663" s="14" t="e">
        <f ca="1">F663-(G663+(SUMIF('RELACION PAGO DE CAJA'!B$3:B$9173,A663,'RELACION PAGO DE CAJA'!K$3:K$9173)+SUMIF('RELACION PAGO DE CAJA'!B$3:B$9173,A663,'RELACION PAGO DE CAJA'!L$3:L$9173)+(SUMIF('RELACION PAGO DE CAJA'!B$3:B$9173,A663,'RELACION PAGO DE CAJA'!M$3:M$408)+(SUMIF('RELACION PAGO DE CAJA'!B$3:B$9173,A663,'RELACION PAGO DE CAJA'!N$3:N$9173)))))</f>
        <v>#REF!</v>
      </c>
      <c r="N663" s="17"/>
    </row>
    <row r="664" spans="1:14" s="22" customFormat="1">
      <c r="A664" s="28" t="str">
        <f t="shared" si="15"/>
        <v/>
      </c>
      <c r="B664" s="93"/>
      <c r="C664" s="96"/>
      <c r="D664" s="36"/>
      <c r="E664" s="90"/>
      <c r="F664" s="95"/>
      <c r="G664" s="35"/>
      <c r="H664" s="35"/>
      <c r="I664" s="35"/>
      <c r="J664" s="14" t="e">
        <f ca="1">F664-(G664+(SUMIF('RELACION PAGO DE CAJA'!B$3:B$9173,A664,'RELACION PAGO DE CAJA'!K$3:K$9173)+SUMIF('RELACION PAGO DE CAJA'!B$3:B$9173,A664,'RELACION PAGO DE CAJA'!L$3:L$9173)+(SUMIF('RELACION PAGO DE CAJA'!B$3:B$9173,A664,'RELACION PAGO DE CAJA'!M$3:M$408)+(SUMIF('RELACION PAGO DE CAJA'!B$3:B$9173,A664,'RELACION PAGO DE CAJA'!N$3:N$9173)))))</f>
        <v>#REF!</v>
      </c>
      <c r="N664" s="17"/>
    </row>
    <row r="665" spans="1:14" s="22" customFormat="1">
      <c r="A665" s="28" t="str">
        <f t="shared" si="15"/>
        <v/>
      </c>
      <c r="B665" s="93"/>
      <c r="C665" s="96"/>
      <c r="D665" s="36"/>
      <c r="E665" s="90"/>
      <c r="F665" s="95"/>
      <c r="G665" s="35"/>
      <c r="H665" s="35"/>
      <c r="I665" s="35"/>
      <c r="J665" s="14" t="e">
        <f ca="1">F665-(G665+(SUMIF('RELACION PAGO DE CAJA'!B$3:B$9173,A665,'RELACION PAGO DE CAJA'!K$3:K$9173)+SUMIF('RELACION PAGO DE CAJA'!B$3:B$9173,A665,'RELACION PAGO DE CAJA'!L$3:L$9173)+(SUMIF('RELACION PAGO DE CAJA'!B$3:B$9173,A665,'RELACION PAGO DE CAJA'!M$3:M$408)+(SUMIF('RELACION PAGO DE CAJA'!B$3:B$9173,A665,'RELACION PAGO DE CAJA'!N$3:N$9173)))))</f>
        <v>#REF!</v>
      </c>
      <c r="N665" s="17"/>
    </row>
    <row r="666" spans="1:14" s="22" customFormat="1">
      <c r="A666" s="28" t="str">
        <f t="shared" si="15"/>
        <v/>
      </c>
      <c r="B666" s="93"/>
      <c r="C666" s="96"/>
      <c r="D666" s="36"/>
      <c r="E666" s="90"/>
      <c r="F666" s="95"/>
      <c r="G666" s="35"/>
      <c r="H666" s="35"/>
      <c r="I666" s="35"/>
      <c r="J666" s="14" t="e">
        <f ca="1">F666-(G666+(SUMIF('RELACION PAGO DE CAJA'!B$3:B$9173,A666,'RELACION PAGO DE CAJA'!K$3:K$9173)+SUMIF('RELACION PAGO DE CAJA'!B$3:B$9173,A666,'RELACION PAGO DE CAJA'!L$3:L$9173)+(SUMIF('RELACION PAGO DE CAJA'!B$3:B$9173,A666,'RELACION PAGO DE CAJA'!M$3:M$408)+(SUMIF('RELACION PAGO DE CAJA'!B$3:B$9173,A666,'RELACION PAGO DE CAJA'!N$3:N$9173)))))</f>
        <v>#REF!</v>
      </c>
      <c r="N666" s="17"/>
    </row>
    <row r="667" spans="1:14" s="22" customFormat="1">
      <c r="A667" s="28" t="str">
        <f t="shared" si="15"/>
        <v/>
      </c>
      <c r="B667" s="93"/>
      <c r="C667" s="96"/>
      <c r="D667" s="36"/>
      <c r="E667" s="90"/>
      <c r="F667" s="95"/>
      <c r="G667" s="35"/>
      <c r="H667" s="35"/>
      <c r="I667" s="35"/>
      <c r="J667" s="14" t="e">
        <f ca="1">F667-(G667+(SUMIF('RELACION PAGO DE CAJA'!B$3:B$9173,A667,'RELACION PAGO DE CAJA'!K$3:K$9173)+SUMIF('RELACION PAGO DE CAJA'!B$3:B$9173,A667,'RELACION PAGO DE CAJA'!L$3:L$9173)+(SUMIF('RELACION PAGO DE CAJA'!B$3:B$9173,A667,'RELACION PAGO DE CAJA'!M$3:M$408)+(SUMIF('RELACION PAGO DE CAJA'!B$3:B$9173,A667,'RELACION PAGO DE CAJA'!N$3:N$9173)))))</f>
        <v>#REF!</v>
      </c>
      <c r="N667" s="17"/>
    </row>
    <row r="668" spans="1:14" s="22" customFormat="1">
      <c r="A668" s="28" t="str">
        <f t="shared" si="15"/>
        <v/>
      </c>
      <c r="B668" s="93"/>
      <c r="C668" s="96"/>
      <c r="D668" s="36"/>
      <c r="E668" s="90"/>
      <c r="F668" s="95"/>
      <c r="G668" s="35"/>
      <c r="H668" s="35"/>
      <c r="I668" s="35"/>
      <c r="J668" s="14" t="e">
        <f ca="1">F668-(G668+(SUMIF('RELACION PAGO DE CAJA'!B$3:B$9173,A668,'RELACION PAGO DE CAJA'!K$3:K$9173)+SUMIF('RELACION PAGO DE CAJA'!B$3:B$9173,A668,'RELACION PAGO DE CAJA'!L$3:L$9173)+(SUMIF('RELACION PAGO DE CAJA'!B$3:B$9173,A668,'RELACION PAGO DE CAJA'!M$3:M$408)+(SUMIF('RELACION PAGO DE CAJA'!B$3:B$9173,A668,'RELACION PAGO DE CAJA'!N$3:N$9173)))))</f>
        <v>#REF!</v>
      </c>
      <c r="N668" s="17"/>
    </row>
    <row r="669" spans="1:14" s="22" customFormat="1">
      <c r="A669" s="28" t="str">
        <f t="shared" si="15"/>
        <v/>
      </c>
      <c r="B669" s="93"/>
      <c r="C669" s="96"/>
      <c r="D669" s="36"/>
      <c r="E669" s="90"/>
      <c r="F669" s="95"/>
      <c r="G669" s="35"/>
      <c r="H669" s="35"/>
      <c r="I669" s="35"/>
      <c r="J669" s="14" t="e">
        <f ca="1">F669-(G669+(SUMIF('RELACION PAGO DE CAJA'!B$3:B$9173,A669,'RELACION PAGO DE CAJA'!K$3:K$9173)+SUMIF('RELACION PAGO DE CAJA'!B$3:B$9173,A669,'RELACION PAGO DE CAJA'!L$3:L$9173)+(SUMIF('RELACION PAGO DE CAJA'!B$3:B$9173,A669,'RELACION PAGO DE CAJA'!M$3:M$408)+(SUMIF('RELACION PAGO DE CAJA'!B$3:B$9173,A669,'RELACION PAGO DE CAJA'!N$3:N$9173)))))</f>
        <v>#REF!</v>
      </c>
      <c r="N669" s="17"/>
    </row>
    <row r="670" spans="1:14" s="22" customFormat="1">
      <c r="A670" s="28" t="str">
        <f t="shared" si="15"/>
        <v/>
      </c>
      <c r="B670" s="93"/>
      <c r="C670" s="96"/>
      <c r="D670" s="36"/>
      <c r="E670" s="90"/>
      <c r="F670" s="95"/>
      <c r="G670" s="35"/>
      <c r="H670" s="35"/>
      <c r="I670" s="35"/>
      <c r="J670" s="14" t="e">
        <f ca="1">F670-(G670+(SUMIF('RELACION PAGO DE CAJA'!B$3:B$9173,A670,'RELACION PAGO DE CAJA'!K$3:K$9173)+SUMIF('RELACION PAGO DE CAJA'!B$3:B$9173,A670,'RELACION PAGO DE CAJA'!L$3:L$9173)+(SUMIF('RELACION PAGO DE CAJA'!B$3:B$9173,A670,'RELACION PAGO DE CAJA'!M$3:M$408)+(SUMIF('RELACION PAGO DE CAJA'!B$3:B$9173,A670,'RELACION PAGO DE CAJA'!N$3:N$9173)))))</f>
        <v>#REF!</v>
      </c>
      <c r="N670" s="17"/>
    </row>
    <row r="671" spans="1:14" s="22" customFormat="1">
      <c r="A671" s="28" t="str">
        <f t="shared" si="15"/>
        <v/>
      </c>
      <c r="B671" s="93"/>
      <c r="C671" s="96"/>
      <c r="D671" s="36"/>
      <c r="E671" s="90"/>
      <c r="F671" s="95"/>
      <c r="G671" s="35"/>
      <c r="H671" s="35"/>
      <c r="I671" s="35"/>
      <c r="J671" s="14" t="e">
        <f ca="1">F671-(G671+(SUMIF('RELACION PAGO DE CAJA'!B$3:B$9173,A671,'RELACION PAGO DE CAJA'!K$3:K$9173)+SUMIF('RELACION PAGO DE CAJA'!B$3:B$9173,A671,'RELACION PAGO DE CAJA'!L$3:L$9173)+(SUMIF('RELACION PAGO DE CAJA'!B$3:B$9173,A671,'RELACION PAGO DE CAJA'!M$3:M$408)+(SUMIF('RELACION PAGO DE CAJA'!B$3:B$9173,A671,'RELACION PAGO DE CAJA'!N$3:N$9173)))))</f>
        <v>#REF!</v>
      </c>
      <c r="N671" s="17"/>
    </row>
    <row r="672" spans="1:14" s="22" customFormat="1">
      <c r="A672" s="28" t="str">
        <f t="shared" si="15"/>
        <v/>
      </c>
      <c r="B672" s="93"/>
      <c r="C672" s="96"/>
      <c r="D672" s="36"/>
      <c r="E672" s="90"/>
      <c r="F672" s="95"/>
      <c r="G672" s="35"/>
      <c r="H672" s="35"/>
      <c r="I672" s="35"/>
      <c r="J672" s="14" t="e">
        <f ca="1">F672-(G672+(SUMIF('RELACION PAGO DE CAJA'!B$3:B$9173,A672,'RELACION PAGO DE CAJA'!K$3:K$9173)+SUMIF('RELACION PAGO DE CAJA'!B$3:B$9173,A672,'RELACION PAGO DE CAJA'!L$3:L$9173)+(SUMIF('RELACION PAGO DE CAJA'!B$3:B$9173,A672,'RELACION PAGO DE CAJA'!M$3:M$408)+(SUMIF('RELACION PAGO DE CAJA'!B$3:B$9173,A672,'RELACION PAGO DE CAJA'!N$3:N$9173)))))</f>
        <v>#REF!</v>
      </c>
      <c r="N672" s="17"/>
    </row>
    <row r="673" spans="1:14" s="22" customFormat="1">
      <c r="A673" s="28" t="str">
        <f t="shared" si="15"/>
        <v/>
      </c>
      <c r="B673" s="93"/>
      <c r="C673" s="96"/>
      <c r="D673" s="36"/>
      <c r="E673" s="90"/>
      <c r="F673" s="95"/>
      <c r="G673" s="35"/>
      <c r="H673" s="35"/>
      <c r="I673" s="35"/>
      <c r="J673" s="14" t="e">
        <f ca="1">F673-(G673+(SUMIF('RELACION PAGO DE CAJA'!B$3:B$9173,A673,'RELACION PAGO DE CAJA'!K$3:K$9173)+SUMIF('RELACION PAGO DE CAJA'!B$3:B$9173,A673,'RELACION PAGO DE CAJA'!L$3:L$9173)+(SUMIF('RELACION PAGO DE CAJA'!B$3:B$9173,A673,'RELACION PAGO DE CAJA'!M$3:M$408)+(SUMIF('RELACION PAGO DE CAJA'!B$3:B$9173,A673,'RELACION PAGO DE CAJA'!N$3:N$9173)))))</f>
        <v>#REF!</v>
      </c>
      <c r="N673" s="17"/>
    </row>
    <row r="674" spans="1:14" s="22" customFormat="1">
      <c r="A674" s="28" t="str">
        <f t="shared" si="15"/>
        <v/>
      </c>
      <c r="B674" s="93"/>
      <c r="C674" s="96"/>
      <c r="D674" s="36"/>
      <c r="E674" s="90"/>
      <c r="F674" s="95"/>
      <c r="G674" s="35"/>
      <c r="H674" s="35"/>
      <c r="I674" s="35"/>
      <c r="J674" s="14" t="e">
        <f ca="1">F674-(G674+(SUMIF('RELACION PAGO DE CAJA'!B$3:B$9173,A674,'RELACION PAGO DE CAJA'!K$3:K$9173)+SUMIF('RELACION PAGO DE CAJA'!B$3:B$9173,A674,'RELACION PAGO DE CAJA'!L$3:L$9173)+(SUMIF('RELACION PAGO DE CAJA'!B$3:B$9173,A674,'RELACION PAGO DE CAJA'!M$3:M$408)+(SUMIF('RELACION PAGO DE CAJA'!B$3:B$9173,A674,'RELACION PAGO DE CAJA'!N$3:N$9173)))))</f>
        <v>#REF!</v>
      </c>
      <c r="N674" s="17"/>
    </row>
    <row r="675" spans="1:14" s="22" customFormat="1">
      <c r="A675" s="28" t="str">
        <f t="shared" si="15"/>
        <v/>
      </c>
      <c r="B675" s="93"/>
      <c r="C675" s="96"/>
      <c r="D675" s="36"/>
      <c r="E675" s="90"/>
      <c r="F675" s="95"/>
      <c r="G675" s="35"/>
      <c r="H675" s="35"/>
      <c r="I675" s="35"/>
      <c r="J675" s="14" t="e">
        <f ca="1">F675-(G675+(SUMIF('RELACION PAGO DE CAJA'!B$3:B$9173,A675,'RELACION PAGO DE CAJA'!K$3:K$9173)+SUMIF('RELACION PAGO DE CAJA'!B$3:B$9173,A675,'RELACION PAGO DE CAJA'!L$3:L$9173)+(SUMIF('RELACION PAGO DE CAJA'!B$3:B$9173,A675,'RELACION PAGO DE CAJA'!M$3:M$408)+(SUMIF('RELACION PAGO DE CAJA'!B$3:B$9173,A675,'RELACION PAGO DE CAJA'!N$3:N$9173)))))</f>
        <v>#REF!</v>
      </c>
      <c r="N675" s="17"/>
    </row>
    <row r="676" spans="1:14" s="22" customFormat="1">
      <c r="A676" s="28" t="str">
        <f t="shared" si="15"/>
        <v/>
      </c>
      <c r="B676" s="93"/>
      <c r="C676" s="96"/>
      <c r="D676" s="36"/>
      <c r="E676" s="90"/>
      <c r="F676" s="95"/>
      <c r="G676" s="35"/>
      <c r="H676" s="35"/>
      <c r="I676" s="35"/>
      <c r="J676" s="14" t="e">
        <f ca="1">F676-(G676+(SUMIF('RELACION PAGO DE CAJA'!B$3:B$9173,A676,'RELACION PAGO DE CAJA'!K$3:K$9173)+SUMIF('RELACION PAGO DE CAJA'!B$3:B$9173,A676,'RELACION PAGO DE CAJA'!L$3:L$9173)+(SUMIF('RELACION PAGO DE CAJA'!B$3:B$9173,A676,'RELACION PAGO DE CAJA'!M$3:M$408)+(SUMIF('RELACION PAGO DE CAJA'!B$3:B$9173,A676,'RELACION PAGO DE CAJA'!N$3:N$9173)))))</f>
        <v>#REF!</v>
      </c>
      <c r="N676" s="17"/>
    </row>
    <row r="677" spans="1:14" s="22" customFormat="1">
      <c r="A677" s="28" t="str">
        <f t="shared" si="15"/>
        <v/>
      </c>
      <c r="B677" s="93"/>
      <c r="C677" s="96"/>
      <c r="D677" s="36"/>
      <c r="E677" s="90"/>
      <c r="F677" s="95"/>
      <c r="G677" s="35"/>
      <c r="H677" s="35"/>
      <c r="I677" s="35"/>
      <c r="J677" s="14" t="e">
        <f ca="1">F677-(G677+(SUMIF('RELACION PAGO DE CAJA'!B$3:B$9173,A677,'RELACION PAGO DE CAJA'!K$3:K$9173)+SUMIF('RELACION PAGO DE CAJA'!B$3:B$9173,A677,'RELACION PAGO DE CAJA'!L$3:L$9173)+(SUMIF('RELACION PAGO DE CAJA'!B$3:B$9173,A677,'RELACION PAGO DE CAJA'!M$3:M$408)+(SUMIF('RELACION PAGO DE CAJA'!B$3:B$9173,A677,'RELACION PAGO DE CAJA'!N$3:N$9173)))))</f>
        <v>#REF!</v>
      </c>
      <c r="N677" s="17"/>
    </row>
    <row r="678" spans="1:14" s="22" customFormat="1">
      <c r="A678" s="28" t="str">
        <f t="shared" si="15"/>
        <v/>
      </c>
      <c r="B678" s="93"/>
      <c r="C678" s="96"/>
      <c r="D678" s="36"/>
      <c r="E678" s="90"/>
      <c r="F678" s="95"/>
      <c r="G678" s="35"/>
      <c r="H678" s="35"/>
      <c r="I678" s="35"/>
      <c r="J678" s="14" t="e">
        <f ca="1">F678-(G678+(SUMIF('RELACION PAGO DE CAJA'!B$3:B$9173,A678,'RELACION PAGO DE CAJA'!K$3:K$9173)+SUMIF('RELACION PAGO DE CAJA'!B$3:B$9173,A678,'RELACION PAGO DE CAJA'!L$3:L$9173)+(SUMIF('RELACION PAGO DE CAJA'!B$3:B$9173,A678,'RELACION PAGO DE CAJA'!M$3:M$408)+(SUMIF('RELACION PAGO DE CAJA'!B$3:B$9173,A678,'RELACION PAGO DE CAJA'!N$3:N$9173)))))</f>
        <v>#REF!</v>
      </c>
      <c r="N678" s="17"/>
    </row>
    <row r="679" spans="1:14" s="22" customFormat="1">
      <c r="A679" s="28" t="str">
        <f t="shared" si="15"/>
        <v/>
      </c>
      <c r="B679" s="93"/>
      <c r="C679" s="96"/>
      <c r="D679" s="36"/>
      <c r="E679" s="90"/>
      <c r="F679" s="95"/>
      <c r="G679" s="35"/>
      <c r="H679" s="35"/>
      <c r="I679" s="35"/>
      <c r="J679" s="14" t="e">
        <f ca="1">F679-(G679+(SUMIF('RELACION PAGO DE CAJA'!B$3:B$9173,A679,'RELACION PAGO DE CAJA'!K$3:K$9173)+SUMIF('RELACION PAGO DE CAJA'!B$3:B$9173,A679,'RELACION PAGO DE CAJA'!L$3:L$9173)+(SUMIF('RELACION PAGO DE CAJA'!B$3:B$9173,A679,'RELACION PAGO DE CAJA'!M$3:M$408)+(SUMIF('RELACION PAGO DE CAJA'!B$3:B$9173,A679,'RELACION PAGO DE CAJA'!N$3:N$9173)))))</f>
        <v>#REF!</v>
      </c>
      <c r="N679" s="17"/>
    </row>
    <row r="680" spans="1:14" s="22" customFormat="1">
      <c r="A680" s="28" t="str">
        <f t="shared" si="15"/>
        <v/>
      </c>
      <c r="B680" s="93"/>
      <c r="C680" s="96"/>
      <c r="D680" s="36"/>
      <c r="E680" s="90"/>
      <c r="F680" s="95"/>
      <c r="G680" s="35"/>
      <c r="H680" s="35"/>
      <c r="I680" s="35"/>
      <c r="J680" s="14" t="e">
        <f ca="1">F680-(G680+(SUMIF('RELACION PAGO DE CAJA'!B$3:B$9173,A680,'RELACION PAGO DE CAJA'!K$3:K$9173)+SUMIF('RELACION PAGO DE CAJA'!B$3:B$9173,A680,'RELACION PAGO DE CAJA'!L$3:L$9173)+(SUMIF('RELACION PAGO DE CAJA'!B$3:B$9173,A680,'RELACION PAGO DE CAJA'!M$3:M$408)+(SUMIF('RELACION PAGO DE CAJA'!B$3:B$9173,A680,'RELACION PAGO DE CAJA'!N$3:N$9173)))))</f>
        <v>#REF!</v>
      </c>
      <c r="N680" s="17"/>
    </row>
    <row r="681" spans="1:14" s="22" customFormat="1">
      <c r="A681" s="28" t="str">
        <f t="shared" si="15"/>
        <v/>
      </c>
      <c r="B681" s="93"/>
      <c r="C681" s="96"/>
      <c r="D681" s="36"/>
      <c r="E681" s="90"/>
      <c r="F681" s="95"/>
      <c r="G681" s="35"/>
      <c r="H681" s="35"/>
      <c r="I681" s="35"/>
      <c r="J681" s="14" t="e">
        <f ca="1">F681-(G681+(SUMIF('RELACION PAGO DE CAJA'!B$3:B$9173,A681,'RELACION PAGO DE CAJA'!K$3:K$9173)+SUMIF('RELACION PAGO DE CAJA'!B$3:B$9173,A681,'RELACION PAGO DE CAJA'!L$3:L$9173)+(SUMIF('RELACION PAGO DE CAJA'!B$3:B$9173,A681,'RELACION PAGO DE CAJA'!M$3:M$408)+(SUMIF('RELACION PAGO DE CAJA'!B$3:B$9173,A681,'RELACION PAGO DE CAJA'!N$3:N$9173)))))</f>
        <v>#REF!</v>
      </c>
      <c r="N681" s="17"/>
    </row>
    <row r="682" spans="1:14" s="22" customFormat="1">
      <c r="A682" s="28" t="str">
        <f t="shared" si="15"/>
        <v/>
      </c>
      <c r="B682" s="93"/>
      <c r="C682" s="96"/>
      <c r="D682" s="36"/>
      <c r="E682" s="90"/>
      <c r="F682" s="95"/>
      <c r="G682" s="35"/>
      <c r="H682" s="35"/>
      <c r="I682" s="35"/>
      <c r="J682" s="14" t="e">
        <f ca="1">F682-(G682+(SUMIF('RELACION PAGO DE CAJA'!B$3:B$9173,A682,'RELACION PAGO DE CAJA'!K$3:K$9173)+SUMIF('RELACION PAGO DE CAJA'!B$3:B$9173,A682,'RELACION PAGO DE CAJA'!L$3:L$9173)+(SUMIF('RELACION PAGO DE CAJA'!B$3:B$9173,A682,'RELACION PAGO DE CAJA'!M$3:M$408)+(SUMIF('RELACION PAGO DE CAJA'!B$3:B$9173,A682,'RELACION PAGO DE CAJA'!N$3:N$9173)))))</f>
        <v>#REF!</v>
      </c>
      <c r="N682" s="17"/>
    </row>
    <row r="683" spans="1:14" s="22" customFormat="1">
      <c r="A683" s="28" t="str">
        <f t="shared" si="15"/>
        <v/>
      </c>
      <c r="B683" s="93"/>
      <c r="C683" s="96"/>
      <c r="D683" s="36"/>
      <c r="E683" s="90"/>
      <c r="F683" s="95"/>
      <c r="G683" s="35"/>
      <c r="H683" s="35"/>
      <c r="I683" s="35"/>
      <c r="J683" s="14" t="e">
        <f ca="1">F683-(G683+(SUMIF('RELACION PAGO DE CAJA'!B$3:B$9173,A683,'RELACION PAGO DE CAJA'!K$3:K$9173)+SUMIF('RELACION PAGO DE CAJA'!B$3:B$9173,A683,'RELACION PAGO DE CAJA'!L$3:L$9173)+(SUMIF('RELACION PAGO DE CAJA'!B$3:B$9173,A683,'RELACION PAGO DE CAJA'!M$3:M$408)+(SUMIF('RELACION PAGO DE CAJA'!B$3:B$9173,A683,'RELACION PAGO DE CAJA'!N$3:N$9173)))))</f>
        <v>#REF!</v>
      </c>
      <c r="N683" s="17"/>
    </row>
    <row r="684" spans="1:14" s="22" customFormat="1">
      <c r="A684" s="28" t="str">
        <f t="shared" si="15"/>
        <v/>
      </c>
      <c r="B684" s="93"/>
      <c r="C684" s="96"/>
      <c r="D684" s="36"/>
      <c r="E684" s="90"/>
      <c r="F684" s="95"/>
      <c r="G684" s="35"/>
      <c r="H684" s="35"/>
      <c r="I684" s="35"/>
      <c r="J684" s="14" t="e">
        <f ca="1">F684-(G684+(SUMIF('RELACION PAGO DE CAJA'!B$3:B$9173,A684,'RELACION PAGO DE CAJA'!K$3:K$9173)+SUMIF('RELACION PAGO DE CAJA'!B$3:B$9173,A684,'RELACION PAGO DE CAJA'!L$3:L$9173)+(SUMIF('RELACION PAGO DE CAJA'!B$3:B$9173,A684,'RELACION PAGO DE CAJA'!M$3:M$408)+(SUMIF('RELACION PAGO DE CAJA'!B$3:B$9173,A684,'RELACION PAGO DE CAJA'!N$3:N$9173)))))</f>
        <v>#REF!</v>
      </c>
      <c r="N684" s="17"/>
    </row>
    <row r="685" spans="1:14" s="22" customFormat="1">
      <c r="A685" s="28" t="str">
        <f t="shared" si="15"/>
        <v/>
      </c>
      <c r="B685" s="93"/>
      <c r="C685" s="96"/>
      <c r="D685" s="36"/>
      <c r="E685" s="90"/>
      <c r="F685" s="95"/>
      <c r="G685" s="35"/>
      <c r="H685" s="35"/>
      <c r="I685" s="35"/>
      <c r="J685" s="14" t="e">
        <f ca="1">F685-(G685+(SUMIF('RELACION PAGO DE CAJA'!B$3:B$9173,A685,'RELACION PAGO DE CAJA'!K$3:K$9173)+SUMIF('RELACION PAGO DE CAJA'!B$3:B$9173,A685,'RELACION PAGO DE CAJA'!L$3:L$9173)+(SUMIF('RELACION PAGO DE CAJA'!B$3:B$9173,A685,'RELACION PAGO DE CAJA'!M$3:M$408)+(SUMIF('RELACION PAGO DE CAJA'!B$3:B$9173,A685,'RELACION PAGO DE CAJA'!N$3:N$9173)))))</f>
        <v>#REF!</v>
      </c>
      <c r="N685" s="17"/>
    </row>
    <row r="686" spans="1:14" s="22" customFormat="1">
      <c r="A686" s="28" t="str">
        <f t="shared" si="15"/>
        <v/>
      </c>
      <c r="B686" s="93"/>
      <c r="C686" s="96"/>
      <c r="D686" s="36"/>
      <c r="E686" s="90"/>
      <c r="F686" s="95"/>
      <c r="G686" s="35"/>
      <c r="H686" s="35"/>
      <c r="I686" s="35"/>
      <c r="J686" s="14" t="e">
        <f ca="1">F686-(G686+(SUMIF('RELACION PAGO DE CAJA'!B$3:B$9173,A686,'RELACION PAGO DE CAJA'!K$3:K$9173)+SUMIF('RELACION PAGO DE CAJA'!B$3:B$9173,A686,'RELACION PAGO DE CAJA'!L$3:L$9173)+(SUMIF('RELACION PAGO DE CAJA'!B$3:B$9173,A686,'RELACION PAGO DE CAJA'!M$3:M$408)+(SUMIF('RELACION PAGO DE CAJA'!B$3:B$9173,A686,'RELACION PAGO DE CAJA'!N$3:N$9173)))))</f>
        <v>#REF!</v>
      </c>
      <c r="N686" s="17"/>
    </row>
    <row r="687" spans="1:14" s="22" customFormat="1">
      <c r="A687" s="28" t="str">
        <f t="shared" si="15"/>
        <v/>
      </c>
      <c r="B687" s="93"/>
      <c r="C687" s="96"/>
      <c r="D687" s="36"/>
      <c r="E687" s="90"/>
      <c r="F687" s="95"/>
      <c r="G687" s="35"/>
      <c r="H687" s="35"/>
      <c r="I687" s="35"/>
      <c r="J687" s="14" t="e">
        <f ca="1">F687-(G687+(SUMIF('RELACION PAGO DE CAJA'!B$3:B$9173,A687,'RELACION PAGO DE CAJA'!K$3:K$9173)+SUMIF('RELACION PAGO DE CAJA'!B$3:B$9173,A687,'RELACION PAGO DE CAJA'!L$3:L$9173)+(SUMIF('RELACION PAGO DE CAJA'!B$3:B$9173,A687,'RELACION PAGO DE CAJA'!M$3:M$408)+(SUMIF('RELACION PAGO DE CAJA'!B$3:B$9173,A687,'RELACION PAGO DE CAJA'!N$3:N$9173)))))</f>
        <v>#REF!</v>
      </c>
      <c r="N687" s="17"/>
    </row>
    <row r="688" spans="1:14" s="22" customFormat="1">
      <c r="A688" s="28" t="str">
        <f t="shared" si="15"/>
        <v/>
      </c>
      <c r="B688" s="93"/>
      <c r="C688" s="96"/>
      <c r="D688" s="36"/>
      <c r="E688" s="90"/>
      <c r="F688" s="95"/>
      <c r="G688" s="35"/>
      <c r="H688" s="35"/>
      <c r="I688" s="35"/>
      <c r="J688" s="14" t="e">
        <f ca="1">F688-(G688+(SUMIF('RELACION PAGO DE CAJA'!B$3:B$9173,A688,'RELACION PAGO DE CAJA'!K$3:K$9173)+SUMIF('RELACION PAGO DE CAJA'!B$3:B$9173,A688,'RELACION PAGO DE CAJA'!L$3:L$9173)+(SUMIF('RELACION PAGO DE CAJA'!B$3:B$9173,A688,'RELACION PAGO DE CAJA'!M$3:M$408)+(SUMIF('RELACION PAGO DE CAJA'!B$3:B$9173,A688,'RELACION PAGO DE CAJA'!N$3:N$9173)))))</f>
        <v>#REF!</v>
      </c>
      <c r="N688" s="17"/>
    </row>
    <row r="689" spans="1:14" s="22" customFormat="1">
      <c r="A689" s="28" t="str">
        <f t="shared" si="15"/>
        <v/>
      </c>
      <c r="B689" s="93"/>
      <c r="C689" s="96"/>
      <c r="D689" s="36"/>
      <c r="E689" s="90"/>
      <c r="F689" s="95"/>
      <c r="G689" s="35"/>
      <c r="H689" s="35"/>
      <c r="I689" s="35"/>
      <c r="J689" s="14" t="e">
        <f ca="1">F689-(G689+(SUMIF('RELACION PAGO DE CAJA'!B$3:B$9173,A689,'RELACION PAGO DE CAJA'!K$3:K$9173)+SUMIF('RELACION PAGO DE CAJA'!B$3:B$9173,A689,'RELACION PAGO DE CAJA'!L$3:L$9173)+(SUMIF('RELACION PAGO DE CAJA'!B$3:B$9173,A689,'RELACION PAGO DE CAJA'!M$3:M$408)+(SUMIF('RELACION PAGO DE CAJA'!B$3:B$9173,A689,'RELACION PAGO DE CAJA'!N$3:N$9173)))))</f>
        <v>#REF!</v>
      </c>
      <c r="N689" s="17"/>
    </row>
    <row r="690" spans="1:14" s="22" customFormat="1">
      <c r="A690" s="28" t="str">
        <f t="shared" si="15"/>
        <v/>
      </c>
      <c r="B690" s="93"/>
      <c r="C690" s="96"/>
      <c r="D690" s="36"/>
      <c r="E690" s="90"/>
      <c r="F690" s="95"/>
      <c r="G690" s="35"/>
      <c r="H690" s="35"/>
      <c r="I690" s="35"/>
      <c r="J690" s="14" t="e">
        <f ca="1">F690-(G690+(SUMIF('RELACION PAGO DE CAJA'!B$3:B$9173,A690,'RELACION PAGO DE CAJA'!K$3:K$9173)+SUMIF('RELACION PAGO DE CAJA'!B$3:B$9173,A690,'RELACION PAGO DE CAJA'!L$3:L$9173)+(SUMIF('RELACION PAGO DE CAJA'!B$3:B$9173,A690,'RELACION PAGO DE CAJA'!M$3:M$408)+(SUMIF('RELACION PAGO DE CAJA'!B$3:B$9173,A690,'RELACION PAGO DE CAJA'!N$3:N$9173)))))</f>
        <v>#REF!</v>
      </c>
      <c r="N690" s="17"/>
    </row>
    <row r="691" spans="1:14" s="22" customFormat="1">
      <c r="A691" s="28" t="str">
        <f t="shared" si="15"/>
        <v/>
      </c>
      <c r="B691" s="93"/>
      <c r="C691" s="96"/>
      <c r="D691" s="36"/>
      <c r="E691" s="90"/>
      <c r="F691" s="95"/>
      <c r="G691" s="35"/>
      <c r="H691" s="35"/>
      <c r="I691" s="35"/>
      <c r="J691" s="14" t="e">
        <f ca="1">F691-(G691+(SUMIF('RELACION PAGO DE CAJA'!B$3:B$9173,A691,'RELACION PAGO DE CAJA'!K$3:K$9173)+SUMIF('RELACION PAGO DE CAJA'!B$3:B$9173,A691,'RELACION PAGO DE CAJA'!L$3:L$9173)+(SUMIF('RELACION PAGO DE CAJA'!B$3:B$9173,A691,'RELACION PAGO DE CAJA'!M$3:M$408)+(SUMIF('RELACION PAGO DE CAJA'!B$3:B$9173,A691,'RELACION PAGO DE CAJA'!N$3:N$9173)))))</f>
        <v>#REF!</v>
      </c>
      <c r="N691" s="17"/>
    </row>
    <row r="692" spans="1:14" s="22" customFormat="1">
      <c r="A692" s="28" t="str">
        <f t="shared" si="15"/>
        <v/>
      </c>
      <c r="B692" s="93"/>
      <c r="C692" s="96"/>
      <c r="D692" s="36"/>
      <c r="E692" s="90"/>
      <c r="F692" s="95"/>
      <c r="G692" s="35"/>
      <c r="H692" s="35"/>
      <c r="I692" s="35"/>
      <c r="J692" s="14" t="e">
        <f ca="1">F692-(G692+(SUMIF('RELACION PAGO DE CAJA'!B$3:B$9173,A692,'RELACION PAGO DE CAJA'!K$3:K$9173)+SUMIF('RELACION PAGO DE CAJA'!B$3:B$9173,A692,'RELACION PAGO DE CAJA'!L$3:L$9173)+(SUMIF('RELACION PAGO DE CAJA'!B$3:B$9173,A692,'RELACION PAGO DE CAJA'!M$3:M$408)+(SUMIF('RELACION PAGO DE CAJA'!B$3:B$9173,A692,'RELACION PAGO DE CAJA'!N$3:N$9173)))))</f>
        <v>#REF!</v>
      </c>
      <c r="N692" s="17"/>
    </row>
    <row r="693" spans="1:14" s="22" customFormat="1">
      <c r="A693" s="28" t="str">
        <f t="shared" si="15"/>
        <v/>
      </c>
      <c r="B693" s="93"/>
      <c r="C693" s="96"/>
      <c r="D693" s="36"/>
      <c r="E693" s="90"/>
      <c r="F693" s="95"/>
      <c r="G693" s="35"/>
      <c r="H693" s="35"/>
      <c r="I693" s="35"/>
      <c r="J693" s="14" t="e">
        <f ca="1">F693-(G693+(SUMIF('RELACION PAGO DE CAJA'!B$3:B$9173,A693,'RELACION PAGO DE CAJA'!K$3:K$9173)+SUMIF('RELACION PAGO DE CAJA'!B$3:B$9173,A693,'RELACION PAGO DE CAJA'!L$3:L$9173)+(SUMIF('RELACION PAGO DE CAJA'!B$3:B$9173,A693,'RELACION PAGO DE CAJA'!M$3:M$408)+(SUMIF('RELACION PAGO DE CAJA'!B$3:B$9173,A693,'RELACION PAGO DE CAJA'!N$3:N$9173)))))</f>
        <v>#REF!</v>
      </c>
      <c r="N693" s="17"/>
    </row>
    <row r="694" spans="1:14" s="22" customFormat="1">
      <c r="A694" s="28" t="str">
        <f t="shared" si="15"/>
        <v/>
      </c>
      <c r="B694" s="93"/>
      <c r="C694" s="96"/>
      <c r="D694" s="36"/>
      <c r="E694" s="90"/>
      <c r="F694" s="95"/>
      <c r="G694" s="35"/>
      <c r="H694" s="35"/>
      <c r="I694" s="35"/>
      <c r="J694" s="14" t="e">
        <f ca="1">F694-(G694+(SUMIF('RELACION PAGO DE CAJA'!B$3:B$9173,A694,'RELACION PAGO DE CAJA'!K$3:K$9173)+SUMIF('RELACION PAGO DE CAJA'!B$3:B$9173,A694,'RELACION PAGO DE CAJA'!L$3:L$9173)+(SUMIF('RELACION PAGO DE CAJA'!B$3:B$9173,A694,'RELACION PAGO DE CAJA'!M$3:M$408)+(SUMIF('RELACION PAGO DE CAJA'!B$3:B$9173,A694,'RELACION PAGO DE CAJA'!N$3:N$9173)))))</f>
        <v>#REF!</v>
      </c>
      <c r="N694" s="17"/>
    </row>
    <row r="695" spans="1:14" s="22" customFormat="1">
      <c r="A695" s="28" t="str">
        <f t="shared" si="15"/>
        <v/>
      </c>
      <c r="B695" s="93"/>
      <c r="C695" s="96"/>
      <c r="D695" s="36"/>
      <c r="E695" s="90"/>
      <c r="F695" s="95"/>
      <c r="G695" s="35"/>
      <c r="H695" s="35"/>
      <c r="I695" s="35"/>
      <c r="J695" s="14" t="e">
        <f ca="1">F695-(G695+(SUMIF('RELACION PAGO DE CAJA'!B$3:B$9173,A695,'RELACION PAGO DE CAJA'!K$3:K$9173)+SUMIF('RELACION PAGO DE CAJA'!B$3:B$9173,A695,'RELACION PAGO DE CAJA'!L$3:L$9173)+(SUMIF('RELACION PAGO DE CAJA'!B$3:B$9173,A695,'RELACION PAGO DE CAJA'!M$3:M$408)+(SUMIF('RELACION PAGO DE CAJA'!B$3:B$9173,A695,'RELACION PAGO DE CAJA'!N$3:N$9173)))))</f>
        <v>#REF!</v>
      </c>
      <c r="N695" s="17"/>
    </row>
    <row r="696" spans="1:14" s="22" customFormat="1">
      <c r="A696" s="28" t="str">
        <f t="shared" si="15"/>
        <v/>
      </c>
      <c r="B696" s="93"/>
      <c r="C696" s="96"/>
      <c r="D696" s="36"/>
      <c r="E696" s="90"/>
      <c r="F696" s="95"/>
      <c r="G696" s="35"/>
      <c r="H696" s="35"/>
      <c r="I696" s="35"/>
      <c r="J696" s="14" t="e">
        <f ca="1">F696-(G696+(SUMIF('RELACION PAGO DE CAJA'!B$3:B$9173,A696,'RELACION PAGO DE CAJA'!K$3:K$9173)+SUMIF('RELACION PAGO DE CAJA'!B$3:B$9173,A696,'RELACION PAGO DE CAJA'!L$3:L$9173)+(SUMIF('RELACION PAGO DE CAJA'!B$3:B$9173,A696,'RELACION PAGO DE CAJA'!M$3:M$408)+(SUMIF('RELACION PAGO DE CAJA'!B$3:B$9173,A696,'RELACION PAGO DE CAJA'!N$3:N$9173)))))</f>
        <v>#REF!</v>
      </c>
      <c r="N696" s="17"/>
    </row>
    <row r="697" spans="1:14" s="22" customFormat="1">
      <c r="A697" s="28" t="str">
        <f t="shared" si="15"/>
        <v/>
      </c>
      <c r="B697" s="93"/>
      <c r="C697" s="96"/>
      <c r="D697" s="36"/>
      <c r="E697" s="90"/>
      <c r="F697" s="95"/>
      <c r="G697" s="35"/>
      <c r="H697" s="35"/>
      <c r="I697" s="35"/>
      <c r="J697" s="14" t="e">
        <f ca="1">F697-(G697+(SUMIF('RELACION PAGO DE CAJA'!B$3:B$9173,A697,'RELACION PAGO DE CAJA'!K$3:K$9173)+SUMIF('RELACION PAGO DE CAJA'!B$3:B$9173,A697,'RELACION PAGO DE CAJA'!L$3:L$9173)+(SUMIF('RELACION PAGO DE CAJA'!B$3:B$9173,A697,'RELACION PAGO DE CAJA'!M$3:M$408)+(SUMIF('RELACION PAGO DE CAJA'!B$3:B$9173,A697,'RELACION PAGO DE CAJA'!N$3:N$9173)))))</f>
        <v>#REF!</v>
      </c>
      <c r="N697" s="17"/>
    </row>
    <row r="698" spans="1:14" s="22" customFormat="1">
      <c r="A698" s="28" t="str">
        <f t="shared" si="15"/>
        <v/>
      </c>
      <c r="B698" s="93"/>
      <c r="C698" s="96"/>
      <c r="D698" s="36"/>
      <c r="E698" s="90"/>
      <c r="F698" s="95"/>
      <c r="G698" s="35"/>
      <c r="H698" s="35"/>
      <c r="I698" s="35"/>
      <c r="J698" s="14" t="e">
        <f ca="1">F698-(G698+(SUMIF('RELACION PAGO DE CAJA'!B$3:B$9173,A698,'RELACION PAGO DE CAJA'!K$3:K$9173)+SUMIF('RELACION PAGO DE CAJA'!B$3:B$9173,A698,'RELACION PAGO DE CAJA'!L$3:L$9173)+(SUMIF('RELACION PAGO DE CAJA'!B$3:B$9173,A698,'RELACION PAGO DE CAJA'!M$3:M$408)+(SUMIF('RELACION PAGO DE CAJA'!B$3:B$9173,A698,'RELACION PAGO DE CAJA'!N$3:N$9173)))))</f>
        <v>#REF!</v>
      </c>
      <c r="N698" s="17"/>
    </row>
    <row r="699" spans="1:14" s="22" customFormat="1">
      <c r="A699" s="28" t="str">
        <f t="shared" si="15"/>
        <v/>
      </c>
      <c r="B699" s="93"/>
      <c r="C699" s="96"/>
      <c r="D699" s="36"/>
      <c r="E699" s="90"/>
      <c r="F699" s="95"/>
      <c r="G699" s="35"/>
      <c r="H699" s="35"/>
      <c r="I699" s="35"/>
      <c r="J699" s="14" t="e">
        <f ca="1">F699-(G699+(SUMIF('RELACION PAGO DE CAJA'!B$3:B$9173,A699,'RELACION PAGO DE CAJA'!K$3:K$9173)+SUMIF('RELACION PAGO DE CAJA'!B$3:B$9173,A699,'RELACION PAGO DE CAJA'!L$3:L$9173)+(SUMIF('RELACION PAGO DE CAJA'!B$3:B$9173,A699,'RELACION PAGO DE CAJA'!M$3:M$408)+(SUMIF('RELACION PAGO DE CAJA'!B$3:B$9173,A699,'RELACION PAGO DE CAJA'!N$3:N$9173)))))</f>
        <v>#REF!</v>
      </c>
      <c r="N699" s="17"/>
    </row>
    <row r="700" spans="1:14" s="22" customFormat="1">
      <c r="A700" s="28" t="str">
        <f t="shared" si="15"/>
        <v/>
      </c>
      <c r="B700" s="93"/>
      <c r="C700" s="96"/>
      <c r="D700" s="36"/>
      <c r="E700" s="90"/>
      <c r="F700" s="95"/>
      <c r="G700" s="35"/>
      <c r="H700" s="35"/>
      <c r="I700" s="35"/>
      <c r="J700" s="14" t="e">
        <f ca="1">F700-(G700+(SUMIF('RELACION PAGO DE CAJA'!B$3:B$9173,A700,'RELACION PAGO DE CAJA'!K$3:K$9173)+SUMIF('RELACION PAGO DE CAJA'!B$3:B$9173,A700,'RELACION PAGO DE CAJA'!L$3:L$9173)+(SUMIF('RELACION PAGO DE CAJA'!B$3:B$9173,A700,'RELACION PAGO DE CAJA'!M$3:M$408)+(SUMIF('RELACION PAGO DE CAJA'!B$3:B$9173,A700,'RELACION PAGO DE CAJA'!N$3:N$9173)))))</f>
        <v>#REF!</v>
      </c>
      <c r="N700" s="17"/>
    </row>
    <row r="701" spans="1:14" s="22" customFormat="1">
      <c r="A701" s="28" t="str">
        <f t="shared" si="15"/>
        <v/>
      </c>
      <c r="B701" s="93"/>
      <c r="C701" s="96"/>
      <c r="D701" s="36"/>
      <c r="E701" s="90"/>
      <c r="F701" s="95"/>
      <c r="G701" s="35"/>
      <c r="H701" s="35"/>
      <c r="I701" s="35"/>
      <c r="J701" s="14" t="e">
        <f ca="1">F701-(G701+(SUMIF('RELACION PAGO DE CAJA'!B$3:B$9173,A701,'RELACION PAGO DE CAJA'!K$3:K$9173)+SUMIF('RELACION PAGO DE CAJA'!B$3:B$9173,A701,'RELACION PAGO DE CAJA'!L$3:L$9173)+(SUMIF('RELACION PAGO DE CAJA'!B$3:B$9173,A701,'RELACION PAGO DE CAJA'!M$3:M$408)+(SUMIF('RELACION PAGO DE CAJA'!B$3:B$9173,A701,'RELACION PAGO DE CAJA'!N$3:N$9173)))))</f>
        <v>#REF!</v>
      </c>
      <c r="N701" s="17"/>
    </row>
    <row r="702" spans="1:14" s="22" customFormat="1">
      <c r="A702" s="28" t="str">
        <f t="shared" si="15"/>
        <v/>
      </c>
      <c r="B702" s="93"/>
      <c r="C702" s="96"/>
      <c r="D702" s="36"/>
      <c r="E702" s="90"/>
      <c r="F702" s="95"/>
      <c r="G702" s="35"/>
      <c r="H702" s="35"/>
      <c r="I702" s="35"/>
      <c r="J702" s="14" t="e">
        <f ca="1">F702-(G702+(SUMIF('RELACION PAGO DE CAJA'!B$3:B$9173,A702,'RELACION PAGO DE CAJA'!K$3:K$9173)+SUMIF('RELACION PAGO DE CAJA'!B$3:B$9173,A702,'RELACION PAGO DE CAJA'!L$3:L$9173)+(SUMIF('RELACION PAGO DE CAJA'!B$3:B$9173,A702,'RELACION PAGO DE CAJA'!M$3:M$408)+(SUMIF('RELACION PAGO DE CAJA'!B$3:B$9173,A702,'RELACION PAGO DE CAJA'!N$3:N$9173)))))</f>
        <v>#REF!</v>
      </c>
      <c r="N702" s="17"/>
    </row>
    <row r="703" spans="1:14" s="22" customFormat="1">
      <c r="A703" s="28" t="str">
        <f t="shared" si="15"/>
        <v/>
      </c>
      <c r="B703" s="93"/>
      <c r="C703" s="96"/>
      <c r="D703" s="36"/>
      <c r="E703" s="90"/>
      <c r="F703" s="95"/>
      <c r="G703" s="35"/>
      <c r="H703" s="35"/>
      <c r="I703" s="35"/>
      <c r="J703" s="14" t="e">
        <f ca="1">F703-(G703+(SUMIF('RELACION PAGO DE CAJA'!B$3:B$9173,A703,'RELACION PAGO DE CAJA'!K$3:K$9173)+SUMIF('RELACION PAGO DE CAJA'!B$3:B$9173,A703,'RELACION PAGO DE CAJA'!L$3:L$9173)+(SUMIF('RELACION PAGO DE CAJA'!B$3:B$9173,A703,'RELACION PAGO DE CAJA'!M$3:M$408)+(SUMIF('RELACION PAGO DE CAJA'!B$3:B$9173,A703,'RELACION PAGO DE CAJA'!N$3:N$9173)))))</f>
        <v>#REF!</v>
      </c>
      <c r="N703" s="17"/>
    </row>
    <row r="704" spans="1:14" s="22" customFormat="1">
      <c r="A704" s="28" t="str">
        <f t="shared" si="15"/>
        <v/>
      </c>
      <c r="B704" s="93"/>
      <c r="C704" s="96"/>
      <c r="D704" s="36"/>
      <c r="E704" s="90"/>
      <c r="F704" s="95"/>
      <c r="G704" s="35"/>
      <c r="H704" s="35"/>
      <c r="I704" s="35"/>
      <c r="J704" s="14" t="e">
        <f ca="1">F704-(G704+(SUMIF('RELACION PAGO DE CAJA'!B$3:B$9173,A704,'RELACION PAGO DE CAJA'!K$3:K$9173)+SUMIF('RELACION PAGO DE CAJA'!B$3:B$9173,A704,'RELACION PAGO DE CAJA'!L$3:L$9173)+(SUMIF('RELACION PAGO DE CAJA'!B$3:B$9173,A704,'RELACION PAGO DE CAJA'!M$3:M$408)+(SUMIF('RELACION PAGO DE CAJA'!B$3:B$9173,A704,'RELACION PAGO DE CAJA'!N$3:N$9173)))))</f>
        <v>#REF!</v>
      </c>
      <c r="N704" s="17"/>
    </row>
    <row r="705" spans="1:14" s="22" customFormat="1">
      <c r="A705" s="28" t="str">
        <f t="shared" si="15"/>
        <v/>
      </c>
      <c r="B705" s="93"/>
      <c r="C705" s="96"/>
      <c r="D705" s="36"/>
      <c r="E705" s="90"/>
      <c r="F705" s="95"/>
      <c r="G705" s="35"/>
      <c r="H705" s="35"/>
      <c r="I705" s="35"/>
      <c r="J705" s="14" t="e">
        <f ca="1">F705-(G705+(SUMIF('RELACION PAGO DE CAJA'!B$3:B$9173,A705,'RELACION PAGO DE CAJA'!K$3:K$9173)+SUMIF('RELACION PAGO DE CAJA'!B$3:B$9173,A705,'RELACION PAGO DE CAJA'!L$3:L$9173)+(SUMIF('RELACION PAGO DE CAJA'!B$3:B$9173,A705,'RELACION PAGO DE CAJA'!M$3:M$408)+(SUMIF('RELACION PAGO DE CAJA'!B$3:B$9173,A705,'RELACION PAGO DE CAJA'!N$3:N$9173)))))</f>
        <v>#REF!</v>
      </c>
      <c r="N705" s="17"/>
    </row>
    <row r="706" spans="1:14" s="22" customFormat="1">
      <c r="A706" s="28" t="str">
        <f t="shared" si="15"/>
        <v/>
      </c>
      <c r="B706" s="93"/>
      <c r="C706" s="96"/>
      <c r="D706" s="36"/>
      <c r="E706" s="90"/>
      <c r="F706" s="95"/>
      <c r="G706" s="35"/>
      <c r="H706" s="35"/>
      <c r="I706" s="35"/>
      <c r="J706" s="14" t="e">
        <f ca="1">F706-(G706+(SUMIF('RELACION PAGO DE CAJA'!B$3:B$9173,A706,'RELACION PAGO DE CAJA'!K$3:K$9173)+SUMIF('RELACION PAGO DE CAJA'!B$3:B$9173,A706,'RELACION PAGO DE CAJA'!L$3:L$9173)+(SUMIF('RELACION PAGO DE CAJA'!B$3:B$9173,A706,'RELACION PAGO DE CAJA'!M$3:M$408)+(SUMIF('RELACION PAGO DE CAJA'!B$3:B$9173,A706,'RELACION PAGO DE CAJA'!N$3:N$9173)))))</f>
        <v>#REF!</v>
      </c>
      <c r="N706" s="17"/>
    </row>
    <row r="707" spans="1:14" s="22" customFormat="1">
      <c r="A707" s="28" t="str">
        <f t="shared" si="15"/>
        <v/>
      </c>
      <c r="B707" s="93"/>
      <c r="C707" s="96"/>
      <c r="D707" s="36"/>
      <c r="E707" s="90"/>
      <c r="F707" s="95"/>
      <c r="G707" s="35"/>
      <c r="H707" s="35"/>
      <c r="I707" s="35"/>
      <c r="J707" s="14" t="e">
        <f ca="1">F707-(G707+(SUMIF('RELACION PAGO DE CAJA'!B$3:B$9173,A707,'RELACION PAGO DE CAJA'!K$3:K$9173)+SUMIF('RELACION PAGO DE CAJA'!B$3:B$9173,A707,'RELACION PAGO DE CAJA'!L$3:L$9173)+(SUMIF('RELACION PAGO DE CAJA'!B$3:B$9173,A707,'RELACION PAGO DE CAJA'!M$3:M$408)+(SUMIF('RELACION PAGO DE CAJA'!B$3:B$9173,A707,'RELACION PAGO DE CAJA'!N$3:N$9173)))))</f>
        <v>#REF!</v>
      </c>
      <c r="N707" s="17"/>
    </row>
    <row r="708" spans="1:14" s="22" customFormat="1">
      <c r="A708" s="28" t="str">
        <f t="shared" si="15"/>
        <v/>
      </c>
      <c r="B708" s="93"/>
      <c r="C708" s="96"/>
      <c r="D708" s="36"/>
      <c r="E708" s="90"/>
      <c r="F708" s="95"/>
      <c r="G708" s="35"/>
      <c r="H708" s="35"/>
      <c r="I708" s="35"/>
      <c r="J708" s="14" t="e">
        <f ca="1">F708-(G708+(SUMIF('RELACION PAGO DE CAJA'!B$3:B$9173,A708,'RELACION PAGO DE CAJA'!K$3:K$9173)+SUMIF('RELACION PAGO DE CAJA'!B$3:B$9173,A708,'RELACION PAGO DE CAJA'!L$3:L$9173)+(SUMIF('RELACION PAGO DE CAJA'!B$3:B$9173,A708,'RELACION PAGO DE CAJA'!M$3:M$408)+(SUMIF('RELACION PAGO DE CAJA'!B$3:B$9173,A708,'RELACION PAGO DE CAJA'!N$3:N$9173)))))</f>
        <v>#REF!</v>
      </c>
      <c r="N708" s="17"/>
    </row>
    <row r="709" spans="1:14" s="22" customFormat="1">
      <c r="A709" s="28" t="str">
        <f t="shared" si="15"/>
        <v/>
      </c>
      <c r="B709" s="93"/>
      <c r="C709" s="96"/>
      <c r="D709" s="36"/>
      <c r="E709" s="90"/>
      <c r="F709" s="95"/>
      <c r="G709" s="35"/>
      <c r="H709" s="35"/>
      <c r="I709" s="35"/>
      <c r="J709" s="14" t="e">
        <f ca="1">F709-(G709+(SUMIF('RELACION PAGO DE CAJA'!B$3:B$9173,A709,'RELACION PAGO DE CAJA'!K$3:K$9173)+SUMIF('RELACION PAGO DE CAJA'!B$3:B$9173,A709,'RELACION PAGO DE CAJA'!L$3:L$9173)+(SUMIF('RELACION PAGO DE CAJA'!B$3:B$9173,A709,'RELACION PAGO DE CAJA'!M$3:M$408)+(SUMIF('RELACION PAGO DE CAJA'!B$3:B$9173,A709,'RELACION PAGO DE CAJA'!N$3:N$9173)))))</f>
        <v>#REF!</v>
      </c>
      <c r="N709" s="17"/>
    </row>
    <row r="710" spans="1:14" s="22" customFormat="1">
      <c r="A710" s="28" t="str">
        <f t="shared" si="15"/>
        <v/>
      </c>
      <c r="B710" s="93"/>
      <c r="C710" s="96"/>
      <c r="D710" s="36"/>
      <c r="E710" s="90"/>
      <c r="F710" s="95"/>
      <c r="G710" s="35"/>
      <c r="H710" s="35"/>
      <c r="I710" s="35"/>
      <c r="J710" s="14" t="e">
        <f ca="1">F710-(G710+(SUMIF('RELACION PAGO DE CAJA'!B$3:B$9173,A710,'RELACION PAGO DE CAJA'!K$3:K$9173)+SUMIF('RELACION PAGO DE CAJA'!B$3:B$9173,A710,'RELACION PAGO DE CAJA'!L$3:L$9173)+(SUMIF('RELACION PAGO DE CAJA'!B$3:B$9173,A710,'RELACION PAGO DE CAJA'!M$3:M$408)+(SUMIF('RELACION PAGO DE CAJA'!B$3:B$9173,A710,'RELACION PAGO DE CAJA'!N$3:N$9173)))))</f>
        <v>#REF!</v>
      </c>
      <c r="N710" s="17"/>
    </row>
    <row r="711" spans="1:14" s="22" customFormat="1">
      <c r="A711" s="28" t="str">
        <f t="shared" si="15"/>
        <v/>
      </c>
      <c r="B711" s="93"/>
      <c r="C711" s="96"/>
      <c r="D711" s="36"/>
      <c r="E711" s="90"/>
      <c r="F711" s="95"/>
      <c r="G711" s="35"/>
      <c r="H711" s="35"/>
      <c r="I711" s="35"/>
      <c r="J711" s="14" t="e">
        <f ca="1">F711-(G711+(SUMIF('RELACION PAGO DE CAJA'!B$3:B$9173,A711,'RELACION PAGO DE CAJA'!K$3:K$9173)+SUMIF('RELACION PAGO DE CAJA'!B$3:B$9173,A711,'RELACION PAGO DE CAJA'!L$3:L$9173)+(SUMIF('RELACION PAGO DE CAJA'!B$3:B$9173,A711,'RELACION PAGO DE CAJA'!M$3:M$408)+(SUMIF('RELACION PAGO DE CAJA'!B$3:B$9173,A711,'RELACION PAGO DE CAJA'!N$3:N$9173)))))</f>
        <v>#REF!</v>
      </c>
      <c r="N711" s="17"/>
    </row>
    <row r="712" spans="1:14" s="22" customFormat="1">
      <c r="A712" s="28" t="str">
        <f t="shared" si="15"/>
        <v/>
      </c>
      <c r="B712" s="93"/>
      <c r="C712" s="96"/>
      <c r="D712" s="36"/>
      <c r="E712" s="90"/>
      <c r="F712" s="95"/>
      <c r="G712" s="35"/>
      <c r="H712" s="35"/>
      <c r="I712" s="35"/>
      <c r="J712" s="14" t="e">
        <f ca="1">F712-(G712+(SUMIF('RELACION PAGO DE CAJA'!B$3:B$9173,A712,'RELACION PAGO DE CAJA'!K$3:K$9173)+SUMIF('RELACION PAGO DE CAJA'!B$3:B$9173,A712,'RELACION PAGO DE CAJA'!L$3:L$9173)+(SUMIF('RELACION PAGO DE CAJA'!B$3:B$9173,A712,'RELACION PAGO DE CAJA'!M$3:M$408)+(SUMIF('RELACION PAGO DE CAJA'!B$3:B$9173,A712,'RELACION PAGO DE CAJA'!N$3:N$9173)))))</f>
        <v>#REF!</v>
      </c>
      <c r="N712" s="17"/>
    </row>
    <row r="713" spans="1:14" s="22" customFormat="1">
      <c r="A713" s="28" t="str">
        <f t="shared" si="15"/>
        <v/>
      </c>
      <c r="B713" s="93"/>
      <c r="C713" s="96"/>
      <c r="D713" s="36"/>
      <c r="E713" s="90"/>
      <c r="F713" s="95"/>
      <c r="G713" s="35"/>
      <c r="H713" s="35"/>
      <c r="I713" s="35"/>
      <c r="J713" s="14" t="e">
        <f ca="1">F713-(G713+(SUMIF('RELACION PAGO DE CAJA'!B$3:B$9173,A713,'RELACION PAGO DE CAJA'!K$3:K$9173)+SUMIF('RELACION PAGO DE CAJA'!B$3:B$9173,A713,'RELACION PAGO DE CAJA'!L$3:L$9173)+(SUMIF('RELACION PAGO DE CAJA'!B$3:B$9173,A713,'RELACION PAGO DE CAJA'!M$3:M$408)+(SUMIF('RELACION PAGO DE CAJA'!B$3:B$9173,A713,'RELACION PAGO DE CAJA'!N$3:N$9173)))))</f>
        <v>#REF!</v>
      </c>
      <c r="N713" s="17"/>
    </row>
    <row r="714" spans="1:14" s="22" customFormat="1">
      <c r="A714" s="28" t="str">
        <f t="shared" si="15"/>
        <v/>
      </c>
      <c r="B714" s="93"/>
      <c r="C714" s="96"/>
      <c r="D714" s="36"/>
      <c r="E714" s="90"/>
      <c r="F714" s="95"/>
      <c r="G714" s="35"/>
      <c r="H714" s="35"/>
      <c r="I714" s="35"/>
      <c r="J714" s="14" t="e">
        <f ca="1">F714-(G714+(SUMIF('RELACION PAGO DE CAJA'!B$3:B$9173,A714,'RELACION PAGO DE CAJA'!K$3:K$9173)+SUMIF('RELACION PAGO DE CAJA'!B$3:B$9173,A714,'RELACION PAGO DE CAJA'!L$3:L$9173)+(SUMIF('RELACION PAGO DE CAJA'!B$3:B$9173,A714,'RELACION PAGO DE CAJA'!M$3:M$408)+(SUMIF('RELACION PAGO DE CAJA'!B$3:B$9173,A714,'RELACION PAGO DE CAJA'!N$3:N$9173)))))</f>
        <v>#REF!</v>
      </c>
      <c r="N714" s="17"/>
    </row>
    <row r="715" spans="1:14" s="22" customFormat="1">
      <c r="A715" s="28" t="str">
        <f t="shared" si="15"/>
        <v/>
      </c>
      <c r="B715" s="93"/>
      <c r="C715" s="96"/>
      <c r="D715" s="36"/>
      <c r="E715" s="90"/>
      <c r="F715" s="95"/>
      <c r="G715" s="35"/>
      <c r="H715" s="35"/>
      <c r="I715" s="35"/>
      <c r="J715" s="14" t="e">
        <f ca="1">F715-(G715+(SUMIF('RELACION PAGO DE CAJA'!B$3:B$9173,A715,'RELACION PAGO DE CAJA'!K$3:K$9173)+SUMIF('RELACION PAGO DE CAJA'!B$3:B$9173,A715,'RELACION PAGO DE CAJA'!L$3:L$9173)+(SUMIF('RELACION PAGO DE CAJA'!B$3:B$9173,A715,'RELACION PAGO DE CAJA'!M$3:M$408)+(SUMIF('RELACION PAGO DE CAJA'!B$3:B$9173,A715,'RELACION PAGO DE CAJA'!N$3:N$9173)))))</f>
        <v>#REF!</v>
      </c>
      <c r="N715" s="17"/>
    </row>
    <row r="716" spans="1:14" s="22" customFormat="1">
      <c r="A716" s="28" t="str">
        <f t="shared" si="15"/>
        <v/>
      </c>
      <c r="B716" s="93"/>
      <c r="C716" s="96"/>
      <c r="D716" s="36"/>
      <c r="E716" s="90"/>
      <c r="F716" s="95"/>
      <c r="G716" s="35"/>
      <c r="H716" s="35"/>
      <c r="I716" s="35"/>
      <c r="J716" s="14" t="e">
        <f ca="1">F716-(G716+(SUMIF('RELACION PAGO DE CAJA'!B$3:B$9173,A716,'RELACION PAGO DE CAJA'!K$3:K$9173)+SUMIF('RELACION PAGO DE CAJA'!B$3:B$9173,A716,'RELACION PAGO DE CAJA'!L$3:L$9173)+(SUMIF('RELACION PAGO DE CAJA'!B$3:B$9173,A716,'RELACION PAGO DE CAJA'!M$3:M$408)+(SUMIF('RELACION PAGO DE CAJA'!B$3:B$9173,A716,'RELACION PAGO DE CAJA'!N$3:N$9173)))))</f>
        <v>#REF!</v>
      </c>
      <c r="N716" s="17"/>
    </row>
    <row r="717" spans="1:14" s="22" customFormat="1">
      <c r="A717" s="28" t="str">
        <f t="shared" si="15"/>
        <v/>
      </c>
      <c r="B717" s="93"/>
      <c r="C717" s="96"/>
      <c r="D717" s="36"/>
      <c r="E717" s="90"/>
      <c r="F717" s="95"/>
      <c r="G717" s="35"/>
      <c r="H717" s="35"/>
      <c r="I717" s="35"/>
      <c r="J717" s="14" t="e">
        <f ca="1">F717-(G717+(SUMIF('RELACION PAGO DE CAJA'!B$3:B$9173,A717,'RELACION PAGO DE CAJA'!K$3:K$9173)+SUMIF('RELACION PAGO DE CAJA'!B$3:B$9173,A717,'RELACION PAGO DE CAJA'!L$3:L$9173)+(SUMIF('RELACION PAGO DE CAJA'!B$3:B$9173,A717,'RELACION PAGO DE CAJA'!M$3:M$408)+(SUMIF('RELACION PAGO DE CAJA'!B$3:B$9173,A717,'RELACION PAGO DE CAJA'!N$3:N$9173)))))</f>
        <v>#REF!</v>
      </c>
      <c r="N717" s="17"/>
    </row>
    <row r="718" spans="1:14" s="22" customFormat="1">
      <c r="A718" s="28" t="str">
        <f t="shared" si="15"/>
        <v/>
      </c>
      <c r="B718" s="93"/>
      <c r="C718" s="96"/>
      <c r="D718" s="36"/>
      <c r="E718" s="90"/>
      <c r="F718" s="95"/>
      <c r="G718" s="35"/>
      <c r="H718" s="35"/>
      <c r="I718" s="35"/>
      <c r="J718" s="14" t="e">
        <f ca="1">F718-(G718+(SUMIF('RELACION PAGO DE CAJA'!B$3:B$9173,A718,'RELACION PAGO DE CAJA'!K$3:K$9173)+SUMIF('RELACION PAGO DE CAJA'!B$3:B$9173,A718,'RELACION PAGO DE CAJA'!L$3:L$9173)+(SUMIF('RELACION PAGO DE CAJA'!B$3:B$9173,A718,'RELACION PAGO DE CAJA'!M$3:M$408)+(SUMIF('RELACION PAGO DE CAJA'!B$3:B$9173,A718,'RELACION PAGO DE CAJA'!N$3:N$9173)))))</f>
        <v>#REF!</v>
      </c>
      <c r="N718" s="17"/>
    </row>
    <row r="719" spans="1:14" s="22" customFormat="1">
      <c r="A719" s="28" t="str">
        <f t="shared" si="15"/>
        <v/>
      </c>
      <c r="B719" s="93"/>
      <c r="C719" s="96"/>
      <c r="D719" s="36"/>
      <c r="E719" s="90"/>
      <c r="F719" s="95"/>
      <c r="G719" s="35"/>
      <c r="H719" s="35"/>
      <c r="I719" s="35"/>
      <c r="J719" s="14" t="e">
        <f ca="1">F719-(G719+(SUMIF('RELACION PAGO DE CAJA'!B$3:B$9173,A719,'RELACION PAGO DE CAJA'!K$3:K$9173)+SUMIF('RELACION PAGO DE CAJA'!B$3:B$9173,A719,'RELACION PAGO DE CAJA'!L$3:L$9173)+(SUMIF('RELACION PAGO DE CAJA'!B$3:B$9173,A719,'RELACION PAGO DE CAJA'!M$3:M$408)+(SUMIF('RELACION PAGO DE CAJA'!B$3:B$9173,A719,'RELACION PAGO DE CAJA'!N$3:N$9173)))))</f>
        <v>#REF!</v>
      </c>
      <c r="N719" s="17"/>
    </row>
    <row r="720" spans="1:14" s="22" customFormat="1">
      <c r="A720" s="28" t="str">
        <f t="shared" si="15"/>
        <v/>
      </c>
      <c r="B720" s="93"/>
      <c r="C720" s="96"/>
      <c r="D720" s="36"/>
      <c r="E720" s="90"/>
      <c r="F720" s="95"/>
      <c r="G720" s="35"/>
      <c r="H720" s="35"/>
      <c r="I720" s="35"/>
      <c r="J720" s="14" t="e">
        <f ca="1">F720-(G720+(SUMIF('RELACION PAGO DE CAJA'!B$3:B$9173,A720,'RELACION PAGO DE CAJA'!K$3:K$9173)+SUMIF('RELACION PAGO DE CAJA'!B$3:B$9173,A720,'RELACION PAGO DE CAJA'!L$3:L$9173)+(SUMIF('RELACION PAGO DE CAJA'!B$3:B$9173,A720,'RELACION PAGO DE CAJA'!M$3:M$408)+(SUMIF('RELACION PAGO DE CAJA'!B$3:B$9173,A720,'RELACION PAGO DE CAJA'!N$3:N$9173)))))</f>
        <v>#REF!</v>
      </c>
      <c r="N720" s="17"/>
    </row>
    <row r="721" spans="1:14" s="22" customFormat="1">
      <c r="A721" s="28" t="str">
        <f t="shared" si="15"/>
        <v/>
      </c>
      <c r="B721" s="93"/>
      <c r="C721" s="96"/>
      <c r="D721" s="36"/>
      <c r="E721" s="90"/>
      <c r="F721" s="95"/>
      <c r="G721" s="35"/>
      <c r="H721" s="35"/>
      <c r="I721" s="35"/>
      <c r="J721" s="14" t="e">
        <f ca="1">F721-(G721+(SUMIF('RELACION PAGO DE CAJA'!B$3:B$9173,A721,'RELACION PAGO DE CAJA'!K$3:K$9173)+SUMIF('RELACION PAGO DE CAJA'!B$3:B$9173,A721,'RELACION PAGO DE CAJA'!L$3:L$9173)+(SUMIF('RELACION PAGO DE CAJA'!B$3:B$9173,A721,'RELACION PAGO DE CAJA'!M$3:M$408)+(SUMIF('RELACION PAGO DE CAJA'!B$3:B$9173,A721,'RELACION PAGO DE CAJA'!N$3:N$9173)))))</f>
        <v>#REF!</v>
      </c>
      <c r="N721" s="17"/>
    </row>
    <row r="722" spans="1:14" s="22" customFormat="1">
      <c r="A722" s="28" t="str">
        <f t="shared" si="15"/>
        <v/>
      </c>
      <c r="B722" s="93"/>
      <c r="C722" s="96"/>
      <c r="D722" s="36"/>
      <c r="E722" s="90"/>
      <c r="F722" s="95"/>
      <c r="G722" s="35"/>
      <c r="H722" s="35"/>
      <c r="I722" s="35"/>
      <c r="J722" s="14" t="e">
        <f ca="1">F722-(G722+(SUMIF('RELACION PAGO DE CAJA'!B$3:B$9173,A722,'RELACION PAGO DE CAJA'!K$3:K$9173)+SUMIF('RELACION PAGO DE CAJA'!B$3:B$9173,A722,'RELACION PAGO DE CAJA'!L$3:L$9173)+(SUMIF('RELACION PAGO DE CAJA'!B$3:B$9173,A722,'RELACION PAGO DE CAJA'!M$3:M$408)+(SUMIF('RELACION PAGO DE CAJA'!B$3:B$9173,A722,'RELACION PAGO DE CAJA'!N$3:N$9173)))))</f>
        <v>#REF!</v>
      </c>
      <c r="N722" s="17"/>
    </row>
    <row r="723" spans="1:14" s="22" customFormat="1">
      <c r="A723" s="28" t="str">
        <f t="shared" si="15"/>
        <v/>
      </c>
      <c r="B723" s="93"/>
      <c r="C723" s="96"/>
      <c r="D723" s="36"/>
      <c r="E723" s="90"/>
      <c r="F723" s="95"/>
      <c r="G723" s="35"/>
      <c r="H723" s="35"/>
      <c r="I723" s="35"/>
      <c r="J723" s="14" t="e">
        <f ca="1">F723-(G723+(SUMIF('RELACION PAGO DE CAJA'!B$3:B$9173,A723,'RELACION PAGO DE CAJA'!K$3:K$9173)+SUMIF('RELACION PAGO DE CAJA'!B$3:B$9173,A723,'RELACION PAGO DE CAJA'!L$3:L$9173)+(SUMIF('RELACION PAGO DE CAJA'!B$3:B$9173,A723,'RELACION PAGO DE CAJA'!M$3:M$408)+(SUMIF('RELACION PAGO DE CAJA'!B$3:B$9173,A723,'RELACION PAGO DE CAJA'!N$3:N$9173)))))</f>
        <v>#REF!</v>
      </c>
      <c r="N723" s="17"/>
    </row>
    <row r="724" spans="1:14" s="22" customFormat="1">
      <c r="A724" s="28" t="str">
        <f t="shared" si="15"/>
        <v/>
      </c>
      <c r="B724" s="93"/>
      <c r="C724" s="96"/>
      <c r="D724" s="36"/>
      <c r="E724" s="90"/>
      <c r="F724" s="95"/>
      <c r="G724" s="35"/>
      <c r="H724" s="35"/>
      <c r="I724" s="35"/>
      <c r="J724" s="14" t="e">
        <f ca="1">F724-(G724+(SUMIF('RELACION PAGO DE CAJA'!B$3:B$9173,A724,'RELACION PAGO DE CAJA'!K$3:K$9173)+SUMIF('RELACION PAGO DE CAJA'!B$3:B$9173,A724,'RELACION PAGO DE CAJA'!L$3:L$9173)+(SUMIF('RELACION PAGO DE CAJA'!B$3:B$9173,A724,'RELACION PAGO DE CAJA'!M$3:M$408)+(SUMIF('RELACION PAGO DE CAJA'!B$3:B$9173,A724,'RELACION PAGO DE CAJA'!N$3:N$9173)))))</f>
        <v>#REF!</v>
      </c>
      <c r="N724" s="17"/>
    </row>
    <row r="725" spans="1:14" s="22" customFormat="1">
      <c r="A725" s="28" t="str">
        <f t="shared" ref="A725:A788" si="16">CONCATENATE(B725,D725,E725)</f>
        <v/>
      </c>
      <c r="B725" s="93"/>
      <c r="C725" s="96"/>
      <c r="D725" s="36"/>
      <c r="E725" s="90"/>
      <c r="F725" s="95"/>
      <c r="G725" s="35"/>
      <c r="H725" s="35"/>
      <c r="I725" s="35"/>
      <c r="J725" s="14" t="e">
        <f ca="1">F725-(G725+(SUMIF('RELACION PAGO DE CAJA'!B$3:B$9173,A725,'RELACION PAGO DE CAJA'!K$3:K$9173)+SUMIF('RELACION PAGO DE CAJA'!B$3:B$9173,A725,'RELACION PAGO DE CAJA'!L$3:L$9173)+(SUMIF('RELACION PAGO DE CAJA'!B$3:B$9173,A725,'RELACION PAGO DE CAJA'!M$3:M$408)+(SUMIF('RELACION PAGO DE CAJA'!B$3:B$9173,A725,'RELACION PAGO DE CAJA'!N$3:N$9173)))))</f>
        <v>#REF!</v>
      </c>
      <c r="N725" s="17"/>
    </row>
    <row r="726" spans="1:14" s="22" customFormat="1">
      <c r="A726" s="28" t="str">
        <f t="shared" si="16"/>
        <v/>
      </c>
      <c r="B726" s="93"/>
      <c r="C726" s="96"/>
      <c r="D726" s="36"/>
      <c r="E726" s="90"/>
      <c r="F726" s="95"/>
      <c r="G726" s="35"/>
      <c r="H726" s="35"/>
      <c r="I726" s="35"/>
      <c r="J726" s="14" t="e">
        <f ca="1">F726-(G726+(SUMIF('RELACION PAGO DE CAJA'!B$3:B$9173,A726,'RELACION PAGO DE CAJA'!K$3:K$9173)+SUMIF('RELACION PAGO DE CAJA'!B$3:B$9173,A726,'RELACION PAGO DE CAJA'!L$3:L$9173)+(SUMIF('RELACION PAGO DE CAJA'!B$3:B$9173,A726,'RELACION PAGO DE CAJA'!M$3:M$408)+(SUMIF('RELACION PAGO DE CAJA'!B$3:B$9173,A726,'RELACION PAGO DE CAJA'!N$3:N$9173)))))</f>
        <v>#REF!</v>
      </c>
      <c r="N726" s="17"/>
    </row>
    <row r="727" spans="1:14" s="22" customFormat="1">
      <c r="A727" s="28" t="str">
        <f t="shared" si="16"/>
        <v/>
      </c>
      <c r="B727" s="93"/>
      <c r="C727" s="96"/>
      <c r="D727" s="36"/>
      <c r="E727" s="90"/>
      <c r="F727" s="95"/>
      <c r="G727" s="35"/>
      <c r="H727" s="35"/>
      <c r="I727" s="35"/>
      <c r="J727" s="14" t="e">
        <f ca="1">F727-(G727+(SUMIF('RELACION PAGO DE CAJA'!B$3:B$9173,A727,'RELACION PAGO DE CAJA'!K$3:K$9173)+SUMIF('RELACION PAGO DE CAJA'!B$3:B$9173,A727,'RELACION PAGO DE CAJA'!L$3:L$9173)+(SUMIF('RELACION PAGO DE CAJA'!B$3:B$9173,A727,'RELACION PAGO DE CAJA'!M$3:M$408)+(SUMIF('RELACION PAGO DE CAJA'!B$3:B$9173,A727,'RELACION PAGO DE CAJA'!N$3:N$9173)))))</f>
        <v>#REF!</v>
      </c>
      <c r="N727" s="17"/>
    </row>
    <row r="728" spans="1:14" s="22" customFormat="1">
      <c r="A728" s="28" t="str">
        <f t="shared" si="16"/>
        <v/>
      </c>
      <c r="B728" s="93"/>
      <c r="C728" s="96"/>
      <c r="D728" s="36"/>
      <c r="E728" s="90"/>
      <c r="F728" s="95"/>
      <c r="G728" s="35"/>
      <c r="H728" s="35"/>
      <c r="I728" s="35"/>
      <c r="J728" s="14" t="e">
        <f ca="1">F728-(G728+(SUMIF('RELACION PAGO DE CAJA'!B$3:B$9173,A728,'RELACION PAGO DE CAJA'!K$3:K$9173)+SUMIF('RELACION PAGO DE CAJA'!B$3:B$9173,A728,'RELACION PAGO DE CAJA'!L$3:L$9173)+(SUMIF('RELACION PAGO DE CAJA'!B$3:B$9173,A728,'RELACION PAGO DE CAJA'!M$3:M$408)+(SUMIF('RELACION PAGO DE CAJA'!B$3:B$9173,A728,'RELACION PAGO DE CAJA'!N$3:N$9173)))))</f>
        <v>#REF!</v>
      </c>
      <c r="N728" s="17"/>
    </row>
    <row r="729" spans="1:14" s="22" customFormat="1">
      <c r="A729" s="28" t="str">
        <f t="shared" si="16"/>
        <v/>
      </c>
      <c r="B729" s="93"/>
      <c r="C729" s="96"/>
      <c r="D729" s="36"/>
      <c r="E729" s="90"/>
      <c r="F729" s="95"/>
      <c r="G729" s="35"/>
      <c r="H729" s="35"/>
      <c r="I729" s="35"/>
      <c r="J729" s="14" t="e">
        <f ca="1">F729-(G729+(SUMIF('RELACION PAGO DE CAJA'!B$3:B$9173,A729,'RELACION PAGO DE CAJA'!K$3:K$9173)+SUMIF('RELACION PAGO DE CAJA'!B$3:B$9173,A729,'RELACION PAGO DE CAJA'!L$3:L$9173)+(SUMIF('RELACION PAGO DE CAJA'!B$3:B$9173,A729,'RELACION PAGO DE CAJA'!M$3:M$408)+(SUMIF('RELACION PAGO DE CAJA'!B$3:B$9173,A729,'RELACION PAGO DE CAJA'!N$3:N$9173)))))</f>
        <v>#REF!</v>
      </c>
      <c r="N729" s="17"/>
    </row>
    <row r="730" spans="1:14" s="22" customFormat="1">
      <c r="A730" s="28" t="str">
        <f t="shared" si="16"/>
        <v/>
      </c>
      <c r="B730" s="93"/>
      <c r="C730" s="96"/>
      <c r="D730" s="36"/>
      <c r="E730" s="90"/>
      <c r="F730" s="95"/>
      <c r="G730" s="35"/>
      <c r="H730" s="35"/>
      <c r="I730" s="35"/>
      <c r="J730" s="14" t="e">
        <f ca="1">F730-(G730+(SUMIF('RELACION PAGO DE CAJA'!B$3:B$9173,A730,'RELACION PAGO DE CAJA'!K$3:K$9173)+SUMIF('RELACION PAGO DE CAJA'!B$3:B$9173,A730,'RELACION PAGO DE CAJA'!L$3:L$9173)+(SUMIF('RELACION PAGO DE CAJA'!B$3:B$9173,A730,'RELACION PAGO DE CAJA'!M$3:M$408)+(SUMIF('RELACION PAGO DE CAJA'!B$3:B$9173,A730,'RELACION PAGO DE CAJA'!N$3:N$9173)))))</f>
        <v>#REF!</v>
      </c>
      <c r="N730" s="17"/>
    </row>
    <row r="731" spans="1:14" s="22" customFormat="1">
      <c r="A731" s="28" t="str">
        <f t="shared" si="16"/>
        <v/>
      </c>
      <c r="B731" s="93"/>
      <c r="C731" s="96"/>
      <c r="D731" s="36"/>
      <c r="E731" s="90"/>
      <c r="F731" s="95"/>
      <c r="G731" s="35"/>
      <c r="H731" s="35"/>
      <c r="I731" s="35"/>
      <c r="J731" s="14" t="e">
        <f ca="1">F731-(G731+(SUMIF('RELACION PAGO DE CAJA'!B$3:B$9173,A731,'RELACION PAGO DE CAJA'!K$3:K$9173)+SUMIF('RELACION PAGO DE CAJA'!B$3:B$9173,A731,'RELACION PAGO DE CAJA'!L$3:L$9173)+(SUMIF('RELACION PAGO DE CAJA'!B$3:B$9173,A731,'RELACION PAGO DE CAJA'!M$3:M$408)+(SUMIF('RELACION PAGO DE CAJA'!B$3:B$9173,A731,'RELACION PAGO DE CAJA'!N$3:N$9173)))))</f>
        <v>#REF!</v>
      </c>
      <c r="N731" s="17"/>
    </row>
    <row r="732" spans="1:14" s="22" customFormat="1">
      <c r="A732" s="28" t="str">
        <f t="shared" si="16"/>
        <v/>
      </c>
      <c r="B732" s="93"/>
      <c r="C732" s="96"/>
      <c r="D732" s="36"/>
      <c r="E732" s="90"/>
      <c r="F732" s="95"/>
      <c r="G732" s="35"/>
      <c r="H732" s="35"/>
      <c r="I732" s="35"/>
      <c r="J732" s="14" t="e">
        <f ca="1">F732-(G732+(SUMIF('RELACION PAGO DE CAJA'!B$3:B$9173,A732,'RELACION PAGO DE CAJA'!K$3:K$9173)+SUMIF('RELACION PAGO DE CAJA'!B$3:B$9173,A732,'RELACION PAGO DE CAJA'!L$3:L$9173)+(SUMIF('RELACION PAGO DE CAJA'!B$3:B$9173,A732,'RELACION PAGO DE CAJA'!M$3:M$408)+(SUMIF('RELACION PAGO DE CAJA'!B$3:B$9173,A732,'RELACION PAGO DE CAJA'!N$3:N$9173)))))</f>
        <v>#REF!</v>
      </c>
      <c r="N732" s="17"/>
    </row>
    <row r="733" spans="1:14" s="22" customFormat="1">
      <c r="A733" s="28" t="str">
        <f t="shared" si="16"/>
        <v/>
      </c>
      <c r="B733" s="93"/>
      <c r="C733" s="96"/>
      <c r="D733" s="36"/>
      <c r="E733" s="90"/>
      <c r="F733" s="95"/>
      <c r="G733" s="35"/>
      <c r="H733" s="35"/>
      <c r="I733" s="35"/>
      <c r="J733" s="14" t="e">
        <f ca="1">F733-(G733+(SUMIF('RELACION PAGO DE CAJA'!B$3:B$9173,A733,'RELACION PAGO DE CAJA'!K$3:K$9173)+SUMIF('RELACION PAGO DE CAJA'!B$3:B$9173,A733,'RELACION PAGO DE CAJA'!L$3:L$9173)+(SUMIF('RELACION PAGO DE CAJA'!B$3:B$9173,A733,'RELACION PAGO DE CAJA'!M$3:M$408)+(SUMIF('RELACION PAGO DE CAJA'!B$3:B$9173,A733,'RELACION PAGO DE CAJA'!N$3:N$9173)))))</f>
        <v>#REF!</v>
      </c>
      <c r="N733" s="17"/>
    </row>
    <row r="734" spans="1:14" s="22" customFormat="1">
      <c r="A734" s="28" t="str">
        <f t="shared" si="16"/>
        <v/>
      </c>
      <c r="B734" s="93"/>
      <c r="C734" s="96"/>
      <c r="D734" s="36"/>
      <c r="E734" s="90"/>
      <c r="F734" s="95"/>
      <c r="G734" s="35"/>
      <c r="H734" s="35"/>
      <c r="I734" s="35"/>
      <c r="J734" s="14" t="e">
        <f ca="1">F734-(G734+(SUMIF('RELACION PAGO DE CAJA'!B$3:B$9173,A734,'RELACION PAGO DE CAJA'!K$3:K$9173)+SUMIF('RELACION PAGO DE CAJA'!B$3:B$9173,A734,'RELACION PAGO DE CAJA'!L$3:L$9173)+(SUMIF('RELACION PAGO DE CAJA'!B$3:B$9173,A734,'RELACION PAGO DE CAJA'!M$3:M$408)+(SUMIF('RELACION PAGO DE CAJA'!B$3:B$9173,A734,'RELACION PAGO DE CAJA'!N$3:N$9173)))))</f>
        <v>#REF!</v>
      </c>
      <c r="N734" s="17"/>
    </row>
    <row r="735" spans="1:14" s="22" customFormat="1">
      <c r="A735" s="28" t="str">
        <f t="shared" si="16"/>
        <v/>
      </c>
      <c r="B735" s="93"/>
      <c r="C735" s="96"/>
      <c r="D735" s="36"/>
      <c r="E735" s="90"/>
      <c r="F735" s="95"/>
      <c r="G735" s="35"/>
      <c r="H735" s="35"/>
      <c r="I735" s="35"/>
      <c r="J735" s="14" t="e">
        <f ca="1">F735-(G735+(SUMIF('RELACION PAGO DE CAJA'!B$3:B$9173,A735,'RELACION PAGO DE CAJA'!K$3:K$9173)+SUMIF('RELACION PAGO DE CAJA'!B$3:B$9173,A735,'RELACION PAGO DE CAJA'!L$3:L$9173)+(SUMIF('RELACION PAGO DE CAJA'!B$3:B$9173,A735,'RELACION PAGO DE CAJA'!M$3:M$408)+(SUMIF('RELACION PAGO DE CAJA'!B$3:B$9173,A735,'RELACION PAGO DE CAJA'!N$3:N$9173)))))</f>
        <v>#REF!</v>
      </c>
      <c r="N735" s="17"/>
    </row>
    <row r="736" spans="1:14" s="22" customFormat="1">
      <c r="A736" s="28" t="str">
        <f t="shared" si="16"/>
        <v/>
      </c>
      <c r="B736" s="93"/>
      <c r="C736" s="96"/>
      <c r="D736" s="36"/>
      <c r="E736" s="90"/>
      <c r="F736" s="95"/>
      <c r="G736" s="35"/>
      <c r="H736" s="35"/>
      <c r="I736" s="35"/>
      <c r="J736" s="14" t="e">
        <f ca="1">F736-(G736+(SUMIF('RELACION PAGO DE CAJA'!B$3:B$9173,A736,'RELACION PAGO DE CAJA'!K$3:K$9173)+SUMIF('RELACION PAGO DE CAJA'!B$3:B$9173,A736,'RELACION PAGO DE CAJA'!L$3:L$9173)+(SUMIF('RELACION PAGO DE CAJA'!B$3:B$9173,A736,'RELACION PAGO DE CAJA'!M$3:M$408)+(SUMIF('RELACION PAGO DE CAJA'!B$3:B$9173,A736,'RELACION PAGO DE CAJA'!N$3:N$9173)))))</f>
        <v>#REF!</v>
      </c>
      <c r="N736" s="17"/>
    </row>
    <row r="737" spans="1:14" s="22" customFormat="1">
      <c r="A737" s="28" t="str">
        <f t="shared" si="16"/>
        <v/>
      </c>
      <c r="B737" s="93"/>
      <c r="C737" s="96"/>
      <c r="D737" s="36"/>
      <c r="E737" s="90"/>
      <c r="F737" s="95"/>
      <c r="G737" s="35"/>
      <c r="H737" s="35"/>
      <c r="I737" s="35"/>
      <c r="J737" s="14" t="e">
        <f ca="1">F737-(G737+(SUMIF('RELACION PAGO DE CAJA'!B$3:B$9173,A737,'RELACION PAGO DE CAJA'!K$3:K$9173)+SUMIF('RELACION PAGO DE CAJA'!B$3:B$9173,A737,'RELACION PAGO DE CAJA'!L$3:L$9173)+(SUMIF('RELACION PAGO DE CAJA'!B$3:B$9173,A737,'RELACION PAGO DE CAJA'!M$3:M$408)+(SUMIF('RELACION PAGO DE CAJA'!B$3:B$9173,A737,'RELACION PAGO DE CAJA'!N$3:N$9173)))))</f>
        <v>#REF!</v>
      </c>
      <c r="N737" s="17"/>
    </row>
    <row r="738" spans="1:14" s="22" customFormat="1">
      <c r="A738" s="28" t="str">
        <f t="shared" si="16"/>
        <v/>
      </c>
      <c r="B738" s="93"/>
      <c r="C738" s="96"/>
      <c r="D738" s="36"/>
      <c r="E738" s="90"/>
      <c r="F738" s="95"/>
      <c r="G738" s="35"/>
      <c r="H738" s="35"/>
      <c r="I738" s="35"/>
      <c r="J738" s="14" t="e">
        <f ca="1">F738-(G738+(SUMIF('RELACION PAGO DE CAJA'!B$3:B$9173,A738,'RELACION PAGO DE CAJA'!K$3:K$9173)+SUMIF('RELACION PAGO DE CAJA'!B$3:B$9173,A738,'RELACION PAGO DE CAJA'!L$3:L$9173)+(SUMIF('RELACION PAGO DE CAJA'!B$3:B$9173,A738,'RELACION PAGO DE CAJA'!M$3:M$408)+(SUMIF('RELACION PAGO DE CAJA'!B$3:B$9173,A738,'RELACION PAGO DE CAJA'!N$3:N$9173)))))</f>
        <v>#REF!</v>
      </c>
      <c r="N738" s="17"/>
    </row>
    <row r="739" spans="1:14" s="22" customFormat="1">
      <c r="A739" s="28" t="str">
        <f t="shared" si="16"/>
        <v/>
      </c>
      <c r="B739" s="93"/>
      <c r="C739" s="96"/>
      <c r="D739" s="36"/>
      <c r="E739" s="90"/>
      <c r="F739" s="95"/>
      <c r="G739" s="35"/>
      <c r="H739" s="35"/>
      <c r="I739" s="35"/>
      <c r="J739" s="14" t="e">
        <f ca="1">F739-(G739+(SUMIF('RELACION PAGO DE CAJA'!B$3:B$9173,A739,'RELACION PAGO DE CAJA'!K$3:K$9173)+SUMIF('RELACION PAGO DE CAJA'!B$3:B$9173,A739,'RELACION PAGO DE CAJA'!L$3:L$9173)+(SUMIF('RELACION PAGO DE CAJA'!B$3:B$9173,A739,'RELACION PAGO DE CAJA'!M$3:M$408)+(SUMIF('RELACION PAGO DE CAJA'!B$3:B$9173,A739,'RELACION PAGO DE CAJA'!N$3:N$9173)))))</f>
        <v>#REF!</v>
      </c>
      <c r="N739" s="17"/>
    </row>
    <row r="740" spans="1:14" s="22" customFormat="1">
      <c r="A740" s="28" t="str">
        <f t="shared" si="16"/>
        <v/>
      </c>
      <c r="B740" s="93"/>
      <c r="C740" s="96"/>
      <c r="D740" s="36"/>
      <c r="E740" s="90"/>
      <c r="F740" s="95"/>
      <c r="G740" s="35"/>
      <c r="H740" s="35"/>
      <c r="I740" s="35"/>
      <c r="J740" s="14" t="e">
        <f ca="1">F740-(G740+(SUMIF('RELACION PAGO DE CAJA'!B$3:B$9173,A740,'RELACION PAGO DE CAJA'!K$3:K$9173)+SUMIF('RELACION PAGO DE CAJA'!B$3:B$9173,A740,'RELACION PAGO DE CAJA'!L$3:L$9173)+(SUMIF('RELACION PAGO DE CAJA'!B$3:B$9173,A740,'RELACION PAGO DE CAJA'!M$3:M$408)+(SUMIF('RELACION PAGO DE CAJA'!B$3:B$9173,A740,'RELACION PAGO DE CAJA'!N$3:N$9173)))))</f>
        <v>#REF!</v>
      </c>
      <c r="N740" s="17"/>
    </row>
    <row r="741" spans="1:14" s="22" customFormat="1">
      <c r="A741" s="28" t="str">
        <f t="shared" si="16"/>
        <v/>
      </c>
      <c r="B741" s="93"/>
      <c r="C741" s="96"/>
      <c r="D741" s="36"/>
      <c r="E741" s="90"/>
      <c r="F741" s="95"/>
      <c r="G741" s="35"/>
      <c r="H741" s="35"/>
      <c r="I741" s="35"/>
      <c r="J741" s="14" t="e">
        <f ca="1">F741-(G741+(SUMIF('RELACION PAGO DE CAJA'!B$3:B$9173,A741,'RELACION PAGO DE CAJA'!K$3:K$9173)+SUMIF('RELACION PAGO DE CAJA'!B$3:B$9173,A741,'RELACION PAGO DE CAJA'!L$3:L$9173)+(SUMIF('RELACION PAGO DE CAJA'!B$3:B$9173,A741,'RELACION PAGO DE CAJA'!M$3:M$408)+(SUMIF('RELACION PAGO DE CAJA'!B$3:B$9173,A741,'RELACION PAGO DE CAJA'!N$3:N$9173)))))</f>
        <v>#REF!</v>
      </c>
      <c r="N741" s="17"/>
    </row>
    <row r="742" spans="1:14" s="22" customFormat="1">
      <c r="A742" s="28" t="str">
        <f t="shared" si="16"/>
        <v/>
      </c>
      <c r="B742" s="93"/>
      <c r="C742" s="96"/>
      <c r="D742" s="36"/>
      <c r="E742" s="90"/>
      <c r="F742" s="95"/>
      <c r="G742" s="35"/>
      <c r="H742" s="35"/>
      <c r="I742" s="35"/>
      <c r="J742" s="14" t="e">
        <f ca="1">F742-(G742+(SUMIF('RELACION PAGO DE CAJA'!B$3:B$9173,A742,'RELACION PAGO DE CAJA'!K$3:K$9173)+SUMIF('RELACION PAGO DE CAJA'!B$3:B$9173,A742,'RELACION PAGO DE CAJA'!L$3:L$9173)+(SUMIF('RELACION PAGO DE CAJA'!B$3:B$9173,A742,'RELACION PAGO DE CAJA'!M$3:M$408)+(SUMIF('RELACION PAGO DE CAJA'!B$3:B$9173,A742,'RELACION PAGO DE CAJA'!N$3:N$9173)))))</f>
        <v>#REF!</v>
      </c>
      <c r="N742" s="17"/>
    </row>
    <row r="743" spans="1:14" s="22" customFormat="1">
      <c r="A743" s="28" t="str">
        <f t="shared" si="16"/>
        <v/>
      </c>
      <c r="B743" s="93"/>
      <c r="C743" s="96"/>
      <c r="D743" s="36"/>
      <c r="E743" s="90"/>
      <c r="F743" s="95"/>
      <c r="G743" s="35"/>
      <c r="H743" s="35"/>
      <c r="I743" s="35"/>
      <c r="J743" s="14" t="e">
        <f ca="1">F743-(G743+(SUMIF('RELACION PAGO DE CAJA'!B$3:B$9173,A743,'RELACION PAGO DE CAJA'!K$3:K$9173)+SUMIF('RELACION PAGO DE CAJA'!B$3:B$9173,A743,'RELACION PAGO DE CAJA'!L$3:L$9173)+(SUMIF('RELACION PAGO DE CAJA'!B$3:B$9173,A743,'RELACION PAGO DE CAJA'!M$3:M$408)+(SUMIF('RELACION PAGO DE CAJA'!B$3:B$9173,A743,'RELACION PAGO DE CAJA'!N$3:N$9173)))))</f>
        <v>#REF!</v>
      </c>
      <c r="N743" s="17"/>
    </row>
    <row r="744" spans="1:14" s="22" customFormat="1">
      <c r="A744" s="28" t="str">
        <f t="shared" si="16"/>
        <v/>
      </c>
      <c r="B744" s="93"/>
      <c r="C744" s="96"/>
      <c r="D744" s="36"/>
      <c r="E744" s="90"/>
      <c r="F744" s="95"/>
      <c r="G744" s="35"/>
      <c r="H744" s="35"/>
      <c r="I744" s="35"/>
      <c r="J744" s="14" t="e">
        <f ca="1">F744-(G744+(SUMIF('RELACION PAGO DE CAJA'!B$3:B$9173,A744,'RELACION PAGO DE CAJA'!K$3:K$9173)+SUMIF('RELACION PAGO DE CAJA'!B$3:B$9173,A744,'RELACION PAGO DE CAJA'!L$3:L$9173)+(SUMIF('RELACION PAGO DE CAJA'!B$3:B$9173,A744,'RELACION PAGO DE CAJA'!M$3:M$408)+(SUMIF('RELACION PAGO DE CAJA'!B$3:B$9173,A744,'RELACION PAGO DE CAJA'!N$3:N$9173)))))</f>
        <v>#REF!</v>
      </c>
      <c r="N744" s="17"/>
    </row>
    <row r="745" spans="1:14" s="22" customFormat="1">
      <c r="A745" s="28" t="str">
        <f t="shared" si="16"/>
        <v/>
      </c>
      <c r="B745" s="93"/>
      <c r="C745" s="96"/>
      <c r="D745" s="36"/>
      <c r="E745" s="90"/>
      <c r="F745" s="95"/>
      <c r="G745" s="35"/>
      <c r="H745" s="35"/>
      <c r="I745" s="35"/>
      <c r="J745" s="14" t="e">
        <f ca="1">F745-(G745+(SUMIF('RELACION PAGO DE CAJA'!B$3:B$9173,A745,'RELACION PAGO DE CAJA'!K$3:K$9173)+SUMIF('RELACION PAGO DE CAJA'!B$3:B$9173,A745,'RELACION PAGO DE CAJA'!L$3:L$9173)+(SUMIF('RELACION PAGO DE CAJA'!B$3:B$9173,A745,'RELACION PAGO DE CAJA'!M$3:M$408)+(SUMIF('RELACION PAGO DE CAJA'!B$3:B$9173,A745,'RELACION PAGO DE CAJA'!N$3:N$9173)))))</f>
        <v>#REF!</v>
      </c>
      <c r="N745" s="17"/>
    </row>
    <row r="746" spans="1:14" s="22" customFormat="1">
      <c r="A746" s="28" t="str">
        <f t="shared" si="16"/>
        <v/>
      </c>
      <c r="B746" s="93"/>
      <c r="C746" s="96"/>
      <c r="D746" s="36"/>
      <c r="E746" s="90"/>
      <c r="F746" s="95"/>
      <c r="G746" s="35"/>
      <c r="H746" s="35"/>
      <c r="I746" s="35"/>
      <c r="J746" s="14" t="e">
        <f ca="1">F746-(G746+(SUMIF('RELACION PAGO DE CAJA'!B$3:B$9173,A746,'RELACION PAGO DE CAJA'!K$3:K$9173)+SUMIF('RELACION PAGO DE CAJA'!B$3:B$9173,A746,'RELACION PAGO DE CAJA'!L$3:L$9173)+(SUMIF('RELACION PAGO DE CAJA'!B$3:B$9173,A746,'RELACION PAGO DE CAJA'!M$3:M$408)+(SUMIF('RELACION PAGO DE CAJA'!B$3:B$9173,A746,'RELACION PAGO DE CAJA'!N$3:N$9173)))))</f>
        <v>#REF!</v>
      </c>
      <c r="N746" s="17"/>
    </row>
    <row r="747" spans="1:14" s="22" customFormat="1">
      <c r="A747" s="28" t="str">
        <f t="shared" si="16"/>
        <v/>
      </c>
      <c r="B747" s="93"/>
      <c r="C747" s="96"/>
      <c r="D747" s="36"/>
      <c r="E747" s="90"/>
      <c r="F747" s="95"/>
      <c r="G747" s="35"/>
      <c r="H747" s="35"/>
      <c r="I747" s="35"/>
      <c r="J747" s="14" t="e">
        <f ca="1">F747-(G747+(SUMIF('RELACION PAGO DE CAJA'!B$3:B$9173,A747,'RELACION PAGO DE CAJA'!K$3:K$9173)+SUMIF('RELACION PAGO DE CAJA'!B$3:B$9173,A747,'RELACION PAGO DE CAJA'!L$3:L$9173)+(SUMIF('RELACION PAGO DE CAJA'!B$3:B$9173,A747,'RELACION PAGO DE CAJA'!M$3:M$408)+(SUMIF('RELACION PAGO DE CAJA'!B$3:B$9173,A747,'RELACION PAGO DE CAJA'!N$3:N$9173)))))</f>
        <v>#REF!</v>
      </c>
      <c r="N747" s="17"/>
    </row>
    <row r="748" spans="1:14" s="22" customFormat="1">
      <c r="A748" s="28" t="str">
        <f t="shared" si="16"/>
        <v/>
      </c>
      <c r="B748" s="93"/>
      <c r="C748" s="96"/>
      <c r="D748" s="36"/>
      <c r="E748" s="90"/>
      <c r="F748" s="95"/>
      <c r="G748" s="35"/>
      <c r="H748" s="35"/>
      <c r="I748" s="35"/>
      <c r="J748" s="14" t="e">
        <f ca="1">F748-(G748+(SUMIF('RELACION PAGO DE CAJA'!B$3:B$9173,A748,'RELACION PAGO DE CAJA'!K$3:K$9173)+SUMIF('RELACION PAGO DE CAJA'!B$3:B$9173,A748,'RELACION PAGO DE CAJA'!L$3:L$9173)+(SUMIF('RELACION PAGO DE CAJA'!B$3:B$9173,A748,'RELACION PAGO DE CAJA'!M$3:M$408)+(SUMIF('RELACION PAGO DE CAJA'!B$3:B$9173,A748,'RELACION PAGO DE CAJA'!N$3:N$9173)))))</f>
        <v>#REF!</v>
      </c>
      <c r="N748" s="17"/>
    </row>
    <row r="749" spans="1:14" s="22" customFormat="1">
      <c r="A749" s="28" t="str">
        <f t="shared" si="16"/>
        <v/>
      </c>
      <c r="B749" s="93"/>
      <c r="C749" s="96"/>
      <c r="D749" s="36"/>
      <c r="E749" s="90"/>
      <c r="F749" s="95"/>
      <c r="G749" s="35"/>
      <c r="H749" s="35"/>
      <c r="I749" s="35"/>
      <c r="J749" s="14" t="e">
        <f ca="1">F749-(G749+(SUMIF('RELACION PAGO DE CAJA'!B$3:B$9173,A749,'RELACION PAGO DE CAJA'!K$3:K$9173)+SUMIF('RELACION PAGO DE CAJA'!B$3:B$9173,A749,'RELACION PAGO DE CAJA'!L$3:L$9173)+(SUMIF('RELACION PAGO DE CAJA'!B$3:B$9173,A749,'RELACION PAGO DE CAJA'!M$3:M$408)+(SUMIF('RELACION PAGO DE CAJA'!B$3:B$9173,A749,'RELACION PAGO DE CAJA'!N$3:N$9173)))))</f>
        <v>#REF!</v>
      </c>
      <c r="N749" s="17"/>
    </row>
    <row r="750" spans="1:14" s="22" customFormat="1">
      <c r="A750" s="28" t="str">
        <f t="shared" si="16"/>
        <v/>
      </c>
      <c r="B750" s="93"/>
      <c r="C750" s="96"/>
      <c r="D750" s="36"/>
      <c r="E750" s="90"/>
      <c r="F750" s="95"/>
      <c r="G750" s="35"/>
      <c r="H750" s="35"/>
      <c r="I750" s="35"/>
      <c r="J750" s="14" t="e">
        <f ca="1">F750-(G750+(SUMIF('RELACION PAGO DE CAJA'!B$3:B$9173,A750,'RELACION PAGO DE CAJA'!K$3:K$9173)+SUMIF('RELACION PAGO DE CAJA'!B$3:B$9173,A750,'RELACION PAGO DE CAJA'!L$3:L$9173)+(SUMIF('RELACION PAGO DE CAJA'!B$3:B$9173,A750,'RELACION PAGO DE CAJA'!M$3:M$408)+(SUMIF('RELACION PAGO DE CAJA'!B$3:B$9173,A750,'RELACION PAGO DE CAJA'!N$3:N$9173)))))</f>
        <v>#REF!</v>
      </c>
      <c r="N750" s="17"/>
    </row>
    <row r="751" spans="1:14" s="22" customFormat="1">
      <c r="A751" s="28" t="str">
        <f t="shared" si="16"/>
        <v/>
      </c>
      <c r="B751" s="93"/>
      <c r="C751" s="96"/>
      <c r="D751" s="36"/>
      <c r="E751" s="90"/>
      <c r="F751" s="95"/>
      <c r="G751" s="35"/>
      <c r="H751" s="35"/>
      <c r="I751" s="35"/>
      <c r="J751" s="14" t="e">
        <f ca="1">F751-(G751+(SUMIF('RELACION PAGO DE CAJA'!B$3:B$9173,A751,'RELACION PAGO DE CAJA'!K$3:K$9173)+SUMIF('RELACION PAGO DE CAJA'!B$3:B$9173,A751,'RELACION PAGO DE CAJA'!L$3:L$9173)+(SUMIF('RELACION PAGO DE CAJA'!B$3:B$9173,A751,'RELACION PAGO DE CAJA'!M$3:M$408)+(SUMIF('RELACION PAGO DE CAJA'!B$3:B$9173,A751,'RELACION PAGO DE CAJA'!N$3:N$9173)))))</f>
        <v>#REF!</v>
      </c>
      <c r="N751" s="17"/>
    </row>
    <row r="752" spans="1:14" s="22" customFormat="1">
      <c r="A752" s="28" t="str">
        <f t="shared" si="16"/>
        <v/>
      </c>
      <c r="B752" s="93"/>
      <c r="C752" s="96"/>
      <c r="D752" s="36"/>
      <c r="E752" s="90"/>
      <c r="F752" s="95"/>
      <c r="G752" s="35"/>
      <c r="H752" s="35"/>
      <c r="I752" s="35"/>
      <c r="J752" s="14" t="e">
        <f ca="1">F752-(G752+(SUMIF('RELACION PAGO DE CAJA'!B$3:B$9173,A752,'RELACION PAGO DE CAJA'!K$3:K$9173)+SUMIF('RELACION PAGO DE CAJA'!B$3:B$9173,A752,'RELACION PAGO DE CAJA'!L$3:L$9173)+(SUMIF('RELACION PAGO DE CAJA'!B$3:B$9173,A752,'RELACION PAGO DE CAJA'!M$3:M$408)+(SUMIF('RELACION PAGO DE CAJA'!B$3:B$9173,A752,'RELACION PAGO DE CAJA'!N$3:N$9173)))))</f>
        <v>#REF!</v>
      </c>
      <c r="N752" s="17"/>
    </row>
    <row r="753" spans="1:14" s="22" customFormat="1">
      <c r="A753" s="28" t="str">
        <f t="shared" si="16"/>
        <v/>
      </c>
      <c r="B753" s="93"/>
      <c r="C753" s="96"/>
      <c r="D753" s="36"/>
      <c r="E753" s="90"/>
      <c r="F753" s="95"/>
      <c r="G753" s="35"/>
      <c r="H753" s="35"/>
      <c r="I753" s="35"/>
      <c r="J753" s="14" t="e">
        <f ca="1">F753-(G753+(SUMIF('RELACION PAGO DE CAJA'!B$3:B$9173,A753,'RELACION PAGO DE CAJA'!K$3:K$9173)+SUMIF('RELACION PAGO DE CAJA'!B$3:B$9173,A753,'RELACION PAGO DE CAJA'!L$3:L$9173)+(SUMIF('RELACION PAGO DE CAJA'!B$3:B$9173,A753,'RELACION PAGO DE CAJA'!M$3:M$408)+(SUMIF('RELACION PAGO DE CAJA'!B$3:B$9173,A753,'RELACION PAGO DE CAJA'!N$3:N$9173)))))</f>
        <v>#REF!</v>
      </c>
      <c r="N753" s="17"/>
    </row>
    <row r="754" spans="1:14" s="22" customFormat="1">
      <c r="A754" s="28" t="str">
        <f t="shared" si="16"/>
        <v/>
      </c>
      <c r="B754" s="93"/>
      <c r="C754" s="96"/>
      <c r="D754" s="36"/>
      <c r="E754" s="90"/>
      <c r="F754" s="95"/>
      <c r="G754" s="35"/>
      <c r="H754" s="35"/>
      <c r="I754" s="35"/>
      <c r="J754" s="14" t="e">
        <f ca="1">F754-(G754+(SUMIF('RELACION PAGO DE CAJA'!B$3:B$9173,A754,'RELACION PAGO DE CAJA'!K$3:K$9173)+SUMIF('RELACION PAGO DE CAJA'!B$3:B$9173,A754,'RELACION PAGO DE CAJA'!L$3:L$9173)+(SUMIF('RELACION PAGO DE CAJA'!B$3:B$9173,A754,'RELACION PAGO DE CAJA'!M$3:M$408)+(SUMIF('RELACION PAGO DE CAJA'!B$3:B$9173,A754,'RELACION PAGO DE CAJA'!N$3:N$9173)))))</f>
        <v>#REF!</v>
      </c>
      <c r="N754" s="17"/>
    </row>
    <row r="755" spans="1:14" s="22" customFormat="1">
      <c r="A755" s="28" t="str">
        <f t="shared" si="16"/>
        <v/>
      </c>
      <c r="B755" s="93"/>
      <c r="C755" s="96"/>
      <c r="D755" s="36"/>
      <c r="E755" s="90"/>
      <c r="F755" s="95"/>
      <c r="G755" s="35"/>
      <c r="H755" s="35"/>
      <c r="I755" s="35"/>
      <c r="J755" s="14" t="e">
        <f ca="1">F755-(G755+(SUMIF('RELACION PAGO DE CAJA'!B$3:B$9173,A755,'RELACION PAGO DE CAJA'!K$3:K$9173)+SUMIF('RELACION PAGO DE CAJA'!B$3:B$9173,A755,'RELACION PAGO DE CAJA'!L$3:L$9173)+(SUMIF('RELACION PAGO DE CAJA'!B$3:B$9173,A755,'RELACION PAGO DE CAJA'!M$3:M$408)+(SUMIF('RELACION PAGO DE CAJA'!B$3:B$9173,A755,'RELACION PAGO DE CAJA'!N$3:N$9173)))))</f>
        <v>#REF!</v>
      </c>
      <c r="N755" s="17"/>
    </row>
    <row r="756" spans="1:14" s="22" customFormat="1">
      <c r="A756" s="28" t="str">
        <f t="shared" si="16"/>
        <v/>
      </c>
      <c r="B756" s="93"/>
      <c r="C756" s="96"/>
      <c r="D756" s="36"/>
      <c r="E756" s="90"/>
      <c r="F756" s="95"/>
      <c r="G756" s="35"/>
      <c r="H756" s="35"/>
      <c r="I756" s="35"/>
      <c r="J756" s="14" t="e">
        <f ca="1">F756-(G756+(SUMIF('RELACION PAGO DE CAJA'!B$3:B$9173,A756,'RELACION PAGO DE CAJA'!K$3:K$9173)+SUMIF('RELACION PAGO DE CAJA'!B$3:B$9173,A756,'RELACION PAGO DE CAJA'!L$3:L$9173)+(SUMIF('RELACION PAGO DE CAJA'!B$3:B$9173,A756,'RELACION PAGO DE CAJA'!M$3:M$408)+(SUMIF('RELACION PAGO DE CAJA'!B$3:B$9173,A756,'RELACION PAGO DE CAJA'!N$3:N$9173)))))</f>
        <v>#REF!</v>
      </c>
      <c r="N756" s="17"/>
    </row>
    <row r="757" spans="1:14" s="22" customFormat="1">
      <c r="A757" s="28" t="str">
        <f t="shared" si="16"/>
        <v/>
      </c>
      <c r="B757" s="93"/>
      <c r="C757" s="96"/>
      <c r="D757" s="36"/>
      <c r="E757" s="90"/>
      <c r="F757" s="95"/>
      <c r="G757" s="35"/>
      <c r="H757" s="35"/>
      <c r="I757" s="35"/>
      <c r="J757" s="14" t="e">
        <f ca="1">F757-(G757+(SUMIF('RELACION PAGO DE CAJA'!B$3:B$9173,A757,'RELACION PAGO DE CAJA'!K$3:K$9173)+SUMIF('RELACION PAGO DE CAJA'!B$3:B$9173,A757,'RELACION PAGO DE CAJA'!L$3:L$9173)+(SUMIF('RELACION PAGO DE CAJA'!B$3:B$9173,A757,'RELACION PAGO DE CAJA'!M$3:M$408)+(SUMIF('RELACION PAGO DE CAJA'!B$3:B$9173,A757,'RELACION PAGO DE CAJA'!N$3:N$9173)))))</f>
        <v>#REF!</v>
      </c>
      <c r="N757" s="17"/>
    </row>
    <row r="758" spans="1:14" s="22" customFormat="1">
      <c r="A758" s="28" t="str">
        <f t="shared" si="16"/>
        <v/>
      </c>
      <c r="B758" s="93"/>
      <c r="C758" s="96"/>
      <c r="D758" s="36"/>
      <c r="E758" s="90"/>
      <c r="F758" s="95"/>
      <c r="G758" s="35"/>
      <c r="H758" s="35"/>
      <c r="I758" s="35"/>
      <c r="J758" s="14" t="e">
        <f ca="1">F758-(G758+(SUMIF('RELACION PAGO DE CAJA'!B$3:B$9173,A758,'RELACION PAGO DE CAJA'!K$3:K$9173)+SUMIF('RELACION PAGO DE CAJA'!B$3:B$9173,A758,'RELACION PAGO DE CAJA'!L$3:L$9173)+(SUMIF('RELACION PAGO DE CAJA'!B$3:B$9173,A758,'RELACION PAGO DE CAJA'!M$3:M$408)+(SUMIF('RELACION PAGO DE CAJA'!B$3:B$9173,A758,'RELACION PAGO DE CAJA'!N$3:N$9173)))))</f>
        <v>#REF!</v>
      </c>
      <c r="N758" s="17"/>
    </row>
    <row r="759" spans="1:14" s="22" customFormat="1">
      <c r="A759" s="28" t="str">
        <f t="shared" si="16"/>
        <v/>
      </c>
      <c r="B759" s="93"/>
      <c r="C759" s="96"/>
      <c r="D759" s="36"/>
      <c r="E759" s="90"/>
      <c r="F759" s="95"/>
      <c r="G759" s="35"/>
      <c r="H759" s="35"/>
      <c r="I759" s="35"/>
      <c r="J759" s="14" t="e">
        <f ca="1">F759-(G759+(SUMIF('RELACION PAGO DE CAJA'!B$3:B$9173,A759,'RELACION PAGO DE CAJA'!K$3:K$9173)+SUMIF('RELACION PAGO DE CAJA'!B$3:B$9173,A759,'RELACION PAGO DE CAJA'!L$3:L$9173)+(SUMIF('RELACION PAGO DE CAJA'!B$3:B$9173,A759,'RELACION PAGO DE CAJA'!M$3:M$408)+(SUMIF('RELACION PAGO DE CAJA'!B$3:B$9173,A759,'RELACION PAGO DE CAJA'!N$3:N$9173)))))</f>
        <v>#REF!</v>
      </c>
      <c r="N759" s="17"/>
    </row>
    <row r="760" spans="1:14" s="22" customFormat="1">
      <c r="A760" s="28" t="str">
        <f t="shared" si="16"/>
        <v/>
      </c>
      <c r="B760" s="93"/>
      <c r="C760" s="96"/>
      <c r="D760" s="36"/>
      <c r="E760" s="90"/>
      <c r="F760" s="95"/>
      <c r="G760" s="35"/>
      <c r="H760" s="35"/>
      <c r="I760" s="35"/>
      <c r="J760" s="14" t="e">
        <f ca="1">F760-(G760+(SUMIF('RELACION PAGO DE CAJA'!B$3:B$9173,A760,'RELACION PAGO DE CAJA'!K$3:K$9173)+SUMIF('RELACION PAGO DE CAJA'!B$3:B$9173,A760,'RELACION PAGO DE CAJA'!L$3:L$9173)+(SUMIF('RELACION PAGO DE CAJA'!B$3:B$9173,A760,'RELACION PAGO DE CAJA'!M$3:M$408)+(SUMIF('RELACION PAGO DE CAJA'!B$3:B$9173,A760,'RELACION PAGO DE CAJA'!N$3:N$9173)))))</f>
        <v>#REF!</v>
      </c>
      <c r="N760" s="17"/>
    </row>
    <row r="761" spans="1:14" s="22" customFormat="1">
      <c r="A761" s="28" t="str">
        <f t="shared" si="16"/>
        <v/>
      </c>
      <c r="B761" s="93"/>
      <c r="C761" s="96"/>
      <c r="D761" s="36"/>
      <c r="E761" s="90"/>
      <c r="F761" s="95"/>
      <c r="G761" s="35"/>
      <c r="H761" s="35"/>
      <c r="I761" s="35"/>
      <c r="J761" s="14" t="e">
        <f ca="1">F761-(G761+(SUMIF('RELACION PAGO DE CAJA'!B$3:B$9173,A761,'RELACION PAGO DE CAJA'!K$3:K$9173)+SUMIF('RELACION PAGO DE CAJA'!B$3:B$9173,A761,'RELACION PAGO DE CAJA'!L$3:L$9173)+(SUMIF('RELACION PAGO DE CAJA'!B$3:B$9173,A761,'RELACION PAGO DE CAJA'!M$3:M$408)+(SUMIF('RELACION PAGO DE CAJA'!B$3:B$9173,A761,'RELACION PAGO DE CAJA'!N$3:N$9173)))))</f>
        <v>#REF!</v>
      </c>
      <c r="N761" s="17"/>
    </row>
    <row r="762" spans="1:14" s="22" customFormat="1">
      <c r="A762" s="28" t="str">
        <f t="shared" si="16"/>
        <v/>
      </c>
      <c r="B762" s="93"/>
      <c r="C762" s="96"/>
      <c r="D762" s="36"/>
      <c r="E762" s="90"/>
      <c r="F762" s="95"/>
      <c r="G762" s="35"/>
      <c r="H762" s="35"/>
      <c r="I762" s="35"/>
      <c r="J762" s="14" t="e">
        <f ca="1">F762-(G762+(SUMIF('RELACION PAGO DE CAJA'!B$3:B$9173,A762,'RELACION PAGO DE CAJA'!K$3:K$9173)+SUMIF('RELACION PAGO DE CAJA'!B$3:B$9173,A762,'RELACION PAGO DE CAJA'!L$3:L$9173)+(SUMIF('RELACION PAGO DE CAJA'!B$3:B$9173,A762,'RELACION PAGO DE CAJA'!M$3:M$408)+(SUMIF('RELACION PAGO DE CAJA'!B$3:B$9173,A762,'RELACION PAGO DE CAJA'!N$3:N$9173)))))</f>
        <v>#REF!</v>
      </c>
      <c r="N762" s="17"/>
    </row>
    <row r="763" spans="1:14" s="22" customFormat="1">
      <c r="A763" s="28" t="str">
        <f t="shared" si="16"/>
        <v/>
      </c>
      <c r="B763" s="93"/>
      <c r="C763" s="96"/>
      <c r="D763" s="36"/>
      <c r="E763" s="90"/>
      <c r="F763" s="95"/>
      <c r="G763" s="35"/>
      <c r="H763" s="35"/>
      <c r="I763" s="35"/>
      <c r="J763" s="14" t="e">
        <f ca="1">F763-(G763+(SUMIF('RELACION PAGO DE CAJA'!B$3:B$9173,A763,'RELACION PAGO DE CAJA'!K$3:K$9173)+SUMIF('RELACION PAGO DE CAJA'!B$3:B$9173,A763,'RELACION PAGO DE CAJA'!L$3:L$9173)+(SUMIF('RELACION PAGO DE CAJA'!B$3:B$9173,A763,'RELACION PAGO DE CAJA'!M$3:M$408)+(SUMIF('RELACION PAGO DE CAJA'!B$3:B$9173,A763,'RELACION PAGO DE CAJA'!N$3:N$9173)))))</f>
        <v>#REF!</v>
      </c>
      <c r="N763" s="17"/>
    </row>
    <row r="764" spans="1:14" s="22" customFormat="1">
      <c r="A764" s="28" t="str">
        <f t="shared" si="16"/>
        <v/>
      </c>
      <c r="B764" s="93"/>
      <c r="C764" s="96"/>
      <c r="D764" s="36"/>
      <c r="E764" s="90"/>
      <c r="F764" s="95"/>
      <c r="G764" s="35"/>
      <c r="H764" s="35"/>
      <c r="I764" s="35"/>
      <c r="J764" s="14" t="e">
        <f ca="1">F764-(G764+(SUMIF('RELACION PAGO DE CAJA'!B$3:B$9173,A764,'RELACION PAGO DE CAJA'!K$3:K$9173)+SUMIF('RELACION PAGO DE CAJA'!B$3:B$9173,A764,'RELACION PAGO DE CAJA'!L$3:L$9173)+(SUMIF('RELACION PAGO DE CAJA'!B$3:B$9173,A764,'RELACION PAGO DE CAJA'!M$3:M$408)+(SUMIF('RELACION PAGO DE CAJA'!B$3:B$9173,A764,'RELACION PAGO DE CAJA'!N$3:N$9173)))))</f>
        <v>#REF!</v>
      </c>
      <c r="N764" s="17"/>
    </row>
    <row r="765" spans="1:14" s="22" customFormat="1">
      <c r="A765" s="28" t="str">
        <f t="shared" si="16"/>
        <v/>
      </c>
      <c r="B765" s="93"/>
      <c r="C765" s="96"/>
      <c r="D765" s="36"/>
      <c r="E765" s="90"/>
      <c r="F765" s="95"/>
      <c r="G765" s="35"/>
      <c r="H765" s="35"/>
      <c r="I765" s="35"/>
      <c r="J765" s="14" t="e">
        <f ca="1">F765-(G765+(SUMIF('RELACION PAGO DE CAJA'!B$3:B$9173,A765,'RELACION PAGO DE CAJA'!K$3:K$9173)+SUMIF('RELACION PAGO DE CAJA'!B$3:B$9173,A765,'RELACION PAGO DE CAJA'!L$3:L$9173)+(SUMIF('RELACION PAGO DE CAJA'!B$3:B$9173,A765,'RELACION PAGO DE CAJA'!M$3:M$408)+(SUMIF('RELACION PAGO DE CAJA'!B$3:B$9173,A765,'RELACION PAGO DE CAJA'!N$3:N$9173)))))</f>
        <v>#REF!</v>
      </c>
      <c r="N765" s="17"/>
    </row>
    <row r="766" spans="1:14" s="22" customFormat="1">
      <c r="A766" s="28" t="str">
        <f t="shared" si="16"/>
        <v/>
      </c>
      <c r="B766" s="93"/>
      <c r="C766" s="96"/>
      <c r="D766" s="36"/>
      <c r="E766" s="90"/>
      <c r="F766" s="95"/>
      <c r="G766" s="35"/>
      <c r="H766" s="35"/>
      <c r="I766" s="35"/>
      <c r="J766" s="14" t="e">
        <f ca="1">F766-(G766+(SUMIF('RELACION PAGO DE CAJA'!B$3:B$9173,A766,'RELACION PAGO DE CAJA'!K$3:K$9173)+SUMIF('RELACION PAGO DE CAJA'!B$3:B$9173,A766,'RELACION PAGO DE CAJA'!L$3:L$9173)+(SUMIF('RELACION PAGO DE CAJA'!B$3:B$9173,A766,'RELACION PAGO DE CAJA'!M$3:M$408)+(SUMIF('RELACION PAGO DE CAJA'!B$3:B$9173,A766,'RELACION PAGO DE CAJA'!N$3:N$9173)))))</f>
        <v>#REF!</v>
      </c>
      <c r="N766" s="17"/>
    </row>
    <row r="767" spans="1:14" s="22" customFormat="1">
      <c r="A767" s="28" t="str">
        <f t="shared" si="16"/>
        <v/>
      </c>
      <c r="B767" s="93"/>
      <c r="C767" s="96"/>
      <c r="D767" s="36"/>
      <c r="E767" s="90"/>
      <c r="F767" s="95"/>
      <c r="G767" s="35"/>
      <c r="H767" s="35"/>
      <c r="I767" s="35"/>
      <c r="J767" s="14" t="e">
        <f ca="1">F767-(G767+(SUMIF('RELACION PAGO DE CAJA'!B$3:B$9173,A767,'RELACION PAGO DE CAJA'!K$3:K$9173)+SUMIF('RELACION PAGO DE CAJA'!B$3:B$9173,A767,'RELACION PAGO DE CAJA'!L$3:L$9173)+(SUMIF('RELACION PAGO DE CAJA'!B$3:B$9173,A767,'RELACION PAGO DE CAJA'!M$3:M$408)+(SUMIF('RELACION PAGO DE CAJA'!B$3:B$9173,A767,'RELACION PAGO DE CAJA'!N$3:N$9173)))))</f>
        <v>#REF!</v>
      </c>
      <c r="N767" s="17"/>
    </row>
    <row r="768" spans="1:14" s="22" customFormat="1">
      <c r="A768" s="28" t="str">
        <f t="shared" si="16"/>
        <v/>
      </c>
      <c r="B768" s="93"/>
      <c r="C768" s="96"/>
      <c r="D768" s="36"/>
      <c r="E768" s="90"/>
      <c r="F768" s="95"/>
      <c r="G768" s="35"/>
      <c r="H768" s="35"/>
      <c r="I768" s="35"/>
      <c r="J768" s="14" t="e">
        <f ca="1">F768-(G768+(SUMIF('RELACION PAGO DE CAJA'!B$3:B$9173,A768,'RELACION PAGO DE CAJA'!K$3:K$9173)+SUMIF('RELACION PAGO DE CAJA'!B$3:B$9173,A768,'RELACION PAGO DE CAJA'!L$3:L$9173)+(SUMIF('RELACION PAGO DE CAJA'!B$3:B$9173,A768,'RELACION PAGO DE CAJA'!M$3:M$408)+(SUMIF('RELACION PAGO DE CAJA'!B$3:B$9173,A768,'RELACION PAGO DE CAJA'!N$3:N$9173)))))</f>
        <v>#REF!</v>
      </c>
      <c r="N768" s="17"/>
    </row>
    <row r="769" spans="1:14" s="22" customFormat="1">
      <c r="A769" s="28" t="str">
        <f t="shared" si="16"/>
        <v/>
      </c>
      <c r="B769" s="93"/>
      <c r="C769" s="96"/>
      <c r="D769" s="36"/>
      <c r="E769" s="90"/>
      <c r="F769" s="95"/>
      <c r="G769" s="35"/>
      <c r="H769" s="35"/>
      <c r="I769" s="35"/>
      <c r="J769" s="14" t="e">
        <f ca="1">F769-(G769+(SUMIF('RELACION PAGO DE CAJA'!B$3:B$9173,A769,'RELACION PAGO DE CAJA'!K$3:K$9173)+SUMIF('RELACION PAGO DE CAJA'!B$3:B$9173,A769,'RELACION PAGO DE CAJA'!L$3:L$9173)+(SUMIF('RELACION PAGO DE CAJA'!B$3:B$9173,A769,'RELACION PAGO DE CAJA'!M$3:M$408)+(SUMIF('RELACION PAGO DE CAJA'!B$3:B$9173,A769,'RELACION PAGO DE CAJA'!N$3:N$9173)))))</f>
        <v>#REF!</v>
      </c>
      <c r="N769" s="17"/>
    </row>
    <row r="770" spans="1:14" s="22" customFormat="1">
      <c r="A770" s="28" t="str">
        <f t="shared" si="16"/>
        <v/>
      </c>
      <c r="B770" s="93"/>
      <c r="C770" s="96"/>
      <c r="D770" s="36"/>
      <c r="E770" s="90"/>
      <c r="F770" s="95"/>
      <c r="G770" s="35"/>
      <c r="H770" s="35"/>
      <c r="I770" s="35"/>
      <c r="J770" s="14" t="e">
        <f ca="1">F770-(G770+(SUMIF('RELACION PAGO DE CAJA'!B$3:B$9173,A770,'RELACION PAGO DE CAJA'!K$3:K$9173)+SUMIF('RELACION PAGO DE CAJA'!B$3:B$9173,A770,'RELACION PAGO DE CAJA'!L$3:L$9173)+(SUMIF('RELACION PAGO DE CAJA'!B$3:B$9173,A770,'RELACION PAGO DE CAJA'!M$3:M$408)+(SUMIF('RELACION PAGO DE CAJA'!B$3:B$9173,A770,'RELACION PAGO DE CAJA'!N$3:N$9173)))))</f>
        <v>#REF!</v>
      </c>
      <c r="N770" s="17"/>
    </row>
    <row r="771" spans="1:14" s="22" customFormat="1">
      <c r="A771" s="28" t="str">
        <f t="shared" si="16"/>
        <v/>
      </c>
      <c r="B771" s="93"/>
      <c r="C771" s="96"/>
      <c r="D771" s="36"/>
      <c r="E771" s="90"/>
      <c r="F771" s="95"/>
      <c r="G771" s="35"/>
      <c r="H771" s="35"/>
      <c r="I771" s="35"/>
      <c r="J771" s="14" t="e">
        <f ca="1">F771-(G771+(SUMIF('RELACION PAGO DE CAJA'!B$3:B$9173,A771,'RELACION PAGO DE CAJA'!K$3:K$9173)+SUMIF('RELACION PAGO DE CAJA'!B$3:B$9173,A771,'RELACION PAGO DE CAJA'!L$3:L$9173)+(SUMIF('RELACION PAGO DE CAJA'!B$3:B$9173,A771,'RELACION PAGO DE CAJA'!M$3:M$408)+(SUMIF('RELACION PAGO DE CAJA'!B$3:B$9173,A771,'RELACION PAGO DE CAJA'!N$3:N$9173)))))</f>
        <v>#REF!</v>
      </c>
      <c r="N771" s="17"/>
    </row>
    <row r="772" spans="1:14" s="22" customFormat="1">
      <c r="A772" s="28" t="str">
        <f t="shared" si="16"/>
        <v/>
      </c>
      <c r="B772" s="93"/>
      <c r="C772" s="96"/>
      <c r="D772" s="36"/>
      <c r="E772" s="90"/>
      <c r="F772" s="95"/>
      <c r="G772" s="35"/>
      <c r="H772" s="35"/>
      <c r="I772" s="35"/>
      <c r="J772" s="14" t="e">
        <f ca="1">F772-(G772+(SUMIF('RELACION PAGO DE CAJA'!B$3:B$9173,A772,'RELACION PAGO DE CAJA'!K$3:K$9173)+SUMIF('RELACION PAGO DE CAJA'!B$3:B$9173,A772,'RELACION PAGO DE CAJA'!L$3:L$9173)+(SUMIF('RELACION PAGO DE CAJA'!B$3:B$9173,A772,'RELACION PAGO DE CAJA'!M$3:M$408)+(SUMIF('RELACION PAGO DE CAJA'!B$3:B$9173,A772,'RELACION PAGO DE CAJA'!N$3:N$9173)))))</f>
        <v>#REF!</v>
      </c>
      <c r="N772" s="17"/>
    </row>
    <row r="773" spans="1:14" s="22" customFormat="1">
      <c r="A773" s="28" t="str">
        <f t="shared" si="16"/>
        <v/>
      </c>
      <c r="B773" s="93"/>
      <c r="C773" s="96"/>
      <c r="D773" s="36"/>
      <c r="E773" s="90"/>
      <c r="F773" s="95"/>
      <c r="G773" s="35"/>
      <c r="H773" s="35"/>
      <c r="I773" s="35"/>
      <c r="J773" s="14" t="e">
        <f ca="1">F773-(G773+(SUMIF('RELACION PAGO DE CAJA'!B$3:B$9173,A773,'RELACION PAGO DE CAJA'!K$3:K$9173)+SUMIF('RELACION PAGO DE CAJA'!B$3:B$9173,A773,'RELACION PAGO DE CAJA'!L$3:L$9173)+(SUMIF('RELACION PAGO DE CAJA'!B$3:B$9173,A773,'RELACION PAGO DE CAJA'!M$3:M$408)+(SUMIF('RELACION PAGO DE CAJA'!B$3:B$9173,A773,'RELACION PAGO DE CAJA'!N$3:N$9173)))))</f>
        <v>#REF!</v>
      </c>
      <c r="N773" s="17"/>
    </row>
    <row r="774" spans="1:14" s="22" customFormat="1">
      <c r="A774" s="28" t="str">
        <f t="shared" si="16"/>
        <v/>
      </c>
      <c r="B774" s="93"/>
      <c r="C774" s="96"/>
      <c r="D774" s="36"/>
      <c r="E774" s="90"/>
      <c r="F774" s="95"/>
      <c r="G774" s="35"/>
      <c r="H774" s="35"/>
      <c r="I774" s="35"/>
      <c r="J774" s="14" t="e">
        <f ca="1">F774-(G774+(SUMIF('RELACION PAGO DE CAJA'!B$3:B$9173,A774,'RELACION PAGO DE CAJA'!K$3:K$9173)+SUMIF('RELACION PAGO DE CAJA'!B$3:B$9173,A774,'RELACION PAGO DE CAJA'!L$3:L$9173)+(SUMIF('RELACION PAGO DE CAJA'!B$3:B$9173,A774,'RELACION PAGO DE CAJA'!M$3:M$408)+(SUMIF('RELACION PAGO DE CAJA'!B$3:B$9173,A774,'RELACION PAGO DE CAJA'!N$3:N$9173)))))</f>
        <v>#REF!</v>
      </c>
      <c r="N774" s="17"/>
    </row>
    <row r="775" spans="1:14" s="22" customFormat="1">
      <c r="A775" s="28" t="str">
        <f t="shared" si="16"/>
        <v/>
      </c>
      <c r="B775" s="93"/>
      <c r="C775" s="96"/>
      <c r="D775" s="36"/>
      <c r="E775" s="90"/>
      <c r="F775" s="95"/>
      <c r="G775" s="35"/>
      <c r="H775" s="35"/>
      <c r="I775" s="35"/>
      <c r="J775" s="14" t="e">
        <f ca="1">F775-(G775+(SUMIF('RELACION PAGO DE CAJA'!B$3:B$9173,A775,'RELACION PAGO DE CAJA'!K$3:K$9173)+SUMIF('RELACION PAGO DE CAJA'!B$3:B$9173,A775,'RELACION PAGO DE CAJA'!L$3:L$9173)+(SUMIF('RELACION PAGO DE CAJA'!B$3:B$9173,A775,'RELACION PAGO DE CAJA'!M$3:M$408)+(SUMIF('RELACION PAGO DE CAJA'!B$3:B$9173,A775,'RELACION PAGO DE CAJA'!N$3:N$9173)))))</f>
        <v>#REF!</v>
      </c>
      <c r="N775" s="17"/>
    </row>
    <row r="776" spans="1:14" s="22" customFormat="1">
      <c r="A776" s="28" t="str">
        <f t="shared" si="16"/>
        <v/>
      </c>
      <c r="B776" s="93"/>
      <c r="C776" s="96"/>
      <c r="D776" s="36"/>
      <c r="E776" s="90"/>
      <c r="F776" s="95"/>
      <c r="G776" s="35"/>
      <c r="H776" s="35"/>
      <c r="I776" s="35"/>
      <c r="J776" s="14" t="e">
        <f ca="1">F776-(G776+(SUMIF('RELACION PAGO DE CAJA'!B$3:B$9173,A776,'RELACION PAGO DE CAJA'!K$3:K$9173)+SUMIF('RELACION PAGO DE CAJA'!B$3:B$9173,A776,'RELACION PAGO DE CAJA'!L$3:L$9173)+(SUMIF('RELACION PAGO DE CAJA'!B$3:B$9173,A776,'RELACION PAGO DE CAJA'!M$3:M$408)+(SUMIF('RELACION PAGO DE CAJA'!B$3:B$9173,A776,'RELACION PAGO DE CAJA'!N$3:N$9173)))))</f>
        <v>#REF!</v>
      </c>
      <c r="N776" s="17"/>
    </row>
    <row r="777" spans="1:14" s="22" customFormat="1">
      <c r="A777" s="28" t="str">
        <f t="shared" si="16"/>
        <v/>
      </c>
      <c r="B777" s="93"/>
      <c r="C777" s="96"/>
      <c r="D777" s="36"/>
      <c r="E777" s="90"/>
      <c r="F777" s="95"/>
      <c r="G777" s="35"/>
      <c r="H777" s="35"/>
      <c r="I777" s="35"/>
      <c r="J777" s="14" t="e">
        <f ca="1">F777-(G777+(SUMIF('RELACION PAGO DE CAJA'!B$3:B$9173,A777,'RELACION PAGO DE CAJA'!K$3:K$9173)+SUMIF('RELACION PAGO DE CAJA'!B$3:B$9173,A777,'RELACION PAGO DE CAJA'!L$3:L$9173)+(SUMIF('RELACION PAGO DE CAJA'!B$3:B$9173,A777,'RELACION PAGO DE CAJA'!M$3:M$408)+(SUMIF('RELACION PAGO DE CAJA'!B$3:B$9173,A777,'RELACION PAGO DE CAJA'!N$3:N$9173)))))</f>
        <v>#REF!</v>
      </c>
      <c r="N777" s="17"/>
    </row>
    <row r="778" spans="1:14" s="22" customFormat="1">
      <c r="A778" s="28" t="str">
        <f t="shared" si="16"/>
        <v/>
      </c>
      <c r="B778" s="93"/>
      <c r="C778" s="96"/>
      <c r="D778" s="36"/>
      <c r="E778" s="90"/>
      <c r="F778" s="95"/>
      <c r="G778" s="35"/>
      <c r="H778" s="35"/>
      <c r="I778" s="35"/>
      <c r="J778" s="14" t="e">
        <f ca="1">F778-(G778+(SUMIF('RELACION PAGO DE CAJA'!B$3:B$9173,A778,'RELACION PAGO DE CAJA'!K$3:K$9173)+SUMIF('RELACION PAGO DE CAJA'!B$3:B$9173,A778,'RELACION PAGO DE CAJA'!L$3:L$9173)+(SUMIF('RELACION PAGO DE CAJA'!B$3:B$9173,A778,'RELACION PAGO DE CAJA'!M$3:M$408)+(SUMIF('RELACION PAGO DE CAJA'!B$3:B$9173,A778,'RELACION PAGO DE CAJA'!N$3:N$9173)))))</f>
        <v>#REF!</v>
      </c>
      <c r="N778" s="17"/>
    </row>
    <row r="779" spans="1:14" s="22" customFormat="1">
      <c r="A779" s="28" t="str">
        <f t="shared" si="16"/>
        <v/>
      </c>
      <c r="B779" s="93"/>
      <c r="C779" s="96"/>
      <c r="D779" s="36"/>
      <c r="E779" s="90"/>
      <c r="F779" s="95"/>
      <c r="G779" s="35"/>
      <c r="H779" s="35"/>
      <c r="I779" s="35"/>
      <c r="J779" s="14" t="e">
        <f ca="1">F779-(G779+(SUMIF('RELACION PAGO DE CAJA'!B$3:B$9173,A779,'RELACION PAGO DE CAJA'!K$3:K$9173)+SUMIF('RELACION PAGO DE CAJA'!B$3:B$9173,A779,'RELACION PAGO DE CAJA'!L$3:L$9173)+(SUMIF('RELACION PAGO DE CAJA'!B$3:B$9173,A779,'RELACION PAGO DE CAJA'!M$3:M$408)+(SUMIF('RELACION PAGO DE CAJA'!B$3:B$9173,A779,'RELACION PAGO DE CAJA'!N$3:N$9173)))))</f>
        <v>#REF!</v>
      </c>
      <c r="N779" s="17"/>
    </row>
    <row r="780" spans="1:14" s="22" customFormat="1">
      <c r="A780" s="28" t="str">
        <f t="shared" si="16"/>
        <v/>
      </c>
      <c r="B780" s="93"/>
      <c r="C780" s="96"/>
      <c r="D780" s="36"/>
      <c r="E780" s="90"/>
      <c r="F780" s="95"/>
      <c r="G780" s="35"/>
      <c r="H780" s="35"/>
      <c r="I780" s="35"/>
      <c r="J780" s="14" t="e">
        <f ca="1">F780-(G780+(SUMIF('RELACION PAGO DE CAJA'!B$3:B$9173,A780,'RELACION PAGO DE CAJA'!K$3:K$9173)+SUMIF('RELACION PAGO DE CAJA'!B$3:B$9173,A780,'RELACION PAGO DE CAJA'!L$3:L$9173)+(SUMIF('RELACION PAGO DE CAJA'!B$3:B$9173,A780,'RELACION PAGO DE CAJA'!M$3:M$408)+(SUMIF('RELACION PAGO DE CAJA'!B$3:B$9173,A780,'RELACION PAGO DE CAJA'!N$3:N$9173)))))</f>
        <v>#REF!</v>
      </c>
      <c r="N780" s="17"/>
    </row>
    <row r="781" spans="1:14" s="22" customFormat="1">
      <c r="A781" s="28" t="str">
        <f t="shared" si="16"/>
        <v/>
      </c>
      <c r="B781" s="93"/>
      <c r="C781" s="96"/>
      <c r="D781" s="36"/>
      <c r="E781" s="90"/>
      <c r="F781" s="95"/>
      <c r="G781" s="35"/>
      <c r="H781" s="35"/>
      <c r="I781" s="35"/>
      <c r="J781" s="14" t="e">
        <f ca="1">F781-(G781+(SUMIF('RELACION PAGO DE CAJA'!B$3:B$9173,A781,'RELACION PAGO DE CAJA'!K$3:K$9173)+SUMIF('RELACION PAGO DE CAJA'!B$3:B$9173,A781,'RELACION PAGO DE CAJA'!L$3:L$9173)+(SUMIF('RELACION PAGO DE CAJA'!B$3:B$9173,A781,'RELACION PAGO DE CAJA'!M$3:M$408)+(SUMIF('RELACION PAGO DE CAJA'!B$3:B$9173,A781,'RELACION PAGO DE CAJA'!N$3:N$9173)))))</f>
        <v>#REF!</v>
      </c>
      <c r="N781" s="17"/>
    </row>
    <row r="782" spans="1:14" s="22" customFormat="1">
      <c r="A782" s="28" t="str">
        <f t="shared" si="16"/>
        <v/>
      </c>
      <c r="B782" s="93"/>
      <c r="C782" s="96"/>
      <c r="D782" s="36"/>
      <c r="E782" s="90"/>
      <c r="F782" s="95"/>
      <c r="G782" s="35"/>
      <c r="H782" s="35"/>
      <c r="I782" s="35"/>
      <c r="J782" s="14" t="e">
        <f ca="1">F782-(G782+(SUMIF('RELACION PAGO DE CAJA'!B$3:B$9173,A782,'RELACION PAGO DE CAJA'!K$3:K$9173)+SUMIF('RELACION PAGO DE CAJA'!B$3:B$9173,A782,'RELACION PAGO DE CAJA'!L$3:L$9173)+(SUMIF('RELACION PAGO DE CAJA'!B$3:B$9173,A782,'RELACION PAGO DE CAJA'!M$3:M$408)+(SUMIF('RELACION PAGO DE CAJA'!B$3:B$9173,A782,'RELACION PAGO DE CAJA'!N$3:N$9173)))))</f>
        <v>#REF!</v>
      </c>
      <c r="N782" s="17"/>
    </row>
    <row r="783" spans="1:14" s="22" customFormat="1">
      <c r="A783" s="28" t="str">
        <f t="shared" si="16"/>
        <v/>
      </c>
      <c r="B783" s="93"/>
      <c r="C783" s="96"/>
      <c r="D783" s="36"/>
      <c r="E783" s="90"/>
      <c r="F783" s="95"/>
      <c r="G783" s="35"/>
      <c r="H783" s="35"/>
      <c r="I783" s="35"/>
      <c r="J783" s="14" t="e">
        <f ca="1">F783-(G783+(SUMIF('RELACION PAGO DE CAJA'!B$3:B$9173,A783,'RELACION PAGO DE CAJA'!K$3:K$9173)+SUMIF('RELACION PAGO DE CAJA'!B$3:B$9173,A783,'RELACION PAGO DE CAJA'!L$3:L$9173)+(SUMIF('RELACION PAGO DE CAJA'!B$3:B$9173,A783,'RELACION PAGO DE CAJA'!M$3:M$408)+(SUMIF('RELACION PAGO DE CAJA'!B$3:B$9173,A783,'RELACION PAGO DE CAJA'!N$3:N$9173)))))</f>
        <v>#REF!</v>
      </c>
      <c r="N783" s="17"/>
    </row>
    <row r="784" spans="1:14" s="22" customFormat="1">
      <c r="A784" s="28" t="str">
        <f t="shared" si="16"/>
        <v/>
      </c>
      <c r="B784" s="93"/>
      <c r="C784" s="96"/>
      <c r="D784" s="36"/>
      <c r="E784" s="90"/>
      <c r="F784" s="95"/>
      <c r="G784" s="35"/>
      <c r="H784" s="35"/>
      <c r="I784" s="35"/>
      <c r="J784" s="14" t="e">
        <f ca="1">F784-(G784+(SUMIF('RELACION PAGO DE CAJA'!B$3:B$9173,A784,'RELACION PAGO DE CAJA'!K$3:K$9173)+SUMIF('RELACION PAGO DE CAJA'!B$3:B$9173,A784,'RELACION PAGO DE CAJA'!L$3:L$9173)+(SUMIF('RELACION PAGO DE CAJA'!B$3:B$9173,A784,'RELACION PAGO DE CAJA'!M$3:M$408)+(SUMIF('RELACION PAGO DE CAJA'!B$3:B$9173,A784,'RELACION PAGO DE CAJA'!N$3:N$9173)))))</f>
        <v>#REF!</v>
      </c>
      <c r="N784" s="17"/>
    </row>
    <row r="785" spans="1:14" s="22" customFormat="1">
      <c r="A785" s="28" t="str">
        <f t="shared" si="16"/>
        <v/>
      </c>
      <c r="B785" s="93"/>
      <c r="C785" s="96"/>
      <c r="D785" s="36"/>
      <c r="E785" s="90"/>
      <c r="F785" s="95"/>
      <c r="G785" s="35"/>
      <c r="H785" s="35"/>
      <c r="I785" s="35"/>
      <c r="J785" s="14" t="e">
        <f ca="1">F785-(G785+(SUMIF('RELACION PAGO DE CAJA'!B$3:B$9173,A785,'RELACION PAGO DE CAJA'!K$3:K$9173)+SUMIF('RELACION PAGO DE CAJA'!B$3:B$9173,A785,'RELACION PAGO DE CAJA'!L$3:L$9173)+(SUMIF('RELACION PAGO DE CAJA'!B$3:B$9173,A785,'RELACION PAGO DE CAJA'!M$3:M$408)+(SUMIF('RELACION PAGO DE CAJA'!B$3:B$9173,A785,'RELACION PAGO DE CAJA'!N$3:N$9173)))))</f>
        <v>#REF!</v>
      </c>
      <c r="N785" s="17"/>
    </row>
    <row r="786" spans="1:14" s="22" customFormat="1">
      <c r="A786" s="28" t="str">
        <f t="shared" si="16"/>
        <v/>
      </c>
      <c r="B786" s="93"/>
      <c r="C786" s="96"/>
      <c r="D786" s="36"/>
      <c r="E786" s="90"/>
      <c r="F786" s="95"/>
      <c r="G786" s="35"/>
      <c r="H786" s="35"/>
      <c r="I786" s="35"/>
      <c r="J786" s="14" t="e">
        <f ca="1">F786-(G786+(SUMIF('RELACION PAGO DE CAJA'!B$3:B$9173,A786,'RELACION PAGO DE CAJA'!K$3:K$9173)+SUMIF('RELACION PAGO DE CAJA'!B$3:B$9173,A786,'RELACION PAGO DE CAJA'!L$3:L$9173)+(SUMIF('RELACION PAGO DE CAJA'!B$3:B$9173,A786,'RELACION PAGO DE CAJA'!M$3:M$408)+(SUMIF('RELACION PAGO DE CAJA'!B$3:B$9173,A786,'RELACION PAGO DE CAJA'!N$3:N$9173)))))</f>
        <v>#REF!</v>
      </c>
      <c r="N786" s="17"/>
    </row>
    <row r="787" spans="1:14" s="22" customFormat="1">
      <c r="A787" s="28" t="str">
        <f t="shared" si="16"/>
        <v/>
      </c>
      <c r="B787" s="93"/>
      <c r="C787" s="96"/>
      <c r="D787" s="36"/>
      <c r="E787" s="90"/>
      <c r="F787" s="95"/>
      <c r="G787" s="35"/>
      <c r="H787" s="35"/>
      <c r="I787" s="35"/>
      <c r="J787" s="14" t="e">
        <f ca="1">F787-(G787+(SUMIF('RELACION PAGO DE CAJA'!B$3:B$9173,A787,'RELACION PAGO DE CAJA'!K$3:K$9173)+SUMIF('RELACION PAGO DE CAJA'!B$3:B$9173,A787,'RELACION PAGO DE CAJA'!L$3:L$9173)+(SUMIF('RELACION PAGO DE CAJA'!B$3:B$9173,A787,'RELACION PAGO DE CAJA'!M$3:M$408)+(SUMIF('RELACION PAGO DE CAJA'!B$3:B$9173,A787,'RELACION PAGO DE CAJA'!N$3:N$9173)))))</f>
        <v>#REF!</v>
      </c>
      <c r="N787" s="17"/>
    </row>
    <row r="788" spans="1:14" s="22" customFormat="1">
      <c r="A788" s="28" t="str">
        <f t="shared" si="16"/>
        <v/>
      </c>
      <c r="B788" s="93"/>
      <c r="C788" s="96"/>
      <c r="D788" s="36"/>
      <c r="E788" s="90"/>
      <c r="F788" s="95"/>
      <c r="G788" s="35"/>
      <c r="H788" s="35"/>
      <c r="I788" s="35"/>
      <c r="J788" s="14" t="e">
        <f ca="1">F788-(G788+(SUMIF('RELACION PAGO DE CAJA'!B$3:B$9173,A788,'RELACION PAGO DE CAJA'!K$3:K$9173)+SUMIF('RELACION PAGO DE CAJA'!B$3:B$9173,A788,'RELACION PAGO DE CAJA'!L$3:L$9173)+(SUMIF('RELACION PAGO DE CAJA'!B$3:B$9173,A788,'RELACION PAGO DE CAJA'!M$3:M$408)+(SUMIF('RELACION PAGO DE CAJA'!B$3:B$9173,A788,'RELACION PAGO DE CAJA'!N$3:N$9173)))))</f>
        <v>#REF!</v>
      </c>
      <c r="N788" s="17"/>
    </row>
    <row r="789" spans="1:14" s="22" customFormat="1">
      <c r="A789" s="28" t="str">
        <f t="shared" ref="A789:A852" si="17">CONCATENATE(B789,D789,E789)</f>
        <v/>
      </c>
      <c r="B789" s="93"/>
      <c r="C789" s="96"/>
      <c r="D789" s="36"/>
      <c r="E789" s="90"/>
      <c r="F789" s="95"/>
      <c r="G789" s="35"/>
      <c r="H789" s="35"/>
      <c r="I789" s="35"/>
      <c r="J789" s="14" t="e">
        <f ca="1">F789-(G789+(SUMIF('RELACION PAGO DE CAJA'!B$3:B$9173,A789,'RELACION PAGO DE CAJA'!K$3:K$9173)+SUMIF('RELACION PAGO DE CAJA'!B$3:B$9173,A789,'RELACION PAGO DE CAJA'!L$3:L$9173)+(SUMIF('RELACION PAGO DE CAJA'!B$3:B$9173,A789,'RELACION PAGO DE CAJA'!M$3:M$408)+(SUMIF('RELACION PAGO DE CAJA'!B$3:B$9173,A789,'RELACION PAGO DE CAJA'!N$3:N$9173)))))</f>
        <v>#REF!</v>
      </c>
      <c r="N789" s="17"/>
    </row>
    <row r="790" spans="1:14" s="22" customFormat="1">
      <c r="A790" s="28" t="str">
        <f t="shared" si="17"/>
        <v/>
      </c>
      <c r="B790" s="93"/>
      <c r="C790" s="96"/>
      <c r="D790" s="36"/>
      <c r="E790" s="90"/>
      <c r="F790" s="95"/>
      <c r="G790" s="35"/>
      <c r="H790" s="35"/>
      <c r="I790" s="35"/>
      <c r="J790" s="14" t="e">
        <f ca="1">F790-(G790+(SUMIF('RELACION PAGO DE CAJA'!B$3:B$9173,A790,'RELACION PAGO DE CAJA'!K$3:K$9173)+SUMIF('RELACION PAGO DE CAJA'!B$3:B$9173,A790,'RELACION PAGO DE CAJA'!L$3:L$9173)+(SUMIF('RELACION PAGO DE CAJA'!B$3:B$9173,A790,'RELACION PAGO DE CAJA'!M$3:M$408)+(SUMIF('RELACION PAGO DE CAJA'!B$3:B$9173,A790,'RELACION PAGO DE CAJA'!N$3:N$9173)))))</f>
        <v>#REF!</v>
      </c>
      <c r="N790" s="17"/>
    </row>
    <row r="791" spans="1:14" s="22" customFormat="1">
      <c r="A791" s="28" t="str">
        <f t="shared" si="17"/>
        <v/>
      </c>
      <c r="B791" s="93"/>
      <c r="C791" s="96"/>
      <c r="D791" s="36"/>
      <c r="E791" s="90"/>
      <c r="F791" s="95"/>
      <c r="G791" s="35"/>
      <c r="H791" s="35"/>
      <c r="I791" s="35"/>
      <c r="J791" s="14" t="e">
        <f ca="1">F791-(G791+(SUMIF('RELACION PAGO DE CAJA'!B$3:B$9173,A791,'RELACION PAGO DE CAJA'!K$3:K$9173)+SUMIF('RELACION PAGO DE CAJA'!B$3:B$9173,A791,'RELACION PAGO DE CAJA'!L$3:L$9173)+(SUMIF('RELACION PAGO DE CAJA'!B$3:B$9173,A791,'RELACION PAGO DE CAJA'!M$3:M$408)+(SUMIF('RELACION PAGO DE CAJA'!B$3:B$9173,A791,'RELACION PAGO DE CAJA'!N$3:N$9173)))))</f>
        <v>#REF!</v>
      </c>
      <c r="N791" s="17"/>
    </row>
    <row r="792" spans="1:14" s="22" customFormat="1">
      <c r="A792" s="28" t="str">
        <f t="shared" si="17"/>
        <v/>
      </c>
      <c r="B792" s="93"/>
      <c r="C792" s="96"/>
      <c r="D792" s="36"/>
      <c r="E792" s="90"/>
      <c r="F792" s="95"/>
      <c r="G792" s="35"/>
      <c r="H792" s="35"/>
      <c r="I792" s="35"/>
      <c r="J792" s="14" t="e">
        <f ca="1">F792-(G792+(SUMIF('RELACION PAGO DE CAJA'!B$3:B$9173,A792,'RELACION PAGO DE CAJA'!K$3:K$9173)+SUMIF('RELACION PAGO DE CAJA'!B$3:B$9173,A792,'RELACION PAGO DE CAJA'!L$3:L$9173)+(SUMIF('RELACION PAGO DE CAJA'!B$3:B$9173,A792,'RELACION PAGO DE CAJA'!M$3:M$408)+(SUMIF('RELACION PAGO DE CAJA'!B$3:B$9173,A792,'RELACION PAGO DE CAJA'!N$3:N$9173)))))</f>
        <v>#REF!</v>
      </c>
      <c r="N792" s="17"/>
    </row>
    <row r="793" spans="1:14" s="22" customFormat="1">
      <c r="A793" s="28" t="str">
        <f t="shared" si="17"/>
        <v/>
      </c>
      <c r="B793" s="93"/>
      <c r="C793" s="96"/>
      <c r="D793" s="36"/>
      <c r="E793" s="90"/>
      <c r="F793" s="95"/>
      <c r="G793" s="35"/>
      <c r="H793" s="35"/>
      <c r="I793" s="35"/>
      <c r="J793" s="14" t="e">
        <f ca="1">F793-(G793+(SUMIF('RELACION PAGO DE CAJA'!B$3:B$9173,A793,'RELACION PAGO DE CAJA'!K$3:K$9173)+SUMIF('RELACION PAGO DE CAJA'!B$3:B$9173,A793,'RELACION PAGO DE CAJA'!L$3:L$9173)+(SUMIF('RELACION PAGO DE CAJA'!B$3:B$9173,A793,'RELACION PAGO DE CAJA'!M$3:M$408)+(SUMIF('RELACION PAGO DE CAJA'!B$3:B$9173,A793,'RELACION PAGO DE CAJA'!N$3:N$9173)))))</f>
        <v>#REF!</v>
      </c>
      <c r="N793" s="17"/>
    </row>
    <row r="794" spans="1:14" s="22" customFormat="1">
      <c r="A794" s="28" t="str">
        <f t="shared" si="17"/>
        <v/>
      </c>
      <c r="B794" s="93"/>
      <c r="C794" s="96"/>
      <c r="D794" s="36"/>
      <c r="E794" s="90"/>
      <c r="F794" s="95"/>
      <c r="G794" s="35"/>
      <c r="H794" s="35"/>
      <c r="I794" s="35"/>
      <c r="J794" s="14" t="e">
        <f ca="1">F794-(G794+(SUMIF('RELACION PAGO DE CAJA'!B$3:B$9173,A794,'RELACION PAGO DE CAJA'!K$3:K$9173)+SUMIF('RELACION PAGO DE CAJA'!B$3:B$9173,A794,'RELACION PAGO DE CAJA'!L$3:L$9173)+(SUMIF('RELACION PAGO DE CAJA'!B$3:B$9173,A794,'RELACION PAGO DE CAJA'!M$3:M$408)+(SUMIF('RELACION PAGO DE CAJA'!B$3:B$9173,A794,'RELACION PAGO DE CAJA'!N$3:N$9173)))))</f>
        <v>#REF!</v>
      </c>
      <c r="N794" s="17"/>
    </row>
    <row r="795" spans="1:14" s="22" customFormat="1">
      <c r="A795" s="28" t="str">
        <f t="shared" si="17"/>
        <v/>
      </c>
      <c r="B795" s="93"/>
      <c r="C795" s="96"/>
      <c r="D795" s="36"/>
      <c r="E795" s="90"/>
      <c r="F795" s="95"/>
      <c r="G795" s="35"/>
      <c r="H795" s="35"/>
      <c r="I795" s="35"/>
      <c r="J795" s="14" t="e">
        <f ca="1">F795-(G795+(SUMIF('RELACION PAGO DE CAJA'!B$3:B$9173,A795,'RELACION PAGO DE CAJA'!K$3:K$9173)+SUMIF('RELACION PAGO DE CAJA'!B$3:B$9173,A795,'RELACION PAGO DE CAJA'!L$3:L$9173)+(SUMIF('RELACION PAGO DE CAJA'!B$3:B$9173,A795,'RELACION PAGO DE CAJA'!M$3:M$408)+(SUMIF('RELACION PAGO DE CAJA'!B$3:B$9173,A795,'RELACION PAGO DE CAJA'!N$3:N$9173)))))</f>
        <v>#REF!</v>
      </c>
      <c r="N795" s="17"/>
    </row>
    <row r="796" spans="1:14" s="22" customFormat="1">
      <c r="A796" s="28" t="str">
        <f t="shared" si="17"/>
        <v/>
      </c>
      <c r="B796" s="93"/>
      <c r="C796" s="96"/>
      <c r="D796" s="36"/>
      <c r="E796" s="90"/>
      <c r="F796" s="95"/>
      <c r="G796" s="35"/>
      <c r="H796" s="35"/>
      <c r="I796" s="35"/>
      <c r="J796" s="14" t="e">
        <f ca="1">F796-(G796+(SUMIF('RELACION PAGO DE CAJA'!B$3:B$9173,A796,'RELACION PAGO DE CAJA'!K$3:K$9173)+SUMIF('RELACION PAGO DE CAJA'!B$3:B$9173,A796,'RELACION PAGO DE CAJA'!L$3:L$9173)+(SUMIF('RELACION PAGO DE CAJA'!B$3:B$9173,A796,'RELACION PAGO DE CAJA'!M$3:M$408)+(SUMIF('RELACION PAGO DE CAJA'!B$3:B$9173,A796,'RELACION PAGO DE CAJA'!N$3:N$9173)))))</f>
        <v>#REF!</v>
      </c>
      <c r="N796" s="17"/>
    </row>
    <row r="797" spans="1:14" s="22" customFormat="1">
      <c r="A797" s="28" t="str">
        <f t="shared" si="17"/>
        <v/>
      </c>
      <c r="B797" s="93"/>
      <c r="C797" s="96"/>
      <c r="D797" s="36"/>
      <c r="E797" s="90"/>
      <c r="F797" s="95"/>
      <c r="G797" s="35"/>
      <c r="H797" s="35"/>
      <c r="I797" s="35"/>
      <c r="J797" s="14" t="e">
        <f ca="1">F797-(G797+(SUMIF('RELACION PAGO DE CAJA'!B$3:B$9173,A797,'RELACION PAGO DE CAJA'!K$3:K$9173)+SUMIF('RELACION PAGO DE CAJA'!B$3:B$9173,A797,'RELACION PAGO DE CAJA'!L$3:L$9173)+(SUMIF('RELACION PAGO DE CAJA'!B$3:B$9173,A797,'RELACION PAGO DE CAJA'!M$3:M$408)+(SUMIF('RELACION PAGO DE CAJA'!B$3:B$9173,A797,'RELACION PAGO DE CAJA'!N$3:N$9173)))))</f>
        <v>#REF!</v>
      </c>
      <c r="N797" s="17"/>
    </row>
    <row r="798" spans="1:14" s="22" customFormat="1">
      <c r="A798" s="28" t="str">
        <f t="shared" si="17"/>
        <v/>
      </c>
      <c r="B798" s="93"/>
      <c r="C798" s="96"/>
      <c r="D798" s="36"/>
      <c r="E798" s="90"/>
      <c r="F798" s="95"/>
      <c r="G798" s="35"/>
      <c r="H798" s="35"/>
      <c r="I798" s="35"/>
      <c r="J798" s="14" t="e">
        <f ca="1">F798-(G798+(SUMIF('RELACION PAGO DE CAJA'!B$3:B$9173,A798,'RELACION PAGO DE CAJA'!K$3:K$9173)+SUMIF('RELACION PAGO DE CAJA'!B$3:B$9173,A798,'RELACION PAGO DE CAJA'!L$3:L$9173)+(SUMIF('RELACION PAGO DE CAJA'!B$3:B$9173,A798,'RELACION PAGO DE CAJA'!M$3:M$408)+(SUMIF('RELACION PAGO DE CAJA'!B$3:B$9173,A798,'RELACION PAGO DE CAJA'!N$3:N$9173)))))</f>
        <v>#REF!</v>
      </c>
      <c r="N798" s="17"/>
    </row>
    <row r="799" spans="1:14" s="22" customFormat="1">
      <c r="A799" s="28" t="str">
        <f t="shared" si="17"/>
        <v/>
      </c>
      <c r="B799" s="93"/>
      <c r="C799" s="96"/>
      <c r="D799" s="36"/>
      <c r="E799" s="90"/>
      <c r="F799" s="95"/>
      <c r="G799" s="35"/>
      <c r="H799" s="35"/>
      <c r="I799" s="35"/>
      <c r="J799" s="14" t="e">
        <f ca="1">F799-(G799+(SUMIF('RELACION PAGO DE CAJA'!B$3:B$9173,A799,'RELACION PAGO DE CAJA'!K$3:K$9173)+SUMIF('RELACION PAGO DE CAJA'!B$3:B$9173,A799,'RELACION PAGO DE CAJA'!L$3:L$9173)+(SUMIF('RELACION PAGO DE CAJA'!B$3:B$9173,A799,'RELACION PAGO DE CAJA'!M$3:M$408)+(SUMIF('RELACION PAGO DE CAJA'!B$3:B$9173,A799,'RELACION PAGO DE CAJA'!N$3:N$9173)))))</f>
        <v>#REF!</v>
      </c>
      <c r="N799" s="17"/>
    </row>
    <row r="800" spans="1:14" s="22" customFormat="1">
      <c r="A800" s="28" t="str">
        <f t="shared" si="17"/>
        <v/>
      </c>
      <c r="B800" s="93"/>
      <c r="C800" s="96"/>
      <c r="D800" s="36"/>
      <c r="E800" s="90"/>
      <c r="F800" s="95"/>
      <c r="G800" s="35"/>
      <c r="H800" s="35"/>
      <c r="I800" s="35"/>
      <c r="J800" s="14" t="e">
        <f ca="1">F800-(G800+(SUMIF('RELACION PAGO DE CAJA'!B$3:B$9173,A800,'RELACION PAGO DE CAJA'!K$3:K$9173)+SUMIF('RELACION PAGO DE CAJA'!B$3:B$9173,A800,'RELACION PAGO DE CAJA'!L$3:L$9173)+(SUMIF('RELACION PAGO DE CAJA'!B$3:B$9173,A800,'RELACION PAGO DE CAJA'!M$3:M$408)+(SUMIF('RELACION PAGO DE CAJA'!B$3:B$9173,A800,'RELACION PAGO DE CAJA'!N$3:N$9173)))))</f>
        <v>#REF!</v>
      </c>
      <c r="N800" s="17"/>
    </row>
    <row r="801" spans="1:14" s="22" customFormat="1">
      <c r="A801" s="28" t="str">
        <f t="shared" si="17"/>
        <v/>
      </c>
      <c r="B801" s="93"/>
      <c r="C801" s="96"/>
      <c r="D801" s="36"/>
      <c r="E801" s="90"/>
      <c r="F801" s="95"/>
      <c r="G801" s="35"/>
      <c r="H801" s="35"/>
      <c r="I801" s="35"/>
      <c r="J801" s="14" t="e">
        <f ca="1">F801-(G801+(SUMIF('RELACION PAGO DE CAJA'!B$3:B$9173,A801,'RELACION PAGO DE CAJA'!K$3:K$9173)+SUMIF('RELACION PAGO DE CAJA'!B$3:B$9173,A801,'RELACION PAGO DE CAJA'!L$3:L$9173)+(SUMIF('RELACION PAGO DE CAJA'!B$3:B$9173,A801,'RELACION PAGO DE CAJA'!M$3:M$408)+(SUMIF('RELACION PAGO DE CAJA'!B$3:B$9173,A801,'RELACION PAGO DE CAJA'!N$3:N$9173)))))</f>
        <v>#REF!</v>
      </c>
      <c r="N801" s="17"/>
    </row>
    <row r="802" spans="1:14" s="22" customFormat="1">
      <c r="A802" s="28" t="str">
        <f t="shared" si="17"/>
        <v/>
      </c>
      <c r="B802" s="93"/>
      <c r="C802" s="96"/>
      <c r="D802" s="36"/>
      <c r="E802" s="90"/>
      <c r="F802" s="95"/>
      <c r="G802" s="35"/>
      <c r="H802" s="35"/>
      <c r="I802" s="35"/>
      <c r="J802" s="14" t="e">
        <f ca="1">F802-(G802+(SUMIF('RELACION PAGO DE CAJA'!B$3:B$9173,A802,'RELACION PAGO DE CAJA'!K$3:K$9173)+SUMIF('RELACION PAGO DE CAJA'!B$3:B$9173,A802,'RELACION PAGO DE CAJA'!L$3:L$9173)+(SUMIF('RELACION PAGO DE CAJA'!B$3:B$9173,A802,'RELACION PAGO DE CAJA'!M$3:M$408)+(SUMIF('RELACION PAGO DE CAJA'!B$3:B$9173,A802,'RELACION PAGO DE CAJA'!N$3:N$9173)))))</f>
        <v>#REF!</v>
      </c>
      <c r="N802" s="17"/>
    </row>
    <row r="803" spans="1:14" s="22" customFormat="1">
      <c r="A803" s="28" t="str">
        <f t="shared" si="17"/>
        <v/>
      </c>
      <c r="B803" s="93"/>
      <c r="C803" s="96"/>
      <c r="D803" s="36"/>
      <c r="E803" s="90"/>
      <c r="F803" s="95"/>
      <c r="G803" s="35"/>
      <c r="H803" s="35"/>
      <c r="I803" s="35"/>
      <c r="J803" s="14" t="e">
        <f ca="1">F803-(G803+(SUMIF('RELACION PAGO DE CAJA'!B$3:B$9173,A803,'RELACION PAGO DE CAJA'!K$3:K$9173)+SUMIF('RELACION PAGO DE CAJA'!B$3:B$9173,A803,'RELACION PAGO DE CAJA'!L$3:L$9173)+(SUMIF('RELACION PAGO DE CAJA'!B$3:B$9173,A803,'RELACION PAGO DE CAJA'!M$3:M$408)+(SUMIF('RELACION PAGO DE CAJA'!B$3:B$9173,A803,'RELACION PAGO DE CAJA'!N$3:N$9173)))))</f>
        <v>#REF!</v>
      </c>
      <c r="N803" s="17"/>
    </row>
    <row r="804" spans="1:14" s="22" customFormat="1">
      <c r="A804" s="28" t="str">
        <f t="shared" si="17"/>
        <v/>
      </c>
      <c r="B804" s="93"/>
      <c r="C804" s="96"/>
      <c r="D804" s="36"/>
      <c r="E804" s="90"/>
      <c r="F804" s="95"/>
      <c r="G804" s="35"/>
      <c r="H804" s="35"/>
      <c r="I804" s="35"/>
      <c r="J804" s="14" t="e">
        <f ca="1">F804-(G804+(SUMIF('RELACION PAGO DE CAJA'!B$3:B$9173,A804,'RELACION PAGO DE CAJA'!K$3:K$9173)+SUMIF('RELACION PAGO DE CAJA'!B$3:B$9173,A804,'RELACION PAGO DE CAJA'!L$3:L$9173)+(SUMIF('RELACION PAGO DE CAJA'!B$3:B$9173,A804,'RELACION PAGO DE CAJA'!M$3:M$408)+(SUMIF('RELACION PAGO DE CAJA'!B$3:B$9173,A804,'RELACION PAGO DE CAJA'!N$3:N$9173)))))</f>
        <v>#REF!</v>
      </c>
      <c r="N804" s="17"/>
    </row>
    <row r="805" spans="1:14" s="22" customFormat="1">
      <c r="A805" s="28" t="str">
        <f t="shared" si="17"/>
        <v/>
      </c>
      <c r="B805" s="93"/>
      <c r="C805" s="96"/>
      <c r="D805" s="36"/>
      <c r="E805" s="90"/>
      <c r="F805" s="95"/>
      <c r="G805" s="35"/>
      <c r="H805" s="35"/>
      <c r="I805" s="35"/>
      <c r="J805" s="14" t="e">
        <f ca="1">F805-(G805+(SUMIF('RELACION PAGO DE CAJA'!B$3:B$9173,A805,'RELACION PAGO DE CAJA'!K$3:K$9173)+SUMIF('RELACION PAGO DE CAJA'!B$3:B$9173,A805,'RELACION PAGO DE CAJA'!L$3:L$9173)+(SUMIF('RELACION PAGO DE CAJA'!B$3:B$9173,A805,'RELACION PAGO DE CAJA'!M$3:M$408)+(SUMIF('RELACION PAGO DE CAJA'!B$3:B$9173,A805,'RELACION PAGO DE CAJA'!N$3:N$9173)))))</f>
        <v>#REF!</v>
      </c>
      <c r="N805" s="17"/>
    </row>
    <row r="806" spans="1:14" s="22" customFormat="1">
      <c r="A806" s="28" t="str">
        <f t="shared" si="17"/>
        <v/>
      </c>
      <c r="B806" s="93"/>
      <c r="C806" s="96"/>
      <c r="D806" s="36"/>
      <c r="E806" s="90"/>
      <c r="F806" s="95"/>
      <c r="G806" s="35"/>
      <c r="H806" s="35"/>
      <c r="I806" s="35"/>
      <c r="J806" s="14" t="e">
        <f ca="1">F806-(G806+(SUMIF('RELACION PAGO DE CAJA'!B$3:B$9173,A806,'RELACION PAGO DE CAJA'!K$3:K$9173)+SUMIF('RELACION PAGO DE CAJA'!B$3:B$9173,A806,'RELACION PAGO DE CAJA'!L$3:L$9173)+(SUMIF('RELACION PAGO DE CAJA'!B$3:B$9173,A806,'RELACION PAGO DE CAJA'!M$3:M$408)+(SUMIF('RELACION PAGO DE CAJA'!B$3:B$9173,A806,'RELACION PAGO DE CAJA'!N$3:N$9173)))))</f>
        <v>#REF!</v>
      </c>
      <c r="N806" s="17"/>
    </row>
    <row r="807" spans="1:14" s="22" customFormat="1">
      <c r="A807" s="28" t="str">
        <f t="shared" si="17"/>
        <v/>
      </c>
      <c r="B807" s="93"/>
      <c r="C807" s="96"/>
      <c r="D807" s="36"/>
      <c r="E807" s="90"/>
      <c r="F807" s="95"/>
      <c r="G807" s="35"/>
      <c r="H807" s="35"/>
      <c r="I807" s="35"/>
      <c r="J807" s="14" t="e">
        <f ca="1">F807-(G807+(SUMIF('RELACION PAGO DE CAJA'!B$3:B$9173,A807,'RELACION PAGO DE CAJA'!K$3:K$9173)+SUMIF('RELACION PAGO DE CAJA'!B$3:B$9173,A807,'RELACION PAGO DE CAJA'!L$3:L$9173)+(SUMIF('RELACION PAGO DE CAJA'!B$3:B$9173,A807,'RELACION PAGO DE CAJA'!M$3:M$408)+(SUMIF('RELACION PAGO DE CAJA'!B$3:B$9173,A807,'RELACION PAGO DE CAJA'!N$3:N$9173)))))</f>
        <v>#REF!</v>
      </c>
      <c r="N807" s="17"/>
    </row>
    <row r="808" spans="1:14" s="22" customFormat="1">
      <c r="A808" s="28" t="str">
        <f t="shared" si="17"/>
        <v/>
      </c>
      <c r="B808" s="93"/>
      <c r="C808" s="96"/>
      <c r="D808" s="36"/>
      <c r="E808" s="90"/>
      <c r="F808" s="95"/>
      <c r="G808" s="35"/>
      <c r="H808" s="35"/>
      <c r="I808" s="35"/>
      <c r="J808" s="14" t="e">
        <f ca="1">F808-(G808+(SUMIF('RELACION PAGO DE CAJA'!B$3:B$9173,A808,'RELACION PAGO DE CAJA'!K$3:K$9173)+SUMIF('RELACION PAGO DE CAJA'!B$3:B$9173,A808,'RELACION PAGO DE CAJA'!L$3:L$9173)+(SUMIF('RELACION PAGO DE CAJA'!B$3:B$9173,A808,'RELACION PAGO DE CAJA'!M$3:M$408)+(SUMIF('RELACION PAGO DE CAJA'!B$3:B$9173,A808,'RELACION PAGO DE CAJA'!N$3:N$9173)))))</f>
        <v>#REF!</v>
      </c>
      <c r="N808" s="17"/>
    </row>
    <row r="809" spans="1:14" s="22" customFormat="1">
      <c r="A809" s="28" t="str">
        <f t="shared" si="17"/>
        <v/>
      </c>
      <c r="B809" s="93"/>
      <c r="C809" s="96"/>
      <c r="D809" s="36"/>
      <c r="E809" s="90"/>
      <c r="F809" s="95"/>
      <c r="G809" s="35"/>
      <c r="H809" s="35"/>
      <c r="I809" s="35"/>
      <c r="J809" s="14" t="e">
        <f ca="1">F809-(G809+(SUMIF('RELACION PAGO DE CAJA'!B$3:B$9173,A809,'RELACION PAGO DE CAJA'!K$3:K$9173)+SUMIF('RELACION PAGO DE CAJA'!B$3:B$9173,A809,'RELACION PAGO DE CAJA'!L$3:L$9173)+(SUMIF('RELACION PAGO DE CAJA'!B$3:B$9173,A809,'RELACION PAGO DE CAJA'!M$3:M$408)+(SUMIF('RELACION PAGO DE CAJA'!B$3:B$9173,A809,'RELACION PAGO DE CAJA'!N$3:N$9173)))))</f>
        <v>#REF!</v>
      </c>
      <c r="N809" s="17"/>
    </row>
    <row r="810" spans="1:14" s="22" customFormat="1">
      <c r="A810" s="28" t="str">
        <f t="shared" si="17"/>
        <v/>
      </c>
      <c r="B810" s="93"/>
      <c r="C810" s="96"/>
      <c r="D810" s="36"/>
      <c r="E810" s="90"/>
      <c r="F810" s="95"/>
      <c r="G810" s="35"/>
      <c r="H810" s="35"/>
      <c r="I810" s="35"/>
      <c r="J810" s="14" t="e">
        <f ca="1">F810-(G810+(SUMIF('RELACION PAGO DE CAJA'!B$3:B$9173,A810,'RELACION PAGO DE CAJA'!K$3:K$9173)+SUMIF('RELACION PAGO DE CAJA'!B$3:B$9173,A810,'RELACION PAGO DE CAJA'!L$3:L$9173)+(SUMIF('RELACION PAGO DE CAJA'!B$3:B$9173,A810,'RELACION PAGO DE CAJA'!M$3:M$408)+(SUMIF('RELACION PAGO DE CAJA'!B$3:B$9173,A810,'RELACION PAGO DE CAJA'!N$3:N$9173)))))</f>
        <v>#REF!</v>
      </c>
      <c r="N810" s="17"/>
    </row>
    <row r="811" spans="1:14" s="22" customFormat="1">
      <c r="A811" s="28" t="str">
        <f t="shared" si="17"/>
        <v/>
      </c>
      <c r="B811" s="93"/>
      <c r="C811" s="96"/>
      <c r="D811" s="36"/>
      <c r="E811" s="90"/>
      <c r="F811" s="95"/>
      <c r="G811" s="35"/>
      <c r="H811" s="35"/>
      <c r="I811" s="35"/>
      <c r="J811" s="14" t="e">
        <f ca="1">F811-(G811+(SUMIF('RELACION PAGO DE CAJA'!B$3:B$9173,A811,'RELACION PAGO DE CAJA'!K$3:K$9173)+SUMIF('RELACION PAGO DE CAJA'!B$3:B$9173,A811,'RELACION PAGO DE CAJA'!L$3:L$9173)+(SUMIF('RELACION PAGO DE CAJA'!B$3:B$9173,A811,'RELACION PAGO DE CAJA'!M$3:M$408)+(SUMIF('RELACION PAGO DE CAJA'!B$3:B$9173,A811,'RELACION PAGO DE CAJA'!N$3:N$9173)))))</f>
        <v>#REF!</v>
      </c>
      <c r="N811" s="17"/>
    </row>
    <row r="812" spans="1:14" s="22" customFormat="1">
      <c r="A812" s="28" t="str">
        <f t="shared" si="17"/>
        <v/>
      </c>
      <c r="B812" s="93"/>
      <c r="C812" s="96"/>
      <c r="D812" s="36"/>
      <c r="E812" s="90"/>
      <c r="F812" s="95"/>
      <c r="G812" s="35"/>
      <c r="H812" s="35"/>
      <c r="I812" s="35"/>
      <c r="J812" s="14" t="e">
        <f ca="1">F812-(G812+(SUMIF('RELACION PAGO DE CAJA'!B$3:B$9173,A812,'RELACION PAGO DE CAJA'!K$3:K$9173)+SUMIF('RELACION PAGO DE CAJA'!B$3:B$9173,A812,'RELACION PAGO DE CAJA'!L$3:L$9173)+(SUMIF('RELACION PAGO DE CAJA'!B$3:B$9173,A812,'RELACION PAGO DE CAJA'!M$3:M$408)+(SUMIF('RELACION PAGO DE CAJA'!B$3:B$9173,A812,'RELACION PAGO DE CAJA'!N$3:N$9173)))))</f>
        <v>#REF!</v>
      </c>
      <c r="N812" s="17"/>
    </row>
    <row r="813" spans="1:14" s="22" customFormat="1">
      <c r="A813" s="28" t="str">
        <f t="shared" si="17"/>
        <v/>
      </c>
      <c r="B813" s="93"/>
      <c r="C813" s="96"/>
      <c r="D813" s="36"/>
      <c r="E813" s="90"/>
      <c r="F813" s="95"/>
      <c r="G813" s="35"/>
      <c r="H813" s="35"/>
      <c r="I813" s="35"/>
      <c r="J813" s="14" t="e">
        <f ca="1">F813-(G813+(SUMIF('RELACION PAGO DE CAJA'!B$3:B$9173,A813,'RELACION PAGO DE CAJA'!K$3:K$9173)+SUMIF('RELACION PAGO DE CAJA'!B$3:B$9173,A813,'RELACION PAGO DE CAJA'!L$3:L$9173)+(SUMIF('RELACION PAGO DE CAJA'!B$3:B$9173,A813,'RELACION PAGO DE CAJA'!M$3:M$408)+(SUMIF('RELACION PAGO DE CAJA'!B$3:B$9173,A813,'RELACION PAGO DE CAJA'!N$3:N$9173)))))</f>
        <v>#REF!</v>
      </c>
      <c r="N813" s="17"/>
    </row>
    <row r="814" spans="1:14" s="22" customFormat="1">
      <c r="A814" s="28" t="str">
        <f t="shared" si="17"/>
        <v/>
      </c>
      <c r="B814" s="93"/>
      <c r="C814" s="96"/>
      <c r="D814" s="36"/>
      <c r="E814" s="90"/>
      <c r="F814" s="95"/>
      <c r="G814" s="35"/>
      <c r="H814" s="35"/>
      <c r="I814" s="35"/>
      <c r="J814" s="14" t="e">
        <f ca="1">F814-(G814+(SUMIF('RELACION PAGO DE CAJA'!B$3:B$9173,A814,'RELACION PAGO DE CAJA'!K$3:K$9173)+SUMIF('RELACION PAGO DE CAJA'!B$3:B$9173,A814,'RELACION PAGO DE CAJA'!L$3:L$9173)+(SUMIF('RELACION PAGO DE CAJA'!B$3:B$9173,A814,'RELACION PAGO DE CAJA'!M$3:M$408)+(SUMIF('RELACION PAGO DE CAJA'!B$3:B$9173,A814,'RELACION PAGO DE CAJA'!N$3:N$9173)))))</f>
        <v>#REF!</v>
      </c>
      <c r="N814" s="17"/>
    </row>
    <row r="815" spans="1:14" s="22" customFormat="1">
      <c r="A815" s="28" t="str">
        <f t="shared" si="17"/>
        <v/>
      </c>
      <c r="B815" s="93"/>
      <c r="C815" s="96"/>
      <c r="D815" s="36"/>
      <c r="E815" s="90"/>
      <c r="F815" s="95"/>
      <c r="G815" s="35"/>
      <c r="H815" s="35"/>
      <c r="I815" s="35"/>
      <c r="J815" s="14" t="e">
        <f ca="1">F815-(G815+(SUMIF('RELACION PAGO DE CAJA'!B$3:B$9173,A815,'RELACION PAGO DE CAJA'!K$3:K$9173)+SUMIF('RELACION PAGO DE CAJA'!B$3:B$9173,A815,'RELACION PAGO DE CAJA'!L$3:L$9173)+(SUMIF('RELACION PAGO DE CAJA'!B$3:B$9173,A815,'RELACION PAGO DE CAJA'!M$3:M$408)+(SUMIF('RELACION PAGO DE CAJA'!B$3:B$9173,A815,'RELACION PAGO DE CAJA'!N$3:N$9173)))))</f>
        <v>#REF!</v>
      </c>
      <c r="N815" s="17"/>
    </row>
    <row r="816" spans="1:14" s="22" customFormat="1">
      <c r="A816" s="28" t="str">
        <f t="shared" si="17"/>
        <v/>
      </c>
      <c r="B816" s="93"/>
      <c r="C816" s="96"/>
      <c r="D816" s="36"/>
      <c r="E816" s="90"/>
      <c r="F816" s="95"/>
      <c r="G816" s="35"/>
      <c r="H816" s="35"/>
      <c r="I816" s="35"/>
      <c r="J816" s="14" t="e">
        <f ca="1">F816-(G816+(SUMIF('RELACION PAGO DE CAJA'!B$3:B$9173,A816,'RELACION PAGO DE CAJA'!K$3:K$9173)+SUMIF('RELACION PAGO DE CAJA'!B$3:B$9173,A816,'RELACION PAGO DE CAJA'!L$3:L$9173)+(SUMIF('RELACION PAGO DE CAJA'!B$3:B$9173,A816,'RELACION PAGO DE CAJA'!M$3:M$408)+(SUMIF('RELACION PAGO DE CAJA'!B$3:B$9173,A816,'RELACION PAGO DE CAJA'!N$3:N$9173)))))</f>
        <v>#REF!</v>
      </c>
      <c r="N816" s="17"/>
    </row>
    <row r="817" spans="1:14" s="22" customFormat="1">
      <c r="A817" s="28" t="str">
        <f t="shared" si="17"/>
        <v/>
      </c>
      <c r="B817" s="93"/>
      <c r="C817" s="96"/>
      <c r="D817" s="36"/>
      <c r="E817" s="90"/>
      <c r="F817" s="95"/>
      <c r="G817" s="35"/>
      <c r="H817" s="35"/>
      <c r="I817" s="35"/>
      <c r="J817" s="14" t="e">
        <f ca="1">F817-(G817+(SUMIF('RELACION PAGO DE CAJA'!B$3:B$9173,A817,'RELACION PAGO DE CAJA'!K$3:K$9173)+SUMIF('RELACION PAGO DE CAJA'!B$3:B$9173,A817,'RELACION PAGO DE CAJA'!L$3:L$9173)+(SUMIF('RELACION PAGO DE CAJA'!B$3:B$9173,A817,'RELACION PAGO DE CAJA'!M$3:M$408)+(SUMIF('RELACION PAGO DE CAJA'!B$3:B$9173,A817,'RELACION PAGO DE CAJA'!N$3:N$9173)))))</f>
        <v>#REF!</v>
      </c>
      <c r="N817" s="17"/>
    </row>
    <row r="818" spans="1:14" s="22" customFormat="1">
      <c r="A818" s="28" t="str">
        <f t="shared" si="17"/>
        <v/>
      </c>
      <c r="B818" s="93"/>
      <c r="C818" s="96"/>
      <c r="D818" s="36"/>
      <c r="E818" s="90"/>
      <c r="F818" s="95"/>
      <c r="G818" s="35"/>
      <c r="H818" s="35"/>
      <c r="I818" s="35"/>
      <c r="J818" s="14" t="e">
        <f ca="1">F818-(G818+(SUMIF('RELACION PAGO DE CAJA'!B$3:B$9173,A818,'RELACION PAGO DE CAJA'!K$3:K$9173)+SUMIF('RELACION PAGO DE CAJA'!B$3:B$9173,A818,'RELACION PAGO DE CAJA'!L$3:L$9173)+(SUMIF('RELACION PAGO DE CAJA'!B$3:B$9173,A818,'RELACION PAGO DE CAJA'!M$3:M$408)+(SUMIF('RELACION PAGO DE CAJA'!B$3:B$9173,A818,'RELACION PAGO DE CAJA'!N$3:N$9173)))))</f>
        <v>#REF!</v>
      </c>
      <c r="N818" s="17"/>
    </row>
    <row r="819" spans="1:14" s="22" customFormat="1">
      <c r="A819" s="28" t="str">
        <f t="shared" si="17"/>
        <v/>
      </c>
      <c r="B819" s="93"/>
      <c r="C819" s="96"/>
      <c r="D819" s="36"/>
      <c r="E819" s="90"/>
      <c r="F819" s="95"/>
      <c r="G819" s="35"/>
      <c r="H819" s="35"/>
      <c r="I819" s="35"/>
      <c r="J819" s="14" t="e">
        <f ca="1">F819-(G819+(SUMIF('RELACION PAGO DE CAJA'!B$3:B$9173,A819,'RELACION PAGO DE CAJA'!K$3:K$9173)+SUMIF('RELACION PAGO DE CAJA'!B$3:B$9173,A819,'RELACION PAGO DE CAJA'!L$3:L$9173)+(SUMIF('RELACION PAGO DE CAJA'!B$3:B$9173,A819,'RELACION PAGO DE CAJA'!M$3:M$408)+(SUMIF('RELACION PAGO DE CAJA'!B$3:B$9173,A819,'RELACION PAGO DE CAJA'!N$3:N$9173)))))</f>
        <v>#REF!</v>
      </c>
      <c r="N819" s="17"/>
    </row>
    <row r="820" spans="1:14" s="22" customFormat="1">
      <c r="A820" s="28" t="str">
        <f t="shared" si="17"/>
        <v/>
      </c>
      <c r="B820" s="93"/>
      <c r="C820" s="96"/>
      <c r="D820" s="36"/>
      <c r="E820" s="90"/>
      <c r="F820" s="95"/>
      <c r="G820" s="35"/>
      <c r="H820" s="35"/>
      <c r="I820" s="35"/>
      <c r="J820" s="14" t="e">
        <f ca="1">F820-(G820+(SUMIF('RELACION PAGO DE CAJA'!B$3:B$9173,A820,'RELACION PAGO DE CAJA'!K$3:K$9173)+SUMIF('RELACION PAGO DE CAJA'!B$3:B$9173,A820,'RELACION PAGO DE CAJA'!L$3:L$9173)+(SUMIF('RELACION PAGO DE CAJA'!B$3:B$9173,A820,'RELACION PAGO DE CAJA'!M$3:M$408)+(SUMIF('RELACION PAGO DE CAJA'!B$3:B$9173,A820,'RELACION PAGO DE CAJA'!N$3:N$9173)))))</f>
        <v>#REF!</v>
      </c>
      <c r="N820" s="17"/>
    </row>
    <row r="821" spans="1:14" s="22" customFormat="1">
      <c r="A821" s="28" t="str">
        <f t="shared" si="17"/>
        <v/>
      </c>
      <c r="B821" s="93"/>
      <c r="C821" s="96"/>
      <c r="D821" s="36"/>
      <c r="E821" s="90"/>
      <c r="F821" s="95"/>
      <c r="G821" s="35"/>
      <c r="H821" s="35"/>
      <c r="I821" s="35"/>
      <c r="J821" s="14" t="e">
        <f ca="1">F821-(G821+(SUMIF('RELACION PAGO DE CAJA'!B$3:B$9173,A821,'RELACION PAGO DE CAJA'!K$3:K$9173)+SUMIF('RELACION PAGO DE CAJA'!B$3:B$9173,A821,'RELACION PAGO DE CAJA'!L$3:L$9173)+(SUMIF('RELACION PAGO DE CAJA'!B$3:B$9173,A821,'RELACION PAGO DE CAJA'!M$3:M$408)+(SUMIF('RELACION PAGO DE CAJA'!B$3:B$9173,A821,'RELACION PAGO DE CAJA'!N$3:N$9173)))))</f>
        <v>#REF!</v>
      </c>
      <c r="N821" s="17"/>
    </row>
    <row r="822" spans="1:14" s="22" customFormat="1">
      <c r="A822" s="28" t="str">
        <f t="shared" si="17"/>
        <v/>
      </c>
      <c r="B822" s="93"/>
      <c r="C822" s="96"/>
      <c r="D822" s="36"/>
      <c r="E822" s="90"/>
      <c r="F822" s="95"/>
      <c r="G822" s="35"/>
      <c r="H822" s="35"/>
      <c r="I822" s="35"/>
      <c r="J822" s="14" t="e">
        <f ca="1">F822-(G822+(SUMIF('RELACION PAGO DE CAJA'!B$3:B$9173,A822,'RELACION PAGO DE CAJA'!K$3:K$9173)+SUMIF('RELACION PAGO DE CAJA'!B$3:B$9173,A822,'RELACION PAGO DE CAJA'!L$3:L$9173)+(SUMIF('RELACION PAGO DE CAJA'!B$3:B$9173,A822,'RELACION PAGO DE CAJA'!M$3:M$408)+(SUMIF('RELACION PAGO DE CAJA'!B$3:B$9173,A822,'RELACION PAGO DE CAJA'!N$3:N$9173)))))</f>
        <v>#REF!</v>
      </c>
      <c r="N822" s="17"/>
    </row>
    <row r="823" spans="1:14" s="22" customFormat="1">
      <c r="A823" s="28" t="str">
        <f t="shared" si="17"/>
        <v/>
      </c>
      <c r="B823" s="93"/>
      <c r="C823" s="96"/>
      <c r="D823" s="36"/>
      <c r="E823" s="90"/>
      <c r="F823" s="95"/>
      <c r="G823" s="35"/>
      <c r="H823" s="35"/>
      <c r="I823" s="35"/>
      <c r="J823" s="14" t="e">
        <f ca="1">F823-(G823+(SUMIF('RELACION PAGO DE CAJA'!B$3:B$9173,A823,'RELACION PAGO DE CAJA'!K$3:K$9173)+SUMIF('RELACION PAGO DE CAJA'!B$3:B$9173,A823,'RELACION PAGO DE CAJA'!L$3:L$9173)+(SUMIF('RELACION PAGO DE CAJA'!B$3:B$9173,A823,'RELACION PAGO DE CAJA'!M$3:M$408)+(SUMIF('RELACION PAGO DE CAJA'!B$3:B$9173,A823,'RELACION PAGO DE CAJA'!N$3:N$9173)))))</f>
        <v>#REF!</v>
      </c>
      <c r="N823" s="17"/>
    </row>
    <row r="824" spans="1:14" s="22" customFormat="1">
      <c r="A824" s="28" t="str">
        <f t="shared" si="17"/>
        <v/>
      </c>
      <c r="B824" s="93"/>
      <c r="C824" s="96"/>
      <c r="D824" s="36"/>
      <c r="E824" s="90"/>
      <c r="F824" s="95"/>
      <c r="G824" s="35"/>
      <c r="H824" s="35"/>
      <c r="I824" s="35"/>
      <c r="J824" s="14" t="e">
        <f ca="1">F824-(G824+(SUMIF('RELACION PAGO DE CAJA'!B$3:B$9173,A824,'RELACION PAGO DE CAJA'!K$3:K$9173)+SUMIF('RELACION PAGO DE CAJA'!B$3:B$9173,A824,'RELACION PAGO DE CAJA'!L$3:L$9173)+(SUMIF('RELACION PAGO DE CAJA'!B$3:B$9173,A824,'RELACION PAGO DE CAJA'!M$3:M$408)+(SUMIF('RELACION PAGO DE CAJA'!B$3:B$9173,A824,'RELACION PAGO DE CAJA'!N$3:N$9173)))))</f>
        <v>#REF!</v>
      </c>
      <c r="N824" s="17"/>
    </row>
    <row r="825" spans="1:14" s="22" customFormat="1">
      <c r="A825" s="28" t="str">
        <f t="shared" si="17"/>
        <v/>
      </c>
      <c r="B825" s="93"/>
      <c r="C825" s="96"/>
      <c r="D825" s="36"/>
      <c r="E825" s="90"/>
      <c r="F825" s="95"/>
      <c r="G825" s="35"/>
      <c r="H825" s="35"/>
      <c r="I825" s="35"/>
      <c r="J825" s="14" t="e">
        <f ca="1">F825-(G825+(SUMIF('RELACION PAGO DE CAJA'!B$3:B$9173,A825,'RELACION PAGO DE CAJA'!K$3:K$9173)+SUMIF('RELACION PAGO DE CAJA'!B$3:B$9173,A825,'RELACION PAGO DE CAJA'!L$3:L$9173)+(SUMIF('RELACION PAGO DE CAJA'!B$3:B$9173,A825,'RELACION PAGO DE CAJA'!M$3:M$408)+(SUMIF('RELACION PAGO DE CAJA'!B$3:B$9173,A825,'RELACION PAGO DE CAJA'!N$3:N$9173)))))</f>
        <v>#REF!</v>
      </c>
      <c r="N825" s="17"/>
    </row>
    <row r="826" spans="1:14" s="22" customFormat="1">
      <c r="A826" s="28" t="str">
        <f t="shared" si="17"/>
        <v/>
      </c>
      <c r="B826" s="93"/>
      <c r="C826" s="96"/>
      <c r="D826" s="36"/>
      <c r="E826" s="90"/>
      <c r="F826" s="95"/>
      <c r="G826" s="35"/>
      <c r="H826" s="35"/>
      <c r="I826" s="35"/>
      <c r="J826" s="14" t="e">
        <f ca="1">F826-(G826+(SUMIF('RELACION PAGO DE CAJA'!B$3:B$9173,A826,'RELACION PAGO DE CAJA'!K$3:K$9173)+SUMIF('RELACION PAGO DE CAJA'!B$3:B$9173,A826,'RELACION PAGO DE CAJA'!L$3:L$9173)+(SUMIF('RELACION PAGO DE CAJA'!B$3:B$9173,A826,'RELACION PAGO DE CAJA'!M$3:M$408)+(SUMIF('RELACION PAGO DE CAJA'!B$3:B$9173,A826,'RELACION PAGO DE CAJA'!N$3:N$9173)))))</f>
        <v>#REF!</v>
      </c>
      <c r="N826" s="17"/>
    </row>
    <row r="827" spans="1:14" s="22" customFormat="1">
      <c r="A827" s="28" t="str">
        <f t="shared" si="17"/>
        <v/>
      </c>
      <c r="B827" s="93"/>
      <c r="C827" s="96"/>
      <c r="D827" s="36"/>
      <c r="E827" s="90"/>
      <c r="F827" s="95"/>
      <c r="G827" s="35"/>
      <c r="H827" s="35"/>
      <c r="I827" s="35"/>
      <c r="J827" s="14" t="e">
        <f ca="1">F827-(G827+(SUMIF('RELACION PAGO DE CAJA'!B$3:B$9173,A827,'RELACION PAGO DE CAJA'!K$3:K$9173)+SUMIF('RELACION PAGO DE CAJA'!B$3:B$9173,A827,'RELACION PAGO DE CAJA'!L$3:L$9173)+(SUMIF('RELACION PAGO DE CAJA'!B$3:B$9173,A827,'RELACION PAGO DE CAJA'!M$3:M$408)+(SUMIF('RELACION PAGO DE CAJA'!B$3:B$9173,A827,'RELACION PAGO DE CAJA'!N$3:N$9173)))))</f>
        <v>#REF!</v>
      </c>
      <c r="N827" s="17"/>
    </row>
    <row r="828" spans="1:14" s="22" customFormat="1">
      <c r="A828" s="28" t="str">
        <f t="shared" si="17"/>
        <v/>
      </c>
      <c r="B828" s="93"/>
      <c r="C828" s="96"/>
      <c r="D828" s="36"/>
      <c r="E828" s="90"/>
      <c r="F828" s="95"/>
      <c r="G828" s="35"/>
      <c r="H828" s="35"/>
      <c r="I828" s="35"/>
      <c r="J828" s="14" t="e">
        <f ca="1">F828-(G828+(SUMIF('RELACION PAGO DE CAJA'!B$3:B$9173,A828,'RELACION PAGO DE CAJA'!K$3:K$9173)+SUMIF('RELACION PAGO DE CAJA'!B$3:B$9173,A828,'RELACION PAGO DE CAJA'!L$3:L$9173)+(SUMIF('RELACION PAGO DE CAJA'!B$3:B$9173,A828,'RELACION PAGO DE CAJA'!M$3:M$408)+(SUMIF('RELACION PAGO DE CAJA'!B$3:B$9173,A828,'RELACION PAGO DE CAJA'!N$3:N$9173)))))</f>
        <v>#REF!</v>
      </c>
      <c r="N828" s="17"/>
    </row>
    <row r="829" spans="1:14" s="22" customFormat="1">
      <c r="A829" s="28" t="str">
        <f t="shared" si="17"/>
        <v/>
      </c>
      <c r="B829" s="93"/>
      <c r="C829" s="96"/>
      <c r="D829" s="36"/>
      <c r="E829" s="90"/>
      <c r="F829" s="95"/>
      <c r="G829" s="35"/>
      <c r="H829" s="35"/>
      <c r="I829" s="35"/>
      <c r="J829" s="14" t="e">
        <f ca="1">F829-(G829+(SUMIF('RELACION PAGO DE CAJA'!B$3:B$9173,A829,'RELACION PAGO DE CAJA'!K$3:K$9173)+SUMIF('RELACION PAGO DE CAJA'!B$3:B$9173,A829,'RELACION PAGO DE CAJA'!L$3:L$9173)+(SUMIF('RELACION PAGO DE CAJA'!B$3:B$9173,A829,'RELACION PAGO DE CAJA'!M$3:M$408)+(SUMIF('RELACION PAGO DE CAJA'!B$3:B$9173,A829,'RELACION PAGO DE CAJA'!N$3:N$9173)))))</f>
        <v>#REF!</v>
      </c>
      <c r="N829" s="17"/>
    </row>
    <row r="830" spans="1:14" s="22" customFormat="1">
      <c r="A830" s="28" t="str">
        <f t="shared" si="17"/>
        <v/>
      </c>
      <c r="B830" s="93"/>
      <c r="C830" s="96"/>
      <c r="D830" s="36"/>
      <c r="E830" s="90"/>
      <c r="F830" s="95"/>
      <c r="G830" s="35"/>
      <c r="H830" s="35"/>
      <c r="I830" s="35"/>
      <c r="J830" s="14" t="e">
        <f ca="1">F830-(G830+(SUMIF('RELACION PAGO DE CAJA'!B$3:B$9173,A830,'RELACION PAGO DE CAJA'!K$3:K$9173)+SUMIF('RELACION PAGO DE CAJA'!B$3:B$9173,A830,'RELACION PAGO DE CAJA'!L$3:L$9173)+(SUMIF('RELACION PAGO DE CAJA'!B$3:B$9173,A830,'RELACION PAGO DE CAJA'!M$3:M$408)+(SUMIF('RELACION PAGO DE CAJA'!B$3:B$9173,A830,'RELACION PAGO DE CAJA'!N$3:N$9173)))))</f>
        <v>#REF!</v>
      </c>
      <c r="N830" s="17"/>
    </row>
    <row r="831" spans="1:14" s="22" customFormat="1">
      <c r="A831" s="28" t="str">
        <f t="shared" si="17"/>
        <v/>
      </c>
      <c r="B831" s="93"/>
      <c r="C831" s="96"/>
      <c r="D831" s="36"/>
      <c r="E831" s="90"/>
      <c r="F831" s="95"/>
      <c r="G831" s="35"/>
      <c r="H831" s="35"/>
      <c r="I831" s="35"/>
      <c r="J831" s="14" t="e">
        <f ca="1">F831-(G831+(SUMIF('RELACION PAGO DE CAJA'!B$3:B$9173,A831,'RELACION PAGO DE CAJA'!K$3:K$9173)+SUMIF('RELACION PAGO DE CAJA'!B$3:B$9173,A831,'RELACION PAGO DE CAJA'!L$3:L$9173)+(SUMIF('RELACION PAGO DE CAJA'!B$3:B$9173,A831,'RELACION PAGO DE CAJA'!M$3:M$408)+(SUMIF('RELACION PAGO DE CAJA'!B$3:B$9173,A831,'RELACION PAGO DE CAJA'!N$3:N$9173)))))</f>
        <v>#REF!</v>
      </c>
      <c r="N831" s="17"/>
    </row>
    <row r="832" spans="1:14" s="22" customFormat="1">
      <c r="A832" s="28" t="str">
        <f t="shared" si="17"/>
        <v/>
      </c>
      <c r="B832" s="93"/>
      <c r="C832" s="96"/>
      <c r="D832" s="36"/>
      <c r="E832" s="90"/>
      <c r="F832" s="95"/>
      <c r="G832" s="35"/>
      <c r="H832" s="35"/>
      <c r="I832" s="35"/>
      <c r="J832" s="14" t="e">
        <f ca="1">F832-(G832+(SUMIF('RELACION PAGO DE CAJA'!B$3:B$9173,A832,'RELACION PAGO DE CAJA'!K$3:K$9173)+SUMIF('RELACION PAGO DE CAJA'!B$3:B$9173,A832,'RELACION PAGO DE CAJA'!L$3:L$9173)+(SUMIF('RELACION PAGO DE CAJA'!B$3:B$9173,A832,'RELACION PAGO DE CAJA'!M$3:M$408)+(SUMIF('RELACION PAGO DE CAJA'!B$3:B$9173,A832,'RELACION PAGO DE CAJA'!N$3:N$9173)))))</f>
        <v>#REF!</v>
      </c>
      <c r="N832" s="17"/>
    </row>
    <row r="833" spans="1:14" s="22" customFormat="1">
      <c r="A833" s="28" t="str">
        <f t="shared" si="17"/>
        <v/>
      </c>
      <c r="B833" s="93"/>
      <c r="C833" s="96"/>
      <c r="D833" s="36"/>
      <c r="E833" s="90"/>
      <c r="F833" s="95"/>
      <c r="G833" s="35"/>
      <c r="H833" s="35"/>
      <c r="I833" s="35"/>
      <c r="J833" s="14" t="e">
        <f ca="1">F833-(G833+(SUMIF('RELACION PAGO DE CAJA'!B$3:B$9173,A833,'RELACION PAGO DE CAJA'!K$3:K$9173)+SUMIF('RELACION PAGO DE CAJA'!B$3:B$9173,A833,'RELACION PAGO DE CAJA'!L$3:L$9173)+(SUMIF('RELACION PAGO DE CAJA'!B$3:B$9173,A833,'RELACION PAGO DE CAJA'!M$3:M$408)+(SUMIF('RELACION PAGO DE CAJA'!B$3:B$9173,A833,'RELACION PAGO DE CAJA'!N$3:N$9173)))))</f>
        <v>#REF!</v>
      </c>
      <c r="N833" s="17"/>
    </row>
    <row r="834" spans="1:14" s="22" customFormat="1">
      <c r="A834" s="28" t="str">
        <f t="shared" si="17"/>
        <v/>
      </c>
      <c r="B834" s="93"/>
      <c r="C834" s="96"/>
      <c r="D834" s="36"/>
      <c r="E834" s="90"/>
      <c r="F834" s="95"/>
      <c r="G834" s="35"/>
      <c r="H834" s="35"/>
      <c r="I834" s="35"/>
      <c r="J834" s="14" t="e">
        <f ca="1">F834-(G834+(SUMIF('RELACION PAGO DE CAJA'!B$3:B$9173,A834,'RELACION PAGO DE CAJA'!K$3:K$9173)+SUMIF('RELACION PAGO DE CAJA'!B$3:B$9173,A834,'RELACION PAGO DE CAJA'!L$3:L$9173)+(SUMIF('RELACION PAGO DE CAJA'!B$3:B$9173,A834,'RELACION PAGO DE CAJA'!M$3:M$408)+(SUMIF('RELACION PAGO DE CAJA'!B$3:B$9173,A834,'RELACION PAGO DE CAJA'!N$3:N$9173)))))</f>
        <v>#REF!</v>
      </c>
      <c r="N834" s="17"/>
    </row>
    <row r="835" spans="1:14" s="22" customFormat="1">
      <c r="A835" s="28" t="str">
        <f t="shared" si="17"/>
        <v/>
      </c>
      <c r="B835" s="93"/>
      <c r="C835" s="96"/>
      <c r="D835" s="36"/>
      <c r="E835" s="90"/>
      <c r="F835" s="95"/>
      <c r="G835" s="35"/>
      <c r="H835" s="35"/>
      <c r="I835" s="35"/>
      <c r="J835" s="14" t="e">
        <f ca="1">F835-(G835+(SUMIF('RELACION PAGO DE CAJA'!B$3:B$9173,A835,'RELACION PAGO DE CAJA'!K$3:K$9173)+SUMIF('RELACION PAGO DE CAJA'!B$3:B$9173,A835,'RELACION PAGO DE CAJA'!L$3:L$9173)+(SUMIF('RELACION PAGO DE CAJA'!B$3:B$9173,A835,'RELACION PAGO DE CAJA'!M$3:M$408)+(SUMIF('RELACION PAGO DE CAJA'!B$3:B$9173,A835,'RELACION PAGO DE CAJA'!N$3:N$9173)))))</f>
        <v>#REF!</v>
      </c>
      <c r="N835" s="17"/>
    </row>
    <row r="836" spans="1:14" s="22" customFormat="1">
      <c r="A836" s="28" t="str">
        <f t="shared" si="17"/>
        <v/>
      </c>
      <c r="B836" s="93"/>
      <c r="C836" s="96"/>
      <c r="D836" s="36"/>
      <c r="E836" s="90"/>
      <c r="F836" s="95"/>
      <c r="G836" s="35"/>
      <c r="H836" s="35"/>
      <c r="I836" s="35"/>
      <c r="J836" s="14" t="e">
        <f ca="1">F836-(G836+(SUMIF('RELACION PAGO DE CAJA'!B$3:B$9173,A836,'RELACION PAGO DE CAJA'!K$3:K$9173)+SUMIF('RELACION PAGO DE CAJA'!B$3:B$9173,A836,'RELACION PAGO DE CAJA'!L$3:L$9173)+(SUMIF('RELACION PAGO DE CAJA'!B$3:B$9173,A836,'RELACION PAGO DE CAJA'!M$3:M$408)+(SUMIF('RELACION PAGO DE CAJA'!B$3:B$9173,A836,'RELACION PAGO DE CAJA'!N$3:N$9173)))))</f>
        <v>#REF!</v>
      </c>
      <c r="N836" s="17"/>
    </row>
    <row r="837" spans="1:14" s="22" customFormat="1">
      <c r="A837" s="28" t="str">
        <f t="shared" si="17"/>
        <v/>
      </c>
      <c r="B837" s="93"/>
      <c r="C837" s="96"/>
      <c r="D837" s="36"/>
      <c r="E837" s="90"/>
      <c r="F837" s="95"/>
      <c r="G837" s="35"/>
      <c r="H837" s="35"/>
      <c r="I837" s="35"/>
      <c r="J837" s="14" t="e">
        <f ca="1">F837-(G837+(SUMIF('RELACION PAGO DE CAJA'!B$3:B$9173,A837,'RELACION PAGO DE CAJA'!K$3:K$9173)+SUMIF('RELACION PAGO DE CAJA'!B$3:B$9173,A837,'RELACION PAGO DE CAJA'!L$3:L$9173)+(SUMIF('RELACION PAGO DE CAJA'!B$3:B$9173,A837,'RELACION PAGO DE CAJA'!M$3:M$408)+(SUMIF('RELACION PAGO DE CAJA'!B$3:B$9173,A837,'RELACION PAGO DE CAJA'!N$3:N$9173)))))</f>
        <v>#REF!</v>
      </c>
      <c r="N837" s="17"/>
    </row>
    <row r="838" spans="1:14" s="22" customFormat="1">
      <c r="A838" s="28" t="str">
        <f t="shared" si="17"/>
        <v/>
      </c>
      <c r="B838" s="93"/>
      <c r="C838" s="96"/>
      <c r="D838" s="36"/>
      <c r="E838" s="90"/>
      <c r="F838" s="95"/>
      <c r="G838" s="35"/>
      <c r="H838" s="35"/>
      <c r="I838" s="35"/>
      <c r="J838" s="14" t="e">
        <f ca="1">F838-(G838+(SUMIF('RELACION PAGO DE CAJA'!B$3:B$9173,A838,'RELACION PAGO DE CAJA'!K$3:K$9173)+SUMIF('RELACION PAGO DE CAJA'!B$3:B$9173,A838,'RELACION PAGO DE CAJA'!L$3:L$9173)+(SUMIF('RELACION PAGO DE CAJA'!B$3:B$9173,A838,'RELACION PAGO DE CAJA'!M$3:M$408)+(SUMIF('RELACION PAGO DE CAJA'!B$3:B$9173,A838,'RELACION PAGO DE CAJA'!N$3:N$9173)))))</f>
        <v>#REF!</v>
      </c>
      <c r="N838" s="17"/>
    </row>
    <row r="839" spans="1:14" s="22" customFormat="1">
      <c r="A839" s="28" t="str">
        <f t="shared" si="17"/>
        <v/>
      </c>
      <c r="B839" s="93"/>
      <c r="C839" s="96"/>
      <c r="D839" s="36"/>
      <c r="E839" s="90"/>
      <c r="F839" s="95"/>
      <c r="G839" s="35"/>
      <c r="H839" s="35"/>
      <c r="I839" s="35"/>
      <c r="J839" s="14" t="e">
        <f ca="1">F839-(G839+(SUMIF('RELACION PAGO DE CAJA'!B$3:B$9173,A839,'RELACION PAGO DE CAJA'!K$3:K$9173)+SUMIF('RELACION PAGO DE CAJA'!B$3:B$9173,A839,'RELACION PAGO DE CAJA'!L$3:L$9173)+(SUMIF('RELACION PAGO DE CAJA'!B$3:B$9173,A839,'RELACION PAGO DE CAJA'!M$3:M$408)+(SUMIF('RELACION PAGO DE CAJA'!B$3:B$9173,A839,'RELACION PAGO DE CAJA'!N$3:N$9173)))))</f>
        <v>#REF!</v>
      </c>
      <c r="N839" s="17"/>
    </row>
    <row r="840" spans="1:14" s="22" customFormat="1">
      <c r="A840" s="28" t="str">
        <f t="shared" si="17"/>
        <v/>
      </c>
      <c r="B840" s="93"/>
      <c r="C840" s="96"/>
      <c r="D840" s="36"/>
      <c r="E840" s="90"/>
      <c r="F840" s="95"/>
      <c r="G840" s="35"/>
      <c r="H840" s="35"/>
      <c r="I840" s="35"/>
      <c r="J840" s="14" t="e">
        <f ca="1">F840-(G840+(SUMIF('RELACION PAGO DE CAJA'!B$3:B$9173,A840,'RELACION PAGO DE CAJA'!K$3:K$9173)+SUMIF('RELACION PAGO DE CAJA'!B$3:B$9173,A840,'RELACION PAGO DE CAJA'!L$3:L$9173)+(SUMIF('RELACION PAGO DE CAJA'!B$3:B$9173,A840,'RELACION PAGO DE CAJA'!M$3:M$408)+(SUMIF('RELACION PAGO DE CAJA'!B$3:B$9173,A840,'RELACION PAGO DE CAJA'!N$3:N$9173)))))</f>
        <v>#REF!</v>
      </c>
      <c r="N840" s="17"/>
    </row>
    <row r="841" spans="1:14" s="22" customFormat="1">
      <c r="A841" s="28" t="str">
        <f t="shared" si="17"/>
        <v/>
      </c>
      <c r="B841" s="93"/>
      <c r="C841" s="96"/>
      <c r="D841" s="36"/>
      <c r="E841" s="90"/>
      <c r="F841" s="95"/>
      <c r="G841" s="35"/>
      <c r="H841" s="35"/>
      <c r="I841" s="35"/>
      <c r="J841" s="14" t="e">
        <f ca="1">F841-(G841+(SUMIF('RELACION PAGO DE CAJA'!B$3:B$9173,A841,'RELACION PAGO DE CAJA'!K$3:K$9173)+SUMIF('RELACION PAGO DE CAJA'!B$3:B$9173,A841,'RELACION PAGO DE CAJA'!L$3:L$9173)+(SUMIF('RELACION PAGO DE CAJA'!B$3:B$9173,A841,'RELACION PAGO DE CAJA'!M$3:M$408)+(SUMIF('RELACION PAGO DE CAJA'!B$3:B$9173,A841,'RELACION PAGO DE CAJA'!N$3:N$9173)))))</f>
        <v>#REF!</v>
      </c>
      <c r="N841" s="17"/>
    </row>
    <row r="842" spans="1:14" s="22" customFormat="1">
      <c r="A842" s="28" t="str">
        <f t="shared" si="17"/>
        <v/>
      </c>
      <c r="B842" s="93"/>
      <c r="C842" s="96"/>
      <c r="D842" s="36"/>
      <c r="E842" s="90"/>
      <c r="F842" s="95"/>
      <c r="G842" s="35"/>
      <c r="H842" s="35"/>
      <c r="I842" s="35"/>
      <c r="J842" s="14" t="e">
        <f ca="1">F842-(G842+(SUMIF('RELACION PAGO DE CAJA'!B$3:B$9173,A842,'RELACION PAGO DE CAJA'!K$3:K$9173)+SUMIF('RELACION PAGO DE CAJA'!B$3:B$9173,A842,'RELACION PAGO DE CAJA'!L$3:L$9173)+(SUMIF('RELACION PAGO DE CAJA'!B$3:B$9173,A842,'RELACION PAGO DE CAJA'!M$3:M$408)+(SUMIF('RELACION PAGO DE CAJA'!B$3:B$9173,A842,'RELACION PAGO DE CAJA'!N$3:N$9173)))))</f>
        <v>#REF!</v>
      </c>
      <c r="N842" s="17"/>
    </row>
    <row r="843" spans="1:14" s="22" customFormat="1">
      <c r="A843" s="28" t="str">
        <f t="shared" si="17"/>
        <v/>
      </c>
      <c r="B843" s="93"/>
      <c r="C843" s="96"/>
      <c r="D843" s="36"/>
      <c r="E843" s="90"/>
      <c r="F843" s="95"/>
      <c r="G843" s="35"/>
      <c r="H843" s="35"/>
      <c r="I843" s="35"/>
      <c r="J843" s="14" t="e">
        <f ca="1">F843-(G843+(SUMIF('RELACION PAGO DE CAJA'!B$3:B$9173,A843,'RELACION PAGO DE CAJA'!K$3:K$9173)+SUMIF('RELACION PAGO DE CAJA'!B$3:B$9173,A843,'RELACION PAGO DE CAJA'!L$3:L$9173)+(SUMIF('RELACION PAGO DE CAJA'!B$3:B$9173,A843,'RELACION PAGO DE CAJA'!M$3:M$408)+(SUMIF('RELACION PAGO DE CAJA'!B$3:B$9173,A843,'RELACION PAGO DE CAJA'!N$3:N$9173)))))</f>
        <v>#REF!</v>
      </c>
      <c r="N843" s="17"/>
    </row>
    <row r="844" spans="1:14" s="22" customFormat="1">
      <c r="A844" s="28" t="str">
        <f t="shared" si="17"/>
        <v/>
      </c>
      <c r="B844" s="93"/>
      <c r="C844" s="96"/>
      <c r="D844" s="36"/>
      <c r="E844" s="90"/>
      <c r="F844" s="95"/>
      <c r="G844" s="35"/>
      <c r="H844" s="35"/>
      <c r="I844" s="35"/>
      <c r="J844" s="14" t="e">
        <f ca="1">F844-(G844+(SUMIF('RELACION PAGO DE CAJA'!B$3:B$9173,A844,'RELACION PAGO DE CAJA'!K$3:K$9173)+SUMIF('RELACION PAGO DE CAJA'!B$3:B$9173,A844,'RELACION PAGO DE CAJA'!L$3:L$9173)+(SUMIF('RELACION PAGO DE CAJA'!B$3:B$9173,A844,'RELACION PAGO DE CAJA'!M$3:M$408)+(SUMIF('RELACION PAGO DE CAJA'!B$3:B$9173,A844,'RELACION PAGO DE CAJA'!N$3:N$9173)))))</f>
        <v>#REF!</v>
      </c>
      <c r="N844" s="17"/>
    </row>
    <row r="845" spans="1:14" s="22" customFormat="1">
      <c r="A845" s="28" t="str">
        <f t="shared" si="17"/>
        <v/>
      </c>
      <c r="B845" s="93"/>
      <c r="C845" s="96"/>
      <c r="D845" s="36"/>
      <c r="E845" s="90"/>
      <c r="F845" s="95"/>
      <c r="G845" s="35"/>
      <c r="H845" s="35"/>
      <c r="I845" s="35"/>
      <c r="J845" s="14" t="e">
        <f ca="1">F845-(G845+(SUMIF('RELACION PAGO DE CAJA'!B$3:B$9173,A845,'RELACION PAGO DE CAJA'!K$3:K$9173)+SUMIF('RELACION PAGO DE CAJA'!B$3:B$9173,A845,'RELACION PAGO DE CAJA'!L$3:L$9173)+(SUMIF('RELACION PAGO DE CAJA'!B$3:B$9173,A845,'RELACION PAGO DE CAJA'!M$3:M$408)+(SUMIF('RELACION PAGO DE CAJA'!B$3:B$9173,A845,'RELACION PAGO DE CAJA'!N$3:N$9173)))))</f>
        <v>#REF!</v>
      </c>
      <c r="N845" s="17"/>
    </row>
    <row r="846" spans="1:14" s="22" customFormat="1">
      <c r="A846" s="28" t="str">
        <f t="shared" si="17"/>
        <v/>
      </c>
      <c r="B846" s="93"/>
      <c r="C846" s="96"/>
      <c r="D846" s="36"/>
      <c r="E846" s="90"/>
      <c r="F846" s="95"/>
      <c r="G846" s="35"/>
      <c r="H846" s="35"/>
      <c r="I846" s="35"/>
      <c r="J846" s="14" t="e">
        <f ca="1">F846-(G846+(SUMIF('RELACION PAGO DE CAJA'!B$3:B$9173,A846,'RELACION PAGO DE CAJA'!K$3:K$9173)+SUMIF('RELACION PAGO DE CAJA'!B$3:B$9173,A846,'RELACION PAGO DE CAJA'!L$3:L$9173)+(SUMIF('RELACION PAGO DE CAJA'!B$3:B$9173,A846,'RELACION PAGO DE CAJA'!M$3:M$408)+(SUMIF('RELACION PAGO DE CAJA'!B$3:B$9173,A846,'RELACION PAGO DE CAJA'!N$3:N$9173)))))</f>
        <v>#REF!</v>
      </c>
      <c r="N846" s="17"/>
    </row>
    <row r="847" spans="1:14" s="22" customFormat="1">
      <c r="A847" s="28" t="str">
        <f t="shared" si="17"/>
        <v/>
      </c>
      <c r="B847" s="93"/>
      <c r="C847" s="96"/>
      <c r="D847" s="36"/>
      <c r="E847" s="90"/>
      <c r="F847" s="95"/>
      <c r="G847" s="35"/>
      <c r="H847" s="35"/>
      <c r="I847" s="35"/>
      <c r="J847" s="14" t="e">
        <f ca="1">F847-(G847+(SUMIF('RELACION PAGO DE CAJA'!B$3:B$9173,A847,'RELACION PAGO DE CAJA'!K$3:K$9173)+SUMIF('RELACION PAGO DE CAJA'!B$3:B$9173,A847,'RELACION PAGO DE CAJA'!L$3:L$9173)+(SUMIF('RELACION PAGO DE CAJA'!B$3:B$9173,A847,'RELACION PAGO DE CAJA'!M$3:M$408)+(SUMIF('RELACION PAGO DE CAJA'!B$3:B$9173,A847,'RELACION PAGO DE CAJA'!N$3:N$9173)))))</f>
        <v>#REF!</v>
      </c>
      <c r="N847" s="17"/>
    </row>
    <row r="848" spans="1:14" s="22" customFormat="1">
      <c r="A848" s="28" t="str">
        <f t="shared" si="17"/>
        <v/>
      </c>
      <c r="B848" s="93"/>
      <c r="C848" s="96"/>
      <c r="D848" s="36"/>
      <c r="E848" s="90"/>
      <c r="F848" s="95"/>
      <c r="G848" s="35"/>
      <c r="H848" s="35"/>
      <c r="I848" s="35"/>
      <c r="J848" s="14" t="e">
        <f ca="1">F848-(G848+(SUMIF('RELACION PAGO DE CAJA'!B$3:B$9173,A848,'RELACION PAGO DE CAJA'!K$3:K$9173)+SUMIF('RELACION PAGO DE CAJA'!B$3:B$9173,A848,'RELACION PAGO DE CAJA'!L$3:L$9173)+(SUMIF('RELACION PAGO DE CAJA'!B$3:B$9173,A848,'RELACION PAGO DE CAJA'!M$3:M$408)+(SUMIF('RELACION PAGO DE CAJA'!B$3:B$9173,A848,'RELACION PAGO DE CAJA'!N$3:N$9173)))))</f>
        <v>#REF!</v>
      </c>
      <c r="N848" s="17"/>
    </row>
    <row r="849" spans="1:14" s="22" customFormat="1">
      <c r="A849" s="28" t="str">
        <f t="shared" si="17"/>
        <v/>
      </c>
      <c r="B849" s="93"/>
      <c r="C849" s="96"/>
      <c r="D849" s="36"/>
      <c r="E849" s="90"/>
      <c r="F849" s="95"/>
      <c r="G849" s="35"/>
      <c r="H849" s="35"/>
      <c r="I849" s="35"/>
      <c r="J849" s="14" t="e">
        <f ca="1">F849-(G849+(SUMIF('RELACION PAGO DE CAJA'!B$3:B$9173,A849,'RELACION PAGO DE CAJA'!K$3:K$9173)+SUMIF('RELACION PAGO DE CAJA'!B$3:B$9173,A849,'RELACION PAGO DE CAJA'!L$3:L$9173)+(SUMIF('RELACION PAGO DE CAJA'!B$3:B$9173,A849,'RELACION PAGO DE CAJA'!M$3:M$408)+(SUMIF('RELACION PAGO DE CAJA'!B$3:B$9173,A849,'RELACION PAGO DE CAJA'!N$3:N$9173)))))</f>
        <v>#REF!</v>
      </c>
      <c r="N849" s="17"/>
    </row>
    <row r="850" spans="1:14" s="22" customFormat="1">
      <c r="A850" s="28" t="str">
        <f t="shared" si="17"/>
        <v/>
      </c>
      <c r="B850" s="93"/>
      <c r="C850" s="96"/>
      <c r="D850" s="36"/>
      <c r="E850" s="90"/>
      <c r="F850" s="95"/>
      <c r="G850" s="35"/>
      <c r="H850" s="35"/>
      <c r="I850" s="35"/>
      <c r="J850" s="14" t="e">
        <f ca="1">F850-(G850+(SUMIF('RELACION PAGO DE CAJA'!B$3:B$9173,A850,'RELACION PAGO DE CAJA'!K$3:K$9173)+SUMIF('RELACION PAGO DE CAJA'!B$3:B$9173,A850,'RELACION PAGO DE CAJA'!L$3:L$9173)+(SUMIF('RELACION PAGO DE CAJA'!B$3:B$9173,A850,'RELACION PAGO DE CAJA'!M$3:M$408)+(SUMIF('RELACION PAGO DE CAJA'!B$3:B$9173,A850,'RELACION PAGO DE CAJA'!N$3:N$9173)))))</f>
        <v>#REF!</v>
      </c>
      <c r="N850" s="17"/>
    </row>
    <row r="851" spans="1:14" s="22" customFormat="1">
      <c r="A851" s="28" t="str">
        <f t="shared" si="17"/>
        <v/>
      </c>
      <c r="B851" s="93"/>
      <c r="C851" s="96"/>
      <c r="D851" s="36"/>
      <c r="E851" s="90"/>
      <c r="F851" s="95"/>
      <c r="G851" s="35"/>
      <c r="H851" s="35"/>
      <c r="I851" s="35"/>
      <c r="J851" s="14" t="e">
        <f ca="1">F851-(G851+(SUMIF('RELACION PAGO DE CAJA'!B$3:B$9173,A851,'RELACION PAGO DE CAJA'!K$3:K$9173)+SUMIF('RELACION PAGO DE CAJA'!B$3:B$9173,A851,'RELACION PAGO DE CAJA'!L$3:L$9173)+(SUMIF('RELACION PAGO DE CAJA'!B$3:B$9173,A851,'RELACION PAGO DE CAJA'!M$3:M$408)+(SUMIF('RELACION PAGO DE CAJA'!B$3:B$9173,A851,'RELACION PAGO DE CAJA'!N$3:N$9173)))))</f>
        <v>#REF!</v>
      </c>
      <c r="N851" s="17"/>
    </row>
    <row r="852" spans="1:14" s="22" customFormat="1">
      <c r="A852" s="28" t="str">
        <f t="shared" si="17"/>
        <v/>
      </c>
      <c r="B852" s="93"/>
      <c r="C852" s="96"/>
      <c r="D852" s="36"/>
      <c r="E852" s="90"/>
      <c r="F852" s="95"/>
      <c r="G852" s="35"/>
      <c r="H852" s="35"/>
      <c r="I852" s="35"/>
      <c r="J852" s="14" t="e">
        <f ca="1">F852-(G852+(SUMIF('RELACION PAGO DE CAJA'!B$3:B$9173,A852,'RELACION PAGO DE CAJA'!K$3:K$9173)+SUMIF('RELACION PAGO DE CAJA'!B$3:B$9173,A852,'RELACION PAGO DE CAJA'!L$3:L$9173)+(SUMIF('RELACION PAGO DE CAJA'!B$3:B$9173,A852,'RELACION PAGO DE CAJA'!M$3:M$408)+(SUMIF('RELACION PAGO DE CAJA'!B$3:B$9173,A852,'RELACION PAGO DE CAJA'!N$3:N$9173)))))</f>
        <v>#REF!</v>
      </c>
      <c r="N852" s="17"/>
    </row>
    <row r="853" spans="1:14" s="22" customFormat="1">
      <c r="A853" s="28" t="str">
        <f t="shared" ref="A853:A916" si="18">CONCATENATE(B853,D853,E853)</f>
        <v/>
      </c>
      <c r="B853" s="93"/>
      <c r="C853" s="96"/>
      <c r="D853" s="36"/>
      <c r="E853" s="90"/>
      <c r="F853" s="95"/>
      <c r="G853" s="35"/>
      <c r="H853" s="35"/>
      <c r="I853" s="35"/>
      <c r="J853" s="14" t="e">
        <f ca="1">F853-(G853+(SUMIF('RELACION PAGO DE CAJA'!B$3:B$9173,A853,'RELACION PAGO DE CAJA'!K$3:K$9173)+SUMIF('RELACION PAGO DE CAJA'!B$3:B$9173,A853,'RELACION PAGO DE CAJA'!L$3:L$9173)+(SUMIF('RELACION PAGO DE CAJA'!B$3:B$9173,A853,'RELACION PAGO DE CAJA'!M$3:M$408)+(SUMIF('RELACION PAGO DE CAJA'!B$3:B$9173,A853,'RELACION PAGO DE CAJA'!N$3:N$9173)))))</f>
        <v>#REF!</v>
      </c>
      <c r="N853" s="17"/>
    </row>
    <row r="854" spans="1:14" s="22" customFormat="1">
      <c r="A854" s="28" t="str">
        <f t="shared" si="18"/>
        <v/>
      </c>
      <c r="B854" s="93"/>
      <c r="C854" s="96"/>
      <c r="D854" s="36"/>
      <c r="E854" s="90"/>
      <c r="F854" s="95"/>
      <c r="G854" s="35"/>
      <c r="H854" s="35"/>
      <c r="I854" s="35"/>
      <c r="J854" s="14" t="e">
        <f ca="1">F854-(G854+(SUMIF('RELACION PAGO DE CAJA'!B$3:B$9173,A854,'RELACION PAGO DE CAJA'!K$3:K$9173)+SUMIF('RELACION PAGO DE CAJA'!B$3:B$9173,A854,'RELACION PAGO DE CAJA'!L$3:L$9173)+(SUMIF('RELACION PAGO DE CAJA'!B$3:B$9173,A854,'RELACION PAGO DE CAJA'!M$3:M$408)+(SUMIF('RELACION PAGO DE CAJA'!B$3:B$9173,A854,'RELACION PAGO DE CAJA'!N$3:N$9173)))))</f>
        <v>#REF!</v>
      </c>
      <c r="N854" s="17"/>
    </row>
    <row r="855" spans="1:14" s="22" customFormat="1">
      <c r="A855" s="28" t="str">
        <f t="shared" si="18"/>
        <v/>
      </c>
      <c r="B855" s="93"/>
      <c r="C855" s="96"/>
      <c r="D855" s="36"/>
      <c r="E855" s="90"/>
      <c r="F855" s="95"/>
      <c r="G855" s="35"/>
      <c r="H855" s="35"/>
      <c r="I855" s="35"/>
      <c r="J855" s="14" t="e">
        <f ca="1">F855-(G855+(SUMIF('RELACION PAGO DE CAJA'!B$3:B$9173,A855,'RELACION PAGO DE CAJA'!K$3:K$9173)+SUMIF('RELACION PAGO DE CAJA'!B$3:B$9173,A855,'RELACION PAGO DE CAJA'!L$3:L$9173)+(SUMIF('RELACION PAGO DE CAJA'!B$3:B$9173,A855,'RELACION PAGO DE CAJA'!M$3:M$408)+(SUMIF('RELACION PAGO DE CAJA'!B$3:B$9173,A855,'RELACION PAGO DE CAJA'!N$3:N$9173)))))</f>
        <v>#REF!</v>
      </c>
      <c r="N855" s="17"/>
    </row>
    <row r="856" spans="1:14" s="22" customFormat="1">
      <c r="A856" s="28" t="str">
        <f t="shared" si="18"/>
        <v/>
      </c>
      <c r="B856" s="93"/>
      <c r="C856" s="96"/>
      <c r="D856" s="36"/>
      <c r="E856" s="90"/>
      <c r="F856" s="95"/>
      <c r="G856" s="35"/>
      <c r="H856" s="35"/>
      <c r="I856" s="35"/>
      <c r="J856" s="14" t="e">
        <f ca="1">F856-(G856+(SUMIF('RELACION PAGO DE CAJA'!B$3:B$9173,A856,'RELACION PAGO DE CAJA'!K$3:K$9173)+SUMIF('RELACION PAGO DE CAJA'!B$3:B$9173,A856,'RELACION PAGO DE CAJA'!L$3:L$9173)+(SUMIF('RELACION PAGO DE CAJA'!B$3:B$9173,A856,'RELACION PAGO DE CAJA'!M$3:M$408)+(SUMIF('RELACION PAGO DE CAJA'!B$3:B$9173,A856,'RELACION PAGO DE CAJA'!N$3:N$9173)))))</f>
        <v>#REF!</v>
      </c>
      <c r="N856" s="17"/>
    </row>
    <row r="857" spans="1:14" s="22" customFormat="1">
      <c r="A857" s="28" t="str">
        <f t="shared" si="18"/>
        <v/>
      </c>
      <c r="B857" s="93"/>
      <c r="C857" s="96"/>
      <c r="D857" s="36"/>
      <c r="E857" s="90"/>
      <c r="F857" s="95"/>
      <c r="G857" s="35"/>
      <c r="H857" s="35"/>
      <c r="I857" s="35"/>
      <c r="J857" s="14" t="e">
        <f ca="1">F857-(G857+(SUMIF('RELACION PAGO DE CAJA'!B$3:B$9173,A857,'RELACION PAGO DE CAJA'!K$3:K$9173)+SUMIF('RELACION PAGO DE CAJA'!B$3:B$9173,A857,'RELACION PAGO DE CAJA'!L$3:L$9173)+(SUMIF('RELACION PAGO DE CAJA'!B$3:B$9173,A857,'RELACION PAGO DE CAJA'!M$3:M$408)+(SUMIF('RELACION PAGO DE CAJA'!B$3:B$9173,A857,'RELACION PAGO DE CAJA'!N$3:N$9173)))))</f>
        <v>#REF!</v>
      </c>
      <c r="N857" s="17"/>
    </row>
    <row r="858" spans="1:14" s="22" customFormat="1">
      <c r="A858" s="28" t="str">
        <f t="shared" si="18"/>
        <v/>
      </c>
      <c r="B858" s="93"/>
      <c r="C858" s="96"/>
      <c r="D858" s="36"/>
      <c r="E858" s="90"/>
      <c r="F858" s="95"/>
      <c r="G858" s="35"/>
      <c r="H858" s="35"/>
      <c r="I858" s="35"/>
      <c r="J858" s="14" t="e">
        <f ca="1">F858-(G858+(SUMIF('RELACION PAGO DE CAJA'!B$3:B$9173,A858,'RELACION PAGO DE CAJA'!K$3:K$9173)+SUMIF('RELACION PAGO DE CAJA'!B$3:B$9173,A858,'RELACION PAGO DE CAJA'!L$3:L$9173)+(SUMIF('RELACION PAGO DE CAJA'!B$3:B$9173,A858,'RELACION PAGO DE CAJA'!M$3:M$408)+(SUMIF('RELACION PAGO DE CAJA'!B$3:B$9173,A858,'RELACION PAGO DE CAJA'!N$3:N$9173)))))</f>
        <v>#REF!</v>
      </c>
      <c r="N858" s="17"/>
    </row>
    <row r="859" spans="1:14" s="22" customFormat="1">
      <c r="A859" s="28" t="str">
        <f t="shared" si="18"/>
        <v/>
      </c>
      <c r="B859" s="93"/>
      <c r="C859" s="96"/>
      <c r="D859" s="36"/>
      <c r="E859" s="90"/>
      <c r="F859" s="95"/>
      <c r="G859" s="35"/>
      <c r="H859" s="35"/>
      <c r="I859" s="35"/>
      <c r="J859" s="14" t="e">
        <f ca="1">F859-(G859+(SUMIF('RELACION PAGO DE CAJA'!B$3:B$9173,A859,'RELACION PAGO DE CAJA'!K$3:K$9173)+SUMIF('RELACION PAGO DE CAJA'!B$3:B$9173,A859,'RELACION PAGO DE CAJA'!L$3:L$9173)+(SUMIF('RELACION PAGO DE CAJA'!B$3:B$9173,A859,'RELACION PAGO DE CAJA'!M$3:M$408)+(SUMIF('RELACION PAGO DE CAJA'!B$3:B$9173,A859,'RELACION PAGO DE CAJA'!N$3:N$9173)))))</f>
        <v>#REF!</v>
      </c>
      <c r="N859" s="17"/>
    </row>
    <row r="860" spans="1:14" s="22" customFormat="1">
      <c r="A860" s="28" t="str">
        <f t="shared" si="18"/>
        <v/>
      </c>
      <c r="B860" s="93"/>
      <c r="C860" s="96"/>
      <c r="D860" s="36"/>
      <c r="E860" s="90"/>
      <c r="F860" s="95"/>
      <c r="G860" s="35"/>
      <c r="H860" s="35"/>
      <c r="I860" s="35"/>
      <c r="J860" s="14" t="e">
        <f ca="1">F860-(G860+(SUMIF('RELACION PAGO DE CAJA'!B$3:B$9173,A860,'RELACION PAGO DE CAJA'!K$3:K$9173)+SUMIF('RELACION PAGO DE CAJA'!B$3:B$9173,A860,'RELACION PAGO DE CAJA'!L$3:L$9173)+(SUMIF('RELACION PAGO DE CAJA'!B$3:B$9173,A860,'RELACION PAGO DE CAJA'!M$3:M$408)+(SUMIF('RELACION PAGO DE CAJA'!B$3:B$9173,A860,'RELACION PAGO DE CAJA'!N$3:N$9173)))))</f>
        <v>#REF!</v>
      </c>
      <c r="N860" s="17"/>
    </row>
    <row r="861" spans="1:14" s="22" customFormat="1">
      <c r="A861" s="28" t="str">
        <f t="shared" si="18"/>
        <v/>
      </c>
      <c r="B861" s="93"/>
      <c r="C861" s="96"/>
      <c r="D861" s="36"/>
      <c r="E861" s="90"/>
      <c r="F861" s="95"/>
      <c r="G861" s="35"/>
      <c r="H861" s="35"/>
      <c r="I861" s="35"/>
      <c r="J861" s="14" t="e">
        <f ca="1">F861-(G861+(SUMIF('RELACION PAGO DE CAJA'!B$3:B$9173,A861,'RELACION PAGO DE CAJA'!K$3:K$9173)+SUMIF('RELACION PAGO DE CAJA'!B$3:B$9173,A861,'RELACION PAGO DE CAJA'!L$3:L$9173)+(SUMIF('RELACION PAGO DE CAJA'!B$3:B$9173,A861,'RELACION PAGO DE CAJA'!M$3:M$408)+(SUMIF('RELACION PAGO DE CAJA'!B$3:B$9173,A861,'RELACION PAGO DE CAJA'!N$3:N$9173)))))</f>
        <v>#REF!</v>
      </c>
      <c r="N861" s="17"/>
    </row>
    <row r="862" spans="1:14" s="22" customFormat="1">
      <c r="A862" s="28" t="str">
        <f t="shared" si="18"/>
        <v/>
      </c>
      <c r="B862" s="93"/>
      <c r="C862" s="96"/>
      <c r="D862" s="36"/>
      <c r="E862" s="90"/>
      <c r="F862" s="95"/>
      <c r="G862" s="35"/>
      <c r="H862" s="35"/>
      <c r="I862" s="35"/>
      <c r="J862" s="14" t="e">
        <f ca="1">F862-(G862+(SUMIF('RELACION PAGO DE CAJA'!B$3:B$9173,A862,'RELACION PAGO DE CAJA'!K$3:K$9173)+SUMIF('RELACION PAGO DE CAJA'!B$3:B$9173,A862,'RELACION PAGO DE CAJA'!L$3:L$9173)+(SUMIF('RELACION PAGO DE CAJA'!B$3:B$9173,A862,'RELACION PAGO DE CAJA'!M$3:M$408)+(SUMIF('RELACION PAGO DE CAJA'!B$3:B$9173,A862,'RELACION PAGO DE CAJA'!N$3:N$9173)))))</f>
        <v>#REF!</v>
      </c>
      <c r="N862" s="17"/>
    </row>
    <row r="863" spans="1:14" s="22" customFormat="1">
      <c r="A863" s="28" t="str">
        <f t="shared" si="18"/>
        <v/>
      </c>
      <c r="B863" s="93"/>
      <c r="C863" s="96"/>
      <c r="D863" s="36"/>
      <c r="E863" s="90"/>
      <c r="F863" s="95"/>
      <c r="G863" s="35"/>
      <c r="H863" s="35"/>
      <c r="I863" s="35"/>
      <c r="J863" s="14" t="e">
        <f ca="1">F863-(G863+(SUMIF('RELACION PAGO DE CAJA'!B$3:B$9173,A863,'RELACION PAGO DE CAJA'!K$3:K$9173)+SUMIF('RELACION PAGO DE CAJA'!B$3:B$9173,A863,'RELACION PAGO DE CAJA'!L$3:L$9173)+(SUMIF('RELACION PAGO DE CAJA'!B$3:B$9173,A863,'RELACION PAGO DE CAJA'!M$3:M$408)+(SUMIF('RELACION PAGO DE CAJA'!B$3:B$9173,A863,'RELACION PAGO DE CAJA'!N$3:N$9173)))))</f>
        <v>#REF!</v>
      </c>
      <c r="N863" s="17"/>
    </row>
    <row r="864" spans="1:14" s="22" customFormat="1">
      <c r="A864" s="28" t="str">
        <f t="shared" si="18"/>
        <v/>
      </c>
      <c r="B864" s="93"/>
      <c r="C864" s="96"/>
      <c r="D864" s="36"/>
      <c r="E864" s="90"/>
      <c r="F864" s="95"/>
      <c r="G864" s="35"/>
      <c r="H864" s="35"/>
      <c r="I864" s="35"/>
      <c r="J864" s="14" t="e">
        <f ca="1">F864-(G864+(SUMIF('RELACION PAGO DE CAJA'!B$3:B$9173,A864,'RELACION PAGO DE CAJA'!K$3:K$9173)+SUMIF('RELACION PAGO DE CAJA'!B$3:B$9173,A864,'RELACION PAGO DE CAJA'!L$3:L$9173)+(SUMIF('RELACION PAGO DE CAJA'!B$3:B$9173,A864,'RELACION PAGO DE CAJA'!M$3:M$408)+(SUMIF('RELACION PAGO DE CAJA'!B$3:B$9173,A864,'RELACION PAGO DE CAJA'!N$3:N$9173)))))</f>
        <v>#REF!</v>
      </c>
      <c r="N864" s="17"/>
    </row>
    <row r="865" spans="1:14" s="22" customFormat="1">
      <c r="A865" s="28" t="str">
        <f t="shared" si="18"/>
        <v/>
      </c>
      <c r="B865" s="93"/>
      <c r="C865" s="96"/>
      <c r="D865" s="36"/>
      <c r="E865" s="90"/>
      <c r="F865" s="95"/>
      <c r="G865" s="35"/>
      <c r="H865" s="35"/>
      <c r="I865" s="35"/>
      <c r="J865" s="14" t="e">
        <f ca="1">F865-(G865+(SUMIF('RELACION PAGO DE CAJA'!B$3:B$9173,A865,'RELACION PAGO DE CAJA'!K$3:K$9173)+SUMIF('RELACION PAGO DE CAJA'!B$3:B$9173,A865,'RELACION PAGO DE CAJA'!L$3:L$9173)+(SUMIF('RELACION PAGO DE CAJA'!B$3:B$9173,A865,'RELACION PAGO DE CAJA'!M$3:M$408)+(SUMIF('RELACION PAGO DE CAJA'!B$3:B$9173,A865,'RELACION PAGO DE CAJA'!N$3:N$9173)))))</f>
        <v>#REF!</v>
      </c>
      <c r="N865" s="17"/>
    </row>
    <row r="866" spans="1:14" s="22" customFormat="1">
      <c r="A866" s="28" t="str">
        <f t="shared" si="18"/>
        <v/>
      </c>
      <c r="B866" s="93"/>
      <c r="C866" s="96"/>
      <c r="D866" s="36"/>
      <c r="E866" s="90"/>
      <c r="F866" s="95"/>
      <c r="G866" s="35"/>
      <c r="H866" s="35"/>
      <c r="I866" s="35"/>
      <c r="J866" s="14" t="e">
        <f ca="1">F866-(G866+(SUMIF('RELACION PAGO DE CAJA'!B$3:B$9173,A866,'RELACION PAGO DE CAJA'!K$3:K$9173)+SUMIF('RELACION PAGO DE CAJA'!B$3:B$9173,A866,'RELACION PAGO DE CAJA'!L$3:L$9173)+(SUMIF('RELACION PAGO DE CAJA'!B$3:B$9173,A866,'RELACION PAGO DE CAJA'!M$3:M$408)+(SUMIF('RELACION PAGO DE CAJA'!B$3:B$9173,A866,'RELACION PAGO DE CAJA'!N$3:N$9173)))))</f>
        <v>#REF!</v>
      </c>
      <c r="N866" s="17"/>
    </row>
    <row r="867" spans="1:14" s="22" customFormat="1">
      <c r="A867" s="28" t="str">
        <f t="shared" si="18"/>
        <v/>
      </c>
      <c r="B867" s="93"/>
      <c r="C867" s="96"/>
      <c r="D867" s="36"/>
      <c r="E867" s="90"/>
      <c r="F867" s="95"/>
      <c r="G867" s="35"/>
      <c r="H867" s="35"/>
      <c r="I867" s="35"/>
      <c r="J867" s="14" t="e">
        <f ca="1">F867-(G867+(SUMIF('RELACION PAGO DE CAJA'!B$3:B$9173,A867,'RELACION PAGO DE CAJA'!K$3:K$9173)+SUMIF('RELACION PAGO DE CAJA'!B$3:B$9173,A867,'RELACION PAGO DE CAJA'!L$3:L$9173)+(SUMIF('RELACION PAGO DE CAJA'!B$3:B$9173,A867,'RELACION PAGO DE CAJA'!M$3:M$408)+(SUMIF('RELACION PAGO DE CAJA'!B$3:B$9173,A867,'RELACION PAGO DE CAJA'!N$3:N$9173)))))</f>
        <v>#REF!</v>
      </c>
      <c r="N867" s="17"/>
    </row>
    <row r="868" spans="1:14" s="22" customFormat="1">
      <c r="A868" s="28" t="str">
        <f t="shared" si="18"/>
        <v/>
      </c>
      <c r="B868" s="93"/>
      <c r="C868" s="96"/>
      <c r="D868" s="36"/>
      <c r="E868" s="90"/>
      <c r="F868" s="95"/>
      <c r="G868" s="35"/>
      <c r="H868" s="35"/>
      <c r="I868" s="35"/>
      <c r="J868" s="14" t="e">
        <f ca="1">F868-(G868+(SUMIF('RELACION PAGO DE CAJA'!B$3:B$9173,A868,'RELACION PAGO DE CAJA'!K$3:K$9173)+SUMIF('RELACION PAGO DE CAJA'!B$3:B$9173,A868,'RELACION PAGO DE CAJA'!L$3:L$9173)+(SUMIF('RELACION PAGO DE CAJA'!B$3:B$9173,A868,'RELACION PAGO DE CAJA'!M$3:M$408)+(SUMIF('RELACION PAGO DE CAJA'!B$3:B$9173,A868,'RELACION PAGO DE CAJA'!N$3:N$9173)))))</f>
        <v>#REF!</v>
      </c>
      <c r="N868" s="17"/>
    </row>
    <row r="869" spans="1:14" s="22" customFormat="1">
      <c r="A869" s="28" t="str">
        <f t="shared" si="18"/>
        <v/>
      </c>
      <c r="B869" s="93"/>
      <c r="C869" s="96"/>
      <c r="D869" s="36"/>
      <c r="E869" s="90"/>
      <c r="F869" s="95"/>
      <c r="G869" s="35"/>
      <c r="H869" s="35"/>
      <c r="I869" s="35"/>
      <c r="J869" s="14" t="e">
        <f ca="1">F869-(G869+(SUMIF('RELACION PAGO DE CAJA'!B$3:B$9173,A869,'RELACION PAGO DE CAJA'!K$3:K$9173)+SUMIF('RELACION PAGO DE CAJA'!B$3:B$9173,A869,'RELACION PAGO DE CAJA'!L$3:L$9173)+(SUMIF('RELACION PAGO DE CAJA'!B$3:B$9173,A869,'RELACION PAGO DE CAJA'!M$3:M$408)+(SUMIF('RELACION PAGO DE CAJA'!B$3:B$9173,A869,'RELACION PAGO DE CAJA'!N$3:N$9173)))))</f>
        <v>#REF!</v>
      </c>
      <c r="N869" s="17"/>
    </row>
    <row r="870" spans="1:14" s="22" customFormat="1">
      <c r="A870" s="28" t="str">
        <f t="shared" si="18"/>
        <v/>
      </c>
      <c r="B870" s="93"/>
      <c r="C870" s="96"/>
      <c r="D870" s="36"/>
      <c r="E870" s="90"/>
      <c r="F870" s="95"/>
      <c r="G870" s="35"/>
      <c r="H870" s="35"/>
      <c r="I870" s="35"/>
      <c r="J870" s="14" t="e">
        <f ca="1">F870-(G870+(SUMIF('RELACION PAGO DE CAJA'!B$3:B$9173,A870,'RELACION PAGO DE CAJA'!K$3:K$9173)+SUMIF('RELACION PAGO DE CAJA'!B$3:B$9173,A870,'RELACION PAGO DE CAJA'!L$3:L$9173)+(SUMIF('RELACION PAGO DE CAJA'!B$3:B$9173,A870,'RELACION PAGO DE CAJA'!M$3:M$408)+(SUMIF('RELACION PAGO DE CAJA'!B$3:B$9173,A870,'RELACION PAGO DE CAJA'!N$3:N$9173)))))</f>
        <v>#REF!</v>
      </c>
      <c r="N870" s="17"/>
    </row>
    <row r="871" spans="1:14" s="22" customFormat="1">
      <c r="A871" s="28" t="str">
        <f t="shared" si="18"/>
        <v/>
      </c>
      <c r="B871" s="93"/>
      <c r="C871" s="96"/>
      <c r="D871" s="36"/>
      <c r="E871" s="90"/>
      <c r="F871" s="95"/>
      <c r="G871" s="35"/>
      <c r="H871" s="35"/>
      <c r="I871" s="35"/>
      <c r="J871" s="14" t="e">
        <f ca="1">F871-(G871+(SUMIF('RELACION PAGO DE CAJA'!B$3:B$9173,A871,'RELACION PAGO DE CAJA'!K$3:K$9173)+SUMIF('RELACION PAGO DE CAJA'!B$3:B$9173,A871,'RELACION PAGO DE CAJA'!L$3:L$9173)+(SUMIF('RELACION PAGO DE CAJA'!B$3:B$9173,A871,'RELACION PAGO DE CAJA'!M$3:M$408)+(SUMIF('RELACION PAGO DE CAJA'!B$3:B$9173,A871,'RELACION PAGO DE CAJA'!N$3:N$9173)))))</f>
        <v>#REF!</v>
      </c>
      <c r="N871" s="17"/>
    </row>
    <row r="872" spans="1:14" s="22" customFormat="1">
      <c r="A872" s="28" t="str">
        <f t="shared" si="18"/>
        <v/>
      </c>
      <c r="B872" s="93"/>
      <c r="C872" s="96"/>
      <c r="D872" s="36"/>
      <c r="E872" s="90"/>
      <c r="F872" s="95"/>
      <c r="G872" s="35"/>
      <c r="H872" s="35"/>
      <c r="I872" s="35"/>
      <c r="J872" s="14" t="e">
        <f ca="1">F872-(G872+(SUMIF('RELACION PAGO DE CAJA'!B$3:B$9173,A872,'RELACION PAGO DE CAJA'!K$3:K$9173)+SUMIF('RELACION PAGO DE CAJA'!B$3:B$9173,A872,'RELACION PAGO DE CAJA'!L$3:L$9173)+(SUMIF('RELACION PAGO DE CAJA'!B$3:B$9173,A872,'RELACION PAGO DE CAJA'!M$3:M$408)+(SUMIF('RELACION PAGO DE CAJA'!B$3:B$9173,A872,'RELACION PAGO DE CAJA'!N$3:N$9173)))))</f>
        <v>#REF!</v>
      </c>
      <c r="N872" s="17"/>
    </row>
    <row r="873" spans="1:14" s="22" customFormat="1">
      <c r="A873" s="28" t="str">
        <f t="shared" si="18"/>
        <v/>
      </c>
      <c r="B873" s="93"/>
      <c r="C873" s="96"/>
      <c r="D873" s="36"/>
      <c r="E873" s="90"/>
      <c r="F873" s="95"/>
      <c r="G873" s="35"/>
      <c r="H873" s="35"/>
      <c r="I873" s="35"/>
      <c r="J873" s="14" t="e">
        <f ca="1">F873-(G873+(SUMIF('RELACION PAGO DE CAJA'!B$3:B$9173,A873,'RELACION PAGO DE CAJA'!K$3:K$9173)+SUMIF('RELACION PAGO DE CAJA'!B$3:B$9173,A873,'RELACION PAGO DE CAJA'!L$3:L$9173)+(SUMIF('RELACION PAGO DE CAJA'!B$3:B$9173,A873,'RELACION PAGO DE CAJA'!M$3:M$408)+(SUMIF('RELACION PAGO DE CAJA'!B$3:B$9173,A873,'RELACION PAGO DE CAJA'!N$3:N$9173)))))</f>
        <v>#REF!</v>
      </c>
      <c r="N873" s="17"/>
    </row>
    <row r="874" spans="1:14" s="22" customFormat="1">
      <c r="A874" s="28" t="str">
        <f t="shared" si="18"/>
        <v/>
      </c>
      <c r="B874" s="93"/>
      <c r="C874" s="96"/>
      <c r="D874" s="36"/>
      <c r="E874" s="90"/>
      <c r="F874" s="95"/>
      <c r="G874" s="35"/>
      <c r="H874" s="35"/>
      <c r="I874" s="35"/>
      <c r="J874" s="14" t="e">
        <f ca="1">F874-(G874+(SUMIF('RELACION PAGO DE CAJA'!B$3:B$9173,A874,'RELACION PAGO DE CAJA'!K$3:K$9173)+SUMIF('RELACION PAGO DE CAJA'!B$3:B$9173,A874,'RELACION PAGO DE CAJA'!L$3:L$9173)+(SUMIF('RELACION PAGO DE CAJA'!B$3:B$9173,A874,'RELACION PAGO DE CAJA'!M$3:M$408)+(SUMIF('RELACION PAGO DE CAJA'!B$3:B$9173,A874,'RELACION PAGO DE CAJA'!N$3:N$9173)))))</f>
        <v>#REF!</v>
      </c>
      <c r="N874" s="17"/>
    </row>
    <row r="875" spans="1:14" s="22" customFormat="1">
      <c r="A875" s="28" t="str">
        <f t="shared" si="18"/>
        <v/>
      </c>
      <c r="B875" s="93"/>
      <c r="C875" s="96"/>
      <c r="D875" s="36"/>
      <c r="E875" s="90"/>
      <c r="F875" s="95"/>
      <c r="G875" s="35"/>
      <c r="H875" s="35"/>
      <c r="I875" s="35"/>
      <c r="J875" s="14" t="e">
        <f ca="1">F875-(G875+(SUMIF('RELACION PAGO DE CAJA'!B$3:B$9173,A875,'RELACION PAGO DE CAJA'!K$3:K$9173)+SUMIF('RELACION PAGO DE CAJA'!B$3:B$9173,A875,'RELACION PAGO DE CAJA'!L$3:L$9173)+(SUMIF('RELACION PAGO DE CAJA'!B$3:B$9173,A875,'RELACION PAGO DE CAJA'!M$3:M$408)+(SUMIF('RELACION PAGO DE CAJA'!B$3:B$9173,A875,'RELACION PAGO DE CAJA'!N$3:N$9173)))))</f>
        <v>#REF!</v>
      </c>
      <c r="N875" s="17"/>
    </row>
    <row r="876" spans="1:14" s="22" customFormat="1">
      <c r="A876" s="28" t="str">
        <f t="shared" si="18"/>
        <v/>
      </c>
      <c r="B876" s="93"/>
      <c r="C876" s="96"/>
      <c r="D876" s="36"/>
      <c r="E876" s="90"/>
      <c r="F876" s="95"/>
      <c r="G876" s="35"/>
      <c r="H876" s="35"/>
      <c r="I876" s="35"/>
      <c r="J876" s="14" t="e">
        <f ca="1">F876-(G876+(SUMIF('RELACION PAGO DE CAJA'!B$3:B$9173,A876,'RELACION PAGO DE CAJA'!K$3:K$9173)+SUMIF('RELACION PAGO DE CAJA'!B$3:B$9173,A876,'RELACION PAGO DE CAJA'!L$3:L$9173)+(SUMIF('RELACION PAGO DE CAJA'!B$3:B$9173,A876,'RELACION PAGO DE CAJA'!M$3:M$408)+(SUMIF('RELACION PAGO DE CAJA'!B$3:B$9173,A876,'RELACION PAGO DE CAJA'!N$3:N$9173)))))</f>
        <v>#REF!</v>
      </c>
      <c r="N876" s="17"/>
    </row>
    <row r="877" spans="1:14" s="22" customFormat="1">
      <c r="A877" s="28" t="str">
        <f t="shared" si="18"/>
        <v/>
      </c>
      <c r="B877" s="93"/>
      <c r="C877" s="96"/>
      <c r="D877" s="36"/>
      <c r="E877" s="90"/>
      <c r="F877" s="95"/>
      <c r="G877" s="35"/>
      <c r="H877" s="35"/>
      <c r="I877" s="35"/>
      <c r="J877" s="14" t="e">
        <f ca="1">F877-(G877+(SUMIF('RELACION PAGO DE CAJA'!B$3:B$9173,A877,'RELACION PAGO DE CAJA'!K$3:K$9173)+SUMIF('RELACION PAGO DE CAJA'!B$3:B$9173,A877,'RELACION PAGO DE CAJA'!L$3:L$9173)+(SUMIF('RELACION PAGO DE CAJA'!B$3:B$9173,A877,'RELACION PAGO DE CAJA'!M$3:M$408)+(SUMIF('RELACION PAGO DE CAJA'!B$3:B$9173,A877,'RELACION PAGO DE CAJA'!N$3:N$9173)))))</f>
        <v>#REF!</v>
      </c>
      <c r="N877" s="17"/>
    </row>
    <row r="878" spans="1:14" s="22" customFormat="1">
      <c r="A878" s="28" t="str">
        <f t="shared" si="18"/>
        <v/>
      </c>
      <c r="B878" s="93"/>
      <c r="C878" s="96"/>
      <c r="D878" s="36"/>
      <c r="E878" s="90"/>
      <c r="F878" s="95"/>
      <c r="G878" s="35"/>
      <c r="H878" s="35"/>
      <c r="I878" s="35"/>
      <c r="J878" s="14" t="e">
        <f ca="1">F878-(G878+(SUMIF('RELACION PAGO DE CAJA'!B$3:B$9173,A878,'RELACION PAGO DE CAJA'!K$3:K$9173)+SUMIF('RELACION PAGO DE CAJA'!B$3:B$9173,A878,'RELACION PAGO DE CAJA'!L$3:L$9173)+(SUMIF('RELACION PAGO DE CAJA'!B$3:B$9173,A878,'RELACION PAGO DE CAJA'!M$3:M$408)+(SUMIF('RELACION PAGO DE CAJA'!B$3:B$9173,A878,'RELACION PAGO DE CAJA'!N$3:N$9173)))))</f>
        <v>#REF!</v>
      </c>
      <c r="N878" s="17"/>
    </row>
    <row r="879" spans="1:14" s="22" customFormat="1">
      <c r="A879" s="28" t="str">
        <f t="shared" si="18"/>
        <v/>
      </c>
      <c r="B879" s="93"/>
      <c r="C879" s="96"/>
      <c r="D879" s="36"/>
      <c r="E879" s="90"/>
      <c r="F879" s="95"/>
      <c r="G879" s="35"/>
      <c r="H879" s="35"/>
      <c r="I879" s="35"/>
      <c r="J879" s="14" t="e">
        <f ca="1">F879-(G879+(SUMIF('RELACION PAGO DE CAJA'!B$3:B$9173,A879,'RELACION PAGO DE CAJA'!K$3:K$9173)+SUMIF('RELACION PAGO DE CAJA'!B$3:B$9173,A879,'RELACION PAGO DE CAJA'!L$3:L$9173)+(SUMIF('RELACION PAGO DE CAJA'!B$3:B$9173,A879,'RELACION PAGO DE CAJA'!M$3:M$408)+(SUMIF('RELACION PAGO DE CAJA'!B$3:B$9173,A879,'RELACION PAGO DE CAJA'!N$3:N$9173)))))</f>
        <v>#REF!</v>
      </c>
      <c r="N879" s="17"/>
    </row>
    <row r="880" spans="1:14" s="22" customFormat="1">
      <c r="A880" s="28" t="str">
        <f t="shared" si="18"/>
        <v/>
      </c>
      <c r="B880" s="93"/>
      <c r="C880" s="96"/>
      <c r="D880" s="36"/>
      <c r="E880" s="90"/>
      <c r="F880" s="95"/>
      <c r="G880" s="35"/>
      <c r="H880" s="35"/>
      <c r="I880" s="35"/>
      <c r="J880" s="14" t="e">
        <f ca="1">F880-(G880+(SUMIF('RELACION PAGO DE CAJA'!B$3:B$9173,A880,'RELACION PAGO DE CAJA'!K$3:K$9173)+SUMIF('RELACION PAGO DE CAJA'!B$3:B$9173,A880,'RELACION PAGO DE CAJA'!L$3:L$9173)+(SUMIF('RELACION PAGO DE CAJA'!B$3:B$9173,A880,'RELACION PAGO DE CAJA'!M$3:M$408)+(SUMIF('RELACION PAGO DE CAJA'!B$3:B$9173,A880,'RELACION PAGO DE CAJA'!N$3:N$9173)))))</f>
        <v>#REF!</v>
      </c>
      <c r="N880" s="17"/>
    </row>
    <row r="881" spans="1:14" s="22" customFormat="1">
      <c r="A881" s="28" t="str">
        <f t="shared" si="18"/>
        <v/>
      </c>
      <c r="B881" s="93"/>
      <c r="C881" s="96"/>
      <c r="D881" s="36"/>
      <c r="E881" s="90"/>
      <c r="F881" s="95"/>
      <c r="G881" s="35"/>
      <c r="H881" s="35"/>
      <c r="I881" s="35"/>
      <c r="J881" s="14" t="e">
        <f ca="1">F881-(G881+(SUMIF('RELACION PAGO DE CAJA'!B$3:B$9173,A881,'RELACION PAGO DE CAJA'!K$3:K$9173)+SUMIF('RELACION PAGO DE CAJA'!B$3:B$9173,A881,'RELACION PAGO DE CAJA'!L$3:L$9173)+(SUMIF('RELACION PAGO DE CAJA'!B$3:B$9173,A881,'RELACION PAGO DE CAJA'!M$3:M$408)+(SUMIF('RELACION PAGO DE CAJA'!B$3:B$9173,A881,'RELACION PAGO DE CAJA'!N$3:N$9173)))))</f>
        <v>#REF!</v>
      </c>
      <c r="N881" s="17"/>
    </row>
    <row r="882" spans="1:14" s="22" customFormat="1">
      <c r="A882" s="28" t="str">
        <f t="shared" si="18"/>
        <v/>
      </c>
      <c r="B882" s="93"/>
      <c r="C882" s="96"/>
      <c r="D882" s="36"/>
      <c r="E882" s="90"/>
      <c r="F882" s="95"/>
      <c r="G882" s="35"/>
      <c r="H882" s="35"/>
      <c r="I882" s="35"/>
      <c r="J882" s="14" t="e">
        <f ca="1">F882-(G882+(SUMIF('RELACION PAGO DE CAJA'!B$3:B$9173,A882,'RELACION PAGO DE CAJA'!K$3:K$9173)+SUMIF('RELACION PAGO DE CAJA'!B$3:B$9173,A882,'RELACION PAGO DE CAJA'!L$3:L$9173)+(SUMIF('RELACION PAGO DE CAJA'!B$3:B$9173,A882,'RELACION PAGO DE CAJA'!M$3:M$408)+(SUMIF('RELACION PAGO DE CAJA'!B$3:B$9173,A882,'RELACION PAGO DE CAJA'!N$3:N$9173)))))</f>
        <v>#REF!</v>
      </c>
      <c r="N882" s="17"/>
    </row>
    <row r="883" spans="1:14" s="22" customFormat="1">
      <c r="A883" s="28" t="str">
        <f t="shared" si="18"/>
        <v/>
      </c>
      <c r="B883" s="93"/>
      <c r="C883" s="96"/>
      <c r="D883" s="36"/>
      <c r="E883" s="90"/>
      <c r="F883" s="95"/>
      <c r="G883" s="35"/>
      <c r="H883" s="35"/>
      <c r="I883" s="35"/>
      <c r="J883" s="14" t="e">
        <f ca="1">F883-(G883+(SUMIF('RELACION PAGO DE CAJA'!B$3:B$9173,A883,'RELACION PAGO DE CAJA'!K$3:K$9173)+SUMIF('RELACION PAGO DE CAJA'!B$3:B$9173,A883,'RELACION PAGO DE CAJA'!L$3:L$9173)+(SUMIF('RELACION PAGO DE CAJA'!B$3:B$9173,A883,'RELACION PAGO DE CAJA'!M$3:M$408)+(SUMIF('RELACION PAGO DE CAJA'!B$3:B$9173,A883,'RELACION PAGO DE CAJA'!N$3:N$9173)))))</f>
        <v>#REF!</v>
      </c>
      <c r="N883" s="17"/>
    </row>
    <row r="884" spans="1:14" s="22" customFormat="1">
      <c r="A884" s="28" t="str">
        <f t="shared" si="18"/>
        <v/>
      </c>
      <c r="B884" s="93"/>
      <c r="C884" s="96"/>
      <c r="D884" s="36"/>
      <c r="E884" s="90"/>
      <c r="F884" s="95"/>
      <c r="G884" s="35"/>
      <c r="H884" s="35"/>
      <c r="I884" s="35"/>
      <c r="J884" s="14" t="e">
        <f ca="1">F884-(G884+(SUMIF('RELACION PAGO DE CAJA'!B$3:B$9173,A884,'RELACION PAGO DE CAJA'!K$3:K$9173)+SUMIF('RELACION PAGO DE CAJA'!B$3:B$9173,A884,'RELACION PAGO DE CAJA'!L$3:L$9173)+(SUMIF('RELACION PAGO DE CAJA'!B$3:B$9173,A884,'RELACION PAGO DE CAJA'!M$3:M$408)+(SUMIF('RELACION PAGO DE CAJA'!B$3:B$9173,A884,'RELACION PAGO DE CAJA'!N$3:N$9173)))))</f>
        <v>#REF!</v>
      </c>
      <c r="N884" s="17"/>
    </row>
    <row r="885" spans="1:14" s="22" customFormat="1">
      <c r="A885" s="28" t="str">
        <f t="shared" si="18"/>
        <v/>
      </c>
      <c r="B885" s="93"/>
      <c r="C885" s="96"/>
      <c r="D885" s="36"/>
      <c r="E885" s="90"/>
      <c r="F885" s="95"/>
      <c r="G885" s="35"/>
      <c r="H885" s="35"/>
      <c r="I885" s="35"/>
      <c r="J885" s="14" t="e">
        <f ca="1">F885-(G885+(SUMIF('RELACION PAGO DE CAJA'!B$3:B$9173,A885,'RELACION PAGO DE CAJA'!K$3:K$9173)+SUMIF('RELACION PAGO DE CAJA'!B$3:B$9173,A885,'RELACION PAGO DE CAJA'!L$3:L$9173)+(SUMIF('RELACION PAGO DE CAJA'!B$3:B$9173,A885,'RELACION PAGO DE CAJA'!M$3:M$408)+(SUMIF('RELACION PAGO DE CAJA'!B$3:B$9173,A885,'RELACION PAGO DE CAJA'!N$3:N$9173)))))</f>
        <v>#REF!</v>
      </c>
      <c r="N885" s="17"/>
    </row>
    <row r="886" spans="1:14" s="22" customFormat="1">
      <c r="A886" s="28" t="str">
        <f t="shared" si="18"/>
        <v/>
      </c>
      <c r="B886" s="93"/>
      <c r="C886" s="96"/>
      <c r="D886" s="36"/>
      <c r="E886" s="90"/>
      <c r="F886" s="95"/>
      <c r="G886" s="35"/>
      <c r="H886" s="35"/>
      <c r="I886" s="35"/>
      <c r="J886" s="14" t="e">
        <f ca="1">F886-(G886+(SUMIF('RELACION PAGO DE CAJA'!B$3:B$9173,A886,'RELACION PAGO DE CAJA'!K$3:K$9173)+SUMIF('RELACION PAGO DE CAJA'!B$3:B$9173,A886,'RELACION PAGO DE CAJA'!L$3:L$9173)+(SUMIF('RELACION PAGO DE CAJA'!B$3:B$9173,A886,'RELACION PAGO DE CAJA'!M$3:M$408)+(SUMIF('RELACION PAGO DE CAJA'!B$3:B$9173,A886,'RELACION PAGO DE CAJA'!N$3:N$9173)))))</f>
        <v>#REF!</v>
      </c>
      <c r="N886" s="17"/>
    </row>
    <row r="887" spans="1:14" s="22" customFormat="1">
      <c r="A887" s="28" t="str">
        <f t="shared" si="18"/>
        <v/>
      </c>
      <c r="B887" s="93"/>
      <c r="C887" s="96"/>
      <c r="D887" s="36"/>
      <c r="E887" s="90"/>
      <c r="F887" s="95"/>
      <c r="G887" s="35"/>
      <c r="H887" s="35"/>
      <c r="I887" s="35"/>
      <c r="J887" s="14" t="e">
        <f ca="1">F887-(G887+(SUMIF('RELACION PAGO DE CAJA'!B$3:B$9173,A887,'RELACION PAGO DE CAJA'!K$3:K$9173)+SUMIF('RELACION PAGO DE CAJA'!B$3:B$9173,A887,'RELACION PAGO DE CAJA'!L$3:L$9173)+(SUMIF('RELACION PAGO DE CAJA'!B$3:B$9173,A887,'RELACION PAGO DE CAJA'!M$3:M$408)+(SUMIF('RELACION PAGO DE CAJA'!B$3:B$9173,A887,'RELACION PAGO DE CAJA'!N$3:N$9173)))))</f>
        <v>#REF!</v>
      </c>
      <c r="N887" s="17"/>
    </row>
    <row r="888" spans="1:14" s="22" customFormat="1">
      <c r="A888" s="28" t="str">
        <f t="shared" si="18"/>
        <v/>
      </c>
      <c r="B888" s="93"/>
      <c r="C888" s="96"/>
      <c r="D888" s="36"/>
      <c r="E888" s="90"/>
      <c r="F888" s="95"/>
      <c r="G888" s="35"/>
      <c r="H888" s="35"/>
      <c r="I888" s="35"/>
      <c r="J888" s="14" t="e">
        <f ca="1">F888-(G888+(SUMIF('RELACION PAGO DE CAJA'!B$3:B$9173,A888,'RELACION PAGO DE CAJA'!K$3:K$9173)+SUMIF('RELACION PAGO DE CAJA'!B$3:B$9173,A888,'RELACION PAGO DE CAJA'!L$3:L$9173)+(SUMIF('RELACION PAGO DE CAJA'!B$3:B$9173,A888,'RELACION PAGO DE CAJA'!M$3:M$408)+(SUMIF('RELACION PAGO DE CAJA'!B$3:B$9173,A888,'RELACION PAGO DE CAJA'!N$3:N$9173)))))</f>
        <v>#REF!</v>
      </c>
      <c r="N888" s="17"/>
    </row>
    <row r="889" spans="1:14" s="22" customFormat="1">
      <c r="A889" s="28" t="str">
        <f t="shared" si="18"/>
        <v/>
      </c>
      <c r="B889" s="93"/>
      <c r="C889" s="96"/>
      <c r="D889" s="36"/>
      <c r="E889" s="90"/>
      <c r="F889" s="95"/>
      <c r="G889" s="35"/>
      <c r="H889" s="35"/>
      <c r="I889" s="35"/>
      <c r="J889" s="14" t="e">
        <f ca="1">F889-(G889+(SUMIF('RELACION PAGO DE CAJA'!B$3:B$9173,A889,'RELACION PAGO DE CAJA'!K$3:K$9173)+SUMIF('RELACION PAGO DE CAJA'!B$3:B$9173,A889,'RELACION PAGO DE CAJA'!L$3:L$9173)+(SUMIF('RELACION PAGO DE CAJA'!B$3:B$9173,A889,'RELACION PAGO DE CAJA'!M$3:M$408)+(SUMIF('RELACION PAGO DE CAJA'!B$3:B$9173,A889,'RELACION PAGO DE CAJA'!N$3:N$9173)))))</f>
        <v>#REF!</v>
      </c>
      <c r="N889" s="17"/>
    </row>
    <row r="890" spans="1:14" s="22" customFormat="1">
      <c r="A890" s="28" t="str">
        <f t="shared" si="18"/>
        <v/>
      </c>
      <c r="B890" s="93"/>
      <c r="C890" s="96"/>
      <c r="D890" s="36"/>
      <c r="E890" s="90"/>
      <c r="F890" s="95"/>
      <c r="G890" s="35"/>
      <c r="H890" s="35"/>
      <c r="I890" s="35"/>
      <c r="J890" s="14" t="e">
        <f ca="1">F890-(G890+(SUMIF('RELACION PAGO DE CAJA'!B$3:B$9173,A890,'RELACION PAGO DE CAJA'!K$3:K$9173)+SUMIF('RELACION PAGO DE CAJA'!B$3:B$9173,A890,'RELACION PAGO DE CAJA'!L$3:L$9173)+(SUMIF('RELACION PAGO DE CAJA'!B$3:B$9173,A890,'RELACION PAGO DE CAJA'!M$3:M$408)+(SUMIF('RELACION PAGO DE CAJA'!B$3:B$9173,A890,'RELACION PAGO DE CAJA'!N$3:N$9173)))))</f>
        <v>#REF!</v>
      </c>
      <c r="N890" s="17"/>
    </row>
    <row r="891" spans="1:14" s="22" customFormat="1">
      <c r="A891" s="28" t="str">
        <f t="shared" si="18"/>
        <v/>
      </c>
      <c r="B891" s="93"/>
      <c r="C891" s="96"/>
      <c r="D891" s="36"/>
      <c r="E891" s="90"/>
      <c r="F891" s="95"/>
      <c r="G891" s="35"/>
      <c r="H891" s="35"/>
      <c r="I891" s="35"/>
      <c r="J891" s="14" t="e">
        <f ca="1">F891-(G891+(SUMIF('RELACION PAGO DE CAJA'!B$3:B$9173,A891,'RELACION PAGO DE CAJA'!K$3:K$9173)+SUMIF('RELACION PAGO DE CAJA'!B$3:B$9173,A891,'RELACION PAGO DE CAJA'!L$3:L$9173)+(SUMIF('RELACION PAGO DE CAJA'!B$3:B$9173,A891,'RELACION PAGO DE CAJA'!M$3:M$408)+(SUMIF('RELACION PAGO DE CAJA'!B$3:B$9173,A891,'RELACION PAGO DE CAJA'!N$3:N$9173)))))</f>
        <v>#REF!</v>
      </c>
      <c r="N891" s="17"/>
    </row>
    <row r="892" spans="1:14" s="22" customFormat="1">
      <c r="A892" s="28" t="str">
        <f t="shared" si="18"/>
        <v/>
      </c>
      <c r="B892" s="93"/>
      <c r="C892" s="96"/>
      <c r="D892" s="36"/>
      <c r="E892" s="90"/>
      <c r="F892" s="95"/>
      <c r="G892" s="35"/>
      <c r="H892" s="35"/>
      <c r="I892" s="35"/>
      <c r="J892" s="14" t="e">
        <f ca="1">F892-(G892+(SUMIF('RELACION PAGO DE CAJA'!B$3:B$9173,A892,'RELACION PAGO DE CAJA'!K$3:K$9173)+SUMIF('RELACION PAGO DE CAJA'!B$3:B$9173,A892,'RELACION PAGO DE CAJA'!L$3:L$9173)+(SUMIF('RELACION PAGO DE CAJA'!B$3:B$9173,A892,'RELACION PAGO DE CAJA'!M$3:M$408)+(SUMIF('RELACION PAGO DE CAJA'!B$3:B$9173,A892,'RELACION PAGO DE CAJA'!N$3:N$9173)))))</f>
        <v>#REF!</v>
      </c>
      <c r="N892" s="17"/>
    </row>
    <row r="893" spans="1:14" s="22" customFormat="1">
      <c r="A893" s="28" t="str">
        <f t="shared" si="18"/>
        <v/>
      </c>
      <c r="B893" s="93"/>
      <c r="C893" s="96"/>
      <c r="D893" s="36"/>
      <c r="E893" s="90"/>
      <c r="F893" s="95"/>
      <c r="G893" s="35"/>
      <c r="H893" s="35"/>
      <c r="I893" s="35"/>
      <c r="J893" s="14" t="e">
        <f ca="1">F893-(G893+(SUMIF('RELACION PAGO DE CAJA'!B$3:B$9173,A893,'RELACION PAGO DE CAJA'!K$3:K$9173)+SUMIF('RELACION PAGO DE CAJA'!B$3:B$9173,A893,'RELACION PAGO DE CAJA'!L$3:L$9173)+(SUMIF('RELACION PAGO DE CAJA'!B$3:B$9173,A893,'RELACION PAGO DE CAJA'!M$3:M$408)+(SUMIF('RELACION PAGO DE CAJA'!B$3:B$9173,A893,'RELACION PAGO DE CAJA'!N$3:N$9173)))))</f>
        <v>#REF!</v>
      </c>
      <c r="N893" s="17"/>
    </row>
    <row r="894" spans="1:14" s="22" customFormat="1">
      <c r="A894" s="28" t="str">
        <f t="shared" si="18"/>
        <v/>
      </c>
      <c r="B894" s="93"/>
      <c r="C894" s="96"/>
      <c r="D894" s="36"/>
      <c r="E894" s="90"/>
      <c r="F894" s="95"/>
      <c r="G894" s="35"/>
      <c r="H894" s="35"/>
      <c r="I894" s="35"/>
      <c r="J894" s="14" t="e">
        <f ca="1">F894-(G894+(SUMIF('RELACION PAGO DE CAJA'!B$3:B$9173,A894,'RELACION PAGO DE CAJA'!K$3:K$9173)+SUMIF('RELACION PAGO DE CAJA'!B$3:B$9173,A894,'RELACION PAGO DE CAJA'!L$3:L$9173)+(SUMIF('RELACION PAGO DE CAJA'!B$3:B$9173,A894,'RELACION PAGO DE CAJA'!M$3:M$408)+(SUMIF('RELACION PAGO DE CAJA'!B$3:B$9173,A894,'RELACION PAGO DE CAJA'!N$3:N$9173)))))</f>
        <v>#REF!</v>
      </c>
      <c r="N894" s="17"/>
    </row>
    <row r="895" spans="1:14" s="22" customFormat="1">
      <c r="A895" s="28" t="str">
        <f t="shared" si="18"/>
        <v/>
      </c>
      <c r="B895" s="93"/>
      <c r="C895" s="96"/>
      <c r="D895" s="36"/>
      <c r="E895" s="90"/>
      <c r="F895" s="95"/>
      <c r="G895" s="35"/>
      <c r="H895" s="35"/>
      <c r="I895" s="35"/>
      <c r="J895" s="14" t="e">
        <f ca="1">F895-(G895+(SUMIF('RELACION PAGO DE CAJA'!B$3:B$9173,A895,'RELACION PAGO DE CAJA'!K$3:K$9173)+SUMIF('RELACION PAGO DE CAJA'!B$3:B$9173,A895,'RELACION PAGO DE CAJA'!L$3:L$9173)+(SUMIF('RELACION PAGO DE CAJA'!B$3:B$9173,A895,'RELACION PAGO DE CAJA'!M$3:M$408)+(SUMIF('RELACION PAGO DE CAJA'!B$3:B$9173,A895,'RELACION PAGO DE CAJA'!N$3:N$9173)))))</f>
        <v>#REF!</v>
      </c>
      <c r="N895" s="17"/>
    </row>
    <row r="896" spans="1:14" s="22" customFormat="1">
      <c r="A896" s="28" t="str">
        <f t="shared" si="18"/>
        <v/>
      </c>
      <c r="B896" s="93"/>
      <c r="C896" s="96"/>
      <c r="D896" s="36"/>
      <c r="E896" s="90"/>
      <c r="F896" s="95"/>
      <c r="G896" s="35"/>
      <c r="H896" s="35"/>
      <c r="I896" s="35"/>
      <c r="J896" s="14" t="e">
        <f ca="1">F896-(G896+(SUMIF('RELACION PAGO DE CAJA'!B$3:B$9173,A896,'RELACION PAGO DE CAJA'!K$3:K$9173)+SUMIF('RELACION PAGO DE CAJA'!B$3:B$9173,A896,'RELACION PAGO DE CAJA'!L$3:L$9173)+(SUMIF('RELACION PAGO DE CAJA'!B$3:B$9173,A896,'RELACION PAGO DE CAJA'!M$3:M$408)+(SUMIF('RELACION PAGO DE CAJA'!B$3:B$9173,A896,'RELACION PAGO DE CAJA'!N$3:N$9173)))))</f>
        <v>#REF!</v>
      </c>
      <c r="N896" s="17"/>
    </row>
    <row r="897" spans="1:14" s="22" customFormat="1">
      <c r="A897" s="28" t="str">
        <f t="shared" si="18"/>
        <v/>
      </c>
      <c r="B897" s="93"/>
      <c r="C897" s="96"/>
      <c r="D897" s="36"/>
      <c r="E897" s="90"/>
      <c r="F897" s="95"/>
      <c r="G897" s="35"/>
      <c r="H897" s="35"/>
      <c r="I897" s="35"/>
      <c r="J897" s="14" t="e">
        <f ca="1">F897-(G897+(SUMIF('RELACION PAGO DE CAJA'!B$3:B$9173,A897,'RELACION PAGO DE CAJA'!K$3:K$9173)+SUMIF('RELACION PAGO DE CAJA'!B$3:B$9173,A897,'RELACION PAGO DE CAJA'!L$3:L$9173)+(SUMIF('RELACION PAGO DE CAJA'!B$3:B$9173,A897,'RELACION PAGO DE CAJA'!M$3:M$408)+(SUMIF('RELACION PAGO DE CAJA'!B$3:B$9173,A897,'RELACION PAGO DE CAJA'!N$3:N$9173)))))</f>
        <v>#REF!</v>
      </c>
      <c r="N897" s="17"/>
    </row>
    <row r="898" spans="1:14" s="22" customFormat="1">
      <c r="A898" s="28" t="str">
        <f t="shared" si="18"/>
        <v/>
      </c>
      <c r="B898" s="93"/>
      <c r="C898" s="96"/>
      <c r="D898" s="36"/>
      <c r="E898" s="90"/>
      <c r="F898" s="95"/>
      <c r="G898" s="35"/>
      <c r="H898" s="35"/>
      <c r="I898" s="35"/>
      <c r="J898" s="14" t="e">
        <f ca="1">F898-(G898+(SUMIF('RELACION PAGO DE CAJA'!B$3:B$9173,A898,'RELACION PAGO DE CAJA'!K$3:K$9173)+SUMIF('RELACION PAGO DE CAJA'!B$3:B$9173,A898,'RELACION PAGO DE CAJA'!L$3:L$9173)+(SUMIF('RELACION PAGO DE CAJA'!B$3:B$9173,A898,'RELACION PAGO DE CAJA'!M$3:M$408)+(SUMIF('RELACION PAGO DE CAJA'!B$3:B$9173,A898,'RELACION PAGO DE CAJA'!N$3:N$9173)))))</f>
        <v>#REF!</v>
      </c>
      <c r="N898" s="17"/>
    </row>
    <row r="899" spans="1:14" s="22" customFormat="1">
      <c r="A899" s="28" t="str">
        <f t="shared" si="18"/>
        <v/>
      </c>
      <c r="B899" s="93"/>
      <c r="C899" s="96"/>
      <c r="D899" s="36"/>
      <c r="E899" s="90"/>
      <c r="F899" s="95"/>
      <c r="G899" s="35"/>
      <c r="H899" s="35"/>
      <c r="I899" s="35"/>
      <c r="J899" s="14" t="e">
        <f ca="1">F899-(G899+(SUMIF('RELACION PAGO DE CAJA'!B$3:B$9173,A899,'RELACION PAGO DE CAJA'!K$3:K$9173)+SUMIF('RELACION PAGO DE CAJA'!B$3:B$9173,A899,'RELACION PAGO DE CAJA'!L$3:L$9173)+(SUMIF('RELACION PAGO DE CAJA'!B$3:B$9173,A899,'RELACION PAGO DE CAJA'!M$3:M$408)+(SUMIF('RELACION PAGO DE CAJA'!B$3:B$9173,A899,'RELACION PAGO DE CAJA'!N$3:N$9173)))))</f>
        <v>#REF!</v>
      </c>
      <c r="N899" s="17"/>
    </row>
    <row r="900" spans="1:14" s="22" customFormat="1">
      <c r="A900" s="28" t="str">
        <f t="shared" si="18"/>
        <v/>
      </c>
      <c r="B900" s="93"/>
      <c r="C900" s="96"/>
      <c r="D900" s="36"/>
      <c r="E900" s="90"/>
      <c r="F900" s="95"/>
      <c r="G900" s="35"/>
      <c r="H900" s="35"/>
      <c r="I900" s="35"/>
      <c r="J900" s="14" t="e">
        <f ca="1">F900-(G900+(SUMIF('RELACION PAGO DE CAJA'!B$3:B$9173,A900,'RELACION PAGO DE CAJA'!K$3:K$9173)+SUMIF('RELACION PAGO DE CAJA'!B$3:B$9173,A900,'RELACION PAGO DE CAJA'!L$3:L$9173)+(SUMIF('RELACION PAGO DE CAJA'!B$3:B$9173,A900,'RELACION PAGO DE CAJA'!M$3:M$408)+(SUMIF('RELACION PAGO DE CAJA'!B$3:B$9173,A900,'RELACION PAGO DE CAJA'!N$3:N$9173)))))</f>
        <v>#REF!</v>
      </c>
      <c r="N900" s="17"/>
    </row>
    <row r="901" spans="1:14" s="22" customFormat="1">
      <c r="A901" s="28" t="str">
        <f t="shared" si="18"/>
        <v/>
      </c>
      <c r="B901" s="93"/>
      <c r="C901" s="96"/>
      <c r="D901" s="36"/>
      <c r="E901" s="90"/>
      <c r="F901" s="95"/>
      <c r="G901" s="35"/>
      <c r="H901" s="35"/>
      <c r="I901" s="35"/>
      <c r="J901" s="14" t="e">
        <f ca="1">F901-(G901+(SUMIF('RELACION PAGO DE CAJA'!B$3:B$9173,A901,'RELACION PAGO DE CAJA'!K$3:K$9173)+SUMIF('RELACION PAGO DE CAJA'!B$3:B$9173,A901,'RELACION PAGO DE CAJA'!L$3:L$9173)+(SUMIF('RELACION PAGO DE CAJA'!B$3:B$9173,A901,'RELACION PAGO DE CAJA'!M$3:M$408)+(SUMIF('RELACION PAGO DE CAJA'!B$3:B$9173,A901,'RELACION PAGO DE CAJA'!N$3:N$9173)))))</f>
        <v>#REF!</v>
      </c>
      <c r="N901" s="17"/>
    </row>
    <row r="902" spans="1:14" s="22" customFormat="1">
      <c r="A902" s="28" t="str">
        <f t="shared" si="18"/>
        <v/>
      </c>
      <c r="B902" s="93"/>
      <c r="C902" s="96"/>
      <c r="D902" s="36"/>
      <c r="E902" s="90"/>
      <c r="F902" s="95"/>
      <c r="G902" s="35"/>
      <c r="H902" s="35"/>
      <c r="I902" s="35"/>
      <c r="J902" s="14" t="e">
        <f ca="1">F902-(G902+(SUMIF('RELACION PAGO DE CAJA'!B$3:B$9173,A902,'RELACION PAGO DE CAJA'!K$3:K$9173)+SUMIF('RELACION PAGO DE CAJA'!B$3:B$9173,A902,'RELACION PAGO DE CAJA'!L$3:L$9173)+(SUMIF('RELACION PAGO DE CAJA'!B$3:B$9173,A902,'RELACION PAGO DE CAJA'!M$3:M$408)+(SUMIF('RELACION PAGO DE CAJA'!B$3:B$9173,A902,'RELACION PAGO DE CAJA'!N$3:N$9173)))))</f>
        <v>#REF!</v>
      </c>
      <c r="N902" s="17"/>
    </row>
    <row r="903" spans="1:14" s="22" customFormat="1">
      <c r="A903" s="28" t="str">
        <f t="shared" si="18"/>
        <v/>
      </c>
      <c r="B903" s="93"/>
      <c r="C903" s="96"/>
      <c r="D903" s="36"/>
      <c r="E903" s="90"/>
      <c r="F903" s="95"/>
      <c r="G903" s="35"/>
      <c r="H903" s="35"/>
      <c r="I903" s="35"/>
      <c r="J903" s="14" t="e">
        <f ca="1">F903-(G903+(SUMIF('RELACION PAGO DE CAJA'!B$3:B$9173,A903,'RELACION PAGO DE CAJA'!K$3:K$9173)+SUMIF('RELACION PAGO DE CAJA'!B$3:B$9173,A903,'RELACION PAGO DE CAJA'!L$3:L$9173)+(SUMIF('RELACION PAGO DE CAJA'!B$3:B$9173,A903,'RELACION PAGO DE CAJA'!M$3:M$408)+(SUMIF('RELACION PAGO DE CAJA'!B$3:B$9173,A903,'RELACION PAGO DE CAJA'!N$3:N$9173)))))</f>
        <v>#REF!</v>
      </c>
      <c r="N903" s="17"/>
    </row>
    <row r="904" spans="1:14" s="22" customFormat="1">
      <c r="A904" s="28" t="str">
        <f t="shared" si="18"/>
        <v/>
      </c>
      <c r="B904" s="93"/>
      <c r="C904" s="96"/>
      <c r="D904" s="36"/>
      <c r="E904" s="90"/>
      <c r="F904" s="95"/>
      <c r="G904" s="35"/>
      <c r="H904" s="35"/>
      <c r="I904" s="35"/>
      <c r="J904" s="14" t="e">
        <f ca="1">F904-(G904+(SUMIF('RELACION PAGO DE CAJA'!B$3:B$9173,A904,'RELACION PAGO DE CAJA'!K$3:K$9173)+SUMIF('RELACION PAGO DE CAJA'!B$3:B$9173,A904,'RELACION PAGO DE CAJA'!L$3:L$9173)+(SUMIF('RELACION PAGO DE CAJA'!B$3:B$9173,A904,'RELACION PAGO DE CAJA'!M$3:M$408)+(SUMIF('RELACION PAGO DE CAJA'!B$3:B$9173,A904,'RELACION PAGO DE CAJA'!N$3:N$9173)))))</f>
        <v>#REF!</v>
      </c>
      <c r="N904" s="17"/>
    </row>
    <row r="905" spans="1:14" s="22" customFormat="1">
      <c r="A905" s="28" t="str">
        <f t="shared" si="18"/>
        <v/>
      </c>
      <c r="B905" s="93"/>
      <c r="C905" s="96"/>
      <c r="D905" s="36"/>
      <c r="E905" s="90"/>
      <c r="F905" s="95"/>
      <c r="G905" s="35"/>
      <c r="H905" s="35"/>
      <c r="I905" s="35"/>
      <c r="J905" s="14" t="e">
        <f ca="1">F905-(G905+(SUMIF('RELACION PAGO DE CAJA'!B$3:B$9173,A905,'RELACION PAGO DE CAJA'!K$3:K$9173)+SUMIF('RELACION PAGO DE CAJA'!B$3:B$9173,A905,'RELACION PAGO DE CAJA'!L$3:L$9173)+(SUMIF('RELACION PAGO DE CAJA'!B$3:B$9173,A905,'RELACION PAGO DE CAJA'!M$3:M$408)+(SUMIF('RELACION PAGO DE CAJA'!B$3:B$9173,A905,'RELACION PAGO DE CAJA'!N$3:N$9173)))))</f>
        <v>#REF!</v>
      </c>
      <c r="N905" s="17"/>
    </row>
    <row r="906" spans="1:14" s="22" customFormat="1">
      <c r="A906" s="28" t="str">
        <f t="shared" si="18"/>
        <v/>
      </c>
      <c r="B906" s="93"/>
      <c r="C906" s="96"/>
      <c r="D906" s="36"/>
      <c r="E906" s="90"/>
      <c r="F906" s="95"/>
      <c r="G906" s="35"/>
      <c r="H906" s="35"/>
      <c r="I906" s="35"/>
      <c r="J906" s="14" t="e">
        <f ca="1">F906-(G906+(SUMIF('RELACION PAGO DE CAJA'!B$3:B$9173,A906,'RELACION PAGO DE CAJA'!K$3:K$9173)+SUMIF('RELACION PAGO DE CAJA'!B$3:B$9173,A906,'RELACION PAGO DE CAJA'!L$3:L$9173)+(SUMIF('RELACION PAGO DE CAJA'!B$3:B$9173,A906,'RELACION PAGO DE CAJA'!M$3:M$408)+(SUMIF('RELACION PAGO DE CAJA'!B$3:B$9173,A906,'RELACION PAGO DE CAJA'!N$3:N$9173)))))</f>
        <v>#REF!</v>
      </c>
      <c r="N906" s="17"/>
    </row>
    <row r="907" spans="1:14" s="22" customFormat="1">
      <c r="A907" s="28" t="str">
        <f t="shared" si="18"/>
        <v/>
      </c>
      <c r="B907" s="93"/>
      <c r="C907" s="96"/>
      <c r="D907" s="36"/>
      <c r="E907" s="90"/>
      <c r="F907" s="95"/>
      <c r="G907" s="35"/>
      <c r="H907" s="35"/>
      <c r="I907" s="35"/>
      <c r="J907" s="14" t="e">
        <f ca="1">F907-(G907+(SUMIF('RELACION PAGO DE CAJA'!B$3:B$9173,A907,'RELACION PAGO DE CAJA'!K$3:K$9173)+SUMIF('RELACION PAGO DE CAJA'!B$3:B$9173,A907,'RELACION PAGO DE CAJA'!L$3:L$9173)+(SUMIF('RELACION PAGO DE CAJA'!B$3:B$9173,A907,'RELACION PAGO DE CAJA'!M$3:M$408)+(SUMIF('RELACION PAGO DE CAJA'!B$3:B$9173,A907,'RELACION PAGO DE CAJA'!N$3:N$9173)))))</f>
        <v>#REF!</v>
      </c>
      <c r="N907" s="17"/>
    </row>
    <row r="908" spans="1:14" s="22" customFormat="1">
      <c r="A908" s="28" t="str">
        <f t="shared" si="18"/>
        <v/>
      </c>
      <c r="B908" s="93"/>
      <c r="C908" s="96"/>
      <c r="D908" s="36"/>
      <c r="E908" s="90"/>
      <c r="F908" s="95"/>
      <c r="G908" s="35"/>
      <c r="H908" s="35"/>
      <c r="I908" s="35"/>
      <c r="J908" s="14" t="e">
        <f ca="1">F908-(G908+(SUMIF('RELACION PAGO DE CAJA'!B$3:B$9173,A908,'RELACION PAGO DE CAJA'!K$3:K$9173)+SUMIF('RELACION PAGO DE CAJA'!B$3:B$9173,A908,'RELACION PAGO DE CAJA'!L$3:L$9173)+(SUMIF('RELACION PAGO DE CAJA'!B$3:B$9173,A908,'RELACION PAGO DE CAJA'!M$3:M$408)+(SUMIF('RELACION PAGO DE CAJA'!B$3:B$9173,A908,'RELACION PAGO DE CAJA'!N$3:N$9173)))))</f>
        <v>#REF!</v>
      </c>
      <c r="N908" s="17"/>
    </row>
    <row r="909" spans="1:14" s="22" customFormat="1">
      <c r="A909" s="28" t="str">
        <f t="shared" si="18"/>
        <v/>
      </c>
      <c r="B909" s="93"/>
      <c r="C909" s="96"/>
      <c r="D909" s="36"/>
      <c r="E909" s="90"/>
      <c r="F909" s="95"/>
      <c r="G909" s="35"/>
      <c r="H909" s="35"/>
      <c r="I909" s="35"/>
      <c r="J909" s="14" t="e">
        <f ca="1">F909-(G909+(SUMIF('RELACION PAGO DE CAJA'!B$3:B$9173,A909,'RELACION PAGO DE CAJA'!K$3:K$9173)+SUMIF('RELACION PAGO DE CAJA'!B$3:B$9173,A909,'RELACION PAGO DE CAJA'!L$3:L$9173)+(SUMIF('RELACION PAGO DE CAJA'!B$3:B$9173,A909,'RELACION PAGO DE CAJA'!M$3:M$408)+(SUMIF('RELACION PAGO DE CAJA'!B$3:B$9173,A909,'RELACION PAGO DE CAJA'!N$3:N$9173)))))</f>
        <v>#REF!</v>
      </c>
      <c r="N909" s="17"/>
    </row>
    <row r="910" spans="1:14" s="22" customFormat="1">
      <c r="A910" s="28" t="str">
        <f t="shared" si="18"/>
        <v/>
      </c>
      <c r="B910" s="93"/>
      <c r="C910" s="96"/>
      <c r="D910" s="36"/>
      <c r="E910" s="90"/>
      <c r="F910" s="95"/>
      <c r="G910" s="35"/>
      <c r="H910" s="35"/>
      <c r="I910" s="35"/>
      <c r="J910" s="14" t="e">
        <f ca="1">F910-(G910+(SUMIF('RELACION PAGO DE CAJA'!B$3:B$9173,A910,'RELACION PAGO DE CAJA'!K$3:K$9173)+SUMIF('RELACION PAGO DE CAJA'!B$3:B$9173,A910,'RELACION PAGO DE CAJA'!L$3:L$9173)+(SUMIF('RELACION PAGO DE CAJA'!B$3:B$9173,A910,'RELACION PAGO DE CAJA'!M$3:M$408)+(SUMIF('RELACION PAGO DE CAJA'!B$3:B$9173,A910,'RELACION PAGO DE CAJA'!N$3:N$9173)))))</f>
        <v>#REF!</v>
      </c>
      <c r="N910" s="17"/>
    </row>
    <row r="911" spans="1:14" s="22" customFormat="1">
      <c r="A911" s="28" t="str">
        <f t="shared" si="18"/>
        <v/>
      </c>
      <c r="B911" s="93"/>
      <c r="C911" s="96"/>
      <c r="D911" s="36"/>
      <c r="E911" s="90"/>
      <c r="F911" s="95"/>
      <c r="G911" s="35"/>
      <c r="H911" s="35"/>
      <c r="I911" s="35"/>
      <c r="J911" s="14" t="e">
        <f ca="1">F911-(G911+(SUMIF('RELACION PAGO DE CAJA'!B$3:B$9173,A911,'RELACION PAGO DE CAJA'!K$3:K$9173)+SUMIF('RELACION PAGO DE CAJA'!B$3:B$9173,A911,'RELACION PAGO DE CAJA'!L$3:L$9173)+(SUMIF('RELACION PAGO DE CAJA'!B$3:B$9173,A911,'RELACION PAGO DE CAJA'!M$3:M$408)+(SUMIF('RELACION PAGO DE CAJA'!B$3:B$9173,A911,'RELACION PAGO DE CAJA'!N$3:N$9173)))))</f>
        <v>#REF!</v>
      </c>
      <c r="N911" s="17"/>
    </row>
    <row r="912" spans="1:14" s="22" customFormat="1">
      <c r="A912" s="28" t="str">
        <f t="shared" si="18"/>
        <v/>
      </c>
      <c r="B912" s="93"/>
      <c r="C912" s="96"/>
      <c r="D912" s="36"/>
      <c r="E912" s="90"/>
      <c r="F912" s="95"/>
      <c r="G912" s="35"/>
      <c r="H912" s="35"/>
      <c r="I912" s="35"/>
      <c r="J912" s="14" t="e">
        <f ca="1">F912-(G912+(SUMIF('RELACION PAGO DE CAJA'!B$3:B$9173,A912,'RELACION PAGO DE CAJA'!K$3:K$9173)+SUMIF('RELACION PAGO DE CAJA'!B$3:B$9173,A912,'RELACION PAGO DE CAJA'!L$3:L$9173)+(SUMIF('RELACION PAGO DE CAJA'!B$3:B$9173,A912,'RELACION PAGO DE CAJA'!M$3:M$408)+(SUMIF('RELACION PAGO DE CAJA'!B$3:B$9173,A912,'RELACION PAGO DE CAJA'!N$3:N$9173)))))</f>
        <v>#REF!</v>
      </c>
      <c r="N912" s="17"/>
    </row>
    <row r="913" spans="1:14" s="22" customFormat="1">
      <c r="A913" s="28" t="str">
        <f t="shared" si="18"/>
        <v/>
      </c>
      <c r="B913" s="93"/>
      <c r="C913" s="96"/>
      <c r="D913" s="36"/>
      <c r="E913" s="90"/>
      <c r="F913" s="95"/>
      <c r="G913" s="35"/>
      <c r="H913" s="35"/>
      <c r="I913" s="35"/>
      <c r="J913" s="14" t="e">
        <f ca="1">F913-(G913+(SUMIF('RELACION PAGO DE CAJA'!B$3:B$9173,A913,'RELACION PAGO DE CAJA'!K$3:K$9173)+SUMIF('RELACION PAGO DE CAJA'!B$3:B$9173,A913,'RELACION PAGO DE CAJA'!L$3:L$9173)+(SUMIF('RELACION PAGO DE CAJA'!B$3:B$9173,A913,'RELACION PAGO DE CAJA'!M$3:M$408)+(SUMIF('RELACION PAGO DE CAJA'!B$3:B$9173,A913,'RELACION PAGO DE CAJA'!N$3:N$9173)))))</f>
        <v>#REF!</v>
      </c>
      <c r="N913" s="17"/>
    </row>
    <row r="914" spans="1:14" s="22" customFormat="1">
      <c r="A914" s="28" t="str">
        <f t="shared" si="18"/>
        <v/>
      </c>
      <c r="B914" s="93"/>
      <c r="C914" s="96"/>
      <c r="D914" s="36"/>
      <c r="E914" s="90"/>
      <c r="F914" s="95"/>
      <c r="G914" s="35"/>
      <c r="H914" s="35"/>
      <c r="I914" s="35"/>
      <c r="J914" s="14" t="e">
        <f ca="1">F914-(G914+(SUMIF('RELACION PAGO DE CAJA'!B$3:B$9173,A914,'RELACION PAGO DE CAJA'!K$3:K$9173)+SUMIF('RELACION PAGO DE CAJA'!B$3:B$9173,A914,'RELACION PAGO DE CAJA'!L$3:L$9173)+(SUMIF('RELACION PAGO DE CAJA'!B$3:B$9173,A914,'RELACION PAGO DE CAJA'!M$3:M$408)+(SUMIF('RELACION PAGO DE CAJA'!B$3:B$9173,A914,'RELACION PAGO DE CAJA'!N$3:N$9173)))))</f>
        <v>#REF!</v>
      </c>
      <c r="N914" s="17"/>
    </row>
    <row r="915" spans="1:14" s="22" customFormat="1">
      <c r="A915" s="28" t="str">
        <f t="shared" si="18"/>
        <v/>
      </c>
      <c r="B915" s="93"/>
      <c r="C915" s="96"/>
      <c r="D915" s="36"/>
      <c r="E915" s="90"/>
      <c r="F915" s="95"/>
      <c r="G915" s="35"/>
      <c r="H915" s="35"/>
      <c r="I915" s="35"/>
      <c r="J915" s="14" t="e">
        <f ca="1">F915-(G915+(SUMIF('RELACION PAGO DE CAJA'!B$3:B$9173,A915,'RELACION PAGO DE CAJA'!K$3:K$9173)+SUMIF('RELACION PAGO DE CAJA'!B$3:B$9173,A915,'RELACION PAGO DE CAJA'!L$3:L$9173)+(SUMIF('RELACION PAGO DE CAJA'!B$3:B$9173,A915,'RELACION PAGO DE CAJA'!M$3:M$408)+(SUMIF('RELACION PAGO DE CAJA'!B$3:B$9173,A915,'RELACION PAGO DE CAJA'!N$3:N$9173)))))</f>
        <v>#REF!</v>
      </c>
      <c r="N915" s="17"/>
    </row>
    <row r="916" spans="1:14" s="22" customFormat="1">
      <c r="A916" s="28" t="str">
        <f t="shared" si="18"/>
        <v/>
      </c>
      <c r="B916" s="93"/>
      <c r="C916" s="96"/>
      <c r="D916" s="36"/>
      <c r="E916" s="90"/>
      <c r="F916" s="95"/>
      <c r="G916" s="35"/>
      <c r="H916" s="35"/>
      <c r="I916" s="35"/>
      <c r="J916" s="14" t="e">
        <f ca="1">F916-(G916+(SUMIF('RELACION PAGO DE CAJA'!B$3:B$9173,A916,'RELACION PAGO DE CAJA'!K$3:K$9173)+SUMIF('RELACION PAGO DE CAJA'!B$3:B$9173,A916,'RELACION PAGO DE CAJA'!L$3:L$9173)+(SUMIF('RELACION PAGO DE CAJA'!B$3:B$9173,A916,'RELACION PAGO DE CAJA'!M$3:M$408)+(SUMIF('RELACION PAGO DE CAJA'!B$3:B$9173,A916,'RELACION PAGO DE CAJA'!N$3:N$9173)))))</f>
        <v>#REF!</v>
      </c>
      <c r="N916" s="17"/>
    </row>
    <row r="917" spans="1:14" s="22" customFormat="1">
      <c r="A917" s="28" t="str">
        <f t="shared" ref="A917:A980" si="19">CONCATENATE(B917,D917,E917)</f>
        <v/>
      </c>
      <c r="B917" s="93"/>
      <c r="C917" s="96"/>
      <c r="D917" s="36"/>
      <c r="E917" s="90"/>
      <c r="F917" s="95"/>
      <c r="G917" s="35"/>
      <c r="H917" s="35"/>
      <c r="I917" s="35"/>
      <c r="J917" s="14" t="e">
        <f ca="1">F917-(G917+(SUMIF('RELACION PAGO DE CAJA'!B$3:B$9173,A917,'RELACION PAGO DE CAJA'!K$3:K$9173)+SUMIF('RELACION PAGO DE CAJA'!B$3:B$9173,A917,'RELACION PAGO DE CAJA'!L$3:L$9173)+(SUMIF('RELACION PAGO DE CAJA'!B$3:B$9173,A917,'RELACION PAGO DE CAJA'!M$3:M$408)+(SUMIF('RELACION PAGO DE CAJA'!B$3:B$9173,A917,'RELACION PAGO DE CAJA'!N$3:N$9173)))))</f>
        <v>#REF!</v>
      </c>
      <c r="N917" s="17"/>
    </row>
    <row r="918" spans="1:14" s="22" customFormat="1">
      <c r="A918" s="28" t="str">
        <f t="shared" si="19"/>
        <v/>
      </c>
      <c r="B918" s="93"/>
      <c r="C918" s="96"/>
      <c r="D918" s="36"/>
      <c r="E918" s="90"/>
      <c r="F918" s="95"/>
      <c r="G918" s="35"/>
      <c r="H918" s="35"/>
      <c r="I918" s="35"/>
      <c r="J918" s="14" t="e">
        <f ca="1">F918-(G918+(SUMIF('RELACION PAGO DE CAJA'!B$3:B$9173,A918,'RELACION PAGO DE CAJA'!K$3:K$9173)+SUMIF('RELACION PAGO DE CAJA'!B$3:B$9173,A918,'RELACION PAGO DE CAJA'!L$3:L$9173)+(SUMIF('RELACION PAGO DE CAJA'!B$3:B$9173,A918,'RELACION PAGO DE CAJA'!M$3:M$408)+(SUMIF('RELACION PAGO DE CAJA'!B$3:B$9173,A918,'RELACION PAGO DE CAJA'!N$3:N$9173)))))</f>
        <v>#REF!</v>
      </c>
      <c r="N918" s="17"/>
    </row>
    <row r="919" spans="1:14" s="22" customFormat="1">
      <c r="A919" s="28" t="str">
        <f t="shared" si="19"/>
        <v/>
      </c>
      <c r="B919" s="93"/>
      <c r="C919" s="96"/>
      <c r="D919" s="36"/>
      <c r="E919" s="90"/>
      <c r="F919" s="95"/>
      <c r="G919" s="35"/>
      <c r="H919" s="35"/>
      <c r="I919" s="35"/>
      <c r="J919" s="14" t="e">
        <f ca="1">F919-(G919+(SUMIF('RELACION PAGO DE CAJA'!B$3:B$9173,A919,'RELACION PAGO DE CAJA'!K$3:K$9173)+SUMIF('RELACION PAGO DE CAJA'!B$3:B$9173,A919,'RELACION PAGO DE CAJA'!L$3:L$9173)+(SUMIF('RELACION PAGO DE CAJA'!B$3:B$9173,A919,'RELACION PAGO DE CAJA'!M$3:M$408)+(SUMIF('RELACION PAGO DE CAJA'!B$3:B$9173,A919,'RELACION PAGO DE CAJA'!N$3:N$9173)))))</f>
        <v>#REF!</v>
      </c>
      <c r="N919" s="17"/>
    </row>
    <row r="920" spans="1:14" s="22" customFormat="1">
      <c r="A920" s="28" t="str">
        <f t="shared" si="19"/>
        <v/>
      </c>
      <c r="B920" s="93"/>
      <c r="C920" s="96"/>
      <c r="D920" s="36"/>
      <c r="E920" s="90"/>
      <c r="F920" s="95"/>
      <c r="G920" s="35"/>
      <c r="H920" s="35"/>
      <c r="I920" s="35"/>
      <c r="J920" s="14" t="e">
        <f ca="1">F920-(G920+(SUMIF('RELACION PAGO DE CAJA'!B$3:B$9173,A920,'RELACION PAGO DE CAJA'!K$3:K$9173)+SUMIF('RELACION PAGO DE CAJA'!B$3:B$9173,A920,'RELACION PAGO DE CAJA'!L$3:L$9173)+(SUMIF('RELACION PAGO DE CAJA'!B$3:B$9173,A920,'RELACION PAGO DE CAJA'!M$3:M$408)+(SUMIF('RELACION PAGO DE CAJA'!B$3:B$9173,A920,'RELACION PAGO DE CAJA'!N$3:N$9173)))))</f>
        <v>#REF!</v>
      </c>
      <c r="N920" s="17"/>
    </row>
    <row r="921" spans="1:14" s="22" customFormat="1">
      <c r="A921" s="28" t="str">
        <f t="shared" si="19"/>
        <v/>
      </c>
      <c r="B921" s="93"/>
      <c r="C921" s="96"/>
      <c r="D921" s="36"/>
      <c r="E921" s="90"/>
      <c r="F921" s="95"/>
      <c r="G921" s="35"/>
      <c r="H921" s="35"/>
      <c r="I921" s="35"/>
      <c r="J921" s="14" t="e">
        <f ca="1">F921-(G921+(SUMIF('RELACION PAGO DE CAJA'!B$3:B$9173,A921,'RELACION PAGO DE CAJA'!K$3:K$9173)+SUMIF('RELACION PAGO DE CAJA'!B$3:B$9173,A921,'RELACION PAGO DE CAJA'!L$3:L$9173)+(SUMIF('RELACION PAGO DE CAJA'!B$3:B$9173,A921,'RELACION PAGO DE CAJA'!M$3:M$408)+(SUMIF('RELACION PAGO DE CAJA'!B$3:B$9173,A921,'RELACION PAGO DE CAJA'!N$3:N$9173)))))</f>
        <v>#REF!</v>
      </c>
      <c r="N921" s="17"/>
    </row>
    <row r="922" spans="1:14" s="22" customFormat="1">
      <c r="A922" s="28" t="str">
        <f t="shared" si="19"/>
        <v/>
      </c>
      <c r="B922" s="93"/>
      <c r="C922" s="96"/>
      <c r="D922" s="36"/>
      <c r="E922" s="90"/>
      <c r="F922" s="95"/>
      <c r="G922" s="35"/>
      <c r="H922" s="35"/>
      <c r="I922" s="35"/>
      <c r="J922" s="14" t="e">
        <f ca="1">F922-(G922+(SUMIF('RELACION PAGO DE CAJA'!B$3:B$9173,A922,'RELACION PAGO DE CAJA'!K$3:K$9173)+SUMIF('RELACION PAGO DE CAJA'!B$3:B$9173,A922,'RELACION PAGO DE CAJA'!L$3:L$9173)+(SUMIF('RELACION PAGO DE CAJA'!B$3:B$9173,A922,'RELACION PAGO DE CAJA'!M$3:M$408)+(SUMIF('RELACION PAGO DE CAJA'!B$3:B$9173,A922,'RELACION PAGO DE CAJA'!N$3:N$9173)))))</f>
        <v>#REF!</v>
      </c>
      <c r="N922" s="17"/>
    </row>
    <row r="923" spans="1:14" s="22" customFormat="1">
      <c r="A923" s="28" t="str">
        <f t="shared" si="19"/>
        <v/>
      </c>
      <c r="B923" s="93"/>
      <c r="C923" s="96"/>
      <c r="D923" s="36"/>
      <c r="E923" s="90"/>
      <c r="F923" s="95"/>
      <c r="G923" s="35"/>
      <c r="H923" s="35"/>
      <c r="I923" s="35"/>
      <c r="J923" s="14" t="e">
        <f ca="1">F923-(G923+(SUMIF('RELACION PAGO DE CAJA'!B$3:B$9173,A923,'RELACION PAGO DE CAJA'!K$3:K$9173)+SUMIF('RELACION PAGO DE CAJA'!B$3:B$9173,A923,'RELACION PAGO DE CAJA'!L$3:L$9173)+(SUMIF('RELACION PAGO DE CAJA'!B$3:B$9173,A923,'RELACION PAGO DE CAJA'!M$3:M$408)+(SUMIF('RELACION PAGO DE CAJA'!B$3:B$9173,A923,'RELACION PAGO DE CAJA'!N$3:N$9173)))))</f>
        <v>#REF!</v>
      </c>
      <c r="N923" s="17"/>
    </row>
    <row r="924" spans="1:14" s="22" customFormat="1">
      <c r="A924" s="28" t="str">
        <f t="shared" si="19"/>
        <v/>
      </c>
      <c r="B924" s="93"/>
      <c r="C924" s="96"/>
      <c r="D924" s="36"/>
      <c r="E924" s="90"/>
      <c r="F924" s="95"/>
      <c r="G924" s="35"/>
      <c r="H924" s="35"/>
      <c r="I924" s="35"/>
      <c r="J924" s="14" t="e">
        <f ca="1">F924-(G924+(SUMIF('RELACION PAGO DE CAJA'!B$3:B$9173,A924,'RELACION PAGO DE CAJA'!K$3:K$9173)+SUMIF('RELACION PAGO DE CAJA'!B$3:B$9173,A924,'RELACION PAGO DE CAJA'!L$3:L$9173)+(SUMIF('RELACION PAGO DE CAJA'!B$3:B$9173,A924,'RELACION PAGO DE CAJA'!M$3:M$408)+(SUMIF('RELACION PAGO DE CAJA'!B$3:B$9173,A924,'RELACION PAGO DE CAJA'!N$3:N$9173)))))</f>
        <v>#REF!</v>
      </c>
      <c r="N924" s="17"/>
    </row>
    <row r="925" spans="1:14" s="22" customFormat="1">
      <c r="A925" s="28" t="str">
        <f t="shared" si="19"/>
        <v/>
      </c>
      <c r="B925" s="93"/>
      <c r="C925" s="96"/>
      <c r="D925" s="36"/>
      <c r="E925" s="90"/>
      <c r="F925" s="95"/>
      <c r="G925" s="35"/>
      <c r="H925" s="35"/>
      <c r="I925" s="35"/>
      <c r="J925" s="14" t="e">
        <f ca="1">F925-(G925+(SUMIF('RELACION PAGO DE CAJA'!B$3:B$9173,A925,'RELACION PAGO DE CAJA'!K$3:K$9173)+SUMIF('RELACION PAGO DE CAJA'!B$3:B$9173,A925,'RELACION PAGO DE CAJA'!L$3:L$9173)+(SUMIF('RELACION PAGO DE CAJA'!B$3:B$9173,A925,'RELACION PAGO DE CAJA'!M$3:M$408)+(SUMIF('RELACION PAGO DE CAJA'!B$3:B$9173,A925,'RELACION PAGO DE CAJA'!N$3:N$9173)))))</f>
        <v>#REF!</v>
      </c>
      <c r="N925" s="17"/>
    </row>
    <row r="926" spans="1:14" s="22" customFormat="1">
      <c r="A926" s="28" t="str">
        <f t="shared" si="19"/>
        <v/>
      </c>
      <c r="B926" s="93"/>
      <c r="C926" s="96"/>
      <c r="D926" s="36"/>
      <c r="E926" s="90"/>
      <c r="F926" s="95"/>
      <c r="G926" s="35"/>
      <c r="H926" s="35"/>
      <c r="I926" s="35"/>
      <c r="J926" s="14" t="e">
        <f ca="1">F926-(G926+(SUMIF('RELACION PAGO DE CAJA'!B$3:B$9173,A926,'RELACION PAGO DE CAJA'!K$3:K$9173)+SUMIF('RELACION PAGO DE CAJA'!B$3:B$9173,A926,'RELACION PAGO DE CAJA'!L$3:L$9173)+(SUMIF('RELACION PAGO DE CAJA'!B$3:B$9173,A926,'RELACION PAGO DE CAJA'!M$3:M$408)+(SUMIF('RELACION PAGO DE CAJA'!B$3:B$9173,A926,'RELACION PAGO DE CAJA'!N$3:N$9173)))))</f>
        <v>#REF!</v>
      </c>
      <c r="N926" s="17"/>
    </row>
    <row r="927" spans="1:14" s="22" customFormat="1">
      <c r="A927" s="28" t="str">
        <f t="shared" si="19"/>
        <v/>
      </c>
      <c r="B927" s="93"/>
      <c r="C927" s="96"/>
      <c r="D927" s="36"/>
      <c r="E927" s="90"/>
      <c r="F927" s="95"/>
      <c r="G927" s="35"/>
      <c r="H927" s="35"/>
      <c r="I927" s="35"/>
      <c r="J927" s="14" t="e">
        <f ca="1">F927-(G927+(SUMIF('RELACION PAGO DE CAJA'!B$3:B$9173,A927,'RELACION PAGO DE CAJA'!K$3:K$9173)+SUMIF('RELACION PAGO DE CAJA'!B$3:B$9173,A927,'RELACION PAGO DE CAJA'!L$3:L$9173)+(SUMIF('RELACION PAGO DE CAJA'!B$3:B$9173,A927,'RELACION PAGO DE CAJA'!M$3:M$408)+(SUMIF('RELACION PAGO DE CAJA'!B$3:B$9173,A927,'RELACION PAGO DE CAJA'!N$3:N$9173)))))</f>
        <v>#REF!</v>
      </c>
      <c r="N927" s="17"/>
    </row>
    <row r="928" spans="1:14" s="22" customFormat="1">
      <c r="A928" s="28" t="str">
        <f t="shared" si="19"/>
        <v/>
      </c>
      <c r="B928" s="93"/>
      <c r="C928" s="96"/>
      <c r="D928" s="36"/>
      <c r="E928" s="90"/>
      <c r="F928" s="95"/>
      <c r="G928" s="35"/>
      <c r="H928" s="35"/>
      <c r="I928" s="35"/>
      <c r="J928" s="14" t="e">
        <f ca="1">F928-(G928+(SUMIF('RELACION PAGO DE CAJA'!B$3:B$9173,A928,'RELACION PAGO DE CAJA'!K$3:K$9173)+SUMIF('RELACION PAGO DE CAJA'!B$3:B$9173,A928,'RELACION PAGO DE CAJA'!L$3:L$9173)+(SUMIF('RELACION PAGO DE CAJA'!B$3:B$9173,A928,'RELACION PAGO DE CAJA'!M$3:M$408)+(SUMIF('RELACION PAGO DE CAJA'!B$3:B$9173,A928,'RELACION PAGO DE CAJA'!N$3:N$9173)))))</f>
        <v>#REF!</v>
      </c>
      <c r="N928" s="17"/>
    </row>
    <row r="929" spans="1:14" s="22" customFormat="1">
      <c r="A929" s="28" t="str">
        <f t="shared" si="19"/>
        <v/>
      </c>
      <c r="B929" s="93"/>
      <c r="C929" s="96"/>
      <c r="D929" s="36"/>
      <c r="E929" s="90"/>
      <c r="F929" s="95"/>
      <c r="G929" s="35"/>
      <c r="H929" s="35"/>
      <c r="I929" s="35"/>
      <c r="J929" s="14" t="e">
        <f ca="1">F929-(G929+(SUMIF('RELACION PAGO DE CAJA'!B$3:B$9173,A929,'RELACION PAGO DE CAJA'!K$3:K$9173)+SUMIF('RELACION PAGO DE CAJA'!B$3:B$9173,A929,'RELACION PAGO DE CAJA'!L$3:L$9173)+(SUMIF('RELACION PAGO DE CAJA'!B$3:B$9173,A929,'RELACION PAGO DE CAJA'!M$3:M$408)+(SUMIF('RELACION PAGO DE CAJA'!B$3:B$9173,A929,'RELACION PAGO DE CAJA'!N$3:N$9173)))))</f>
        <v>#REF!</v>
      </c>
      <c r="N929" s="17"/>
    </row>
    <row r="930" spans="1:14" s="22" customFormat="1">
      <c r="A930" s="28" t="str">
        <f t="shared" si="19"/>
        <v/>
      </c>
      <c r="B930" s="93"/>
      <c r="C930" s="96"/>
      <c r="D930" s="36"/>
      <c r="E930" s="90"/>
      <c r="F930" s="95"/>
      <c r="G930" s="35"/>
      <c r="H930" s="35"/>
      <c r="I930" s="35"/>
      <c r="J930" s="14" t="e">
        <f ca="1">F930-(G930+(SUMIF('RELACION PAGO DE CAJA'!B$3:B$9173,A930,'RELACION PAGO DE CAJA'!K$3:K$9173)+SUMIF('RELACION PAGO DE CAJA'!B$3:B$9173,A930,'RELACION PAGO DE CAJA'!L$3:L$9173)+(SUMIF('RELACION PAGO DE CAJA'!B$3:B$9173,A930,'RELACION PAGO DE CAJA'!M$3:M$408)+(SUMIF('RELACION PAGO DE CAJA'!B$3:B$9173,A930,'RELACION PAGO DE CAJA'!N$3:N$9173)))))</f>
        <v>#REF!</v>
      </c>
      <c r="N930" s="17"/>
    </row>
    <row r="931" spans="1:14" s="22" customFormat="1">
      <c r="A931" s="28" t="str">
        <f t="shared" si="19"/>
        <v/>
      </c>
      <c r="B931" s="93"/>
      <c r="C931" s="96"/>
      <c r="D931" s="36"/>
      <c r="E931" s="90"/>
      <c r="F931" s="95"/>
      <c r="G931" s="35"/>
      <c r="H931" s="35"/>
      <c r="I931" s="35"/>
      <c r="J931" s="14" t="e">
        <f ca="1">F931-(G931+(SUMIF('RELACION PAGO DE CAJA'!B$3:B$9173,A931,'RELACION PAGO DE CAJA'!K$3:K$9173)+SUMIF('RELACION PAGO DE CAJA'!B$3:B$9173,A931,'RELACION PAGO DE CAJA'!L$3:L$9173)+(SUMIF('RELACION PAGO DE CAJA'!B$3:B$9173,A931,'RELACION PAGO DE CAJA'!M$3:M$408)+(SUMIF('RELACION PAGO DE CAJA'!B$3:B$9173,A931,'RELACION PAGO DE CAJA'!N$3:N$9173)))))</f>
        <v>#REF!</v>
      </c>
      <c r="N931" s="17"/>
    </row>
    <row r="932" spans="1:14" s="22" customFormat="1">
      <c r="A932" s="28" t="str">
        <f t="shared" si="19"/>
        <v/>
      </c>
      <c r="B932" s="93"/>
      <c r="C932" s="96"/>
      <c r="D932" s="36"/>
      <c r="E932" s="90"/>
      <c r="F932" s="95"/>
      <c r="G932" s="35"/>
      <c r="H932" s="35"/>
      <c r="I932" s="35"/>
      <c r="J932" s="14" t="e">
        <f ca="1">F932-(G932+(SUMIF('RELACION PAGO DE CAJA'!B$3:B$9173,A932,'RELACION PAGO DE CAJA'!K$3:K$9173)+SUMIF('RELACION PAGO DE CAJA'!B$3:B$9173,A932,'RELACION PAGO DE CAJA'!L$3:L$9173)+(SUMIF('RELACION PAGO DE CAJA'!B$3:B$9173,A932,'RELACION PAGO DE CAJA'!M$3:M$408)+(SUMIF('RELACION PAGO DE CAJA'!B$3:B$9173,A932,'RELACION PAGO DE CAJA'!N$3:N$9173)))))</f>
        <v>#REF!</v>
      </c>
      <c r="N932" s="17"/>
    </row>
    <row r="933" spans="1:14" s="22" customFormat="1">
      <c r="A933" s="28" t="str">
        <f t="shared" si="19"/>
        <v/>
      </c>
      <c r="B933" s="93"/>
      <c r="C933" s="96"/>
      <c r="D933" s="36"/>
      <c r="E933" s="90"/>
      <c r="F933" s="95"/>
      <c r="G933" s="35"/>
      <c r="H933" s="35"/>
      <c r="I933" s="35"/>
      <c r="J933" s="14" t="e">
        <f ca="1">F933-(G933+(SUMIF('RELACION PAGO DE CAJA'!B$3:B$9173,A933,'RELACION PAGO DE CAJA'!K$3:K$9173)+SUMIF('RELACION PAGO DE CAJA'!B$3:B$9173,A933,'RELACION PAGO DE CAJA'!L$3:L$9173)+(SUMIF('RELACION PAGO DE CAJA'!B$3:B$9173,A933,'RELACION PAGO DE CAJA'!M$3:M$408)+(SUMIF('RELACION PAGO DE CAJA'!B$3:B$9173,A933,'RELACION PAGO DE CAJA'!N$3:N$9173)))))</f>
        <v>#REF!</v>
      </c>
      <c r="N933" s="17"/>
    </row>
    <row r="934" spans="1:14" s="22" customFormat="1">
      <c r="A934" s="28" t="str">
        <f t="shared" si="19"/>
        <v/>
      </c>
      <c r="B934" s="93"/>
      <c r="C934" s="96"/>
      <c r="D934" s="36"/>
      <c r="E934" s="90"/>
      <c r="F934" s="95"/>
      <c r="G934" s="35"/>
      <c r="H934" s="35"/>
      <c r="I934" s="35"/>
      <c r="J934" s="14" t="e">
        <f ca="1">F934-(G934+(SUMIF('RELACION PAGO DE CAJA'!B$3:B$9173,A934,'RELACION PAGO DE CAJA'!K$3:K$9173)+SUMIF('RELACION PAGO DE CAJA'!B$3:B$9173,A934,'RELACION PAGO DE CAJA'!L$3:L$9173)+(SUMIF('RELACION PAGO DE CAJA'!B$3:B$9173,A934,'RELACION PAGO DE CAJA'!M$3:M$408)+(SUMIF('RELACION PAGO DE CAJA'!B$3:B$9173,A934,'RELACION PAGO DE CAJA'!N$3:N$9173)))))</f>
        <v>#REF!</v>
      </c>
      <c r="N934" s="17"/>
    </row>
    <row r="935" spans="1:14" s="22" customFormat="1">
      <c r="A935" s="28" t="str">
        <f t="shared" si="19"/>
        <v/>
      </c>
      <c r="B935" s="93"/>
      <c r="C935" s="96"/>
      <c r="D935" s="36"/>
      <c r="E935" s="90"/>
      <c r="F935" s="95"/>
      <c r="G935" s="35"/>
      <c r="H935" s="35"/>
      <c r="I935" s="35"/>
      <c r="J935" s="14" t="e">
        <f ca="1">F935-(G935+(SUMIF('RELACION PAGO DE CAJA'!B$3:B$9173,A935,'RELACION PAGO DE CAJA'!K$3:K$9173)+SUMIF('RELACION PAGO DE CAJA'!B$3:B$9173,A935,'RELACION PAGO DE CAJA'!L$3:L$9173)+(SUMIF('RELACION PAGO DE CAJA'!B$3:B$9173,A935,'RELACION PAGO DE CAJA'!M$3:M$408)+(SUMIF('RELACION PAGO DE CAJA'!B$3:B$9173,A935,'RELACION PAGO DE CAJA'!N$3:N$9173)))))</f>
        <v>#REF!</v>
      </c>
      <c r="N935" s="17"/>
    </row>
    <row r="936" spans="1:14" s="22" customFormat="1">
      <c r="A936" s="28" t="str">
        <f t="shared" si="19"/>
        <v/>
      </c>
      <c r="B936" s="93"/>
      <c r="C936" s="96"/>
      <c r="D936" s="36"/>
      <c r="E936" s="90"/>
      <c r="F936" s="95"/>
      <c r="G936" s="35"/>
      <c r="H936" s="35"/>
      <c r="I936" s="35"/>
      <c r="J936" s="14" t="e">
        <f ca="1">F936-(G936+(SUMIF('RELACION PAGO DE CAJA'!B$3:B$9173,A936,'RELACION PAGO DE CAJA'!K$3:K$9173)+SUMIF('RELACION PAGO DE CAJA'!B$3:B$9173,A936,'RELACION PAGO DE CAJA'!L$3:L$9173)+(SUMIF('RELACION PAGO DE CAJA'!B$3:B$9173,A936,'RELACION PAGO DE CAJA'!M$3:M$408)+(SUMIF('RELACION PAGO DE CAJA'!B$3:B$9173,A936,'RELACION PAGO DE CAJA'!N$3:N$9173)))))</f>
        <v>#REF!</v>
      </c>
      <c r="N936" s="17"/>
    </row>
    <row r="937" spans="1:14" s="22" customFormat="1">
      <c r="A937" s="28" t="str">
        <f t="shared" si="19"/>
        <v/>
      </c>
      <c r="B937" s="93"/>
      <c r="C937" s="96"/>
      <c r="D937" s="36"/>
      <c r="E937" s="90"/>
      <c r="F937" s="95"/>
      <c r="G937" s="35"/>
      <c r="H937" s="35"/>
      <c r="I937" s="35"/>
      <c r="J937" s="14" t="e">
        <f ca="1">F937-(G937+(SUMIF('RELACION PAGO DE CAJA'!B$3:B$9173,A937,'RELACION PAGO DE CAJA'!K$3:K$9173)+SUMIF('RELACION PAGO DE CAJA'!B$3:B$9173,A937,'RELACION PAGO DE CAJA'!L$3:L$9173)+(SUMIF('RELACION PAGO DE CAJA'!B$3:B$9173,A937,'RELACION PAGO DE CAJA'!M$3:M$408)+(SUMIF('RELACION PAGO DE CAJA'!B$3:B$9173,A937,'RELACION PAGO DE CAJA'!N$3:N$9173)))))</f>
        <v>#REF!</v>
      </c>
      <c r="N937" s="17"/>
    </row>
    <row r="938" spans="1:14" s="22" customFormat="1">
      <c r="A938" s="28" t="str">
        <f t="shared" si="19"/>
        <v/>
      </c>
      <c r="B938" s="93"/>
      <c r="C938" s="96"/>
      <c r="D938" s="36"/>
      <c r="E938" s="90"/>
      <c r="F938" s="95"/>
      <c r="G938" s="35"/>
      <c r="H938" s="35"/>
      <c r="I938" s="35"/>
      <c r="J938" s="14" t="e">
        <f ca="1">F938-(G938+(SUMIF('RELACION PAGO DE CAJA'!B$3:B$9173,A938,'RELACION PAGO DE CAJA'!K$3:K$9173)+SUMIF('RELACION PAGO DE CAJA'!B$3:B$9173,A938,'RELACION PAGO DE CAJA'!L$3:L$9173)+(SUMIF('RELACION PAGO DE CAJA'!B$3:B$9173,A938,'RELACION PAGO DE CAJA'!M$3:M$408)+(SUMIF('RELACION PAGO DE CAJA'!B$3:B$9173,A938,'RELACION PAGO DE CAJA'!N$3:N$9173)))))</f>
        <v>#REF!</v>
      </c>
      <c r="N938" s="17"/>
    </row>
    <row r="939" spans="1:14" s="22" customFormat="1">
      <c r="A939" s="28" t="str">
        <f t="shared" si="19"/>
        <v/>
      </c>
      <c r="B939" s="93"/>
      <c r="C939" s="96"/>
      <c r="D939" s="36"/>
      <c r="E939" s="90"/>
      <c r="F939" s="95"/>
      <c r="G939" s="35"/>
      <c r="H939" s="35"/>
      <c r="I939" s="35"/>
      <c r="J939" s="14" t="e">
        <f ca="1">F939-(G939+(SUMIF('RELACION PAGO DE CAJA'!B$3:B$9173,A939,'RELACION PAGO DE CAJA'!K$3:K$9173)+SUMIF('RELACION PAGO DE CAJA'!B$3:B$9173,A939,'RELACION PAGO DE CAJA'!L$3:L$9173)+(SUMIF('RELACION PAGO DE CAJA'!B$3:B$9173,A939,'RELACION PAGO DE CAJA'!M$3:M$408)+(SUMIF('RELACION PAGO DE CAJA'!B$3:B$9173,A939,'RELACION PAGO DE CAJA'!N$3:N$9173)))))</f>
        <v>#REF!</v>
      </c>
      <c r="N939" s="17"/>
    </row>
    <row r="940" spans="1:14" s="22" customFormat="1">
      <c r="A940" s="28" t="str">
        <f t="shared" si="19"/>
        <v/>
      </c>
      <c r="B940" s="93"/>
      <c r="C940" s="96"/>
      <c r="D940" s="36"/>
      <c r="E940" s="90"/>
      <c r="F940" s="95"/>
      <c r="G940" s="35"/>
      <c r="H940" s="35"/>
      <c r="I940" s="35"/>
      <c r="J940" s="14" t="e">
        <f ca="1">F940-(G940+(SUMIF('RELACION PAGO DE CAJA'!B$3:B$9173,A940,'RELACION PAGO DE CAJA'!K$3:K$9173)+SUMIF('RELACION PAGO DE CAJA'!B$3:B$9173,A940,'RELACION PAGO DE CAJA'!L$3:L$9173)+(SUMIF('RELACION PAGO DE CAJA'!B$3:B$9173,A940,'RELACION PAGO DE CAJA'!M$3:M$408)+(SUMIF('RELACION PAGO DE CAJA'!B$3:B$9173,A940,'RELACION PAGO DE CAJA'!N$3:N$9173)))))</f>
        <v>#REF!</v>
      </c>
      <c r="N940" s="17"/>
    </row>
    <row r="941" spans="1:14" s="22" customFormat="1">
      <c r="A941" s="28" t="str">
        <f t="shared" si="19"/>
        <v/>
      </c>
      <c r="B941" s="93"/>
      <c r="C941" s="96"/>
      <c r="D941" s="36"/>
      <c r="E941" s="90"/>
      <c r="F941" s="95"/>
      <c r="G941" s="35"/>
      <c r="H941" s="35"/>
      <c r="I941" s="35"/>
      <c r="J941" s="14" t="e">
        <f ca="1">F941-(G941+(SUMIF('RELACION PAGO DE CAJA'!B$3:B$9173,A941,'RELACION PAGO DE CAJA'!K$3:K$9173)+SUMIF('RELACION PAGO DE CAJA'!B$3:B$9173,A941,'RELACION PAGO DE CAJA'!L$3:L$9173)+(SUMIF('RELACION PAGO DE CAJA'!B$3:B$9173,A941,'RELACION PAGO DE CAJA'!M$3:M$408)+(SUMIF('RELACION PAGO DE CAJA'!B$3:B$9173,A941,'RELACION PAGO DE CAJA'!N$3:N$9173)))))</f>
        <v>#REF!</v>
      </c>
      <c r="N941" s="17"/>
    </row>
    <row r="942" spans="1:14" s="22" customFormat="1">
      <c r="A942" s="28" t="str">
        <f t="shared" si="19"/>
        <v/>
      </c>
      <c r="B942" s="93"/>
      <c r="C942" s="96"/>
      <c r="D942" s="36"/>
      <c r="E942" s="90"/>
      <c r="F942" s="95"/>
      <c r="G942" s="35"/>
      <c r="H942" s="35"/>
      <c r="I942" s="35"/>
      <c r="J942" s="14" t="e">
        <f ca="1">F942-(G942+(SUMIF('RELACION PAGO DE CAJA'!B$3:B$9173,A942,'RELACION PAGO DE CAJA'!K$3:K$9173)+SUMIF('RELACION PAGO DE CAJA'!B$3:B$9173,A942,'RELACION PAGO DE CAJA'!L$3:L$9173)+(SUMIF('RELACION PAGO DE CAJA'!B$3:B$9173,A942,'RELACION PAGO DE CAJA'!M$3:M$408)+(SUMIF('RELACION PAGO DE CAJA'!B$3:B$9173,A942,'RELACION PAGO DE CAJA'!N$3:N$9173)))))</f>
        <v>#REF!</v>
      </c>
      <c r="N942" s="17"/>
    </row>
    <row r="943" spans="1:14" s="22" customFormat="1">
      <c r="A943" s="28" t="str">
        <f t="shared" si="19"/>
        <v/>
      </c>
      <c r="B943" s="93"/>
      <c r="C943" s="96"/>
      <c r="D943" s="36"/>
      <c r="E943" s="90"/>
      <c r="F943" s="95"/>
      <c r="G943" s="35"/>
      <c r="H943" s="35"/>
      <c r="I943" s="35"/>
      <c r="J943" s="14" t="e">
        <f ca="1">F943-(G943+(SUMIF('RELACION PAGO DE CAJA'!B$3:B$9173,A943,'RELACION PAGO DE CAJA'!K$3:K$9173)+SUMIF('RELACION PAGO DE CAJA'!B$3:B$9173,A943,'RELACION PAGO DE CAJA'!L$3:L$9173)+(SUMIF('RELACION PAGO DE CAJA'!B$3:B$9173,A943,'RELACION PAGO DE CAJA'!M$3:M$408)+(SUMIF('RELACION PAGO DE CAJA'!B$3:B$9173,A943,'RELACION PAGO DE CAJA'!N$3:N$9173)))))</f>
        <v>#REF!</v>
      </c>
      <c r="N943" s="17"/>
    </row>
    <row r="944" spans="1:14" s="22" customFormat="1">
      <c r="A944" s="28" t="str">
        <f t="shared" si="19"/>
        <v/>
      </c>
      <c r="B944" s="93"/>
      <c r="C944" s="96"/>
      <c r="D944" s="36"/>
      <c r="E944" s="90"/>
      <c r="F944" s="95"/>
      <c r="G944" s="35"/>
      <c r="H944" s="35"/>
      <c r="I944" s="35"/>
      <c r="J944" s="14" t="e">
        <f ca="1">F944-(G944+(SUMIF('RELACION PAGO DE CAJA'!B$3:B$9173,A944,'RELACION PAGO DE CAJA'!K$3:K$9173)+SUMIF('RELACION PAGO DE CAJA'!B$3:B$9173,A944,'RELACION PAGO DE CAJA'!L$3:L$9173)+(SUMIF('RELACION PAGO DE CAJA'!B$3:B$9173,A944,'RELACION PAGO DE CAJA'!M$3:M$408)+(SUMIF('RELACION PAGO DE CAJA'!B$3:B$9173,A944,'RELACION PAGO DE CAJA'!N$3:N$9173)))))</f>
        <v>#REF!</v>
      </c>
      <c r="N944" s="17"/>
    </row>
    <row r="945" spans="1:14" s="22" customFormat="1">
      <c r="A945" s="28" t="str">
        <f t="shared" si="19"/>
        <v/>
      </c>
      <c r="B945" s="93"/>
      <c r="C945" s="96"/>
      <c r="D945" s="36"/>
      <c r="E945" s="90"/>
      <c r="F945" s="95"/>
      <c r="G945" s="35"/>
      <c r="H945" s="35"/>
      <c r="I945" s="35"/>
      <c r="J945" s="14" t="e">
        <f ca="1">F945-(G945+(SUMIF('RELACION PAGO DE CAJA'!B$3:B$9173,A945,'RELACION PAGO DE CAJA'!K$3:K$9173)+SUMIF('RELACION PAGO DE CAJA'!B$3:B$9173,A945,'RELACION PAGO DE CAJA'!L$3:L$9173)+(SUMIF('RELACION PAGO DE CAJA'!B$3:B$9173,A945,'RELACION PAGO DE CAJA'!M$3:M$408)+(SUMIF('RELACION PAGO DE CAJA'!B$3:B$9173,A945,'RELACION PAGO DE CAJA'!N$3:N$9173)))))</f>
        <v>#REF!</v>
      </c>
      <c r="N945" s="17"/>
    </row>
    <row r="946" spans="1:14" s="22" customFormat="1">
      <c r="A946" s="28" t="str">
        <f t="shared" si="19"/>
        <v/>
      </c>
      <c r="B946" s="93"/>
      <c r="C946" s="96"/>
      <c r="D946" s="36"/>
      <c r="E946" s="90"/>
      <c r="F946" s="95"/>
      <c r="G946" s="35"/>
      <c r="H946" s="35"/>
      <c r="I946" s="35"/>
      <c r="J946" s="14" t="e">
        <f ca="1">F946-(G946+(SUMIF('RELACION PAGO DE CAJA'!B$3:B$9173,A946,'RELACION PAGO DE CAJA'!K$3:K$9173)+SUMIF('RELACION PAGO DE CAJA'!B$3:B$9173,A946,'RELACION PAGO DE CAJA'!L$3:L$9173)+(SUMIF('RELACION PAGO DE CAJA'!B$3:B$9173,A946,'RELACION PAGO DE CAJA'!M$3:M$408)+(SUMIF('RELACION PAGO DE CAJA'!B$3:B$9173,A946,'RELACION PAGO DE CAJA'!N$3:N$9173)))))</f>
        <v>#REF!</v>
      </c>
      <c r="N946" s="17"/>
    </row>
    <row r="947" spans="1:14" s="22" customFormat="1">
      <c r="A947" s="28" t="str">
        <f t="shared" si="19"/>
        <v/>
      </c>
      <c r="B947" s="93"/>
      <c r="C947" s="96"/>
      <c r="D947" s="36"/>
      <c r="E947" s="90"/>
      <c r="F947" s="95"/>
      <c r="G947" s="35"/>
      <c r="H947" s="35"/>
      <c r="I947" s="35"/>
      <c r="J947" s="14" t="e">
        <f ca="1">F947-(G947+(SUMIF('RELACION PAGO DE CAJA'!B$3:B$9173,A947,'RELACION PAGO DE CAJA'!K$3:K$9173)+SUMIF('RELACION PAGO DE CAJA'!B$3:B$9173,A947,'RELACION PAGO DE CAJA'!L$3:L$9173)+(SUMIF('RELACION PAGO DE CAJA'!B$3:B$9173,A947,'RELACION PAGO DE CAJA'!M$3:M$408)+(SUMIF('RELACION PAGO DE CAJA'!B$3:B$9173,A947,'RELACION PAGO DE CAJA'!N$3:N$9173)))))</f>
        <v>#REF!</v>
      </c>
      <c r="N947" s="17"/>
    </row>
    <row r="948" spans="1:14" s="22" customFormat="1">
      <c r="A948" s="28" t="str">
        <f t="shared" si="19"/>
        <v/>
      </c>
      <c r="B948" s="93"/>
      <c r="C948" s="96"/>
      <c r="D948" s="36"/>
      <c r="E948" s="90"/>
      <c r="F948" s="95"/>
      <c r="G948" s="35"/>
      <c r="H948" s="35"/>
      <c r="I948" s="35"/>
      <c r="J948" s="14" t="e">
        <f ca="1">F948-(G948+(SUMIF('RELACION PAGO DE CAJA'!B$3:B$9173,A948,'RELACION PAGO DE CAJA'!K$3:K$9173)+SUMIF('RELACION PAGO DE CAJA'!B$3:B$9173,A948,'RELACION PAGO DE CAJA'!L$3:L$9173)+(SUMIF('RELACION PAGO DE CAJA'!B$3:B$9173,A948,'RELACION PAGO DE CAJA'!M$3:M$408)+(SUMIF('RELACION PAGO DE CAJA'!B$3:B$9173,A948,'RELACION PAGO DE CAJA'!N$3:N$9173)))))</f>
        <v>#REF!</v>
      </c>
      <c r="N948" s="17"/>
    </row>
    <row r="949" spans="1:14" s="22" customFormat="1">
      <c r="A949" s="28" t="str">
        <f t="shared" si="19"/>
        <v/>
      </c>
      <c r="B949" s="93"/>
      <c r="C949" s="96"/>
      <c r="D949" s="36"/>
      <c r="E949" s="90"/>
      <c r="F949" s="95"/>
      <c r="G949" s="35"/>
      <c r="H949" s="35"/>
      <c r="I949" s="35"/>
      <c r="J949" s="14" t="e">
        <f ca="1">F949-(G949+(SUMIF('RELACION PAGO DE CAJA'!B$3:B$9173,A949,'RELACION PAGO DE CAJA'!K$3:K$9173)+SUMIF('RELACION PAGO DE CAJA'!B$3:B$9173,A949,'RELACION PAGO DE CAJA'!L$3:L$9173)+(SUMIF('RELACION PAGO DE CAJA'!B$3:B$9173,A949,'RELACION PAGO DE CAJA'!M$3:M$408)+(SUMIF('RELACION PAGO DE CAJA'!B$3:B$9173,A949,'RELACION PAGO DE CAJA'!N$3:N$9173)))))</f>
        <v>#REF!</v>
      </c>
      <c r="N949" s="17"/>
    </row>
    <row r="950" spans="1:14" s="22" customFormat="1">
      <c r="A950" s="28" t="str">
        <f t="shared" si="19"/>
        <v/>
      </c>
      <c r="B950" s="93"/>
      <c r="C950" s="96"/>
      <c r="D950" s="36"/>
      <c r="E950" s="90"/>
      <c r="F950" s="95"/>
      <c r="G950" s="35"/>
      <c r="H950" s="35"/>
      <c r="I950" s="35"/>
      <c r="J950" s="14" t="e">
        <f ca="1">F950-(G950+(SUMIF('RELACION PAGO DE CAJA'!B$3:B$9173,A950,'RELACION PAGO DE CAJA'!K$3:K$9173)+SUMIF('RELACION PAGO DE CAJA'!B$3:B$9173,A950,'RELACION PAGO DE CAJA'!L$3:L$9173)+(SUMIF('RELACION PAGO DE CAJA'!B$3:B$9173,A950,'RELACION PAGO DE CAJA'!M$3:M$408)+(SUMIF('RELACION PAGO DE CAJA'!B$3:B$9173,A950,'RELACION PAGO DE CAJA'!N$3:N$9173)))))</f>
        <v>#REF!</v>
      </c>
      <c r="N950" s="17"/>
    </row>
    <row r="951" spans="1:14" s="22" customFormat="1">
      <c r="A951" s="28" t="str">
        <f t="shared" si="19"/>
        <v/>
      </c>
      <c r="B951" s="93"/>
      <c r="C951" s="96"/>
      <c r="D951" s="36"/>
      <c r="E951" s="90"/>
      <c r="F951" s="95"/>
      <c r="G951" s="35"/>
      <c r="H951" s="35"/>
      <c r="I951" s="35"/>
      <c r="J951" s="14" t="e">
        <f ca="1">F951-(G951+(SUMIF('RELACION PAGO DE CAJA'!B$3:B$9173,A951,'RELACION PAGO DE CAJA'!K$3:K$9173)+SUMIF('RELACION PAGO DE CAJA'!B$3:B$9173,A951,'RELACION PAGO DE CAJA'!L$3:L$9173)+(SUMIF('RELACION PAGO DE CAJA'!B$3:B$9173,A951,'RELACION PAGO DE CAJA'!M$3:M$408)+(SUMIF('RELACION PAGO DE CAJA'!B$3:B$9173,A951,'RELACION PAGO DE CAJA'!N$3:N$9173)))))</f>
        <v>#REF!</v>
      </c>
      <c r="N951" s="17"/>
    </row>
    <row r="952" spans="1:14" s="22" customFormat="1">
      <c r="A952" s="28" t="str">
        <f t="shared" si="19"/>
        <v/>
      </c>
      <c r="B952" s="93"/>
      <c r="C952" s="96"/>
      <c r="D952" s="36"/>
      <c r="E952" s="90"/>
      <c r="F952" s="95"/>
      <c r="G952" s="35"/>
      <c r="H952" s="35"/>
      <c r="I952" s="35"/>
      <c r="J952" s="14" t="e">
        <f ca="1">F952-(G952+(SUMIF('RELACION PAGO DE CAJA'!B$3:B$9173,A952,'RELACION PAGO DE CAJA'!K$3:K$9173)+SUMIF('RELACION PAGO DE CAJA'!B$3:B$9173,A952,'RELACION PAGO DE CAJA'!L$3:L$9173)+(SUMIF('RELACION PAGO DE CAJA'!B$3:B$9173,A952,'RELACION PAGO DE CAJA'!M$3:M$408)+(SUMIF('RELACION PAGO DE CAJA'!B$3:B$9173,A952,'RELACION PAGO DE CAJA'!N$3:N$9173)))))</f>
        <v>#REF!</v>
      </c>
      <c r="N952" s="17"/>
    </row>
    <row r="953" spans="1:14" s="22" customFormat="1">
      <c r="A953" s="28" t="str">
        <f t="shared" si="19"/>
        <v/>
      </c>
      <c r="B953" s="93"/>
      <c r="C953" s="96"/>
      <c r="D953" s="36"/>
      <c r="E953" s="90"/>
      <c r="F953" s="95"/>
      <c r="G953" s="35"/>
      <c r="H953" s="35"/>
      <c r="I953" s="35"/>
      <c r="J953" s="14" t="e">
        <f ca="1">F953-(G953+(SUMIF('RELACION PAGO DE CAJA'!B$3:B$9173,A953,'RELACION PAGO DE CAJA'!K$3:K$9173)+SUMIF('RELACION PAGO DE CAJA'!B$3:B$9173,A953,'RELACION PAGO DE CAJA'!L$3:L$9173)+(SUMIF('RELACION PAGO DE CAJA'!B$3:B$9173,A953,'RELACION PAGO DE CAJA'!M$3:M$408)+(SUMIF('RELACION PAGO DE CAJA'!B$3:B$9173,A953,'RELACION PAGO DE CAJA'!N$3:N$9173)))))</f>
        <v>#REF!</v>
      </c>
      <c r="N953" s="17"/>
    </row>
    <row r="954" spans="1:14" s="22" customFormat="1">
      <c r="A954" s="28" t="str">
        <f t="shared" si="19"/>
        <v/>
      </c>
      <c r="B954" s="93"/>
      <c r="C954" s="96"/>
      <c r="D954" s="36"/>
      <c r="E954" s="90"/>
      <c r="F954" s="95"/>
      <c r="G954" s="35"/>
      <c r="H954" s="35"/>
      <c r="I954" s="35"/>
      <c r="J954" s="14" t="e">
        <f ca="1">F954-(G954+(SUMIF('RELACION PAGO DE CAJA'!B$3:B$9173,A954,'RELACION PAGO DE CAJA'!K$3:K$9173)+SUMIF('RELACION PAGO DE CAJA'!B$3:B$9173,A954,'RELACION PAGO DE CAJA'!L$3:L$9173)+(SUMIF('RELACION PAGO DE CAJA'!B$3:B$9173,A954,'RELACION PAGO DE CAJA'!M$3:M$408)+(SUMIF('RELACION PAGO DE CAJA'!B$3:B$9173,A954,'RELACION PAGO DE CAJA'!N$3:N$9173)))))</f>
        <v>#REF!</v>
      </c>
      <c r="N954" s="17"/>
    </row>
    <row r="955" spans="1:14" s="22" customFormat="1">
      <c r="A955" s="28" t="str">
        <f t="shared" si="19"/>
        <v/>
      </c>
      <c r="B955" s="93"/>
      <c r="C955" s="96"/>
      <c r="D955" s="36"/>
      <c r="E955" s="90"/>
      <c r="F955" s="95"/>
      <c r="G955" s="35"/>
      <c r="H955" s="35"/>
      <c r="I955" s="35"/>
      <c r="J955" s="14" t="e">
        <f ca="1">F955-(G955+(SUMIF('RELACION PAGO DE CAJA'!B$3:B$9173,A955,'RELACION PAGO DE CAJA'!K$3:K$9173)+SUMIF('RELACION PAGO DE CAJA'!B$3:B$9173,A955,'RELACION PAGO DE CAJA'!L$3:L$9173)+(SUMIF('RELACION PAGO DE CAJA'!B$3:B$9173,A955,'RELACION PAGO DE CAJA'!M$3:M$408)+(SUMIF('RELACION PAGO DE CAJA'!B$3:B$9173,A955,'RELACION PAGO DE CAJA'!N$3:N$9173)))))</f>
        <v>#REF!</v>
      </c>
      <c r="N955" s="17"/>
    </row>
    <row r="956" spans="1:14" s="22" customFormat="1">
      <c r="A956" s="28" t="str">
        <f t="shared" si="19"/>
        <v/>
      </c>
      <c r="B956" s="93"/>
      <c r="C956" s="96"/>
      <c r="D956" s="36"/>
      <c r="E956" s="90"/>
      <c r="F956" s="95"/>
      <c r="G956" s="35"/>
      <c r="H956" s="35"/>
      <c r="I956" s="35"/>
      <c r="J956" s="14" t="e">
        <f ca="1">F956-(G956+(SUMIF('RELACION PAGO DE CAJA'!B$3:B$9173,A956,'RELACION PAGO DE CAJA'!K$3:K$9173)+SUMIF('RELACION PAGO DE CAJA'!B$3:B$9173,A956,'RELACION PAGO DE CAJA'!L$3:L$9173)+(SUMIF('RELACION PAGO DE CAJA'!B$3:B$9173,A956,'RELACION PAGO DE CAJA'!M$3:M$408)+(SUMIF('RELACION PAGO DE CAJA'!B$3:B$9173,A956,'RELACION PAGO DE CAJA'!N$3:N$9173)))))</f>
        <v>#REF!</v>
      </c>
      <c r="N956" s="17"/>
    </row>
    <row r="957" spans="1:14" s="22" customFormat="1">
      <c r="A957" s="28" t="str">
        <f t="shared" si="19"/>
        <v/>
      </c>
      <c r="B957" s="93"/>
      <c r="C957" s="96"/>
      <c r="D957" s="36"/>
      <c r="E957" s="90"/>
      <c r="F957" s="95"/>
      <c r="G957" s="35"/>
      <c r="H957" s="35"/>
      <c r="I957" s="35"/>
      <c r="J957" s="14" t="e">
        <f ca="1">F957-(G957+(SUMIF('RELACION PAGO DE CAJA'!B$3:B$9173,A957,'RELACION PAGO DE CAJA'!K$3:K$9173)+SUMIF('RELACION PAGO DE CAJA'!B$3:B$9173,A957,'RELACION PAGO DE CAJA'!L$3:L$9173)+(SUMIF('RELACION PAGO DE CAJA'!B$3:B$9173,A957,'RELACION PAGO DE CAJA'!M$3:M$408)+(SUMIF('RELACION PAGO DE CAJA'!B$3:B$9173,A957,'RELACION PAGO DE CAJA'!N$3:N$9173)))))</f>
        <v>#REF!</v>
      </c>
      <c r="N957" s="17"/>
    </row>
    <row r="958" spans="1:14" s="22" customFormat="1">
      <c r="A958" s="28" t="str">
        <f t="shared" si="19"/>
        <v/>
      </c>
      <c r="B958" s="93"/>
      <c r="C958" s="96"/>
      <c r="D958" s="36"/>
      <c r="E958" s="90"/>
      <c r="F958" s="95"/>
      <c r="G958" s="35"/>
      <c r="H958" s="35"/>
      <c r="I958" s="35"/>
      <c r="J958" s="14" t="e">
        <f ca="1">F958-(G958+(SUMIF('RELACION PAGO DE CAJA'!B$3:B$9173,A958,'RELACION PAGO DE CAJA'!K$3:K$9173)+SUMIF('RELACION PAGO DE CAJA'!B$3:B$9173,A958,'RELACION PAGO DE CAJA'!L$3:L$9173)+(SUMIF('RELACION PAGO DE CAJA'!B$3:B$9173,A958,'RELACION PAGO DE CAJA'!M$3:M$408)+(SUMIF('RELACION PAGO DE CAJA'!B$3:B$9173,A958,'RELACION PAGO DE CAJA'!N$3:N$9173)))))</f>
        <v>#REF!</v>
      </c>
      <c r="N958" s="17"/>
    </row>
    <row r="959" spans="1:14" s="22" customFormat="1">
      <c r="A959" s="28" t="str">
        <f t="shared" si="19"/>
        <v/>
      </c>
      <c r="B959" s="93"/>
      <c r="C959" s="96"/>
      <c r="D959" s="36"/>
      <c r="E959" s="90"/>
      <c r="F959" s="95"/>
      <c r="G959" s="35"/>
      <c r="H959" s="35"/>
      <c r="I959" s="35"/>
      <c r="J959" s="14" t="e">
        <f ca="1">F959-(G959+(SUMIF('RELACION PAGO DE CAJA'!B$3:B$9173,A959,'RELACION PAGO DE CAJA'!K$3:K$9173)+SUMIF('RELACION PAGO DE CAJA'!B$3:B$9173,A959,'RELACION PAGO DE CAJA'!L$3:L$9173)+(SUMIF('RELACION PAGO DE CAJA'!B$3:B$9173,A959,'RELACION PAGO DE CAJA'!M$3:M$408)+(SUMIF('RELACION PAGO DE CAJA'!B$3:B$9173,A959,'RELACION PAGO DE CAJA'!N$3:N$9173)))))</f>
        <v>#REF!</v>
      </c>
      <c r="N959" s="17"/>
    </row>
    <row r="960" spans="1:14" s="22" customFormat="1">
      <c r="A960" s="28" t="str">
        <f t="shared" si="19"/>
        <v/>
      </c>
      <c r="B960" s="93"/>
      <c r="C960" s="96"/>
      <c r="D960" s="36"/>
      <c r="E960" s="90"/>
      <c r="F960" s="95"/>
      <c r="G960" s="35"/>
      <c r="H960" s="35"/>
      <c r="I960" s="35"/>
      <c r="J960" s="14" t="e">
        <f ca="1">F960-(G960+(SUMIF('RELACION PAGO DE CAJA'!B$3:B$9173,A960,'RELACION PAGO DE CAJA'!K$3:K$9173)+SUMIF('RELACION PAGO DE CAJA'!B$3:B$9173,A960,'RELACION PAGO DE CAJA'!L$3:L$9173)+(SUMIF('RELACION PAGO DE CAJA'!B$3:B$9173,A960,'RELACION PAGO DE CAJA'!M$3:M$408)+(SUMIF('RELACION PAGO DE CAJA'!B$3:B$9173,A960,'RELACION PAGO DE CAJA'!N$3:N$9173)))))</f>
        <v>#REF!</v>
      </c>
      <c r="N960" s="17"/>
    </row>
    <row r="961" spans="1:14" s="22" customFormat="1">
      <c r="A961" s="28" t="str">
        <f t="shared" si="19"/>
        <v/>
      </c>
      <c r="B961" s="93"/>
      <c r="C961" s="96"/>
      <c r="D961" s="36"/>
      <c r="E961" s="90"/>
      <c r="F961" s="95"/>
      <c r="G961" s="35"/>
      <c r="H961" s="35"/>
      <c r="I961" s="35"/>
      <c r="J961" s="14" t="e">
        <f ca="1">F961-(G961+(SUMIF('RELACION PAGO DE CAJA'!B$3:B$9173,A961,'RELACION PAGO DE CAJA'!K$3:K$9173)+SUMIF('RELACION PAGO DE CAJA'!B$3:B$9173,A961,'RELACION PAGO DE CAJA'!L$3:L$9173)+(SUMIF('RELACION PAGO DE CAJA'!B$3:B$9173,A961,'RELACION PAGO DE CAJA'!M$3:M$408)+(SUMIF('RELACION PAGO DE CAJA'!B$3:B$9173,A961,'RELACION PAGO DE CAJA'!N$3:N$9173)))))</f>
        <v>#REF!</v>
      </c>
      <c r="N961" s="17"/>
    </row>
    <row r="962" spans="1:14" s="22" customFormat="1">
      <c r="A962" s="28" t="str">
        <f t="shared" si="19"/>
        <v/>
      </c>
      <c r="B962" s="93"/>
      <c r="C962" s="96"/>
      <c r="D962" s="36"/>
      <c r="E962" s="90"/>
      <c r="F962" s="95"/>
      <c r="G962" s="35"/>
      <c r="H962" s="35"/>
      <c r="I962" s="35"/>
      <c r="J962" s="14" t="e">
        <f ca="1">F962-(G962+(SUMIF('RELACION PAGO DE CAJA'!B$3:B$9173,A962,'RELACION PAGO DE CAJA'!K$3:K$9173)+SUMIF('RELACION PAGO DE CAJA'!B$3:B$9173,A962,'RELACION PAGO DE CAJA'!L$3:L$9173)+(SUMIF('RELACION PAGO DE CAJA'!B$3:B$9173,A962,'RELACION PAGO DE CAJA'!M$3:M$408)+(SUMIF('RELACION PAGO DE CAJA'!B$3:B$9173,A962,'RELACION PAGO DE CAJA'!N$3:N$9173)))))</f>
        <v>#REF!</v>
      </c>
      <c r="N962" s="17"/>
    </row>
    <row r="963" spans="1:14" s="22" customFormat="1">
      <c r="A963" s="28" t="str">
        <f t="shared" si="19"/>
        <v/>
      </c>
      <c r="B963" s="93"/>
      <c r="C963" s="96"/>
      <c r="D963" s="36"/>
      <c r="E963" s="90"/>
      <c r="F963" s="95"/>
      <c r="G963" s="35"/>
      <c r="H963" s="35"/>
      <c r="I963" s="35"/>
      <c r="J963" s="14" t="e">
        <f ca="1">F963-(G963+(SUMIF('RELACION PAGO DE CAJA'!B$3:B$9173,A963,'RELACION PAGO DE CAJA'!K$3:K$9173)+SUMIF('RELACION PAGO DE CAJA'!B$3:B$9173,A963,'RELACION PAGO DE CAJA'!L$3:L$9173)+(SUMIF('RELACION PAGO DE CAJA'!B$3:B$9173,A963,'RELACION PAGO DE CAJA'!M$3:M$408)+(SUMIF('RELACION PAGO DE CAJA'!B$3:B$9173,A963,'RELACION PAGO DE CAJA'!N$3:N$9173)))))</f>
        <v>#REF!</v>
      </c>
      <c r="N963" s="17"/>
    </row>
    <row r="964" spans="1:14" s="22" customFormat="1">
      <c r="A964" s="28" t="str">
        <f t="shared" si="19"/>
        <v/>
      </c>
      <c r="B964" s="93"/>
      <c r="C964" s="96"/>
      <c r="D964" s="36"/>
      <c r="E964" s="90"/>
      <c r="F964" s="95"/>
      <c r="G964" s="35"/>
      <c r="H964" s="35"/>
      <c r="I964" s="35"/>
      <c r="J964" s="14" t="e">
        <f ca="1">F964-(G964+(SUMIF('RELACION PAGO DE CAJA'!B$3:B$9173,A964,'RELACION PAGO DE CAJA'!K$3:K$9173)+SUMIF('RELACION PAGO DE CAJA'!B$3:B$9173,A964,'RELACION PAGO DE CAJA'!L$3:L$9173)+(SUMIF('RELACION PAGO DE CAJA'!B$3:B$9173,A964,'RELACION PAGO DE CAJA'!M$3:M$408)+(SUMIF('RELACION PAGO DE CAJA'!B$3:B$9173,A964,'RELACION PAGO DE CAJA'!N$3:N$9173)))))</f>
        <v>#REF!</v>
      </c>
      <c r="N964" s="17"/>
    </row>
    <row r="965" spans="1:14" s="22" customFormat="1">
      <c r="A965" s="28" t="str">
        <f t="shared" si="19"/>
        <v/>
      </c>
      <c r="B965" s="93"/>
      <c r="C965" s="96"/>
      <c r="D965" s="36"/>
      <c r="E965" s="90"/>
      <c r="F965" s="95"/>
      <c r="G965" s="35"/>
      <c r="H965" s="35"/>
      <c r="I965" s="35"/>
      <c r="J965" s="14" t="e">
        <f ca="1">F965-(G965+(SUMIF('RELACION PAGO DE CAJA'!B$3:B$9173,A965,'RELACION PAGO DE CAJA'!K$3:K$9173)+SUMIF('RELACION PAGO DE CAJA'!B$3:B$9173,A965,'RELACION PAGO DE CAJA'!L$3:L$9173)+(SUMIF('RELACION PAGO DE CAJA'!B$3:B$9173,A965,'RELACION PAGO DE CAJA'!M$3:M$408)+(SUMIF('RELACION PAGO DE CAJA'!B$3:B$9173,A965,'RELACION PAGO DE CAJA'!N$3:N$9173)))))</f>
        <v>#REF!</v>
      </c>
      <c r="N965" s="17"/>
    </row>
    <row r="966" spans="1:14" s="22" customFormat="1">
      <c r="A966" s="28" t="str">
        <f t="shared" si="19"/>
        <v/>
      </c>
      <c r="B966" s="93"/>
      <c r="C966" s="96"/>
      <c r="D966" s="36"/>
      <c r="E966" s="90"/>
      <c r="F966" s="95"/>
      <c r="G966" s="35"/>
      <c r="H966" s="35"/>
      <c r="I966" s="35"/>
      <c r="J966" s="14" t="e">
        <f ca="1">F966-(G966+(SUMIF('RELACION PAGO DE CAJA'!B$3:B$9173,A966,'RELACION PAGO DE CAJA'!K$3:K$9173)+SUMIF('RELACION PAGO DE CAJA'!B$3:B$9173,A966,'RELACION PAGO DE CAJA'!L$3:L$9173)+(SUMIF('RELACION PAGO DE CAJA'!B$3:B$9173,A966,'RELACION PAGO DE CAJA'!M$3:M$408)+(SUMIF('RELACION PAGO DE CAJA'!B$3:B$9173,A966,'RELACION PAGO DE CAJA'!N$3:N$9173)))))</f>
        <v>#REF!</v>
      </c>
      <c r="N966" s="17"/>
    </row>
    <row r="967" spans="1:14" s="22" customFormat="1">
      <c r="A967" s="28" t="str">
        <f t="shared" si="19"/>
        <v/>
      </c>
      <c r="B967" s="93"/>
      <c r="C967" s="96"/>
      <c r="D967" s="36"/>
      <c r="E967" s="90"/>
      <c r="F967" s="95"/>
      <c r="G967" s="35"/>
      <c r="H967" s="35"/>
      <c r="I967" s="35"/>
      <c r="J967" s="14" t="e">
        <f ca="1">F967-(G967+(SUMIF('RELACION PAGO DE CAJA'!B$3:B$9173,A967,'RELACION PAGO DE CAJA'!K$3:K$9173)+SUMIF('RELACION PAGO DE CAJA'!B$3:B$9173,A967,'RELACION PAGO DE CAJA'!L$3:L$9173)+(SUMIF('RELACION PAGO DE CAJA'!B$3:B$9173,A967,'RELACION PAGO DE CAJA'!M$3:M$408)+(SUMIF('RELACION PAGO DE CAJA'!B$3:B$9173,A967,'RELACION PAGO DE CAJA'!N$3:N$9173)))))</f>
        <v>#REF!</v>
      </c>
      <c r="N967" s="17"/>
    </row>
    <row r="968" spans="1:14" s="22" customFormat="1">
      <c r="A968" s="28" t="str">
        <f t="shared" si="19"/>
        <v/>
      </c>
      <c r="B968" s="93"/>
      <c r="C968" s="96"/>
      <c r="D968" s="36"/>
      <c r="E968" s="90"/>
      <c r="F968" s="95"/>
      <c r="G968" s="35"/>
      <c r="H968" s="35"/>
      <c r="I968" s="35"/>
      <c r="J968" s="14" t="e">
        <f ca="1">F968-(G968+(SUMIF('RELACION PAGO DE CAJA'!B$3:B$9173,A968,'RELACION PAGO DE CAJA'!K$3:K$9173)+SUMIF('RELACION PAGO DE CAJA'!B$3:B$9173,A968,'RELACION PAGO DE CAJA'!L$3:L$9173)+(SUMIF('RELACION PAGO DE CAJA'!B$3:B$9173,A968,'RELACION PAGO DE CAJA'!M$3:M$408)+(SUMIF('RELACION PAGO DE CAJA'!B$3:B$9173,A968,'RELACION PAGO DE CAJA'!N$3:N$9173)))))</f>
        <v>#REF!</v>
      </c>
      <c r="N968" s="17"/>
    </row>
    <row r="969" spans="1:14" s="22" customFormat="1">
      <c r="A969" s="28" t="str">
        <f t="shared" si="19"/>
        <v/>
      </c>
      <c r="B969" s="93"/>
      <c r="C969" s="96"/>
      <c r="D969" s="36"/>
      <c r="E969" s="90"/>
      <c r="F969" s="95"/>
      <c r="G969" s="35"/>
      <c r="H969" s="35"/>
      <c r="I969" s="35"/>
      <c r="J969" s="14" t="e">
        <f ca="1">F969-(G969+(SUMIF('RELACION PAGO DE CAJA'!B$3:B$9173,A969,'RELACION PAGO DE CAJA'!K$3:K$9173)+SUMIF('RELACION PAGO DE CAJA'!B$3:B$9173,A969,'RELACION PAGO DE CAJA'!L$3:L$9173)+(SUMIF('RELACION PAGO DE CAJA'!B$3:B$9173,A969,'RELACION PAGO DE CAJA'!M$3:M$408)+(SUMIF('RELACION PAGO DE CAJA'!B$3:B$9173,A969,'RELACION PAGO DE CAJA'!N$3:N$9173)))))</f>
        <v>#REF!</v>
      </c>
      <c r="N969" s="17"/>
    </row>
    <row r="970" spans="1:14" s="22" customFormat="1">
      <c r="A970" s="28" t="str">
        <f t="shared" si="19"/>
        <v/>
      </c>
      <c r="B970" s="93"/>
      <c r="C970" s="96"/>
      <c r="D970" s="36"/>
      <c r="E970" s="90"/>
      <c r="F970" s="95"/>
      <c r="G970" s="35"/>
      <c r="H970" s="35"/>
      <c r="I970" s="35"/>
      <c r="J970" s="14" t="e">
        <f ca="1">F970-(G970+(SUMIF('RELACION PAGO DE CAJA'!B$3:B$9173,A970,'RELACION PAGO DE CAJA'!K$3:K$9173)+SUMIF('RELACION PAGO DE CAJA'!B$3:B$9173,A970,'RELACION PAGO DE CAJA'!L$3:L$9173)+(SUMIF('RELACION PAGO DE CAJA'!B$3:B$9173,A970,'RELACION PAGO DE CAJA'!M$3:M$408)+(SUMIF('RELACION PAGO DE CAJA'!B$3:B$9173,A970,'RELACION PAGO DE CAJA'!N$3:N$9173)))))</f>
        <v>#REF!</v>
      </c>
      <c r="N970" s="17"/>
    </row>
    <row r="971" spans="1:14" s="22" customFormat="1">
      <c r="A971" s="28" t="str">
        <f t="shared" si="19"/>
        <v/>
      </c>
      <c r="B971" s="93"/>
      <c r="C971" s="96"/>
      <c r="D971" s="36"/>
      <c r="E971" s="90"/>
      <c r="F971" s="95"/>
      <c r="G971" s="35"/>
      <c r="H971" s="35"/>
      <c r="I971" s="35"/>
      <c r="J971" s="14" t="e">
        <f ca="1">F971-(G971+(SUMIF('RELACION PAGO DE CAJA'!B$3:B$9173,A971,'RELACION PAGO DE CAJA'!K$3:K$9173)+SUMIF('RELACION PAGO DE CAJA'!B$3:B$9173,A971,'RELACION PAGO DE CAJA'!L$3:L$9173)+(SUMIF('RELACION PAGO DE CAJA'!B$3:B$9173,A971,'RELACION PAGO DE CAJA'!M$3:M$408)+(SUMIF('RELACION PAGO DE CAJA'!B$3:B$9173,A971,'RELACION PAGO DE CAJA'!N$3:N$9173)))))</f>
        <v>#REF!</v>
      </c>
      <c r="N971" s="17"/>
    </row>
    <row r="972" spans="1:14" s="22" customFormat="1">
      <c r="A972" s="28" t="str">
        <f t="shared" si="19"/>
        <v/>
      </c>
      <c r="B972" s="93"/>
      <c r="C972" s="96"/>
      <c r="D972" s="36"/>
      <c r="E972" s="90"/>
      <c r="F972" s="95"/>
      <c r="G972" s="35"/>
      <c r="H972" s="35"/>
      <c r="I972" s="35"/>
      <c r="J972" s="14" t="e">
        <f ca="1">F972-(G972+(SUMIF('RELACION PAGO DE CAJA'!B$3:B$9173,A972,'RELACION PAGO DE CAJA'!K$3:K$9173)+SUMIF('RELACION PAGO DE CAJA'!B$3:B$9173,A972,'RELACION PAGO DE CAJA'!L$3:L$9173)+(SUMIF('RELACION PAGO DE CAJA'!B$3:B$9173,A972,'RELACION PAGO DE CAJA'!M$3:M$408)+(SUMIF('RELACION PAGO DE CAJA'!B$3:B$9173,A972,'RELACION PAGO DE CAJA'!N$3:N$9173)))))</f>
        <v>#REF!</v>
      </c>
      <c r="N972" s="17"/>
    </row>
    <row r="973" spans="1:14" s="22" customFormat="1">
      <c r="A973" s="28" t="str">
        <f t="shared" si="19"/>
        <v/>
      </c>
      <c r="B973" s="93"/>
      <c r="C973" s="96"/>
      <c r="D973" s="36"/>
      <c r="E973" s="90"/>
      <c r="F973" s="95"/>
      <c r="G973" s="35"/>
      <c r="H973" s="35"/>
      <c r="I973" s="35"/>
      <c r="J973" s="14" t="e">
        <f ca="1">F973-(G973+(SUMIF('RELACION PAGO DE CAJA'!B$3:B$9173,A973,'RELACION PAGO DE CAJA'!K$3:K$9173)+SUMIF('RELACION PAGO DE CAJA'!B$3:B$9173,A973,'RELACION PAGO DE CAJA'!L$3:L$9173)+(SUMIF('RELACION PAGO DE CAJA'!B$3:B$9173,A973,'RELACION PAGO DE CAJA'!M$3:M$408)+(SUMIF('RELACION PAGO DE CAJA'!B$3:B$9173,A973,'RELACION PAGO DE CAJA'!N$3:N$9173)))))</f>
        <v>#REF!</v>
      </c>
      <c r="N973" s="17"/>
    </row>
    <row r="974" spans="1:14" s="22" customFormat="1">
      <c r="A974" s="28" t="str">
        <f t="shared" si="19"/>
        <v/>
      </c>
      <c r="B974" s="93"/>
      <c r="C974" s="96"/>
      <c r="D974" s="36"/>
      <c r="E974" s="90"/>
      <c r="F974" s="95"/>
      <c r="G974" s="35"/>
      <c r="H974" s="35"/>
      <c r="I974" s="35"/>
      <c r="J974" s="14" t="e">
        <f ca="1">F974-(G974+(SUMIF('RELACION PAGO DE CAJA'!B$3:B$9173,A974,'RELACION PAGO DE CAJA'!K$3:K$9173)+SUMIF('RELACION PAGO DE CAJA'!B$3:B$9173,A974,'RELACION PAGO DE CAJA'!L$3:L$9173)+(SUMIF('RELACION PAGO DE CAJA'!B$3:B$9173,A974,'RELACION PAGO DE CAJA'!M$3:M$408)+(SUMIF('RELACION PAGO DE CAJA'!B$3:B$9173,A974,'RELACION PAGO DE CAJA'!N$3:N$9173)))))</f>
        <v>#REF!</v>
      </c>
      <c r="N974" s="17"/>
    </row>
    <row r="975" spans="1:14" s="22" customFormat="1">
      <c r="A975" s="28" t="str">
        <f t="shared" si="19"/>
        <v/>
      </c>
      <c r="B975" s="93"/>
      <c r="C975" s="96"/>
      <c r="D975" s="36"/>
      <c r="E975" s="90"/>
      <c r="F975" s="95"/>
      <c r="G975" s="35"/>
      <c r="H975" s="35"/>
      <c r="I975" s="35"/>
      <c r="J975" s="14" t="e">
        <f ca="1">F975-(G975+(SUMIF('RELACION PAGO DE CAJA'!B$3:B$9173,A975,'RELACION PAGO DE CAJA'!K$3:K$9173)+SUMIF('RELACION PAGO DE CAJA'!B$3:B$9173,A975,'RELACION PAGO DE CAJA'!L$3:L$9173)+(SUMIF('RELACION PAGO DE CAJA'!B$3:B$9173,A975,'RELACION PAGO DE CAJA'!M$3:M$408)+(SUMIF('RELACION PAGO DE CAJA'!B$3:B$9173,A975,'RELACION PAGO DE CAJA'!N$3:N$9173)))))</f>
        <v>#REF!</v>
      </c>
      <c r="N975" s="17"/>
    </row>
    <row r="976" spans="1:14" s="22" customFormat="1">
      <c r="A976" s="28" t="str">
        <f t="shared" si="19"/>
        <v/>
      </c>
      <c r="B976" s="93"/>
      <c r="C976" s="96"/>
      <c r="D976" s="36"/>
      <c r="E976" s="90"/>
      <c r="F976" s="95"/>
      <c r="G976" s="35"/>
      <c r="H976" s="35"/>
      <c r="I976" s="35"/>
      <c r="J976" s="14" t="e">
        <f ca="1">F976-(G976+(SUMIF('RELACION PAGO DE CAJA'!B$3:B$9173,A976,'RELACION PAGO DE CAJA'!K$3:K$9173)+SUMIF('RELACION PAGO DE CAJA'!B$3:B$9173,A976,'RELACION PAGO DE CAJA'!L$3:L$9173)+(SUMIF('RELACION PAGO DE CAJA'!B$3:B$9173,A976,'RELACION PAGO DE CAJA'!M$3:M$408)+(SUMIF('RELACION PAGO DE CAJA'!B$3:B$9173,A976,'RELACION PAGO DE CAJA'!N$3:N$9173)))))</f>
        <v>#REF!</v>
      </c>
      <c r="N976" s="17"/>
    </row>
    <row r="977" spans="1:14" s="22" customFormat="1">
      <c r="A977" s="28" t="str">
        <f t="shared" si="19"/>
        <v/>
      </c>
      <c r="B977" s="93"/>
      <c r="C977" s="96"/>
      <c r="D977" s="36"/>
      <c r="E977" s="90"/>
      <c r="F977" s="95"/>
      <c r="G977" s="35"/>
      <c r="H977" s="35"/>
      <c r="I977" s="35"/>
      <c r="J977" s="14" t="e">
        <f ca="1">F977-(G977+(SUMIF('RELACION PAGO DE CAJA'!B$3:B$9173,A977,'RELACION PAGO DE CAJA'!K$3:K$9173)+SUMIF('RELACION PAGO DE CAJA'!B$3:B$9173,A977,'RELACION PAGO DE CAJA'!L$3:L$9173)+(SUMIF('RELACION PAGO DE CAJA'!B$3:B$9173,A977,'RELACION PAGO DE CAJA'!M$3:M$408)+(SUMIF('RELACION PAGO DE CAJA'!B$3:B$9173,A977,'RELACION PAGO DE CAJA'!N$3:N$9173)))))</f>
        <v>#REF!</v>
      </c>
      <c r="N977" s="17"/>
    </row>
    <row r="978" spans="1:14" s="22" customFormat="1">
      <c r="A978" s="28" t="str">
        <f t="shared" si="19"/>
        <v/>
      </c>
      <c r="B978" s="93"/>
      <c r="C978" s="96"/>
      <c r="D978" s="36"/>
      <c r="E978" s="90"/>
      <c r="F978" s="95"/>
      <c r="G978" s="35"/>
      <c r="H978" s="35"/>
      <c r="I978" s="35"/>
      <c r="J978" s="14" t="e">
        <f ca="1">F978-(G978+(SUMIF('RELACION PAGO DE CAJA'!B$3:B$9173,A978,'RELACION PAGO DE CAJA'!K$3:K$9173)+SUMIF('RELACION PAGO DE CAJA'!B$3:B$9173,A978,'RELACION PAGO DE CAJA'!L$3:L$9173)+(SUMIF('RELACION PAGO DE CAJA'!B$3:B$9173,A978,'RELACION PAGO DE CAJA'!M$3:M$408)+(SUMIF('RELACION PAGO DE CAJA'!B$3:B$9173,A978,'RELACION PAGO DE CAJA'!N$3:N$9173)))))</f>
        <v>#REF!</v>
      </c>
      <c r="N978" s="17"/>
    </row>
    <row r="979" spans="1:14" s="22" customFormat="1">
      <c r="A979" s="28" t="str">
        <f t="shared" si="19"/>
        <v/>
      </c>
      <c r="B979" s="93"/>
      <c r="C979" s="96"/>
      <c r="D979" s="36"/>
      <c r="E979" s="90"/>
      <c r="F979" s="95"/>
      <c r="G979" s="35"/>
      <c r="H979" s="35"/>
      <c r="I979" s="35"/>
      <c r="J979" s="14" t="e">
        <f ca="1">F979-(G979+(SUMIF('RELACION PAGO DE CAJA'!B$3:B$9173,A979,'RELACION PAGO DE CAJA'!K$3:K$9173)+SUMIF('RELACION PAGO DE CAJA'!B$3:B$9173,A979,'RELACION PAGO DE CAJA'!L$3:L$9173)+(SUMIF('RELACION PAGO DE CAJA'!B$3:B$9173,A979,'RELACION PAGO DE CAJA'!M$3:M$408)+(SUMIF('RELACION PAGO DE CAJA'!B$3:B$9173,A979,'RELACION PAGO DE CAJA'!N$3:N$9173)))))</f>
        <v>#REF!</v>
      </c>
      <c r="N979" s="17"/>
    </row>
    <row r="980" spans="1:14" s="22" customFormat="1">
      <c r="A980" s="28" t="str">
        <f t="shared" si="19"/>
        <v/>
      </c>
      <c r="B980" s="93"/>
      <c r="C980" s="96"/>
      <c r="D980" s="36"/>
      <c r="E980" s="90"/>
      <c r="F980" s="95"/>
      <c r="G980" s="35"/>
      <c r="H980" s="35"/>
      <c r="I980" s="35"/>
      <c r="J980" s="14" t="e">
        <f ca="1">F980-(G980+(SUMIF('RELACION PAGO DE CAJA'!B$3:B$9173,A980,'RELACION PAGO DE CAJA'!K$3:K$9173)+SUMIF('RELACION PAGO DE CAJA'!B$3:B$9173,A980,'RELACION PAGO DE CAJA'!L$3:L$9173)+(SUMIF('RELACION PAGO DE CAJA'!B$3:B$9173,A980,'RELACION PAGO DE CAJA'!M$3:M$408)+(SUMIF('RELACION PAGO DE CAJA'!B$3:B$9173,A980,'RELACION PAGO DE CAJA'!N$3:N$9173)))))</f>
        <v>#REF!</v>
      </c>
      <c r="N980" s="17"/>
    </row>
    <row r="981" spans="1:14" s="22" customFormat="1">
      <c r="A981" s="28" t="str">
        <f t="shared" ref="A981:A1044" si="20">CONCATENATE(B981,D981,E981)</f>
        <v/>
      </c>
      <c r="B981" s="93"/>
      <c r="C981" s="96"/>
      <c r="D981" s="36"/>
      <c r="E981" s="90"/>
      <c r="F981" s="95"/>
      <c r="G981" s="35"/>
      <c r="H981" s="35"/>
      <c r="I981" s="35"/>
      <c r="J981" s="14" t="e">
        <f ca="1">F981-(G981+(SUMIF('RELACION PAGO DE CAJA'!B$3:B$9173,A981,'RELACION PAGO DE CAJA'!K$3:K$9173)+SUMIF('RELACION PAGO DE CAJA'!B$3:B$9173,A981,'RELACION PAGO DE CAJA'!L$3:L$9173)+(SUMIF('RELACION PAGO DE CAJA'!B$3:B$9173,A981,'RELACION PAGO DE CAJA'!M$3:M$408)+(SUMIF('RELACION PAGO DE CAJA'!B$3:B$9173,A981,'RELACION PAGO DE CAJA'!N$3:N$9173)))))</f>
        <v>#REF!</v>
      </c>
      <c r="N981" s="17"/>
    </row>
    <row r="982" spans="1:14" s="22" customFormat="1">
      <c r="A982" s="28" t="str">
        <f t="shared" si="20"/>
        <v/>
      </c>
      <c r="B982" s="93"/>
      <c r="C982" s="96"/>
      <c r="D982" s="36"/>
      <c r="E982" s="90"/>
      <c r="F982" s="95"/>
      <c r="G982" s="35"/>
      <c r="H982" s="35"/>
      <c r="I982" s="35"/>
      <c r="J982" s="14" t="e">
        <f ca="1">F982-(G982+(SUMIF('RELACION PAGO DE CAJA'!B$3:B$9173,A982,'RELACION PAGO DE CAJA'!K$3:K$9173)+SUMIF('RELACION PAGO DE CAJA'!B$3:B$9173,A982,'RELACION PAGO DE CAJA'!L$3:L$9173)+(SUMIF('RELACION PAGO DE CAJA'!B$3:B$9173,A982,'RELACION PAGO DE CAJA'!M$3:M$408)+(SUMIF('RELACION PAGO DE CAJA'!B$3:B$9173,A982,'RELACION PAGO DE CAJA'!N$3:N$9173)))))</f>
        <v>#REF!</v>
      </c>
      <c r="N982" s="17"/>
    </row>
    <row r="983" spans="1:14" s="22" customFormat="1">
      <c r="A983" s="28" t="str">
        <f t="shared" si="20"/>
        <v/>
      </c>
      <c r="B983" s="93"/>
      <c r="C983" s="96"/>
      <c r="D983" s="36"/>
      <c r="E983" s="90"/>
      <c r="F983" s="95"/>
      <c r="G983" s="35"/>
      <c r="H983" s="35"/>
      <c r="I983" s="35"/>
      <c r="J983" s="14" t="e">
        <f ca="1">F983-(G983+(SUMIF('RELACION PAGO DE CAJA'!B$3:B$9173,A983,'RELACION PAGO DE CAJA'!K$3:K$9173)+SUMIF('RELACION PAGO DE CAJA'!B$3:B$9173,A983,'RELACION PAGO DE CAJA'!L$3:L$9173)+(SUMIF('RELACION PAGO DE CAJA'!B$3:B$9173,A983,'RELACION PAGO DE CAJA'!M$3:M$408)+(SUMIF('RELACION PAGO DE CAJA'!B$3:B$9173,A983,'RELACION PAGO DE CAJA'!N$3:N$9173)))))</f>
        <v>#REF!</v>
      </c>
      <c r="N983" s="17"/>
    </row>
    <row r="984" spans="1:14" s="22" customFormat="1">
      <c r="A984" s="28" t="str">
        <f t="shared" si="20"/>
        <v/>
      </c>
      <c r="B984" s="93"/>
      <c r="C984" s="96"/>
      <c r="D984" s="36"/>
      <c r="E984" s="90"/>
      <c r="F984" s="95"/>
      <c r="G984" s="35"/>
      <c r="H984" s="35"/>
      <c r="I984" s="35"/>
      <c r="J984" s="14" t="e">
        <f ca="1">F984-(G984+(SUMIF('RELACION PAGO DE CAJA'!B$3:B$9173,A984,'RELACION PAGO DE CAJA'!K$3:K$9173)+SUMIF('RELACION PAGO DE CAJA'!B$3:B$9173,A984,'RELACION PAGO DE CAJA'!L$3:L$9173)+(SUMIF('RELACION PAGO DE CAJA'!B$3:B$9173,A984,'RELACION PAGO DE CAJA'!M$3:M$408)+(SUMIF('RELACION PAGO DE CAJA'!B$3:B$9173,A984,'RELACION PAGO DE CAJA'!N$3:N$9173)))))</f>
        <v>#REF!</v>
      </c>
      <c r="N984" s="17"/>
    </row>
    <row r="985" spans="1:14" s="22" customFormat="1">
      <c r="A985" s="28" t="str">
        <f t="shared" si="20"/>
        <v/>
      </c>
      <c r="B985" s="93"/>
      <c r="C985" s="96"/>
      <c r="D985" s="36"/>
      <c r="E985" s="90"/>
      <c r="F985" s="95"/>
      <c r="G985" s="35"/>
      <c r="H985" s="35"/>
      <c r="I985" s="35"/>
      <c r="J985" s="14" t="e">
        <f ca="1">F985-(G985+(SUMIF('RELACION PAGO DE CAJA'!B$3:B$9173,A985,'RELACION PAGO DE CAJA'!K$3:K$9173)+SUMIF('RELACION PAGO DE CAJA'!B$3:B$9173,A985,'RELACION PAGO DE CAJA'!L$3:L$9173)+(SUMIF('RELACION PAGO DE CAJA'!B$3:B$9173,A985,'RELACION PAGO DE CAJA'!M$3:M$408)+(SUMIF('RELACION PAGO DE CAJA'!B$3:B$9173,A985,'RELACION PAGO DE CAJA'!N$3:N$9173)))))</f>
        <v>#REF!</v>
      </c>
      <c r="N985" s="17"/>
    </row>
    <row r="986" spans="1:14" s="22" customFormat="1">
      <c r="A986" s="28" t="str">
        <f t="shared" si="20"/>
        <v/>
      </c>
      <c r="B986" s="93"/>
      <c r="C986" s="96"/>
      <c r="D986" s="36"/>
      <c r="E986" s="90"/>
      <c r="F986" s="95"/>
      <c r="G986" s="35"/>
      <c r="H986" s="35"/>
      <c r="I986" s="35"/>
      <c r="J986" s="14" t="e">
        <f ca="1">F986-(G986+(SUMIF('RELACION PAGO DE CAJA'!B$3:B$9173,A986,'RELACION PAGO DE CAJA'!K$3:K$9173)+SUMIF('RELACION PAGO DE CAJA'!B$3:B$9173,A986,'RELACION PAGO DE CAJA'!L$3:L$9173)+(SUMIF('RELACION PAGO DE CAJA'!B$3:B$9173,A986,'RELACION PAGO DE CAJA'!M$3:M$408)+(SUMIF('RELACION PAGO DE CAJA'!B$3:B$9173,A986,'RELACION PAGO DE CAJA'!N$3:N$9173)))))</f>
        <v>#REF!</v>
      </c>
      <c r="N986" s="17"/>
    </row>
    <row r="987" spans="1:14" s="22" customFormat="1">
      <c r="A987" s="28" t="str">
        <f t="shared" si="20"/>
        <v/>
      </c>
      <c r="B987" s="93"/>
      <c r="C987" s="96"/>
      <c r="D987" s="36"/>
      <c r="E987" s="90"/>
      <c r="F987" s="95"/>
      <c r="G987" s="35"/>
      <c r="H987" s="35"/>
      <c r="I987" s="35"/>
      <c r="J987" s="14" t="e">
        <f ca="1">F987-(G987+(SUMIF('RELACION PAGO DE CAJA'!B$3:B$9173,A987,'RELACION PAGO DE CAJA'!K$3:K$9173)+SUMIF('RELACION PAGO DE CAJA'!B$3:B$9173,A987,'RELACION PAGO DE CAJA'!L$3:L$9173)+(SUMIF('RELACION PAGO DE CAJA'!B$3:B$9173,A987,'RELACION PAGO DE CAJA'!M$3:M$408)+(SUMIF('RELACION PAGO DE CAJA'!B$3:B$9173,A987,'RELACION PAGO DE CAJA'!N$3:N$9173)))))</f>
        <v>#REF!</v>
      </c>
      <c r="N987" s="17"/>
    </row>
    <row r="988" spans="1:14" s="22" customFormat="1">
      <c r="A988" s="28" t="str">
        <f t="shared" si="20"/>
        <v/>
      </c>
      <c r="B988" s="93"/>
      <c r="C988" s="96"/>
      <c r="D988" s="36"/>
      <c r="E988" s="90"/>
      <c r="F988" s="95"/>
      <c r="G988" s="35"/>
      <c r="H988" s="35"/>
      <c r="I988" s="35"/>
      <c r="J988" s="14" t="e">
        <f ca="1">F988-(G988+(SUMIF('RELACION PAGO DE CAJA'!B$3:B$9173,A988,'RELACION PAGO DE CAJA'!K$3:K$9173)+SUMIF('RELACION PAGO DE CAJA'!B$3:B$9173,A988,'RELACION PAGO DE CAJA'!L$3:L$9173)+(SUMIF('RELACION PAGO DE CAJA'!B$3:B$9173,A988,'RELACION PAGO DE CAJA'!M$3:M$408)+(SUMIF('RELACION PAGO DE CAJA'!B$3:B$9173,A988,'RELACION PAGO DE CAJA'!N$3:N$9173)))))</f>
        <v>#REF!</v>
      </c>
      <c r="N988" s="17"/>
    </row>
    <row r="989" spans="1:14" s="22" customFormat="1">
      <c r="A989" s="28" t="str">
        <f t="shared" si="20"/>
        <v/>
      </c>
      <c r="B989" s="93"/>
      <c r="C989" s="96"/>
      <c r="D989" s="36"/>
      <c r="E989" s="90"/>
      <c r="F989" s="95"/>
      <c r="G989" s="35"/>
      <c r="H989" s="35"/>
      <c r="I989" s="35"/>
      <c r="J989" s="14" t="e">
        <f ca="1">F989-(G989+(SUMIF('RELACION PAGO DE CAJA'!B$3:B$9173,A989,'RELACION PAGO DE CAJA'!K$3:K$9173)+SUMIF('RELACION PAGO DE CAJA'!B$3:B$9173,A989,'RELACION PAGO DE CAJA'!L$3:L$9173)+(SUMIF('RELACION PAGO DE CAJA'!B$3:B$9173,A989,'RELACION PAGO DE CAJA'!M$3:M$408)+(SUMIF('RELACION PAGO DE CAJA'!B$3:B$9173,A989,'RELACION PAGO DE CAJA'!N$3:N$9173)))))</f>
        <v>#REF!</v>
      </c>
      <c r="N989" s="17"/>
    </row>
    <row r="990" spans="1:14" s="22" customFormat="1">
      <c r="A990" s="28" t="str">
        <f t="shared" si="20"/>
        <v/>
      </c>
      <c r="B990" s="93"/>
      <c r="C990" s="96"/>
      <c r="D990" s="36"/>
      <c r="E990" s="90"/>
      <c r="F990" s="95"/>
      <c r="G990" s="35"/>
      <c r="H990" s="35"/>
      <c r="I990" s="35"/>
      <c r="J990" s="14" t="e">
        <f ca="1">F990-(G990+(SUMIF('RELACION PAGO DE CAJA'!B$3:B$9173,A990,'RELACION PAGO DE CAJA'!K$3:K$9173)+SUMIF('RELACION PAGO DE CAJA'!B$3:B$9173,A990,'RELACION PAGO DE CAJA'!L$3:L$9173)+(SUMIF('RELACION PAGO DE CAJA'!B$3:B$9173,A990,'RELACION PAGO DE CAJA'!M$3:M$408)+(SUMIF('RELACION PAGO DE CAJA'!B$3:B$9173,A990,'RELACION PAGO DE CAJA'!N$3:N$9173)))))</f>
        <v>#REF!</v>
      </c>
      <c r="N990" s="17"/>
    </row>
    <row r="991" spans="1:14" s="22" customFormat="1">
      <c r="A991" s="28" t="str">
        <f t="shared" si="20"/>
        <v/>
      </c>
      <c r="B991" s="93"/>
      <c r="C991" s="96"/>
      <c r="D991" s="36"/>
      <c r="E991" s="90"/>
      <c r="F991" s="95"/>
      <c r="G991" s="35"/>
      <c r="H991" s="35"/>
      <c r="I991" s="35"/>
      <c r="J991" s="14" t="e">
        <f ca="1">F991-(G991+(SUMIF('RELACION PAGO DE CAJA'!B$3:B$9173,A991,'RELACION PAGO DE CAJA'!K$3:K$9173)+SUMIF('RELACION PAGO DE CAJA'!B$3:B$9173,A991,'RELACION PAGO DE CAJA'!L$3:L$9173)+(SUMIF('RELACION PAGO DE CAJA'!B$3:B$9173,A991,'RELACION PAGO DE CAJA'!M$3:M$408)+(SUMIF('RELACION PAGO DE CAJA'!B$3:B$9173,A991,'RELACION PAGO DE CAJA'!N$3:N$9173)))))</f>
        <v>#REF!</v>
      </c>
      <c r="N991" s="17"/>
    </row>
    <row r="992" spans="1:14" s="22" customFormat="1">
      <c r="A992" s="28" t="str">
        <f t="shared" si="20"/>
        <v/>
      </c>
      <c r="B992" s="93"/>
      <c r="C992" s="96"/>
      <c r="D992" s="36"/>
      <c r="E992" s="90"/>
      <c r="F992" s="95"/>
      <c r="G992" s="35"/>
      <c r="H992" s="35"/>
      <c r="I992" s="35"/>
      <c r="J992" s="14" t="e">
        <f ca="1">F992-(G992+(SUMIF('RELACION PAGO DE CAJA'!B$3:B$9173,A992,'RELACION PAGO DE CAJA'!K$3:K$9173)+SUMIF('RELACION PAGO DE CAJA'!B$3:B$9173,A992,'RELACION PAGO DE CAJA'!L$3:L$9173)+(SUMIF('RELACION PAGO DE CAJA'!B$3:B$9173,A992,'RELACION PAGO DE CAJA'!M$3:M$408)+(SUMIF('RELACION PAGO DE CAJA'!B$3:B$9173,A992,'RELACION PAGO DE CAJA'!N$3:N$9173)))))</f>
        <v>#REF!</v>
      </c>
      <c r="N992" s="17"/>
    </row>
    <row r="993" spans="1:14" s="22" customFormat="1">
      <c r="A993" s="28" t="str">
        <f t="shared" si="20"/>
        <v/>
      </c>
      <c r="B993" s="93"/>
      <c r="C993" s="96"/>
      <c r="D993" s="36"/>
      <c r="E993" s="90"/>
      <c r="F993" s="95"/>
      <c r="G993" s="35"/>
      <c r="H993" s="35"/>
      <c r="I993" s="35"/>
      <c r="J993" s="14" t="e">
        <f ca="1">F993-(G993+(SUMIF('RELACION PAGO DE CAJA'!B$3:B$9173,A993,'RELACION PAGO DE CAJA'!K$3:K$9173)+SUMIF('RELACION PAGO DE CAJA'!B$3:B$9173,A993,'RELACION PAGO DE CAJA'!L$3:L$9173)+(SUMIF('RELACION PAGO DE CAJA'!B$3:B$9173,A993,'RELACION PAGO DE CAJA'!M$3:M$408)+(SUMIF('RELACION PAGO DE CAJA'!B$3:B$9173,A993,'RELACION PAGO DE CAJA'!N$3:N$9173)))))</f>
        <v>#REF!</v>
      </c>
      <c r="N993" s="17"/>
    </row>
    <row r="994" spans="1:14" s="22" customFormat="1">
      <c r="A994" s="28" t="str">
        <f t="shared" si="20"/>
        <v/>
      </c>
      <c r="B994" s="93"/>
      <c r="C994" s="96"/>
      <c r="D994" s="36"/>
      <c r="E994" s="90"/>
      <c r="F994" s="95"/>
      <c r="G994" s="35"/>
      <c r="H994" s="35"/>
      <c r="I994" s="35"/>
      <c r="J994" s="14" t="e">
        <f ca="1">F994-(G994+(SUMIF('RELACION PAGO DE CAJA'!B$3:B$9173,A994,'RELACION PAGO DE CAJA'!K$3:K$9173)+SUMIF('RELACION PAGO DE CAJA'!B$3:B$9173,A994,'RELACION PAGO DE CAJA'!L$3:L$9173)+(SUMIF('RELACION PAGO DE CAJA'!B$3:B$9173,A994,'RELACION PAGO DE CAJA'!M$3:M$408)+(SUMIF('RELACION PAGO DE CAJA'!B$3:B$9173,A994,'RELACION PAGO DE CAJA'!N$3:N$9173)))))</f>
        <v>#REF!</v>
      </c>
      <c r="N994" s="17"/>
    </row>
    <row r="995" spans="1:14" s="22" customFormat="1">
      <c r="A995" s="28" t="str">
        <f t="shared" si="20"/>
        <v/>
      </c>
      <c r="B995" s="93"/>
      <c r="C995" s="96"/>
      <c r="D995" s="36"/>
      <c r="E995" s="90"/>
      <c r="F995" s="95"/>
      <c r="G995" s="35"/>
      <c r="H995" s="35"/>
      <c r="I995" s="35"/>
      <c r="J995" s="14" t="e">
        <f ca="1">F995-(G995+(SUMIF('RELACION PAGO DE CAJA'!B$3:B$9173,A995,'RELACION PAGO DE CAJA'!K$3:K$9173)+SUMIF('RELACION PAGO DE CAJA'!B$3:B$9173,A995,'RELACION PAGO DE CAJA'!L$3:L$9173)+(SUMIF('RELACION PAGO DE CAJA'!B$3:B$9173,A995,'RELACION PAGO DE CAJA'!M$3:M$408)+(SUMIF('RELACION PAGO DE CAJA'!B$3:B$9173,A995,'RELACION PAGO DE CAJA'!N$3:N$9173)))))</f>
        <v>#REF!</v>
      </c>
      <c r="N995" s="17"/>
    </row>
    <row r="996" spans="1:14" s="22" customFormat="1">
      <c r="A996" s="28" t="str">
        <f t="shared" si="20"/>
        <v/>
      </c>
      <c r="B996" s="93"/>
      <c r="C996" s="96"/>
      <c r="D996" s="36"/>
      <c r="E996" s="90"/>
      <c r="F996" s="95"/>
      <c r="G996" s="35"/>
      <c r="H996" s="35"/>
      <c r="I996" s="35"/>
      <c r="J996" s="14" t="e">
        <f ca="1">F996-(G996+(SUMIF('RELACION PAGO DE CAJA'!B$3:B$9173,A996,'RELACION PAGO DE CAJA'!K$3:K$9173)+SUMIF('RELACION PAGO DE CAJA'!B$3:B$9173,A996,'RELACION PAGO DE CAJA'!L$3:L$9173)+(SUMIF('RELACION PAGO DE CAJA'!B$3:B$9173,A996,'RELACION PAGO DE CAJA'!M$3:M$408)+(SUMIF('RELACION PAGO DE CAJA'!B$3:B$9173,A996,'RELACION PAGO DE CAJA'!N$3:N$9173)))))</f>
        <v>#REF!</v>
      </c>
      <c r="N996" s="17"/>
    </row>
    <row r="997" spans="1:14" s="22" customFormat="1">
      <c r="A997" s="28" t="str">
        <f t="shared" si="20"/>
        <v/>
      </c>
      <c r="B997" s="93"/>
      <c r="C997" s="96"/>
      <c r="D997" s="36"/>
      <c r="E997" s="90"/>
      <c r="F997" s="95"/>
      <c r="G997" s="35"/>
      <c r="H997" s="35"/>
      <c r="I997" s="35"/>
      <c r="J997" s="14" t="e">
        <f ca="1">F997-(G997+(SUMIF('RELACION PAGO DE CAJA'!B$3:B$9173,A997,'RELACION PAGO DE CAJA'!K$3:K$9173)+SUMIF('RELACION PAGO DE CAJA'!B$3:B$9173,A997,'RELACION PAGO DE CAJA'!L$3:L$9173)+(SUMIF('RELACION PAGO DE CAJA'!B$3:B$9173,A997,'RELACION PAGO DE CAJA'!M$3:M$408)+(SUMIF('RELACION PAGO DE CAJA'!B$3:B$9173,A997,'RELACION PAGO DE CAJA'!N$3:N$9173)))))</f>
        <v>#REF!</v>
      </c>
      <c r="N997" s="17"/>
    </row>
    <row r="998" spans="1:14" s="22" customFormat="1">
      <c r="A998" s="28" t="str">
        <f t="shared" si="20"/>
        <v/>
      </c>
      <c r="B998" s="93"/>
      <c r="C998" s="96"/>
      <c r="D998" s="36"/>
      <c r="E998" s="90"/>
      <c r="F998" s="95"/>
      <c r="G998" s="35"/>
      <c r="H998" s="35"/>
      <c r="I998" s="35"/>
      <c r="J998" s="14" t="e">
        <f ca="1">F998-(G998+(SUMIF('RELACION PAGO DE CAJA'!B$3:B$9173,A998,'RELACION PAGO DE CAJA'!K$3:K$9173)+SUMIF('RELACION PAGO DE CAJA'!B$3:B$9173,A998,'RELACION PAGO DE CAJA'!L$3:L$9173)+(SUMIF('RELACION PAGO DE CAJA'!B$3:B$9173,A998,'RELACION PAGO DE CAJA'!M$3:M$408)+(SUMIF('RELACION PAGO DE CAJA'!B$3:B$9173,A998,'RELACION PAGO DE CAJA'!N$3:N$9173)))))</f>
        <v>#REF!</v>
      </c>
      <c r="N998" s="17"/>
    </row>
    <row r="999" spans="1:14" s="22" customFormat="1">
      <c r="A999" s="28" t="str">
        <f t="shared" si="20"/>
        <v/>
      </c>
      <c r="B999" s="93"/>
      <c r="C999" s="96"/>
      <c r="D999" s="36"/>
      <c r="E999" s="90"/>
      <c r="F999" s="95"/>
      <c r="G999" s="35"/>
      <c r="H999" s="35"/>
      <c r="I999" s="35"/>
      <c r="J999" s="14" t="e">
        <f ca="1">F999-(G999+(SUMIF('RELACION PAGO DE CAJA'!B$3:B$9173,A999,'RELACION PAGO DE CAJA'!K$3:K$9173)+SUMIF('RELACION PAGO DE CAJA'!B$3:B$9173,A999,'RELACION PAGO DE CAJA'!L$3:L$9173)+(SUMIF('RELACION PAGO DE CAJA'!B$3:B$9173,A999,'RELACION PAGO DE CAJA'!M$3:M$408)+(SUMIF('RELACION PAGO DE CAJA'!B$3:B$9173,A999,'RELACION PAGO DE CAJA'!N$3:N$9173)))))</f>
        <v>#REF!</v>
      </c>
      <c r="N999" s="17"/>
    </row>
    <row r="1000" spans="1:14" s="22" customFormat="1">
      <c r="A1000" s="28" t="str">
        <f t="shared" si="20"/>
        <v/>
      </c>
      <c r="B1000" s="93"/>
      <c r="C1000" s="96"/>
      <c r="D1000" s="36"/>
      <c r="E1000" s="90"/>
      <c r="F1000" s="95"/>
      <c r="G1000" s="35"/>
      <c r="H1000" s="35"/>
      <c r="I1000" s="35"/>
      <c r="J1000" s="14" t="e">
        <f ca="1">F1000-(G1000+(SUMIF('RELACION PAGO DE CAJA'!B$3:B$9173,A1000,'RELACION PAGO DE CAJA'!K$3:K$9173)+SUMIF('RELACION PAGO DE CAJA'!B$3:B$9173,A1000,'RELACION PAGO DE CAJA'!L$3:L$9173)+(SUMIF('RELACION PAGO DE CAJA'!B$3:B$9173,A1000,'RELACION PAGO DE CAJA'!M$3:M$408)+(SUMIF('RELACION PAGO DE CAJA'!B$3:B$9173,A1000,'RELACION PAGO DE CAJA'!N$3:N$9173)))))</f>
        <v>#REF!</v>
      </c>
      <c r="N1000" s="17"/>
    </row>
    <row r="1001" spans="1:14" s="22" customFormat="1">
      <c r="A1001" s="28" t="str">
        <f t="shared" si="20"/>
        <v/>
      </c>
      <c r="B1001" s="93"/>
      <c r="C1001" s="96"/>
      <c r="D1001" s="36"/>
      <c r="E1001" s="90"/>
      <c r="F1001" s="95"/>
      <c r="G1001" s="35"/>
      <c r="H1001" s="35"/>
      <c r="I1001" s="35"/>
      <c r="J1001" s="14" t="e">
        <f ca="1">F1001-(G1001+(SUMIF('RELACION PAGO DE CAJA'!B$3:B$9173,A1001,'RELACION PAGO DE CAJA'!K$3:K$9173)+SUMIF('RELACION PAGO DE CAJA'!B$3:B$9173,A1001,'RELACION PAGO DE CAJA'!L$3:L$9173)+(SUMIF('RELACION PAGO DE CAJA'!B$3:B$9173,A1001,'RELACION PAGO DE CAJA'!M$3:M$408)+(SUMIF('RELACION PAGO DE CAJA'!B$3:B$9173,A1001,'RELACION PAGO DE CAJA'!N$3:N$9173)))))</f>
        <v>#REF!</v>
      </c>
      <c r="N1001" s="17"/>
    </row>
    <row r="1002" spans="1:14" s="22" customFormat="1">
      <c r="A1002" s="28" t="str">
        <f t="shared" si="20"/>
        <v/>
      </c>
      <c r="B1002" s="93"/>
      <c r="C1002" s="96"/>
      <c r="D1002" s="36"/>
      <c r="E1002" s="90"/>
      <c r="F1002" s="95"/>
      <c r="G1002" s="35"/>
      <c r="H1002" s="35"/>
      <c r="I1002" s="35"/>
      <c r="J1002" s="14" t="e">
        <f ca="1">F1002-(G1002+(SUMIF('RELACION PAGO DE CAJA'!B$3:B$9173,A1002,'RELACION PAGO DE CAJA'!K$3:K$9173)+SUMIF('RELACION PAGO DE CAJA'!B$3:B$9173,A1002,'RELACION PAGO DE CAJA'!L$3:L$9173)+(SUMIF('RELACION PAGO DE CAJA'!B$3:B$9173,A1002,'RELACION PAGO DE CAJA'!M$3:M$408)+(SUMIF('RELACION PAGO DE CAJA'!B$3:B$9173,A1002,'RELACION PAGO DE CAJA'!N$3:N$9173)))))</f>
        <v>#REF!</v>
      </c>
      <c r="N1002" s="17"/>
    </row>
    <row r="1003" spans="1:14" s="22" customFormat="1">
      <c r="A1003" s="28" t="str">
        <f t="shared" si="20"/>
        <v/>
      </c>
      <c r="B1003" s="93"/>
      <c r="C1003" s="96"/>
      <c r="D1003" s="36"/>
      <c r="E1003" s="90"/>
      <c r="F1003" s="95"/>
      <c r="G1003" s="35"/>
      <c r="H1003" s="35"/>
      <c r="I1003" s="35"/>
      <c r="J1003" s="14" t="e">
        <f ca="1">F1003-(G1003+(SUMIF('RELACION PAGO DE CAJA'!B$3:B$9173,A1003,'RELACION PAGO DE CAJA'!K$3:K$9173)+SUMIF('RELACION PAGO DE CAJA'!B$3:B$9173,A1003,'RELACION PAGO DE CAJA'!L$3:L$9173)+(SUMIF('RELACION PAGO DE CAJA'!B$3:B$9173,A1003,'RELACION PAGO DE CAJA'!M$3:M$408)+(SUMIF('RELACION PAGO DE CAJA'!B$3:B$9173,A1003,'RELACION PAGO DE CAJA'!N$3:N$9173)))))</f>
        <v>#REF!</v>
      </c>
      <c r="N1003" s="17"/>
    </row>
    <row r="1004" spans="1:14" s="22" customFormat="1">
      <c r="A1004" s="28" t="str">
        <f t="shared" si="20"/>
        <v/>
      </c>
      <c r="B1004" s="93"/>
      <c r="C1004" s="96"/>
      <c r="D1004" s="36"/>
      <c r="E1004" s="90"/>
      <c r="F1004" s="95"/>
      <c r="G1004" s="35"/>
      <c r="H1004" s="35"/>
      <c r="I1004" s="35"/>
      <c r="J1004" s="14" t="e">
        <f ca="1">F1004-(G1004+(SUMIF('RELACION PAGO DE CAJA'!B$3:B$9173,A1004,'RELACION PAGO DE CAJA'!K$3:K$9173)+SUMIF('RELACION PAGO DE CAJA'!B$3:B$9173,A1004,'RELACION PAGO DE CAJA'!L$3:L$9173)+(SUMIF('RELACION PAGO DE CAJA'!B$3:B$9173,A1004,'RELACION PAGO DE CAJA'!M$3:M$408)+(SUMIF('RELACION PAGO DE CAJA'!B$3:B$9173,A1004,'RELACION PAGO DE CAJA'!N$3:N$9173)))))</f>
        <v>#REF!</v>
      </c>
      <c r="N1004" s="17"/>
    </row>
    <row r="1005" spans="1:14" s="22" customFormat="1">
      <c r="A1005" s="28" t="str">
        <f t="shared" si="20"/>
        <v/>
      </c>
      <c r="B1005" s="93"/>
      <c r="C1005" s="96"/>
      <c r="D1005" s="36"/>
      <c r="E1005" s="90"/>
      <c r="F1005" s="95"/>
      <c r="G1005" s="35"/>
      <c r="H1005" s="35"/>
      <c r="I1005" s="35"/>
      <c r="J1005" s="14" t="e">
        <f ca="1">F1005-(G1005+(SUMIF('RELACION PAGO DE CAJA'!B$3:B$9173,A1005,'RELACION PAGO DE CAJA'!K$3:K$9173)+SUMIF('RELACION PAGO DE CAJA'!B$3:B$9173,A1005,'RELACION PAGO DE CAJA'!L$3:L$9173)+(SUMIF('RELACION PAGO DE CAJA'!B$3:B$9173,A1005,'RELACION PAGO DE CAJA'!M$3:M$408)+(SUMIF('RELACION PAGO DE CAJA'!B$3:B$9173,A1005,'RELACION PAGO DE CAJA'!N$3:N$9173)))))</f>
        <v>#REF!</v>
      </c>
      <c r="N1005" s="17"/>
    </row>
    <row r="1006" spans="1:14" s="22" customFormat="1">
      <c r="A1006" s="28" t="str">
        <f t="shared" si="20"/>
        <v/>
      </c>
      <c r="B1006" s="93"/>
      <c r="C1006" s="96"/>
      <c r="D1006" s="36"/>
      <c r="E1006" s="90"/>
      <c r="F1006" s="95"/>
      <c r="G1006" s="35"/>
      <c r="H1006" s="35"/>
      <c r="I1006" s="35"/>
      <c r="J1006" s="14" t="e">
        <f ca="1">F1006-(G1006+(SUMIF('RELACION PAGO DE CAJA'!B$3:B$9173,A1006,'RELACION PAGO DE CAJA'!K$3:K$9173)+SUMIF('RELACION PAGO DE CAJA'!B$3:B$9173,A1006,'RELACION PAGO DE CAJA'!L$3:L$9173)+(SUMIF('RELACION PAGO DE CAJA'!B$3:B$9173,A1006,'RELACION PAGO DE CAJA'!M$3:M$408)+(SUMIF('RELACION PAGO DE CAJA'!B$3:B$9173,A1006,'RELACION PAGO DE CAJA'!N$3:N$9173)))))</f>
        <v>#REF!</v>
      </c>
      <c r="N1006" s="17"/>
    </row>
    <row r="1007" spans="1:14" s="22" customFormat="1">
      <c r="A1007" s="28" t="str">
        <f t="shared" si="20"/>
        <v/>
      </c>
      <c r="B1007" s="93"/>
      <c r="C1007" s="96"/>
      <c r="D1007" s="36"/>
      <c r="E1007" s="90"/>
      <c r="F1007" s="95"/>
      <c r="G1007" s="35"/>
      <c r="H1007" s="35"/>
      <c r="I1007" s="35"/>
      <c r="J1007" s="14" t="e">
        <f ca="1">F1007-(G1007+(SUMIF('RELACION PAGO DE CAJA'!B$3:B$9173,A1007,'RELACION PAGO DE CAJA'!K$3:K$9173)+SUMIF('RELACION PAGO DE CAJA'!B$3:B$9173,A1007,'RELACION PAGO DE CAJA'!L$3:L$9173)+(SUMIF('RELACION PAGO DE CAJA'!B$3:B$9173,A1007,'RELACION PAGO DE CAJA'!M$3:M$408)+(SUMIF('RELACION PAGO DE CAJA'!B$3:B$9173,A1007,'RELACION PAGO DE CAJA'!N$3:N$9173)))))</f>
        <v>#REF!</v>
      </c>
      <c r="N1007" s="17"/>
    </row>
    <row r="1008" spans="1:14" s="22" customFormat="1">
      <c r="A1008" s="28" t="str">
        <f t="shared" si="20"/>
        <v/>
      </c>
      <c r="B1008" s="93"/>
      <c r="C1008" s="96"/>
      <c r="D1008" s="36"/>
      <c r="E1008" s="90"/>
      <c r="F1008" s="95"/>
      <c r="G1008" s="35"/>
      <c r="H1008" s="35"/>
      <c r="I1008" s="35"/>
      <c r="J1008" s="14" t="e">
        <f ca="1">F1008-(G1008+(SUMIF('RELACION PAGO DE CAJA'!B$3:B$9173,A1008,'RELACION PAGO DE CAJA'!K$3:K$9173)+SUMIF('RELACION PAGO DE CAJA'!B$3:B$9173,A1008,'RELACION PAGO DE CAJA'!L$3:L$9173)+(SUMIF('RELACION PAGO DE CAJA'!B$3:B$9173,A1008,'RELACION PAGO DE CAJA'!M$3:M$408)+(SUMIF('RELACION PAGO DE CAJA'!B$3:B$9173,A1008,'RELACION PAGO DE CAJA'!N$3:N$9173)))))</f>
        <v>#REF!</v>
      </c>
      <c r="N1008" s="17"/>
    </row>
    <row r="1009" spans="1:14" s="22" customFormat="1">
      <c r="A1009" s="28" t="str">
        <f t="shared" si="20"/>
        <v/>
      </c>
      <c r="B1009" s="93"/>
      <c r="C1009" s="96"/>
      <c r="D1009" s="36"/>
      <c r="E1009" s="90"/>
      <c r="F1009" s="95"/>
      <c r="G1009" s="35"/>
      <c r="H1009" s="35"/>
      <c r="I1009" s="35"/>
      <c r="J1009" s="14" t="e">
        <f ca="1">F1009-(G1009+(SUMIF('RELACION PAGO DE CAJA'!B$3:B$9173,A1009,'RELACION PAGO DE CAJA'!K$3:K$9173)+SUMIF('RELACION PAGO DE CAJA'!B$3:B$9173,A1009,'RELACION PAGO DE CAJA'!L$3:L$9173)+(SUMIF('RELACION PAGO DE CAJA'!B$3:B$9173,A1009,'RELACION PAGO DE CAJA'!M$3:M$408)+(SUMIF('RELACION PAGO DE CAJA'!B$3:B$9173,A1009,'RELACION PAGO DE CAJA'!N$3:N$9173)))))</f>
        <v>#REF!</v>
      </c>
      <c r="N1009" s="17"/>
    </row>
    <row r="1010" spans="1:14" s="22" customFormat="1">
      <c r="A1010" s="28" t="str">
        <f t="shared" si="20"/>
        <v/>
      </c>
      <c r="B1010" s="93"/>
      <c r="C1010" s="96"/>
      <c r="D1010" s="36"/>
      <c r="E1010" s="90"/>
      <c r="F1010" s="95"/>
      <c r="G1010" s="35"/>
      <c r="H1010" s="35"/>
      <c r="I1010" s="35"/>
      <c r="J1010" s="14" t="e">
        <f ca="1">F1010-(G1010+(SUMIF('RELACION PAGO DE CAJA'!B$3:B$9173,A1010,'RELACION PAGO DE CAJA'!K$3:K$9173)+SUMIF('RELACION PAGO DE CAJA'!B$3:B$9173,A1010,'RELACION PAGO DE CAJA'!L$3:L$9173)+(SUMIF('RELACION PAGO DE CAJA'!B$3:B$9173,A1010,'RELACION PAGO DE CAJA'!M$3:M$408)+(SUMIF('RELACION PAGO DE CAJA'!B$3:B$9173,A1010,'RELACION PAGO DE CAJA'!N$3:N$9173)))))</f>
        <v>#REF!</v>
      </c>
      <c r="N1010" s="17"/>
    </row>
    <row r="1011" spans="1:14" s="22" customFormat="1">
      <c r="A1011" s="28" t="str">
        <f t="shared" si="20"/>
        <v/>
      </c>
      <c r="B1011" s="93"/>
      <c r="C1011" s="96"/>
      <c r="D1011" s="36"/>
      <c r="E1011" s="90"/>
      <c r="F1011" s="95"/>
      <c r="G1011" s="35"/>
      <c r="H1011" s="35"/>
      <c r="I1011" s="35"/>
      <c r="J1011" s="14" t="e">
        <f ca="1">F1011-(G1011+(SUMIF('RELACION PAGO DE CAJA'!B$3:B$9173,A1011,'RELACION PAGO DE CAJA'!K$3:K$9173)+SUMIF('RELACION PAGO DE CAJA'!B$3:B$9173,A1011,'RELACION PAGO DE CAJA'!L$3:L$9173)+(SUMIF('RELACION PAGO DE CAJA'!B$3:B$9173,A1011,'RELACION PAGO DE CAJA'!M$3:M$408)+(SUMIF('RELACION PAGO DE CAJA'!B$3:B$9173,A1011,'RELACION PAGO DE CAJA'!N$3:N$9173)))))</f>
        <v>#REF!</v>
      </c>
      <c r="N1011" s="17"/>
    </row>
    <row r="1012" spans="1:14" s="22" customFormat="1">
      <c r="A1012" s="28" t="str">
        <f t="shared" si="20"/>
        <v/>
      </c>
      <c r="B1012" s="93"/>
      <c r="C1012" s="96"/>
      <c r="D1012" s="36"/>
      <c r="E1012" s="90"/>
      <c r="F1012" s="95"/>
      <c r="G1012" s="35"/>
      <c r="H1012" s="35"/>
      <c r="I1012" s="35"/>
      <c r="J1012" s="14" t="e">
        <f ca="1">F1012-(G1012+(SUMIF('RELACION PAGO DE CAJA'!B$3:B$9173,A1012,'RELACION PAGO DE CAJA'!K$3:K$9173)+SUMIF('RELACION PAGO DE CAJA'!B$3:B$9173,A1012,'RELACION PAGO DE CAJA'!L$3:L$9173)+(SUMIF('RELACION PAGO DE CAJA'!B$3:B$9173,A1012,'RELACION PAGO DE CAJA'!M$3:M$408)+(SUMIF('RELACION PAGO DE CAJA'!B$3:B$9173,A1012,'RELACION PAGO DE CAJA'!N$3:N$9173)))))</f>
        <v>#REF!</v>
      </c>
      <c r="N1012" s="17"/>
    </row>
    <row r="1013" spans="1:14" s="22" customFormat="1">
      <c r="A1013" s="28" t="str">
        <f t="shared" si="20"/>
        <v/>
      </c>
      <c r="B1013" s="93"/>
      <c r="C1013" s="96"/>
      <c r="D1013" s="36"/>
      <c r="E1013" s="90"/>
      <c r="F1013" s="95"/>
      <c r="G1013" s="35"/>
      <c r="H1013" s="35"/>
      <c r="I1013" s="35"/>
      <c r="J1013" s="14" t="e">
        <f ca="1">F1013-(G1013+(SUMIF('RELACION PAGO DE CAJA'!B$3:B$9173,A1013,'RELACION PAGO DE CAJA'!K$3:K$9173)+SUMIF('RELACION PAGO DE CAJA'!B$3:B$9173,A1013,'RELACION PAGO DE CAJA'!L$3:L$9173)+(SUMIF('RELACION PAGO DE CAJA'!B$3:B$9173,A1013,'RELACION PAGO DE CAJA'!M$3:M$408)+(SUMIF('RELACION PAGO DE CAJA'!B$3:B$9173,A1013,'RELACION PAGO DE CAJA'!N$3:N$9173)))))</f>
        <v>#REF!</v>
      </c>
      <c r="N1013" s="17"/>
    </row>
    <row r="1014" spans="1:14" s="22" customFormat="1">
      <c r="A1014" s="28" t="str">
        <f t="shared" si="20"/>
        <v/>
      </c>
      <c r="B1014" s="93"/>
      <c r="C1014" s="96"/>
      <c r="D1014" s="36"/>
      <c r="E1014" s="90"/>
      <c r="F1014" s="95"/>
      <c r="G1014" s="35"/>
      <c r="H1014" s="35"/>
      <c r="I1014" s="35"/>
      <c r="J1014" s="14" t="e">
        <f ca="1">F1014-(G1014+(SUMIF('RELACION PAGO DE CAJA'!B$3:B$9173,A1014,'RELACION PAGO DE CAJA'!K$3:K$9173)+SUMIF('RELACION PAGO DE CAJA'!B$3:B$9173,A1014,'RELACION PAGO DE CAJA'!L$3:L$9173)+(SUMIF('RELACION PAGO DE CAJA'!B$3:B$9173,A1014,'RELACION PAGO DE CAJA'!M$3:M$408)+(SUMIF('RELACION PAGO DE CAJA'!B$3:B$9173,A1014,'RELACION PAGO DE CAJA'!N$3:N$9173)))))</f>
        <v>#REF!</v>
      </c>
      <c r="N1014" s="17"/>
    </row>
    <row r="1015" spans="1:14" s="22" customFormat="1">
      <c r="A1015" s="28" t="str">
        <f t="shared" si="20"/>
        <v/>
      </c>
      <c r="B1015" s="93"/>
      <c r="C1015" s="96"/>
      <c r="D1015" s="36"/>
      <c r="E1015" s="90"/>
      <c r="F1015" s="95"/>
      <c r="G1015" s="35"/>
      <c r="H1015" s="35"/>
      <c r="I1015" s="35"/>
      <c r="J1015" s="14" t="e">
        <f ca="1">F1015-(G1015+(SUMIF('RELACION PAGO DE CAJA'!B$3:B$9173,A1015,'RELACION PAGO DE CAJA'!K$3:K$9173)+SUMIF('RELACION PAGO DE CAJA'!B$3:B$9173,A1015,'RELACION PAGO DE CAJA'!L$3:L$9173)+(SUMIF('RELACION PAGO DE CAJA'!B$3:B$9173,A1015,'RELACION PAGO DE CAJA'!M$3:M$408)+(SUMIF('RELACION PAGO DE CAJA'!B$3:B$9173,A1015,'RELACION PAGO DE CAJA'!N$3:N$9173)))))</f>
        <v>#REF!</v>
      </c>
      <c r="N1015" s="17"/>
    </row>
    <row r="1016" spans="1:14" s="22" customFormat="1">
      <c r="A1016" s="28" t="str">
        <f t="shared" si="20"/>
        <v/>
      </c>
      <c r="B1016" s="93"/>
      <c r="C1016" s="96"/>
      <c r="D1016" s="36"/>
      <c r="E1016" s="90"/>
      <c r="F1016" s="95"/>
      <c r="G1016" s="35"/>
      <c r="H1016" s="35"/>
      <c r="I1016" s="35"/>
      <c r="J1016" s="14" t="e">
        <f ca="1">F1016-(G1016+(SUMIF('RELACION PAGO DE CAJA'!B$3:B$9173,A1016,'RELACION PAGO DE CAJA'!K$3:K$9173)+SUMIF('RELACION PAGO DE CAJA'!B$3:B$9173,A1016,'RELACION PAGO DE CAJA'!L$3:L$9173)+(SUMIF('RELACION PAGO DE CAJA'!B$3:B$9173,A1016,'RELACION PAGO DE CAJA'!M$3:M$408)+(SUMIF('RELACION PAGO DE CAJA'!B$3:B$9173,A1016,'RELACION PAGO DE CAJA'!N$3:N$9173)))))</f>
        <v>#REF!</v>
      </c>
      <c r="N1016" s="17"/>
    </row>
    <row r="1017" spans="1:14" s="22" customFormat="1">
      <c r="A1017" s="28" t="str">
        <f t="shared" si="20"/>
        <v/>
      </c>
      <c r="B1017" s="93"/>
      <c r="C1017" s="96"/>
      <c r="D1017" s="36"/>
      <c r="E1017" s="90"/>
      <c r="F1017" s="95"/>
      <c r="G1017" s="35"/>
      <c r="H1017" s="35"/>
      <c r="I1017" s="35"/>
      <c r="J1017" s="14" t="e">
        <f ca="1">F1017-(G1017+(SUMIF('RELACION PAGO DE CAJA'!B$3:B$9173,A1017,'RELACION PAGO DE CAJA'!K$3:K$9173)+SUMIF('RELACION PAGO DE CAJA'!B$3:B$9173,A1017,'RELACION PAGO DE CAJA'!L$3:L$9173)+(SUMIF('RELACION PAGO DE CAJA'!B$3:B$9173,A1017,'RELACION PAGO DE CAJA'!M$3:M$408)+(SUMIF('RELACION PAGO DE CAJA'!B$3:B$9173,A1017,'RELACION PAGO DE CAJA'!N$3:N$9173)))))</f>
        <v>#REF!</v>
      </c>
      <c r="N1017" s="17"/>
    </row>
    <row r="1018" spans="1:14" s="22" customFormat="1">
      <c r="A1018" s="28" t="str">
        <f t="shared" si="20"/>
        <v/>
      </c>
      <c r="B1018" s="93"/>
      <c r="C1018" s="96"/>
      <c r="D1018" s="36"/>
      <c r="E1018" s="90"/>
      <c r="F1018" s="95"/>
      <c r="G1018" s="35"/>
      <c r="H1018" s="35"/>
      <c r="I1018" s="35"/>
      <c r="J1018" s="14" t="e">
        <f ca="1">F1018-(G1018+(SUMIF('RELACION PAGO DE CAJA'!B$3:B$9173,A1018,'RELACION PAGO DE CAJA'!K$3:K$9173)+SUMIF('RELACION PAGO DE CAJA'!B$3:B$9173,A1018,'RELACION PAGO DE CAJA'!L$3:L$9173)+(SUMIF('RELACION PAGO DE CAJA'!B$3:B$9173,A1018,'RELACION PAGO DE CAJA'!M$3:M$408)+(SUMIF('RELACION PAGO DE CAJA'!B$3:B$9173,A1018,'RELACION PAGO DE CAJA'!N$3:N$9173)))))</f>
        <v>#REF!</v>
      </c>
      <c r="N1018" s="17"/>
    </row>
    <row r="1019" spans="1:14" s="22" customFormat="1">
      <c r="A1019" s="28" t="str">
        <f t="shared" si="20"/>
        <v/>
      </c>
      <c r="B1019" s="93"/>
      <c r="C1019" s="96"/>
      <c r="D1019" s="36"/>
      <c r="E1019" s="90"/>
      <c r="F1019" s="95"/>
      <c r="G1019" s="35"/>
      <c r="H1019" s="35"/>
      <c r="I1019" s="35"/>
      <c r="J1019" s="14" t="e">
        <f ca="1">F1019-(G1019+(SUMIF('RELACION PAGO DE CAJA'!B$3:B$9173,A1019,'RELACION PAGO DE CAJA'!K$3:K$9173)+SUMIF('RELACION PAGO DE CAJA'!B$3:B$9173,A1019,'RELACION PAGO DE CAJA'!L$3:L$9173)+(SUMIF('RELACION PAGO DE CAJA'!B$3:B$9173,A1019,'RELACION PAGO DE CAJA'!M$3:M$408)+(SUMIF('RELACION PAGO DE CAJA'!B$3:B$9173,A1019,'RELACION PAGO DE CAJA'!N$3:N$9173)))))</f>
        <v>#REF!</v>
      </c>
      <c r="N1019" s="17"/>
    </row>
    <row r="1020" spans="1:14" s="22" customFormat="1">
      <c r="A1020" s="28" t="str">
        <f t="shared" si="20"/>
        <v/>
      </c>
      <c r="B1020" s="93"/>
      <c r="C1020" s="96"/>
      <c r="D1020" s="36"/>
      <c r="E1020" s="90"/>
      <c r="F1020" s="95"/>
      <c r="G1020" s="35"/>
      <c r="H1020" s="35"/>
      <c r="I1020" s="35"/>
      <c r="J1020" s="14" t="e">
        <f ca="1">F1020-(G1020+(SUMIF('RELACION PAGO DE CAJA'!B$3:B$9173,A1020,'RELACION PAGO DE CAJA'!K$3:K$9173)+SUMIF('RELACION PAGO DE CAJA'!B$3:B$9173,A1020,'RELACION PAGO DE CAJA'!L$3:L$9173)+(SUMIF('RELACION PAGO DE CAJA'!B$3:B$9173,A1020,'RELACION PAGO DE CAJA'!M$3:M$408)+(SUMIF('RELACION PAGO DE CAJA'!B$3:B$9173,A1020,'RELACION PAGO DE CAJA'!N$3:N$9173)))))</f>
        <v>#REF!</v>
      </c>
      <c r="N1020" s="17"/>
    </row>
    <row r="1021" spans="1:14" s="22" customFormat="1">
      <c r="A1021" s="28" t="str">
        <f t="shared" si="20"/>
        <v/>
      </c>
      <c r="B1021" s="93"/>
      <c r="C1021" s="96"/>
      <c r="D1021" s="36"/>
      <c r="E1021" s="90"/>
      <c r="F1021" s="95"/>
      <c r="G1021" s="35"/>
      <c r="H1021" s="35"/>
      <c r="I1021" s="35"/>
      <c r="J1021" s="14" t="e">
        <f ca="1">F1021-(G1021+(SUMIF('RELACION PAGO DE CAJA'!B$3:B$9173,A1021,'RELACION PAGO DE CAJA'!K$3:K$9173)+SUMIF('RELACION PAGO DE CAJA'!B$3:B$9173,A1021,'RELACION PAGO DE CAJA'!L$3:L$9173)+(SUMIF('RELACION PAGO DE CAJA'!B$3:B$9173,A1021,'RELACION PAGO DE CAJA'!M$3:M$408)+(SUMIF('RELACION PAGO DE CAJA'!B$3:B$9173,A1021,'RELACION PAGO DE CAJA'!N$3:N$9173)))))</f>
        <v>#REF!</v>
      </c>
      <c r="N1021" s="17"/>
    </row>
    <row r="1022" spans="1:14" s="22" customFormat="1">
      <c r="A1022" s="28" t="str">
        <f t="shared" si="20"/>
        <v/>
      </c>
      <c r="B1022" s="93"/>
      <c r="C1022" s="96"/>
      <c r="D1022" s="36"/>
      <c r="E1022" s="90"/>
      <c r="F1022" s="95"/>
      <c r="G1022" s="35"/>
      <c r="H1022" s="35"/>
      <c r="I1022" s="35"/>
      <c r="J1022" s="14" t="e">
        <f ca="1">F1022-(G1022+(SUMIF('RELACION PAGO DE CAJA'!B$3:B$9173,A1022,'RELACION PAGO DE CAJA'!K$3:K$9173)+SUMIF('RELACION PAGO DE CAJA'!B$3:B$9173,A1022,'RELACION PAGO DE CAJA'!L$3:L$9173)+(SUMIF('RELACION PAGO DE CAJA'!B$3:B$9173,A1022,'RELACION PAGO DE CAJA'!M$3:M$408)+(SUMIF('RELACION PAGO DE CAJA'!B$3:B$9173,A1022,'RELACION PAGO DE CAJA'!N$3:N$9173)))))</f>
        <v>#REF!</v>
      </c>
      <c r="N1022" s="17"/>
    </row>
    <row r="1023" spans="1:14" s="22" customFormat="1">
      <c r="A1023" s="28" t="str">
        <f t="shared" si="20"/>
        <v/>
      </c>
      <c r="B1023" s="93"/>
      <c r="C1023" s="96"/>
      <c r="D1023" s="36"/>
      <c r="E1023" s="90"/>
      <c r="F1023" s="95"/>
      <c r="G1023" s="35"/>
      <c r="H1023" s="35"/>
      <c r="I1023" s="35"/>
      <c r="J1023" s="14" t="e">
        <f ca="1">F1023-(G1023+(SUMIF('RELACION PAGO DE CAJA'!B$3:B$9173,A1023,'RELACION PAGO DE CAJA'!K$3:K$9173)+SUMIF('RELACION PAGO DE CAJA'!B$3:B$9173,A1023,'RELACION PAGO DE CAJA'!L$3:L$9173)+(SUMIF('RELACION PAGO DE CAJA'!B$3:B$9173,A1023,'RELACION PAGO DE CAJA'!M$3:M$408)+(SUMIF('RELACION PAGO DE CAJA'!B$3:B$9173,A1023,'RELACION PAGO DE CAJA'!N$3:N$9173)))))</f>
        <v>#REF!</v>
      </c>
      <c r="N1023" s="17"/>
    </row>
    <row r="1024" spans="1:14" s="22" customFormat="1">
      <c r="A1024" s="28" t="str">
        <f t="shared" si="20"/>
        <v/>
      </c>
      <c r="B1024" s="93"/>
      <c r="C1024" s="96"/>
      <c r="D1024" s="36"/>
      <c r="E1024" s="90"/>
      <c r="F1024" s="95"/>
      <c r="G1024" s="35"/>
      <c r="H1024" s="35"/>
      <c r="I1024" s="35"/>
      <c r="J1024" s="14" t="e">
        <f ca="1">F1024-(G1024+(SUMIF('RELACION PAGO DE CAJA'!B$3:B$9173,A1024,'RELACION PAGO DE CAJA'!K$3:K$9173)+SUMIF('RELACION PAGO DE CAJA'!B$3:B$9173,A1024,'RELACION PAGO DE CAJA'!L$3:L$9173)+(SUMIF('RELACION PAGO DE CAJA'!B$3:B$9173,A1024,'RELACION PAGO DE CAJA'!M$3:M$408)+(SUMIF('RELACION PAGO DE CAJA'!B$3:B$9173,A1024,'RELACION PAGO DE CAJA'!N$3:N$9173)))))</f>
        <v>#REF!</v>
      </c>
      <c r="N1024" s="17"/>
    </row>
    <row r="1025" spans="1:14" s="22" customFormat="1">
      <c r="A1025" s="28" t="str">
        <f t="shared" si="20"/>
        <v/>
      </c>
      <c r="B1025" s="93"/>
      <c r="C1025" s="96"/>
      <c r="D1025" s="36"/>
      <c r="E1025" s="90"/>
      <c r="F1025" s="95"/>
      <c r="G1025" s="35"/>
      <c r="H1025" s="35"/>
      <c r="I1025" s="35"/>
      <c r="J1025" s="14" t="e">
        <f ca="1">F1025-(G1025+(SUMIF('RELACION PAGO DE CAJA'!B$3:B$9173,A1025,'RELACION PAGO DE CAJA'!K$3:K$9173)+SUMIF('RELACION PAGO DE CAJA'!B$3:B$9173,A1025,'RELACION PAGO DE CAJA'!L$3:L$9173)+(SUMIF('RELACION PAGO DE CAJA'!B$3:B$9173,A1025,'RELACION PAGO DE CAJA'!M$3:M$408)+(SUMIF('RELACION PAGO DE CAJA'!B$3:B$9173,A1025,'RELACION PAGO DE CAJA'!N$3:N$9173)))))</f>
        <v>#REF!</v>
      </c>
      <c r="N1025" s="17"/>
    </row>
    <row r="1026" spans="1:14" s="22" customFormat="1">
      <c r="A1026" s="28" t="str">
        <f t="shared" si="20"/>
        <v/>
      </c>
      <c r="B1026" s="93"/>
      <c r="C1026" s="96"/>
      <c r="D1026" s="36"/>
      <c r="E1026" s="90"/>
      <c r="F1026" s="95"/>
      <c r="G1026" s="35"/>
      <c r="H1026" s="35"/>
      <c r="I1026" s="35"/>
      <c r="J1026" s="14" t="e">
        <f ca="1">F1026-(G1026+(SUMIF('RELACION PAGO DE CAJA'!B$3:B$9173,A1026,'RELACION PAGO DE CAJA'!K$3:K$9173)+SUMIF('RELACION PAGO DE CAJA'!B$3:B$9173,A1026,'RELACION PAGO DE CAJA'!L$3:L$9173)+(SUMIF('RELACION PAGO DE CAJA'!B$3:B$9173,A1026,'RELACION PAGO DE CAJA'!M$3:M$408)+(SUMIF('RELACION PAGO DE CAJA'!B$3:B$9173,A1026,'RELACION PAGO DE CAJA'!N$3:N$9173)))))</f>
        <v>#REF!</v>
      </c>
      <c r="N1026" s="17"/>
    </row>
    <row r="1027" spans="1:14" s="22" customFormat="1">
      <c r="A1027" s="28" t="str">
        <f t="shared" si="20"/>
        <v/>
      </c>
      <c r="B1027" s="93"/>
      <c r="C1027" s="96"/>
      <c r="D1027" s="36"/>
      <c r="E1027" s="90"/>
      <c r="F1027" s="95"/>
      <c r="G1027" s="35"/>
      <c r="H1027" s="35"/>
      <c r="I1027" s="35"/>
      <c r="J1027" s="14" t="e">
        <f ca="1">F1027-(G1027+(SUMIF('RELACION PAGO DE CAJA'!B$3:B$9173,A1027,'RELACION PAGO DE CAJA'!K$3:K$9173)+SUMIF('RELACION PAGO DE CAJA'!B$3:B$9173,A1027,'RELACION PAGO DE CAJA'!L$3:L$9173)+(SUMIF('RELACION PAGO DE CAJA'!B$3:B$9173,A1027,'RELACION PAGO DE CAJA'!M$3:M$408)+(SUMIF('RELACION PAGO DE CAJA'!B$3:B$9173,A1027,'RELACION PAGO DE CAJA'!N$3:N$9173)))))</f>
        <v>#REF!</v>
      </c>
      <c r="N1027" s="17"/>
    </row>
    <row r="1028" spans="1:14" s="22" customFormat="1">
      <c r="A1028" s="28" t="str">
        <f t="shared" si="20"/>
        <v/>
      </c>
      <c r="B1028" s="93"/>
      <c r="C1028" s="96"/>
      <c r="D1028" s="36"/>
      <c r="E1028" s="90"/>
      <c r="F1028" s="95"/>
      <c r="G1028" s="35"/>
      <c r="H1028" s="35"/>
      <c r="I1028" s="35"/>
      <c r="J1028" s="14" t="e">
        <f ca="1">F1028-(G1028+(SUMIF('RELACION PAGO DE CAJA'!B$3:B$9173,A1028,'RELACION PAGO DE CAJA'!K$3:K$9173)+SUMIF('RELACION PAGO DE CAJA'!B$3:B$9173,A1028,'RELACION PAGO DE CAJA'!L$3:L$9173)+(SUMIF('RELACION PAGO DE CAJA'!B$3:B$9173,A1028,'RELACION PAGO DE CAJA'!M$3:M$408)+(SUMIF('RELACION PAGO DE CAJA'!B$3:B$9173,A1028,'RELACION PAGO DE CAJA'!N$3:N$9173)))))</f>
        <v>#REF!</v>
      </c>
      <c r="N1028" s="17"/>
    </row>
    <row r="1029" spans="1:14" s="22" customFormat="1">
      <c r="A1029" s="28" t="str">
        <f t="shared" si="20"/>
        <v/>
      </c>
      <c r="B1029" s="93"/>
      <c r="C1029" s="96"/>
      <c r="D1029" s="36"/>
      <c r="E1029" s="90"/>
      <c r="F1029" s="95"/>
      <c r="G1029" s="35"/>
      <c r="H1029" s="35"/>
      <c r="I1029" s="35"/>
      <c r="J1029" s="14" t="e">
        <f ca="1">F1029-(G1029+(SUMIF('RELACION PAGO DE CAJA'!B$3:B$9173,A1029,'RELACION PAGO DE CAJA'!K$3:K$9173)+SUMIF('RELACION PAGO DE CAJA'!B$3:B$9173,A1029,'RELACION PAGO DE CAJA'!L$3:L$9173)+(SUMIF('RELACION PAGO DE CAJA'!B$3:B$9173,A1029,'RELACION PAGO DE CAJA'!M$3:M$408)+(SUMIF('RELACION PAGO DE CAJA'!B$3:B$9173,A1029,'RELACION PAGO DE CAJA'!N$3:N$9173)))))</f>
        <v>#REF!</v>
      </c>
      <c r="N1029" s="17"/>
    </row>
    <row r="1030" spans="1:14" s="22" customFormat="1">
      <c r="A1030" s="28" t="str">
        <f t="shared" si="20"/>
        <v/>
      </c>
      <c r="B1030" s="93"/>
      <c r="C1030" s="96"/>
      <c r="D1030" s="36"/>
      <c r="E1030" s="90"/>
      <c r="F1030" s="95"/>
      <c r="G1030" s="35"/>
      <c r="H1030" s="35"/>
      <c r="I1030" s="35"/>
      <c r="J1030" s="14" t="e">
        <f ca="1">F1030-(G1030+(SUMIF('RELACION PAGO DE CAJA'!B$3:B$9173,A1030,'RELACION PAGO DE CAJA'!K$3:K$9173)+SUMIF('RELACION PAGO DE CAJA'!B$3:B$9173,A1030,'RELACION PAGO DE CAJA'!L$3:L$9173)+(SUMIF('RELACION PAGO DE CAJA'!B$3:B$9173,A1030,'RELACION PAGO DE CAJA'!M$3:M$408)+(SUMIF('RELACION PAGO DE CAJA'!B$3:B$9173,A1030,'RELACION PAGO DE CAJA'!N$3:N$9173)))))</f>
        <v>#REF!</v>
      </c>
      <c r="N1030" s="17"/>
    </row>
    <row r="1031" spans="1:14" s="22" customFormat="1">
      <c r="A1031" s="28" t="str">
        <f t="shared" si="20"/>
        <v/>
      </c>
      <c r="B1031" s="93"/>
      <c r="C1031" s="96"/>
      <c r="D1031" s="36"/>
      <c r="E1031" s="90"/>
      <c r="F1031" s="95"/>
      <c r="G1031" s="35"/>
      <c r="H1031" s="35"/>
      <c r="I1031" s="35"/>
      <c r="J1031" s="14" t="e">
        <f ca="1">F1031-(G1031+(SUMIF('RELACION PAGO DE CAJA'!B$3:B$9173,A1031,'RELACION PAGO DE CAJA'!K$3:K$9173)+SUMIF('RELACION PAGO DE CAJA'!B$3:B$9173,A1031,'RELACION PAGO DE CAJA'!L$3:L$9173)+(SUMIF('RELACION PAGO DE CAJA'!B$3:B$9173,A1031,'RELACION PAGO DE CAJA'!M$3:M$408)+(SUMIF('RELACION PAGO DE CAJA'!B$3:B$9173,A1031,'RELACION PAGO DE CAJA'!N$3:N$9173)))))</f>
        <v>#REF!</v>
      </c>
      <c r="N1031" s="17"/>
    </row>
    <row r="1032" spans="1:14" s="22" customFormat="1">
      <c r="A1032" s="28" t="str">
        <f t="shared" si="20"/>
        <v/>
      </c>
      <c r="B1032" s="93"/>
      <c r="C1032" s="96"/>
      <c r="D1032" s="36"/>
      <c r="E1032" s="90"/>
      <c r="F1032" s="95"/>
      <c r="G1032" s="35"/>
      <c r="H1032" s="35"/>
      <c r="I1032" s="35"/>
      <c r="J1032" s="14" t="e">
        <f ca="1">F1032-(G1032+(SUMIF('RELACION PAGO DE CAJA'!B$3:B$9173,A1032,'RELACION PAGO DE CAJA'!K$3:K$9173)+SUMIF('RELACION PAGO DE CAJA'!B$3:B$9173,A1032,'RELACION PAGO DE CAJA'!L$3:L$9173)+(SUMIF('RELACION PAGO DE CAJA'!B$3:B$9173,A1032,'RELACION PAGO DE CAJA'!M$3:M$408)+(SUMIF('RELACION PAGO DE CAJA'!B$3:B$9173,A1032,'RELACION PAGO DE CAJA'!N$3:N$9173)))))</f>
        <v>#REF!</v>
      </c>
      <c r="N1032" s="17"/>
    </row>
    <row r="1033" spans="1:14" s="22" customFormat="1">
      <c r="A1033" s="28" t="str">
        <f t="shared" si="20"/>
        <v/>
      </c>
      <c r="B1033" s="93"/>
      <c r="C1033" s="96"/>
      <c r="D1033" s="36"/>
      <c r="E1033" s="90"/>
      <c r="F1033" s="95"/>
      <c r="G1033" s="35"/>
      <c r="H1033" s="35"/>
      <c r="I1033" s="35"/>
      <c r="J1033" s="14" t="e">
        <f ca="1">F1033-(G1033+(SUMIF('RELACION PAGO DE CAJA'!B$3:B$9173,A1033,'RELACION PAGO DE CAJA'!K$3:K$9173)+SUMIF('RELACION PAGO DE CAJA'!B$3:B$9173,A1033,'RELACION PAGO DE CAJA'!L$3:L$9173)+(SUMIF('RELACION PAGO DE CAJA'!B$3:B$9173,A1033,'RELACION PAGO DE CAJA'!M$3:M$408)+(SUMIF('RELACION PAGO DE CAJA'!B$3:B$9173,A1033,'RELACION PAGO DE CAJA'!N$3:N$9173)))))</f>
        <v>#REF!</v>
      </c>
      <c r="N1033" s="17"/>
    </row>
    <row r="1034" spans="1:14" s="22" customFormat="1">
      <c r="A1034" s="28" t="str">
        <f t="shared" si="20"/>
        <v/>
      </c>
      <c r="B1034" s="93"/>
      <c r="C1034" s="96"/>
      <c r="D1034" s="36"/>
      <c r="E1034" s="90"/>
      <c r="F1034" s="95"/>
      <c r="G1034" s="35"/>
      <c r="H1034" s="35"/>
      <c r="I1034" s="35"/>
      <c r="J1034" s="14" t="e">
        <f ca="1">F1034-(G1034+(SUMIF('RELACION PAGO DE CAJA'!B$3:B$9173,A1034,'RELACION PAGO DE CAJA'!K$3:K$9173)+SUMIF('RELACION PAGO DE CAJA'!B$3:B$9173,A1034,'RELACION PAGO DE CAJA'!L$3:L$9173)+(SUMIF('RELACION PAGO DE CAJA'!B$3:B$9173,A1034,'RELACION PAGO DE CAJA'!M$3:M$408)+(SUMIF('RELACION PAGO DE CAJA'!B$3:B$9173,A1034,'RELACION PAGO DE CAJA'!N$3:N$9173)))))</f>
        <v>#REF!</v>
      </c>
      <c r="N1034" s="17"/>
    </row>
    <row r="1035" spans="1:14" s="22" customFormat="1">
      <c r="A1035" s="28" t="str">
        <f t="shared" si="20"/>
        <v/>
      </c>
      <c r="B1035" s="93"/>
      <c r="C1035" s="96"/>
      <c r="D1035" s="36"/>
      <c r="E1035" s="90"/>
      <c r="F1035" s="95"/>
      <c r="G1035" s="35"/>
      <c r="H1035" s="35"/>
      <c r="I1035" s="35"/>
      <c r="J1035" s="14" t="e">
        <f ca="1">F1035-(G1035+(SUMIF('RELACION PAGO DE CAJA'!B$3:B$9173,A1035,'RELACION PAGO DE CAJA'!K$3:K$9173)+SUMIF('RELACION PAGO DE CAJA'!B$3:B$9173,A1035,'RELACION PAGO DE CAJA'!L$3:L$9173)+(SUMIF('RELACION PAGO DE CAJA'!B$3:B$9173,A1035,'RELACION PAGO DE CAJA'!M$3:M$408)+(SUMIF('RELACION PAGO DE CAJA'!B$3:B$9173,A1035,'RELACION PAGO DE CAJA'!N$3:N$9173)))))</f>
        <v>#REF!</v>
      </c>
      <c r="N1035" s="17"/>
    </row>
    <row r="1036" spans="1:14" s="22" customFormat="1">
      <c r="A1036" s="28" t="str">
        <f t="shared" si="20"/>
        <v/>
      </c>
      <c r="B1036" s="93"/>
      <c r="C1036" s="96"/>
      <c r="D1036" s="36"/>
      <c r="E1036" s="90"/>
      <c r="F1036" s="95"/>
      <c r="G1036" s="35"/>
      <c r="H1036" s="35"/>
      <c r="I1036" s="35"/>
      <c r="J1036" s="14" t="e">
        <f ca="1">F1036-(G1036+(SUMIF('RELACION PAGO DE CAJA'!B$3:B$9173,A1036,'RELACION PAGO DE CAJA'!K$3:K$9173)+SUMIF('RELACION PAGO DE CAJA'!B$3:B$9173,A1036,'RELACION PAGO DE CAJA'!L$3:L$9173)+(SUMIF('RELACION PAGO DE CAJA'!B$3:B$9173,A1036,'RELACION PAGO DE CAJA'!M$3:M$408)+(SUMIF('RELACION PAGO DE CAJA'!B$3:B$9173,A1036,'RELACION PAGO DE CAJA'!N$3:N$9173)))))</f>
        <v>#REF!</v>
      </c>
      <c r="N1036" s="17"/>
    </row>
    <row r="1037" spans="1:14" s="22" customFormat="1">
      <c r="A1037" s="28" t="str">
        <f t="shared" si="20"/>
        <v/>
      </c>
      <c r="B1037" s="93"/>
      <c r="C1037" s="96"/>
      <c r="D1037" s="36"/>
      <c r="E1037" s="90"/>
      <c r="F1037" s="95"/>
      <c r="G1037" s="35"/>
      <c r="H1037" s="35"/>
      <c r="I1037" s="35"/>
      <c r="J1037" s="14" t="e">
        <f ca="1">F1037-(G1037+(SUMIF('RELACION PAGO DE CAJA'!B$3:B$9173,A1037,'RELACION PAGO DE CAJA'!K$3:K$9173)+SUMIF('RELACION PAGO DE CAJA'!B$3:B$9173,A1037,'RELACION PAGO DE CAJA'!L$3:L$9173)+(SUMIF('RELACION PAGO DE CAJA'!B$3:B$9173,A1037,'RELACION PAGO DE CAJA'!M$3:M$408)+(SUMIF('RELACION PAGO DE CAJA'!B$3:B$9173,A1037,'RELACION PAGO DE CAJA'!N$3:N$9173)))))</f>
        <v>#REF!</v>
      </c>
      <c r="N1037" s="17"/>
    </row>
    <row r="1038" spans="1:14" s="22" customFormat="1">
      <c r="A1038" s="28" t="str">
        <f t="shared" si="20"/>
        <v/>
      </c>
      <c r="B1038" s="93"/>
      <c r="C1038" s="96"/>
      <c r="D1038" s="36"/>
      <c r="E1038" s="90"/>
      <c r="F1038" s="95"/>
      <c r="G1038" s="35"/>
      <c r="H1038" s="35"/>
      <c r="I1038" s="35"/>
      <c r="J1038" s="14" t="e">
        <f ca="1">F1038-(G1038+(SUMIF('RELACION PAGO DE CAJA'!B$3:B$9173,A1038,'RELACION PAGO DE CAJA'!K$3:K$9173)+SUMIF('RELACION PAGO DE CAJA'!B$3:B$9173,A1038,'RELACION PAGO DE CAJA'!L$3:L$9173)+(SUMIF('RELACION PAGO DE CAJA'!B$3:B$9173,A1038,'RELACION PAGO DE CAJA'!M$3:M$408)+(SUMIF('RELACION PAGO DE CAJA'!B$3:B$9173,A1038,'RELACION PAGO DE CAJA'!N$3:N$9173)))))</f>
        <v>#REF!</v>
      </c>
      <c r="N1038" s="17"/>
    </row>
    <row r="1039" spans="1:14" s="22" customFormat="1">
      <c r="A1039" s="28" t="str">
        <f t="shared" si="20"/>
        <v/>
      </c>
      <c r="B1039" s="93"/>
      <c r="C1039" s="96"/>
      <c r="D1039" s="36"/>
      <c r="E1039" s="90"/>
      <c r="F1039" s="95"/>
      <c r="G1039" s="35"/>
      <c r="H1039" s="35"/>
      <c r="I1039" s="35"/>
      <c r="J1039" s="14" t="e">
        <f ca="1">F1039-(G1039+(SUMIF('RELACION PAGO DE CAJA'!B$3:B$9173,A1039,'RELACION PAGO DE CAJA'!K$3:K$9173)+SUMIF('RELACION PAGO DE CAJA'!B$3:B$9173,A1039,'RELACION PAGO DE CAJA'!L$3:L$9173)+(SUMIF('RELACION PAGO DE CAJA'!B$3:B$9173,A1039,'RELACION PAGO DE CAJA'!M$3:M$408)+(SUMIF('RELACION PAGO DE CAJA'!B$3:B$9173,A1039,'RELACION PAGO DE CAJA'!N$3:N$9173)))))</f>
        <v>#REF!</v>
      </c>
      <c r="N1039" s="17"/>
    </row>
    <row r="1040" spans="1:14" s="22" customFormat="1">
      <c r="A1040" s="28" t="str">
        <f t="shared" si="20"/>
        <v/>
      </c>
      <c r="B1040" s="93"/>
      <c r="C1040" s="96"/>
      <c r="D1040" s="36"/>
      <c r="E1040" s="90"/>
      <c r="F1040" s="95"/>
      <c r="G1040" s="35"/>
      <c r="H1040" s="35"/>
      <c r="I1040" s="35"/>
      <c r="J1040" s="14" t="e">
        <f ca="1">F1040-(G1040+(SUMIF('RELACION PAGO DE CAJA'!B$3:B$9173,A1040,'RELACION PAGO DE CAJA'!K$3:K$9173)+SUMIF('RELACION PAGO DE CAJA'!B$3:B$9173,A1040,'RELACION PAGO DE CAJA'!L$3:L$9173)+(SUMIF('RELACION PAGO DE CAJA'!B$3:B$9173,A1040,'RELACION PAGO DE CAJA'!M$3:M$408)+(SUMIF('RELACION PAGO DE CAJA'!B$3:B$9173,A1040,'RELACION PAGO DE CAJA'!N$3:N$9173)))))</f>
        <v>#REF!</v>
      </c>
      <c r="N1040" s="17"/>
    </row>
    <row r="1041" spans="1:14" s="22" customFormat="1">
      <c r="A1041" s="28" t="str">
        <f t="shared" si="20"/>
        <v/>
      </c>
      <c r="B1041" s="93"/>
      <c r="C1041" s="96"/>
      <c r="D1041" s="36"/>
      <c r="E1041" s="90"/>
      <c r="F1041" s="95"/>
      <c r="G1041" s="35"/>
      <c r="H1041" s="35"/>
      <c r="I1041" s="35"/>
      <c r="J1041" s="14" t="e">
        <f ca="1">F1041-(G1041+(SUMIF('RELACION PAGO DE CAJA'!B$3:B$9173,A1041,'RELACION PAGO DE CAJA'!K$3:K$9173)+SUMIF('RELACION PAGO DE CAJA'!B$3:B$9173,A1041,'RELACION PAGO DE CAJA'!L$3:L$9173)+(SUMIF('RELACION PAGO DE CAJA'!B$3:B$9173,A1041,'RELACION PAGO DE CAJA'!M$3:M$408)+(SUMIF('RELACION PAGO DE CAJA'!B$3:B$9173,A1041,'RELACION PAGO DE CAJA'!N$3:N$9173)))))</f>
        <v>#REF!</v>
      </c>
      <c r="N1041" s="17"/>
    </row>
    <row r="1042" spans="1:14" s="22" customFormat="1">
      <c r="A1042" s="28" t="str">
        <f t="shared" si="20"/>
        <v/>
      </c>
      <c r="B1042" s="93"/>
      <c r="C1042" s="96"/>
      <c r="D1042" s="36"/>
      <c r="E1042" s="90"/>
      <c r="F1042" s="95"/>
      <c r="G1042" s="35"/>
      <c r="H1042" s="35"/>
      <c r="I1042" s="35"/>
      <c r="J1042" s="14" t="e">
        <f ca="1">F1042-(G1042+(SUMIF('RELACION PAGO DE CAJA'!B$3:B$9173,A1042,'RELACION PAGO DE CAJA'!K$3:K$9173)+SUMIF('RELACION PAGO DE CAJA'!B$3:B$9173,A1042,'RELACION PAGO DE CAJA'!L$3:L$9173)+(SUMIF('RELACION PAGO DE CAJA'!B$3:B$9173,A1042,'RELACION PAGO DE CAJA'!M$3:M$408)+(SUMIF('RELACION PAGO DE CAJA'!B$3:B$9173,A1042,'RELACION PAGO DE CAJA'!N$3:N$9173)))))</f>
        <v>#REF!</v>
      </c>
      <c r="N1042" s="17"/>
    </row>
    <row r="1043" spans="1:14" s="22" customFormat="1">
      <c r="A1043" s="28" t="str">
        <f t="shared" si="20"/>
        <v/>
      </c>
      <c r="B1043" s="93"/>
      <c r="C1043" s="96"/>
      <c r="D1043" s="36"/>
      <c r="E1043" s="90"/>
      <c r="F1043" s="95"/>
      <c r="G1043" s="35"/>
      <c r="H1043" s="35"/>
      <c r="I1043" s="35"/>
      <c r="J1043" s="14" t="e">
        <f ca="1">F1043-(G1043+(SUMIF('RELACION PAGO DE CAJA'!B$3:B$9173,A1043,'RELACION PAGO DE CAJA'!K$3:K$9173)+SUMIF('RELACION PAGO DE CAJA'!B$3:B$9173,A1043,'RELACION PAGO DE CAJA'!L$3:L$9173)+(SUMIF('RELACION PAGO DE CAJA'!B$3:B$9173,A1043,'RELACION PAGO DE CAJA'!M$3:M$408)+(SUMIF('RELACION PAGO DE CAJA'!B$3:B$9173,A1043,'RELACION PAGO DE CAJA'!N$3:N$9173)))))</f>
        <v>#REF!</v>
      </c>
      <c r="N1043" s="17"/>
    </row>
    <row r="1044" spans="1:14" s="22" customFormat="1">
      <c r="A1044" s="28" t="str">
        <f t="shared" si="20"/>
        <v/>
      </c>
      <c r="B1044" s="93"/>
      <c r="C1044" s="96"/>
      <c r="D1044" s="36"/>
      <c r="E1044" s="90"/>
      <c r="F1044" s="95"/>
      <c r="G1044" s="35"/>
      <c r="H1044" s="35"/>
      <c r="I1044" s="35"/>
      <c r="J1044" s="14" t="e">
        <f ca="1">F1044-(G1044+(SUMIF('RELACION PAGO DE CAJA'!B$3:B$9173,A1044,'RELACION PAGO DE CAJA'!K$3:K$9173)+SUMIF('RELACION PAGO DE CAJA'!B$3:B$9173,A1044,'RELACION PAGO DE CAJA'!L$3:L$9173)+(SUMIF('RELACION PAGO DE CAJA'!B$3:B$9173,A1044,'RELACION PAGO DE CAJA'!M$3:M$408)+(SUMIF('RELACION PAGO DE CAJA'!B$3:B$9173,A1044,'RELACION PAGO DE CAJA'!N$3:N$9173)))))</f>
        <v>#REF!</v>
      </c>
      <c r="N1044" s="17"/>
    </row>
    <row r="1045" spans="1:14" s="22" customFormat="1">
      <c r="A1045" s="28" t="str">
        <f t="shared" ref="A1045:A1108" si="21">CONCATENATE(B1045,D1045,E1045)</f>
        <v/>
      </c>
      <c r="B1045" s="93"/>
      <c r="C1045" s="96"/>
      <c r="D1045" s="36"/>
      <c r="E1045" s="90"/>
      <c r="F1045" s="95"/>
      <c r="G1045" s="35"/>
      <c r="H1045" s="35"/>
      <c r="I1045" s="35"/>
      <c r="J1045" s="14" t="e">
        <f ca="1">F1045-(G1045+(SUMIF('RELACION PAGO DE CAJA'!B$3:B$9173,A1045,'RELACION PAGO DE CAJA'!K$3:K$9173)+SUMIF('RELACION PAGO DE CAJA'!B$3:B$9173,A1045,'RELACION PAGO DE CAJA'!L$3:L$9173)+(SUMIF('RELACION PAGO DE CAJA'!B$3:B$9173,A1045,'RELACION PAGO DE CAJA'!M$3:M$408)+(SUMIF('RELACION PAGO DE CAJA'!B$3:B$9173,A1045,'RELACION PAGO DE CAJA'!N$3:N$9173)))))</f>
        <v>#REF!</v>
      </c>
      <c r="N1045" s="17"/>
    </row>
    <row r="1046" spans="1:14" s="22" customFormat="1">
      <c r="A1046" s="28" t="str">
        <f t="shared" si="21"/>
        <v/>
      </c>
      <c r="B1046" s="93"/>
      <c r="C1046" s="96"/>
      <c r="D1046" s="36"/>
      <c r="E1046" s="90"/>
      <c r="F1046" s="95"/>
      <c r="G1046" s="35"/>
      <c r="H1046" s="35"/>
      <c r="I1046" s="35"/>
      <c r="J1046" s="14" t="e">
        <f ca="1">F1046-(G1046+(SUMIF('RELACION PAGO DE CAJA'!B$3:B$9173,A1046,'RELACION PAGO DE CAJA'!K$3:K$9173)+SUMIF('RELACION PAGO DE CAJA'!B$3:B$9173,A1046,'RELACION PAGO DE CAJA'!L$3:L$9173)+(SUMIF('RELACION PAGO DE CAJA'!B$3:B$9173,A1046,'RELACION PAGO DE CAJA'!M$3:M$408)+(SUMIF('RELACION PAGO DE CAJA'!B$3:B$9173,A1046,'RELACION PAGO DE CAJA'!N$3:N$9173)))))</f>
        <v>#REF!</v>
      </c>
      <c r="N1046" s="17"/>
    </row>
    <row r="1047" spans="1:14" s="22" customFormat="1">
      <c r="A1047" s="28" t="str">
        <f t="shared" si="21"/>
        <v/>
      </c>
      <c r="B1047" s="93"/>
      <c r="C1047" s="96"/>
      <c r="D1047" s="36"/>
      <c r="E1047" s="90"/>
      <c r="F1047" s="95"/>
      <c r="G1047" s="35"/>
      <c r="H1047" s="35"/>
      <c r="I1047" s="35"/>
      <c r="J1047" s="14" t="e">
        <f ca="1">F1047-(G1047+(SUMIF('RELACION PAGO DE CAJA'!B$3:B$9173,A1047,'RELACION PAGO DE CAJA'!K$3:K$9173)+SUMIF('RELACION PAGO DE CAJA'!B$3:B$9173,A1047,'RELACION PAGO DE CAJA'!L$3:L$9173)+(SUMIF('RELACION PAGO DE CAJA'!B$3:B$9173,A1047,'RELACION PAGO DE CAJA'!M$3:M$408)+(SUMIF('RELACION PAGO DE CAJA'!B$3:B$9173,A1047,'RELACION PAGO DE CAJA'!N$3:N$9173)))))</f>
        <v>#REF!</v>
      </c>
      <c r="N1047" s="17"/>
    </row>
    <row r="1048" spans="1:14" s="22" customFormat="1">
      <c r="A1048" s="28" t="str">
        <f t="shared" si="21"/>
        <v/>
      </c>
      <c r="B1048" s="93"/>
      <c r="C1048" s="96"/>
      <c r="D1048" s="36"/>
      <c r="E1048" s="90"/>
      <c r="F1048" s="95"/>
      <c r="G1048" s="35"/>
      <c r="H1048" s="35"/>
      <c r="I1048" s="35"/>
      <c r="J1048" s="14" t="e">
        <f ca="1">F1048-(G1048+(SUMIF('RELACION PAGO DE CAJA'!B$3:B$9173,A1048,'RELACION PAGO DE CAJA'!K$3:K$9173)+SUMIF('RELACION PAGO DE CAJA'!B$3:B$9173,A1048,'RELACION PAGO DE CAJA'!L$3:L$9173)+(SUMIF('RELACION PAGO DE CAJA'!B$3:B$9173,A1048,'RELACION PAGO DE CAJA'!M$3:M$408)+(SUMIF('RELACION PAGO DE CAJA'!B$3:B$9173,A1048,'RELACION PAGO DE CAJA'!N$3:N$9173)))))</f>
        <v>#REF!</v>
      </c>
      <c r="N1048" s="17"/>
    </row>
    <row r="1049" spans="1:14" s="22" customFormat="1">
      <c r="A1049" s="28" t="str">
        <f t="shared" si="21"/>
        <v/>
      </c>
      <c r="B1049" s="93"/>
      <c r="C1049" s="96"/>
      <c r="D1049" s="36"/>
      <c r="E1049" s="90"/>
      <c r="F1049" s="95"/>
      <c r="G1049" s="35"/>
      <c r="H1049" s="35"/>
      <c r="I1049" s="35"/>
      <c r="J1049" s="14" t="e">
        <f ca="1">F1049-(G1049+(SUMIF('RELACION PAGO DE CAJA'!B$3:B$9173,A1049,'RELACION PAGO DE CAJA'!K$3:K$9173)+SUMIF('RELACION PAGO DE CAJA'!B$3:B$9173,A1049,'RELACION PAGO DE CAJA'!L$3:L$9173)+(SUMIF('RELACION PAGO DE CAJA'!B$3:B$9173,A1049,'RELACION PAGO DE CAJA'!M$3:M$408)+(SUMIF('RELACION PAGO DE CAJA'!B$3:B$9173,A1049,'RELACION PAGO DE CAJA'!N$3:N$9173)))))</f>
        <v>#REF!</v>
      </c>
      <c r="N1049" s="17"/>
    </row>
    <row r="1050" spans="1:14" s="22" customFormat="1">
      <c r="A1050" s="28" t="str">
        <f t="shared" si="21"/>
        <v/>
      </c>
      <c r="B1050" s="93"/>
      <c r="C1050" s="96"/>
      <c r="D1050" s="36"/>
      <c r="E1050" s="90"/>
      <c r="F1050" s="95"/>
      <c r="G1050" s="35"/>
      <c r="H1050" s="35"/>
      <c r="I1050" s="35"/>
      <c r="J1050" s="14" t="e">
        <f ca="1">F1050-(G1050+(SUMIF('RELACION PAGO DE CAJA'!B$3:B$9173,A1050,'RELACION PAGO DE CAJA'!K$3:K$9173)+SUMIF('RELACION PAGO DE CAJA'!B$3:B$9173,A1050,'RELACION PAGO DE CAJA'!L$3:L$9173)+(SUMIF('RELACION PAGO DE CAJA'!B$3:B$9173,A1050,'RELACION PAGO DE CAJA'!M$3:M$408)+(SUMIF('RELACION PAGO DE CAJA'!B$3:B$9173,A1050,'RELACION PAGO DE CAJA'!N$3:N$9173)))))</f>
        <v>#REF!</v>
      </c>
      <c r="N1050" s="17"/>
    </row>
    <row r="1051" spans="1:14" s="22" customFormat="1">
      <c r="A1051" s="28" t="str">
        <f t="shared" si="21"/>
        <v/>
      </c>
      <c r="B1051" s="93"/>
      <c r="C1051" s="96"/>
      <c r="D1051" s="36"/>
      <c r="E1051" s="90"/>
      <c r="F1051" s="95"/>
      <c r="G1051" s="35"/>
      <c r="H1051" s="35"/>
      <c r="I1051" s="35"/>
      <c r="J1051" s="14" t="e">
        <f ca="1">F1051-(G1051+(SUMIF('RELACION PAGO DE CAJA'!B$3:B$9173,A1051,'RELACION PAGO DE CAJA'!K$3:K$9173)+SUMIF('RELACION PAGO DE CAJA'!B$3:B$9173,A1051,'RELACION PAGO DE CAJA'!L$3:L$9173)+(SUMIF('RELACION PAGO DE CAJA'!B$3:B$9173,A1051,'RELACION PAGO DE CAJA'!M$3:M$408)+(SUMIF('RELACION PAGO DE CAJA'!B$3:B$9173,A1051,'RELACION PAGO DE CAJA'!N$3:N$9173)))))</f>
        <v>#REF!</v>
      </c>
      <c r="N1051" s="17"/>
    </row>
    <row r="1052" spans="1:14" s="22" customFormat="1">
      <c r="A1052" s="28" t="str">
        <f t="shared" si="21"/>
        <v/>
      </c>
      <c r="B1052" s="93"/>
      <c r="C1052" s="96"/>
      <c r="D1052" s="36"/>
      <c r="E1052" s="90"/>
      <c r="F1052" s="95"/>
      <c r="G1052" s="35"/>
      <c r="H1052" s="35"/>
      <c r="I1052" s="35"/>
      <c r="J1052" s="14" t="e">
        <f ca="1">F1052-(G1052+(SUMIF('RELACION PAGO DE CAJA'!B$3:B$9173,A1052,'RELACION PAGO DE CAJA'!K$3:K$9173)+SUMIF('RELACION PAGO DE CAJA'!B$3:B$9173,A1052,'RELACION PAGO DE CAJA'!L$3:L$9173)+(SUMIF('RELACION PAGO DE CAJA'!B$3:B$9173,A1052,'RELACION PAGO DE CAJA'!M$3:M$408)+(SUMIF('RELACION PAGO DE CAJA'!B$3:B$9173,A1052,'RELACION PAGO DE CAJA'!N$3:N$9173)))))</f>
        <v>#REF!</v>
      </c>
      <c r="N1052" s="17"/>
    </row>
    <row r="1053" spans="1:14" s="22" customFormat="1">
      <c r="A1053" s="28" t="str">
        <f t="shared" si="21"/>
        <v/>
      </c>
      <c r="B1053" s="93"/>
      <c r="C1053" s="96"/>
      <c r="D1053" s="36"/>
      <c r="E1053" s="90"/>
      <c r="F1053" s="95"/>
      <c r="G1053" s="35"/>
      <c r="H1053" s="35"/>
      <c r="I1053" s="35"/>
      <c r="J1053" s="14" t="e">
        <f ca="1">F1053-(G1053+(SUMIF('RELACION PAGO DE CAJA'!B$3:B$9173,A1053,'RELACION PAGO DE CAJA'!K$3:K$9173)+SUMIF('RELACION PAGO DE CAJA'!B$3:B$9173,A1053,'RELACION PAGO DE CAJA'!L$3:L$9173)+(SUMIF('RELACION PAGO DE CAJA'!B$3:B$9173,A1053,'RELACION PAGO DE CAJA'!M$3:M$408)+(SUMIF('RELACION PAGO DE CAJA'!B$3:B$9173,A1053,'RELACION PAGO DE CAJA'!N$3:N$9173)))))</f>
        <v>#REF!</v>
      </c>
      <c r="N1053" s="17"/>
    </row>
    <row r="1054" spans="1:14" s="22" customFormat="1">
      <c r="A1054" s="28" t="str">
        <f t="shared" si="21"/>
        <v/>
      </c>
      <c r="B1054" s="93"/>
      <c r="C1054" s="96"/>
      <c r="D1054" s="36"/>
      <c r="E1054" s="90"/>
      <c r="F1054" s="95"/>
      <c r="G1054" s="35"/>
      <c r="H1054" s="35"/>
      <c r="I1054" s="35"/>
      <c r="J1054" s="14" t="e">
        <f ca="1">F1054-(G1054+(SUMIF('RELACION PAGO DE CAJA'!B$3:B$9173,A1054,'RELACION PAGO DE CAJA'!K$3:K$9173)+SUMIF('RELACION PAGO DE CAJA'!B$3:B$9173,A1054,'RELACION PAGO DE CAJA'!L$3:L$9173)+(SUMIF('RELACION PAGO DE CAJA'!B$3:B$9173,A1054,'RELACION PAGO DE CAJA'!M$3:M$408)+(SUMIF('RELACION PAGO DE CAJA'!B$3:B$9173,A1054,'RELACION PAGO DE CAJA'!N$3:N$9173)))))</f>
        <v>#REF!</v>
      </c>
      <c r="N1054" s="17"/>
    </row>
    <row r="1055" spans="1:14" s="22" customFormat="1">
      <c r="A1055" s="28" t="str">
        <f t="shared" si="21"/>
        <v/>
      </c>
      <c r="B1055" s="93"/>
      <c r="C1055" s="96"/>
      <c r="D1055" s="36"/>
      <c r="E1055" s="90"/>
      <c r="F1055" s="95"/>
      <c r="G1055" s="35"/>
      <c r="H1055" s="35"/>
      <c r="I1055" s="35"/>
      <c r="J1055" s="14" t="e">
        <f ca="1">F1055-(G1055+(SUMIF('RELACION PAGO DE CAJA'!B$3:B$9173,A1055,'RELACION PAGO DE CAJA'!K$3:K$9173)+SUMIF('RELACION PAGO DE CAJA'!B$3:B$9173,A1055,'RELACION PAGO DE CAJA'!L$3:L$9173)+(SUMIF('RELACION PAGO DE CAJA'!B$3:B$9173,A1055,'RELACION PAGO DE CAJA'!M$3:M$408)+(SUMIF('RELACION PAGO DE CAJA'!B$3:B$9173,A1055,'RELACION PAGO DE CAJA'!N$3:N$9173)))))</f>
        <v>#REF!</v>
      </c>
      <c r="N1055" s="17"/>
    </row>
    <row r="1056" spans="1:14" s="22" customFormat="1">
      <c r="A1056" s="28" t="str">
        <f t="shared" si="21"/>
        <v/>
      </c>
      <c r="B1056" s="93"/>
      <c r="C1056" s="96"/>
      <c r="D1056" s="36"/>
      <c r="E1056" s="90"/>
      <c r="F1056" s="95"/>
      <c r="G1056" s="35"/>
      <c r="H1056" s="35"/>
      <c r="I1056" s="35"/>
      <c r="J1056" s="14" t="e">
        <f ca="1">F1056-(G1056+(SUMIF('RELACION PAGO DE CAJA'!B$3:B$9173,A1056,'RELACION PAGO DE CAJA'!K$3:K$9173)+SUMIF('RELACION PAGO DE CAJA'!B$3:B$9173,A1056,'RELACION PAGO DE CAJA'!L$3:L$9173)+(SUMIF('RELACION PAGO DE CAJA'!B$3:B$9173,A1056,'RELACION PAGO DE CAJA'!M$3:M$408)+(SUMIF('RELACION PAGO DE CAJA'!B$3:B$9173,A1056,'RELACION PAGO DE CAJA'!N$3:N$9173)))))</f>
        <v>#REF!</v>
      </c>
      <c r="N1056" s="17"/>
    </row>
    <row r="1057" spans="1:14" s="22" customFormat="1">
      <c r="A1057" s="28" t="str">
        <f t="shared" si="21"/>
        <v/>
      </c>
      <c r="B1057" s="93"/>
      <c r="C1057" s="96"/>
      <c r="D1057" s="36"/>
      <c r="E1057" s="90"/>
      <c r="F1057" s="95"/>
      <c r="G1057" s="35"/>
      <c r="H1057" s="35"/>
      <c r="I1057" s="35"/>
      <c r="J1057" s="14" t="e">
        <f ca="1">F1057-(G1057+(SUMIF('RELACION PAGO DE CAJA'!B$3:B$9173,A1057,'RELACION PAGO DE CAJA'!K$3:K$9173)+SUMIF('RELACION PAGO DE CAJA'!B$3:B$9173,A1057,'RELACION PAGO DE CAJA'!L$3:L$9173)+(SUMIF('RELACION PAGO DE CAJA'!B$3:B$9173,A1057,'RELACION PAGO DE CAJA'!M$3:M$408)+(SUMIF('RELACION PAGO DE CAJA'!B$3:B$9173,A1057,'RELACION PAGO DE CAJA'!N$3:N$9173)))))</f>
        <v>#REF!</v>
      </c>
      <c r="N1057" s="17"/>
    </row>
    <row r="1058" spans="1:14" s="22" customFormat="1">
      <c r="A1058" s="28" t="str">
        <f t="shared" si="21"/>
        <v/>
      </c>
      <c r="B1058" s="93"/>
      <c r="C1058" s="96"/>
      <c r="D1058" s="36"/>
      <c r="E1058" s="90"/>
      <c r="F1058" s="95"/>
      <c r="G1058" s="35"/>
      <c r="H1058" s="35"/>
      <c r="I1058" s="35"/>
      <c r="J1058" s="14" t="e">
        <f ca="1">F1058-(G1058+(SUMIF('RELACION PAGO DE CAJA'!B$3:B$9173,A1058,'RELACION PAGO DE CAJA'!K$3:K$9173)+SUMIF('RELACION PAGO DE CAJA'!B$3:B$9173,A1058,'RELACION PAGO DE CAJA'!L$3:L$9173)+(SUMIF('RELACION PAGO DE CAJA'!B$3:B$9173,A1058,'RELACION PAGO DE CAJA'!M$3:M$408)+(SUMIF('RELACION PAGO DE CAJA'!B$3:B$9173,A1058,'RELACION PAGO DE CAJA'!N$3:N$9173)))))</f>
        <v>#REF!</v>
      </c>
      <c r="N1058" s="17"/>
    </row>
    <row r="1059" spans="1:14" s="22" customFormat="1">
      <c r="A1059" s="28" t="str">
        <f t="shared" si="21"/>
        <v/>
      </c>
      <c r="B1059" s="93"/>
      <c r="C1059" s="96"/>
      <c r="D1059" s="36"/>
      <c r="E1059" s="90"/>
      <c r="F1059" s="95"/>
      <c r="G1059" s="35"/>
      <c r="H1059" s="35"/>
      <c r="I1059" s="35"/>
      <c r="J1059" s="14" t="e">
        <f ca="1">F1059-(G1059+(SUMIF('RELACION PAGO DE CAJA'!B$3:B$9173,A1059,'RELACION PAGO DE CAJA'!K$3:K$9173)+SUMIF('RELACION PAGO DE CAJA'!B$3:B$9173,A1059,'RELACION PAGO DE CAJA'!L$3:L$9173)+(SUMIF('RELACION PAGO DE CAJA'!B$3:B$9173,A1059,'RELACION PAGO DE CAJA'!M$3:M$408)+(SUMIF('RELACION PAGO DE CAJA'!B$3:B$9173,A1059,'RELACION PAGO DE CAJA'!N$3:N$9173)))))</f>
        <v>#REF!</v>
      </c>
      <c r="N1059" s="17"/>
    </row>
    <row r="1060" spans="1:14" s="22" customFormat="1">
      <c r="A1060" s="28" t="str">
        <f t="shared" si="21"/>
        <v/>
      </c>
      <c r="B1060" s="93"/>
      <c r="C1060" s="96"/>
      <c r="D1060" s="36"/>
      <c r="E1060" s="90"/>
      <c r="F1060" s="95"/>
      <c r="G1060" s="35"/>
      <c r="H1060" s="35"/>
      <c r="I1060" s="35"/>
      <c r="J1060" s="14" t="e">
        <f ca="1">F1060-(G1060+(SUMIF('RELACION PAGO DE CAJA'!B$3:B$9173,A1060,'RELACION PAGO DE CAJA'!K$3:K$9173)+SUMIF('RELACION PAGO DE CAJA'!B$3:B$9173,A1060,'RELACION PAGO DE CAJA'!L$3:L$9173)+(SUMIF('RELACION PAGO DE CAJA'!B$3:B$9173,A1060,'RELACION PAGO DE CAJA'!M$3:M$408)+(SUMIF('RELACION PAGO DE CAJA'!B$3:B$9173,A1060,'RELACION PAGO DE CAJA'!N$3:N$9173)))))</f>
        <v>#REF!</v>
      </c>
      <c r="N1060" s="17"/>
    </row>
    <row r="1061" spans="1:14" s="22" customFormat="1">
      <c r="A1061" s="28" t="str">
        <f t="shared" si="21"/>
        <v/>
      </c>
      <c r="B1061" s="93"/>
      <c r="C1061" s="96"/>
      <c r="D1061" s="36"/>
      <c r="E1061" s="90"/>
      <c r="F1061" s="95"/>
      <c r="G1061" s="35"/>
      <c r="H1061" s="35"/>
      <c r="I1061" s="35"/>
      <c r="J1061" s="14" t="e">
        <f ca="1">F1061-(G1061+(SUMIF('RELACION PAGO DE CAJA'!B$3:B$9173,A1061,'RELACION PAGO DE CAJA'!K$3:K$9173)+SUMIF('RELACION PAGO DE CAJA'!B$3:B$9173,A1061,'RELACION PAGO DE CAJA'!L$3:L$9173)+(SUMIF('RELACION PAGO DE CAJA'!B$3:B$9173,A1061,'RELACION PAGO DE CAJA'!M$3:M$408)+(SUMIF('RELACION PAGO DE CAJA'!B$3:B$9173,A1061,'RELACION PAGO DE CAJA'!N$3:N$9173)))))</f>
        <v>#REF!</v>
      </c>
      <c r="N1061" s="17"/>
    </row>
    <row r="1062" spans="1:14" s="22" customFormat="1">
      <c r="A1062" s="28" t="str">
        <f t="shared" si="21"/>
        <v/>
      </c>
      <c r="B1062" s="93"/>
      <c r="C1062" s="96"/>
      <c r="D1062" s="36"/>
      <c r="E1062" s="90"/>
      <c r="F1062" s="95"/>
      <c r="G1062" s="35"/>
      <c r="H1062" s="35"/>
      <c r="I1062" s="35"/>
      <c r="J1062" s="14" t="e">
        <f ca="1">F1062-(G1062+(SUMIF('RELACION PAGO DE CAJA'!B$3:B$9173,A1062,'RELACION PAGO DE CAJA'!K$3:K$9173)+SUMIF('RELACION PAGO DE CAJA'!B$3:B$9173,A1062,'RELACION PAGO DE CAJA'!L$3:L$9173)+(SUMIF('RELACION PAGO DE CAJA'!B$3:B$9173,A1062,'RELACION PAGO DE CAJA'!M$3:M$408)+(SUMIF('RELACION PAGO DE CAJA'!B$3:B$9173,A1062,'RELACION PAGO DE CAJA'!N$3:N$9173)))))</f>
        <v>#REF!</v>
      </c>
      <c r="N1062" s="17"/>
    </row>
    <row r="1063" spans="1:14" s="22" customFormat="1">
      <c r="A1063" s="28" t="str">
        <f t="shared" si="21"/>
        <v/>
      </c>
      <c r="B1063" s="93"/>
      <c r="C1063" s="96"/>
      <c r="D1063" s="36"/>
      <c r="E1063" s="90"/>
      <c r="F1063" s="95"/>
      <c r="G1063" s="35"/>
      <c r="H1063" s="35"/>
      <c r="I1063" s="35"/>
      <c r="J1063" s="14" t="e">
        <f ca="1">F1063-(G1063+(SUMIF('RELACION PAGO DE CAJA'!B$3:B$9173,A1063,'RELACION PAGO DE CAJA'!K$3:K$9173)+SUMIF('RELACION PAGO DE CAJA'!B$3:B$9173,A1063,'RELACION PAGO DE CAJA'!L$3:L$9173)+(SUMIF('RELACION PAGO DE CAJA'!B$3:B$9173,A1063,'RELACION PAGO DE CAJA'!M$3:M$408)+(SUMIF('RELACION PAGO DE CAJA'!B$3:B$9173,A1063,'RELACION PAGO DE CAJA'!N$3:N$9173)))))</f>
        <v>#REF!</v>
      </c>
      <c r="N1063" s="17"/>
    </row>
    <row r="1064" spans="1:14" s="22" customFormat="1">
      <c r="A1064" s="28" t="str">
        <f t="shared" si="21"/>
        <v/>
      </c>
      <c r="B1064" s="93"/>
      <c r="C1064" s="96"/>
      <c r="D1064" s="36"/>
      <c r="E1064" s="90"/>
      <c r="F1064" s="95"/>
      <c r="G1064" s="35"/>
      <c r="H1064" s="35"/>
      <c r="I1064" s="35"/>
      <c r="J1064" s="14" t="e">
        <f ca="1">F1064-(G1064+(SUMIF('RELACION PAGO DE CAJA'!B$3:B$9173,A1064,'RELACION PAGO DE CAJA'!K$3:K$9173)+SUMIF('RELACION PAGO DE CAJA'!B$3:B$9173,A1064,'RELACION PAGO DE CAJA'!L$3:L$9173)+(SUMIF('RELACION PAGO DE CAJA'!B$3:B$9173,A1064,'RELACION PAGO DE CAJA'!M$3:M$408)+(SUMIF('RELACION PAGO DE CAJA'!B$3:B$9173,A1064,'RELACION PAGO DE CAJA'!N$3:N$9173)))))</f>
        <v>#REF!</v>
      </c>
      <c r="N1064" s="17"/>
    </row>
    <row r="1065" spans="1:14" s="22" customFormat="1">
      <c r="A1065" s="28" t="str">
        <f t="shared" si="21"/>
        <v/>
      </c>
      <c r="B1065" s="93"/>
      <c r="C1065" s="96"/>
      <c r="D1065" s="36"/>
      <c r="E1065" s="90"/>
      <c r="F1065" s="95"/>
      <c r="G1065" s="35"/>
      <c r="H1065" s="35"/>
      <c r="I1065" s="35"/>
      <c r="J1065" s="14" t="e">
        <f ca="1">F1065-(G1065+(SUMIF('RELACION PAGO DE CAJA'!B$3:B$9173,A1065,'RELACION PAGO DE CAJA'!K$3:K$9173)+SUMIF('RELACION PAGO DE CAJA'!B$3:B$9173,A1065,'RELACION PAGO DE CAJA'!L$3:L$9173)+(SUMIF('RELACION PAGO DE CAJA'!B$3:B$9173,A1065,'RELACION PAGO DE CAJA'!M$3:M$408)+(SUMIF('RELACION PAGO DE CAJA'!B$3:B$9173,A1065,'RELACION PAGO DE CAJA'!N$3:N$9173)))))</f>
        <v>#REF!</v>
      </c>
      <c r="N1065" s="17"/>
    </row>
    <row r="1066" spans="1:14" s="22" customFormat="1">
      <c r="A1066" s="28" t="str">
        <f t="shared" si="21"/>
        <v/>
      </c>
      <c r="B1066" s="93"/>
      <c r="C1066" s="96"/>
      <c r="D1066" s="36"/>
      <c r="E1066" s="90"/>
      <c r="F1066" s="95"/>
      <c r="G1066" s="35"/>
      <c r="H1066" s="35"/>
      <c r="I1066" s="35"/>
      <c r="J1066" s="14" t="e">
        <f ca="1">F1066-(G1066+(SUMIF('RELACION PAGO DE CAJA'!B$3:B$9173,A1066,'RELACION PAGO DE CAJA'!K$3:K$9173)+SUMIF('RELACION PAGO DE CAJA'!B$3:B$9173,A1066,'RELACION PAGO DE CAJA'!L$3:L$9173)+(SUMIF('RELACION PAGO DE CAJA'!B$3:B$9173,A1066,'RELACION PAGO DE CAJA'!M$3:M$408)+(SUMIF('RELACION PAGO DE CAJA'!B$3:B$9173,A1066,'RELACION PAGO DE CAJA'!N$3:N$9173)))))</f>
        <v>#REF!</v>
      </c>
      <c r="N1066" s="17"/>
    </row>
    <row r="1067" spans="1:14" s="22" customFormat="1">
      <c r="A1067" s="28" t="str">
        <f t="shared" si="21"/>
        <v/>
      </c>
      <c r="B1067" s="93"/>
      <c r="C1067" s="96"/>
      <c r="D1067" s="36"/>
      <c r="E1067" s="90"/>
      <c r="F1067" s="95"/>
      <c r="G1067" s="35"/>
      <c r="H1067" s="35"/>
      <c r="I1067" s="35"/>
      <c r="J1067" s="14" t="e">
        <f ca="1">F1067-(G1067+(SUMIF('RELACION PAGO DE CAJA'!B$3:B$9173,A1067,'RELACION PAGO DE CAJA'!K$3:K$9173)+SUMIF('RELACION PAGO DE CAJA'!B$3:B$9173,A1067,'RELACION PAGO DE CAJA'!L$3:L$9173)+(SUMIF('RELACION PAGO DE CAJA'!B$3:B$9173,A1067,'RELACION PAGO DE CAJA'!M$3:M$408)+(SUMIF('RELACION PAGO DE CAJA'!B$3:B$9173,A1067,'RELACION PAGO DE CAJA'!N$3:N$9173)))))</f>
        <v>#REF!</v>
      </c>
      <c r="N1067" s="17"/>
    </row>
    <row r="1068" spans="1:14" s="22" customFormat="1">
      <c r="A1068" s="28" t="str">
        <f t="shared" si="21"/>
        <v/>
      </c>
      <c r="B1068" s="93"/>
      <c r="C1068" s="96"/>
      <c r="D1068" s="36"/>
      <c r="E1068" s="90"/>
      <c r="F1068" s="95"/>
      <c r="G1068" s="35"/>
      <c r="H1068" s="35"/>
      <c r="I1068" s="35"/>
      <c r="J1068" s="14" t="e">
        <f ca="1">F1068-(G1068+(SUMIF('RELACION PAGO DE CAJA'!B$3:B$9173,A1068,'RELACION PAGO DE CAJA'!K$3:K$9173)+SUMIF('RELACION PAGO DE CAJA'!B$3:B$9173,A1068,'RELACION PAGO DE CAJA'!L$3:L$9173)+(SUMIF('RELACION PAGO DE CAJA'!B$3:B$9173,A1068,'RELACION PAGO DE CAJA'!M$3:M$408)+(SUMIF('RELACION PAGO DE CAJA'!B$3:B$9173,A1068,'RELACION PAGO DE CAJA'!N$3:N$9173)))))</f>
        <v>#REF!</v>
      </c>
      <c r="N1068" s="17"/>
    </row>
    <row r="1069" spans="1:14" s="22" customFormat="1">
      <c r="A1069" s="28" t="str">
        <f t="shared" si="21"/>
        <v/>
      </c>
      <c r="B1069" s="93"/>
      <c r="C1069" s="96"/>
      <c r="D1069" s="36"/>
      <c r="E1069" s="90"/>
      <c r="F1069" s="95"/>
      <c r="G1069" s="35"/>
      <c r="H1069" s="35"/>
      <c r="I1069" s="35"/>
      <c r="J1069" s="14" t="e">
        <f ca="1">F1069-(G1069+(SUMIF('RELACION PAGO DE CAJA'!B$3:B$9173,A1069,'RELACION PAGO DE CAJA'!K$3:K$9173)+SUMIF('RELACION PAGO DE CAJA'!B$3:B$9173,A1069,'RELACION PAGO DE CAJA'!L$3:L$9173)+(SUMIF('RELACION PAGO DE CAJA'!B$3:B$9173,A1069,'RELACION PAGO DE CAJA'!M$3:M$408)+(SUMIF('RELACION PAGO DE CAJA'!B$3:B$9173,A1069,'RELACION PAGO DE CAJA'!N$3:N$9173)))))</f>
        <v>#REF!</v>
      </c>
      <c r="N1069" s="17"/>
    </row>
    <row r="1070" spans="1:14" s="22" customFormat="1">
      <c r="A1070" s="28" t="str">
        <f t="shared" si="21"/>
        <v/>
      </c>
      <c r="B1070" s="93"/>
      <c r="C1070" s="96"/>
      <c r="D1070" s="36"/>
      <c r="E1070" s="90"/>
      <c r="F1070" s="95"/>
      <c r="G1070" s="35"/>
      <c r="H1070" s="35"/>
      <c r="I1070" s="35"/>
      <c r="J1070" s="14" t="e">
        <f ca="1">F1070-(G1070+(SUMIF('RELACION PAGO DE CAJA'!B$3:B$9173,A1070,'RELACION PAGO DE CAJA'!K$3:K$9173)+SUMIF('RELACION PAGO DE CAJA'!B$3:B$9173,A1070,'RELACION PAGO DE CAJA'!L$3:L$9173)+(SUMIF('RELACION PAGO DE CAJA'!B$3:B$9173,A1070,'RELACION PAGO DE CAJA'!M$3:M$408)+(SUMIF('RELACION PAGO DE CAJA'!B$3:B$9173,A1070,'RELACION PAGO DE CAJA'!N$3:N$9173)))))</f>
        <v>#REF!</v>
      </c>
      <c r="N1070" s="17"/>
    </row>
    <row r="1071" spans="1:14" s="22" customFormat="1">
      <c r="A1071" s="28" t="str">
        <f t="shared" si="21"/>
        <v/>
      </c>
      <c r="B1071" s="93"/>
      <c r="C1071" s="96"/>
      <c r="D1071" s="36"/>
      <c r="E1071" s="90"/>
      <c r="F1071" s="95"/>
      <c r="G1071" s="35"/>
      <c r="H1071" s="35"/>
      <c r="I1071" s="35"/>
      <c r="J1071" s="14" t="e">
        <f ca="1">F1071-(G1071+(SUMIF('RELACION PAGO DE CAJA'!B$3:B$9173,A1071,'RELACION PAGO DE CAJA'!K$3:K$9173)+SUMIF('RELACION PAGO DE CAJA'!B$3:B$9173,A1071,'RELACION PAGO DE CAJA'!L$3:L$9173)+(SUMIF('RELACION PAGO DE CAJA'!B$3:B$9173,A1071,'RELACION PAGO DE CAJA'!M$3:M$408)+(SUMIF('RELACION PAGO DE CAJA'!B$3:B$9173,A1071,'RELACION PAGO DE CAJA'!N$3:N$9173)))))</f>
        <v>#REF!</v>
      </c>
      <c r="N1071" s="17"/>
    </row>
    <row r="1072" spans="1:14" s="22" customFormat="1">
      <c r="A1072" s="28" t="str">
        <f t="shared" si="21"/>
        <v/>
      </c>
      <c r="B1072" s="93"/>
      <c r="C1072" s="96"/>
      <c r="D1072" s="36"/>
      <c r="E1072" s="90"/>
      <c r="F1072" s="95"/>
      <c r="G1072" s="35"/>
      <c r="H1072" s="35"/>
      <c r="I1072" s="35"/>
      <c r="J1072" s="14" t="e">
        <f ca="1">F1072-(G1072+(SUMIF('RELACION PAGO DE CAJA'!B$3:B$9173,A1072,'RELACION PAGO DE CAJA'!K$3:K$9173)+SUMIF('RELACION PAGO DE CAJA'!B$3:B$9173,A1072,'RELACION PAGO DE CAJA'!L$3:L$9173)+(SUMIF('RELACION PAGO DE CAJA'!B$3:B$9173,A1072,'RELACION PAGO DE CAJA'!M$3:M$408)+(SUMIF('RELACION PAGO DE CAJA'!B$3:B$9173,A1072,'RELACION PAGO DE CAJA'!N$3:N$9173)))))</f>
        <v>#REF!</v>
      </c>
      <c r="N1072" s="17"/>
    </row>
    <row r="1073" spans="1:14" s="22" customFormat="1">
      <c r="A1073" s="28" t="str">
        <f t="shared" si="21"/>
        <v/>
      </c>
      <c r="B1073" s="93"/>
      <c r="C1073" s="96"/>
      <c r="D1073" s="36"/>
      <c r="E1073" s="90"/>
      <c r="F1073" s="95"/>
      <c r="G1073" s="35"/>
      <c r="H1073" s="35"/>
      <c r="I1073" s="35"/>
      <c r="J1073" s="14" t="e">
        <f ca="1">F1073-(G1073+(SUMIF('RELACION PAGO DE CAJA'!B$3:B$9173,A1073,'RELACION PAGO DE CAJA'!K$3:K$9173)+SUMIF('RELACION PAGO DE CAJA'!B$3:B$9173,A1073,'RELACION PAGO DE CAJA'!L$3:L$9173)+(SUMIF('RELACION PAGO DE CAJA'!B$3:B$9173,A1073,'RELACION PAGO DE CAJA'!M$3:M$408)+(SUMIF('RELACION PAGO DE CAJA'!B$3:B$9173,A1073,'RELACION PAGO DE CAJA'!N$3:N$9173)))))</f>
        <v>#REF!</v>
      </c>
      <c r="N1073" s="17"/>
    </row>
    <row r="1074" spans="1:14" s="22" customFormat="1">
      <c r="A1074" s="28" t="str">
        <f t="shared" si="21"/>
        <v/>
      </c>
      <c r="B1074" s="93"/>
      <c r="C1074" s="96"/>
      <c r="D1074" s="36"/>
      <c r="E1074" s="90"/>
      <c r="F1074" s="95"/>
      <c r="G1074" s="35"/>
      <c r="H1074" s="35"/>
      <c r="I1074" s="35"/>
      <c r="J1074" s="14" t="e">
        <f ca="1">F1074-(G1074+(SUMIF('RELACION PAGO DE CAJA'!B$3:B$9173,A1074,'RELACION PAGO DE CAJA'!K$3:K$9173)+SUMIF('RELACION PAGO DE CAJA'!B$3:B$9173,A1074,'RELACION PAGO DE CAJA'!L$3:L$9173)+(SUMIF('RELACION PAGO DE CAJA'!B$3:B$9173,A1074,'RELACION PAGO DE CAJA'!M$3:M$408)+(SUMIF('RELACION PAGO DE CAJA'!B$3:B$9173,A1074,'RELACION PAGO DE CAJA'!N$3:N$9173)))))</f>
        <v>#REF!</v>
      </c>
      <c r="N1074" s="17"/>
    </row>
    <row r="1075" spans="1:14" s="22" customFormat="1">
      <c r="A1075" s="28" t="str">
        <f t="shared" si="21"/>
        <v/>
      </c>
      <c r="B1075" s="93"/>
      <c r="C1075" s="96"/>
      <c r="D1075" s="36"/>
      <c r="E1075" s="90"/>
      <c r="F1075" s="95"/>
      <c r="G1075" s="35"/>
      <c r="H1075" s="35"/>
      <c r="I1075" s="35"/>
      <c r="J1075" s="14" t="e">
        <f ca="1">F1075-(G1075+(SUMIF('RELACION PAGO DE CAJA'!B$3:B$9173,A1075,'RELACION PAGO DE CAJA'!K$3:K$9173)+SUMIF('RELACION PAGO DE CAJA'!B$3:B$9173,A1075,'RELACION PAGO DE CAJA'!L$3:L$9173)+(SUMIF('RELACION PAGO DE CAJA'!B$3:B$9173,A1075,'RELACION PAGO DE CAJA'!M$3:M$408)+(SUMIF('RELACION PAGO DE CAJA'!B$3:B$9173,A1075,'RELACION PAGO DE CAJA'!N$3:N$9173)))))</f>
        <v>#REF!</v>
      </c>
      <c r="N1075" s="17"/>
    </row>
    <row r="1076" spans="1:14" s="22" customFormat="1">
      <c r="A1076" s="28" t="str">
        <f t="shared" si="21"/>
        <v/>
      </c>
      <c r="B1076" s="93"/>
      <c r="C1076" s="96"/>
      <c r="D1076" s="36"/>
      <c r="E1076" s="90"/>
      <c r="F1076" s="95"/>
      <c r="G1076" s="35"/>
      <c r="H1076" s="35"/>
      <c r="I1076" s="35"/>
      <c r="J1076" s="14" t="e">
        <f ca="1">F1076-(G1076+(SUMIF('RELACION PAGO DE CAJA'!B$3:B$9173,A1076,'RELACION PAGO DE CAJA'!K$3:K$9173)+SUMIF('RELACION PAGO DE CAJA'!B$3:B$9173,A1076,'RELACION PAGO DE CAJA'!L$3:L$9173)+(SUMIF('RELACION PAGO DE CAJA'!B$3:B$9173,A1076,'RELACION PAGO DE CAJA'!M$3:M$408)+(SUMIF('RELACION PAGO DE CAJA'!B$3:B$9173,A1076,'RELACION PAGO DE CAJA'!N$3:N$9173)))))</f>
        <v>#REF!</v>
      </c>
      <c r="N1076" s="17"/>
    </row>
    <row r="1077" spans="1:14" s="22" customFormat="1">
      <c r="A1077" s="28" t="str">
        <f t="shared" si="21"/>
        <v/>
      </c>
      <c r="B1077" s="93"/>
      <c r="C1077" s="96"/>
      <c r="D1077" s="36"/>
      <c r="E1077" s="90"/>
      <c r="F1077" s="95"/>
      <c r="G1077" s="35"/>
      <c r="H1077" s="35"/>
      <c r="I1077" s="35"/>
      <c r="J1077" s="14" t="e">
        <f ca="1">F1077-(G1077+(SUMIF('RELACION PAGO DE CAJA'!B$3:B$9173,A1077,'RELACION PAGO DE CAJA'!K$3:K$9173)+SUMIF('RELACION PAGO DE CAJA'!B$3:B$9173,A1077,'RELACION PAGO DE CAJA'!L$3:L$9173)+(SUMIF('RELACION PAGO DE CAJA'!B$3:B$9173,A1077,'RELACION PAGO DE CAJA'!M$3:M$408)+(SUMIF('RELACION PAGO DE CAJA'!B$3:B$9173,A1077,'RELACION PAGO DE CAJA'!N$3:N$9173)))))</f>
        <v>#REF!</v>
      </c>
      <c r="N1077" s="17"/>
    </row>
    <row r="1078" spans="1:14" s="22" customFormat="1">
      <c r="A1078" s="28" t="str">
        <f t="shared" si="21"/>
        <v/>
      </c>
      <c r="B1078" s="93"/>
      <c r="C1078" s="96"/>
      <c r="D1078" s="36"/>
      <c r="E1078" s="90"/>
      <c r="F1078" s="95"/>
      <c r="G1078" s="35"/>
      <c r="H1078" s="35"/>
      <c r="I1078" s="35"/>
      <c r="J1078" s="14" t="e">
        <f ca="1">F1078-(G1078+(SUMIF('RELACION PAGO DE CAJA'!B$3:B$9173,A1078,'RELACION PAGO DE CAJA'!K$3:K$9173)+SUMIF('RELACION PAGO DE CAJA'!B$3:B$9173,A1078,'RELACION PAGO DE CAJA'!L$3:L$9173)+(SUMIF('RELACION PAGO DE CAJA'!B$3:B$9173,A1078,'RELACION PAGO DE CAJA'!M$3:M$408)+(SUMIF('RELACION PAGO DE CAJA'!B$3:B$9173,A1078,'RELACION PAGO DE CAJA'!N$3:N$9173)))))</f>
        <v>#REF!</v>
      </c>
      <c r="N1078" s="17"/>
    </row>
    <row r="1079" spans="1:14" s="22" customFormat="1">
      <c r="A1079" s="28" t="str">
        <f t="shared" si="21"/>
        <v/>
      </c>
      <c r="B1079" s="93"/>
      <c r="C1079" s="96"/>
      <c r="D1079" s="36"/>
      <c r="E1079" s="90"/>
      <c r="F1079" s="95"/>
      <c r="G1079" s="35"/>
      <c r="H1079" s="35"/>
      <c r="I1079" s="35"/>
      <c r="J1079" s="14" t="e">
        <f ca="1">F1079-(G1079+(SUMIF('RELACION PAGO DE CAJA'!B$3:B$9173,A1079,'RELACION PAGO DE CAJA'!K$3:K$9173)+SUMIF('RELACION PAGO DE CAJA'!B$3:B$9173,A1079,'RELACION PAGO DE CAJA'!L$3:L$9173)+(SUMIF('RELACION PAGO DE CAJA'!B$3:B$9173,A1079,'RELACION PAGO DE CAJA'!M$3:M$408)+(SUMIF('RELACION PAGO DE CAJA'!B$3:B$9173,A1079,'RELACION PAGO DE CAJA'!N$3:N$9173)))))</f>
        <v>#REF!</v>
      </c>
      <c r="N1079" s="17"/>
    </row>
    <row r="1080" spans="1:14" s="22" customFormat="1">
      <c r="A1080" s="28" t="str">
        <f t="shared" si="21"/>
        <v/>
      </c>
      <c r="B1080" s="93"/>
      <c r="C1080" s="96"/>
      <c r="D1080" s="36"/>
      <c r="E1080" s="90"/>
      <c r="F1080" s="95"/>
      <c r="G1080" s="35"/>
      <c r="H1080" s="35"/>
      <c r="I1080" s="35"/>
      <c r="J1080" s="14" t="e">
        <f ca="1">F1080-(G1080+(SUMIF('RELACION PAGO DE CAJA'!B$3:B$9173,A1080,'RELACION PAGO DE CAJA'!K$3:K$9173)+SUMIF('RELACION PAGO DE CAJA'!B$3:B$9173,A1080,'RELACION PAGO DE CAJA'!L$3:L$9173)+(SUMIF('RELACION PAGO DE CAJA'!B$3:B$9173,A1080,'RELACION PAGO DE CAJA'!M$3:M$408)+(SUMIF('RELACION PAGO DE CAJA'!B$3:B$9173,A1080,'RELACION PAGO DE CAJA'!N$3:N$9173)))))</f>
        <v>#REF!</v>
      </c>
      <c r="N1080" s="17"/>
    </row>
    <row r="1081" spans="1:14" s="22" customFormat="1">
      <c r="A1081" s="28" t="str">
        <f t="shared" si="21"/>
        <v/>
      </c>
      <c r="B1081" s="93"/>
      <c r="C1081" s="96"/>
      <c r="D1081" s="36"/>
      <c r="E1081" s="90"/>
      <c r="F1081" s="95"/>
      <c r="G1081" s="35"/>
      <c r="H1081" s="35"/>
      <c r="I1081" s="35"/>
      <c r="J1081" s="14" t="e">
        <f ca="1">F1081-(G1081+(SUMIF('RELACION PAGO DE CAJA'!B$3:B$9173,A1081,'RELACION PAGO DE CAJA'!K$3:K$9173)+SUMIF('RELACION PAGO DE CAJA'!B$3:B$9173,A1081,'RELACION PAGO DE CAJA'!L$3:L$9173)+(SUMIF('RELACION PAGO DE CAJA'!B$3:B$9173,A1081,'RELACION PAGO DE CAJA'!M$3:M$408)+(SUMIF('RELACION PAGO DE CAJA'!B$3:B$9173,A1081,'RELACION PAGO DE CAJA'!N$3:N$9173)))))</f>
        <v>#REF!</v>
      </c>
      <c r="N1081" s="17"/>
    </row>
    <row r="1082" spans="1:14" s="22" customFormat="1">
      <c r="A1082" s="28" t="str">
        <f t="shared" si="21"/>
        <v/>
      </c>
      <c r="B1082" s="93"/>
      <c r="C1082" s="96"/>
      <c r="D1082" s="36"/>
      <c r="E1082" s="90"/>
      <c r="F1082" s="95"/>
      <c r="G1082" s="35"/>
      <c r="H1082" s="35"/>
      <c r="I1082" s="35"/>
      <c r="J1082" s="14" t="e">
        <f ca="1">F1082-(G1082+(SUMIF('RELACION PAGO DE CAJA'!B$3:B$9173,A1082,'RELACION PAGO DE CAJA'!K$3:K$9173)+SUMIF('RELACION PAGO DE CAJA'!B$3:B$9173,A1082,'RELACION PAGO DE CAJA'!L$3:L$9173)+(SUMIF('RELACION PAGO DE CAJA'!B$3:B$9173,A1082,'RELACION PAGO DE CAJA'!M$3:M$408)+(SUMIF('RELACION PAGO DE CAJA'!B$3:B$9173,A1082,'RELACION PAGO DE CAJA'!N$3:N$9173)))))</f>
        <v>#REF!</v>
      </c>
      <c r="N1082" s="17"/>
    </row>
    <row r="1083" spans="1:14" s="22" customFormat="1">
      <c r="A1083" s="28" t="str">
        <f t="shared" si="21"/>
        <v/>
      </c>
      <c r="B1083" s="93"/>
      <c r="C1083" s="96"/>
      <c r="D1083" s="36"/>
      <c r="E1083" s="90"/>
      <c r="F1083" s="95"/>
      <c r="G1083" s="35"/>
      <c r="H1083" s="35"/>
      <c r="I1083" s="35"/>
      <c r="J1083" s="14" t="e">
        <f ca="1">F1083-(G1083+(SUMIF('RELACION PAGO DE CAJA'!B$3:B$9173,A1083,'RELACION PAGO DE CAJA'!K$3:K$9173)+SUMIF('RELACION PAGO DE CAJA'!B$3:B$9173,A1083,'RELACION PAGO DE CAJA'!L$3:L$9173)+(SUMIF('RELACION PAGO DE CAJA'!B$3:B$9173,A1083,'RELACION PAGO DE CAJA'!M$3:M$408)+(SUMIF('RELACION PAGO DE CAJA'!B$3:B$9173,A1083,'RELACION PAGO DE CAJA'!N$3:N$9173)))))</f>
        <v>#REF!</v>
      </c>
      <c r="N1083" s="17"/>
    </row>
    <row r="1084" spans="1:14" s="22" customFormat="1">
      <c r="A1084" s="28" t="str">
        <f t="shared" si="21"/>
        <v/>
      </c>
      <c r="B1084" s="93"/>
      <c r="C1084" s="96"/>
      <c r="D1084" s="36"/>
      <c r="E1084" s="90"/>
      <c r="F1084" s="95"/>
      <c r="G1084" s="35"/>
      <c r="H1084" s="35"/>
      <c r="I1084" s="35"/>
      <c r="J1084" s="14" t="e">
        <f ca="1">F1084-(G1084+(SUMIF('RELACION PAGO DE CAJA'!B$3:B$9173,A1084,'RELACION PAGO DE CAJA'!K$3:K$9173)+SUMIF('RELACION PAGO DE CAJA'!B$3:B$9173,A1084,'RELACION PAGO DE CAJA'!L$3:L$9173)+(SUMIF('RELACION PAGO DE CAJA'!B$3:B$9173,A1084,'RELACION PAGO DE CAJA'!M$3:M$408)+(SUMIF('RELACION PAGO DE CAJA'!B$3:B$9173,A1084,'RELACION PAGO DE CAJA'!N$3:N$9173)))))</f>
        <v>#REF!</v>
      </c>
      <c r="N1084" s="17"/>
    </row>
    <row r="1085" spans="1:14" s="22" customFormat="1">
      <c r="A1085" s="28" t="str">
        <f t="shared" si="21"/>
        <v/>
      </c>
      <c r="B1085" s="93"/>
      <c r="C1085" s="96"/>
      <c r="D1085" s="36"/>
      <c r="E1085" s="90"/>
      <c r="F1085" s="95"/>
      <c r="G1085" s="35"/>
      <c r="H1085" s="35"/>
      <c r="I1085" s="35"/>
      <c r="J1085" s="14" t="e">
        <f ca="1">F1085-(G1085+(SUMIF('RELACION PAGO DE CAJA'!B$3:B$9173,A1085,'RELACION PAGO DE CAJA'!K$3:K$9173)+SUMIF('RELACION PAGO DE CAJA'!B$3:B$9173,A1085,'RELACION PAGO DE CAJA'!L$3:L$9173)+(SUMIF('RELACION PAGO DE CAJA'!B$3:B$9173,A1085,'RELACION PAGO DE CAJA'!M$3:M$408)+(SUMIF('RELACION PAGO DE CAJA'!B$3:B$9173,A1085,'RELACION PAGO DE CAJA'!N$3:N$9173)))))</f>
        <v>#REF!</v>
      </c>
      <c r="N1085" s="17"/>
    </row>
    <row r="1086" spans="1:14" s="22" customFormat="1">
      <c r="A1086" s="28" t="str">
        <f t="shared" si="21"/>
        <v/>
      </c>
      <c r="B1086" s="93"/>
      <c r="C1086" s="96"/>
      <c r="D1086" s="36"/>
      <c r="E1086" s="90"/>
      <c r="F1086" s="95"/>
      <c r="G1086" s="35"/>
      <c r="H1086" s="35"/>
      <c r="I1086" s="35"/>
      <c r="J1086" s="14" t="e">
        <f ca="1">F1086-(G1086+(SUMIF('RELACION PAGO DE CAJA'!B$3:B$9173,A1086,'RELACION PAGO DE CAJA'!K$3:K$9173)+SUMIF('RELACION PAGO DE CAJA'!B$3:B$9173,A1086,'RELACION PAGO DE CAJA'!L$3:L$9173)+(SUMIF('RELACION PAGO DE CAJA'!B$3:B$9173,A1086,'RELACION PAGO DE CAJA'!M$3:M$408)+(SUMIF('RELACION PAGO DE CAJA'!B$3:B$9173,A1086,'RELACION PAGO DE CAJA'!N$3:N$9173)))))</f>
        <v>#REF!</v>
      </c>
      <c r="N1086" s="17"/>
    </row>
    <row r="1087" spans="1:14" s="22" customFormat="1">
      <c r="A1087" s="28" t="str">
        <f t="shared" si="21"/>
        <v/>
      </c>
      <c r="B1087" s="93"/>
      <c r="C1087" s="96"/>
      <c r="D1087" s="36"/>
      <c r="E1087" s="90"/>
      <c r="F1087" s="95"/>
      <c r="G1087" s="35"/>
      <c r="H1087" s="35"/>
      <c r="I1087" s="35"/>
      <c r="J1087" s="14" t="e">
        <f ca="1">F1087-(G1087+(SUMIF('RELACION PAGO DE CAJA'!B$3:B$9173,A1087,'RELACION PAGO DE CAJA'!K$3:K$9173)+SUMIF('RELACION PAGO DE CAJA'!B$3:B$9173,A1087,'RELACION PAGO DE CAJA'!L$3:L$9173)+(SUMIF('RELACION PAGO DE CAJA'!B$3:B$9173,A1087,'RELACION PAGO DE CAJA'!M$3:M$408)+(SUMIF('RELACION PAGO DE CAJA'!B$3:B$9173,A1087,'RELACION PAGO DE CAJA'!N$3:N$9173)))))</f>
        <v>#REF!</v>
      </c>
      <c r="N1087" s="17"/>
    </row>
    <row r="1088" spans="1:14" s="22" customFormat="1">
      <c r="A1088" s="28" t="str">
        <f t="shared" si="21"/>
        <v/>
      </c>
      <c r="B1088" s="93"/>
      <c r="C1088" s="96"/>
      <c r="D1088" s="36"/>
      <c r="E1088" s="90"/>
      <c r="F1088" s="95"/>
      <c r="G1088" s="35"/>
      <c r="H1088" s="35"/>
      <c r="I1088" s="35"/>
      <c r="J1088" s="14" t="e">
        <f ca="1">F1088-(G1088+(SUMIF('RELACION PAGO DE CAJA'!B$3:B$9173,A1088,'RELACION PAGO DE CAJA'!K$3:K$9173)+SUMIF('RELACION PAGO DE CAJA'!B$3:B$9173,A1088,'RELACION PAGO DE CAJA'!L$3:L$9173)+(SUMIF('RELACION PAGO DE CAJA'!B$3:B$9173,A1088,'RELACION PAGO DE CAJA'!M$3:M$408)+(SUMIF('RELACION PAGO DE CAJA'!B$3:B$9173,A1088,'RELACION PAGO DE CAJA'!N$3:N$9173)))))</f>
        <v>#REF!</v>
      </c>
      <c r="N1088" s="17"/>
    </row>
    <row r="1089" spans="1:14" s="22" customFormat="1">
      <c r="A1089" s="28" t="str">
        <f t="shared" si="21"/>
        <v/>
      </c>
      <c r="B1089" s="93"/>
      <c r="C1089" s="96"/>
      <c r="D1089" s="36"/>
      <c r="E1089" s="90"/>
      <c r="F1089" s="95"/>
      <c r="G1089" s="35"/>
      <c r="H1089" s="35"/>
      <c r="I1089" s="35"/>
      <c r="J1089" s="14" t="e">
        <f ca="1">F1089-(G1089+(SUMIF('RELACION PAGO DE CAJA'!B$3:B$9173,A1089,'RELACION PAGO DE CAJA'!K$3:K$9173)+SUMIF('RELACION PAGO DE CAJA'!B$3:B$9173,A1089,'RELACION PAGO DE CAJA'!L$3:L$9173)+(SUMIF('RELACION PAGO DE CAJA'!B$3:B$9173,A1089,'RELACION PAGO DE CAJA'!M$3:M$408)+(SUMIF('RELACION PAGO DE CAJA'!B$3:B$9173,A1089,'RELACION PAGO DE CAJA'!N$3:N$9173)))))</f>
        <v>#REF!</v>
      </c>
      <c r="N1089" s="17"/>
    </row>
    <row r="1090" spans="1:14" s="22" customFormat="1">
      <c r="A1090" s="28" t="str">
        <f t="shared" si="21"/>
        <v/>
      </c>
      <c r="B1090" s="93"/>
      <c r="C1090" s="96"/>
      <c r="D1090" s="36"/>
      <c r="E1090" s="90"/>
      <c r="F1090" s="95"/>
      <c r="G1090" s="35"/>
      <c r="H1090" s="35"/>
      <c r="I1090" s="35"/>
      <c r="J1090" s="14" t="e">
        <f ca="1">F1090-(G1090+(SUMIF('RELACION PAGO DE CAJA'!B$3:B$9173,A1090,'RELACION PAGO DE CAJA'!K$3:K$9173)+SUMIF('RELACION PAGO DE CAJA'!B$3:B$9173,A1090,'RELACION PAGO DE CAJA'!L$3:L$9173)+(SUMIF('RELACION PAGO DE CAJA'!B$3:B$9173,A1090,'RELACION PAGO DE CAJA'!M$3:M$408)+(SUMIF('RELACION PAGO DE CAJA'!B$3:B$9173,A1090,'RELACION PAGO DE CAJA'!N$3:N$9173)))))</f>
        <v>#REF!</v>
      </c>
      <c r="N1090" s="17"/>
    </row>
    <row r="1091" spans="1:14" s="22" customFormat="1">
      <c r="A1091" s="28" t="str">
        <f t="shared" si="21"/>
        <v/>
      </c>
      <c r="B1091" s="93"/>
      <c r="C1091" s="96"/>
      <c r="D1091" s="36"/>
      <c r="E1091" s="90"/>
      <c r="F1091" s="95"/>
      <c r="G1091" s="35"/>
      <c r="H1091" s="35"/>
      <c r="I1091" s="35"/>
      <c r="J1091" s="14" t="e">
        <f ca="1">F1091-(G1091+(SUMIF('RELACION PAGO DE CAJA'!B$3:B$9173,A1091,'RELACION PAGO DE CAJA'!K$3:K$9173)+SUMIF('RELACION PAGO DE CAJA'!B$3:B$9173,A1091,'RELACION PAGO DE CAJA'!L$3:L$9173)+(SUMIF('RELACION PAGO DE CAJA'!B$3:B$9173,A1091,'RELACION PAGO DE CAJA'!M$3:M$408)+(SUMIF('RELACION PAGO DE CAJA'!B$3:B$9173,A1091,'RELACION PAGO DE CAJA'!N$3:N$9173)))))</f>
        <v>#REF!</v>
      </c>
      <c r="N1091" s="17"/>
    </row>
    <row r="1092" spans="1:14" s="22" customFormat="1">
      <c r="A1092" s="28" t="str">
        <f t="shared" si="21"/>
        <v/>
      </c>
      <c r="B1092" s="93"/>
      <c r="C1092" s="96"/>
      <c r="D1092" s="36"/>
      <c r="E1092" s="90"/>
      <c r="F1092" s="95"/>
      <c r="G1092" s="35"/>
      <c r="H1092" s="35"/>
      <c r="I1092" s="35"/>
      <c r="J1092" s="14" t="e">
        <f ca="1">F1092-(G1092+(SUMIF('RELACION PAGO DE CAJA'!B$3:B$9173,A1092,'RELACION PAGO DE CAJA'!K$3:K$9173)+SUMIF('RELACION PAGO DE CAJA'!B$3:B$9173,A1092,'RELACION PAGO DE CAJA'!L$3:L$9173)+(SUMIF('RELACION PAGO DE CAJA'!B$3:B$9173,A1092,'RELACION PAGO DE CAJA'!M$3:M$408)+(SUMIF('RELACION PAGO DE CAJA'!B$3:B$9173,A1092,'RELACION PAGO DE CAJA'!N$3:N$9173)))))</f>
        <v>#REF!</v>
      </c>
      <c r="N1092" s="17"/>
    </row>
    <row r="1093" spans="1:14" s="22" customFormat="1">
      <c r="A1093" s="28" t="str">
        <f t="shared" si="21"/>
        <v/>
      </c>
      <c r="B1093" s="93"/>
      <c r="C1093" s="96"/>
      <c r="D1093" s="36"/>
      <c r="E1093" s="90"/>
      <c r="F1093" s="95"/>
      <c r="G1093" s="35"/>
      <c r="H1093" s="35"/>
      <c r="I1093" s="35"/>
      <c r="J1093" s="14" t="e">
        <f ca="1">F1093-(G1093+(SUMIF('RELACION PAGO DE CAJA'!B$3:B$9173,A1093,'RELACION PAGO DE CAJA'!K$3:K$9173)+SUMIF('RELACION PAGO DE CAJA'!B$3:B$9173,A1093,'RELACION PAGO DE CAJA'!L$3:L$9173)+(SUMIF('RELACION PAGO DE CAJA'!B$3:B$9173,A1093,'RELACION PAGO DE CAJA'!M$3:M$408)+(SUMIF('RELACION PAGO DE CAJA'!B$3:B$9173,A1093,'RELACION PAGO DE CAJA'!N$3:N$9173)))))</f>
        <v>#REF!</v>
      </c>
      <c r="N1093" s="17"/>
    </row>
    <row r="1094" spans="1:14" s="22" customFormat="1">
      <c r="A1094" s="28" t="str">
        <f t="shared" si="21"/>
        <v/>
      </c>
      <c r="B1094" s="93"/>
      <c r="C1094" s="96"/>
      <c r="D1094" s="36"/>
      <c r="E1094" s="90"/>
      <c r="F1094" s="95"/>
      <c r="G1094" s="35"/>
      <c r="H1094" s="35"/>
      <c r="I1094" s="35"/>
      <c r="J1094" s="14" t="e">
        <f ca="1">F1094-(G1094+(SUMIF('RELACION PAGO DE CAJA'!B$3:B$9173,A1094,'RELACION PAGO DE CAJA'!K$3:K$9173)+SUMIF('RELACION PAGO DE CAJA'!B$3:B$9173,A1094,'RELACION PAGO DE CAJA'!L$3:L$9173)+(SUMIF('RELACION PAGO DE CAJA'!B$3:B$9173,A1094,'RELACION PAGO DE CAJA'!M$3:M$408)+(SUMIF('RELACION PAGO DE CAJA'!B$3:B$9173,A1094,'RELACION PAGO DE CAJA'!N$3:N$9173)))))</f>
        <v>#REF!</v>
      </c>
      <c r="N1094" s="17"/>
    </row>
    <row r="1095" spans="1:14" s="22" customFormat="1">
      <c r="A1095" s="28" t="str">
        <f t="shared" si="21"/>
        <v/>
      </c>
      <c r="B1095" s="93"/>
      <c r="C1095" s="96"/>
      <c r="D1095" s="36"/>
      <c r="E1095" s="90"/>
      <c r="F1095" s="95"/>
      <c r="G1095" s="35"/>
      <c r="H1095" s="35"/>
      <c r="I1095" s="35"/>
      <c r="J1095" s="14" t="e">
        <f ca="1">F1095-(G1095+(SUMIF('RELACION PAGO DE CAJA'!B$3:B$9173,A1095,'RELACION PAGO DE CAJA'!K$3:K$9173)+SUMIF('RELACION PAGO DE CAJA'!B$3:B$9173,A1095,'RELACION PAGO DE CAJA'!L$3:L$9173)+(SUMIF('RELACION PAGO DE CAJA'!B$3:B$9173,A1095,'RELACION PAGO DE CAJA'!M$3:M$408)+(SUMIF('RELACION PAGO DE CAJA'!B$3:B$9173,A1095,'RELACION PAGO DE CAJA'!N$3:N$9173)))))</f>
        <v>#REF!</v>
      </c>
      <c r="N1095" s="17"/>
    </row>
    <row r="1096" spans="1:14" s="22" customFormat="1">
      <c r="A1096" s="28" t="str">
        <f t="shared" si="21"/>
        <v/>
      </c>
      <c r="B1096" s="93"/>
      <c r="C1096" s="96"/>
      <c r="D1096" s="36"/>
      <c r="E1096" s="90"/>
      <c r="F1096" s="95"/>
      <c r="G1096" s="35"/>
      <c r="H1096" s="35"/>
      <c r="I1096" s="35"/>
      <c r="J1096" s="14" t="e">
        <f ca="1">F1096-(G1096+(SUMIF('RELACION PAGO DE CAJA'!B$3:B$9173,A1096,'RELACION PAGO DE CAJA'!K$3:K$9173)+SUMIF('RELACION PAGO DE CAJA'!B$3:B$9173,A1096,'RELACION PAGO DE CAJA'!L$3:L$9173)+(SUMIF('RELACION PAGO DE CAJA'!B$3:B$9173,A1096,'RELACION PAGO DE CAJA'!M$3:M$408)+(SUMIF('RELACION PAGO DE CAJA'!B$3:B$9173,A1096,'RELACION PAGO DE CAJA'!N$3:N$9173)))))</f>
        <v>#REF!</v>
      </c>
      <c r="N1096" s="17"/>
    </row>
    <row r="1097" spans="1:14" s="22" customFormat="1">
      <c r="A1097" s="28" t="str">
        <f t="shared" si="21"/>
        <v/>
      </c>
      <c r="B1097" s="93"/>
      <c r="C1097" s="96"/>
      <c r="D1097" s="36"/>
      <c r="E1097" s="90"/>
      <c r="F1097" s="95"/>
      <c r="G1097" s="35"/>
      <c r="H1097" s="35"/>
      <c r="I1097" s="35"/>
      <c r="J1097" s="14" t="e">
        <f ca="1">F1097-(G1097+(SUMIF('RELACION PAGO DE CAJA'!B$3:B$9173,A1097,'RELACION PAGO DE CAJA'!K$3:K$9173)+SUMIF('RELACION PAGO DE CAJA'!B$3:B$9173,A1097,'RELACION PAGO DE CAJA'!L$3:L$9173)+(SUMIF('RELACION PAGO DE CAJA'!B$3:B$9173,A1097,'RELACION PAGO DE CAJA'!M$3:M$408)+(SUMIF('RELACION PAGO DE CAJA'!B$3:B$9173,A1097,'RELACION PAGO DE CAJA'!N$3:N$9173)))))</f>
        <v>#REF!</v>
      </c>
      <c r="N1097" s="17"/>
    </row>
    <row r="1098" spans="1:14" s="22" customFormat="1">
      <c r="A1098" s="28" t="str">
        <f t="shared" si="21"/>
        <v/>
      </c>
      <c r="B1098" s="93"/>
      <c r="C1098" s="96"/>
      <c r="D1098" s="36"/>
      <c r="E1098" s="90"/>
      <c r="F1098" s="95"/>
      <c r="G1098" s="35"/>
      <c r="H1098" s="35"/>
      <c r="I1098" s="35"/>
      <c r="J1098" s="14" t="e">
        <f ca="1">F1098-(G1098+(SUMIF('RELACION PAGO DE CAJA'!B$3:B$9173,A1098,'RELACION PAGO DE CAJA'!K$3:K$9173)+SUMIF('RELACION PAGO DE CAJA'!B$3:B$9173,A1098,'RELACION PAGO DE CAJA'!L$3:L$9173)+(SUMIF('RELACION PAGO DE CAJA'!B$3:B$9173,A1098,'RELACION PAGO DE CAJA'!M$3:M$408)+(SUMIF('RELACION PAGO DE CAJA'!B$3:B$9173,A1098,'RELACION PAGO DE CAJA'!N$3:N$9173)))))</f>
        <v>#REF!</v>
      </c>
      <c r="N1098" s="17"/>
    </row>
    <row r="1099" spans="1:14" s="22" customFormat="1">
      <c r="A1099" s="28" t="str">
        <f t="shared" si="21"/>
        <v/>
      </c>
      <c r="B1099" s="93"/>
      <c r="C1099" s="96"/>
      <c r="D1099" s="36"/>
      <c r="E1099" s="90"/>
      <c r="F1099" s="95"/>
      <c r="G1099" s="35"/>
      <c r="H1099" s="35"/>
      <c r="I1099" s="35"/>
      <c r="J1099" s="14" t="e">
        <f ca="1">F1099-(G1099+(SUMIF('RELACION PAGO DE CAJA'!B$3:B$9173,A1099,'RELACION PAGO DE CAJA'!K$3:K$9173)+SUMIF('RELACION PAGO DE CAJA'!B$3:B$9173,A1099,'RELACION PAGO DE CAJA'!L$3:L$9173)+(SUMIF('RELACION PAGO DE CAJA'!B$3:B$9173,A1099,'RELACION PAGO DE CAJA'!M$3:M$408)+(SUMIF('RELACION PAGO DE CAJA'!B$3:B$9173,A1099,'RELACION PAGO DE CAJA'!N$3:N$9173)))))</f>
        <v>#REF!</v>
      </c>
      <c r="N1099" s="17"/>
    </row>
    <row r="1100" spans="1:14" s="22" customFormat="1">
      <c r="A1100" s="28" t="str">
        <f t="shared" si="21"/>
        <v/>
      </c>
      <c r="B1100" s="93"/>
      <c r="C1100" s="96"/>
      <c r="D1100" s="36"/>
      <c r="E1100" s="90"/>
      <c r="F1100" s="95"/>
      <c r="G1100" s="35"/>
      <c r="H1100" s="35"/>
      <c r="I1100" s="35"/>
      <c r="J1100" s="14" t="e">
        <f ca="1">F1100-(G1100+(SUMIF('RELACION PAGO DE CAJA'!B$3:B$9173,A1100,'RELACION PAGO DE CAJA'!K$3:K$9173)+SUMIF('RELACION PAGO DE CAJA'!B$3:B$9173,A1100,'RELACION PAGO DE CAJA'!L$3:L$9173)+(SUMIF('RELACION PAGO DE CAJA'!B$3:B$9173,A1100,'RELACION PAGO DE CAJA'!M$3:M$408)+(SUMIF('RELACION PAGO DE CAJA'!B$3:B$9173,A1100,'RELACION PAGO DE CAJA'!N$3:N$9173)))))</f>
        <v>#REF!</v>
      </c>
      <c r="N1100" s="17"/>
    </row>
    <row r="1101" spans="1:14" s="22" customFormat="1">
      <c r="A1101" s="28" t="str">
        <f t="shared" si="21"/>
        <v/>
      </c>
      <c r="B1101" s="93"/>
      <c r="C1101" s="96"/>
      <c r="D1101" s="36"/>
      <c r="E1101" s="90"/>
      <c r="F1101" s="95"/>
      <c r="G1101" s="35"/>
      <c r="H1101" s="35"/>
      <c r="I1101" s="35"/>
      <c r="J1101" s="14" t="e">
        <f ca="1">F1101-(G1101+(SUMIF('RELACION PAGO DE CAJA'!B$3:B$9173,A1101,'RELACION PAGO DE CAJA'!K$3:K$9173)+SUMIF('RELACION PAGO DE CAJA'!B$3:B$9173,A1101,'RELACION PAGO DE CAJA'!L$3:L$9173)+(SUMIF('RELACION PAGO DE CAJA'!B$3:B$9173,A1101,'RELACION PAGO DE CAJA'!M$3:M$408)+(SUMIF('RELACION PAGO DE CAJA'!B$3:B$9173,A1101,'RELACION PAGO DE CAJA'!N$3:N$9173)))))</f>
        <v>#REF!</v>
      </c>
      <c r="N1101" s="17"/>
    </row>
    <row r="1102" spans="1:14" s="22" customFormat="1">
      <c r="A1102" s="28" t="str">
        <f t="shared" si="21"/>
        <v/>
      </c>
      <c r="B1102" s="93"/>
      <c r="C1102" s="96"/>
      <c r="D1102" s="36"/>
      <c r="E1102" s="90"/>
      <c r="F1102" s="95"/>
      <c r="G1102" s="35"/>
      <c r="H1102" s="35"/>
      <c r="I1102" s="35"/>
      <c r="J1102" s="14" t="e">
        <f ca="1">F1102-(G1102+(SUMIF('RELACION PAGO DE CAJA'!B$3:B$9173,A1102,'RELACION PAGO DE CAJA'!K$3:K$9173)+SUMIF('RELACION PAGO DE CAJA'!B$3:B$9173,A1102,'RELACION PAGO DE CAJA'!L$3:L$9173)+(SUMIF('RELACION PAGO DE CAJA'!B$3:B$9173,A1102,'RELACION PAGO DE CAJA'!M$3:M$408)+(SUMIF('RELACION PAGO DE CAJA'!B$3:B$9173,A1102,'RELACION PAGO DE CAJA'!N$3:N$9173)))))</f>
        <v>#REF!</v>
      </c>
      <c r="N1102" s="17"/>
    </row>
    <row r="1103" spans="1:14" s="22" customFormat="1">
      <c r="A1103" s="28" t="str">
        <f t="shared" si="21"/>
        <v/>
      </c>
      <c r="B1103" s="93"/>
      <c r="C1103" s="96"/>
      <c r="D1103" s="36"/>
      <c r="E1103" s="90"/>
      <c r="F1103" s="95"/>
      <c r="G1103" s="35"/>
      <c r="H1103" s="35"/>
      <c r="I1103" s="35"/>
      <c r="J1103" s="14" t="e">
        <f ca="1">F1103-(G1103+(SUMIF('RELACION PAGO DE CAJA'!B$3:B$9173,A1103,'RELACION PAGO DE CAJA'!K$3:K$9173)+SUMIF('RELACION PAGO DE CAJA'!B$3:B$9173,A1103,'RELACION PAGO DE CAJA'!L$3:L$9173)+(SUMIF('RELACION PAGO DE CAJA'!B$3:B$9173,A1103,'RELACION PAGO DE CAJA'!M$3:M$408)+(SUMIF('RELACION PAGO DE CAJA'!B$3:B$9173,A1103,'RELACION PAGO DE CAJA'!N$3:N$9173)))))</f>
        <v>#REF!</v>
      </c>
      <c r="N1103" s="17"/>
    </row>
    <row r="1104" spans="1:14" s="22" customFormat="1">
      <c r="A1104" s="28" t="str">
        <f t="shared" si="21"/>
        <v/>
      </c>
      <c r="B1104" s="93"/>
      <c r="C1104" s="96"/>
      <c r="D1104" s="36"/>
      <c r="E1104" s="90"/>
      <c r="F1104" s="95"/>
      <c r="G1104" s="35"/>
      <c r="H1104" s="35"/>
      <c r="I1104" s="35"/>
      <c r="J1104" s="14" t="e">
        <f ca="1">F1104-(G1104+(SUMIF('RELACION PAGO DE CAJA'!B$3:B$9173,A1104,'RELACION PAGO DE CAJA'!K$3:K$9173)+SUMIF('RELACION PAGO DE CAJA'!B$3:B$9173,A1104,'RELACION PAGO DE CAJA'!L$3:L$9173)+(SUMIF('RELACION PAGO DE CAJA'!B$3:B$9173,A1104,'RELACION PAGO DE CAJA'!M$3:M$408)+(SUMIF('RELACION PAGO DE CAJA'!B$3:B$9173,A1104,'RELACION PAGO DE CAJA'!N$3:N$9173)))))</f>
        <v>#REF!</v>
      </c>
      <c r="N1104" s="17"/>
    </row>
    <row r="1105" spans="1:14" s="22" customFormat="1">
      <c r="A1105" s="28" t="str">
        <f t="shared" si="21"/>
        <v/>
      </c>
      <c r="B1105" s="93"/>
      <c r="C1105" s="96"/>
      <c r="D1105" s="36"/>
      <c r="E1105" s="90"/>
      <c r="F1105" s="95"/>
      <c r="G1105" s="35"/>
      <c r="H1105" s="35"/>
      <c r="I1105" s="35"/>
      <c r="J1105" s="14" t="e">
        <f ca="1">F1105-(G1105+(SUMIF('RELACION PAGO DE CAJA'!B$3:B$9173,A1105,'RELACION PAGO DE CAJA'!K$3:K$9173)+SUMIF('RELACION PAGO DE CAJA'!B$3:B$9173,A1105,'RELACION PAGO DE CAJA'!L$3:L$9173)+(SUMIF('RELACION PAGO DE CAJA'!B$3:B$9173,A1105,'RELACION PAGO DE CAJA'!M$3:M$408)+(SUMIF('RELACION PAGO DE CAJA'!B$3:B$9173,A1105,'RELACION PAGO DE CAJA'!N$3:N$9173)))))</f>
        <v>#REF!</v>
      </c>
      <c r="N1105" s="17"/>
    </row>
    <row r="1106" spans="1:14" s="22" customFormat="1">
      <c r="A1106" s="28" t="str">
        <f t="shared" si="21"/>
        <v/>
      </c>
      <c r="B1106" s="93"/>
      <c r="C1106" s="96"/>
      <c r="D1106" s="36"/>
      <c r="E1106" s="90"/>
      <c r="F1106" s="95"/>
      <c r="G1106" s="35"/>
      <c r="H1106" s="35"/>
      <c r="I1106" s="35"/>
      <c r="J1106" s="14" t="e">
        <f ca="1">F1106-(G1106+(SUMIF('RELACION PAGO DE CAJA'!B$3:B$9173,A1106,'RELACION PAGO DE CAJA'!K$3:K$9173)+SUMIF('RELACION PAGO DE CAJA'!B$3:B$9173,A1106,'RELACION PAGO DE CAJA'!L$3:L$9173)+(SUMIF('RELACION PAGO DE CAJA'!B$3:B$9173,A1106,'RELACION PAGO DE CAJA'!M$3:M$408)+(SUMIF('RELACION PAGO DE CAJA'!B$3:B$9173,A1106,'RELACION PAGO DE CAJA'!N$3:N$9173)))))</f>
        <v>#REF!</v>
      </c>
      <c r="N1106" s="17"/>
    </row>
    <row r="1107" spans="1:14" s="22" customFormat="1">
      <c r="A1107" s="28" t="str">
        <f t="shared" si="21"/>
        <v/>
      </c>
      <c r="B1107" s="93"/>
      <c r="C1107" s="96"/>
      <c r="D1107" s="36"/>
      <c r="E1107" s="90"/>
      <c r="F1107" s="95"/>
      <c r="G1107" s="35"/>
      <c r="H1107" s="35"/>
      <c r="I1107" s="35"/>
      <c r="J1107" s="14" t="e">
        <f ca="1">F1107-(G1107+(SUMIF('RELACION PAGO DE CAJA'!B$3:B$9173,A1107,'RELACION PAGO DE CAJA'!K$3:K$9173)+SUMIF('RELACION PAGO DE CAJA'!B$3:B$9173,A1107,'RELACION PAGO DE CAJA'!L$3:L$9173)+(SUMIF('RELACION PAGO DE CAJA'!B$3:B$9173,A1107,'RELACION PAGO DE CAJA'!M$3:M$408)+(SUMIF('RELACION PAGO DE CAJA'!B$3:B$9173,A1107,'RELACION PAGO DE CAJA'!N$3:N$9173)))))</f>
        <v>#REF!</v>
      </c>
      <c r="N1107" s="17"/>
    </row>
    <row r="1108" spans="1:14" s="22" customFormat="1">
      <c r="A1108" s="28" t="str">
        <f t="shared" si="21"/>
        <v/>
      </c>
      <c r="B1108" s="93"/>
      <c r="C1108" s="96"/>
      <c r="D1108" s="36"/>
      <c r="E1108" s="90"/>
      <c r="F1108" s="95"/>
      <c r="G1108" s="35"/>
      <c r="H1108" s="35"/>
      <c r="I1108" s="35"/>
      <c r="J1108" s="14" t="e">
        <f ca="1">F1108-(G1108+(SUMIF('RELACION PAGO DE CAJA'!B$3:B$9173,A1108,'RELACION PAGO DE CAJA'!K$3:K$9173)+SUMIF('RELACION PAGO DE CAJA'!B$3:B$9173,A1108,'RELACION PAGO DE CAJA'!L$3:L$9173)+(SUMIF('RELACION PAGO DE CAJA'!B$3:B$9173,A1108,'RELACION PAGO DE CAJA'!M$3:M$408)+(SUMIF('RELACION PAGO DE CAJA'!B$3:B$9173,A1108,'RELACION PAGO DE CAJA'!N$3:N$9173)))))</f>
        <v>#REF!</v>
      </c>
      <c r="N1108" s="17"/>
    </row>
    <row r="1109" spans="1:14" s="22" customFormat="1">
      <c r="A1109" s="28" t="str">
        <f t="shared" ref="A1109:A1172" si="22">CONCATENATE(B1109,D1109,E1109)</f>
        <v/>
      </c>
      <c r="B1109" s="93"/>
      <c r="C1109" s="96"/>
      <c r="D1109" s="36"/>
      <c r="E1109" s="90"/>
      <c r="F1109" s="95"/>
      <c r="G1109" s="35"/>
      <c r="H1109" s="35"/>
      <c r="I1109" s="35"/>
      <c r="J1109" s="14" t="e">
        <f ca="1">F1109-(G1109+(SUMIF('RELACION PAGO DE CAJA'!B$3:B$9173,A1109,'RELACION PAGO DE CAJA'!K$3:K$9173)+SUMIF('RELACION PAGO DE CAJA'!B$3:B$9173,A1109,'RELACION PAGO DE CAJA'!L$3:L$9173)+(SUMIF('RELACION PAGO DE CAJA'!B$3:B$9173,A1109,'RELACION PAGO DE CAJA'!M$3:M$408)+(SUMIF('RELACION PAGO DE CAJA'!B$3:B$9173,A1109,'RELACION PAGO DE CAJA'!N$3:N$9173)))))</f>
        <v>#REF!</v>
      </c>
      <c r="N1109" s="17"/>
    </row>
    <row r="1110" spans="1:14" s="22" customFormat="1">
      <c r="A1110" s="28" t="str">
        <f t="shared" si="22"/>
        <v/>
      </c>
      <c r="B1110" s="93"/>
      <c r="C1110" s="96"/>
      <c r="D1110" s="36"/>
      <c r="E1110" s="90"/>
      <c r="F1110" s="95"/>
      <c r="G1110" s="35"/>
      <c r="H1110" s="35"/>
      <c r="I1110" s="35"/>
      <c r="J1110" s="14" t="e">
        <f ca="1">F1110-(G1110+(SUMIF('RELACION PAGO DE CAJA'!B$3:B$9173,A1110,'RELACION PAGO DE CAJA'!K$3:K$9173)+SUMIF('RELACION PAGO DE CAJA'!B$3:B$9173,A1110,'RELACION PAGO DE CAJA'!L$3:L$9173)+(SUMIF('RELACION PAGO DE CAJA'!B$3:B$9173,A1110,'RELACION PAGO DE CAJA'!M$3:M$408)+(SUMIF('RELACION PAGO DE CAJA'!B$3:B$9173,A1110,'RELACION PAGO DE CAJA'!N$3:N$9173)))))</f>
        <v>#REF!</v>
      </c>
      <c r="N1110" s="17"/>
    </row>
    <row r="1111" spans="1:14" s="22" customFormat="1">
      <c r="A1111" s="28" t="str">
        <f t="shared" si="22"/>
        <v/>
      </c>
      <c r="B1111" s="93"/>
      <c r="C1111" s="96"/>
      <c r="D1111" s="36"/>
      <c r="E1111" s="90"/>
      <c r="F1111" s="95"/>
      <c r="G1111" s="35"/>
      <c r="H1111" s="35"/>
      <c r="I1111" s="35"/>
      <c r="J1111" s="14" t="e">
        <f ca="1">F1111-(G1111+(SUMIF('RELACION PAGO DE CAJA'!B$3:B$9173,A1111,'RELACION PAGO DE CAJA'!K$3:K$9173)+SUMIF('RELACION PAGO DE CAJA'!B$3:B$9173,A1111,'RELACION PAGO DE CAJA'!L$3:L$9173)+(SUMIF('RELACION PAGO DE CAJA'!B$3:B$9173,A1111,'RELACION PAGO DE CAJA'!M$3:M$408)+(SUMIF('RELACION PAGO DE CAJA'!B$3:B$9173,A1111,'RELACION PAGO DE CAJA'!N$3:N$9173)))))</f>
        <v>#REF!</v>
      </c>
      <c r="N1111" s="17"/>
    </row>
    <row r="1112" spans="1:14" s="22" customFormat="1">
      <c r="A1112" s="28" t="str">
        <f t="shared" si="22"/>
        <v/>
      </c>
      <c r="B1112" s="93"/>
      <c r="C1112" s="96"/>
      <c r="D1112" s="36"/>
      <c r="E1112" s="90"/>
      <c r="F1112" s="95"/>
      <c r="G1112" s="35"/>
      <c r="H1112" s="35"/>
      <c r="I1112" s="35"/>
      <c r="J1112" s="14" t="e">
        <f ca="1">F1112-(G1112+(SUMIF('RELACION PAGO DE CAJA'!B$3:B$9173,A1112,'RELACION PAGO DE CAJA'!K$3:K$9173)+SUMIF('RELACION PAGO DE CAJA'!B$3:B$9173,A1112,'RELACION PAGO DE CAJA'!L$3:L$9173)+(SUMIF('RELACION PAGO DE CAJA'!B$3:B$9173,A1112,'RELACION PAGO DE CAJA'!M$3:M$408)+(SUMIF('RELACION PAGO DE CAJA'!B$3:B$9173,A1112,'RELACION PAGO DE CAJA'!N$3:N$9173)))))</f>
        <v>#REF!</v>
      </c>
      <c r="N1112" s="17"/>
    </row>
    <row r="1113" spans="1:14" s="22" customFormat="1">
      <c r="A1113" s="28" t="str">
        <f t="shared" si="22"/>
        <v/>
      </c>
      <c r="B1113" s="93"/>
      <c r="C1113" s="96"/>
      <c r="D1113" s="36"/>
      <c r="E1113" s="90"/>
      <c r="F1113" s="95"/>
      <c r="G1113" s="35"/>
      <c r="H1113" s="35"/>
      <c r="I1113" s="35"/>
      <c r="J1113" s="14" t="e">
        <f ca="1">F1113-(G1113+(SUMIF('RELACION PAGO DE CAJA'!B$3:B$9173,A1113,'RELACION PAGO DE CAJA'!K$3:K$9173)+SUMIF('RELACION PAGO DE CAJA'!B$3:B$9173,A1113,'RELACION PAGO DE CAJA'!L$3:L$9173)+(SUMIF('RELACION PAGO DE CAJA'!B$3:B$9173,A1113,'RELACION PAGO DE CAJA'!M$3:M$408)+(SUMIF('RELACION PAGO DE CAJA'!B$3:B$9173,A1113,'RELACION PAGO DE CAJA'!N$3:N$9173)))))</f>
        <v>#REF!</v>
      </c>
      <c r="N1113" s="17"/>
    </row>
    <row r="1114" spans="1:14" s="22" customFormat="1">
      <c r="A1114" s="28" t="str">
        <f t="shared" si="22"/>
        <v/>
      </c>
      <c r="B1114" s="93"/>
      <c r="C1114" s="96"/>
      <c r="D1114" s="36"/>
      <c r="E1114" s="90"/>
      <c r="F1114" s="95"/>
      <c r="G1114" s="35"/>
      <c r="H1114" s="35"/>
      <c r="I1114" s="35"/>
      <c r="J1114" s="14" t="e">
        <f ca="1">F1114-(G1114+(SUMIF('RELACION PAGO DE CAJA'!B$3:B$9173,A1114,'RELACION PAGO DE CAJA'!K$3:K$9173)+SUMIF('RELACION PAGO DE CAJA'!B$3:B$9173,A1114,'RELACION PAGO DE CAJA'!L$3:L$9173)+(SUMIF('RELACION PAGO DE CAJA'!B$3:B$9173,A1114,'RELACION PAGO DE CAJA'!M$3:M$408)+(SUMIF('RELACION PAGO DE CAJA'!B$3:B$9173,A1114,'RELACION PAGO DE CAJA'!N$3:N$9173)))))</f>
        <v>#REF!</v>
      </c>
      <c r="N1114" s="17"/>
    </row>
    <row r="1115" spans="1:14" s="22" customFormat="1">
      <c r="A1115" s="28" t="str">
        <f t="shared" si="22"/>
        <v/>
      </c>
      <c r="B1115" s="93"/>
      <c r="C1115" s="96"/>
      <c r="D1115" s="36"/>
      <c r="E1115" s="90"/>
      <c r="F1115" s="95"/>
      <c r="G1115" s="35"/>
      <c r="H1115" s="35"/>
      <c r="I1115" s="35"/>
      <c r="J1115" s="14" t="e">
        <f ca="1">F1115-(G1115+(SUMIF('RELACION PAGO DE CAJA'!B$3:B$9173,A1115,'RELACION PAGO DE CAJA'!K$3:K$9173)+SUMIF('RELACION PAGO DE CAJA'!B$3:B$9173,A1115,'RELACION PAGO DE CAJA'!L$3:L$9173)+(SUMIF('RELACION PAGO DE CAJA'!B$3:B$9173,A1115,'RELACION PAGO DE CAJA'!M$3:M$408)+(SUMIF('RELACION PAGO DE CAJA'!B$3:B$9173,A1115,'RELACION PAGO DE CAJA'!N$3:N$9173)))))</f>
        <v>#REF!</v>
      </c>
      <c r="N1115" s="17"/>
    </row>
    <row r="1116" spans="1:14" s="22" customFormat="1">
      <c r="A1116" s="28" t="str">
        <f t="shared" si="22"/>
        <v/>
      </c>
      <c r="B1116" s="93"/>
      <c r="C1116" s="96"/>
      <c r="D1116" s="36"/>
      <c r="E1116" s="90"/>
      <c r="F1116" s="95"/>
      <c r="G1116" s="35"/>
      <c r="H1116" s="35"/>
      <c r="I1116" s="35"/>
      <c r="J1116" s="14" t="e">
        <f ca="1">F1116-(G1116+(SUMIF('RELACION PAGO DE CAJA'!B$3:B$9173,A1116,'RELACION PAGO DE CAJA'!K$3:K$9173)+SUMIF('RELACION PAGO DE CAJA'!B$3:B$9173,A1116,'RELACION PAGO DE CAJA'!L$3:L$9173)+(SUMIF('RELACION PAGO DE CAJA'!B$3:B$9173,A1116,'RELACION PAGO DE CAJA'!M$3:M$408)+(SUMIF('RELACION PAGO DE CAJA'!B$3:B$9173,A1116,'RELACION PAGO DE CAJA'!N$3:N$9173)))))</f>
        <v>#REF!</v>
      </c>
      <c r="N1116" s="17"/>
    </row>
    <row r="1117" spans="1:14" s="22" customFormat="1">
      <c r="A1117" s="28" t="str">
        <f t="shared" si="22"/>
        <v/>
      </c>
      <c r="B1117" s="93"/>
      <c r="C1117" s="96"/>
      <c r="D1117" s="36"/>
      <c r="E1117" s="90"/>
      <c r="F1117" s="95"/>
      <c r="G1117" s="35"/>
      <c r="H1117" s="35"/>
      <c r="I1117" s="35"/>
      <c r="J1117" s="14" t="e">
        <f ca="1">F1117-(G1117+(SUMIF('RELACION PAGO DE CAJA'!B$3:B$9173,A1117,'RELACION PAGO DE CAJA'!K$3:K$9173)+SUMIF('RELACION PAGO DE CAJA'!B$3:B$9173,A1117,'RELACION PAGO DE CAJA'!L$3:L$9173)+(SUMIF('RELACION PAGO DE CAJA'!B$3:B$9173,A1117,'RELACION PAGO DE CAJA'!M$3:M$408)+(SUMIF('RELACION PAGO DE CAJA'!B$3:B$9173,A1117,'RELACION PAGO DE CAJA'!N$3:N$9173)))))</f>
        <v>#REF!</v>
      </c>
      <c r="N1117" s="17"/>
    </row>
    <row r="1118" spans="1:14" s="22" customFormat="1">
      <c r="A1118" s="28" t="str">
        <f t="shared" si="22"/>
        <v/>
      </c>
      <c r="B1118" s="93"/>
      <c r="C1118" s="96"/>
      <c r="D1118" s="36"/>
      <c r="E1118" s="90"/>
      <c r="F1118" s="95"/>
      <c r="G1118" s="35"/>
      <c r="H1118" s="35"/>
      <c r="I1118" s="35"/>
      <c r="J1118" s="14" t="e">
        <f ca="1">F1118-(G1118+(SUMIF('RELACION PAGO DE CAJA'!B$3:B$9173,A1118,'RELACION PAGO DE CAJA'!K$3:K$9173)+SUMIF('RELACION PAGO DE CAJA'!B$3:B$9173,A1118,'RELACION PAGO DE CAJA'!L$3:L$9173)+(SUMIF('RELACION PAGO DE CAJA'!B$3:B$9173,A1118,'RELACION PAGO DE CAJA'!M$3:M$408)+(SUMIF('RELACION PAGO DE CAJA'!B$3:B$9173,A1118,'RELACION PAGO DE CAJA'!N$3:N$9173)))))</f>
        <v>#REF!</v>
      </c>
      <c r="N1118" s="17"/>
    </row>
    <row r="1119" spans="1:14" s="22" customFormat="1">
      <c r="A1119" s="28" t="str">
        <f t="shared" si="22"/>
        <v/>
      </c>
      <c r="B1119" s="93"/>
      <c r="C1119" s="96"/>
      <c r="D1119" s="36"/>
      <c r="E1119" s="90"/>
      <c r="F1119" s="95"/>
      <c r="G1119" s="35"/>
      <c r="H1119" s="35"/>
      <c r="I1119" s="35"/>
      <c r="J1119" s="14" t="e">
        <f ca="1">F1119-(G1119+(SUMIF('RELACION PAGO DE CAJA'!B$3:B$9173,A1119,'RELACION PAGO DE CAJA'!K$3:K$9173)+SUMIF('RELACION PAGO DE CAJA'!B$3:B$9173,A1119,'RELACION PAGO DE CAJA'!L$3:L$9173)+(SUMIF('RELACION PAGO DE CAJA'!B$3:B$9173,A1119,'RELACION PAGO DE CAJA'!M$3:M$408)+(SUMIF('RELACION PAGO DE CAJA'!B$3:B$9173,A1119,'RELACION PAGO DE CAJA'!N$3:N$9173)))))</f>
        <v>#REF!</v>
      </c>
      <c r="N1119" s="17"/>
    </row>
    <row r="1120" spans="1:14" s="22" customFormat="1">
      <c r="A1120" s="28" t="str">
        <f t="shared" si="22"/>
        <v/>
      </c>
      <c r="B1120" s="93"/>
      <c r="C1120" s="96"/>
      <c r="D1120" s="36"/>
      <c r="E1120" s="90"/>
      <c r="F1120" s="95"/>
      <c r="G1120" s="35"/>
      <c r="H1120" s="35"/>
      <c r="I1120" s="35"/>
      <c r="J1120" s="14" t="e">
        <f ca="1">F1120-(G1120+(SUMIF('RELACION PAGO DE CAJA'!B$3:B$9173,A1120,'RELACION PAGO DE CAJA'!K$3:K$9173)+SUMIF('RELACION PAGO DE CAJA'!B$3:B$9173,A1120,'RELACION PAGO DE CAJA'!L$3:L$9173)+(SUMIF('RELACION PAGO DE CAJA'!B$3:B$9173,A1120,'RELACION PAGO DE CAJA'!M$3:M$408)+(SUMIF('RELACION PAGO DE CAJA'!B$3:B$9173,A1120,'RELACION PAGO DE CAJA'!N$3:N$9173)))))</f>
        <v>#REF!</v>
      </c>
      <c r="N1120" s="17"/>
    </row>
    <row r="1121" spans="1:14" s="22" customFormat="1">
      <c r="A1121" s="28" t="str">
        <f t="shared" si="22"/>
        <v/>
      </c>
      <c r="B1121" s="93"/>
      <c r="C1121" s="96"/>
      <c r="D1121" s="36"/>
      <c r="E1121" s="90"/>
      <c r="F1121" s="95"/>
      <c r="G1121" s="35"/>
      <c r="H1121" s="35"/>
      <c r="I1121" s="35"/>
      <c r="J1121" s="14" t="e">
        <f ca="1">F1121-(G1121+(SUMIF('RELACION PAGO DE CAJA'!B$3:B$9173,A1121,'RELACION PAGO DE CAJA'!K$3:K$9173)+SUMIF('RELACION PAGO DE CAJA'!B$3:B$9173,A1121,'RELACION PAGO DE CAJA'!L$3:L$9173)+(SUMIF('RELACION PAGO DE CAJA'!B$3:B$9173,A1121,'RELACION PAGO DE CAJA'!M$3:M$408)+(SUMIF('RELACION PAGO DE CAJA'!B$3:B$9173,A1121,'RELACION PAGO DE CAJA'!N$3:N$9173)))))</f>
        <v>#REF!</v>
      </c>
      <c r="N1121" s="17"/>
    </row>
    <row r="1122" spans="1:14" s="22" customFormat="1">
      <c r="A1122" s="28" t="str">
        <f t="shared" si="22"/>
        <v/>
      </c>
      <c r="B1122" s="93"/>
      <c r="C1122" s="96"/>
      <c r="D1122" s="36"/>
      <c r="E1122" s="90"/>
      <c r="F1122" s="95"/>
      <c r="G1122" s="35"/>
      <c r="H1122" s="35"/>
      <c r="I1122" s="35"/>
      <c r="J1122" s="14" t="e">
        <f ca="1">F1122-(G1122+(SUMIF('RELACION PAGO DE CAJA'!B$3:B$9173,A1122,'RELACION PAGO DE CAJA'!K$3:K$9173)+SUMIF('RELACION PAGO DE CAJA'!B$3:B$9173,A1122,'RELACION PAGO DE CAJA'!L$3:L$9173)+(SUMIF('RELACION PAGO DE CAJA'!B$3:B$9173,A1122,'RELACION PAGO DE CAJA'!M$3:M$408)+(SUMIF('RELACION PAGO DE CAJA'!B$3:B$9173,A1122,'RELACION PAGO DE CAJA'!N$3:N$9173)))))</f>
        <v>#REF!</v>
      </c>
      <c r="N1122" s="17"/>
    </row>
    <row r="1123" spans="1:14" s="22" customFormat="1">
      <c r="A1123" s="28" t="str">
        <f t="shared" si="22"/>
        <v/>
      </c>
      <c r="B1123" s="93"/>
      <c r="C1123" s="96"/>
      <c r="D1123" s="36"/>
      <c r="E1123" s="90"/>
      <c r="F1123" s="95"/>
      <c r="G1123" s="35"/>
      <c r="H1123" s="35"/>
      <c r="I1123" s="35"/>
      <c r="J1123" s="14" t="e">
        <f ca="1">F1123-(G1123+(SUMIF('RELACION PAGO DE CAJA'!B$3:B$9173,A1123,'RELACION PAGO DE CAJA'!K$3:K$9173)+SUMIF('RELACION PAGO DE CAJA'!B$3:B$9173,A1123,'RELACION PAGO DE CAJA'!L$3:L$9173)+(SUMIF('RELACION PAGO DE CAJA'!B$3:B$9173,A1123,'RELACION PAGO DE CAJA'!M$3:M$408)+(SUMIF('RELACION PAGO DE CAJA'!B$3:B$9173,A1123,'RELACION PAGO DE CAJA'!N$3:N$9173)))))</f>
        <v>#REF!</v>
      </c>
      <c r="N1123" s="17"/>
    </row>
    <row r="1124" spans="1:14" s="22" customFormat="1">
      <c r="A1124" s="28" t="str">
        <f t="shared" si="22"/>
        <v/>
      </c>
      <c r="B1124" s="93"/>
      <c r="C1124" s="96"/>
      <c r="D1124" s="36"/>
      <c r="E1124" s="90"/>
      <c r="F1124" s="95"/>
      <c r="G1124" s="35"/>
      <c r="H1124" s="35"/>
      <c r="I1124" s="35"/>
      <c r="J1124" s="14" t="e">
        <f ca="1">F1124-(G1124+(SUMIF('RELACION PAGO DE CAJA'!B$3:B$9173,A1124,'RELACION PAGO DE CAJA'!K$3:K$9173)+SUMIF('RELACION PAGO DE CAJA'!B$3:B$9173,A1124,'RELACION PAGO DE CAJA'!L$3:L$9173)+(SUMIF('RELACION PAGO DE CAJA'!B$3:B$9173,A1124,'RELACION PAGO DE CAJA'!M$3:M$408)+(SUMIF('RELACION PAGO DE CAJA'!B$3:B$9173,A1124,'RELACION PAGO DE CAJA'!N$3:N$9173)))))</f>
        <v>#REF!</v>
      </c>
      <c r="N1124" s="17"/>
    </row>
    <row r="1125" spans="1:14" s="22" customFormat="1">
      <c r="A1125" s="28" t="str">
        <f t="shared" si="22"/>
        <v/>
      </c>
      <c r="B1125" s="93"/>
      <c r="C1125" s="96"/>
      <c r="D1125" s="36"/>
      <c r="E1125" s="90"/>
      <c r="F1125" s="95"/>
      <c r="G1125" s="35"/>
      <c r="H1125" s="35"/>
      <c r="I1125" s="35"/>
      <c r="J1125" s="14" t="e">
        <f ca="1">F1125-(G1125+(SUMIF('RELACION PAGO DE CAJA'!B$3:B$9173,A1125,'RELACION PAGO DE CAJA'!K$3:K$9173)+SUMIF('RELACION PAGO DE CAJA'!B$3:B$9173,A1125,'RELACION PAGO DE CAJA'!L$3:L$9173)+(SUMIF('RELACION PAGO DE CAJA'!B$3:B$9173,A1125,'RELACION PAGO DE CAJA'!M$3:M$408)+(SUMIF('RELACION PAGO DE CAJA'!B$3:B$9173,A1125,'RELACION PAGO DE CAJA'!N$3:N$9173)))))</f>
        <v>#REF!</v>
      </c>
      <c r="N1125" s="17"/>
    </row>
    <row r="1126" spans="1:14" s="22" customFormat="1">
      <c r="A1126" s="28" t="str">
        <f t="shared" si="22"/>
        <v/>
      </c>
      <c r="B1126" s="93"/>
      <c r="C1126" s="96"/>
      <c r="D1126" s="36"/>
      <c r="E1126" s="90"/>
      <c r="F1126" s="95"/>
      <c r="G1126" s="35"/>
      <c r="H1126" s="35"/>
      <c r="I1126" s="35"/>
      <c r="J1126" s="14" t="e">
        <f ca="1">F1126-(G1126+(SUMIF('RELACION PAGO DE CAJA'!B$3:B$9173,A1126,'RELACION PAGO DE CAJA'!K$3:K$9173)+SUMIF('RELACION PAGO DE CAJA'!B$3:B$9173,A1126,'RELACION PAGO DE CAJA'!L$3:L$9173)+(SUMIF('RELACION PAGO DE CAJA'!B$3:B$9173,A1126,'RELACION PAGO DE CAJA'!M$3:M$408)+(SUMIF('RELACION PAGO DE CAJA'!B$3:B$9173,A1126,'RELACION PAGO DE CAJA'!N$3:N$9173)))))</f>
        <v>#REF!</v>
      </c>
      <c r="N1126" s="17"/>
    </row>
    <row r="1127" spans="1:14" s="22" customFormat="1">
      <c r="A1127" s="28" t="str">
        <f t="shared" si="22"/>
        <v/>
      </c>
      <c r="B1127" s="93"/>
      <c r="C1127" s="96"/>
      <c r="D1127" s="36"/>
      <c r="E1127" s="90"/>
      <c r="F1127" s="95"/>
      <c r="G1127" s="35"/>
      <c r="H1127" s="35"/>
      <c r="I1127" s="35"/>
      <c r="J1127" s="14" t="e">
        <f ca="1">F1127-(G1127+(SUMIF('RELACION PAGO DE CAJA'!B$3:B$9173,A1127,'RELACION PAGO DE CAJA'!K$3:K$9173)+SUMIF('RELACION PAGO DE CAJA'!B$3:B$9173,A1127,'RELACION PAGO DE CAJA'!L$3:L$9173)+(SUMIF('RELACION PAGO DE CAJA'!B$3:B$9173,A1127,'RELACION PAGO DE CAJA'!M$3:M$408)+(SUMIF('RELACION PAGO DE CAJA'!B$3:B$9173,A1127,'RELACION PAGO DE CAJA'!N$3:N$9173)))))</f>
        <v>#REF!</v>
      </c>
      <c r="N1127" s="17"/>
    </row>
    <row r="1128" spans="1:14" s="22" customFormat="1">
      <c r="A1128" s="28" t="str">
        <f t="shared" si="22"/>
        <v/>
      </c>
      <c r="B1128" s="93"/>
      <c r="C1128" s="96"/>
      <c r="D1128" s="36"/>
      <c r="E1128" s="90"/>
      <c r="F1128" s="95"/>
      <c r="G1128" s="35"/>
      <c r="H1128" s="35"/>
      <c r="I1128" s="35"/>
      <c r="J1128" s="14" t="e">
        <f ca="1">F1128-(G1128+(SUMIF('RELACION PAGO DE CAJA'!B$3:B$9173,A1128,'RELACION PAGO DE CAJA'!K$3:K$9173)+SUMIF('RELACION PAGO DE CAJA'!B$3:B$9173,A1128,'RELACION PAGO DE CAJA'!L$3:L$9173)+(SUMIF('RELACION PAGO DE CAJA'!B$3:B$9173,A1128,'RELACION PAGO DE CAJA'!M$3:M$408)+(SUMIF('RELACION PAGO DE CAJA'!B$3:B$9173,A1128,'RELACION PAGO DE CAJA'!N$3:N$9173)))))</f>
        <v>#REF!</v>
      </c>
      <c r="N1128" s="17"/>
    </row>
    <row r="1129" spans="1:14" s="22" customFormat="1">
      <c r="A1129" s="28" t="str">
        <f t="shared" si="22"/>
        <v/>
      </c>
      <c r="B1129" s="93"/>
      <c r="C1129" s="96"/>
      <c r="D1129" s="36"/>
      <c r="E1129" s="90"/>
      <c r="F1129" s="95"/>
      <c r="G1129" s="35"/>
      <c r="H1129" s="35"/>
      <c r="I1129" s="35"/>
      <c r="J1129" s="14" t="e">
        <f ca="1">F1129-(G1129+(SUMIF('RELACION PAGO DE CAJA'!B$3:B$9173,A1129,'RELACION PAGO DE CAJA'!K$3:K$9173)+SUMIF('RELACION PAGO DE CAJA'!B$3:B$9173,A1129,'RELACION PAGO DE CAJA'!L$3:L$9173)+(SUMIF('RELACION PAGO DE CAJA'!B$3:B$9173,A1129,'RELACION PAGO DE CAJA'!M$3:M$408)+(SUMIF('RELACION PAGO DE CAJA'!B$3:B$9173,A1129,'RELACION PAGO DE CAJA'!N$3:N$9173)))))</f>
        <v>#REF!</v>
      </c>
      <c r="N1129" s="17"/>
    </row>
    <row r="1130" spans="1:14" s="22" customFormat="1">
      <c r="A1130" s="28" t="str">
        <f t="shared" si="22"/>
        <v/>
      </c>
      <c r="B1130" s="93"/>
      <c r="C1130" s="96"/>
      <c r="D1130" s="36"/>
      <c r="E1130" s="90"/>
      <c r="F1130" s="95"/>
      <c r="G1130" s="35"/>
      <c r="H1130" s="35"/>
      <c r="I1130" s="35"/>
      <c r="J1130" s="14" t="e">
        <f ca="1">F1130-(G1130+(SUMIF('RELACION PAGO DE CAJA'!B$3:B$9173,A1130,'RELACION PAGO DE CAJA'!K$3:K$9173)+SUMIF('RELACION PAGO DE CAJA'!B$3:B$9173,A1130,'RELACION PAGO DE CAJA'!L$3:L$9173)+(SUMIF('RELACION PAGO DE CAJA'!B$3:B$9173,A1130,'RELACION PAGO DE CAJA'!M$3:M$408)+(SUMIF('RELACION PAGO DE CAJA'!B$3:B$9173,A1130,'RELACION PAGO DE CAJA'!N$3:N$9173)))))</f>
        <v>#REF!</v>
      </c>
      <c r="N1130" s="17"/>
    </row>
    <row r="1131" spans="1:14" s="22" customFormat="1">
      <c r="A1131" s="28" t="str">
        <f t="shared" si="22"/>
        <v/>
      </c>
      <c r="B1131" s="93"/>
      <c r="C1131" s="96"/>
      <c r="D1131" s="36"/>
      <c r="E1131" s="90"/>
      <c r="F1131" s="95"/>
      <c r="G1131" s="35"/>
      <c r="H1131" s="35"/>
      <c r="I1131" s="35"/>
      <c r="J1131" s="14" t="e">
        <f ca="1">F1131-(G1131+(SUMIF('RELACION PAGO DE CAJA'!B$3:B$9173,A1131,'RELACION PAGO DE CAJA'!K$3:K$9173)+SUMIF('RELACION PAGO DE CAJA'!B$3:B$9173,A1131,'RELACION PAGO DE CAJA'!L$3:L$9173)+(SUMIF('RELACION PAGO DE CAJA'!B$3:B$9173,A1131,'RELACION PAGO DE CAJA'!M$3:M$408)+(SUMIF('RELACION PAGO DE CAJA'!B$3:B$9173,A1131,'RELACION PAGO DE CAJA'!N$3:N$9173)))))</f>
        <v>#REF!</v>
      </c>
      <c r="N1131" s="17"/>
    </row>
    <row r="1132" spans="1:14" s="22" customFormat="1">
      <c r="A1132" s="28" t="str">
        <f t="shared" si="22"/>
        <v/>
      </c>
      <c r="B1132" s="93"/>
      <c r="C1132" s="96"/>
      <c r="D1132" s="36"/>
      <c r="E1132" s="90"/>
      <c r="F1132" s="95"/>
      <c r="G1132" s="35"/>
      <c r="H1132" s="35"/>
      <c r="I1132" s="35"/>
      <c r="J1132" s="14" t="e">
        <f ca="1">F1132-(G1132+(SUMIF('RELACION PAGO DE CAJA'!B$3:B$9173,A1132,'RELACION PAGO DE CAJA'!K$3:K$9173)+SUMIF('RELACION PAGO DE CAJA'!B$3:B$9173,A1132,'RELACION PAGO DE CAJA'!L$3:L$9173)+(SUMIF('RELACION PAGO DE CAJA'!B$3:B$9173,A1132,'RELACION PAGO DE CAJA'!M$3:M$408)+(SUMIF('RELACION PAGO DE CAJA'!B$3:B$9173,A1132,'RELACION PAGO DE CAJA'!N$3:N$9173)))))</f>
        <v>#REF!</v>
      </c>
      <c r="N1132" s="17"/>
    </row>
    <row r="1133" spans="1:14" s="22" customFormat="1">
      <c r="A1133" s="28" t="str">
        <f t="shared" si="22"/>
        <v/>
      </c>
      <c r="B1133" s="93"/>
      <c r="C1133" s="96"/>
      <c r="D1133" s="36"/>
      <c r="E1133" s="90"/>
      <c r="F1133" s="95"/>
      <c r="G1133" s="35"/>
      <c r="H1133" s="35"/>
      <c r="I1133" s="35"/>
      <c r="J1133" s="14" t="e">
        <f ca="1">F1133-(G1133+(SUMIF('RELACION PAGO DE CAJA'!B$3:B$9173,A1133,'RELACION PAGO DE CAJA'!K$3:K$9173)+SUMIF('RELACION PAGO DE CAJA'!B$3:B$9173,A1133,'RELACION PAGO DE CAJA'!L$3:L$9173)+(SUMIF('RELACION PAGO DE CAJA'!B$3:B$9173,A1133,'RELACION PAGO DE CAJA'!M$3:M$408)+(SUMIF('RELACION PAGO DE CAJA'!B$3:B$9173,A1133,'RELACION PAGO DE CAJA'!N$3:N$9173)))))</f>
        <v>#REF!</v>
      </c>
      <c r="N1133" s="17"/>
    </row>
    <row r="1134" spans="1:14" s="22" customFormat="1">
      <c r="A1134" s="28" t="str">
        <f t="shared" si="22"/>
        <v/>
      </c>
      <c r="B1134" s="93"/>
      <c r="C1134" s="96"/>
      <c r="D1134" s="36"/>
      <c r="E1134" s="90"/>
      <c r="F1134" s="95"/>
      <c r="G1134" s="35"/>
      <c r="H1134" s="35"/>
      <c r="I1134" s="35"/>
      <c r="J1134" s="14" t="e">
        <f ca="1">F1134-(G1134+(SUMIF('RELACION PAGO DE CAJA'!B$3:B$9173,A1134,'RELACION PAGO DE CAJA'!K$3:K$9173)+SUMIF('RELACION PAGO DE CAJA'!B$3:B$9173,A1134,'RELACION PAGO DE CAJA'!L$3:L$9173)+(SUMIF('RELACION PAGO DE CAJA'!B$3:B$9173,A1134,'RELACION PAGO DE CAJA'!M$3:M$408)+(SUMIF('RELACION PAGO DE CAJA'!B$3:B$9173,A1134,'RELACION PAGO DE CAJA'!N$3:N$9173)))))</f>
        <v>#REF!</v>
      </c>
      <c r="N1134" s="17"/>
    </row>
    <row r="1135" spans="1:14" s="22" customFormat="1">
      <c r="A1135" s="28" t="str">
        <f t="shared" si="22"/>
        <v/>
      </c>
      <c r="B1135" s="93"/>
      <c r="C1135" s="96"/>
      <c r="D1135" s="36"/>
      <c r="E1135" s="90"/>
      <c r="F1135" s="95"/>
      <c r="G1135" s="35"/>
      <c r="H1135" s="35"/>
      <c r="I1135" s="35"/>
      <c r="J1135" s="14" t="e">
        <f ca="1">F1135-(G1135+(SUMIF('RELACION PAGO DE CAJA'!B$3:B$9173,A1135,'RELACION PAGO DE CAJA'!K$3:K$9173)+SUMIF('RELACION PAGO DE CAJA'!B$3:B$9173,A1135,'RELACION PAGO DE CAJA'!L$3:L$9173)+(SUMIF('RELACION PAGO DE CAJA'!B$3:B$9173,A1135,'RELACION PAGO DE CAJA'!M$3:M$408)+(SUMIF('RELACION PAGO DE CAJA'!B$3:B$9173,A1135,'RELACION PAGO DE CAJA'!N$3:N$9173)))))</f>
        <v>#REF!</v>
      </c>
      <c r="N1135" s="17"/>
    </row>
    <row r="1136" spans="1:14" s="22" customFormat="1">
      <c r="A1136" s="28" t="str">
        <f t="shared" si="22"/>
        <v/>
      </c>
      <c r="B1136" s="93"/>
      <c r="C1136" s="96"/>
      <c r="D1136" s="36"/>
      <c r="E1136" s="90"/>
      <c r="F1136" s="95"/>
      <c r="G1136" s="35"/>
      <c r="H1136" s="35"/>
      <c r="I1136" s="35"/>
      <c r="J1136" s="14" t="e">
        <f ca="1">F1136-(G1136+(SUMIF('RELACION PAGO DE CAJA'!B$3:B$9173,A1136,'RELACION PAGO DE CAJA'!K$3:K$9173)+SUMIF('RELACION PAGO DE CAJA'!B$3:B$9173,A1136,'RELACION PAGO DE CAJA'!L$3:L$9173)+(SUMIF('RELACION PAGO DE CAJA'!B$3:B$9173,A1136,'RELACION PAGO DE CAJA'!M$3:M$408)+(SUMIF('RELACION PAGO DE CAJA'!B$3:B$9173,A1136,'RELACION PAGO DE CAJA'!N$3:N$9173)))))</f>
        <v>#REF!</v>
      </c>
      <c r="N1136" s="17"/>
    </row>
    <row r="1137" spans="1:14" s="22" customFormat="1">
      <c r="A1137" s="28" t="str">
        <f t="shared" si="22"/>
        <v/>
      </c>
      <c r="B1137" s="93"/>
      <c r="C1137" s="96"/>
      <c r="D1137" s="36"/>
      <c r="E1137" s="90"/>
      <c r="F1137" s="95"/>
      <c r="G1137" s="35"/>
      <c r="H1137" s="35"/>
      <c r="I1137" s="35"/>
      <c r="J1137" s="14" t="e">
        <f ca="1">F1137-(G1137+(SUMIF('RELACION PAGO DE CAJA'!B$3:B$9173,A1137,'RELACION PAGO DE CAJA'!K$3:K$9173)+SUMIF('RELACION PAGO DE CAJA'!B$3:B$9173,A1137,'RELACION PAGO DE CAJA'!L$3:L$9173)+(SUMIF('RELACION PAGO DE CAJA'!B$3:B$9173,A1137,'RELACION PAGO DE CAJA'!M$3:M$408)+(SUMIF('RELACION PAGO DE CAJA'!B$3:B$9173,A1137,'RELACION PAGO DE CAJA'!N$3:N$9173)))))</f>
        <v>#REF!</v>
      </c>
      <c r="N1137" s="17"/>
    </row>
    <row r="1138" spans="1:14" s="22" customFormat="1">
      <c r="A1138" s="28" t="str">
        <f t="shared" si="22"/>
        <v/>
      </c>
      <c r="B1138" s="93"/>
      <c r="C1138" s="96"/>
      <c r="D1138" s="36"/>
      <c r="E1138" s="90"/>
      <c r="F1138" s="95"/>
      <c r="G1138" s="35"/>
      <c r="H1138" s="35"/>
      <c r="I1138" s="35"/>
      <c r="J1138" s="14" t="e">
        <f ca="1">F1138-(G1138+(SUMIF('RELACION PAGO DE CAJA'!B$3:B$9173,A1138,'RELACION PAGO DE CAJA'!K$3:K$9173)+SUMIF('RELACION PAGO DE CAJA'!B$3:B$9173,A1138,'RELACION PAGO DE CAJA'!L$3:L$9173)+(SUMIF('RELACION PAGO DE CAJA'!B$3:B$9173,A1138,'RELACION PAGO DE CAJA'!M$3:M$408)+(SUMIF('RELACION PAGO DE CAJA'!B$3:B$9173,A1138,'RELACION PAGO DE CAJA'!N$3:N$9173)))))</f>
        <v>#REF!</v>
      </c>
      <c r="N1138" s="17"/>
    </row>
    <row r="1139" spans="1:14" s="22" customFormat="1">
      <c r="A1139" s="28" t="str">
        <f t="shared" si="22"/>
        <v/>
      </c>
      <c r="B1139" s="93"/>
      <c r="C1139" s="96"/>
      <c r="D1139" s="36"/>
      <c r="E1139" s="90"/>
      <c r="F1139" s="95"/>
      <c r="G1139" s="35"/>
      <c r="H1139" s="35"/>
      <c r="I1139" s="35"/>
      <c r="J1139" s="14" t="e">
        <f ca="1">F1139-(G1139+(SUMIF('RELACION PAGO DE CAJA'!B$3:B$9173,A1139,'RELACION PAGO DE CAJA'!K$3:K$9173)+SUMIF('RELACION PAGO DE CAJA'!B$3:B$9173,A1139,'RELACION PAGO DE CAJA'!L$3:L$9173)+(SUMIF('RELACION PAGO DE CAJA'!B$3:B$9173,A1139,'RELACION PAGO DE CAJA'!M$3:M$408)+(SUMIF('RELACION PAGO DE CAJA'!B$3:B$9173,A1139,'RELACION PAGO DE CAJA'!N$3:N$9173)))))</f>
        <v>#REF!</v>
      </c>
      <c r="N1139" s="17"/>
    </row>
    <row r="1140" spans="1:14" s="22" customFormat="1">
      <c r="A1140" s="28" t="str">
        <f t="shared" si="22"/>
        <v/>
      </c>
      <c r="B1140" s="93"/>
      <c r="C1140" s="96"/>
      <c r="D1140" s="36"/>
      <c r="E1140" s="90"/>
      <c r="F1140" s="95"/>
      <c r="G1140" s="35"/>
      <c r="H1140" s="35"/>
      <c r="I1140" s="35"/>
      <c r="J1140" s="14" t="e">
        <f ca="1">F1140-(G1140+(SUMIF('RELACION PAGO DE CAJA'!B$3:B$9173,A1140,'RELACION PAGO DE CAJA'!K$3:K$9173)+SUMIF('RELACION PAGO DE CAJA'!B$3:B$9173,A1140,'RELACION PAGO DE CAJA'!L$3:L$9173)+(SUMIF('RELACION PAGO DE CAJA'!B$3:B$9173,A1140,'RELACION PAGO DE CAJA'!M$3:M$408)+(SUMIF('RELACION PAGO DE CAJA'!B$3:B$9173,A1140,'RELACION PAGO DE CAJA'!N$3:N$9173)))))</f>
        <v>#REF!</v>
      </c>
      <c r="N1140" s="17"/>
    </row>
    <row r="1141" spans="1:14" s="22" customFormat="1">
      <c r="A1141" s="28" t="str">
        <f t="shared" si="22"/>
        <v/>
      </c>
      <c r="B1141" s="93"/>
      <c r="C1141" s="96"/>
      <c r="D1141" s="36"/>
      <c r="E1141" s="90"/>
      <c r="F1141" s="95"/>
      <c r="G1141" s="35"/>
      <c r="H1141" s="35"/>
      <c r="I1141" s="35"/>
      <c r="J1141" s="14" t="e">
        <f ca="1">F1141-(G1141+(SUMIF('RELACION PAGO DE CAJA'!B$3:B$9173,A1141,'RELACION PAGO DE CAJA'!K$3:K$9173)+SUMIF('RELACION PAGO DE CAJA'!B$3:B$9173,A1141,'RELACION PAGO DE CAJA'!L$3:L$9173)+(SUMIF('RELACION PAGO DE CAJA'!B$3:B$9173,A1141,'RELACION PAGO DE CAJA'!M$3:M$408)+(SUMIF('RELACION PAGO DE CAJA'!B$3:B$9173,A1141,'RELACION PAGO DE CAJA'!N$3:N$9173)))))</f>
        <v>#REF!</v>
      </c>
      <c r="N1141" s="17"/>
    </row>
    <row r="1142" spans="1:14" s="22" customFormat="1">
      <c r="A1142" s="28" t="str">
        <f t="shared" si="22"/>
        <v/>
      </c>
      <c r="B1142" s="93"/>
      <c r="C1142" s="96"/>
      <c r="D1142" s="36"/>
      <c r="E1142" s="90"/>
      <c r="F1142" s="95"/>
      <c r="G1142" s="35"/>
      <c r="H1142" s="35"/>
      <c r="I1142" s="35"/>
      <c r="J1142" s="14" t="e">
        <f ca="1">F1142-(G1142+(SUMIF('RELACION PAGO DE CAJA'!B$3:B$9173,A1142,'RELACION PAGO DE CAJA'!K$3:K$9173)+SUMIF('RELACION PAGO DE CAJA'!B$3:B$9173,A1142,'RELACION PAGO DE CAJA'!L$3:L$9173)+(SUMIF('RELACION PAGO DE CAJA'!B$3:B$9173,A1142,'RELACION PAGO DE CAJA'!M$3:M$408)+(SUMIF('RELACION PAGO DE CAJA'!B$3:B$9173,A1142,'RELACION PAGO DE CAJA'!N$3:N$9173)))))</f>
        <v>#REF!</v>
      </c>
      <c r="N1142" s="17"/>
    </row>
    <row r="1143" spans="1:14" s="22" customFormat="1">
      <c r="A1143" s="28" t="str">
        <f t="shared" si="22"/>
        <v/>
      </c>
      <c r="B1143" s="93"/>
      <c r="C1143" s="96"/>
      <c r="D1143" s="36"/>
      <c r="E1143" s="90"/>
      <c r="F1143" s="95"/>
      <c r="G1143" s="35"/>
      <c r="H1143" s="35"/>
      <c r="I1143" s="35"/>
      <c r="J1143" s="14" t="e">
        <f ca="1">F1143-(G1143+(SUMIF('RELACION PAGO DE CAJA'!B$3:B$9173,A1143,'RELACION PAGO DE CAJA'!K$3:K$9173)+SUMIF('RELACION PAGO DE CAJA'!B$3:B$9173,A1143,'RELACION PAGO DE CAJA'!L$3:L$9173)+(SUMIF('RELACION PAGO DE CAJA'!B$3:B$9173,A1143,'RELACION PAGO DE CAJA'!M$3:M$408)+(SUMIF('RELACION PAGO DE CAJA'!B$3:B$9173,A1143,'RELACION PAGO DE CAJA'!N$3:N$9173)))))</f>
        <v>#REF!</v>
      </c>
      <c r="N1143" s="17"/>
    </row>
    <row r="1144" spans="1:14" s="22" customFormat="1">
      <c r="A1144" s="28" t="str">
        <f t="shared" si="22"/>
        <v/>
      </c>
      <c r="B1144" s="93"/>
      <c r="C1144" s="96"/>
      <c r="D1144" s="36"/>
      <c r="E1144" s="90"/>
      <c r="F1144" s="95"/>
      <c r="G1144" s="35"/>
      <c r="H1144" s="35"/>
      <c r="I1144" s="35"/>
      <c r="J1144" s="14" t="e">
        <f ca="1">F1144-(G1144+(SUMIF('RELACION PAGO DE CAJA'!B$3:B$9173,A1144,'RELACION PAGO DE CAJA'!K$3:K$9173)+SUMIF('RELACION PAGO DE CAJA'!B$3:B$9173,A1144,'RELACION PAGO DE CAJA'!L$3:L$9173)+(SUMIF('RELACION PAGO DE CAJA'!B$3:B$9173,A1144,'RELACION PAGO DE CAJA'!M$3:M$408)+(SUMIF('RELACION PAGO DE CAJA'!B$3:B$9173,A1144,'RELACION PAGO DE CAJA'!N$3:N$9173)))))</f>
        <v>#REF!</v>
      </c>
      <c r="N1144" s="17"/>
    </row>
    <row r="1145" spans="1:14" s="22" customFormat="1">
      <c r="A1145" s="28" t="str">
        <f t="shared" si="22"/>
        <v/>
      </c>
      <c r="B1145" s="93"/>
      <c r="C1145" s="96"/>
      <c r="D1145" s="36"/>
      <c r="E1145" s="90"/>
      <c r="F1145" s="95"/>
      <c r="G1145" s="35"/>
      <c r="H1145" s="35"/>
      <c r="I1145" s="35"/>
      <c r="J1145" s="14" t="e">
        <f ca="1">F1145-(G1145+(SUMIF('RELACION PAGO DE CAJA'!B$3:B$9173,A1145,'RELACION PAGO DE CAJA'!K$3:K$9173)+SUMIF('RELACION PAGO DE CAJA'!B$3:B$9173,A1145,'RELACION PAGO DE CAJA'!L$3:L$9173)+(SUMIF('RELACION PAGO DE CAJA'!B$3:B$9173,A1145,'RELACION PAGO DE CAJA'!M$3:M$408)+(SUMIF('RELACION PAGO DE CAJA'!B$3:B$9173,A1145,'RELACION PAGO DE CAJA'!N$3:N$9173)))))</f>
        <v>#REF!</v>
      </c>
      <c r="N1145" s="17"/>
    </row>
    <row r="1146" spans="1:14" s="22" customFormat="1">
      <c r="A1146" s="28" t="str">
        <f t="shared" si="22"/>
        <v/>
      </c>
      <c r="B1146" s="93"/>
      <c r="C1146" s="96"/>
      <c r="D1146" s="36"/>
      <c r="E1146" s="90"/>
      <c r="F1146" s="95"/>
      <c r="G1146" s="35"/>
      <c r="H1146" s="35"/>
      <c r="I1146" s="35"/>
      <c r="J1146" s="14" t="e">
        <f ca="1">F1146-(G1146+(SUMIF('RELACION PAGO DE CAJA'!B$3:B$9173,A1146,'RELACION PAGO DE CAJA'!K$3:K$9173)+SUMIF('RELACION PAGO DE CAJA'!B$3:B$9173,A1146,'RELACION PAGO DE CAJA'!L$3:L$9173)+(SUMIF('RELACION PAGO DE CAJA'!B$3:B$9173,A1146,'RELACION PAGO DE CAJA'!M$3:M$408)+(SUMIF('RELACION PAGO DE CAJA'!B$3:B$9173,A1146,'RELACION PAGO DE CAJA'!N$3:N$9173)))))</f>
        <v>#REF!</v>
      </c>
      <c r="N1146" s="17"/>
    </row>
    <row r="1147" spans="1:14" s="22" customFormat="1">
      <c r="A1147" s="28" t="str">
        <f t="shared" si="22"/>
        <v/>
      </c>
      <c r="B1147" s="93"/>
      <c r="C1147" s="96"/>
      <c r="D1147" s="36"/>
      <c r="E1147" s="90"/>
      <c r="F1147" s="95"/>
      <c r="G1147" s="35"/>
      <c r="H1147" s="35"/>
      <c r="I1147" s="35"/>
      <c r="J1147" s="14" t="e">
        <f ca="1">F1147-(G1147+(SUMIF('RELACION PAGO DE CAJA'!B$3:B$9173,A1147,'RELACION PAGO DE CAJA'!K$3:K$9173)+SUMIF('RELACION PAGO DE CAJA'!B$3:B$9173,A1147,'RELACION PAGO DE CAJA'!L$3:L$9173)+(SUMIF('RELACION PAGO DE CAJA'!B$3:B$9173,A1147,'RELACION PAGO DE CAJA'!M$3:M$408)+(SUMIF('RELACION PAGO DE CAJA'!B$3:B$9173,A1147,'RELACION PAGO DE CAJA'!N$3:N$9173)))))</f>
        <v>#REF!</v>
      </c>
      <c r="N1147" s="17"/>
    </row>
    <row r="1148" spans="1:14" s="22" customFormat="1">
      <c r="A1148" s="28" t="str">
        <f t="shared" si="22"/>
        <v/>
      </c>
      <c r="B1148" s="93"/>
      <c r="C1148" s="96"/>
      <c r="D1148" s="36"/>
      <c r="E1148" s="90"/>
      <c r="F1148" s="95"/>
      <c r="G1148" s="35"/>
      <c r="H1148" s="35"/>
      <c r="I1148" s="35"/>
      <c r="J1148" s="14" t="e">
        <f ca="1">F1148-(G1148+(SUMIF('RELACION PAGO DE CAJA'!B$3:B$9173,A1148,'RELACION PAGO DE CAJA'!K$3:K$9173)+SUMIF('RELACION PAGO DE CAJA'!B$3:B$9173,A1148,'RELACION PAGO DE CAJA'!L$3:L$9173)+(SUMIF('RELACION PAGO DE CAJA'!B$3:B$9173,A1148,'RELACION PAGO DE CAJA'!M$3:M$408)+(SUMIF('RELACION PAGO DE CAJA'!B$3:B$9173,A1148,'RELACION PAGO DE CAJA'!N$3:N$9173)))))</f>
        <v>#REF!</v>
      </c>
      <c r="N1148" s="17"/>
    </row>
    <row r="1149" spans="1:14" s="22" customFormat="1">
      <c r="A1149" s="28" t="str">
        <f t="shared" si="22"/>
        <v/>
      </c>
      <c r="B1149" s="93"/>
      <c r="C1149" s="96"/>
      <c r="D1149" s="36"/>
      <c r="E1149" s="90"/>
      <c r="F1149" s="95"/>
      <c r="G1149" s="35"/>
      <c r="H1149" s="35"/>
      <c r="I1149" s="35"/>
      <c r="J1149" s="14" t="e">
        <f ca="1">F1149-(G1149+(SUMIF('RELACION PAGO DE CAJA'!B$3:B$9173,A1149,'RELACION PAGO DE CAJA'!K$3:K$9173)+SUMIF('RELACION PAGO DE CAJA'!B$3:B$9173,A1149,'RELACION PAGO DE CAJA'!L$3:L$9173)+(SUMIF('RELACION PAGO DE CAJA'!B$3:B$9173,A1149,'RELACION PAGO DE CAJA'!M$3:M$408)+(SUMIF('RELACION PAGO DE CAJA'!B$3:B$9173,A1149,'RELACION PAGO DE CAJA'!N$3:N$9173)))))</f>
        <v>#REF!</v>
      </c>
      <c r="N1149" s="17"/>
    </row>
    <row r="1150" spans="1:14" s="22" customFormat="1">
      <c r="A1150" s="28" t="str">
        <f t="shared" si="22"/>
        <v/>
      </c>
      <c r="B1150" s="93"/>
      <c r="C1150" s="96"/>
      <c r="D1150" s="36"/>
      <c r="E1150" s="90"/>
      <c r="F1150" s="95"/>
      <c r="G1150" s="35"/>
      <c r="H1150" s="35"/>
      <c r="I1150" s="35"/>
      <c r="J1150" s="14" t="e">
        <f ca="1">F1150-(G1150+(SUMIF('RELACION PAGO DE CAJA'!B$3:B$9173,A1150,'RELACION PAGO DE CAJA'!K$3:K$9173)+SUMIF('RELACION PAGO DE CAJA'!B$3:B$9173,A1150,'RELACION PAGO DE CAJA'!L$3:L$9173)+(SUMIF('RELACION PAGO DE CAJA'!B$3:B$9173,A1150,'RELACION PAGO DE CAJA'!M$3:M$408)+(SUMIF('RELACION PAGO DE CAJA'!B$3:B$9173,A1150,'RELACION PAGO DE CAJA'!N$3:N$9173)))))</f>
        <v>#REF!</v>
      </c>
      <c r="N1150" s="17"/>
    </row>
    <row r="1151" spans="1:14" s="22" customFormat="1">
      <c r="A1151" s="28" t="str">
        <f t="shared" si="22"/>
        <v/>
      </c>
      <c r="B1151" s="93"/>
      <c r="C1151" s="96"/>
      <c r="D1151" s="36"/>
      <c r="E1151" s="90"/>
      <c r="F1151" s="95"/>
      <c r="G1151" s="35"/>
      <c r="H1151" s="35"/>
      <c r="I1151" s="35"/>
      <c r="J1151" s="14" t="e">
        <f ca="1">F1151-(G1151+(SUMIF('RELACION PAGO DE CAJA'!B$3:B$9173,A1151,'RELACION PAGO DE CAJA'!K$3:K$9173)+SUMIF('RELACION PAGO DE CAJA'!B$3:B$9173,A1151,'RELACION PAGO DE CAJA'!L$3:L$9173)+(SUMIF('RELACION PAGO DE CAJA'!B$3:B$9173,A1151,'RELACION PAGO DE CAJA'!M$3:M$408)+(SUMIF('RELACION PAGO DE CAJA'!B$3:B$9173,A1151,'RELACION PAGO DE CAJA'!N$3:N$9173)))))</f>
        <v>#REF!</v>
      </c>
      <c r="N1151" s="17"/>
    </row>
    <row r="1152" spans="1:14" s="22" customFormat="1">
      <c r="A1152" s="28" t="str">
        <f t="shared" si="22"/>
        <v/>
      </c>
      <c r="B1152" s="93"/>
      <c r="C1152" s="96"/>
      <c r="D1152" s="36"/>
      <c r="E1152" s="90"/>
      <c r="F1152" s="95"/>
      <c r="G1152" s="35"/>
      <c r="H1152" s="35"/>
      <c r="I1152" s="35"/>
      <c r="J1152" s="14" t="e">
        <f ca="1">F1152-(G1152+(SUMIF('RELACION PAGO DE CAJA'!B$3:B$9173,A1152,'RELACION PAGO DE CAJA'!K$3:K$9173)+SUMIF('RELACION PAGO DE CAJA'!B$3:B$9173,A1152,'RELACION PAGO DE CAJA'!L$3:L$9173)+(SUMIF('RELACION PAGO DE CAJA'!B$3:B$9173,A1152,'RELACION PAGO DE CAJA'!M$3:M$408)+(SUMIF('RELACION PAGO DE CAJA'!B$3:B$9173,A1152,'RELACION PAGO DE CAJA'!N$3:N$9173)))))</f>
        <v>#REF!</v>
      </c>
      <c r="N1152" s="17"/>
    </row>
    <row r="1153" spans="1:14" s="22" customFormat="1">
      <c r="A1153" s="28" t="str">
        <f t="shared" si="22"/>
        <v/>
      </c>
      <c r="B1153" s="93"/>
      <c r="C1153" s="96"/>
      <c r="D1153" s="36"/>
      <c r="E1153" s="90"/>
      <c r="F1153" s="95"/>
      <c r="G1153" s="35"/>
      <c r="H1153" s="35"/>
      <c r="I1153" s="35"/>
      <c r="J1153" s="14" t="e">
        <f ca="1">F1153-(G1153+(SUMIF('RELACION PAGO DE CAJA'!B$3:B$9173,A1153,'RELACION PAGO DE CAJA'!K$3:K$9173)+SUMIF('RELACION PAGO DE CAJA'!B$3:B$9173,A1153,'RELACION PAGO DE CAJA'!L$3:L$9173)+(SUMIF('RELACION PAGO DE CAJA'!B$3:B$9173,A1153,'RELACION PAGO DE CAJA'!M$3:M$408)+(SUMIF('RELACION PAGO DE CAJA'!B$3:B$9173,A1153,'RELACION PAGO DE CAJA'!N$3:N$9173)))))</f>
        <v>#REF!</v>
      </c>
      <c r="N1153" s="17"/>
    </row>
    <row r="1154" spans="1:14" s="22" customFormat="1">
      <c r="A1154" s="28" t="str">
        <f t="shared" si="22"/>
        <v/>
      </c>
      <c r="B1154" s="93"/>
      <c r="C1154" s="96"/>
      <c r="D1154" s="36"/>
      <c r="E1154" s="90"/>
      <c r="F1154" s="95"/>
      <c r="G1154" s="35"/>
      <c r="H1154" s="35"/>
      <c r="I1154" s="35"/>
      <c r="J1154" s="14" t="e">
        <f ca="1">F1154-(G1154+(SUMIF('RELACION PAGO DE CAJA'!B$3:B$9173,A1154,'RELACION PAGO DE CAJA'!K$3:K$9173)+SUMIF('RELACION PAGO DE CAJA'!B$3:B$9173,A1154,'RELACION PAGO DE CAJA'!L$3:L$9173)+(SUMIF('RELACION PAGO DE CAJA'!B$3:B$9173,A1154,'RELACION PAGO DE CAJA'!M$3:M$408)+(SUMIF('RELACION PAGO DE CAJA'!B$3:B$9173,A1154,'RELACION PAGO DE CAJA'!N$3:N$9173)))))</f>
        <v>#REF!</v>
      </c>
      <c r="N1154" s="17"/>
    </row>
    <row r="1155" spans="1:14" s="22" customFormat="1">
      <c r="A1155" s="28" t="str">
        <f t="shared" si="22"/>
        <v/>
      </c>
      <c r="B1155" s="93"/>
      <c r="C1155" s="96"/>
      <c r="D1155" s="36"/>
      <c r="E1155" s="90"/>
      <c r="F1155" s="95"/>
      <c r="G1155" s="35"/>
      <c r="H1155" s="35"/>
      <c r="I1155" s="35"/>
      <c r="J1155" s="14" t="e">
        <f ca="1">F1155-(G1155+(SUMIF('RELACION PAGO DE CAJA'!B$3:B$9173,A1155,'RELACION PAGO DE CAJA'!K$3:K$9173)+SUMIF('RELACION PAGO DE CAJA'!B$3:B$9173,A1155,'RELACION PAGO DE CAJA'!L$3:L$9173)+(SUMIF('RELACION PAGO DE CAJA'!B$3:B$9173,A1155,'RELACION PAGO DE CAJA'!M$3:M$408)+(SUMIF('RELACION PAGO DE CAJA'!B$3:B$9173,A1155,'RELACION PAGO DE CAJA'!N$3:N$9173)))))</f>
        <v>#REF!</v>
      </c>
      <c r="N1155" s="17"/>
    </row>
    <row r="1156" spans="1:14" s="22" customFormat="1">
      <c r="A1156" s="28" t="str">
        <f t="shared" si="22"/>
        <v/>
      </c>
      <c r="B1156" s="93"/>
      <c r="C1156" s="96"/>
      <c r="D1156" s="36"/>
      <c r="E1156" s="90"/>
      <c r="F1156" s="95"/>
      <c r="G1156" s="35"/>
      <c r="H1156" s="35"/>
      <c r="I1156" s="35"/>
      <c r="J1156" s="14" t="e">
        <f ca="1">F1156-(G1156+(SUMIF('RELACION PAGO DE CAJA'!B$3:B$9173,A1156,'RELACION PAGO DE CAJA'!K$3:K$9173)+SUMIF('RELACION PAGO DE CAJA'!B$3:B$9173,A1156,'RELACION PAGO DE CAJA'!L$3:L$9173)+(SUMIF('RELACION PAGO DE CAJA'!B$3:B$9173,A1156,'RELACION PAGO DE CAJA'!M$3:M$408)+(SUMIF('RELACION PAGO DE CAJA'!B$3:B$9173,A1156,'RELACION PAGO DE CAJA'!N$3:N$9173)))))</f>
        <v>#REF!</v>
      </c>
      <c r="N1156" s="17"/>
    </row>
    <row r="1157" spans="1:14" s="22" customFormat="1">
      <c r="A1157" s="28" t="str">
        <f t="shared" si="22"/>
        <v/>
      </c>
      <c r="B1157" s="93"/>
      <c r="C1157" s="96"/>
      <c r="D1157" s="36"/>
      <c r="E1157" s="90"/>
      <c r="F1157" s="95"/>
      <c r="G1157" s="35"/>
      <c r="H1157" s="35"/>
      <c r="I1157" s="35"/>
      <c r="J1157" s="14" t="e">
        <f ca="1">F1157-(G1157+(SUMIF('RELACION PAGO DE CAJA'!B$3:B$9173,A1157,'RELACION PAGO DE CAJA'!K$3:K$9173)+SUMIF('RELACION PAGO DE CAJA'!B$3:B$9173,A1157,'RELACION PAGO DE CAJA'!L$3:L$9173)+(SUMIF('RELACION PAGO DE CAJA'!B$3:B$9173,A1157,'RELACION PAGO DE CAJA'!M$3:M$408)+(SUMIF('RELACION PAGO DE CAJA'!B$3:B$9173,A1157,'RELACION PAGO DE CAJA'!N$3:N$9173)))))</f>
        <v>#REF!</v>
      </c>
      <c r="N1157" s="17"/>
    </row>
    <row r="1158" spans="1:14" s="22" customFormat="1">
      <c r="A1158" s="28" t="str">
        <f t="shared" si="22"/>
        <v/>
      </c>
      <c r="B1158" s="93"/>
      <c r="C1158" s="96"/>
      <c r="D1158" s="36"/>
      <c r="E1158" s="90"/>
      <c r="F1158" s="95"/>
      <c r="G1158" s="35"/>
      <c r="H1158" s="35"/>
      <c r="I1158" s="35"/>
      <c r="J1158" s="14" t="e">
        <f ca="1">F1158-(G1158+(SUMIF('RELACION PAGO DE CAJA'!B$3:B$9173,A1158,'RELACION PAGO DE CAJA'!K$3:K$9173)+SUMIF('RELACION PAGO DE CAJA'!B$3:B$9173,A1158,'RELACION PAGO DE CAJA'!L$3:L$9173)+(SUMIF('RELACION PAGO DE CAJA'!B$3:B$9173,A1158,'RELACION PAGO DE CAJA'!M$3:M$408)+(SUMIF('RELACION PAGO DE CAJA'!B$3:B$9173,A1158,'RELACION PAGO DE CAJA'!N$3:N$9173)))))</f>
        <v>#REF!</v>
      </c>
      <c r="N1158" s="17"/>
    </row>
    <row r="1159" spans="1:14" s="22" customFormat="1">
      <c r="A1159" s="28" t="str">
        <f t="shared" si="22"/>
        <v/>
      </c>
      <c r="B1159" s="93"/>
      <c r="C1159" s="96"/>
      <c r="D1159" s="36"/>
      <c r="E1159" s="90"/>
      <c r="F1159" s="95"/>
      <c r="G1159" s="35"/>
      <c r="H1159" s="35"/>
      <c r="I1159" s="35"/>
      <c r="J1159" s="14" t="e">
        <f ca="1">F1159-(G1159+(SUMIF('RELACION PAGO DE CAJA'!B$3:B$9173,A1159,'RELACION PAGO DE CAJA'!K$3:K$9173)+SUMIF('RELACION PAGO DE CAJA'!B$3:B$9173,A1159,'RELACION PAGO DE CAJA'!L$3:L$9173)+(SUMIF('RELACION PAGO DE CAJA'!B$3:B$9173,A1159,'RELACION PAGO DE CAJA'!M$3:M$408)+(SUMIF('RELACION PAGO DE CAJA'!B$3:B$9173,A1159,'RELACION PAGO DE CAJA'!N$3:N$9173)))))</f>
        <v>#REF!</v>
      </c>
      <c r="N1159" s="17"/>
    </row>
    <row r="1160" spans="1:14" s="22" customFormat="1">
      <c r="A1160" s="28" t="str">
        <f t="shared" si="22"/>
        <v/>
      </c>
      <c r="B1160" s="93"/>
      <c r="C1160" s="96"/>
      <c r="D1160" s="36"/>
      <c r="E1160" s="90"/>
      <c r="F1160" s="95"/>
      <c r="G1160" s="35"/>
      <c r="H1160" s="35"/>
      <c r="I1160" s="35"/>
      <c r="J1160" s="14" t="e">
        <f ca="1">F1160-(G1160+(SUMIF('RELACION PAGO DE CAJA'!B$3:B$9173,A1160,'RELACION PAGO DE CAJA'!K$3:K$9173)+SUMIF('RELACION PAGO DE CAJA'!B$3:B$9173,A1160,'RELACION PAGO DE CAJA'!L$3:L$9173)+(SUMIF('RELACION PAGO DE CAJA'!B$3:B$9173,A1160,'RELACION PAGO DE CAJA'!M$3:M$408)+(SUMIF('RELACION PAGO DE CAJA'!B$3:B$9173,A1160,'RELACION PAGO DE CAJA'!N$3:N$9173)))))</f>
        <v>#REF!</v>
      </c>
      <c r="N1160" s="17"/>
    </row>
    <row r="1161" spans="1:14" s="22" customFormat="1">
      <c r="A1161" s="28" t="str">
        <f t="shared" si="22"/>
        <v/>
      </c>
      <c r="B1161" s="93"/>
      <c r="C1161" s="96"/>
      <c r="D1161" s="36"/>
      <c r="E1161" s="90"/>
      <c r="F1161" s="95"/>
      <c r="G1161" s="35"/>
      <c r="H1161" s="35"/>
      <c r="I1161" s="35"/>
      <c r="J1161" s="14" t="e">
        <f ca="1">F1161-(G1161+(SUMIF('RELACION PAGO DE CAJA'!B$3:B$9173,A1161,'RELACION PAGO DE CAJA'!K$3:K$9173)+SUMIF('RELACION PAGO DE CAJA'!B$3:B$9173,A1161,'RELACION PAGO DE CAJA'!L$3:L$9173)+(SUMIF('RELACION PAGO DE CAJA'!B$3:B$9173,A1161,'RELACION PAGO DE CAJA'!M$3:M$408)+(SUMIF('RELACION PAGO DE CAJA'!B$3:B$9173,A1161,'RELACION PAGO DE CAJA'!N$3:N$9173)))))</f>
        <v>#REF!</v>
      </c>
      <c r="N1161" s="17"/>
    </row>
    <row r="1162" spans="1:14" s="22" customFormat="1">
      <c r="A1162" s="28" t="str">
        <f t="shared" si="22"/>
        <v/>
      </c>
      <c r="B1162" s="93"/>
      <c r="C1162" s="96"/>
      <c r="D1162" s="36"/>
      <c r="E1162" s="90"/>
      <c r="F1162" s="95"/>
      <c r="G1162" s="35"/>
      <c r="H1162" s="35"/>
      <c r="I1162" s="35"/>
      <c r="J1162" s="14" t="e">
        <f ca="1">F1162-(G1162+(SUMIF('RELACION PAGO DE CAJA'!B$3:B$9173,A1162,'RELACION PAGO DE CAJA'!K$3:K$9173)+SUMIF('RELACION PAGO DE CAJA'!B$3:B$9173,A1162,'RELACION PAGO DE CAJA'!L$3:L$9173)+(SUMIF('RELACION PAGO DE CAJA'!B$3:B$9173,A1162,'RELACION PAGO DE CAJA'!M$3:M$408)+(SUMIF('RELACION PAGO DE CAJA'!B$3:B$9173,A1162,'RELACION PAGO DE CAJA'!N$3:N$9173)))))</f>
        <v>#REF!</v>
      </c>
      <c r="N1162" s="17"/>
    </row>
    <row r="1163" spans="1:14" s="22" customFormat="1">
      <c r="A1163" s="28" t="str">
        <f t="shared" si="22"/>
        <v/>
      </c>
      <c r="B1163" s="93"/>
      <c r="C1163" s="96"/>
      <c r="D1163" s="36"/>
      <c r="E1163" s="90"/>
      <c r="F1163" s="95"/>
      <c r="G1163" s="35"/>
      <c r="H1163" s="35"/>
      <c r="I1163" s="35"/>
      <c r="J1163" s="14" t="e">
        <f ca="1">F1163-(G1163+(SUMIF('RELACION PAGO DE CAJA'!B$3:B$9173,A1163,'RELACION PAGO DE CAJA'!K$3:K$9173)+SUMIF('RELACION PAGO DE CAJA'!B$3:B$9173,A1163,'RELACION PAGO DE CAJA'!L$3:L$9173)+(SUMIF('RELACION PAGO DE CAJA'!B$3:B$9173,A1163,'RELACION PAGO DE CAJA'!M$3:M$408)+(SUMIF('RELACION PAGO DE CAJA'!B$3:B$9173,A1163,'RELACION PAGO DE CAJA'!N$3:N$9173)))))</f>
        <v>#REF!</v>
      </c>
      <c r="N1163" s="17"/>
    </row>
    <row r="1164" spans="1:14" s="22" customFormat="1">
      <c r="A1164" s="28" t="str">
        <f t="shared" si="22"/>
        <v/>
      </c>
      <c r="B1164" s="93"/>
      <c r="C1164" s="96"/>
      <c r="D1164" s="36"/>
      <c r="E1164" s="90"/>
      <c r="F1164" s="95"/>
      <c r="G1164" s="35"/>
      <c r="H1164" s="35"/>
      <c r="I1164" s="35"/>
      <c r="J1164" s="14" t="e">
        <f ca="1">F1164-(G1164+(SUMIF('RELACION PAGO DE CAJA'!B$3:B$9173,A1164,'RELACION PAGO DE CAJA'!K$3:K$9173)+SUMIF('RELACION PAGO DE CAJA'!B$3:B$9173,A1164,'RELACION PAGO DE CAJA'!L$3:L$9173)+(SUMIF('RELACION PAGO DE CAJA'!B$3:B$9173,A1164,'RELACION PAGO DE CAJA'!M$3:M$408)+(SUMIF('RELACION PAGO DE CAJA'!B$3:B$9173,A1164,'RELACION PAGO DE CAJA'!N$3:N$9173)))))</f>
        <v>#REF!</v>
      </c>
      <c r="N1164" s="17"/>
    </row>
    <row r="1165" spans="1:14" s="22" customFormat="1">
      <c r="A1165" s="28" t="str">
        <f t="shared" si="22"/>
        <v/>
      </c>
      <c r="B1165" s="93"/>
      <c r="C1165" s="96"/>
      <c r="D1165" s="36"/>
      <c r="E1165" s="90"/>
      <c r="F1165" s="95"/>
      <c r="G1165" s="35"/>
      <c r="H1165" s="35"/>
      <c r="I1165" s="35"/>
      <c r="J1165" s="14" t="e">
        <f ca="1">F1165-(G1165+(SUMIF('RELACION PAGO DE CAJA'!B$3:B$9173,A1165,'RELACION PAGO DE CAJA'!K$3:K$9173)+SUMIF('RELACION PAGO DE CAJA'!B$3:B$9173,A1165,'RELACION PAGO DE CAJA'!L$3:L$9173)+(SUMIF('RELACION PAGO DE CAJA'!B$3:B$9173,A1165,'RELACION PAGO DE CAJA'!M$3:M$408)+(SUMIF('RELACION PAGO DE CAJA'!B$3:B$9173,A1165,'RELACION PAGO DE CAJA'!N$3:N$9173)))))</f>
        <v>#REF!</v>
      </c>
      <c r="N1165" s="17"/>
    </row>
    <row r="1166" spans="1:14" s="22" customFormat="1">
      <c r="A1166" s="28" t="str">
        <f t="shared" si="22"/>
        <v/>
      </c>
      <c r="B1166" s="93"/>
      <c r="C1166" s="96"/>
      <c r="D1166" s="36"/>
      <c r="E1166" s="90"/>
      <c r="F1166" s="95"/>
      <c r="G1166" s="35"/>
      <c r="H1166" s="35"/>
      <c r="I1166" s="35"/>
      <c r="J1166" s="14" t="e">
        <f ca="1">F1166-(G1166+(SUMIF('RELACION PAGO DE CAJA'!B$3:B$9173,A1166,'RELACION PAGO DE CAJA'!K$3:K$9173)+SUMIF('RELACION PAGO DE CAJA'!B$3:B$9173,A1166,'RELACION PAGO DE CAJA'!L$3:L$9173)+(SUMIF('RELACION PAGO DE CAJA'!B$3:B$9173,A1166,'RELACION PAGO DE CAJA'!M$3:M$408)+(SUMIF('RELACION PAGO DE CAJA'!B$3:B$9173,A1166,'RELACION PAGO DE CAJA'!N$3:N$9173)))))</f>
        <v>#REF!</v>
      </c>
      <c r="N1166" s="17"/>
    </row>
    <row r="1167" spans="1:14" s="22" customFormat="1">
      <c r="A1167" s="28" t="str">
        <f t="shared" si="22"/>
        <v/>
      </c>
      <c r="B1167" s="93"/>
      <c r="C1167" s="96"/>
      <c r="D1167" s="36"/>
      <c r="E1167" s="90"/>
      <c r="F1167" s="95"/>
      <c r="G1167" s="35"/>
      <c r="H1167" s="35"/>
      <c r="I1167" s="35"/>
      <c r="J1167" s="14" t="e">
        <f ca="1">F1167-(G1167+(SUMIF('RELACION PAGO DE CAJA'!B$3:B$9173,A1167,'RELACION PAGO DE CAJA'!K$3:K$9173)+SUMIF('RELACION PAGO DE CAJA'!B$3:B$9173,A1167,'RELACION PAGO DE CAJA'!L$3:L$9173)+(SUMIF('RELACION PAGO DE CAJA'!B$3:B$9173,A1167,'RELACION PAGO DE CAJA'!M$3:M$408)+(SUMIF('RELACION PAGO DE CAJA'!B$3:B$9173,A1167,'RELACION PAGO DE CAJA'!N$3:N$9173)))))</f>
        <v>#REF!</v>
      </c>
      <c r="N1167" s="17"/>
    </row>
    <row r="1168" spans="1:14" s="22" customFormat="1">
      <c r="A1168" s="28" t="str">
        <f t="shared" si="22"/>
        <v/>
      </c>
      <c r="B1168" s="93"/>
      <c r="C1168" s="96"/>
      <c r="D1168" s="36"/>
      <c r="E1168" s="90"/>
      <c r="F1168" s="95"/>
      <c r="G1168" s="35"/>
      <c r="H1168" s="35"/>
      <c r="I1168" s="35"/>
      <c r="J1168" s="14" t="e">
        <f ca="1">F1168-(G1168+(SUMIF('RELACION PAGO DE CAJA'!B$3:B$9173,A1168,'RELACION PAGO DE CAJA'!K$3:K$9173)+SUMIF('RELACION PAGO DE CAJA'!B$3:B$9173,A1168,'RELACION PAGO DE CAJA'!L$3:L$9173)+(SUMIF('RELACION PAGO DE CAJA'!B$3:B$9173,A1168,'RELACION PAGO DE CAJA'!M$3:M$408)+(SUMIF('RELACION PAGO DE CAJA'!B$3:B$9173,A1168,'RELACION PAGO DE CAJA'!N$3:N$9173)))))</f>
        <v>#REF!</v>
      </c>
      <c r="N1168" s="17"/>
    </row>
    <row r="1169" spans="1:14" s="22" customFormat="1">
      <c r="A1169" s="28" t="str">
        <f t="shared" si="22"/>
        <v/>
      </c>
      <c r="B1169" s="93"/>
      <c r="C1169" s="96"/>
      <c r="D1169" s="36"/>
      <c r="E1169" s="90"/>
      <c r="F1169" s="95"/>
      <c r="G1169" s="35"/>
      <c r="H1169" s="35"/>
      <c r="I1169" s="35"/>
      <c r="J1169" s="14" t="e">
        <f ca="1">F1169-(G1169+(SUMIF('RELACION PAGO DE CAJA'!B$3:B$9173,A1169,'RELACION PAGO DE CAJA'!K$3:K$9173)+SUMIF('RELACION PAGO DE CAJA'!B$3:B$9173,A1169,'RELACION PAGO DE CAJA'!L$3:L$9173)+(SUMIF('RELACION PAGO DE CAJA'!B$3:B$9173,A1169,'RELACION PAGO DE CAJA'!M$3:M$408)+(SUMIF('RELACION PAGO DE CAJA'!B$3:B$9173,A1169,'RELACION PAGO DE CAJA'!N$3:N$9173)))))</f>
        <v>#REF!</v>
      </c>
      <c r="N1169" s="17"/>
    </row>
    <row r="1170" spans="1:14" s="22" customFormat="1">
      <c r="A1170" s="28" t="str">
        <f t="shared" si="22"/>
        <v/>
      </c>
      <c r="B1170" s="93"/>
      <c r="C1170" s="96"/>
      <c r="D1170" s="36"/>
      <c r="E1170" s="90"/>
      <c r="F1170" s="95"/>
      <c r="G1170" s="35"/>
      <c r="H1170" s="35"/>
      <c r="I1170" s="35"/>
      <c r="J1170" s="14" t="e">
        <f ca="1">F1170-(G1170+(SUMIF('RELACION PAGO DE CAJA'!B$3:B$9173,A1170,'RELACION PAGO DE CAJA'!K$3:K$9173)+SUMIF('RELACION PAGO DE CAJA'!B$3:B$9173,A1170,'RELACION PAGO DE CAJA'!L$3:L$9173)+(SUMIF('RELACION PAGO DE CAJA'!B$3:B$9173,A1170,'RELACION PAGO DE CAJA'!M$3:M$408)+(SUMIF('RELACION PAGO DE CAJA'!B$3:B$9173,A1170,'RELACION PAGO DE CAJA'!N$3:N$9173)))))</f>
        <v>#REF!</v>
      </c>
      <c r="N1170" s="17"/>
    </row>
    <row r="1171" spans="1:14" s="22" customFormat="1">
      <c r="A1171" s="28" t="str">
        <f t="shared" si="22"/>
        <v/>
      </c>
      <c r="B1171" s="93"/>
      <c r="C1171" s="96"/>
      <c r="D1171" s="36"/>
      <c r="E1171" s="90"/>
      <c r="F1171" s="95"/>
      <c r="G1171" s="35"/>
      <c r="H1171" s="35"/>
      <c r="I1171" s="35"/>
      <c r="J1171" s="14" t="e">
        <f ca="1">F1171-(G1171+(SUMIF('RELACION PAGO DE CAJA'!B$3:B$9173,A1171,'RELACION PAGO DE CAJA'!K$3:K$9173)+SUMIF('RELACION PAGO DE CAJA'!B$3:B$9173,A1171,'RELACION PAGO DE CAJA'!L$3:L$9173)+(SUMIF('RELACION PAGO DE CAJA'!B$3:B$9173,A1171,'RELACION PAGO DE CAJA'!M$3:M$408)+(SUMIF('RELACION PAGO DE CAJA'!B$3:B$9173,A1171,'RELACION PAGO DE CAJA'!N$3:N$9173)))))</f>
        <v>#REF!</v>
      </c>
      <c r="N1171" s="17"/>
    </row>
    <row r="1172" spans="1:14" s="22" customFormat="1">
      <c r="A1172" s="28" t="str">
        <f t="shared" si="22"/>
        <v/>
      </c>
      <c r="B1172" s="93"/>
      <c r="C1172" s="96"/>
      <c r="D1172" s="36"/>
      <c r="E1172" s="90"/>
      <c r="F1172" s="95"/>
      <c r="G1172" s="35"/>
      <c r="H1172" s="35"/>
      <c r="I1172" s="35"/>
      <c r="J1172" s="14" t="e">
        <f ca="1">F1172-(G1172+(SUMIF('RELACION PAGO DE CAJA'!B$3:B$9173,A1172,'RELACION PAGO DE CAJA'!K$3:K$9173)+SUMIF('RELACION PAGO DE CAJA'!B$3:B$9173,A1172,'RELACION PAGO DE CAJA'!L$3:L$9173)+(SUMIF('RELACION PAGO DE CAJA'!B$3:B$9173,A1172,'RELACION PAGO DE CAJA'!M$3:M$408)+(SUMIF('RELACION PAGO DE CAJA'!B$3:B$9173,A1172,'RELACION PAGO DE CAJA'!N$3:N$9173)))))</f>
        <v>#REF!</v>
      </c>
      <c r="N1172" s="17"/>
    </row>
    <row r="1173" spans="1:14" s="22" customFormat="1">
      <c r="A1173" s="28" t="str">
        <f t="shared" ref="A1173:A1236" si="23">CONCATENATE(B1173,D1173,E1173)</f>
        <v/>
      </c>
      <c r="B1173" s="93"/>
      <c r="C1173" s="96"/>
      <c r="D1173" s="36"/>
      <c r="E1173" s="90"/>
      <c r="F1173" s="95"/>
      <c r="G1173" s="35"/>
      <c r="H1173" s="35"/>
      <c r="I1173" s="35"/>
      <c r="J1173" s="14" t="e">
        <f ca="1">F1173-(G1173+(SUMIF('RELACION PAGO DE CAJA'!B$3:B$9173,A1173,'RELACION PAGO DE CAJA'!K$3:K$9173)+SUMIF('RELACION PAGO DE CAJA'!B$3:B$9173,A1173,'RELACION PAGO DE CAJA'!L$3:L$9173)+(SUMIF('RELACION PAGO DE CAJA'!B$3:B$9173,A1173,'RELACION PAGO DE CAJA'!M$3:M$408)+(SUMIF('RELACION PAGO DE CAJA'!B$3:B$9173,A1173,'RELACION PAGO DE CAJA'!N$3:N$9173)))))</f>
        <v>#REF!</v>
      </c>
      <c r="N1173" s="17"/>
    </row>
    <row r="1174" spans="1:14" s="22" customFormat="1">
      <c r="A1174" s="28" t="str">
        <f t="shared" si="23"/>
        <v/>
      </c>
      <c r="B1174" s="93"/>
      <c r="C1174" s="96"/>
      <c r="D1174" s="36"/>
      <c r="E1174" s="90"/>
      <c r="F1174" s="95"/>
      <c r="G1174" s="35"/>
      <c r="H1174" s="35"/>
      <c r="I1174" s="35"/>
      <c r="J1174" s="14" t="e">
        <f ca="1">F1174-(G1174+(SUMIF('RELACION PAGO DE CAJA'!B$3:B$9173,A1174,'RELACION PAGO DE CAJA'!K$3:K$9173)+SUMIF('RELACION PAGO DE CAJA'!B$3:B$9173,A1174,'RELACION PAGO DE CAJA'!L$3:L$9173)+(SUMIF('RELACION PAGO DE CAJA'!B$3:B$9173,A1174,'RELACION PAGO DE CAJA'!M$3:M$408)+(SUMIF('RELACION PAGO DE CAJA'!B$3:B$9173,A1174,'RELACION PAGO DE CAJA'!N$3:N$9173)))))</f>
        <v>#REF!</v>
      </c>
      <c r="N1174" s="17"/>
    </row>
    <row r="1175" spans="1:14" s="22" customFormat="1">
      <c r="A1175" s="28" t="str">
        <f t="shared" si="23"/>
        <v/>
      </c>
      <c r="B1175" s="93"/>
      <c r="C1175" s="96"/>
      <c r="D1175" s="36"/>
      <c r="E1175" s="90"/>
      <c r="F1175" s="95"/>
      <c r="G1175" s="35"/>
      <c r="H1175" s="35"/>
      <c r="I1175" s="35"/>
      <c r="J1175" s="14" t="e">
        <f ca="1">F1175-(G1175+(SUMIF('RELACION PAGO DE CAJA'!B$3:B$9173,A1175,'RELACION PAGO DE CAJA'!K$3:K$9173)+SUMIF('RELACION PAGO DE CAJA'!B$3:B$9173,A1175,'RELACION PAGO DE CAJA'!L$3:L$9173)+(SUMIF('RELACION PAGO DE CAJA'!B$3:B$9173,A1175,'RELACION PAGO DE CAJA'!M$3:M$408)+(SUMIF('RELACION PAGO DE CAJA'!B$3:B$9173,A1175,'RELACION PAGO DE CAJA'!N$3:N$9173)))))</f>
        <v>#REF!</v>
      </c>
      <c r="N1175" s="17"/>
    </row>
    <row r="1176" spans="1:14" s="22" customFormat="1">
      <c r="A1176" s="28" t="str">
        <f t="shared" si="23"/>
        <v/>
      </c>
      <c r="B1176" s="93"/>
      <c r="C1176" s="96"/>
      <c r="D1176" s="36"/>
      <c r="E1176" s="90"/>
      <c r="F1176" s="95"/>
      <c r="G1176" s="35"/>
      <c r="H1176" s="35"/>
      <c r="I1176" s="35"/>
      <c r="J1176" s="14" t="e">
        <f ca="1">F1176-(G1176+(SUMIF('RELACION PAGO DE CAJA'!B$3:B$9173,A1176,'RELACION PAGO DE CAJA'!K$3:K$9173)+SUMIF('RELACION PAGO DE CAJA'!B$3:B$9173,A1176,'RELACION PAGO DE CAJA'!L$3:L$9173)+(SUMIF('RELACION PAGO DE CAJA'!B$3:B$9173,A1176,'RELACION PAGO DE CAJA'!M$3:M$408)+(SUMIF('RELACION PAGO DE CAJA'!B$3:B$9173,A1176,'RELACION PAGO DE CAJA'!N$3:N$9173)))))</f>
        <v>#REF!</v>
      </c>
      <c r="N1176" s="17"/>
    </row>
    <row r="1177" spans="1:14" s="22" customFormat="1">
      <c r="A1177" s="28" t="str">
        <f t="shared" si="23"/>
        <v/>
      </c>
      <c r="B1177" s="93"/>
      <c r="C1177" s="96"/>
      <c r="D1177" s="36"/>
      <c r="E1177" s="90"/>
      <c r="F1177" s="95"/>
      <c r="G1177" s="35"/>
      <c r="H1177" s="35"/>
      <c r="I1177" s="35"/>
      <c r="J1177" s="14" t="e">
        <f ca="1">F1177-(G1177+(SUMIF('RELACION PAGO DE CAJA'!B$3:B$9173,A1177,'RELACION PAGO DE CAJA'!K$3:K$9173)+SUMIF('RELACION PAGO DE CAJA'!B$3:B$9173,A1177,'RELACION PAGO DE CAJA'!L$3:L$9173)+(SUMIF('RELACION PAGO DE CAJA'!B$3:B$9173,A1177,'RELACION PAGO DE CAJA'!M$3:M$408)+(SUMIF('RELACION PAGO DE CAJA'!B$3:B$9173,A1177,'RELACION PAGO DE CAJA'!N$3:N$9173)))))</f>
        <v>#REF!</v>
      </c>
      <c r="N1177" s="17"/>
    </row>
    <row r="1178" spans="1:14" s="22" customFormat="1">
      <c r="A1178" s="28" t="str">
        <f t="shared" si="23"/>
        <v/>
      </c>
      <c r="B1178" s="93"/>
      <c r="C1178" s="96"/>
      <c r="D1178" s="36"/>
      <c r="E1178" s="90"/>
      <c r="F1178" s="95"/>
      <c r="G1178" s="35"/>
      <c r="H1178" s="35"/>
      <c r="I1178" s="35"/>
      <c r="J1178" s="14" t="e">
        <f ca="1">F1178-(G1178+(SUMIF('RELACION PAGO DE CAJA'!B$3:B$9173,A1178,'RELACION PAGO DE CAJA'!K$3:K$9173)+SUMIF('RELACION PAGO DE CAJA'!B$3:B$9173,A1178,'RELACION PAGO DE CAJA'!L$3:L$9173)+(SUMIF('RELACION PAGO DE CAJA'!B$3:B$9173,A1178,'RELACION PAGO DE CAJA'!M$3:M$408)+(SUMIF('RELACION PAGO DE CAJA'!B$3:B$9173,A1178,'RELACION PAGO DE CAJA'!N$3:N$9173)))))</f>
        <v>#REF!</v>
      </c>
      <c r="N1178" s="17"/>
    </row>
    <row r="1179" spans="1:14" s="22" customFormat="1">
      <c r="A1179" s="28" t="str">
        <f t="shared" si="23"/>
        <v/>
      </c>
      <c r="B1179" s="93"/>
      <c r="C1179" s="96"/>
      <c r="D1179" s="36"/>
      <c r="E1179" s="90"/>
      <c r="F1179" s="95"/>
      <c r="G1179" s="35"/>
      <c r="H1179" s="35"/>
      <c r="I1179" s="35"/>
      <c r="J1179" s="14" t="e">
        <f ca="1">F1179-(G1179+(SUMIF('RELACION PAGO DE CAJA'!B$3:B$9173,A1179,'RELACION PAGO DE CAJA'!K$3:K$9173)+SUMIF('RELACION PAGO DE CAJA'!B$3:B$9173,A1179,'RELACION PAGO DE CAJA'!L$3:L$9173)+(SUMIF('RELACION PAGO DE CAJA'!B$3:B$9173,A1179,'RELACION PAGO DE CAJA'!M$3:M$408)+(SUMIF('RELACION PAGO DE CAJA'!B$3:B$9173,A1179,'RELACION PAGO DE CAJA'!N$3:N$9173)))))</f>
        <v>#REF!</v>
      </c>
      <c r="N1179" s="17"/>
    </row>
    <row r="1180" spans="1:14" s="22" customFormat="1">
      <c r="A1180" s="28" t="str">
        <f t="shared" si="23"/>
        <v/>
      </c>
      <c r="B1180" s="93"/>
      <c r="C1180" s="96"/>
      <c r="D1180" s="36"/>
      <c r="E1180" s="90"/>
      <c r="F1180" s="95"/>
      <c r="G1180" s="35"/>
      <c r="H1180" s="35"/>
      <c r="I1180" s="35"/>
      <c r="J1180" s="14" t="e">
        <f ca="1">F1180-(G1180+(SUMIF('RELACION PAGO DE CAJA'!B$3:B$9173,A1180,'RELACION PAGO DE CAJA'!K$3:K$9173)+SUMIF('RELACION PAGO DE CAJA'!B$3:B$9173,A1180,'RELACION PAGO DE CAJA'!L$3:L$9173)+(SUMIF('RELACION PAGO DE CAJA'!B$3:B$9173,A1180,'RELACION PAGO DE CAJA'!M$3:M$408)+(SUMIF('RELACION PAGO DE CAJA'!B$3:B$9173,A1180,'RELACION PAGO DE CAJA'!N$3:N$9173)))))</f>
        <v>#REF!</v>
      </c>
      <c r="N1180" s="17"/>
    </row>
    <row r="1181" spans="1:14" s="22" customFormat="1">
      <c r="A1181" s="28" t="str">
        <f t="shared" si="23"/>
        <v/>
      </c>
      <c r="B1181" s="93"/>
      <c r="C1181" s="96"/>
      <c r="D1181" s="36"/>
      <c r="E1181" s="90"/>
      <c r="F1181" s="95"/>
      <c r="G1181" s="35"/>
      <c r="H1181" s="35"/>
      <c r="I1181" s="35"/>
      <c r="J1181" s="14" t="e">
        <f ca="1">F1181-(G1181+(SUMIF('RELACION PAGO DE CAJA'!B$3:B$9173,A1181,'RELACION PAGO DE CAJA'!K$3:K$9173)+SUMIF('RELACION PAGO DE CAJA'!B$3:B$9173,A1181,'RELACION PAGO DE CAJA'!L$3:L$9173)+(SUMIF('RELACION PAGO DE CAJA'!B$3:B$9173,A1181,'RELACION PAGO DE CAJA'!M$3:M$408)+(SUMIF('RELACION PAGO DE CAJA'!B$3:B$9173,A1181,'RELACION PAGO DE CAJA'!N$3:N$9173)))))</f>
        <v>#REF!</v>
      </c>
      <c r="N1181" s="17"/>
    </row>
    <row r="1182" spans="1:14" s="22" customFormat="1">
      <c r="A1182" s="28" t="str">
        <f t="shared" si="23"/>
        <v/>
      </c>
      <c r="B1182" s="93"/>
      <c r="C1182" s="96"/>
      <c r="D1182" s="36"/>
      <c r="E1182" s="90"/>
      <c r="F1182" s="95"/>
      <c r="G1182" s="35"/>
      <c r="H1182" s="35"/>
      <c r="I1182" s="35"/>
      <c r="J1182" s="14" t="e">
        <f ca="1">F1182-(G1182+(SUMIF('RELACION PAGO DE CAJA'!B$3:B$9173,A1182,'RELACION PAGO DE CAJA'!K$3:K$9173)+SUMIF('RELACION PAGO DE CAJA'!B$3:B$9173,A1182,'RELACION PAGO DE CAJA'!L$3:L$9173)+(SUMIF('RELACION PAGO DE CAJA'!B$3:B$9173,A1182,'RELACION PAGO DE CAJA'!M$3:M$408)+(SUMIF('RELACION PAGO DE CAJA'!B$3:B$9173,A1182,'RELACION PAGO DE CAJA'!N$3:N$9173)))))</f>
        <v>#REF!</v>
      </c>
      <c r="N1182" s="17"/>
    </row>
    <row r="1183" spans="1:14" s="22" customFormat="1">
      <c r="A1183" s="28" t="str">
        <f t="shared" si="23"/>
        <v/>
      </c>
      <c r="B1183" s="93"/>
      <c r="C1183" s="96"/>
      <c r="D1183" s="36"/>
      <c r="E1183" s="90"/>
      <c r="F1183" s="95"/>
      <c r="G1183" s="35"/>
      <c r="H1183" s="35"/>
      <c r="I1183" s="35"/>
      <c r="J1183" s="14" t="e">
        <f ca="1">F1183-(G1183+(SUMIF('RELACION PAGO DE CAJA'!B$3:B$9173,A1183,'RELACION PAGO DE CAJA'!K$3:K$9173)+SUMIF('RELACION PAGO DE CAJA'!B$3:B$9173,A1183,'RELACION PAGO DE CAJA'!L$3:L$9173)+(SUMIF('RELACION PAGO DE CAJA'!B$3:B$9173,A1183,'RELACION PAGO DE CAJA'!M$3:M$408)+(SUMIF('RELACION PAGO DE CAJA'!B$3:B$9173,A1183,'RELACION PAGO DE CAJA'!N$3:N$9173)))))</f>
        <v>#REF!</v>
      </c>
      <c r="N1183" s="17"/>
    </row>
    <row r="1184" spans="1:14" s="22" customFormat="1">
      <c r="A1184" s="28" t="str">
        <f t="shared" si="23"/>
        <v/>
      </c>
      <c r="B1184" s="93"/>
      <c r="C1184" s="96"/>
      <c r="D1184" s="36"/>
      <c r="E1184" s="90"/>
      <c r="F1184" s="95"/>
      <c r="G1184" s="35"/>
      <c r="H1184" s="35"/>
      <c r="I1184" s="35"/>
      <c r="J1184" s="14" t="e">
        <f ca="1">F1184-(G1184+(SUMIF('RELACION PAGO DE CAJA'!B$3:B$9173,A1184,'RELACION PAGO DE CAJA'!K$3:K$9173)+SUMIF('RELACION PAGO DE CAJA'!B$3:B$9173,A1184,'RELACION PAGO DE CAJA'!L$3:L$9173)+(SUMIF('RELACION PAGO DE CAJA'!B$3:B$9173,A1184,'RELACION PAGO DE CAJA'!M$3:M$408)+(SUMIF('RELACION PAGO DE CAJA'!B$3:B$9173,A1184,'RELACION PAGO DE CAJA'!N$3:N$9173)))))</f>
        <v>#REF!</v>
      </c>
      <c r="N1184" s="17"/>
    </row>
    <row r="1185" spans="1:14" s="22" customFormat="1">
      <c r="A1185" s="28" t="str">
        <f t="shared" si="23"/>
        <v/>
      </c>
      <c r="B1185" s="93"/>
      <c r="C1185" s="96"/>
      <c r="D1185" s="36"/>
      <c r="E1185" s="90"/>
      <c r="F1185" s="95"/>
      <c r="G1185" s="35"/>
      <c r="H1185" s="35"/>
      <c r="I1185" s="35"/>
      <c r="J1185" s="14" t="e">
        <f ca="1">F1185-(G1185+(SUMIF('RELACION PAGO DE CAJA'!B$3:B$9173,A1185,'RELACION PAGO DE CAJA'!K$3:K$9173)+SUMIF('RELACION PAGO DE CAJA'!B$3:B$9173,A1185,'RELACION PAGO DE CAJA'!L$3:L$9173)+(SUMIF('RELACION PAGO DE CAJA'!B$3:B$9173,A1185,'RELACION PAGO DE CAJA'!M$3:M$408)+(SUMIF('RELACION PAGO DE CAJA'!B$3:B$9173,A1185,'RELACION PAGO DE CAJA'!N$3:N$9173)))))</f>
        <v>#REF!</v>
      </c>
      <c r="N1185" s="17"/>
    </row>
    <row r="1186" spans="1:14" s="22" customFormat="1">
      <c r="A1186" s="28" t="str">
        <f t="shared" si="23"/>
        <v/>
      </c>
      <c r="B1186" s="93"/>
      <c r="C1186" s="96"/>
      <c r="D1186" s="36"/>
      <c r="E1186" s="90"/>
      <c r="F1186" s="95"/>
      <c r="G1186" s="35"/>
      <c r="H1186" s="35"/>
      <c r="I1186" s="35"/>
      <c r="J1186" s="14" t="e">
        <f ca="1">F1186-(G1186+(SUMIF('RELACION PAGO DE CAJA'!B$3:B$9173,A1186,'RELACION PAGO DE CAJA'!K$3:K$9173)+SUMIF('RELACION PAGO DE CAJA'!B$3:B$9173,A1186,'RELACION PAGO DE CAJA'!L$3:L$9173)+(SUMIF('RELACION PAGO DE CAJA'!B$3:B$9173,A1186,'RELACION PAGO DE CAJA'!M$3:M$408)+(SUMIF('RELACION PAGO DE CAJA'!B$3:B$9173,A1186,'RELACION PAGO DE CAJA'!N$3:N$9173)))))</f>
        <v>#REF!</v>
      </c>
      <c r="N1186" s="17"/>
    </row>
    <row r="1187" spans="1:14" s="22" customFormat="1">
      <c r="A1187" s="28" t="str">
        <f t="shared" si="23"/>
        <v/>
      </c>
      <c r="B1187" s="93"/>
      <c r="C1187" s="96"/>
      <c r="D1187" s="36"/>
      <c r="E1187" s="90"/>
      <c r="F1187" s="95"/>
      <c r="G1187" s="35"/>
      <c r="H1187" s="35"/>
      <c r="I1187" s="35"/>
      <c r="J1187" s="14" t="e">
        <f ca="1">F1187-(G1187+(SUMIF('RELACION PAGO DE CAJA'!B$3:B$9173,A1187,'RELACION PAGO DE CAJA'!K$3:K$9173)+SUMIF('RELACION PAGO DE CAJA'!B$3:B$9173,A1187,'RELACION PAGO DE CAJA'!L$3:L$9173)+(SUMIF('RELACION PAGO DE CAJA'!B$3:B$9173,A1187,'RELACION PAGO DE CAJA'!M$3:M$408)+(SUMIF('RELACION PAGO DE CAJA'!B$3:B$9173,A1187,'RELACION PAGO DE CAJA'!N$3:N$9173)))))</f>
        <v>#REF!</v>
      </c>
      <c r="N1187" s="17"/>
    </row>
    <row r="1188" spans="1:14" s="22" customFormat="1">
      <c r="A1188" s="28" t="str">
        <f t="shared" si="23"/>
        <v/>
      </c>
      <c r="B1188" s="93"/>
      <c r="C1188" s="96"/>
      <c r="D1188" s="36"/>
      <c r="E1188" s="90"/>
      <c r="F1188" s="95"/>
      <c r="G1188" s="35"/>
      <c r="H1188" s="35"/>
      <c r="I1188" s="35"/>
      <c r="J1188" s="14" t="e">
        <f ca="1">F1188-(G1188+(SUMIF('RELACION PAGO DE CAJA'!B$3:B$9173,A1188,'RELACION PAGO DE CAJA'!K$3:K$9173)+SUMIF('RELACION PAGO DE CAJA'!B$3:B$9173,A1188,'RELACION PAGO DE CAJA'!L$3:L$9173)+(SUMIF('RELACION PAGO DE CAJA'!B$3:B$9173,A1188,'RELACION PAGO DE CAJA'!M$3:M$408)+(SUMIF('RELACION PAGO DE CAJA'!B$3:B$9173,A1188,'RELACION PAGO DE CAJA'!N$3:N$9173)))))</f>
        <v>#REF!</v>
      </c>
      <c r="N1188" s="17"/>
    </row>
    <row r="1189" spans="1:14" s="22" customFormat="1">
      <c r="A1189" s="28" t="str">
        <f t="shared" si="23"/>
        <v/>
      </c>
      <c r="B1189" s="93"/>
      <c r="C1189" s="96"/>
      <c r="D1189" s="36"/>
      <c r="E1189" s="90"/>
      <c r="F1189" s="95"/>
      <c r="G1189" s="35"/>
      <c r="H1189" s="35"/>
      <c r="I1189" s="35"/>
      <c r="J1189" s="14" t="e">
        <f ca="1">F1189-(G1189+(SUMIF('RELACION PAGO DE CAJA'!B$3:B$9173,A1189,'RELACION PAGO DE CAJA'!K$3:K$9173)+SUMIF('RELACION PAGO DE CAJA'!B$3:B$9173,A1189,'RELACION PAGO DE CAJA'!L$3:L$9173)+(SUMIF('RELACION PAGO DE CAJA'!B$3:B$9173,A1189,'RELACION PAGO DE CAJA'!M$3:M$408)+(SUMIF('RELACION PAGO DE CAJA'!B$3:B$9173,A1189,'RELACION PAGO DE CAJA'!N$3:N$9173)))))</f>
        <v>#REF!</v>
      </c>
      <c r="N1189" s="17"/>
    </row>
    <row r="1190" spans="1:14" s="22" customFormat="1">
      <c r="A1190" s="28" t="str">
        <f t="shared" si="23"/>
        <v/>
      </c>
      <c r="B1190" s="93"/>
      <c r="C1190" s="96"/>
      <c r="D1190" s="36"/>
      <c r="E1190" s="90"/>
      <c r="F1190" s="95"/>
      <c r="G1190" s="35"/>
      <c r="H1190" s="35"/>
      <c r="I1190" s="35"/>
      <c r="J1190" s="14" t="e">
        <f ca="1">F1190-(G1190+(SUMIF('RELACION PAGO DE CAJA'!B$3:B$9173,A1190,'RELACION PAGO DE CAJA'!K$3:K$9173)+SUMIF('RELACION PAGO DE CAJA'!B$3:B$9173,A1190,'RELACION PAGO DE CAJA'!L$3:L$9173)+(SUMIF('RELACION PAGO DE CAJA'!B$3:B$9173,A1190,'RELACION PAGO DE CAJA'!M$3:M$408)+(SUMIF('RELACION PAGO DE CAJA'!B$3:B$9173,A1190,'RELACION PAGO DE CAJA'!N$3:N$9173)))))</f>
        <v>#REF!</v>
      </c>
      <c r="N1190" s="17"/>
    </row>
    <row r="1191" spans="1:14" s="22" customFormat="1">
      <c r="A1191" s="28" t="str">
        <f t="shared" si="23"/>
        <v/>
      </c>
      <c r="B1191" s="93"/>
      <c r="C1191" s="96"/>
      <c r="D1191" s="36"/>
      <c r="E1191" s="90"/>
      <c r="F1191" s="95"/>
      <c r="G1191" s="35"/>
      <c r="H1191" s="35"/>
      <c r="I1191" s="35"/>
      <c r="J1191" s="14" t="e">
        <f ca="1">F1191-(G1191+(SUMIF('RELACION PAGO DE CAJA'!B$3:B$9173,A1191,'RELACION PAGO DE CAJA'!K$3:K$9173)+SUMIF('RELACION PAGO DE CAJA'!B$3:B$9173,A1191,'RELACION PAGO DE CAJA'!L$3:L$9173)+(SUMIF('RELACION PAGO DE CAJA'!B$3:B$9173,A1191,'RELACION PAGO DE CAJA'!M$3:M$408)+(SUMIF('RELACION PAGO DE CAJA'!B$3:B$9173,A1191,'RELACION PAGO DE CAJA'!N$3:N$9173)))))</f>
        <v>#REF!</v>
      </c>
      <c r="N1191" s="17"/>
    </row>
    <row r="1192" spans="1:14" s="22" customFormat="1">
      <c r="A1192" s="28" t="str">
        <f t="shared" si="23"/>
        <v/>
      </c>
      <c r="B1192" s="93"/>
      <c r="C1192" s="96"/>
      <c r="D1192" s="36"/>
      <c r="E1192" s="90"/>
      <c r="F1192" s="95"/>
      <c r="G1192" s="35"/>
      <c r="H1192" s="35"/>
      <c r="I1192" s="35"/>
      <c r="J1192" s="14" t="e">
        <f ca="1">F1192-(G1192+(SUMIF('RELACION PAGO DE CAJA'!B$3:B$9173,A1192,'RELACION PAGO DE CAJA'!K$3:K$9173)+SUMIF('RELACION PAGO DE CAJA'!B$3:B$9173,A1192,'RELACION PAGO DE CAJA'!L$3:L$9173)+(SUMIF('RELACION PAGO DE CAJA'!B$3:B$9173,A1192,'RELACION PAGO DE CAJA'!M$3:M$408)+(SUMIF('RELACION PAGO DE CAJA'!B$3:B$9173,A1192,'RELACION PAGO DE CAJA'!N$3:N$9173)))))</f>
        <v>#REF!</v>
      </c>
      <c r="N1192" s="17"/>
    </row>
    <row r="1193" spans="1:14" s="22" customFormat="1">
      <c r="A1193" s="28" t="str">
        <f t="shared" si="23"/>
        <v/>
      </c>
      <c r="B1193" s="93"/>
      <c r="C1193" s="96"/>
      <c r="D1193" s="36"/>
      <c r="E1193" s="90"/>
      <c r="F1193" s="95"/>
      <c r="G1193" s="35"/>
      <c r="H1193" s="35"/>
      <c r="I1193" s="35"/>
      <c r="J1193" s="14" t="e">
        <f ca="1">F1193-(G1193+(SUMIF('RELACION PAGO DE CAJA'!B$3:B$9173,A1193,'RELACION PAGO DE CAJA'!K$3:K$9173)+SUMIF('RELACION PAGO DE CAJA'!B$3:B$9173,A1193,'RELACION PAGO DE CAJA'!L$3:L$9173)+(SUMIF('RELACION PAGO DE CAJA'!B$3:B$9173,A1193,'RELACION PAGO DE CAJA'!M$3:M$408)+(SUMIF('RELACION PAGO DE CAJA'!B$3:B$9173,A1193,'RELACION PAGO DE CAJA'!N$3:N$9173)))))</f>
        <v>#REF!</v>
      </c>
      <c r="N1193" s="17"/>
    </row>
    <row r="1194" spans="1:14" s="22" customFormat="1">
      <c r="A1194" s="28" t="str">
        <f t="shared" si="23"/>
        <v/>
      </c>
      <c r="B1194" s="93"/>
      <c r="C1194" s="96"/>
      <c r="D1194" s="36"/>
      <c r="E1194" s="90"/>
      <c r="F1194" s="95"/>
      <c r="G1194" s="35"/>
      <c r="H1194" s="35"/>
      <c r="I1194" s="35"/>
      <c r="J1194" s="14" t="e">
        <f ca="1">F1194-(G1194+(SUMIF('RELACION PAGO DE CAJA'!B$3:B$9173,A1194,'RELACION PAGO DE CAJA'!K$3:K$9173)+SUMIF('RELACION PAGO DE CAJA'!B$3:B$9173,A1194,'RELACION PAGO DE CAJA'!L$3:L$9173)+(SUMIF('RELACION PAGO DE CAJA'!B$3:B$9173,A1194,'RELACION PAGO DE CAJA'!M$3:M$408)+(SUMIF('RELACION PAGO DE CAJA'!B$3:B$9173,A1194,'RELACION PAGO DE CAJA'!N$3:N$9173)))))</f>
        <v>#REF!</v>
      </c>
      <c r="N1194" s="17"/>
    </row>
    <row r="1195" spans="1:14" s="22" customFormat="1">
      <c r="A1195" s="28" t="str">
        <f t="shared" si="23"/>
        <v/>
      </c>
      <c r="B1195" s="93"/>
      <c r="C1195" s="96"/>
      <c r="D1195" s="36"/>
      <c r="E1195" s="90"/>
      <c r="F1195" s="95"/>
      <c r="G1195" s="35"/>
      <c r="H1195" s="35"/>
      <c r="I1195" s="35"/>
      <c r="J1195" s="14" t="e">
        <f ca="1">F1195-(G1195+(SUMIF('RELACION PAGO DE CAJA'!B$3:B$9173,A1195,'RELACION PAGO DE CAJA'!K$3:K$9173)+SUMIF('RELACION PAGO DE CAJA'!B$3:B$9173,A1195,'RELACION PAGO DE CAJA'!L$3:L$9173)+(SUMIF('RELACION PAGO DE CAJA'!B$3:B$9173,A1195,'RELACION PAGO DE CAJA'!M$3:M$408)+(SUMIF('RELACION PAGO DE CAJA'!B$3:B$9173,A1195,'RELACION PAGO DE CAJA'!N$3:N$9173)))))</f>
        <v>#REF!</v>
      </c>
      <c r="N1195" s="17"/>
    </row>
    <row r="1196" spans="1:14" s="22" customFormat="1">
      <c r="A1196" s="28" t="str">
        <f t="shared" si="23"/>
        <v/>
      </c>
      <c r="B1196" s="93"/>
      <c r="C1196" s="96"/>
      <c r="D1196" s="36"/>
      <c r="E1196" s="90"/>
      <c r="F1196" s="95"/>
      <c r="G1196" s="35"/>
      <c r="H1196" s="35"/>
      <c r="I1196" s="35"/>
      <c r="J1196" s="14" t="e">
        <f ca="1">F1196-(G1196+(SUMIF('RELACION PAGO DE CAJA'!B$3:B$9173,A1196,'RELACION PAGO DE CAJA'!K$3:K$9173)+SUMIF('RELACION PAGO DE CAJA'!B$3:B$9173,A1196,'RELACION PAGO DE CAJA'!L$3:L$9173)+(SUMIF('RELACION PAGO DE CAJA'!B$3:B$9173,A1196,'RELACION PAGO DE CAJA'!M$3:M$408)+(SUMIF('RELACION PAGO DE CAJA'!B$3:B$9173,A1196,'RELACION PAGO DE CAJA'!N$3:N$9173)))))</f>
        <v>#REF!</v>
      </c>
      <c r="N1196" s="17"/>
    </row>
    <row r="1197" spans="1:14" s="22" customFormat="1">
      <c r="A1197" s="28" t="str">
        <f t="shared" si="23"/>
        <v/>
      </c>
      <c r="B1197" s="93"/>
      <c r="C1197" s="96"/>
      <c r="D1197" s="36"/>
      <c r="E1197" s="90"/>
      <c r="F1197" s="95"/>
      <c r="G1197" s="35"/>
      <c r="H1197" s="35"/>
      <c r="I1197" s="35"/>
      <c r="J1197" s="14" t="e">
        <f ca="1">F1197-(G1197+(SUMIF('RELACION PAGO DE CAJA'!B$3:B$9173,A1197,'RELACION PAGO DE CAJA'!K$3:K$9173)+SUMIF('RELACION PAGO DE CAJA'!B$3:B$9173,A1197,'RELACION PAGO DE CAJA'!L$3:L$9173)+(SUMIF('RELACION PAGO DE CAJA'!B$3:B$9173,A1197,'RELACION PAGO DE CAJA'!M$3:M$408)+(SUMIF('RELACION PAGO DE CAJA'!B$3:B$9173,A1197,'RELACION PAGO DE CAJA'!N$3:N$9173)))))</f>
        <v>#REF!</v>
      </c>
      <c r="N1197" s="17"/>
    </row>
    <row r="1198" spans="1:14" s="22" customFormat="1">
      <c r="A1198" s="28" t="str">
        <f t="shared" si="23"/>
        <v/>
      </c>
      <c r="B1198" s="93"/>
      <c r="C1198" s="96"/>
      <c r="D1198" s="36"/>
      <c r="E1198" s="90"/>
      <c r="F1198" s="95"/>
      <c r="G1198" s="35"/>
      <c r="H1198" s="35"/>
      <c r="I1198" s="35"/>
      <c r="J1198" s="14" t="e">
        <f ca="1">F1198-(G1198+(SUMIF('RELACION PAGO DE CAJA'!B$3:B$9173,A1198,'RELACION PAGO DE CAJA'!K$3:K$9173)+SUMIF('RELACION PAGO DE CAJA'!B$3:B$9173,A1198,'RELACION PAGO DE CAJA'!L$3:L$9173)+(SUMIF('RELACION PAGO DE CAJA'!B$3:B$9173,A1198,'RELACION PAGO DE CAJA'!M$3:M$408)+(SUMIF('RELACION PAGO DE CAJA'!B$3:B$9173,A1198,'RELACION PAGO DE CAJA'!N$3:N$9173)))))</f>
        <v>#REF!</v>
      </c>
      <c r="N1198" s="17"/>
    </row>
    <row r="1199" spans="1:14" s="22" customFormat="1">
      <c r="A1199" s="28" t="str">
        <f t="shared" si="23"/>
        <v/>
      </c>
      <c r="B1199" s="93"/>
      <c r="C1199" s="96"/>
      <c r="D1199" s="36"/>
      <c r="E1199" s="90"/>
      <c r="F1199" s="95"/>
      <c r="G1199" s="35"/>
      <c r="H1199" s="35"/>
      <c r="I1199" s="35"/>
      <c r="J1199" s="14" t="e">
        <f ca="1">F1199-(G1199+(SUMIF('RELACION PAGO DE CAJA'!B$3:B$9173,A1199,'RELACION PAGO DE CAJA'!K$3:K$9173)+SUMIF('RELACION PAGO DE CAJA'!B$3:B$9173,A1199,'RELACION PAGO DE CAJA'!L$3:L$9173)+(SUMIF('RELACION PAGO DE CAJA'!B$3:B$9173,A1199,'RELACION PAGO DE CAJA'!M$3:M$408)+(SUMIF('RELACION PAGO DE CAJA'!B$3:B$9173,A1199,'RELACION PAGO DE CAJA'!N$3:N$9173)))))</f>
        <v>#REF!</v>
      </c>
      <c r="N1199" s="17"/>
    </row>
    <row r="1200" spans="1:14" s="22" customFormat="1">
      <c r="A1200" s="28" t="str">
        <f t="shared" si="23"/>
        <v/>
      </c>
      <c r="B1200" s="93"/>
      <c r="C1200" s="96"/>
      <c r="D1200" s="36"/>
      <c r="E1200" s="90"/>
      <c r="F1200" s="95"/>
      <c r="G1200" s="35"/>
      <c r="H1200" s="35"/>
      <c r="I1200" s="35"/>
      <c r="J1200" s="14" t="e">
        <f ca="1">F1200-(G1200+(SUMIF('RELACION PAGO DE CAJA'!B$3:B$9173,A1200,'RELACION PAGO DE CAJA'!K$3:K$9173)+SUMIF('RELACION PAGO DE CAJA'!B$3:B$9173,A1200,'RELACION PAGO DE CAJA'!L$3:L$9173)+(SUMIF('RELACION PAGO DE CAJA'!B$3:B$9173,A1200,'RELACION PAGO DE CAJA'!M$3:M$408)+(SUMIF('RELACION PAGO DE CAJA'!B$3:B$9173,A1200,'RELACION PAGO DE CAJA'!N$3:N$9173)))))</f>
        <v>#REF!</v>
      </c>
      <c r="N1200" s="17"/>
    </row>
    <row r="1201" spans="1:14" s="22" customFormat="1">
      <c r="A1201" s="28" t="str">
        <f t="shared" si="23"/>
        <v/>
      </c>
      <c r="B1201" s="93"/>
      <c r="C1201" s="96"/>
      <c r="D1201" s="36"/>
      <c r="E1201" s="90"/>
      <c r="F1201" s="95"/>
      <c r="G1201" s="35"/>
      <c r="H1201" s="35"/>
      <c r="I1201" s="35"/>
      <c r="J1201" s="14" t="e">
        <f ca="1">F1201-(G1201+(SUMIF('RELACION PAGO DE CAJA'!B$3:B$9173,A1201,'RELACION PAGO DE CAJA'!K$3:K$9173)+SUMIF('RELACION PAGO DE CAJA'!B$3:B$9173,A1201,'RELACION PAGO DE CAJA'!L$3:L$9173)+(SUMIF('RELACION PAGO DE CAJA'!B$3:B$9173,A1201,'RELACION PAGO DE CAJA'!M$3:M$408)+(SUMIF('RELACION PAGO DE CAJA'!B$3:B$9173,A1201,'RELACION PAGO DE CAJA'!N$3:N$9173)))))</f>
        <v>#REF!</v>
      </c>
      <c r="N1201" s="17"/>
    </row>
    <row r="1202" spans="1:14" s="22" customFormat="1">
      <c r="A1202" s="28" t="str">
        <f t="shared" si="23"/>
        <v/>
      </c>
      <c r="B1202" s="93"/>
      <c r="C1202" s="96"/>
      <c r="D1202" s="36"/>
      <c r="E1202" s="90"/>
      <c r="F1202" s="95"/>
      <c r="G1202" s="35"/>
      <c r="H1202" s="35"/>
      <c r="I1202" s="35"/>
      <c r="J1202" s="14" t="e">
        <f ca="1">F1202-(G1202+(SUMIF('RELACION PAGO DE CAJA'!B$3:B$9173,A1202,'RELACION PAGO DE CAJA'!K$3:K$9173)+SUMIF('RELACION PAGO DE CAJA'!B$3:B$9173,A1202,'RELACION PAGO DE CAJA'!L$3:L$9173)+(SUMIF('RELACION PAGO DE CAJA'!B$3:B$9173,A1202,'RELACION PAGO DE CAJA'!M$3:M$408)+(SUMIF('RELACION PAGO DE CAJA'!B$3:B$9173,A1202,'RELACION PAGO DE CAJA'!N$3:N$9173)))))</f>
        <v>#REF!</v>
      </c>
      <c r="N1202" s="17"/>
    </row>
    <row r="1203" spans="1:14" s="22" customFormat="1">
      <c r="A1203" s="28" t="str">
        <f t="shared" si="23"/>
        <v/>
      </c>
      <c r="B1203" s="93"/>
      <c r="C1203" s="96"/>
      <c r="D1203" s="36"/>
      <c r="E1203" s="90"/>
      <c r="F1203" s="95"/>
      <c r="G1203" s="35"/>
      <c r="H1203" s="35"/>
      <c r="I1203" s="35"/>
      <c r="J1203" s="14" t="e">
        <f ca="1">F1203-(G1203+(SUMIF('RELACION PAGO DE CAJA'!B$3:B$9173,A1203,'RELACION PAGO DE CAJA'!K$3:K$9173)+SUMIF('RELACION PAGO DE CAJA'!B$3:B$9173,A1203,'RELACION PAGO DE CAJA'!L$3:L$9173)+(SUMIF('RELACION PAGO DE CAJA'!B$3:B$9173,A1203,'RELACION PAGO DE CAJA'!M$3:M$408)+(SUMIF('RELACION PAGO DE CAJA'!B$3:B$9173,A1203,'RELACION PAGO DE CAJA'!N$3:N$9173)))))</f>
        <v>#REF!</v>
      </c>
      <c r="N1203" s="17"/>
    </row>
    <row r="1204" spans="1:14" s="22" customFormat="1">
      <c r="A1204" s="28" t="str">
        <f t="shared" si="23"/>
        <v/>
      </c>
      <c r="B1204" s="93"/>
      <c r="C1204" s="96"/>
      <c r="D1204" s="36"/>
      <c r="E1204" s="90"/>
      <c r="F1204" s="95"/>
      <c r="G1204" s="35"/>
      <c r="H1204" s="35"/>
      <c r="I1204" s="35"/>
      <c r="J1204" s="14" t="e">
        <f ca="1">F1204-(G1204+(SUMIF('RELACION PAGO DE CAJA'!B$3:B$9173,A1204,'RELACION PAGO DE CAJA'!K$3:K$9173)+SUMIF('RELACION PAGO DE CAJA'!B$3:B$9173,A1204,'RELACION PAGO DE CAJA'!L$3:L$9173)+(SUMIF('RELACION PAGO DE CAJA'!B$3:B$9173,A1204,'RELACION PAGO DE CAJA'!M$3:M$408)+(SUMIF('RELACION PAGO DE CAJA'!B$3:B$9173,A1204,'RELACION PAGO DE CAJA'!N$3:N$9173)))))</f>
        <v>#REF!</v>
      </c>
      <c r="N1204" s="17"/>
    </row>
    <row r="1205" spans="1:14" s="22" customFormat="1">
      <c r="A1205" s="28" t="str">
        <f t="shared" si="23"/>
        <v/>
      </c>
      <c r="B1205" s="93"/>
      <c r="C1205" s="96"/>
      <c r="D1205" s="36"/>
      <c r="E1205" s="90"/>
      <c r="F1205" s="95"/>
      <c r="G1205" s="35"/>
      <c r="H1205" s="35"/>
      <c r="I1205" s="35"/>
      <c r="J1205" s="14" t="e">
        <f ca="1">F1205-(G1205+(SUMIF('RELACION PAGO DE CAJA'!B$3:B$9173,A1205,'RELACION PAGO DE CAJA'!K$3:K$9173)+SUMIF('RELACION PAGO DE CAJA'!B$3:B$9173,A1205,'RELACION PAGO DE CAJA'!L$3:L$9173)+(SUMIF('RELACION PAGO DE CAJA'!B$3:B$9173,A1205,'RELACION PAGO DE CAJA'!M$3:M$408)+(SUMIF('RELACION PAGO DE CAJA'!B$3:B$9173,A1205,'RELACION PAGO DE CAJA'!N$3:N$9173)))))</f>
        <v>#REF!</v>
      </c>
      <c r="N1205" s="17"/>
    </row>
    <row r="1206" spans="1:14" s="22" customFormat="1">
      <c r="A1206" s="28" t="str">
        <f t="shared" si="23"/>
        <v/>
      </c>
      <c r="B1206" s="93"/>
      <c r="C1206" s="96"/>
      <c r="D1206" s="36"/>
      <c r="E1206" s="90"/>
      <c r="F1206" s="95"/>
      <c r="G1206" s="35"/>
      <c r="H1206" s="35"/>
      <c r="I1206" s="35"/>
      <c r="J1206" s="14" t="e">
        <f ca="1">F1206-(G1206+(SUMIF('RELACION PAGO DE CAJA'!B$3:B$9173,A1206,'RELACION PAGO DE CAJA'!K$3:K$9173)+SUMIF('RELACION PAGO DE CAJA'!B$3:B$9173,A1206,'RELACION PAGO DE CAJA'!L$3:L$9173)+(SUMIF('RELACION PAGO DE CAJA'!B$3:B$9173,A1206,'RELACION PAGO DE CAJA'!M$3:M$408)+(SUMIF('RELACION PAGO DE CAJA'!B$3:B$9173,A1206,'RELACION PAGO DE CAJA'!N$3:N$9173)))))</f>
        <v>#REF!</v>
      </c>
      <c r="N1206" s="17"/>
    </row>
    <row r="1207" spans="1:14" s="22" customFormat="1">
      <c r="A1207" s="28" t="str">
        <f t="shared" si="23"/>
        <v/>
      </c>
      <c r="B1207" s="93"/>
      <c r="C1207" s="96"/>
      <c r="D1207" s="36"/>
      <c r="E1207" s="90"/>
      <c r="F1207" s="95"/>
      <c r="G1207" s="35"/>
      <c r="H1207" s="35"/>
      <c r="I1207" s="35"/>
      <c r="J1207" s="14" t="e">
        <f ca="1">F1207-(G1207+(SUMIF('RELACION PAGO DE CAJA'!B$3:B$9173,A1207,'RELACION PAGO DE CAJA'!K$3:K$9173)+SUMIF('RELACION PAGO DE CAJA'!B$3:B$9173,A1207,'RELACION PAGO DE CAJA'!L$3:L$9173)+(SUMIF('RELACION PAGO DE CAJA'!B$3:B$9173,A1207,'RELACION PAGO DE CAJA'!M$3:M$408)+(SUMIF('RELACION PAGO DE CAJA'!B$3:B$9173,A1207,'RELACION PAGO DE CAJA'!N$3:N$9173)))))</f>
        <v>#REF!</v>
      </c>
      <c r="N1207" s="17"/>
    </row>
    <row r="1208" spans="1:14" s="22" customFormat="1">
      <c r="A1208" s="28" t="str">
        <f t="shared" si="23"/>
        <v/>
      </c>
      <c r="B1208" s="93"/>
      <c r="C1208" s="96"/>
      <c r="D1208" s="36"/>
      <c r="E1208" s="90"/>
      <c r="F1208" s="95"/>
      <c r="G1208" s="35"/>
      <c r="H1208" s="35"/>
      <c r="I1208" s="35"/>
      <c r="J1208" s="14" t="e">
        <f ca="1">F1208-(G1208+(SUMIF('RELACION PAGO DE CAJA'!B$3:B$9173,A1208,'RELACION PAGO DE CAJA'!K$3:K$9173)+SUMIF('RELACION PAGO DE CAJA'!B$3:B$9173,A1208,'RELACION PAGO DE CAJA'!L$3:L$9173)+(SUMIF('RELACION PAGO DE CAJA'!B$3:B$9173,A1208,'RELACION PAGO DE CAJA'!M$3:M$408)+(SUMIF('RELACION PAGO DE CAJA'!B$3:B$9173,A1208,'RELACION PAGO DE CAJA'!N$3:N$9173)))))</f>
        <v>#REF!</v>
      </c>
      <c r="N1208" s="17"/>
    </row>
    <row r="1209" spans="1:14" s="22" customFormat="1">
      <c r="A1209" s="28" t="str">
        <f t="shared" si="23"/>
        <v/>
      </c>
      <c r="B1209" s="93"/>
      <c r="C1209" s="96"/>
      <c r="D1209" s="36"/>
      <c r="E1209" s="90"/>
      <c r="F1209" s="95"/>
      <c r="G1209" s="35"/>
      <c r="H1209" s="35"/>
      <c r="I1209" s="35"/>
      <c r="J1209" s="14" t="e">
        <f ca="1">F1209-(G1209+(SUMIF('RELACION PAGO DE CAJA'!B$3:B$9173,A1209,'RELACION PAGO DE CAJA'!K$3:K$9173)+SUMIF('RELACION PAGO DE CAJA'!B$3:B$9173,A1209,'RELACION PAGO DE CAJA'!L$3:L$9173)+(SUMIF('RELACION PAGO DE CAJA'!B$3:B$9173,A1209,'RELACION PAGO DE CAJA'!M$3:M$408)+(SUMIF('RELACION PAGO DE CAJA'!B$3:B$9173,A1209,'RELACION PAGO DE CAJA'!N$3:N$9173)))))</f>
        <v>#REF!</v>
      </c>
      <c r="N1209" s="17"/>
    </row>
    <row r="1210" spans="1:14" s="22" customFormat="1">
      <c r="A1210" s="28" t="str">
        <f t="shared" si="23"/>
        <v/>
      </c>
      <c r="B1210" s="93"/>
      <c r="C1210" s="96"/>
      <c r="D1210" s="36"/>
      <c r="E1210" s="90"/>
      <c r="F1210" s="95"/>
      <c r="G1210" s="35"/>
      <c r="H1210" s="35"/>
      <c r="I1210" s="35"/>
      <c r="J1210" s="14" t="e">
        <f ca="1">F1210-(G1210+(SUMIF('RELACION PAGO DE CAJA'!B$3:B$9173,A1210,'RELACION PAGO DE CAJA'!K$3:K$9173)+SUMIF('RELACION PAGO DE CAJA'!B$3:B$9173,A1210,'RELACION PAGO DE CAJA'!L$3:L$9173)+(SUMIF('RELACION PAGO DE CAJA'!B$3:B$9173,A1210,'RELACION PAGO DE CAJA'!M$3:M$408)+(SUMIF('RELACION PAGO DE CAJA'!B$3:B$9173,A1210,'RELACION PAGO DE CAJA'!N$3:N$9173)))))</f>
        <v>#REF!</v>
      </c>
      <c r="N1210" s="17"/>
    </row>
    <row r="1211" spans="1:14" s="22" customFormat="1">
      <c r="A1211" s="28" t="str">
        <f t="shared" si="23"/>
        <v/>
      </c>
      <c r="B1211" s="93"/>
      <c r="C1211" s="96"/>
      <c r="D1211" s="36"/>
      <c r="E1211" s="90"/>
      <c r="F1211" s="95"/>
      <c r="G1211" s="35"/>
      <c r="H1211" s="35"/>
      <c r="I1211" s="35"/>
      <c r="J1211" s="14" t="e">
        <f ca="1">F1211-(G1211+(SUMIF('RELACION PAGO DE CAJA'!B$3:B$9173,A1211,'RELACION PAGO DE CAJA'!K$3:K$9173)+SUMIF('RELACION PAGO DE CAJA'!B$3:B$9173,A1211,'RELACION PAGO DE CAJA'!L$3:L$9173)+(SUMIF('RELACION PAGO DE CAJA'!B$3:B$9173,A1211,'RELACION PAGO DE CAJA'!M$3:M$408)+(SUMIF('RELACION PAGO DE CAJA'!B$3:B$9173,A1211,'RELACION PAGO DE CAJA'!N$3:N$9173)))))</f>
        <v>#REF!</v>
      </c>
      <c r="N1211" s="17"/>
    </row>
    <row r="1212" spans="1:14" s="22" customFormat="1">
      <c r="A1212" s="28" t="str">
        <f t="shared" si="23"/>
        <v/>
      </c>
      <c r="B1212" s="93"/>
      <c r="C1212" s="96"/>
      <c r="D1212" s="36"/>
      <c r="E1212" s="90"/>
      <c r="F1212" s="95"/>
      <c r="G1212" s="35"/>
      <c r="H1212" s="35"/>
      <c r="I1212" s="35"/>
      <c r="J1212" s="14" t="e">
        <f ca="1">F1212-(G1212+(SUMIF('RELACION PAGO DE CAJA'!B$3:B$9173,A1212,'RELACION PAGO DE CAJA'!K$3:K$9173)+SUMIF('RELACION PAGO DE CAJA'!B$3:B$9173,A1212,'RELACION PAGO DE CAJA'!L$3:L$9173)+(SUMIF('RELACION PAGO DE CAJA'!B$3:B$9173,A1212,'RELACION PAGO DE CAJA'!M$3:M$408)+(SUMIF('RELACION PAGO DE CAJA'!B$3:B$9173,A1212,'RELACION PAGO DE CAJA'!N$3:N$9173)))))</f>
        <v>#REF!</v>
      </c>
      <c r="N1212" s="17"/>
    </row>
    <row r="1213" spans="1:14" s="22" customFormat="1">
      <c r="A1213" s="28" t="str">
        <f t="shared" si="23"/>
        <v/>
      </c>
      <c r="B1213" s="93"/>
      <c r="C1213" s="96"/>
      <c r="D1213" s="36"/>
      <c r="E1213" s="90"/>
      <c r="F1213" s="95"/>
      <c r="G1213" s="35"/>
      <c r="H1213" s="35"/>
      <c r="I1213" s="35"/>
      <c r="J1213" s="14" t="e">
        <f ca="1">F1213-(G1213+(SUMIF('RELACION PAGO DE CAJA'!B$3:B$9173,A1213,'RELACION PAGO DE CAJA'!K$3:K$9173)+SUMIF('RELACION PAGO DE CAJA'!B$3:B$9173,A1213,'RELACION PAGO DE CAJA'!L$3:L$9173)+(SUMIF('RELACION PAGO DE CAJA'!B$3:B$9173,A1213,'RELACION PAGO DE CAJA'!M$3:M$408)+(SUMIF('RELACION PAGO DE CAJA'!B$3:B$9173,A1213,'RELACION PAGO DE CAJA'!N$3:N$9173)))))</f>
        <v>#REF!</v>
      </c>
      <c r="N1213" s="17"/>
    </row>
    <row r="1214" spans="1:14" s="22" customFormat="1">
      <c r="A1214" s="28" t="str">
        <f t="shared" si="23"/>
        <v/>
      </c>
      <c r="B1214" s="93"/>
      <c r="C1214" s="96"/>
      <c r="D1214" s="36"/>
      <c r="E1214" s="90"/>
      <c r="F1214" s="95"/>
      <c r="G1214" s="35"/>
      <c r="H1214" s="35"/>
      <c r="I1214" s="35"/>
      <c r="J1214" s="14" t="e">
        <f ca="1">F1214-(G1214+(SUMIF('RELACION PAGO DE CAJA'!B$3:B$9173,A1214,'RELACION PAGO DE CAJA'!K$3:K$9173)+SUMIF('RELACION PAGO DE CAJA'!B$3:B$9173,A1214,'RELACION PAGO DE CAJA'!L$3:L$9173)+(SUMIF('RELACION PAGO DE CAJA'!B$3:B$9173,A1214,'RELACION PAGO DE CAJA'!M$3:M$408)+(SUMIF('RELACION PAGO DE CAJA'!B$3:B$9173,A1214,'RELACION PAGO DE CAJA'!N$3:N$9173)))))</f>
        <v>#REF!</v>
      </c>
      <c r="N1214" s="17"/>
    </row>
    <row r="1215" spans="1:14" s="22" customFormat="1">
      <c r="A1215" s="28" t="str">
        <f t="shared" si="23"/>
        <v/>
      </c>
      <c r="B1215" s="93"/>
      <c r="C1215" s="96"/>
      <c r="D1215" s="36"/>
      <c r="E1215" s="90"/>
      <c r="F1215" s="95"/>
      <c r="G1215" s="35"/>
      <c r="H1215" s="35"/>
      <c r="I1215" s="35"/>
      <c r="J1215" s="14" t="e">
        <f ca="1">F1215-(G1215+(SUMIF('RELACION PAGO DE CAJA'!B$3:B$9173,A1215,'RELACION PAGO DE CAJA'!K$3:K$9173)+SUMIF('RELACION PAGO DE CAJA'!B$3:B$9173,A1215,'RELACION PAGO DE CAJA'!L$3:L$9173)+(SUMIF('RELACION PAGO DE CAJA'!B$3:B$9173,A1215,'RELACION PAGO DE CAJA'!M$3:M$408)+(SUMIF('RELACION PAGO DE CAJA'!B$3:B$9173,A1215,'RELACION PAGO DE CAJA'!N$3:N$9173)))))</f>
        <v>#REF!</v>
      </c>
      <c r="N1215" s="17"/>
    </row>
    <row r="1216" spans="1:14" s="22" customFormat="1">
      <c r="A1216" s="28" t="str">
        <f t="shared" si="23"/>
        <v/>
      </c>
      <c r="B1216" s="93"/>
      <c r="C1216" s="96"/>
      <c r="D1216" s="36"/>
      <c r="E1216" s="90"/>
      <c r="F1216" s="95"/>
      <c r="G1216" s="35"/>
      <c r="H1216" s="35"/>
      <c r="I1216" s="35"/>
      <c r="J1216" s="14" t="e">
        <f ca="1">F1216-(G1216+(SUMIF('RELACION PAGO DE CAJA'!B$3:B$9173,A1216,'RELACION PAGO DE CAJA'!K$3:K$9173)+SUMIF('RELACION PAGO DE CAJA'!B$3:B$9173,A1216,'RELACION PAGO DE CAJA'!L$3:L$9173)+(SUMIF('RELACION PAGO DE CAJA'!B$3:B$9173,A1216,'RELACION PAGO DE CAJA'!M$3:M$408)+(SUMIF('RELACION PAGO DE CAJA'!B$3:B$9173,A1216,'RELACION PAGO DE CAJA'!N$3:N$9173)))))</f>
        <v>#REF!</v>
      </c>
      <c r="N1216" s="17"/>
    </row>
    <row r="1217" spans="1:14" s="22" customFormat="1">
      <c r="A1217" s="28" t="str">
        <f t="shared" si="23"/>
        <v/>
      </c>
      <c r="B1217" s="93"/>
      <c r="C1217" s="96"/>
      <c r="D1217" s="36"/>
      <c r="E1217" s="90"/>
      <c r="F1217" s="95"/>
      <c r="G1217" s="35"/>
      <c r="H1217" s="35"/>
      <c r="I1217" s="35"/>
      <c r="J1217" s="14" t="e">
        <f ca="1">F1217-(G1217+(SUMIF('RELACION PAGO DE CAJA'!B$3:B$9173,A1217,'RELACION PAGO DE CAJA'!K$3:K$9173)+SUMIF('RELACION PAGO DE CAJA'!B$3:B$9173,A1217,'RELACION PAGO DE CAJA'!L$3:L$9173)+(SUMIF('RELACION PAGO DE CAJA'!B$3:B$9173,A1217,'RELACION PAGO DE CAJA'!M$3:M$408)+(SUMIF('RELACION PAGO DE CAJA'!B$3:B$9173,A1217,'RELACION PAGO DE CAJA'!N$3:N$9173)))))</f>
        <v>#REF!</v>
      </c>
      <c r="N1217" s="17"/>
    </row>
    <row r="1218" spans="1:14" s="22" customFormat="1">
      <c r="A1218" s="28" t="str">
        <f t="shared" si="23"/>
        <v/>
      </c>
      <c r="B1218" s="93"/>
      <c r="C1218" s="96"/>
      <c r="D1218" s="36"/>
      <c r="E1218" s="90"/>
      <c r="F1218" s="95"/>
      <c r="G1218" s="35"/>
      <c r="H1218" s="35"/>
      <c r="I1218" s="35"/>
      <c r="J1218" s="14" t="e">
        <f ca="1">F1218-(G1218+(SUMIF('RELACION PAGO DE CAJA'!B$3:B$9173,A1218,'RELACION PAGO DE CAJA'!K$3:K$9173)+SUMIF('RELACION PAGO DE CAJA'!B$3:B$9173,A1218,'RELACION PAGO DE CAJA'!L$3:L$9173)+(SUMIF('RELACION PAGO DE CAJA'!B$3:B$9173,A1218,'RELACION PAGO DE CAJA'!M$3:M$408)+(SUMIF('RELACION PAGO DE CAJA'!B$3:B$9173,A1218,'RELACION PAGO DE CAJA'!N$3:N$9173)))))</f>
        <v>#REF!</v>
      </c>
      <c r="N1218" s="17"/>
    </row>
    <row r="1219" spans="1:14" s="22" customFormat="1">
      <c r="A1219" s="28" t="str">
        <f t="shared" si="23"/>
        <v/>
      </c>
      <c r="B1219" s="93"/>
      <c r="C1219" s="96"/>
      <c r="D1219" s="36"/>
      <c r="E1219" s="90"/>
      <c r="F1219" s="95"/>
      <c r="G1219" s="35"/>
      <c r="H1219" s="35"/>
      <c r="I1219" s="35"/>
      <c r="J1219" s="14" t="e">
        <f ca="1">F1219-(G1219+(SUMIF('RELACION PAGO DE CAJA'!B$3:B$9173,A1219,'RELACION PAGO DE CAJA'!K$3:K$9173)+SUMIF('RELACION PAGO DE CAJA'!B$3:B$9173,A1219,'RELACION PAGO DE CAJA'!L$3:L$9173)+(SUMIF('RELACION PAGO DE CAJA'!B$3:B$9173,A1219,'RELACION PAGO DE CAJA'!M$3:M$408)+(SUMIF('RELACION PAGO DE CAJA'!B$3:B$9173,A1219,'RELACION PAGO DE CAJA'!N$3:N$9173)))))</f>
        <v>#REF!</v>
      </c>
      <c r="N1219" s="17"/>
    </row>
    <row r="1220" spans="1:14" s="22" customFormat="1">
      <c r="A1220" s="28" t="str">
        <f t="shared" si="23"/>
        <v/>
      </c>
      <c r="B1220" s="93"/>
      <c r="C1220" s="96"/>
      <c r="D1220" s="36"/>
      <c r="E1220" s="90"/>
      <c r="F1220" s="95"/>
      <c r="G1220" s="35"/>
      <c r="H1220" s="35"/>
      <c r="I1220" s="35"/>
      <c r="J1220" s="14" t="e">
        <f ca="1">F1220-(G1220+(SUMIF('RELACION PAGO DE CAJA'!B$3:B$9173,A1220,'RELACION PAGO DE CAJA'!K$3:K$9173)+SUMIF('RELACION PAGO DE CAJA'!B$3:B$9173,A1220,'RELACION PAGO DE CAJA'!L$3:L$9173)+(SUMIF('RELACION PAGO DE CAJA'!B$3:B$9173,A1220,'RELACION PAGO DE CAJA'!M$3:M$408)+(SUMIF('RELACION PAGO DE CAJA'!B$3:B$9173,A1220,'RELACION PAGO DE CAJA'!N$3:N$9173)))))</f>
        <v>#REF!</v>
      </c>
      <c r="N1220" s="17"/>
    </row>
    <row r="1221" spans="1:14" s="22" customFormat="1">
      <c r="A1221" s="28" t="str">
        <f t="shared" si="23"/>
        <v/>
      </c>
      <c r="B1221" s="93"/>
      <c r="C1221" s="96"/>
      <c r="D1221" s="36"/>
      <c r="E1221" s="90"/>
      <c r="F1221" s="95"/>
      <c r="G1221" s="35"/>
      <c r="H1221" s="35"/>
      <c r="I1221" s="35"/>
      <c r="J1221" s="14" t="e">
        <f ca="1">F1221-(G1221+(SUMIF('RELACION PAGO DE CAJA'!B$3:B$9173,A1221,'RELACION PAGO DE CAJA'!K$3:K$9173)+SUMIF('RELACION PAGO DE CAJA'!B$3:B$9173,A1221,'RELACION PAGO DE CAJA'!L$3:L$9173)+(SUMIF('RELACION PAGO DE CAJA'!B$3:B$9173,A1221,'RELACION PAGO DE CAJA'!M$3:M$408)+(SUMIF('RELACION PAGO DE CAJA'!B$3:B$9173,A1221,'RELACION PAGO DE CAJA'!N$3:N$9173)))))</f>
        <v>#REF!</v>
      </c>
      <c r="N1221" s="17"/>
    </row>
    <row r="1222" spans="1:14" s="22" customFormat="1">
      <c r="A1222" s="28" t="str">
        <f t="shared" si="23"/>
        <v/>
      </c>
      <c r="B1222" s="93"/>
      <c r="C1222" s="96"/>
      <c r="D1222" s="36"/>
      <c r="E1222" s="90"/>
      <c r="F1222" s="95"/>
      <c r="G1222" s="35"/>
      <c r="H1222" s="35"/>
      <c r="I1222" s="35"/>
      <c r="J1222" s="14" t="e">
        <f ca="1">F1222-(G1222+(SUMIF('RELACION PAGO DE CAJA'!B$3:B$9173,A1222,'RELACION PAGO DE CAJA'!K$3:K$9173)+SUMIF('RELACION PAGO DE CAJA'!B$3:B$9173,A1222,'RELACION PAGO DE CAJA'!L$3:L$9173)+(SUMIF('RELACION PAGO DE CAJA'!B$3:B$9173,A1222,'RELACION PAGO DE CAJA'!M$3:M$408)+(SUMIF('RELACION PAGO DE CAJA'!B$3:B$9173,A1222,'RELACION PAGO DE CAJA'!N$3:N$9173)))))</f>
        <v>#REF!</v>
      </c>
      <c r="N1222" s="17"/>
    </row>
    <row r="1223" spans="1:14" s="22" customFormat="1">
      <c r="A1223" s="28" t="str">
        <f t="shared" si="23"/>
        <v/>
      </c>
      <c r="B1223" s="93"/>
      <c r="C1223" s="96"/>
      <c r="D1223" s="36"/>
      <c r="E1223" s="90"/>
      <c r="F1223" s="95"/>
      <c r="G1223" s="35"/>
      <c r="H1223" s="35"/>
      <c r="I1223" s="35"/>
      <c r="J1223" s="14" t="e">
        <f ca="1">F1223-(G1223+(SUMIF('RELACION PAGO DE CAJA'!B$3:B$9173,A1223,'RELACION PAGO DE CAJA'!K$3:K$9173)+SUMIF('RELACION PAGO DE CAJA'!B$3:B$9173,A1223,'RELACION PAGO DE CAJA'!L$3:L$9173)+(SUMIF('RELACION PAGO DE CAJA'!B$3:B$9173,A1223,'RELACION PAGO DE CAJA'!M$3:M$408)+(SUMIF('RELACION PAGO DE CAJA'!B$3:B$9173,A1223,'RELACION PAGO DE CAJA'!N$3:N$9173)))))</f>
        <v>#REF!</v>
      </c>
      <c r="N1223" s="17"/>
    </row>
    <row r="1224" spans="1:14" s="22" customFormat="1">
      <c r="A1224" s="28" t="str">
        <f t="shared" si="23"/>
        <v/>
      </c>
      <c r="B1224" s="93"/>
      <c r="C1224" s="96"/>
      <c r="D1224" s="36"/>
      <c r="E1224" s="90"/>
      <c r="F1224" s="95"/>
      <c r="G1224" s="35"/>
      <c r="H1224" s="35"/>
      <c r="I1224" s="35"/>
      <c r="J1224" s="14" t="e">
        <f ca="1">F1224-(G1224+(SUMIF('RELACION PAGO DE CAJA'!B$3:B$9173,A1224,'RELACION PAGO DE CAJA'!K$3:K$9173)+SUMIF('RELACION PAGO DE CAJA'!B$3:B$9173,A1224,'RELACION PAGO DE CAJA'!L$3:L$9173)+(SUMIF('RELACION PAGO DE CAJA'!B$3:B$9173,A1224,'RELACION PAGO DE CAJA'!M$3:M$408)+(SUMIF('RELACION PAGO DE CAJA'!B$3:B$9173,A1224,'RELACION PAGO DE CAJA'!N$3:N$9173)))))</f>
        <v>#REF!</v>
      </c>
      <c r="N1224" s="17"/>
    </row>
    <row r="1225" spans="1:14" s="22" customFormat="1">
      <c r="A1225" s="28" t="str">
        <f t="shared" si="23"/>
        <v/>
      </c>
      <c r="B1225" s="93"/>
      <c r="C1225" s="96"/>
      <c r="D1225" s="36"/>
      <c r="E1225" s="90"/>
      <c r="F1225" s="95"/>
      <c r="G1225" s="35"/>
      <c r="H1225" s="35"/>
      <c r="I1225" s="35"/>
      <c r="J1225" s="14" t="e">
        <f ca="1">F1225-(G1225+(SUMIF('RELACION PAGO DE CAJA'!B$3:B$9173,A1225,'RELACION PAGO DE CAJA'!K$3:K$9173)+SUMIF('RELACION PAGO DE CAJA'!B$3:B$9173,A1225,'RELACION PAGO DE CAJA'!L$3:L$9173)+(SUMIF('RELACION PAGO DE CAJA'!B$3:B$9173,A1225,'RELACION PAGO DE CAJA'!M$3:M$408)+(SUMIF('RELACION PAGO DE CAJA'!B$3:B$9173,A1225,'RELACION PAGO DE CAJA'!N$3:N$9173)))))</f>
        <v>#REF!</v>
      </c>
      <c r="N1225" s="17"/>
    </row>
    <row r="1226" spans="1:14" s="22" customFormat="1">
      <c r="A1226" s="28" t="str">
        <f t="shared" si="23"/>
        <v/>
      </c>
      <c r="B1226" s="93"/>
      <c r="C1226" s="96"/>
      <c r="D1226" s="36"/>
      <c r="E1226" s="90"/>
      <c r="F1226" s="95"/>
      <c r="G1226" s="35"/>
      <c r="H1226" s="35"/>
      <c r="I1226" s="35"/>
      <c r="J1226" s="14" t="e">
        <f ca="1">F1226-(G1226+(SUMIF('RELACION PAGO DE CAJA'!B$3:B$9173,A1226,'RELACION PAGO DE CAJA'!K$3:K$9173)+SUMIF('RELACION PAGO DE CAJA'!B$3:B$9173,A1226,'RELACION PAGO DE CAJA'!L$3:L$9173)+(SUMIF('RELACION PAGO DE CAJA'!B$3:B$9173,A1226,'RELACION PAGO DE CAJA'!M$3:M$408)+(SUMIF('RELACION PAGO DE CAJA'!B$3:B$9173,A1226,'RELACION PAGO DE CAJA'!N$3:N$9173)))))</f>
        <v>#REF!</v>
      </c>
      <c r="N1226" s="17"/>
    </row>
    <row r="1227" spans="1:14" s="22" customFormat="1">
      <c r="A1227" s="28" t="str">
        <f t="shared" si="23"/>
        <v/>
      </c>
      <c r="B1227" s="93"/>
      <c r="C1227" s="96"/>
      <c r="D1227" s="36"/>
      <c r="E1227" s="90"/>
      <c r="F1227" s="95"/>
      <c r="G1227" s="35"/>
      <c r="H1227" s="35"/>
      <c r="I1227" s="35"/>
      <c r="J1227" s="14" t="e">
        <f ca="1">F1227-(G1227+(SUMIF('RELACION PAGO DE CAJA'!B$3:B$9173,A1227,'RELACION PAGO DE CAJA'!K$3:K$9173)+SUMIF('RELACION PAGO DE CAJA'!B$3:B$9173,A1227,'RELACION PAGO DE CAJA'!L$3:L$9173)+(SUMIF('RELACION PAGO DE CAJA'!B$3:B$9173,A1227,'RELACION PAGO DE CAJA'!M$3:M$408)+(SUMIF('RELACION PAGO DE CAJA'!B$3:B$9173,A1227,'RELACION PAGO DE CAJA'!N$3:N$9173)))))</f>
        <v>#REF!</v>
      </c>
      <c r="N1227" s="17"/>
    </row>
    <row r="1228" spans="1:14" s="22" customFormat="1">
      <c r="A1228" s="28" t="str">
        <f t="shared" si="23"/>
        <v/>
      </c>
      <c r="B1228" s="93"/>
      <c r="C1228" s="96"/>
      <c r="D1228" s="36"/>
      <c r="E1228" s="90"/>
      <c r="F1228" s="95"/>
      <c r="G1228" s="35"/>
      <c r="H1228" s="35"/>
      <c r="I1228" s="35"/>
      <c r="J1228" s="14" t="e">
        <f ca="1">F1228-(G1228+(SUMIF('RELACION PAGO DE CAJA'!B$3:B$9173,A1228,'RELACION PAGO DE CAJA'!K$3:K$9173)+SUMIF('RELACION PAGO DE CAJA'!B$3:B$9173,A1228,'RELACION PAGO DE CAJA'!L$3:L$9173)+(SUMIF('RELACION PAGO DE CAJA'!B$3:B$9173,A1228,'RELACION PAGO DE CAJA'!M$3:M$408)+(SUMIF('RELACION PAGO DE CAJA'!B$3:B$9173,A1228,'RELACION PAGO DE CAJA'!N$3:N$9173)))))</f>
        <v>#REF!</v>
      </c>
      <c r="N1228" s="17"/>
    </row>
    <row r="1229" spans="1:14" s="22" customFormat="1">
      <c r="A1229" s="28" t="str">
        <f t="shared" si="23"/>
        <v/>
      </c>
      <c r="B1229" s="93"/>
      <c r="C1229" s="96"/>
      <c r="D1229" s="36"/>
      <c r="E1229" s="90"/>
      <c r="F1229" s="95"/>
      <c r="G1229" s="35"/>
      <c r="H1229" s="35"/>
      <c r="I1229" s="35"/>
      <c r="J1229" s="14" t="e">
        <f ca="1">F1229-(G1229+(SUMIF('RELACION PAGO DE CAJA'!B$3:B$9173,A1229,'RELACION PAGO DE CAJA'!K$3:K$9173)+SUMIF('RELACION PAGO DE CAJA'!B$3:B$9173,A1229,'RELACION PAGO DE CAJA'!L$3:L$9173)+(SUMIF('RELACION PAGO DE CAJA'!B$3:B$9173,A1229,'RELACION PAGO DE CAJA'!M$3:M$408)+(SUMIF('RELACION PAGO DE CAJA'!B$3:B$9173,A1229,'RELACION PAGO DE CAJA'!N$3:N$9173)))))</f>
        <v>#REF!</v>
      </c>
      <c r="N1229" s="17"/>
    </row>
    <row r="1230" spans="1:14" s="22" customFormat="1">
      <c r="A1230" s="28" t="str">
        <f t="shared" si="23"/>
        <v/>
      </c>
      <c r="B1230" s="93"/>
      <c r="C1230" s="96"/>
      <c r="D1230" s="36"/>
      <c r="E1230" s="90"/>
      <c r="F1230" s="95"/>
      <c r="G1230" s="35"/>
      <c r="H1230" s="35"/>
      <c r="I1230" s="35"/>
      <c r="J1230" s="14" t="e">
        <f ca="1">F1230-(G1230+(SUMIF('RELACION PAGO DE CAJA'!B$3:B$9173,A1230,'RELACION PAGO DE CAJA'!K$3:K$9173)+SUMIF('RELACION PAGO DE CAJA'!B$3:B$9173,A1230,'RELACION PAGO DE CAJA'!L$3:L$9173)+(SUMIF('RELACION PAGO DE CAJA'!B$3:B$9173,A1230,'RELACION PAGO DE CAJA'!M$3:M$408)+(SUMIF('RELACION PAGO DE CAJA'!B$3:B$9173,A1230,'RELACION PAGO DE CAJA'!N$3:N$9173)))))</f>
        <v>#REF!</v>
      </c>
      <c r="N1230" s="17"/>
    </row>
    <row r="1231" spans="1:14" s="22" customFormat="1">
      <c r="A1231" s="28" t="str">
        <f t="shared" si="23"/>
        <v/>
      </c>
      <c r="B1231" s="93"/>
      <c r="C1231" s="96"/>
      <c r="D1231" s="36"/>
      <c r="E1231" s="90"/>
      <c r="F1231" s="95"/>
      <c r="G1231" s="35"/>
      <c r="H1231" s="35"/>
      <c r="I1231" s="35"/>
      <c r="J1231" s="14" t="e">
        <f ca="1">F1231-(G1231+(SUMIF('RELACION PAGO DE CAJA'!B$3:B$9173,A1231,'RELACION PAGO DE CAJA'!K$3:K$9173)+SUMIF('RELACION PAGO DE CAJA'!B$3:B$9173,A1231,'RELACION PAGO DE CAJA'!L$3:L$9173)+(SUMIF('RELACION PAGO DE CAJA'!B$3:B$9173,A1231,'RELACION PAGO DE CAJA'!M$3:M$408)+(SUMIF('RELACION PAGO DE CAJA'!B$3:B$9173,A1231,'RELACION PAGO DE CAJA'!N$3:N$9173)))))</f>
        <v>#REF!</v>
      </c>
      <c r="N1231" s="17"/>
    </row>
    <row r="1232" spans="1:14" s="22" customFormat="1">
      <c r="A1232" s="28" t="str">
        <f t="shared" si="23"/>
        <v/>
      </c>
      <c r="B1232" s="93"/>
      <c r="C1232" s="96"/>
      <c r="D1232" s="36"/>
      <c r="E1232" s="90"/>
      <c r="F1232" s="95"/>
      <c r="G1232" s="35"/>
      <c r="H1232" s="35"/>
      <c r="I1232" s="35"/>
      <c r="J1232" s="14" t="e">
        <f ca="1">F1232-(G1232+(SUMIF('RELACION PAGO DE CAJA'!B$3:B$9173,A1232,'RELACION PAGO DE CAJA'!K$3:K$9173)+SUMIF('RELACION PAGO DE CAJA'!B$3:B$9173,A1232,'RELACION PAGO DE CAJA'!L$3:L$9173)+(SUMIF('RELACION PAGO DE CAJA'!B$3:B$9173,A1232,'RELACION PAGO DE CAJA'!M$3:M$408)+(SUMIF('RELACION PAGO DE CAJA'!B$3:B$9173,A1232,'RELACION PAGO DE CAJA'!N$3:N$9173)))))</f>
        <v>#REF!</v>
      </c>
      <c r="N1232" s="17"/>
    </row>
    <row r="1233" spans="1:14" s="22" customFormat="1">
      <c r="A1233" s="28" t="str">
        <f t="shared" si="23"/>
        <v/>
      </c>
      <c r="B1233" s="93"/>
      <c r="C1233" s="96"/>
      <c r="D1233" s="36"/>
      <c r="E1233" s="90"/>
      <c r="F1233" s="95"/>
      <c r="G1233" s="35"/>
      <c r="H1233" s="35"/>
      <c r="I1233" s="35"/>
      <c r="J1233" s="14" t="e">
        <f ca="1">F1233-(G1233+(SUMIF('RELACION PAGO DE CAJA'!B$3:B$9173,A1233,'RELACION PAGO DE CAJA'!K$3:K$9173)+SUMIF('RELACION PAGO DE CAJA'!B$3:B$9173,A1233,'RELACION PAGO DE CAJA'!L$3:L$9173)+(SUMIF('RELACION PAGO DE CAJA'!B$3:B$9173,A1233,'RELACION PAGO DE CAJA'!M$3:M$408)+(SUMIF('RELACION PAGO DE CAJA'!B$3:B$9173,A1233,'RELACION PAGO DE CAJA'!N$3:N$9173)))))</f>
        <v>#REF!</v>
      </c>
      <c r="N1233" s="17"/>
    </row>
    <row r="1234" spans="1:14" s="22" customFormat="1">
      <c r="A1234" s="28" t="str">
        <f t="shared" si="23"/>
        <v/>
      </c>
      <c r="B1234" s="93"/>
      <c r="C1234" s="96"/>
      <c r="D1234" s="36"/>
      <c r="E1234" s="90"/>
      <c r="F1234" s="95"/>
      <c r="G1234" s="35"/>
      <c r="H1234" s="35"/>
      <c r="I1234" s="35"/>
      <c r="J1234" s="14" t="e">
        <f ca="1">F1234-(G1234+(SUMIF('RELACION PAGO DE CAJA'!B$3:B$9173,A1234,'RELACION PAGO DE CAJA'!K$3:K$9173)+SUMIF('RELACION PAGO DE CAJA'!B$3:B$9173,A1234,'RELACION PAGO DE CAJA'!L$3:L$9173)+(SUMIF('RELACION PAGO DE CAJA'!B$3:B$9173,A1234,'RELACION PAGO DE CAJA'!M$3:M$408)+(SUMIF('RELACION PAGO DE CAJA'!B$3:B$9173,A1234,'RELACION PAGO DE CAJA'!N$3:N$9173)))))</f>
        <v>#REF!</v>
      </c>
      <c r="N1234" s="17"/>
    </row>
    <row r="1235" spans="1:14" s="22" customFormat="1">
      <c r="A1235" s="28" t="str">
        <f t="shared" si="23"/>
        <v/>
      </c>
      <c r="B1235" s="93"/>
      <c r="C1235" s="96"/>
      <c r="D1235" s="36"/>
      <c r="E1235" s="90"/>
      <c r="F1235" s="95"/>
      <c r="G1235" s="35"/>
      <c r="H1235" s="35"/>
      <c r="I1235" s="35"/>
      <c r="J1235" s="14" t="e">
        <f ca="1">F1235-(G1235+(SUMIF('RELACION PAGO DE CAJA'!B$3:B$9173,A1235,'RELACION PAGO DE CAJA'!K$3:K$9173)+SUMIF('RELACION PAGO DE CAJA'!B$3:B$9173,A1235,'RELACION PAGO DE CAJA'!L$3:L$9173)+(SUMIF('RELACION PAGO DE CAJA'!B$3:B$9173,A1235,'RELACION PAGO DE CAJA'!M$3:M$408)+(SUMIF('RELACION PAGO DE CAJA'!B$3:B$9173,A1235,'RELACION PAGO DE CAJA'!N$3:N$9173)))))</f>
        <v>#REF!</v>
      </c>
      <c r="N1235" s="17"/>
    </row>
    <row r="1236" spans="1:14" s="22" customFormat="1">
      <c r="A1236" s="28" t="str">
        <f t="shared" si="23"/>
        <v/>
      </c>
      <c r="B1236" s="93"/>
      <c r="C1236" s="96"/>
      <c r="D1236" s="36"/>
      <c r="E1236" s="90"/>
      <c r="F1236" s="95"/>
      <c r="G1236" s="35"/>
      <c r="H1236" s="35"/>
      <c r="I1236" s="35"/>
      <c r="J1236" s="14" t="e">
        <f ca="1">F1236-(G1236+(SUMIF('RELACION PAGO DE CAJA'!B$3:B$9173,A1236,'RELACION PAGO DE CAJA'!K$3:K$9173)+SUMIF('RELACION PAGO DE CAJA'!B$3:B$9173,A1236,'RELACION PAGO DE CAJA'!L$3:L$9173)+(SUMIF('RELACION PAGO DE CAJA'!B$3:B$9173,A1236,'RELACION PAGO DE CAJA'!M$3:M$408)+(SUMIF('RELACION PAGO DE CAJA'!B$3:B$9173,A1236,'RELACION PAGO DE CAJA'!N$3:N$9173)))))</f>
        <v>#REF!</v>
      </c>
      <c r="N1236" s="17"/>
    </row>
    <row r="1237" spans="1:14" s="22" customFormat="1">
      <c r="A1237" s="28" t="str">
        <f t="shared" ref="A1237:A1300" si="24">CONCATENATE(B1237,D1237,E1237)</f>
        <v/>
      </c>
      <c r="B1237" s="93"/>
      <c r="C1237" s="96"/>
      <c r="D1237" s="36"/>
      <c r="E1237" s="90"/>
      <c r="F1237" s="95"/>
      <c r="G1237" s="35"/>
      <c r="H1237" s="35"/>
      <c r="I1237" s="35"/>
      <c r="J1237" s="14" t="e">
        <f ca="1">F1237-(G1237+(SUMIF('RELACION PAGO DE CAJA'!B$3:B$9173,A1237,'RELACION PAGO DE CAJA'!K$3:K$9173)+SUMIF('RELACION PAGO DE CAJA'!B$3:B$9173,A1237,'RELACION PAGO DE CAJA'!L$3:L$9173)+(SUMIF('RELACION PAGO DE CAJA'!B$3:B$9173,A1237,'RELACION PAGO DE CAJA'!M$3:M$408)+(SUMIF('RELACION PAGO DE CAJA'!B$3:B$9173,A1237,'RELACION PAGO DE CAJA'!N$3:N$9173)))))</f>
        <v>#REF!</v>
      </c>
      <c r="N1237" s="17"/>
    </row>
    <row r="1238" spans="1:14" s="22" customFormat="1">
      <c r="A1238" s="28" t="str">
        <f t="shared" si="24"/>
        <v/>
      </c>
      <c r="B1238" s="93"/>
      <c r="C1238" s="96"/>
      <c r="D1238" s="36"/>
      <c r="E1238" s="90"/>
      <c r="F1238" s="95"/>
      <c r="G1238" s="35"/>
      <c r="H1238" s="35"/>
      <c r="I1238" s="35"/>
      <c r="J1238" s="14" t="e">
        <f ca="1">F1238-(G1238+(SUMIF('RELACION PAGO DE CAJA'!B$3:B$9173,A1238,'RELACION PAGO DE CAJA'!K$3:K$9173)+SUMIF('RELACION PAGO DE CAJA'!B$3:B$9173,A1238,'RELACION PAGO DE CAJA'!L$3:L$9173)+(SUMIF('RELACION PAGO DE CAJA'!B$3:B$9173,A1238,'RELACION PAGO DE CAJA'!M$3:M$408)+(SUMIF('RELACION PAGO DE CAJA'!B$3:B$9173,A1238,'RELACION PAGO DE CAJA'!N$3:N$9173)))))</f>
        <v>#REF!</v>
      </c>
      <c r="N1238" s="17"/>
    </row>
    <row r="1239" spans="1:14" s="22" customFormat="1">
      <c r="A1239" s="28" t="str">
        <f t="shared" si="24"/>
        <v/>
      </c>
      <c r="B1239" s="93"/>
      <c r="C1239" s="96"/>
      <c r="D1239" s="36"/>
      <c r="E1239" s="90"/>
      <c r="F1239" s="95"/>
      <c r="G1239" s="35"/>
      <c r="H1239" s="35"/>
      <c r="I1239" s="35"/>
      <c r="J1239" s="14" t="e">
        <f ca="1">F1239-(G1239+(SUMIF('RELACION PAGO DE CAJA'!B$3:B$9173,A1239,'RELACION PAGO DE CAJA'!K$3:K$9173)+SUMIF('RELACION PAGO DE CAJA'!B$3:B$9173,A1239,'RELACION PAGO DE CAJA'!L$3:L$9173)+(SUMIF('RELACION PAGO DE CAJA'!B$3:B$9173,A1239,'RELACION PAGO DE CAJA'!M$3:M$408)+(SUMIF('RELACION PAGO DE CAJA'!B$3:B$9173,A1239,'RELACION PAGO DE CAJA'!N$3:N$9173)))))</f>
        <v>#REF!</v>
      </c>
      <c r="N1239" s="17"/>
    </row>
    <row r="1240" spans="1:14" s="22" customFormat="1">
      <c r="A1240" s="28" t="str">
        <f t="shared" si="24"/>
        <v/>
      </c>
      <c r="B1240" s="93"/>
      <c r="C1240" s="96"/>
      <c r="D1240" s="36"/>
      <c r="E1240" s="90"/>
      <c r="F1240" s="95"/>
      <c r="G1240" s="35"/>
      <c r="H1240" s="35"/>
      <c r="I1240" s="35"/>
      <c r="J1240" s="14" t="e">
        <f ca="1">F1240-(G1240+(SUMIF('RELACION PAGO DE CAJA'!B$3:B$9173,A1240,'RELACION PAGO DE CAJA'!K$3:K$9173)+SUMIF('RELACION PAGO DE CAJA'!B$3:B$9173,A1240,'RELACION PAGO DE CAJA'!L$3:L$9173)+(SUMIF('RELACION PAGO DE CAJA'!B$3:B$9173,A1240,'RELACION PAGO DE CAJA'!M$3:M$408)+(SUMIF('RELACION PAGO DE CAJA'!B$3:B$9173,A1240,'RELACION PAGO DE CAJA'!N$3:N$9173)))))</f>
        <v>#REF!</v>
      </c>
      <c r="N1240" s="17"/>
    </row>
    <row r="1241" spans="1:14" s="22" customFormat="1">
      <c r="A1241" s="28" t="str">
        <f t="shared" si="24"/>
        <v/>
      </c>
      <c r="B1241" s="93"/>
      <c r="C1241" s="96"/>
      <c r="D1241" s="36"/>
      <c r="E1241" s="90"/>
      <c r="F1241" s="95"/>
      <c r="G1241" s="35"/>
      <c r="H1241" s="35"/>
      <c r="I1241" s="35"/>
      <c r="J1241" s="14" t="e">
        <f ca="1">F1241-(G1241+(SUMIF('RELACION PAGO DE CAJA'!B$3:B$9173,A1241,'RELACION PAGO DE CAJA'!K$3:K$9173)+SUMIF('RELACION PAGO DE CAJA'!B$3:B$9173,A1241,'RELACION PAGO DE CAJA'!L$3:L$9173)+(SUMIF('RELACION PAGO DE CAJA'!B$3:B$9173,A1241,'RELACION PAGO DE CAJA'!M$3:M$408)+(SUMIF('RELACION PAGO DE CAJA'!B$3:B$9173,A1241,'RELACION PAGO DE CAJA'!N$3:N$9173)))))</f>
        <v>#REF!</v>
      </c>
      <c r="N1241" s="17"/>
    </row>
    <row r="1242" spans="1:14" s="22" customFormat="1">
      <c r="A1242" s="28" t="str">
        <f t="shared" si="24"/>
        <v/>
      </c>
      <c r="B1242" s="93"/>
      <c r="C1242" s="96"/>
      <c r="D1242" s="36"/>
      <c r="E1242" s="90"/>
      <c r="F1242" s="95"/>
      <c r="G1242" s="35"/>
      <c r="H1242" s="35"/>
      <c r="I1242" s="35"/>
      <c r="J1242" s="14" t="e">
        <f ca="1">F1242-(G1242+(SUMIF('RELACION PAGO DE CAJA'!B$3:B$9173,A1242,'RELACION PAGO DE CAJA'!K$3:K$9173)+SUMIF('RELACION PAGO DE CAJA'!B$3:B$9173,A1242,'RELACION PAGO DE CAJA'!L$3:L$9173)+(SUMIF('RELACION PAGO DE CAJA'!B$3:B$9173,A1242,'RELACION PAGO DE CAJA'!M$3:M$408)+(SUMIF('RELACION PAGO DE CAJA'!B$3:B$9173,A1242,'RELACION PAGO DE CAJA'!N$3:N$9173)))))</f>
        <v>#REF!</v>
      </c>
      <c r="N1242" s="17"/>
    </row>
    <row r="1243" spans="1:14" s="22" customFormat="1">
      <c r="A1243" s="28" t="str">
        <f t="shared" si="24"/>
        <v/>
      </c>
      <c r="B1243" s="93"/>
      <c r="C1243" s="96"/>
      <c r="D1243" s="36"/>
      <c r="E1243" s="90"/>
      <c r="F1243" s="95"/>
      <c r="G1243" s="35"/>
      <c r="H1243" s="35"/>
      <c r="I1243" s="35"/>
      <c r="J1243" s="14" t="e">
        <f ca="1">F1243-(G1243+(SUMIF('RELACION PAGO DE CAJA'!B$3:B$9173,A1243,'RELACION PAGO DE CAJA'!K$3:K$9173)+SUMIF('RELACION PAGO DE CAJA'!B$3:B$9173,A1243,'RELACION PAGO DE CAJA'!L$3:L$9173)+(SUMIF('RELACION PAGO DE CAJA'!B$3:B$9173,A1243,'RELACION PAGO DE CAJA'!M$3:M$408)+(SUMIF('RELACION PAGO DE CAJA'!B$3:B$9173,A1243,'RELACION PAGO DE CAJA'!N$3:N$9173)))))</f>
        <v>#REF!</v>
      </c>
      <c r="N1243" s="17"/>
    </row>
    <row r="1244" spans="1:14" s="22" customFormat="1">
      <c r="A1244" s="28" t="str">
        <f t="shared" si="24"/>
        <v/>
      </c>
      <c r="B1244" s="93"/>
      <c r="C1244" s="96"/>
      <c r="D1244" s="36"/>
      <c r="E1244" s="90"/>
      <c r="F1244" s="95"/>
      <c r="G1244" s="35"/>
      <c r="H1244" s="35"/>
      <c r="I1244" s="35"/>
      <c r="J1244" s="14" t="e">
        <f ca="1">F1244-(G1244+(SUMIF('RELACION PAGO DE CAJA'!B$3:B$9173,A1244,'RELACION PAGO DE CAJA'!K$3:K$9173)+SUMIF('RELACION PAGO DE CAJA'!B$3:B$9173,A1244,'RELACION PAGO DE CAJA'!L$3:L$9173)+(SUMIF('RELACION PAGO DE CAJA'!B$3:B$9173,A1244,'RELACION PAGO DE CAJA'!M$3:M$408)+(SUMIF('RELACION PAGO DE CAJA'!B$3:B$9173,A1244,'RELACION PAGO DE CAJA'!N$3:N$9173)))))</f>
        <v>#REF!</v>
      </c>
      <c r="N1244" s="17"/>
    </row>
    <row r="1245" spans="1:14" s="22" customFormat="1">
      <c r="A1245" s="28" t="str">
        <f t="shared" si="24"/>
        <v/>
      </c>
      <c r="B1245" s="93"/>
      <c r="C1245" s="96"/>
      <c r="D1245" s="36"/>
      <c r="E1245" s="90"/>
      <c r="F1245" s="95"/>
      <c r="G1245" s="35"/>
      <c r="H1245" s="35"/>
      <c r="I1245" s="35"/>
      <c r="J1245" s="14" t="e">
        <f ca="1">F1245-(G1245+(SUMIF('RELACION PAGO DE CAJA'!B$3:B$9173,A1245,'RELACION PAGO DE CAJA'!K$3:K$9173)+SUMIF('RELACION PAGO DE CAJA'!B$3:B$9173,A1245,'RELACION PAGO DE CAJA'!L$3:L$9173)+(SUMIF('RELACION PAGO DE CAJA'!B$3:B$9173,A1245,'RELACION PAGO DE CAJA'!M$3:M$408)+(SUMIF('RELACION PAGO DE CAJA'!B$3:B$9173,A1245,'RELACION PAGO DE CAJA'!N$3:N$9173)))))</f>
        <v>#REF!</v>
      </c>
      <c r="N1245" s="17"/>
    </row>
    <row r="1246" spans="1:14" s="22" customFormat="1">
      <c r="A1246" s="28" t="str">
        <f t="shared" si="24"/>
        <v/>
      </c>
      <c r="B1246" s="93"/>
      <c r="C1246" s="96"/>
      <c r="D1246" s="36"/>
      <c r="E1246" s="90"/>
      <c r="F1246" s="95"/>
      <c r="G1246" s="35"/>
      <c r="H1246" s="35"/>
      <c r="I1246" s="35"/>
      <c r="J1246" s="14" t="e">
        <f ca="1">F1246-(G1246+(SUMIF('RELACION PAGO DE CAJA'!B$3:B$9173,A1246,'RELACION PAGO DE CAJA'!K$3:K$9173)+SUMIF('RELACION PAGO DE CAJA'!B$3:B$9173,A1246,'RELACION PAGO DE CAJA'!L$3:L$9173)+(SUMIF('RELACION PAGO DE CAJA'!B$3:B$9173,A1246,'RELACION PAGO DE CAJA'!M$3:M$408)+(SUMIF('RELACION PAGO DE CAJA'!B$3:B$9173,A1246,'RELACION PAGO DE CAJA'!N$3:N$9173)))))</f>
        <v>#REF!</v>
      </c>
      <c r="N1246" s="17"/>
    </row>
    <row r="1247" spans="1:14" s="22" customFormat="1">
      <c r="A1247" s="28" t="str">
        <f t="shared" si="24"/>
        <v/>
      </c>
      <c r="B1247" s="93"/>
      <c r="C1247" s="96"/>
      <c r="D1247" s="36"/>
      <c r="E1247" s="90"/>
      <c r="F1247" s="95"/>
      <c r="G1247" s="35"/>
      <c r="H1247" s="35"/>
      <c r="I1247" s="35"/>
      <c r="J1247" s="14" t="e">
        <f ca="1">F1247-(G1247+(SUMIF('RELACION PAGO DE CAJA'!B$3:B$9173,A1247,'RELACION PAGO DE CAJA'!K$3:K$9173)+SUMIF('RELACION PAGO DE CAJA'!B$3:B$9173,A1247,'RELACION PAGO DE CAJA'!L$3:L$9173)+(SUMIF('RELACION PAGO DE CAJA'!B$3:B$9173,A1247,'RELACION PAGO DE CAJA'!M$3:M$408)+(SUMIF('RELACION PAGO DE CAJA'!B$3:B$9173,A1247,'RELACION PAGO DE CAJA'!N$3:N$9173)))))</f>
        <v>#REF!</v>
      </c>
      <c r="N1247" s="17"/>
    </row>
    <row r="1248" spans="1:14" s="22" customFormat="1">
      <c r="A1248" s="28" t="str">
        <f t="shared" si="24"/>
        <v/>
      </c>
      <c r="B1248" s="93"/>
      <c r="C1248" s="96"/>
      <c r="D1248" s="36"/>
      <c r="E1248" s="90"/>
      <c r="F1248" s="95"/>
      <c r="G1248" s="35"/>
      <c r="H1248" s="35"/>
      <c r="I1248" s="35"/>
      <c r="J1248" s="14" t="e">
        <f ca="1">F1248-(G1248+(SUMIF('RELACION PAGO DE CAJA'!B$3:B$9173,A1248,'RELACION PAGO DE CAJA'!K$3:K$9173)+SUMIF('RELACION PAGO DE CAJA'!B$3:B$9173,A1248,'RELACION PAGO DE CAJA'!L$3:L$9173)+(SUMIF('RELACION PAGO DE CAJA'!B$3:B$9173,A1248,'RELACION PAGO DE CAJA'!M$3:M$408)+(SUMIF('RELACION PAGO DE CAJA'!B$3:B$9173,A1248,'RELACION PAGO DE CAJA'!N$3:N$9173)))))</f>
        <v>#REF!</v>
      </c>
      <c r="N1248" s="17"/>
    </row>
    <row r="1249" spans="1:14" s="22" customFormat="1">
      <c r="A1249" s="28" t="str">
        <f t="shared" si="24"/>
        <v/>
      </c>
      <c r="B1249" s="93"/>
      <c r="C1249" s="96"/>
      <c r="D1249" s="36"/>
      <c r="E1249" s="90"/>
      <c r="F1249" s="95"/>
      <c r="G1249" s="35"/>
      <c r="H1249" s="35"/>
      <c r="I1249" s="35"/>
      <c r="J1249" s="14" t="e">
        <f ca="1">F1249-(G1249+(SUMIF('RELACION PAGO DE CAJA'!B$3:B$9173,A1249,'RELACION PAGO DE CAJA'!K$3:K$9173)+SUMIF('RELACION PAGO DE CAJA'!B$3:B$9173,A1249,'RELACION PAGO DE CAJA'!L$3:L$9173)+(SUMIF('RELACION PAGO DE CAJA'!B$3:B$9173,A1249,'RELACION PAGO DE CAJA'!M$3:M$408)+(SUMIF('RELACION PAGO DE CAJA'!B$3:B$9173,A1249,'RELACION PAGO DE CAJA'!N$3:N$9173)))))</f>
        <v>#REF!</v>
      </c>
      <c r="N1249" s="17"/>
    </row>
    <row r="1250" spans="1:14" s="22" customFormat="1">
      <c r="A1250" s="28" t="str">
        <f t="shared" si="24"/>
        <v/>
      </c>
      <c r="B1250" s="93"/>
      <c r="C1250" s="96"/>
      <c r="D1250" s="36"/>
      <c r="E1250" s="90"/>
      <c r="F1250" s="95"/>
      <c r="G1250" s="35"/>
      <c r="H1250" s="35"/>
      <c r="I1250" s="35"/>
      <c r="J1250" s="14" t="e">
        <f ca="1">F1250-(G1250+(SUMIF('RELACION PAGO DE CAJA'!B$3:B$9173,A1250,'RELACION PAGO DE CAJA'!K$3:K$9173)+SUMIF('RELACION PAGO DE CAJA'!B$3:B$9173,A1250,'RELACION PAGO DE CAJA'!L$3:L$9173)+(SUMIF('RELACION PAGO DE CAJA'!B$3:B$9173,A1250,'RELACION PAGO DE CAJA'!M$3:M$408)+(SUMIF('RELACION PAGO DE CAJA'!B$3:B$9173,A1250,'RELACION PAGO DE CAJA'!N$3:N$9173)))))</f>
        <v>#REF!</v>
      </c>
      <c r="N1250" s="17"/>
    </row>
    <row r="1251" spans="1:14" s="22" customFormat="1">
      <c r="A1251" s="28" t="str">
        <f t="shared" si="24"/>
        <v/>
      </c>
      <c r="B1251" s="93"/>
      <c r="C1251" s="96"/>
      <c r="D1251" s="36"/>
      <c r="E1251" s="90"/>
      <c r="F1251" s="95"/>
      <c r="G1251" s="35"/>
      <c r="H1251" s="35"/>
      <c r="I1251" s="35"/>
      <c r="J1251" s="14" t="e">
        <f ca="1">F1251-(G1251+(SUMIF('RELACION PAGO DE CAJA'!B$3:B$9173,A1251,'RELACION PAGO DE CAJA'!K$3:K$9173)+SUMIF('RELACION PAGO DE CAJA'!B$3:B$9173,A1251,'RELACION PAGO DE CAJA'!L$3:L$9173)+(SUMIF('RELACION PAGO DE CAJA'!B$3:B$9173,A1251,'RELACION PAGO DE CAJA'!M$3:M$408)+(SUMIF('RELACION PAGO DE CAJA'!B$3:B$9173,A1251,'RELACION PAGO DE CAJA'!N$3:N$9173)))))</f>
        <v>#REF!</v>
      </c>
      <c r="N1251" s="17"/>
    </row>
    <row r="1252" spans="1:14" s="22" customFormat="1">
      <c r="A1252" s="28" t="str">
        <f t="shared" si="24"/>
        <v/>
      </c>
      <c r="B1252" s="93"/>
      <c r="C1252" s="96"/>
      <c r="D1252" s="36"/>
      <c r="E1252" s="90"/>
      <c r="F1252" s="95"/>
      <c r="G1252" s="35"/>
      <c r="H1252" s="35"/>
      <c r="I1252" s="35"/>
      <c r="J1252" s="14" t="e">
        <f ca="1">F1252-(G1252+(SUMIF('RELACION PAGO DE CAJA'!B$3:B$9173,A1252,'RELACION PAGO DE CAJA'!K$3:K$9173)+SUMIF('RELACION PAGO DE CAJA'!B$3:B$9173,A1252,'RELACION PAGO DE CAJA'!L$3:L$9173)+(SUMIF('RELACION PAGO DE CAJA'!B$3:B$9173,A1252,'RELACION PAGO DE CAJA'!M$3:M$408)+(SUMIF('RELACION PAGO DE CAJA'!B$3:B$9173,A1252,'RELACION PAGO DE CAJA'!N$3:N$9173)))))</f>
        <v>#REF!</v>
      </c>
      <c r="N1252" s="17"/>
    </row>
    <row r="1253" spans="1:14" s="22" customFormat="1">
      <c r="A1253" s="28" t="str">
        <f t="shared" si="24"/>
        <v/>
      </c>
      <c r="B1253" s="93"/>
      <c r="C1253" s="96"/>
      <c r="D1253" s="36"/>
      <c r="E1253" s="90"/>
      <c r="F1253" s="95"/>
      <c r="G1253" s="35"/>
      <c r="H1253" s="35"/>
      <c r="I1253" s="35"/>
      <c r="J1253" s="14" t="e">
        <f ca="1">F1253-(G1253+(SUMIF('RELACION PAGO DE CAJA'!B$3:B$9173,A1253,'RELACION PAGO DE CAJA'!K$3:K$9173)+SUMIF('RELACION PAGO DE CAJA'!B$3:B$9173,A1253,'RELACION PAGO DE CAJA'!L$3:L$9173)+(SUMIF('RELACION PAGO DE CAJA'!B$3:B$9173,A1253,'RELACION PAGO DE CAJA'!M$3:M$408)+(SUMIF('RELACION PAGO DE CAJA'!B$3:B$9173,A1253,'RELACION PAGO DE CAJA'!N$3:N$9173)))))</f>
        <v>#REF!</v>
      </c>
      <c r="N1253" s="17"/>
    </row>
    <row r="1254" spans="1:14" s="22" customFormat="1">
      <c r="A1254" s="28" t="str">
        <f t="shared" si="24"/>
        <v/>
      </c>
      <c r="B1254" s="93"/>
      <c r="C1254" s="96"/>
      <c r="D1254" s="36"/>
      <c r="E1254" s="90"/>
      <c r="F1254" s="95"/>
      <c r="G1254" s="35"/>
      <c r="H1254" s="35"/>
      <c r="I1254" s="35"/>
      <c r="J1254" s="14" t="e">
        <f ca="1">F1254-(G1254+(SUMIF('RELACION PAGO DE CAJA'!B$3:B$9173,A1254,'RELACION PAGO DE CAJA'!K$3:K$9173)+SUMIF('RELACION PAGO DE CAJA'!B$3:B$9173,A1254,'RELACION PAGO DE CAJA'!L$3:L$9173)+(SUMIF('RELACION PAGO DE CAJA'!B$3:B$9173,A1254,'RELACION PAGO DE CAJA'!M$3:M$408)+(SUMIF('RELACION PAGO DE CAJA'!B$3:B$9173,A1254,'RELACION PAGO DE CAJA'!N$3:N$9173)))))</f>
        <v>#REF!</v>
      </c>
      <c r="N1254" s="17"/>
    </row>
    <row r="1255" spans="1:14" s="22" customFormat="1">
      <c r="A1255" s="28" t="str">
        <f t="shared" si="24"/>
        <v/>
      </c>
      <c r="B1255" s="93"/>
      <c r="C1255" s="96"/>
      <c r="D1255" s="36"/>
      <c r="E1255" s="90"/>
      <c r="F1255" s="95"/>
      <c r="G1255" s="35"/>
      <c r="H1255" s="35"/>
      <c r="I1255" s="35"/>
      <c r="J1255" s="14" t="e">
        <f ca="1">F1255-(G1255+(SUMIF('RELACION PAGO DE CAJA'!B$3:B$9173,A1255,'RELACION PAGO DE CAJA'!K$3:K$9173)+SUMIF('RELACION PAGO DE CAJA'!B$3:B$9173,A1255,'RELACION PAGO DE CAJA'!L$3:L$9173)+(SUMIF('RELACION PAGO DE CAJA'!B$3:B$9173,A1255,'RELACION PAGO DE CAJA'!M$3:M$408)+(SUMIF('RELACION PAGO DE CAJA'!B$3:B$9173,A1255,'RELACION PAGO DE CAJA'!N$3:N$9173)))))</f>
        <v>#REF!</v>
      </c>
      <c r="N1255" s="17"/>
    </row>
    <row r="1256" spans="1:14" s="22" customFormat="1">
      <c r="A1256" s="28" t="str">
        <f t="shared" si="24"/>
        <v/>
      </c>
      <c r="B1256" s="93"/>
      <c r="C1256" s="96"/>
      <c r="D1256" s="36"/>
      <c r="E1256" s="90"/>
      <c r="F1256" s="95"/>
      <c r="G1256" s="35"/>
      <c r="H1256" s="35"/>
      <c r="I1256" s="35"/>
      <c r="J1256" s="14" t="e">
        <f ca="1">F1256-(G1256+(SUMIF('RELACION PAGO DE CAJA'!B$3:B$9173,A1256,'RELACION PAGO DE CAJA'!K$3:K$9173)+SUMIF('RELACION PAGO DE CAJA'!B$3:B$9173,A1256,'RELACION PAGO DE CAJA'!L$3:L$9173)+(SUMIF('RELACION PAGO DE CAJA'!B$3:B$9173,A1256,'RELACION PAGO DE CAJA'!M$3:M$408)+(SUMIF('RELACION PAGO DE CAJA'!B$3:B$9173,A1256,'RELACION PAGO DE CAJA'!N$3:N$9173)))))</f>
        <v>#REF!</v>
      </c>
      <c r="N1256" s="17"/>
    </row>
    <row r="1257" spans="1:14" s="22" customFormat="1">
      <c r="A1257" s="28" t="str">
        <f t="shared" si="24"/>
        <v/>
      </c>
      <c r="B1257" s="93"/>
      <c r="C1257" s="96"/>
      <c r="D1257" s="36"/>
      <c r="E1257" s="90"/>
      <c r="F1257" s="95"/>
      <c r="G1257" s="35"/>
      <c r="H1257" s="35"/>
      <c r="I1257" s="35"/>
      <c r="J1257" s="14" t="e">
        <f ca="1">F1257-(G1257+(SUMIF('RELACION PAGO DE CAJA'!B$3:B$9173,A1257,'RELACION PAGO DE CAJA'!K$3:K$9173)+SUMIF('RELACION PAGO DE CAJA'!B$3:B$9173,A1257,'RELACION PAGO DE CAJA'!L$3:L$9173)+(SUMIF('RELACION PAGO DE CAJA'!B$3:B$9173,A1257,'RELACION PAGO DE CAJA'!M$3:M$408)+(SUMIF('RELACION PAGO DE CAJA'!B$3:B$9173,A1257,'RELACION PAGO DE CAJA'!N$3:N$9173)))))</f>
        <v>#REF!</v>
      </c>
      <c r="N1257" s="17"/>
    </row>
    <row r="1258" spans="1:14" s="22" customFormat="1">
      <c r="A1258" s="28" t="str">
        <f t="shared" si="24"/>
        <v/>
      </c>
      <c r="B1258" s="93"/>
      <c r="C1258" s="96"/>
      <c r="D1258" s="36"/>
      <c r="E1258" s="90"/>
      <c r="F1258" s="95"/>
      <c r="G1258" s="35"/>
      <c r="H1258" s="35"/>
      <c r="I1258" s="35"/>
      <c r="J1258" s="14" t="e">
        <f ca="1">F1258-(G1258+(SUMIF('RELACION PAGO DE CAJA'!B$3:B$9173,A1258,'RELACION PAGO DE CAJA'!K$3:K$9173)+SUMIF('RELACION PAGO DE CAJA'!B$3:B$9173,A1258,'RELACION PAGO DE CAJA'!L$3:L$9173)+(SUMIF('RELACION PAGO DE CAJA'!B$3:B$9173,A1258,'RELACION PAGO DE CAJA'!M$3:M$408)+(SUMIF('RELACION PAGO DE CAJA'!B$3:B$9173,A1258,'RELACION PAGO DE CAJA'!N$3:N$9173)))))</f>
        <v>#REF!</v>
      </c>
      <c r="N1258" s="17"/>
    </row>
    <row r="1259" spans="1:14" s="22" customFormat="1">
      <c r="A1259" s="28" t="str">
        <f t="shared" si="24"/>
        <v/>
      </c>
      <c r="B1259" s="93"/>
      <c r="C1259" s="96"/>
      <c r="D1259" s="36"/>
      <c r="E1259" s="90"/>
      <c r="F1259" s="95"/>
      <c r="G1259" s="35"/>
      <c r="H1259" s="35"/>
      <c r="I1259" s="35"/>
      <c r="J1259" s="14" t="e">
        <f ca="1">F1259-(G1259+(SUMIF('RELACION PAGO DE CAJA'!B$3:B$9173,A1259,'RELACION PAGO DE CAJA'!K$3:K$9173)+SUMIF('RELACION PAGO DE CAJA'!B$3:B$9173,A1259,'RELACION PAGO DE CAJA'!L$3:L$9173)+(SUMIF('RELACION PAGO DE CAJA'!B$3:B$9173,A1259,'RELACION PAGO DE CAJA'!M$3:M$408)+(SUMIF('RELACION PAGO DE CAJA'!B$3:B$9173,A1259,'RELACION PAGO DE CAJA'!N$3:N$9173)))))</f>
        <v>#REF!</v>
      </c>
      <c r="N1259" s="17"/>
    </row>
    <row r="1260" spans="1:14" s="22" customFormat="1">
      <c r="A1260" s="28" t="str">
        <f t="shared" si="24"/>
        <v/>
      </c>
      <c r="B1260" s="93"/>
      <c r="C1260" s="96"/>
      <c r="D1260" s="36"/>
      <c r="E1260" s="90"/>
      <c r="F1260" s="95"/>
      <c r="G1260" s="35"/>
      <c r="H1260" s="35"/>
      <c r="I1260" s="35"/>
      <c r="J1260" s="14" t="e">
        <f ca="1">F1260-(G1260+(SUMIF('RELACION PAGO DE CAJA'!B$3:B$9173,A1260,'RELACION PAGO DE CAJA'!K$3:K$9173)+SUMIF('RELACION PAGO DE CAJA'!B$3:B$9173,A1260,'RELACION PAGO DE CAJA'!L$3:L$9173)+(SUMIF('RELACION PAGO DE CAJA'!B$3:B$9173,A1260,'RELACION PAGO DE CAJA'!M$3:M$408)+(SUMIF('RELACION PAGO DE CAJA'!B$3:B$9173,A1260,'RELACION PAGO DE CAJA'!N$3:N$9173)))))</f>
        <v>#REF!</v>
      </c>
      <c r="N1260" s="17"/>
    </row>
    <row r="1261" spans="1:14" s="22" customFormat="1">
      <c r="A1261" s="28" t="str">
        <f t="shared" si="24"/>
        <v/>
      </c>
      <c r="B1261" s="93"/>
      <c r="C1261" s="96"/>
      <c r="D1261" s="36"/>
      <c r="E1261" s="90"/>
      <c r="F1261" s="95"/>
      <c r="G1261" s="35"/>
      <c r="H1261" s="35"/>
      <c r="I1261" s="35"/>
      <c r="J1261" s="14" t="e">
        <f ca="1">F1261-(G1261+(SUMIF('RELACION PAGO DE CAJA'!B$3:B$9173,A1261,'RELACION PAGO DE CAJA'!K$3:K$9173)+SUMIF('RELACION PAGO DE CAJA'!B$3:B$9173,A1261,'RELACION PAGO DE CAJA'!L$3:L$9173)+(SUMIF('RELACION PAGO DE CAJA'!B$3:B$9173,A1261,'RELACION PAGO DE CAJA'!M$3:M$408)+(SUMIF('RELACION PAGO DE CAJA'!B$3:B$9173,A1261,'RELACION PAGO DE CAJA'!N$3:N$9173)))))</f>
        <v>#REF!</v>
      </c>
      <c r="N1261" s="17"/>
    </row>
    <row r="1262" spans="1:14" s="22" customFormat="1">
      <c r="A1262" s="28" t="str">
        <f t="shared" si="24"/>
        <v/>
      </c>
      <c r="B1262" s="93"/>
      <c r="C1262" s="96"/>
      <c r="D1262" s="36"/>
      <c r="E1262" s="90"/>
      <c r="F1262" s="95"/>
      <c r="G1262" s="35"/>
      <c r="H1262" s="35"/>
      <c r="I1262" s="35"/>
      <c r="J1262" s="14" t="e">
        <f ca="1">F1262-(G1262+(SUMIF('RELACION PAGO DE CAJA'!B$3:B$9173,A1262,'RELACION PAGO DE CAJA'!K$3:K$9173)+SUMIF('RELACION PAGO DE CAJA'!B$3:B$9173,A1262,'RELACION PAGO DE CAJA'!L$3:L$9173)+(SUMIF('RELACION PAGO DE CAJA'!B$3:B$9173,A1262,'RELACION PAGO DE CAJA'!M$3:M$408)+(SUMIF('RELACION PAGO DE CAJA'!B$3:B$9173,A1262,'RELACION PAGO DE CAJA'!N$3:N$9173)))))</f>
        <v>#REF!</v>
      </c>
      <c r="N1262" s="17"/>
    </row>
    <row r="1263" spans="1:14" s="22" customFormat="1">
      <c r="A1263" s="28" t="str">
        <f t="shared" si="24"/>
        <v/>
      </c>
      <c r="B1263" s="93"/>
      <c r="C1263" s="96"/>
      <c r="D1263" s="36"/>
      <c r="E1263" s="90"/>
      <c r="F1263" s="95"/>
      <c r="G1263" s="35"/>
      <c r="H1263" s="35"/>
      <c r="I1263" s="35"/>
      <c r="J1263" s="14" t="e">
        <f ca="1">F1263-(G1263+(SUMIF('RELACION PAGO DE CAJA'!B$3:B$9173,A1263,'RELACION PAGO DE CAJA'!K$3:K$9173)+SUMIF('RELACION PAGO DE CAJA'!B$3:B$9173,A1263,'RELACION PAGO DE CAJA'!L$3:L$9173)+(SUMIF('RELACION PAGO DE CAJA'!B$3:B$9173,A1263,'RELACION PAGO DE CAJA'!M$3:M$408)+(SUMIF('RELACION PAGO DE CAJA'!B$3:B$9173,A1263,'RELACION PAGO DE CAJA'!N$3:N$9173)))))</f>
        <v>#REF!</v>
      </c>
      <c r="N1263" s="17"/>
    </row>
    <row r="1264" spans="1:14" s="22" customFormat="1">
      <c r="A1264" s="28" t="str">
        <f t="shared" si="24"/>
        <v/>
      </c>
      <c r="B1264" s="93"/>
      <c r="C1264" s="96"/>
      <c r="D1264" s="36"/>
      <c r="E1264" s="90"/>
      <c r="F1264" s="95"/>
      <c r="G1264" s="35"/>
      <c r="H1264" s="35"/>
      <c r="I1264" s="35"/>
      <c r="J1264" s="14" t="e">
        <f ca="1">F1264-(G1264+(SUMIF('RELACION PAGO DE CAJA'!B$3:B$9173,A1264,'RELACION PAGO DE CAJA'!K$3:K$9173)+SUMIF('RELACION PAGO DE CAJA'!B$3:B$9173,A1264,'RELACION PAGO DE CAJA'!L$3:L$9173)+(SUMIF('RELACION PAGO DE CAJA'!B$3:B$9173,A1264,'RELACION PAGO DE CAJA'!M$3:M$408)+(SUMIF('RELACION PAGO DE CAJA'!B$3:B$9173,A1264,'RELACION PAGO DE CAJA'!N$3:N$9173)))))</f>
        <v>#REF!</v>
      </c>
      <c r="N1264" s="17"/>
    </row>
    <row r="1265" spans="1:14" s="22" customFormat="1">
      <c r="A1265" s="28" t="str">
        <f t="shared" si="24"/>
        <v/>
      </c>
      <c r="B1265" s="93"/>
      <c r="C1265" s="96"/>
      <c r="D1265" s="36"/>
      <c r="E1265" s="90"/>
      <c r="F1265" s="95"/>
      <c r="G1265" s="35"/>
      <c r="H1265" s="35"/>
      <c r="I1265" s="35"/>
      <c r="J1265" s="14" t="e">
        <f ca="1">F1265-(G1265+(SUMIF('RELACION PAGO DE CAJA'!B$3:B$9173,A1265,'RELACION PAGO DE CAJA'!K$3:K$9173)+SUMIF('RELACION PAGO DE CAJA'!B$3:B$9173,A1265,'RELACION PAGO DE CAJA'!L$3:L$9173)+(SUMIF('RELACION PAGO DE CAJA'!B$3:B$9173,A1265,'RELACION PAGO DE CAJA'!M$3:M$408)+(SUMIF('RELACION PAGO DE CAJA'!B$3:B$9173,A1265,'RELACION PAGO DE CAJA'!N$3:N$9173)))))</f>
        <v>#REF!</v>
      </c>
      <c r="N1265" s="17"/>
    </row>
    <row r="1266" spans="1:14" s="22" customFormat="1">
      <c r="A1266" s="28" t="str">
        <f t="shared" si="24"/>
        <v/>
      </c>
      <c r="B1266" s="93"/>
      <c r="C1266" s="96"/>
      <c r="D1266" s="36"/>
      <c r="E1266" s="90"/>
      <c r="F1266" s="95"/>
      <c r="G1266" s="35"/>
      <c r="H1266" s="35"/>
      <c r="I1266" s="35"/>
      <c r="J1266" s="14" t="e">
        <f ca="1">F1266-(G1266+(SUMIF('RELACION PAGO DE CAJA'!B$3:B$9173,A1266,'RELACION PAGO DE CAJA'!K$3:K$9173)+SUMIF('RELACION PAGO DE CAJA'!B$3:B$9173,A1266,'RELACION PAGO DE CAJA'!L$3:L$9173)+(SUMIF('RELACION PAGO DE CAJA'!B$3:B$9173,A1266,'RELACION PAGO DE CAJA'!M$3:M$408)+(SUMIF('RELACION PAGO DE CAJA'!B$3:B$9173,A1266,'RELACION PAGO DE CAJA'!N$3:N$9173)))))</f>
        <v>#REF!</v>
      </c>
      <c r="N1266" s="17"/>
    </row>
    <row r="1267" spans="1:14" s="22" customFormat="1">
      <c r="A1267" s="28" t="str">
        <f t="shared" si="24"/>
        <v/>
      </c>
      <c r="B1267" s="93"/>
      <c r="C1267" s="96"/>
      <c r="D1267" s="36"/>
      <c r="E1267" s="90"/>
      <c r="F1267" s="95"/>
      <c r="G1267" s="35"/>
      <c r="H1267" s="35"/>
      <c r="I1267" s="35"/>
      <c r="J1267" s="14" t="e">
        <f ca="1">F1267-(G1267+(SUMIF('RELACION PAGO DE CAJA'!B$3:B$9173,A1267,'RELACION PAGO DE CAJA'!K$3:K$9173)+SUMIF('RELACION PAGO DE CAJA'!B$3:B$9173,A1267,'RELACION PAGO DE CAJA'!L$3:L$9173)+(SUMIF('RELACION PAGO DE CAJA'!B$3:B$9173,A1267,'RELACION PAGO DE CAJA'!M$3:M$408)+(SUMIF('RELACION PAGO DE CAJA'!B$3:B$9173,A1267,'RELACION PAGO DE CAJA'!N$3:N$9173)))))</f>
        <v>#REF!</v>
      </c>
      <c r="N1267" s="17"/>
    </row>
    <row r="1268" spans="1:14" s="22" customFormat="1">
      <c r="A1268" s="28" t="str">
        <f t="shared" si="24"/>
        <v/>
      </c>
      <c r="B1268" s="93"/>
      <c r="C1268" s="96"/>
      <c r="D1268" s="36"/>
      <c r="E1268" s="90"/>
      <c r="F1268" s="95"/>
      <c r="G1268" s="35"/>
      <c r="H1268" s="35"/>
      <c r="I1268" s="35"/>
      <c r="J1268" s="14" t="e">
        <f ca="1">F1268-(G1268+(SUMIF('RELACION PAGO DE CAJA'!B$3:B$9173,A1268,'RELACION PAGO DE CAJA'!K$3:K$9173)+SUMIF('RELACION PAGO DE CAJA'!B$3:B$9173,A1268,'RELACION PAGO DE CAJA'!L$3:L$9173)+(SUMIF('RELACION PAGO DE CAJA'!B$3:B$9173,A1268,'RELACION PAGO DE CAJA'!M$3:M$408)+(SUMIF('RELACION PAGO DE CAJA'!B$3:B$9173,A1268,'RELACION PAGO DE CAJA'!N$3:N$9173)))))</f>
        <v>#REF!</v>
      </c>
      <c r="N1268" s="17"/>
    </row>
    <row r="1269" spans="1:14" s="22" customFormat="1">
      <c r="A1269" s="28" t="str">
        <f t="shared" si="24"/>
        <v/>
      </c>
      <c r="B1269" s="93"/>
      <c r="C1269" s="96"/>
      <c r="D1269" s="36"/>
      <c r="E1269" s="90"/>
      <c r="F1269" s="95"/>
      <c r="G1269" s="35"/>
      <c r="H1269" s="35"/>
      <c r="I1269" s="35"/>
      <c r="J1269" s="14" t="e">
        <f ca="1">F1269-(G1269+(SUMIF('RELACION PAGO DE CAJA'!B$3:B$9173,A1269,'RELACION PAGO DE CAJA'!K$3:K$9173)+SUMIF('RELACION PAGO DE CAJA'!B$3:B$9173,A1269,'RELACION PAGO DE CAJA'!L$3:L$9173)+(SUMIF('RELACION PAGO DE CAJA'!B$3:B$9173,A1269,'RELACION PAGO DE CAJA'!M$3:M$408)+(SUMIF('RELACION PAGO DE CAJA'!B$3:B$9173,A1269,'RELACION PAGO DE CAJA'!N$3:N$9173)))))</f>
        <v>#REF!</v>
      </c>
      <c r="N1269" s="17"/>
    </row>
    <row r="1270" spans="1:14" s="22" customFormat="1">
      <c r="A1270" s="28" t="str">
        <f t="shared" si="24"/>
        <v/>
      </c>
      <c r="B1270" s="93"/>
      <c r="C1270" s="96"/>
      <c r="D1270" s="36"/>
      <c r="E1270" s="90"/>
      <c r="F1270" s="95"/>
      <c r="G1270" s="35"/>
      <c r="H1270" s="35"/>
      <c r="I1270" s="35"/>
      <c r="J1270" s="14" t="e">
        <f ca="1">F1270-(G1270+(SUMIF('RELACION PAGO DE CAJA'!B$3:B$9173,A1270,'RELACION PAGO DE CAJA'!K$3:K$9173)+SUMIF('RELACION PAGO DE CAJA'!B$3:B$9173,A1270,'RELACION PAGO DE CAJA'!L$3:L$9173)+(SUMIF('RELACION PAGO DE CAJA'!B$3:B$9173,A1270,'RELACION PAGO DE CAJA'!M$3:M$408)+(SUMIF('RELACION PAGO DE CAJA'!B$3:B$9173,A1270,'RELACION PAGO DE CAJA'!N$3:N$9173)))))</f>
        <v>#REF!</v>
      </c>
      <c r="N1270" s="17"/>
    </row>
    <row r="1271" spans="1:14" s="22" customFormat="1">
      <c r="A1271" s="28" t="str">
        <f t="shared" si="24"/>
        <v/>
      </c>
      <c r="B1271" s="93"/>
      <c r="C1271" s="96"/>
      <c r="D1271" s="36"/>
      <c r="E1271" s="90"/>
      <c r="F1271" s="95"/>
      <c r="G1271" s="35"/>
      <c r="H1271" s="35"/>
      <c r="I1271" s="35"/>
      <c r="J1271" s="14" t="e">
        <f ca="1">F1271-(G1271+(SUMIF('RELACION PAGO DE CAJA'!B$3:B$9173,A1271,'RELACION PAGO DE CAJA'!K$3:K$9173)+SUMIF('RELACION PAGO DE CAJA'!B$3:B$9173,A1271,'RELACION PAGO DE CAJA'!L$3:L$9173)+(SUMIF('RELACION PAGO DE CAJA'!B$3:B$9173,A1271,'RELACION PAGO DE CAJA'!M$3:M$408)+(SUMIF('RELACION PAGO DE CAJA'!B$3:B$9173,A1271,'RELACION PAGO DE CAJA'!N$3:N$9173)))))</f>
        <v>#REF!</v>
      </c>
      <c r="N1271" s="17"/>
    </row>
    <row r="1272" spans="1:14" s="22" customFormat="1">
      <c r="A1272" s="28" t="str">
        <f t="shared" si="24"/>
        <v/>
      </c>
      <c r="B1272" s="93"/>
      <c r="C1272" s="96"/>
      <c r="D1272" s="36"/>
      <c r="E1272" s="90"/>
      <c r="F1272" s="95"/>
      <c r="G1272" s="35"/>
      <c r="H1272" s="35"/>
      <c r="I1272" s="35"/>
      <c r="J1272" s="14" t="e">
        <f ca="1">F1272-(G1272+(SUMIF('RELACION PAGO DE CAJA'!B$3:B$9173,A1272,'RELACION PAGO DE CAJA'!K$3:K$9173)+SUMIF('RELACION PAGO DE CAJA'!B$3:B$9173,A1272,'RELACION PAGO DE CAJA'!L$3:L$9173)+(SUMIF('RELACION PAGO DE CAJA'!B$3:B$9173,A1272,'RELACION PAGO DE CAJA'!M$3:M$408)+(SUMIF('RELACION PAGO DE CAJA'!B$3:B$9173,A1272,'RELACION PAGO DE CAJA'!N$3:N$9173)))))</f>
        <v>#REF!</v>
      </c>
      <c r="N1272" s="17"/>
    </row>
    <row r="1273" spans="1:14" s="22" customFormat="1">
      <c r="A1273" s="28" t="str">
        <f t="shared" si="24"/>
        <v/>
      </c>
      <c r="B1273" s="93"/>
      <c r="C1273" s="96"/>
      <c r="D1273" s="36"/>
      <c r="E1273" s="90"/>
      <c r="F1273" s="95"/>
      <c r="G1273" s="35"/>
      <c r="H1273" s="35"/>
      <c r="I1273" s="35"/>
      <c r="J1273" s="14" t="e">
        <f ca="1">F1273-(G1273+(SUMIF('RELACION PAGO DE CAJA'!B$3:B$9173,A1273,'RELACION PAGO DE CAJA'!K$3:K$9173)+SUMIF('RELACION PAGO DE CAJA'!B$3:B$9173,A1273,'RELACION PAGO DE CAJA'!L$3:L$9173)+(SUMIF('RELACION PAGO DE CAJA'!B$3:B$9173,A1273,'RELACION PAGO DE CAJA'!M$3:M$408)+(SUMIF('RELACION PAGO DE CAJA'!B$3:B$9173,A1273,'RELACION PAGO DE CAJA'!N$3:N$9173)))))</f>
        <v>#REF!</v>
      </c>
      <c r="N1273" s="17"/>
    </row>
    <row r="1274" spans="1:14" s="22" customFormat="1">
      <c r="A1274" s="28" t="str">
        <f t="shared" si="24"/>
        <v/>
      </c>
      <c r="B1274" s="93"/>
      <c r="C1274" s="96"/>
      <c r="D1274" s="36"/>
      <c r="E1274" s="90"/>
      <c r="F1274" s="95"/>
      <c r="G1274" s="35"/>
      <c r="H1274" s="35"/>
      <c r="I1274" s="35"/>
      <c r="J1274" s="14" t="e">
        <f ca="1">F1274-(G1274+(SUMIF('RELACION PAGO DE CAJA'!B$3:B$9173,A1274,'RELACION PAGO DE CAJA'!K$3:K$9173)+SUMIF('RELACION PAGO DE CAJA'!B$3:B$9173,A1274,'RELACION PAGO DE CAJA'!L$3:L$9173)+(SUMIF('RELACION PAGO DE CAJA'!B$3:B$9173,A1274,'RELACION PAGO DE CAJA'!M$3:M$408)+(SUMIF('RELACION PAGO DE CAJA'!B$3:B$9173,A1274,'RELACION PAGO DE CAJA'!N$3:N$9173)))))</f>
        <v>#REF!</v>
      </c>
      <c r="N1274" s="17"/>
    </row>
    <row r="1275" spans="1:14" s="22" customFormat="1">
      <c r="A1275" s="28" t="str">
        <f t="shared" si="24"/>
        <v/>
      </c>
      <c r="B1275" s="93"/>
      <c r="C1275" s="96"/>
      <c r="D1275" s="36"/>
      <c r="E1275" s="90"/>
      <c r="F1275" s="95"/>
      <c r="G1275" s="35"/>
      <c r="H1275" s="35"/>
      <c r="I1275" s="35"/>
      <c r="J1275" s="14" t="e">
        <f ca="1">F1275-(G1275+(SUMIF('RELACION PAGO DE CAJA'!B$3:B$9173,A1275,'RELACION PAGO DE CAJA'!K$3:K$9173)+SUMIF('RELACION PAGO DE CAJA'!B$3:B$9173,A1275,'RELACION PAGO DE CAJA'!L$3:L$9173)+(SUMIF('RELACION PAGO DE CAJA'!B$3:B$9173,A1275,'RELACION PAGO DE CAJA'!M$3:M$408)+(SUMIF('RELACION PAGO DE CAJA'!B$3:B$9173,A1275,'RELACION PAGO DE CAJA'!N$3:N$9173)))))</f>
        <v>#REF!</v>
      </c>
      <c r="N1275" s="17"/>
    </row>
    <row r="1276" spans="1:14" s="22" customFormat="1">
      <c r="A1276" s="28" t="str">
        <f t="shared" si="24"/>
        <v/>
      </c>
      <c r="B1276" s="93"/>
      <c r="C1276" s="96"/>
      <c r="D1276" s="36"/>
      <c r="E1276" s="90"/>
      <c r="F1276" s="95"/>
      <c r="G1276" s="35"/>
      <c r="H1276" s="35"/>
      <c r="I1276" s="35"/>
      <c r="J1276" s="14" t="e">
        <f ca="1">F1276-(G1276+(SUMIF('RELACION PAGO DE CAJA'!B$3:B$9173,A1276,'RELACION PAGO DE CAJA'!K$3:K$9173)+SUMIF('RELACION PAGO DE CAJA'!B$3:B$9173,A1276,'RELACION PAGO DE CAJA'!L$3:L$9173)+(SUMIF('RELACION PAGO DE CAJA'!B$3:B$9173,A1276,'RELACION PAGO DE CAJA'!M$3:M$408)+(SUMIF('RELACION PAGO DE CAJA'!B$3:B$9173,A1276,'RELACION PAGO DE CAJA'!N$3:N$9173)))))</f>
        <v>#REF!</v>
      </c>
      <c r="N1276" s="17"/>
    </row>
    <row r="1277" spans="1:14" s="22" customFormat="1">
      <c r="A1277" s="28" t="str">
        <f t="shared" si="24"/>
        <v/>
      </c>
      <c r="B1277" s="93"/>
      <c r="C1277" s="96"/>
      <c r="D1277" s="36"/>
      <c r="E1277" s="90"/>
      <c r="F1277" s="95"/>
      <c r="G1277" s="35"/>
      <c r="H1277" s="35"/>
      <c r="I1277" s="35"/>
      <c r="J1277" s="14" t="e">
        <f ca="1">F1277-(G1277+(SUMIF('RELACION PAGO DE CAJA'!B$3:B$9173,A1277,'RELACION PAGO DE CAJA'!K$3:K$9173)+SUMIF('RELACION PAGO DE CAJA'!B$3:B$9173,A1277,'RELACION PAGO DE CAJA'!L$3:L$9173)+(SUMIF('RELACION PAGO DE CAJA'!B$3:B$9173,A1277,'RELACION PAGO DE CAJA'!M$3:M$408)+(SUMIF('RELACION PAGO DE CAJA'!B$3:B$9173,A1277,'RELACION PAGO DE CAJA'!N$3:N$9173)))))</f>
        <v>#REF!</v>
      </c>
      <c r="N1277" s="17"/>
    </row>
    <row r="1278" spans="1:14" s="22" customFormat="1">
      <c r="A1278" s="28" t="str">
        <f t="shared" si="24"/>
        <v/>
      </c>
      <c r="B1278" s="93"/>
      <c r="C1278" s="96"/>
      <c r="D1278" s="36"/>
      <c r="E1278" s="90"/>
      <c r="F1278" s="95"/>
      <c r="G1278" s="35"/>
      <c r="H1278" s="35"/>
      <c r="I1278" s="35"/>
      <c r="J1278" s="14" t="e">
        <f ca="1">F1278-(G1278+(SUMIF('RELACION PAGO DE CAJA'!B$3:B$9173,A1278,'RELACION PAGO DE CAJA'!K$3:K$9173)+SUMIF('RELACION PAGO DE CAJA'!B$3:B$9173,A1278,'RELACION PAGO DE CAJA'!L$3:L$9173)+(SUMIF('RELACION PAGO DE CAJA'!B$3:B$9173,A1278,'RELACION PAGO DE CAJA'!M$3:M$408)+(SUMIF('RELACION PAGO DE CAJA'!B$3:B$9173,A1278,'RELACION PAGO DE CAJA'!N$3:N$9173)))))</f>
        <v>#REF!</v>
      </c>
      <c r="N1278" s="17"/>
    </row>
    <row r="1279" spans="1:14" s="22" customFormat="1">
      <c r="A1279" s="28" t="str">
        <f t="shared" si="24"/>
        <v/>
      </c>
      <c r="B1279" s="93"/>
      <c r="C1279" s="96"/>
      <c r="D1279" s="36"/>
      <c r="E1279" s="90"/>
      <c r="F1279" s="95"/>
      <c r="G1279" s="35"/>
      <c r="H1279" s="35"/>
      <c r="I1279" s="35"/>
      <c r="J1279" s="14" t="e">
        <f ca="1">F1279-(G1279+(SUMIF('RELACION PAGO DE CAJA'!B$3:B$9173,A1279,'RELACION PAGO DE CAJA'!K$3:K$9173)+SUMIF('RELACION PAGO DE CAJA'!B$3:B$9173,A1279,'RELACION PAGO DE CAJA'!L$3:L$9173)+(SUMIF('RELACION PAGO DE CAJA'!B$3:B$9173,A1279,'RELACION PAGO DE CAJA'!M$3:M$408)+(SUMIF('RELACION PAGO DE CAJA'!B$3:B$9173,A1279,'RELACION PAGO DE CAJA'!N$3:N$9173)))))</f>
        <v>#REF!</v>
      </c>
      <c r="N1279" s="17"/>
    </row>
    <row r="1280" spans="1:14" s="22" customFormat="1">
      <c r="A1280" s="28" t="str">
        <f t="shared" si="24"/>
        <v/>
      </c>
      <c r="B1280" s="93"/>
      <c r="C1280" s="96"/>
      <c r="D1280" s="36"/>
      <c r="E1280" s="90"/>
      <c r="F1280" s="95"/>
      <c r="G1280" s="35"/>
      <c r="H1280" s="35"/>
      <c r="I1280" s="35"/>
      <c r="J1280" s="14" t="e">
        <f ca="1">F1280-(G1280+(SUMIF('RELACION PAGO DE CAJA'!B$3:B$9173,A1280,'RELACION PAGO DE CAJA'!K$3:K$9173)+SUMIF('RELACION PAGO DE CAJA'!B$3:B$9173,A1280,'RELACION PAGO DE CAJA'!L$3:L$9173)+(SUMIF('RELACION PAGO DE CAJA'!B$3:B$9173,A1280,'RELACION PAGO DE CAJA'!M$3:M$408)+(SUMIF('RELACION PAGO DE CAJA'!B$3:B$9173,A1280,'RELACION PAGO DE CAJA'!N$3:N$9173)))))</f>
        <v>#REF!</v>
      </c>
      <c r="N1280" s="17"/>
    </row>
    <row r="1281" spans="1:14" s="22" customFormat="1">
      <c r="A1281" s="28" t="str">
        <f t="shared" si="24"/>
        <v/>
      </c>
      <c r="B1281" s="93"/>
      <c r="C1281" s="96"/>
      <c r="D1281" s="36"/>
      <c r="E1281" s="90"/>
      <c r="F1281" s="95"/>
      <c r="G1281" s="35"/>
      <c r="H1281" s="35"/>
      <c r="I1281" s="35"/>
      <c r="J1281" s="14" t="e">
        <f ca="1">F1281-(G1281+(SUMIF('RELACION PAGO DE CAJA'!B$3:B$9173,A1281,'RELACION PAGO DE CAJA'!K$3:K$9173)+SUMIF('RELACION PAGO DE CAJA'!B$3:B$9173,A1281,'RELACION PAGO DE CAJA'!L$3:L$9173)+(SUMIF('RELACION PAGO DE CAJA'!B$3:B$9173,A1281,'RELACION PAGO DE CAJA'!M$3:M$408)+(SUMIF('RELACION PAGO DE CAJA'!B$3:B$9173,A1281,'RELACION PAGO DE CAJA'!N$3:N$9173)))))</f>
        <v>#REF!</v>
      </c>
      <c r="N1281" s="17"/>
    </row>
    <row r="1282" spans="1:14" s="22" customFormat="1">
      <c r="A1282" s="28" t="str">
        <f t="shared" si="24"/>
        <v/>
      </c>
      <c r="B1282" s="93"/>
      <c r="C1282" s="96"/>
      <c r="D1282" s="36"/>
      <c r="E1282" s="90"/>
      <c r="F1282" s="95"/>
      <c r="G1282" s="35"/>
      <c r="H1282" s="35"/>
      <c r="I1282" s="35"/>
      <c r="J1282" s="14" t="e">
        <f ca="1">F1282-(G1282+(SUMIF('RELACION PAGO DE CAJA'!B$3:B$9173,A1282,'RELACION PAGO DE CAJA'!K$3:K$9173)+SUMIF('RELACION PAGO DE CAJA'!B$3:B$9173,A1282,'RELACION PAGO DE CAJA'!L$3:L$9173)+(SUMIF('RELACION PAGO DE CAJA'!B$3:B$9173,A1282,'RELACION PAGO DE CAJA'!M$3:M$408)+(SUMIF('RELACION PAGO DE CAJA'!B$3:B$9173,A1282,'RELACION PAGO DE CAJA'!N$3:N$9173)))))</f>
        <v>#REF!</v>
      </c>
      <c r="N1282" s="17"/>
    </row>
    <row r="1283" spans="1:14" s="22" customFormat="1">
      <c r="A1283" s="28" t="str">
        <f t="shared" si="24"/>
        <v/>
      </c>
      <c r="B1283" s="93"/>
      <c r="C1283" s="96"/>
      <c r="D1283" s="36"/>
      <c r="E1283" s="90"/>
      <c r="F1283" s="95"/>
      <c r="G1283" s="35"/>
      <c r="H1283" s="35"/>
      <c r="I1283" s="35"/>
      <c r="J1283" s="14" t="e">
        <f ca="1">F1283-(G1283+(SUMIF('RELACION PAGO DE CAJA'!B$3:B$9173,A1283,'RELACION PAGO DE CAJA'!K$3:K$9173)+SUMIF('RELACION PAGO DE CAJA'!B$3:B$9173,A1283,'RELACION PAGO DE CAJA'!L$3:L$9173)+(SUMIF('RELACION PAGO DE CAJA'!B$3:B$9173,A1283,'RELACION PAGO DE CAJA'!M$3:M$408)+(SUMIF('RELACION PAGO DE CAJA'!B$3:B$9173,A1283,'RELACION PAGO DE CAJA'!N$3:N$9173)))))</f>
        <v>#REF!</v>
      </c>
      <c r="N1283" s="17"/>
    </row>
    <row r="1284" spans="1:14" s="22" customFormat="1">
      <c r="A1284" s="28" t="str">
        <f t="shared" si="24"/>
        <v/>
      </c>
      <c r="B1284" s="93"/>
      <c r="C1284" s="96"/>
      <c r="D1284" s="36"/>
      <c r="E1284" s="90"/>
      <c r="F1284" s="95"/>
      <c r="G1284" s="35"/>
      <c r="H1284" s="35"/>
      <c r="I1284" s="35"/>
      <c r="J1284" s="14" t="e">
        <f ca="1">F1284-(G1284+(SUMIF('RELACION PAGO DE CAJA'!B$3:B$9173,A1284,'RELACION PAGO DE CAJA'!K$3:K$9173)+SUMIF('RELACION PAGO DE CAJA'!B$3:B$9173,A1284,'RELACION PAGO DE CAJA'!L$3:L$9173)+(SUMIF('RELACION PAGO DE CAJA'!B$3:B$9173,A1284,'RELACION PAGO DE CAJA'!M$3:M$408)+(SUMIF('RELACION PAGO DE CAJA'!B$3:B$9173,A1284,'RELACION PAGO DE CAJA'!N$3:N$9173)))))</f>
        <v>#REF!</v>
      </c>
      <c r="N1284" s="17"/>
    </row>
    <row r="1285" spans="1:14" s="22" customFormat="1">
      <c r="A1285" s="28" t="str">
        <f t="shared" si="24"/>
        <v/>
      </c>
      <c r="B1285" s="93"/>
      <c r="C1285" s="96"/>
      <c r="D1285" s="36"/>
      <c r="E1285" s="90"/>
      <c r="F1285" s="95"/>
      <c r="G1285" s="35"/>
      <c r="H1285" s="35"/>
      <c r="I1285" s="35"/>
      <c r="J1285" s="14" t="e">
        <f ca="1">F1285-(G1285+(SUMIF('RELACION PAGO DE CAJA'!B$3:B$9173,A1285,'RELACION PAGO DE CAJA'!K$3:K$9173)+SUMIF('RELACION PAGO DE CAJA'!B$3:B$9173,A1285,'RELACION PAGO DE CAJA'!L$3:L$9173)+(SUMIF('RELACION PAGO DE CAJA'!B$3:B$9173,A1285,'RELACION PAGO DE CAJA'!M$3:M$408)+(SUMIF('RELACION PAGO DE CAJA'!B$3:B$9173,A1285,'RELACION PAGO DE CAJA'!N$3:N$9173)))))</f>
        <v>#REF!</v>
      </c>
      <c r="N1285" s="17"/>
    </row>
    <row r="1286" spans="1:14" s="22" customFormat="1">
      <c r="A1286" s="28" t="str">
        <f t="shared" si="24"/>
        <v/>
      </c>
      <c r="B1286" s="93"/>
      <c r="C1286" s="96"/>
      <c r="D1286" s="36"/>
      <c r="E1286" s="90"/>
      <c r="F1286" s="95"/>
      <c r="G1286" s="35"/>
      <c r="H1286" s="35"/>
      <c r="I1286" s="35"/>
      <c r="J1286" s="14" t="e">
        <f ca="1">F1286-(G1286+(SUMIF('RELACION PAGO DE CAJA'!B$3:B$9173,A1286,'RELACION PAGO DE CAJA'!K$3:K$9173)+SUMIF('RELACION PAGO DE CAJA'!B$3:B$9173,A1286,'RELACION PAGO DE CAJA'!L$3:L$9173)+(SUMIF('RELACION PAGO DE CAJA'!B$3:B$9173,A1286,'RELACION PAGO DE CAJA'!M$3:M$408)+(SUMIF('RELACION PAGO DE CAJA'!B$3:B$9173,A1286,'RELACION PAGO DE CAJA'!N$3:N$9173)))))</f>
        <v>#REF!</v>
      </c>
      <c r="N1286" s="17"/>
    </row>
    <row r="1287" spans="1:14" s="22" customFormat="1">
      <c r="A1287" s="28" t="str">
        <f t="shared" si="24"/>
        <v/>
      </c>
      <c r="B1287" s="93"/>
      <c r="C1287" s="96"/>
      <c r="D1287" s="36"/>
      <c r="E1287" s="90"/>
      <c r="F1287" s="95"/>
      <c r="G1287" s="35"/>
      <c r="H1287" s="35"/>
      <c r="I1287" s="35"/>
      <c r="J1287" s="14" t="e">
        <f ca="1">F1287-(G1287+(SUMIF('RELACION PAGO DE CAJA'!B$3:B$9173,A1287,'RELACION PAGO DE CAJA'!K$3:K$9173)+SUMIF('RELACION PAGO DE CAJA'!B$3:B$9173,A1287,'RELACION PAGO DE CAJA'!L$3:L$9173)+(SUMIF('RELACION PAGO DE CAJA'!B$3:B$9173,A1287,'RELACION PAGO DE CAJA'!M$3:M$408)+(SUMIF('RELACION PAGO DE CAJA'!B$3:B$9173,A1287,'RELACION PAGO DE CAJA'!N$3:N$9173)))))</f>
        <v>#REF!</v>
      </c>
      <c r="N1287" s="17"/>
    </row>
    <row r="1288" spans="1:14" s="22" customFormat="1">
      <c r="A1288" s="28" t="str">
        <f t="shared" si="24"/>
        <v/>
      </c>
      <c r="B1288" s="93"/>
      <c r="C1288" s="96"/>
      <c r="D1288" s="36"/>
      <c r="E1288" s="90"/>
      <c r="F1288" s="95"/>
      <c r="G1288" s="35"/>
      <c r="H1288" s="35"/>
      <c r="I1288" s="35"/>
      <c r="J1288" s="14" t="e">
        <f ca="1">F1288-(G1288+(SUMIF('RELACION PAGO DE CAJA'!B$3:B$9173,A1288,'RELACION PAGO DE CAJA'!K$3:K$9173)+SUMIF('RELACION PAGO DE CAJA'!B$3:B$9173,A1288,'RELACION PAGO DE CAJA'!L$3:L$9173)+(SUMIF('RELACION PAGO DE CAJA'!B$3:B$9173,A1288,'RELACION PAGO DE CAJA'!M$3:M$408)+(SUMIF('RELACION PAGO DE CAJA'!B$3:B$9173,A1288,'RELACION PAGO DE CAJA'!N$3:N$9173)))))</f>
        <v>#REF!</v>
      </c>
      <c r="N1288" s="17"/>
    </row>
    <row r="1289" spans="1:14" s="22" customFormat="1">
      <c r="A1289" s="28" t="str">
        <f t="shared" si="24"/>
        <v/>
      </c>
      <c r="B1289" s="93"/>
      <c r="C1289" s="96"/>
      <c r="D1289" s="36"/>
      <c r="E1289" s="90"/>
      <c r="F1289" s="95"/>
      <c r="G1289" s="35"/>
      <c r="H1289" s="35"/>
      <c r="I1289" s="35"/>
      <c r="J1289" s="14" t="e">
        <f ca="1">F1289-(G1289+(SUMIF('RELACION PAGO DE CAJA'!B$3:B$9173,A1289,'RELACION PAGO DE CAJA'!K$3:K$9173)+SUMIF('RELACION PAGO DE CAJA'!B$3:B$9173,A1289,'RELACION PAGO DE CAJA'!L$3:L$9173)+(SUMIF('RELACION PAGO DE CAJA'!B$3:B$9173,A1289,'RELACION PAGO DE CAJA'!M$3:M$408)+(SUMIF('RELACION PAGO DE CAJA'!B$3:B$9173,A1289,'RELACION PAGO DE CAJA'!N$3:N$9173)))))</f>
        <v>#REF!</v>
      </c>
      <c r="N1289" s="17"/>
    </row>
    <row r="1290" spans="1:14" s="22" customFormat="1">
      <c r="A1290" s="28" t="str">
        <f t="shared" si="24"/>
        <v/>
      </c>
      <c r="B1290" s="93"/>
      <c r="C1290" s="96"/>
      <c r="D1290" s="36"/>
      <c r="E1290" s="90"/>
      <c r="F1290" s="95"/>
      <c r="G1290" s="35"/>
      <c r="H1290" s="35"/>
      <c r="I1290" s="35"/>
      <c r="J1290" s="14" t="e">
        <f ca="1">F1290-(G1290+(SUMIF('RELACION PAGO DE CAJA'!B$3:B$9173,A1290,'RELACION PAGO DE CAJA'!K$3:K$9173)+SUMIF('RELACION PAGO DE CAJA'!B$3:B$9173,A1290,'RELACION PAGO DE CAJA'!L$3:L$9173)+(SUMIF('RELACION PAGO DE CAJA'!B$3:B$9173,A1290,'RELACION PAGO DE CAJA'!M$3:M$408)+(SUMIF('RELACION PAGO DE CAJA'!B$3:B$9173,A1290,'RELACION PAGO DE CAJA'!N$3:N$9173)))))</f>
        <v>#REF!</v>
      </c>
      <c r="N1290" s="17"/>
    </row>
    <row r="1291" spans="1:14" s="22" customFormat="1">
      <c r="A1291" s="28" t="str">
        <f t="shared" si="24"/>
        <v/>
      </c>
      <c r="B1291" s="93"/>
      <c r="C1291" s="96"/>
      <c r="D1291" s="36"/>
      <c r="E1291" s="90"/>
      <c r="F1291" s="95"/>
      <c r="G1291" s="35"/>
      <c r="H1291" s="35"/>
      <c r="I1291" s="35"/>
      <c r="J1291" s="14" t="e">
        <f ca="1">F1291-(G1291+(SUMIF('RELACION PAGO DE CAJA'!B$3:B$9173,A1291,'RELACION PAGO DE CAJA'!K$3:K$9173)+SUMIF('RELACION PAGO DE CAJA'!B$3:B$9173,A1291,'RELACION PAGO DE CAJA'!L$3:L$9173)+(SUMIF('RELACION PAGO DE CAJA'!B$3:B$9173,A1291,'RELACION PAGO DE CAJA'!M$3:M$408)+(SUMIF('RELACION PAGO DE CAJA'!B$3:B$9173,A1291,'RELACION PAGO DE CAJA'!N$3:N$9173)))))</f>
        <v>#REF!</v>
      </c>
      <c r="N1291" s="17"/>
    </row>
    <row r="1292" spans="1:14" s="22" customFormat="1">
      <c r="A1292" s="28" t="str">
        <f t="shared" si="24"/>
        <v/>
      </c>
      <c r="B1292" s="93"/>
      <c r="C1292" s="96"/>
      <c r="D1292" s="36"/>
      <c r="E1292" s="90"/>
      <c r="F1292" s="95"/>
      <c r="G1292" s="35"/>
      <c r="H1292" s="35"/>
      <c r="I1292" s="35"/>
      <c r="J1292" s="14" t="e">
        <f ca="1">F1292-(G1292+(SUMIF('RELACION PAGO DE CAJA'!B$3:B$9173,A1292,'RELACION PAGO DE CAJA'!K$3:K$9173)+SUMIF('RELACION PAGO DE CAJA'!B$3:B$9173,A1292,'RELACION PAGO DE CAJA'!L$3:L$9173)+(SUMIF('RELACION PAGO DE CAJA'!B$3:B$9173,A1292,'RELACION PAGO DE CAJA'!M$3:M$408)+(SUMIF('RELACION PAGO DE CAJA'!B$3:B$9173,A1292,'RELACION PAGO DE CAJA'!N$3:N$9173)))))</f>
        <v>#REF!</v>
      </c>
      <c r="N1292" s="17"/>
    </row>
    <row r="1293" spans="1:14" s="22" customFormat="1">
      <c r="A1293" s="28" t="str">
        <f t="shared" si="24"/>
        <v/>
      </c>
      <c r="B1293" s="93"/>
      <c r="C1293" s="96"/>
      <c r="D1293" s="36"/>
      <c r="E1293" s="90"/>
      <c r="F1293" s="95"/>
      <c r="G1293" s="35"/>
      <c r="H1293" s="35"/>
      <c r="I1293" s="35"/>
      <c r="J1293" s="14" t="e">
        <f ca="1">F1293-(G1293+(SUMIF('RELACION PAGO DE CAJA'!B$3:B$9173,A1293,'RELACION PAGO DE CAJA'!K$3:K$9173)+SUMIF('RELACION PAGO DE CAJA'!B$3:B$9173,A1293,'RELACION PAGO DE CAJA'!L$3:L$9173)+(SUMIF('RELACION PAGO DE CAJA'!B$3:B$9173,A1293,'RELACION PAGO DE CAJA'!M$3:M$408)+(SUMIF('RELACION PAGO DE CAJA'!B$3:B$9173,A1293,'RELACION PAGO DE CAJA'!N$3:N$9173)))))</f>
        <v>#REF!</v>
      </c>
      <c r="N1293" s="17"/>
    </row>
    <row r="1294" spans="1:14" s="22" customFormat="1">
      <c r="A1294" s="28" t="str">
        <f t="shared" si="24"/>
        <v/>
      </c>
      <c r="B1294" s="93"/>
      <c r="C1294" s="96"/>
      <c r="D1294" s="36"/>
      <c r="E1294" s="90"/>
      <c r="F1294" s="95"/>
      <c r="G1294" s="35"/>
      <c r="H1294" s="35"/>
      <c r="I1294" s="35"/>
      <c r="J1294" s="14" t="e">
        <f ca="1">F1294-(G1294+(SUMIF('RELACION PAGO DE CAJA'!B$3:B$9173,A1294,'RELACION PAGO DE CAJA'!K$3:K$9173)+SUMIF('RELACION PAGO DE CAJA'!B$3:B$9173,A1294,'RELACION PAGO DE CAJA'!L$3:L$9173)+(SUMIF('RELACION PAGO DE CAJA'!B$3:B$9173,A1294,'RELACION PAGO DE CAJA'!M$3:M$408)+(SUMIF('RELACION PAGO DE CAJA'!B$3:B$9173,A1294,'RELACION PAGO DE CAJA'!N$3:N$9173)))))</f>
        <v>#REF!</v>
      </c>
      <c r="N1294" s="17"/>
    </row>
    <row r="1295" spans="1:14" s="22" customFormat="1">
      <c r="A1295" s="28" t="str">
        <f t="shared" si="24"/>
        <v/>
      </c>
      <c r="B1295" s="93"/>
      <c r="C1295" s="96"/>
      <c r="D1295" s="36"/>
      <c r="E1295" s="90"/>
      <c r="F1295" s="95"/>
      <c r="G1295" s="35"/>
      <c r="H1295" s="35"/>
      <c r="I1295" s="35"/>
      <c r="J1295" s="14" t="e">
        <f ca="1">F1295-(G1295+(SUMIF('RELACION PAGO DE CAJA'!B$3:B$9173,A1295,'RELACION PAGO DE CAJA'!K$3:K$9173)+SUMIF('RELACION PAGO DE CAJA'!B$3:B$9173,A1295,'RELACION PAGO DE CAJA'!L$3:L$9173)+(SUMIF('RELACION PAGO DE CAJA'!B$3:B$9173,A1295,'RELACION PAGO DE CAJA'!M$3:M$408)+(SUMIF('RELACION PAGO DE CAJA'!B$3:B$9173,A1295,'RELACION PAGO DE CAJA'!N$3:N$9173)))))</f>
        <v>#REF!</v>
      </c>
      <c r="N1295" s="17"/>
    </row>
    <row r="1296" spans="1:14" s="22" customFormat="1">
      <c r="A1296" s="28" t="str">
        <f t="shared" si="24"/>
        <v/>
      </c>
      <c r="B1296" s="93"/>
      <c r="C1296" s="96"/>
      <c r="D1296" s="36"/>
      <c r="E1296" s="90"/>
      <c r="F1296" s="95"/>
      <c r="G1296" s="35"/>
      <c r="H1296" s="35"/>
      <c r="I1296" s="35"/>
      <c r="J1296" s="14" t="e">
        <f ca="1">F1296-(G1296+(SUMIF('RELACION PAGO DE CAJA'!B$3:B$9173,A1296,'RELACION PAGO DE CAJA'!K$3:K$9173)+SUMIF('RELACION PAGO DE CAJA'!B$3:B$9173,A1296,'RELACION PAGO DE CAJA'!L$3:L$9173)+(SUMIF('RELACION PAGO DE CAJA'!B$3:B$9173,A1296,'RELACION PAGO DE CAJA'!M$3:M$408)+(SUMIF('RELACION PAGO DE CAJA'!B$3:B$9173,A1296,'RELACION PAGO DE CAJA'!N$3:N$9173)))))</f>
        <v>#REF!</v>
      </c>
      <c r="N1296" s="17"/>
    </row>
    <row r="1297" spans="1:14" s="22" customFormat="1">
      <c r="A1297" s="28" t="str">
        <f t="shared" si="24"/>
        <v/>
      </c>
      <c r="B1297" s="93"/>
      <c r="C1297" s="96"/>
      <c r="D1297" s="36"/>
      <c r="E1297" s="90"/>
      <c r="F1297" s="95"/>
      <c r="G1297" s="35"/>
      <c r="H1297" s="35"/>
      <c r="I1297" s="35"/>
      <c r="J1297" s="14" t="e">
        <f ca="1">F1297-(G1297+(SUMIF('RELACION PAGO DE CAJA'!B$3:B$9173,A1297,'RELACION PAGO DE CAJA'!K$3:K$9173)+SUMIF('RELACION PAGO DE CAJA'!B$3:B$9173,A1297,'RELACION PAGO DE CAJA'!L$3:L$9173)+(SUMIF('RELACION PAGO DE CAJA'!B$3:B$9173,A1297,'RELACION PAGO DE CAJA'!M$3:M$408)+(SUMIF('RELACION PAGO DE CAJA'!B$3:B$9173,A1297,'RELACION PAGO DE CAJA'!N$3:N$9173)))))</f>
        <v>#REF!</v>
      </c>
      <c r="N1297" s="17"/>
    </row>
    <row r="1298" spans="1:14" s="22" customFormat="1">
      <c r="A1298" s="28" t="str">
        <f t="shared" si="24"/>
        <v/>
      </c>
      <c r="B1298" s="93"/>
      <c r="C1298" s="96"/>
      <c r="D1298" s="36"/>
      <c r="E1298" s="90"/>
      <c r="F1298" s="95"/>
      <c r="G1298" s="35"/>
      <c r="H1298" s="35"/>
      <c r="I1298" s="35"/>
      <c r="J1298" s="14" t="e">
        <f ca="1">F1298-(G1298+(SUMIF('RELACION PAGO DE CAJA'!B$3:B$9173,A1298,'RELACION PAGO DE CAJA'!K$3:K$9173)+SUMIF('RELACION PAGO DE CAJA'!B$3:B$9173,A1298,'RELACION PAGO DE CAJA'!L$3:L$9173)+(SUMIF('RELACION PAGO DE CAJA'!B$3:B$9173,A1298,'RELACION PAGO DE CAJA'!M$3:M$408)+(SUMIF('RELACION PAGO DE CAJA'!B$3:B$9173,A1298,'RELACION PAGO DE CAJA'!N$3:N$9173)))))</f>
        <v>#REF!</v>
      </c>
      <c r="N1298" s="17"/>
    </row>
    <row r="1299" spans="1:14" s="22" customFormat="1">
      <c r="A1299" s="28" t="str">
        <f t="shared" si="24"/>
        <v/>
      </c>
      <c r="B1299" s="93"/>
      <c r="C1299" s="96"/>
      <c r="D1299" s="36"/>
      <c r="E1299" s="90"/>
      <c r="F1299" s="95"/>
      <c r="G1299" s="35"/>
      <c r="H1299" s="35"/>
      <c r="I1299" s="35"/>
      <c r="J1299" s="14" t="e">
        <f ca="1">F1299-(G1299+(SUMIF('RELACION PAGO DE CAJA'!B$3:B$9173,A1299,'RELACION PAGO DE CAJA'!K$3:K$9173)+SUMIF('RELACION PAGO DE CAJA'!B$3:B$9173,A1299,'RELACION PAGO DE CAJA'!L$3:L$9173)+(SUMIF('RELACION PAGO DE CAJA'!B$3:B$9173,A1299,'RELACION PAGO DE CAJA'!M$3:M$408)+(SUMIF('RELACION PAGO DE CAJA'!B$3:B$9173,A1299,'RELACION PAGO DE CAJA'!N$3:N$9173)))))</f>
        <v>#REF!</v>
      </c>
      <c r="N1299" s="17"/>
    </row>
    <row r="1300" spans="1:14" s="22" customFormat="1">
      <c r="A1300" s="28" t="str">
        <f t="shared" si="24"/>
        <v/>
      </c>
      <c r="B1300" s="93"/>
      <c r="C1300" s="96"/>
      <c r="D1300" s="36"/>
      <c r="E1300" s="90"/>
      <c r="F1300" s="95"/>
      <c r="G1300" s="35"/>
      <c r="H1300" s="35"/>
      <c r="I1300" s="35"/>
      <c r="J1300" s="14" t="e">
        <f ca="1">F1300-(G1300+(SUMIF('RELACION PAGO DE CAJA'!B$3:B$9173,A1300,'RELACION PAGO DE CAJA'!K$3:K$9173)+SUMIF('RELACION PAGO DE CAJA'!B$3:B$9173,A1300,'RELACION PAGO DE CAJA'!L$3:L$9173)+(SUMIF('RELACION PAGO DE CAJA'!B$3:B$9173,A1300,'RELACION PAGO DE CAJA'!M$3:M$408)+(SUMIF('RELACION PAGO DE CAJA'!B$3:B$9173,A1300,'RELACION PAGO DE CAJA'!N$3:N$9173)))))</f>
        <v>#REF!</v>
      </c>
      <c r="N1300" s="17"/>
    </row>
    <row r="1301" spans="1:14" s="22" customFormat="1">
      <c r="A1301" s="28" t="str">
        <f t="shared" ref="A1301:A1364" si="25">CONCATENATE(B1301,D1301,E1301)</f>
        <v/>
      </c>
      <c r="B1301" s="93"/>
      <c r="C1301" s="96"/>
      <c r="D1301" s="36"/>
      <c r="E1301" s="90"/>
      <c r="F1301" s="95"/>
      <c r="G1301" s="35"/>
      <c r="H1301" s="35"/>
      <c r="I1301" s="35"/>
      <c r="J1301" s="14" t="e">
        <f ca="1">F1301-(G1301+(SUMIF('RELACION PAGO DE CAJA'!B$3:B$9173,A1301,'RELACION PAGO DE CAJA'!K$3:K$9173)+SUMIF('RELACION PAGO DE CAJA'!B$3:B$9173,A1301,'RELACION PAGO DE CAJA'!L$3:L$9173)+(SUMIF('RELACION PAGO DE CAJA'!B$3:B$9173,A1301,'RELACION PAGO DE CAJA'!M$3:M$408)+(SUMIF('RELACION PAGO DE CAJA'!B$3:B$9173,A1301,'RELACION PAGO DE CAJA'!N$3:N$9173)))))</f>
        <v>#REF!</v>
      </c>
      <c r="N1301" s="17"/>
    </row>
    <row r="1302" spans="1:14" s="22" customFormat="1">
      <c r="A1302" s="28" t="str">
        <f t="shared" si="25"/>
        <v/>
      </c>
      <c r="B1302" s="93"/>
      <c r="C1302" s="96"/>
      <c r="D1302" s="36"/>
      <c r="E1302" s="90"/>
      <c r="F1302" s="95"/>
      <c r="G1302" s="35"/>
      <c r="H1302" s="35"/>
      <c r="I1302" s="35"/>
      <c r="J1302" s="14" t="e">
        <f ca="1">F1302-(G1302+(SUMIF('RELACION PAGO DE CAJA'!B$3:B$9173,A1302,'RELACION PAGO DE CAJA'!K$3:K$9173)+SUMIF('RELACION PAGO DE CAJA'!B$3:B$9173,A1302,'RELACION PAGO DE CAJA'!L$3:L$9173)+(SUMIF('RELACION PAGO DE CAJA'!B$3:B$9173,A1302,'RELACION PAGO DE CAJA'!M$3:M$408)+(SUMIF('RELACION PAGO DE CAJA'!B$3:B$9173,A1302,'RELACION PAGO DE CAJA'!N$3:N$9173)))))</f>
        <v>#REF!</v>
      </c>
      <c r="N1302" s="17"/>
    </row>
    <row r="1303" spans="1:14" s="22" customFormat="1">
      <c r="A1303" s="28" t="str">
        <f t="shared" si="25"/>
        <v/>
      </c>
      <c r="B1303" s="93"/>
      <c r="C1303" s="96"/>
      <c r="D1303" s="36"/>
      <c r="E1303" s="90"/>
      <c r="F1303" s="95"/>
      <c r="G1303" s="35"/>
      <c r="H1303" s="35"/>
      <c r="I1303" s="35"/>
      <c r="J1303" s="14" t="e">
        <f ca="1">F1303-(G1303+(SUMIF('RELACION PAGO DE CAJA'!B$3:B$9173,A1303,'RELACION PAGO DE CAJA'!K$3:K$9173)+SUMIF('RELACION PAGO DE CAJA'!B$3:B$9173,A1303,'RELACION PAGO DE CAJA'!L$3:L$9173)+(SUMIF('RELACION PAGO DE CAJA'!B$3:B$9173,A1303,'RELACION PAGO DE CAJA'!M$3:M$408)+(SUMIF('RELACION PAGO DE CAJA'!B$3:B$9173,A1303,'RELACION PAGO DE CAJA'!N$3:N$9173)))))</f>
        <v>#REF!</v>
      </c>
      <c r="N1303" s="17"/>
    </row>
    <row r="1304" spans="1:14" s="22" customFormat="1">
      <c r="A1304" s="28" t="str">
        <f t="shared" si="25"/>
        <v/>
      </c>
      <c r="B1304" s="93"/>
      <c r="C1304" s="96"/>
      <c r="D1304" s="36"/>
      <c r="E1304" s="90"/>
      <c r="F1304" s="95"/>
      <c r="G1304" s="35"/>
      <c r="H1304" s="35"/>
      <c r="I1304" s="35"/>
      <c r="J1304" s="14" t="e">
        <f ca="1">F1304-(G1304+(SUMIF('RELACION PAGO DE CAJA'!B$3:B$9173,A1304,'RELACION PAGO DE CAJA'!K$3:K$9173)+SUMIF('RELACION PAGO DE CAJA'!B$3:B$9173,A1304,'RELACION PAGO DE CAJA'!L$3:L$9173)+(SUMIF('RELACION PAGO DE CAJA'!B$3:B$9173,A1304,'RELACION PAGO DE CAJA'!M$3:M$408)+(SUMIF('RELACION PAGO DE CAJA'!B$3:B$9173,A1304,'RELACION PAGO DE CAJA'!N$3:N$9173)))))</f>
        <v>#REF!</v>
      </c>
      <c r="N1304" s="17"/>
    </row>
    <row r="1305" spans="1:14" s="22" customFormat="1">
      <c r="A1305" s="28" t="str">
        <f t="shared" si="25"/>
        <v/>
      </c>
      <c r="B1305" s="93"/>
      <c r="C1305" s="96"/>
      <c r="D1305" s="36"/>
      <c r="E1305" s="90"/>
      <c r="F1305" s="95"/>
      <c r="G1305" s="35"/>
      <c r="H1305" s="35"/>
      <c r="I1305" s="35"/>
      <c r="J1305" s="14" t="e">
        <f ca="1">F1305-(G1305+(SUMIF('RELACION PAGO DE CAJA'!B$3:B$9173,A1305,'RELACION PAGO DE CAJA'!K$3:K$9173)+SUMIF('RELACION PAGO DE CAJA'!B$3:B$9173,A1305,'RELACION PAGO DE CAJA'!L$3:L$9173)+(SUMIF('RELACION PAGO DE CAJA'!B$3:B$9173,A1305,'RELACION PAGO DE CAJA'!M$3:M$408)+(SUMIF('RELACION PAGO DE CAJA'!B$3:B$9173,A1305,'RELACION PAGO DE CAJA'!N$3:N$9173)))))</f>
        <v>#REF!</v>
      </c>
      <c r="N1305" s="17"/>
    </row>
    <row r="1306" spans="1:14" s="22" customFormat="1">
      <c r="A1306" s="28" t="str">
        <f t="shared" si="25"/>
        <v/>
      </c>
      <c r="B1306" s="93"/>
      <c r="C1306" s="96"/>
      <c r="D1306" s="36"/>
      <c r="E1306" s="90"/>
      <c r="F1306" s="95"/>
      <c r="G1306" s="35"/>
      <c r="H1306" s="35"/>
      <c r="I1306" s="35"/>
      <c r="J1306" s="14" t="e">
        <f ca="1">F1306-(G1306+(SUMIF('RELACION PAGO DE CAJA'!B$3:B$9173,A1306,'RELACION PAGO DE CAJA'!K$3:K$9173)+SUMIF('RELACION PAGO DE CAJA'!B$3:B$9173,A1306,'RELACION PAGO DE CAJA'!L$3:L$9173)+(SUMIF('RELACION PAGO DE CAJA'!B$3:B$9173,A1306,'RELACION PAGO DE CAJA'!M$3:M$408)+(SUMIF('RELACION PAGO DE CAJA'!B$3:B$9173,A1306,'RELACION PAGO DE CAJA'!N$3:N$9173)))))</f>
        <v>#REF!</v>
      </c>
      <c r="N1306" s="17"/>
    </row>
    <row r="1307" spans="1:14" s="22" customFormat="1">
      <c r="A1307" s="28" t="str">
        <f t="shared" si="25"/>
        <v/>
      </c>
      <c r="B1307" s="93"/>
      <c r="C1307" s="96"/>
      <c r="D1307" s="36"/>
      <c r="E1307" s="90"/>
      <c r="F1307" s="95"/>
      <c r="G1307" s="35"/>
      <c r="H1307" s="35"/>
      <c r="I1307" s="35"/>
      <c r="J1307" s="14" t="e">
        <f ca="1">F1307-(G1307+(SUMIF('RELACION PAGO DE CAJA'!B$3:B$9173,A1307,'RELACION PAGO DE CAJA'!K$3:K$9173)+SUMIF('RELACION PAGO DE CAJA'!B$3:B$9173,A1307,'RELACION PAGO DE CAJA'!L$3:L$9173)+(SUMIF('RELACION PAGO DE CAJA'!B$3:B$9173,A1307,'RELACION PAGO DE CAJA'!M$3:M$408)+(SUMIF('RELACION PAGO DE CAJA'!B$3:B$9173,A1307,'RELACION PAGO DE CAJA'!N$3:N$9173)))))</f>
        <v>#REF!</v>
      </c>
      <c r="N1307" s="17"/>
    </row>
    <row r="1308" spans="1:14" s="22" customFormat="1">
      <c r="A1308" s="28" t="str">
        <f t="shared" si="25"/>
        <v/>
      </c>
      <c r="B1308" s="93"/>
      <c r="C1308" s="96"/>
      <c r="D1308" s="36"/>
      <c r="E1308" s="90"/>
      <c r="F1308" s="95"/>
      <c r="G1308" s="35"/>
      <c r="H1308" s="35"/>
      <c r="I1308" s="35"/>
      <c r="J1308" s="14" t="e">
        <f ca="1">F1308-(G1308+(SUMIF('RELACION PAGO DE CAJA'!B$3:B$9173,A1308,'RELACION PAGO DE CAJA'!K$3:K$9173)+SUMIF('RELACION PAGO DE CAJA'!B$3:B$9173,A1308,'RELACION PAGO DE CAJA'!L$3:L$9173)+(SUMIF('RELACION PAGO DE CAJA'!B$3:B$9173,A1308,'RELACION PAGO DE CAJA'!M$3:M$408)+(SUMIF('RELACION PAGO DE CAJA'!B$3:B$9173,A1308,'RELACION PAGO DE CAJA'!N$3:N$9173)))))</f>
        <v>#REF!</v>
      </c>
      <c r="N1308" s="17"/>
    </row>
    <row r="1309" spans="1:14" s="22" customFormat="1">
      <c r="A1309" s="28" t="str">
        <f t="shared" si="25"/>
        <v/>
      </c>
      <c r="B1309" s="93"/>
      <c r="C1309" s="96"/>
      <c r="D1309" s="36"/>
      <c r="E1309" s="90"/>
      <c r="F1309" s="95"/>
      <c r="G1309" s="35"/>
      <c r="H1309" s="35"/>
      <c r="I1309" s="35"/>
      <c r="J1309" s="14" t="e">
        <f ca="1">F1309-(G1309+(SUMIF('RELACION PAGO DE CAJA'!B$3:B$9173,A1309,'RELACION PAGO DE CAJA'!K$3:K$9173)+SUMIF('RELACION PAGO DE CAJA'!B$3:B$9173,A1309,'RELACION PAGO DE CAJA'!L$3:L$9173)+(SUMIF('RELACION PAGO DE CAJA'!B$3:B$9173,A1309,'RELACION PAGO DE CAJA'!M$3:M$408)+(SUMIF('RELACION PAGO DE CAJA'!B$3:B$9173,A1309,'RELACION PAGO DE CAJA'!N$3:N$9173)))))</f>
        <v>#REF!</v>
      </c>
      <c r="N1309" s="17"/>
    </row>
    <row r="1310" spans="1:14" s="22" customFormat="1">
      <c r="A1310" s="28" t="str">
        <f t="shared" si="25"/>
        <v/>
      </c>
      <c r="B1310" s="93"/>
      <c r="C1310" s="96"/>
      <c r="D1310" s="36"/>
      <c r="E1310" s="90"/>
      <c r="F1310" s="95"/>
      <c r="G1310" s="35"/>
      <c r="H1310" s="35"/>
      <c r="I1310" s="35"/>
      <c r="J1310" s="14" t="e">
        <f ca="1">F1310-(G1310+(SUMIF('RELACION PAGO DE CAJA'!B$3:B$9173,A1310,'RELACION PAGO DE CAJA'!K$3:K$9173)+SUMIF('RELACION PAGO DE CAJA'!B$3:B$9173,A1310,'RELACION PAGO DE CAJA'!L$3:L$9173)+(SUMIF('RELACION PAGO DE CAJA'!B$3:B$9173,A1310,'RELACION PAGO DE CAJA'!M$3:M$408)+(SUMIF('RELACION PAGO DE CAJA'!B$3:B$9173,A1310,'RELACION PAGO DE CAJA'!N$3:N$9173)))))</f>
        <v>#REF!</v>
      </c>
      <c r="N1310" s="17"/>
    </row>
    <row r="1311" spans="1:14" s="22" customFormat="1">
      <c r="A1311" s="28" t="str">
        <f t="shared" si="25"/>
        <v/>
      </c>
      <c r="B1311" s="93"/>
      <c r="C1311" s="96"/>
      <c r="D1311" s="36"/>
      <c r="E1311" s="90"/>
      <c r="F1311" s="95"/>
      <c r="G1311" s="35"/>
      <c r="H1311" s="35"/>
      <c r="I1311" s="35"/>
      <c r="J1311" s="14" t="e">
        <f ca="1">F1311-(G1311+(SUMIF('RELACION PAGO DE CAJA'!B$3:B$9173,A1311,'RELACION PAGO DE CAJA'!K$3:K$9173)+SUMIF('RELACION PAGO DE CAJA'!B$3:B$9173,A1311,'RELACION PAGO DE CAJA'!L$3:L$9173)+(SUMIF('RELACION PAGO DE CAJA'!B$3:B$9173,A1311,'RELACION PAGO DE CAJA'!M$3:M$408)+(SUMIF('RELACION PAGO DE CAJA'!B$3:B$9173,A1311,'RELACION PAGO DE CAJA'!N$3:N$9173)))))</f>
        <v>#REF!</v>
      </c>
      <c r="N1311" s="17"/>
    </row>
    <row r="1312" spans="1:14" s="22" customFormat="1">
      <c r="A1312" s="28" t="str">
        <f t="shared" si="25"/>
        <v/>
      </c>
      <c r="B1312" s="93"/>
      <c r="C1312" s="96"/>
      <c r="D1312" s="36"/>
      <c r="E1312" s="90"/>
      <c r="F1312" s="95"/>
      <c r="G1312" s="35"/>
      <c r="H1312" s="35"/>
      <c r="I1312" s="35"/>
      <c r="J1312" s="14" t="e">
        <f ca="1">F1312-(G1312+(SUMIF('RELACION PAGO DE CAJA'!B$3:B$9173,A1312,'RELACION PAGO DE CAJA'!K$3:K$9173)+SUMIF('RELACION PAGO DE CAJA'!B$3:B$9173,A1312,'RELACION PAGO DE CAJA'!L$3:L$9173)+(SUMIF('RELACION PAGO DE CAJA'!B$3:B$9173,A1312,'RELACION PAGO DE CAJA'!M$3:M$408)+(SUMIF('RELACION PAGO DE CAJA'!B$3:B$9173,A1312,'RELACION PAGO DE CAJA'!N$3:N$9173)))))</f>
        <v>#REF!</v>
      </c>
      <c r="N1312" s="17"/>
    </row>
    <row r="1313" spans="1:14" s="22" customFormat="1">
      <c r="A1313" s="28" t="str">
        <f t="shared" si="25"/>
        <v/>
      </c>
      <c r="B1313" s="93"/>
      <c r="C1313" s="96"/>
      <c r="D1313" s="36"/>
      <c r="E1313" s="90"/>
      <c r="F1313" s="95"/>
      <c r="G1313" s="35"/>
      <c r="H1313" s="35"/>
      <c r="I1313" s="35"/>
      <c r="J1313" s="14" t="e">
        <f ca="1">F1313-(G1313+(SUMIF('RELACION PAGO DE CAJA'!B$3:B$9173,A1313,'RELACION PAGO DE CAJA'!K$3:K$9173)+SUMIF('RELACION PAGO DE CAJA'!B$3:B$9173,A1313,'RELACION PAGO DE CAJA'!L$3:L$9173)+(SUMIF('RELACION PAGO DE CAJA'!B$3:B$9173,A1313,'RELACION PAGO DE CAJA'!M$3:M$408)+(SUMIF('RELACION PAGO DE CAJA'!B$3:B$9173,A1313,'RELACION PAGO DE CAJA'!N$3:N$9173)))))</f>
        <v>#REF!</v>
      </c>
      <c r="N1313" s="17"/>
    </row>
    <row r="1314" spans="1:14" s="22" customFormat="1">
      <c r="A1314" s="28" t="str">
        <f t="shared" si="25"/>
        <v/>
      </c>
      <c r="B1314" s="93"/>
      <c r="C1314" s="96"/>
      <c r="D1314" s="36"/>
      <c r="E1314" s="90"/>
      <c r="F1314" s="95"/>
      <c r="G1314" s="35"/>
      <c r="H1314" s="35"/>
      <c r="I1314" s="35"/>
      <c r="J1314" s="14" t="e">
        <f ca="1">F1314-(G1314+(SUMIF('RELACION PAGO DE CAJA'!B$3:B$9173,A1314,'RELACION PAGO DE CAJA'!K$3:K$9173)+SUMIF('RELACION PAGO DE CAJA'!B$3:B$9173,A1314,'RELACION PAGO DE CAJA'!L$3:L$9173)+(SUMIF('RELACION PAGO DE CAJA'!B$3:B$9173,A1314,'RELACION PAGO DE CAJA'!M$3:M$408)+(SUMIF('RELACION PAGO DE CAJA'!B$3:B$9173,A1314,'RELACION PAGO DE CAJA'!N$3:N$9173)))))</f>
        <v>#REF!</v>
      </c>
      <c r="N1314" s="17"/>
    </row>
    <row r="1315" spans="1:14" s="22" customFormat="1">
      <c r="A1315" s="28" t="str">
        <f t="shared" si="25"/>
        <v/>
      </c>
      <c r="B1315" s="93"/>
      <c r="C1315" s="96"/>
      <c r="D1315" s="36"/>
      <c r="E1315" s="90"/>
      <c r="F1315" s="95"/>
      <c r="G1315" s="35"/>
      <c r="H1315" s="35"/>
      <c r="I1315" s="35"/>
      <c r="J1315" s="14" t="e">
        <f ca="1">F1315-(G1315+(SUMIF('RELACION PAGO DE CAJA'!B$3:B$9173,A1315,'RELACION PAGO DE CAJA'!K$3:K$9173)+SUMIF('RELACION PAGO DE CAJA'!B$3:B$9173,A1315,'RELACION PAGO DE CAJA'!L$3:L$9173)+(SUMIF('RELACION PAGO DE CAJA'!B$3:B$9173,A1315,'RELACION PAGO DE CAJA'!M$3:M$408)+(SUMIF('RELACION PAGO DE CAJA'!B$3:B$9173,A1315,'RELACION PAGO DE CAJA'!N$3:N$9173)))))</f>
        <v>#REF!</v>
      </c>
      <c r="N1315" s="17"/>
    </row>
    <row r="1316" spans="1:14" s="22" customFormat="1">
      <c r="A1316" s="28" t="str">
        <f t="shared" si="25"/>
        <v/>
      </c>
      <c r="B1316" s="93"/>
      <c r="C1316" s="96"/>
      <c r="D1316" s="36"/>
      <c r="E1316" s="90"/>
      <c r="F1316" s="95"/>
      <c r="G1316" s="35"/>
      <c r="H1316" s="35"/>
      <c r="I1316" s="35"/>
      <c r="J1316" s="14" t="e">
        <f ca="1">F1316-(G1316+(SUMIF('RELACION PAGO DE CAJA'!B$3:B$9173,A1316,'RELACION PAGO DE CAJA'!K$3:K$9173)+SUMIF('RELACION PAGO DE CAJA'!B$3:B$9173,A1316,'RELACION PAGO DE CAJA'!L$3:L$9173)+(SUMIF('RELACION PAGO DE CAJA'!B$3:B$9173,A1316,'RELACION PAGO DE CAJA'!M$3:M$408)+(SUMIF('RELACION PAGO DE CAJA'!B$3:B$9173,A1316,'RELACION PAGO DE CAJA'!N$3:N$9173)))))</f>
        <v>#REF!</v>
      </c>
      <c r="N1316" s="17"/>
    </row>
    <row r="1317" spans="1:14" s="22" customFormat="1">
      <c r="A1317" s="28" t="str">
        <f t="shared" si="25"/>
        <v/>
      </c>
      <c r="B1317" s="93"/>
      <c r="C1317" s="96"/>
      <c r="D1317" s="36"/>
      <c r="E1317" s="90"/>
      <c r="F1317" s="95"/>
      <c r="G1317" s="35"/>
      <c r="H1317" s="35"/>
      <c r="I1317" s="35"/>
      <c r="J1317" s="14" t="e">
        <f ca="1">F1317-(G1317+(SUMIF('RELACION PAGO DE CAJA'!B$3:B$9173,A1317,'RELACION PAGO DE CAJA'!K$3:K$9173)+SUMIF('RELACION PAGO DE CAJA'!B$3:B$9173,A1317,'RELACION PAGO DE CAJA'!L$3:L$9173)+(SUMIF('RELACION PAGO DE CAJA'!B$3:B$9173,A1317,'RELACION PAGO DE CAJA'!M$3:M$408)+(SUMIF('RELACION PAGO DE CAJA'!B$3:B$9173,A1317,'RELACION PAGO DE CAJA'!N$3:N$9173)))))</f>
        <v>#REF!</v>
      </c>
      <c r="N1317" s="17"/>
    </row>
    <row r="1318" spans="1:14" s="22" customFormat="1">
      <c r="A1318" s="28" t="str">
        <f t="shared" si="25"/>
        <v/>
      </c>
      <c r="B1318" s="93"/>
      <c r="C1318" s="96"/>
      <c r="D1318" s="36"/>
      <c r="E1318" s="90"/>
      <c r="F1318" s="95"/>
      <c r="G1318" s="35"/>
      <c r="H1318" s="35"/>
      <c r="I1318" s="35"/>
      <c r="J1318" s="14" t="e">
        <f ca="1">F1318-(G1318+(SUMIF('RELACION PAGO DE CAJA'!B$3:B$9173,A1318,'RELACION PAGO DE CAJA'!K$3:K$9173)+SUMIF('RELACION PAGO DE CAJA'!B$3:B$9173,A1318,'RELACION PAGO DE CAJA'!L$3:L$9173)+(SUMIF('RELACION PAGO DE CAJA'!B$3:B$9173,A1318,'RELACION PAGO DE CAJA'!M$3:M$408)+(SUMIF('RELACION PAGO DE CAJA'!B$3:B$9173,A1318,'RELACION PAGO DE CAJA'!N$3:N$9173)))))</f>
        <v>#REF!</v>
      </c>
      <c r="N1318" s="17"/>
    </row>
    <row r="1319" spans="1:14" s="22" customFormat="1">
      <c r="A1319" s="28" t="str">
        <f t="shared" si="25"/>
        <v/>
      </c>
      <c r="B1319" s="93"/>
      <c r="C1319" s="96"/>
      <c r="D1319" s="36"/>
      <c r="E1319" s="90"/>
      <c r="F1319" s="95"/>
      <c r="G1319" s="35"/>
      <c r="H1319" s="35"/>
      <c r="I1319" s="35"/>
      <c r="J1319" s="14" t="e">
        <f ca="1">F1319-(G1319+(SUMIF('RELACION PAGO DE CAJA'!B$3:B$9173,A1319,'RELACION PAGO DE CAJA'!K$3:K$9173)+SUMIF('RELACION PAGO DE CAJA'!B$3:B$9173,A1319,'RELACION PAGO DE CAJA'!L$3:L$9173)+(SUMIF('RELACION PAGO DE CAJA'!B$3:B$9173,A1319,'RELACION PAGO DE CAJA'!M$3:M$408)+(SUMIF('RELACION PAGO DE CAJA'!B$3:B$9173,A1319,'RELACION PAGO DE CAJA'!N$3:N$9173)))))</f>
        <v>#REF!</v>
      </c>
      <c r="N1319" s="17"/>
    </row>
    <row r="1320" spans="1:14" s="22" customFormat="1">
      <c r="A1320" s="28" t="str">
        <f t="shared" si="25"/>
        <v/>
      </c>
      <c r="B1320" s="93"/>
      <c r="C1320" s="96"/>
      <c r="D1320" s="36"/>
      <c r="E1320" s="90"/>
      <c r="F1320" s="95"/>
      <c r="G1320" s="35"/>
      <c r="H1320" s="35"/>
      <c r="I1320" s="35"/>
      <c r="J1320" s="14" t="e">
        <f ca="1">F1320-(G1320+(SUMIF('RELACION PAGO DE CAJA'!B$3:B$9173,A1320,'RELACION PAGO DE CAJA'!K$3:K$9173)+SUMIF('RELACION PAGO DE CAJA'!B$3:B$9173,A1320,'RELACION PAGO DE CAJA'!L$3:L$9173)+(SUMIF('RELACION PAGO DE CAJA'!B$3:B$9173,A1320,'RELACION PAGO DE CAJA'!M$3:M$408)+(SUMIF('RELACION PAGO DE CAJA'!B$3:B$9173,A1320,'RELACION PAGO DE CAJA'!N$3:N$9173)))))</f>
        <v>#REF!</v>
      </c>
      <c r="N1320" s="17"/>
    </row>
    <row r="1321" spans="1:14" s="22" customFormat="1">
      <c r="A1321" s="28" t="str">
        <f t="shared" si="25"/>
        <v/>
      </c>
      <c r="B1321" s="93"/>
      <c r="C1321" s="96"/>
      <c r="D1321" s="36"/>
      <c r="E1321" s="90"/>
      <c r="F1321" s="95"/>
      <c r="G1321" s="35"/>
      <c r="H1321" s="35"/>
      <c r="I1321" s="35"/>
      <c r="J1321" s="14" t="e">
        <f ca="1">F1321-(G1321+(SUMIF('RELACION PAGO DE CAJA'!B$3:B$9173,A1321,'RELACION PAGO DE CAJA'!K$3:K$9173)+SUMIF('RELACION PAGO DE CAJA'!B$3:B$9173,A1321,'RELACION PAGO DE CAJA'!L$3:L$9173)+(SUMIF('RELACION PAGO DE CAJA'!B$3:B$9173,A1321,'RELACION PAGO DE CAJA'!M$3:M$408)+(SUMIF('RELACION PAGO DE CAJA'!B$3:B$9173,A1321,'RELACION PAGO DE CAJA'!N$3:N$9173)))))</f>
        <v>#REF!</v>
      </c>
      <c r="N1321" s="17"/>
    </row>
    <row r="1322" spans="1:14" s="22" customFormat="1">
      <c r="A1322" s="28" t="str">
        <f t="shared" si="25"/>
        <v/>
      </c>
      <c r="B1322" s="93"/>
      <c r="C1322" s="96"/>
      <c r="D1322" s="36"/>
      <c r="E1322" s="90"/>
      <c r="F1322" s="95"/>
      <c r="G1322" s="35"/>
      <c r="H1322" s="35"/>
      <c r="I1322" s="35"/>
      <c r="J1322" s="14" t="e">
        <f ca="1">F1322-(G1322+(SUMIF('RELACION PAGO DE CAJA'!B$3:B$9173,A1322,'RELACION PAGO DE CAJA'!K$3:K$9173)+SUMIF('RELACION PAGO DE CAJA'!B$3:B$9173,A1322,'RELACION PAGO DE CAJA'!L$3:L$9173)+(SUMIF('RELACION PAGO DE CAJA'!B$3:B$9173,A1322,'RELACION PAGO DE CAJA'!M$3:M$408)+(SUMIF('RELACION PAGO DE CAJA'!B$3:B$9173,A1322,'RELACION PAGO DE CAJA'!N$3:N$9173)))))</f>
        <v>#REF!</v>
      </c>
      <c r="N1322" s="17"/>
    </row>
    <row r="1323" spans="1:14" s="22" customFormat="1">
      <c r="A1323" s="28" t="str">
        <f t="shared" si="25"/>
        <v/>
      </c>
      <c r="B1323" s="93"/>
      <c r="C1323" s="96"/>
      <c r="D1323" s="36"/>
      <c r="E1323" s="90"/>
      <c r="F1323" s="95"/>
      <c r="G1323" s="35"/>
      <c r="H1323" s="35"/>
      <c r="I1323" s="35"/>
      <c r="J1323" s="14" t="e">
        <f ca="1">F1323-(G1323+(SUMIF('RELACION PAGO DE CAJA'!B$3:B$9173,A1323,'RELACION PAGO DE CAJA'!K$3:K$9173)+SUMIF('RELACION PAGO DE CAJA'!B$3:B$9173,A1323,'RELACION PAGO DE CAJA'!L$3:L$9173)+(SUMIF('RELACION PAGO DE CAJA'!B$3:B$9173,A1323,'RELACION PAGO DE CAJA'!M$3:M$408)+(SUMIF('RELACION PAGO DE CAJA'!B$3:B$9173,A1323,'RELACION PAGO DE CAJA'!N$3:N$9173)))))</f>
        <v>#REF!</v>
      </c>
      <c r="N1323" s="17"/>
    </row>
    <row r="1324" spans="1:14" s="22" customFormat="1">
      <c r="A1324" s="28" t="str">
        <f t="shared" si="25"/>
        <v/>
      </c>
      <c r="B1324" s="93"/>
      <c r="C1324" s="96"/>
      <c r="D1324" s="36"/>
      <c r="E1324" s="90"/>
      <c r="F1324" s="95"/>
      <c r="G1324" s="35"/>
      <c r="H1324" s="35"/>
      <c r="I1324" s="35"/>
      <c r="J1324" s="14" t="e">
        <f ca="1">F1324-(G1324+(SUMIF('RELACION PAGO DE CAJA'!B$3:B$9173,A1324,'RELACION PAGO DE CAJA'!K$3:K$9173)+SUMIF('RELACION PAGO DE CAJA'!B$3:B$9173,A1324,'RELACION PAGO DE CAJA'!L$3:L$9173)+(SUMIF('RELACION PAGO DE CAJA'!B$3:B$9173,A1324,'RELACION PAGO DE CAJA'!M$3:M$408)+(SUMIF('RELACION PAGO DE CAJA'!B$3:B$9173,A1324,'RELACION PAGO DE CAJA'!N$3:N$9173)))))</f>
        <v>#REF!</v>
      </c>
      <c r="N1324" s="17"/>
    </row>
    <row r="1325" spans="1:14" s="22" customFormat="1">
      <c r="A1325" s="28" t="str">
        <f t="shared" si="25"/>
        <v/>
      </c>
      <c r="B1325" s="93"/>
      <c r="C1325" s="96"/>
      <c r="D1325" s="36"/>
      <c r="E1325" s="90"/>
      <c r="F1325" s="95"/>
      <c r="G1325" s="35"/>
      <c r="H1325" s="35"/>
      <c r="I1325" s="35"/>
      <c r="J1325" s="14" t="e">
        <f ca="1">F1325-(G1325+(SUMIF('RELACION PAGO DE CAJA'!B$3:B$9173,A1325,'RELACION PAGO DE CAJA'!K$3:K$9173)+SUMIF('RELACION PAGO DE CAJA'!B$3:B$9173,A1325,'RELACION PAGO DE CAJA'!L$3:L$9173)+(SUMIF('RELACION PAGO DE CAJA'!B$3:B$9173,A1325,'RELACION PAGO DE CAJA'!M$3:M$408)+(SUMIF('RELACION PAGO DE CAJA'!B$3:B$9173,A1325,'RELACION PAGO DE CAJA'!N$3:N$9173)))))</f>
        <v>#REF!</v>
      </c>
      <c r="N1325" s="17"/>
    </row>
    <row r="1326" spans="1:14" s="22" customFormat="1">
      <c r="A1326" s="28" t="str">
        <f t="shared" si="25"/>
        <v/>
      </c>
      <c r="B1326" s="93"/>
      <c r="C1326" s="96"/>
      <c r="D1326" s="36"/>
      <c r="E1326" s="90"/>
      <c r="F1326" s="95"/>
      <c r="G1326" s="35"/>
      <c r="H1326" s="35"/>
      <c r="I1326" s="35"/>
      <c r="J1326" s="14" t="e">
        <f ca="1">F1326-(G1326+(SUMIF('RELACION PAGO DE CAJA'!B$3:B$9173,A1326,'RELACION PAGO DE CAJA'!K$3:K$9173)+SUMIF('RELACION PAGO DE CAJA'!B$3:B$9173,A1326,'RELACION PAGO DE CAJA'!L$3:L$9173)+(SUMIF('RELACION PAGO DE CAJA'!B$3:B$9173,A1326,'RELACION PAGO DE CAJA'!M$3:M$408)+(SUMIF('RELACION PAGO DE CAJA'!B$3:B$9173,A1326,'RELACION PAGO DE CAJA'!N$3:N$9173)))))</f>
        <v>#REF!</v>
      </c>
      <c r="N1326" s="17"/>
    </row>
    <row r="1327" spans="1:14" s="22" customFormat="1">
      <c r="A1327" s="28" t="str">
        <f t="shared" si="25"/>
        <v/>
      </c>
      <c r="B1327" s="93"/>
      <c r="C1327" s="96"/>
      <c r="D1327" s="36"/>
      <c r="E1327" s="90"/>
      <c r="F1327" s="95"/>
      <c r="G1327" s="35"/>
      <c r="H1327" s="35"/>
      <c r="I1327" s="35"/>
      <c r="J1327" s="14" t="e">
        <f ca="1">F1327-(G1327+(SUMIF('RELACION PAGO DE CAJA'!B$3:B$9173,A1327,'RELACION PAGO DE CAJA'!K$3:K$9173)+SUMIF('RELACION PAGO DE CAJA'!B$3:B$9173,A1327,'RELACION PAGO DE CAJA'!L$3:L$9173)+(SUMIF('RELACION PAGO DE CAJA'!B$3:B$9173,A1327,'RELACION PAGO DE CAJA'!M$3:M$408)+(SUMIF('RELACION PAGO DE CAJA'!B$3:B$9173,A1327,'RELACION PAGO DE CAJA'!N$3:N$9173)))))</f>
        <v>#REF!</v>
      </c>
      <c r="N1327" s="17"/>
    </row>
    <row r="1328" spans="1:14" s="22" customFormat="1">
      <c r="A1328" s="28" t="str">
        <f t="shared" si="25"/>
        <v/>
      </c>
      <c r="B1328" s="93"/>
      <c r="C1328" s="96"/>
      <c r="D1328" s="36"/>
      <c r="E1328" s="90"/>
      <c r="F1328" s="95"/>
      <c r="G1328" s="35"/>
      <c r="H1328" s="35"/>
      <c r="I1328" s="35"/>
      <c r="J1328" s="14" t="e">
        <f ca="1">F1328-(G1328+(SUMIF('RELACION PAGO DE CAJA'!B$3:B$9173,A1328,'RELACION PAGO DE CAJA'!K$3:K$9173)+SUMIF('RELACION PAGO DE CAJA'!B$3:B$9173,A1328,'RELACION PAGO DE CAJA'!L$3:L$9173)+(SUMIF('RELACION PAGO DE CAJA'!B$3:B$9173,A1328,'RELACION PAGO DE CAJA'!M$3:M$408)+(SUMIF('RELACION PAGO DE CAJA'!B$3:B$9173,A1328,'RELACION PAGO DE CAJA'!N$3:N$9173)))))</f>
        <v>#REF!</v>
      </c>
      <c r="N1328" s="17"/>
    </row>
    <row r="1329" spans="1:14" s="22" customFormat="1">
      <c r="A1329" s="28" t="str">
        <f t="shared" si="25"/>
        <v/>
      </c>
      <c r="B1329" s="93"/>
      <c r="C1329" s="96"/>
      <c r="D1329" s="36"/>
      <c r="E1329" s="90"/>
      <c r="F1329" s="95"/>
      <c r="G1329" s="35"/>
      <c r="H1329" s="35"/>
      <c r="I1329" s="35"/>
      <c r="J1329" s="14" t="e">
        <f ca="1">F1329-(G1329+(SUMIF('RELACION PAGO DE CAJA'!B$3:B$9173,A1329,'RELACION PAGO DE CAJA'!K$3:K$9173)+SUMIF('RELACION PAGO DE CAJA'!B$3:B$9173,A1329,'RELACION PAGO DE CAJA'!L$3:L$9173)+(SUMIF('RELACION PAGO DE CAJA'!B$3:B$9173,A1329,'RELACION PAGO DE CAJA'!M$3:M$408)+(SUMIF('RELACION PAGO DE CAJA'!B$3:B$9173,A1329,'RELACION PAGO DE CAJA'!N$3:N$9173)))))</f>
        <v>#REF!</v>
      </c>
      <c r="N1329" s="17"/>
    </row>
    <row r="1330" spans="1:14" s="22" customFormat="1">
      <c r="A1330" s="28" t="str">
        <f t="shared" si="25"/>
        <v/>
      </c>
      <c r="B1330" s="93"/>
      <c r="C1330" s="96"/>
      <c r="D1330" s="36"/>
      <c r="E1330" s="90"/>
      <c r="F1330" s="95"/>
      <c r="G1330" s="35"/>
      <c r="H1330" s="35"/>
      <c r="I1330" s="35"/>
      <c r="J1330" s="14" t="e">
        <f ca="1">F1330-(G1330+(SUMIF('RELACION PAGO DE CAJA'!B$3:B$9173,A1330,'RELACION PAGO DE CAJA'!K$3:K$9173)+SUMIF('RELACION PAGO DE CAJA'!B$3:B$9173,A1330,'RELACION PAGO DE CAJA'!L$3:L$9173)+(SUMIF('RELACION PAGO DE CAJA'!B$3:B$9173,A1330,'RELACION PAGO DE CAJA'!M$3:M$408)+(SUMIF('RELACION PAGO DE CAJA'!B$3:B$9173,A1330,'RELACION PAGO DE CAJA'!N$3:N$9173)))))</f>
        <v>#REF!</v>
      </c>
      <c r="N1330" s="17"/>
    </row>
    <row r="1331" spans="1:14" s="22" customFormat="1">
      <c r="A1331" s="28" t="str">
        <f t="shared" si="25"/>
        <v/>
      </c>
      <c r="B1331" s="93"/>
      <c r="C1331" s="96"/>
      <c r="D1331" s="36"/>
      <c r="E1331" s="90"/>
      <c r="F1331" s="95"/>
      <c r="G1331" s="35"/>
      <c r="H1331" s="35"/>
      <c r="I1331" s="35"/>
      <c r="J1331" s="14" t="e">
        <f ca="1">F1331-(G1331+(SUMIF('RELACION PAGO DE CAJA'!B$3:B$9173,A1331,'RELACION PAGO DE CAJA'!K$3:K$9173)+SUMIF('RELACION PAGO DE CAJA'!B$3:B$9173,A1331,'RELACION PAGO DE CAJA'!L$3:L$9173)+(SUMIF('RELACION PAGO DE CAJA'!B$3:B$9173,A1331,'RELACION PAGO DE CAJA'!M$3:M$408)+(SUMIF('RELACION PAGO DE CAJA'!B$3:B$9173,A1331,'RELACION PAGO DE CAJA'!N$3:N$9173)))))</f>
        <v>#REF!</v>
      </c>
      <c r="N1331" s="17"/>
    </row>
    <row r="1332" spans="1:14" s="22" customFormat="1">
      <c r="A1332" s="28" t="str">
        <f t="shared" si="25"/>
        <v/>
      </c>
      <c r="B1332" s="93"/>
      <c r="C1332" s="96"/>
      <c r="D1332" s="36"/>
      <c r="E1332" s="90"/>
      <c r="F1332" s="95"/>
      <c r="G1332" s="35"/>
      <c r="H1332" s="35"/>
      <c r="I1332" s="35"/>
      <c r="J1332" s="14" t="e">
        <f ca="1">F1332-(G1332+(SUMIF('RELACION PAGO DE CAJA'!B$3:B$9173,A1332,'RELACION PAGO DE CAJA'!K$3:K$9173)+SUMIF('RELACION PAGO DE CAJA'!B$3:B$9173,A1332,'RELACION PAGO DE CAJA'!L$3:L$9173)+(SUMIF('RELACION PAGO DE CAJA'!B$3:B$9173,A1332,'RELACION PAGO DE CAJA'!M$3:M$408)+(SUMIF('RELACION PAGO DE CAJA'!B$3:B$9173,A1332,'RELACION PAGO DE CAJA'!N$3:N$9173)))))</f>
        <v>#REF!</v>
      </c>
      <c r="N1332" s="17"/>
    </row>
    <row r="1333" spans="1:14" s="22" customFormat="1">
      <c r="A1333" s="28" t="str">
        <f t="shared" si="25"/>
        <v/>
      </c>
      <c r="B1333" s="93"/>
      <c r="C1333" s="96"/>
      <c r="D1333" s="36"/>
      <c r="E1333" s="90"/>
      <c r="F1333" s="95"/>
      <c r="G1333" s="35"/>
      <c r="H1333" s="35"/>
      <c r="I1333" s="35"/>
      <c r="J1333" s="14" t="e">
        <f ca="1">F1333-(G1333+(SUMIF('RELACION PAGO DE CAJA'!B$3:B$9173,A1333,'RELACION PAGO DE CAJA'!K$3:K$9173)+SUMIF('RELACION PAGO DE CAJA'!B$3:B$9173,A1333,'RELACION PAGO DE CAJA'!L$3:L$9173)+(SUMIF('RELACION PAGO DE CAJA'!B$3:B$9173,A1333,'RELACION PAGO DE CAJA'!M$3:M$408)+(SUMIF('RELACION PAGO DE CAJA'!B$3:B$9173,A1333,'RELACION PAGO DE CAJA'!N$3:N$9173)))))</f>
        <v>#REF!</v>
      </c>
      <c r="N1333" s="17"/>
    </row>
    <row r="1334" spans="1:14" s="22" customFormat="1">
      <c r="A1334" s="28" t="str">
        <f t="shared" si="25"/>
        <v/>
      </c>
      <c r="B1334" s="93"/>
      <c r="C1334" s="96"/>
      <c r="D1334" s="36"/>
      <c r="E1334" s="90"/>
      <c r="F1334" s="95"/>
      <c r="G1334" s="35"/>
      <c r="H1334" s="35"/>
      <c r="I1334" s="35"/>
      <c r="J1334" s="14" t="e">
        <f ca="1">F1334-(G1334+(SUMIF('RELACION PAGO DE CAJA'!B$3:B$9173,A1334,'RELACION PAGO DE CAJA'!K$3:K$9173)+SUMIF('RELACION PAGO DE CAJA'!B$3:B$9173,A1334,'RELACION PAGO DE CAJA'!L$3:L$9173)+(SUMIF('RELACION PAGO DE CAJA'!B$3:B$9173,A1334,'RELACION PAGO DE CAJA'!M$3:M$408)+(SUMIF('RELACION PAGO DE CAJA'!B$3:B$9173,A1334,'RELACION PAGO DE CAJA'!N$3:N$9173)))))</f>
        <v>#REF!</v>
      </c>
      <c r="N1334" s="17"/>
    </row>
    <row r="1335" spans="1:14" s="22" customFormat="1">
      <c r="A1335" s="28" t="str">
        <f t="shared" si="25"/>
        <v/>
      </c>
      <c r="B1335" s="93"/>
      <c r="C1335" s="96"/>
      <c r="D1335" s="36"/>
      <c r="E1335" s="90"/>
      <c r="F1335" s="95"/>
      <c r="G1335" s="35"/>
      <c r="H1335" s="35"/>
      <c r="I1335" s="35"/>
      <c r="J1335" s="14" t="e">
        <f ca="1">F1335-(G1335+(SUMIF('RELACION PAGO DE CAJA'!B$3:B$9173,A1335,'RELACION PAGO DE CAJA'!K$3:K$9173)+SUMIF('RELACION PAGO DE CAJA'!B$3:B$9173,A1335,'RELACION PAGO DE CAJA'!L$3:L$9173)+(SUMIF('RELACION PAGO DE CAJA'!B$3:B$9173,A1335,'RELACION PAGO DE CAJA'!M$3:M$408)+(SUMIF('RELACION PAGO DE CAJA'!B$3:B$9173,A1335,'RELACION PAGO DE CAJA'!N$3:N$9173)))))</f>
        <v>#REF!</v>
      </c>
      <c r="N1335" s="17"/>
    </row>
    <row r="1336" spans="1:14" s="22" customFormat="1">
      <c r="A1336" s="28" t="str">
        <f t="shared" si="25"/>
        <v/>
      </c>
      <c r="B1336" s="93"/>
      <c r="C1336" s="96"/>
      <c r="D1336" s="36"/>
      <c r="E1336" s="90"/>
      <c r="F1336" s="95"/>
      <c r="G1336" s="35"/>
      <c r="H1336" s="35"/>
      <c r="I1336" s="35"/>
      <c r="J1336" s="14" t="e">
        <f ca="1">F1336-(G1336+(SUMIF('RELACION PAGO DE CAJA'!B$3:B$9173,A1336,'RELACION PAGO DE CAJA'!K$3:K$9173)+SUMIF('RELACION PAGO DE CAJA'!B$3:B$9173,A1336,'RELACION PAGO DE CAJA'!L$3:L$9173)+(SUMIF('RELACION PAGO DE CAJA'!B$3:B$9173,A1336,'RELACION PAGO DE CAJA'!M$3:M$408)+(SUMIF('RELACION PAGO DE CAJA'!B$3:B$9173,A1336,'RELACION PAGO DE CAJA'!N$3:N$9173)))))</f>
        <v>#REF!</v>
      </c>
      <c r="N1336" s="17"/>
    </row>
    <row r="1337" spans="1:14" s="22" customFormat="1">
      <c r="A1337" s="28" t="str">
        <f t="shared" si="25"/>
        <v/>
      </c>
      <c r="B1337" s="93"/>
      <c r="C1337" s="96"/>
      <c r="D1337" s="36"/>
      <c r="E1337" s="90"/>
      <c r="F1337" s="95"/>
      <c r="G1337" s="35"/>
      <c r="H1337" s="35"/>
      <c r="I1337" s="35"/>
      <c r="J1337" s="14" t="e">
        <f ca="1">F1337-(G1337+(SUMIF('RELACION PAGO DE CAJA'!B$3:B$9173,A1337,'RELACION PAGO DE CAJA'!K$3:K$9173)+SUMIF('RELACION PAGO DE CAJA'!B$3:B$9173,A1337,'RELACION PAGO DE CAJA'!L$3:L$9173)+(SUMIF('RELACION PAGO DE CAJA'!B$3:B$9173,A1337,'RELACION PAGO DE CAJA'!M$3:M$408)+(SUMIF('RELACION PAGO DE CAJA'!B$3:B$9173,A1337,'RELACION PAGO DE CAJA'!N$3:N$9173)))))</f>
        <v>#REF!</v>
      </c>
      <c r="N1337" s="17"/>
    </row>
    <row r="1338" spans="1:14" s="22" customFormat="1">
      <c r="A1338" s="28" t="str">
        <f t="shared" si="25"/>
        <v/>
      </c>
      <c r="B1338" s="93"/>
      <c r="C1338" s="96"/>
      <c r="D1338" s="36"/>
      <c r="E1338" s="90"/>
      <c r="F1338" s="95"/>
      <c r="G1338" s="35"/>
      <c r="H1338" s="35"/>
      <c r="I1338" s="35"/>
      <c r="J1338" s="14" t="e">
        <f ca="1">F1338-(G1338+(SUMIF('RELACION PAGO DE CAJA'!B$3:B$9173,A1338,'RELACION PAGO DE CAJA'!K$3:K$9173)+SUMIF('RELACION PAGO DE CAJA'!B$3:B$9173,A1338,'RELACION PAGO DE CAJA'!L$3:L$9173)+(SUMIF('RELACION PAGO DE CAJA'!B$3:B$9173,A1338,'RELACION PAGO DE CAJA'!M$3:M$408)+(SUMIF('RELACION PAGO DE CAJA'!B$3:B$9173,A1338,'RELACION PAGO DE CAJA'!N$3:N$9173)))))</f>
        <v>#REF!</v>
      </c>
      <c r="N1338" s="17"/>
    </row>
    <row r="1339" spans="1:14" s="22" customFormat="1">
      <c r="A1339" s="28" t="str">
        <f t="shared" si="25"/>
        <v/>
      </c>
      <c r="B1339" s="93"/>
      <c r="C1339" s="96"/>
      <c r="D1339" s="36"/>
      <c r="E1339" s="90"/>
      <c r="F1339" s="95"/>
      <c r="G1339" s="35"/>
      <c r="H1339" s="35"/>
      <c r="I1339" s="35"/>
      <c r="J1339" s="14" t="e">
        <f ca="1">F1339-(G1339+(SUMIF('RELACION PAGO DE CAJA'!B$3:B$9173,A1339,'RELACION PAGO DE CAJA'!K$3:K$9173)+SUMIF('RELACION PAGO DE CAJA'!B$3:B$9173,A1339,'RELACION PAGO DE CAJA'!L$3:L$9173)+(SUMIF('RELACION PAGO DE CAJA'!B$3:B$9173,A1339,'RELACION PAGO DE CAJA'!M$3:M$408)+(SUMIF('RELACION PAGO DE CAJA'!B$3:B$9173,A1339,'RELACION PAGO DE CAJA'!N$3:N$9173)))))</f>
        <v>#REF!</v>
      </c>
      <c r="N1339" s="17"/>
    </row>
    <row r="1340" spans="1:14" s="22" customFormat="1">
      <c r="A1340" s="28" t="str">
        <f t="shared" si="25"/>
        <v/>
      </c>
      <c r="B1340" s="93"/>
      <c r="C1340" s="96"/>
      <c r="D1340" s="36"/>
      <c r="E1340" s="90"/>
      <c r="F1340" s="95"/>
      <c r="G1340" s="35"/>
      <c r="H1340" s="35"/>
      <c r="I1340" s="35"/>
      <c r="J1340" s="14" t="e">
        <f ca="1">F1340-(G1340+(SUMIF('RELACION PAGO DE CAJA'!B$3:B$9173,A1340,'RELACION PAGO DE CAJA'!K$3:K$9173)+SUMIF('RELACION PAGO DE CAJA'!B$3:B$9173,A1340,'RELACION PAGO DE CAJA'!L$3:L$9173)+(SUMIF('RELACION PAGO DE CAJA'!B$3:B$9173,A1340,'RELACION PAGO DE CAJA'!M$3:M$408)+(SUMIF('RELACION PAGO DE CAJA'!B$3:B$9173,A1340,'RELACION PAGO DE CAJA'!N$3:N$9173)))))</f>
        <v>#REF!</v>
      </c>
      <c r="N1340" s="17"/>
    </row>
    <row r="1341" spans="1:14" s="22" customFormat="1">
      <c r="A1341" s="28" t="str">
        <f t="shared" si="25"/>
        <v/>
      </c>
      <c r="B1341" s="93"/>
      <c r="C1341" s="96"/>
      <c r="D1341" s="36"/>
      <c r="E1341" s="90"/>
      <c r="F1341" s="95"/>
      <c r="G1341" s="35"/>
      <c r="H1341" s="35"/>
      <c r="I1341" s="35"/>
      <c r="J1341" s="14" t="e">
        <f ca="1">F1341-(G1341+(SUMIF('RELACION PAGO DE CAJA'!B$3:B$9173,A1341,'RELACION PAGO DE CAJA'!K$3:K$9173)+SUMIF('RELACION PAGO DE CAJA'!B$3:B$9173,A1341,'RELACION PAGO DE CAJA'!L$3:L$9173)+(SUMIF('RELACION PAGO DE CAJA'!B$3:B$9173,A1341,'RELACION PAGO DE CAJA'!M$3:M$408)+(SUMIF('RELACION PAGO DE CAJA'!B$3:B$9173,A1341,'RELACION PAGO DE CAJA'!N$3:N$9173)))))</f>
        <v>#REF!</v>
      </c>
      <c r="N1341" s="17"/>
    </row>
    <row r="1342" spans="1:14" s="22" customFormat="1">
      <c r="A1342" s="28" t="str">
        <f t="shared" si="25"/>
        <v/>
      </c>
      <c r="B1342" s="93"/>
      <c r="C1342" s="96"/>
      <c r="D1342" s="36"/>
      <c r="E1342" s="90"/>
      <c r="F1342" s="95"/>
      <c r="G1342" s="35"/>
      <c r="H1342" s="35"/>
      <c r="I1342" s="35"/>
      <c r="J1342" s="14" t="e">
        <f ca="1">F1342-(G1342+(SUMIF('RELACION PAGO DE CAJA'!B$3:B$9173,A1342,'RELACION PAGO DE CAJA'!K$3:K$9173)+SUMIF('RELACION PAGO DE CAJA'!B$3:B$9173,A1342,'RELACION PAGO DE CAJA'!L$3:L$9173)+(SUMIF('RELACION PAGO DE CAJA'!B$3:B$9173,A1342,'RELACION PAGO DE CAJA'!M$3:M$408)+(SUMIF('RELACION PAGO DE CAJA'!B$3:B$9173,A1342,'RELACION PAGO DE CAJA'!N$3:N$9173)))))</f>
        <v>#REF!</v>
      </c>
      <c r="N1342" s="17"/>
    </row>
    <row r="1343" spans="1:14" s="22" customFormat="1">
      <c r="A1343" s="28" t="str">
        <f t="shared" si="25"/>
        <v/>
      </c>
      <c r="B1343" s="93"/>
      <c r="C1343" s="96"/>
      <c r="D1343" s="36"/>
      <c r="E1343" s="90"/>
      <c r="F1343" s="95"/>
      <c r="G1343" s="35"/>
      <c r="H1343" s="35"/>
      <c r="I1343" s="35"/>
      <c r="J1343" s="14" t="e">
        <f ca="1">F1343-(G1343+(SUMIF('RELACION PAGO DE CAJA'!B$3:B$9173,A1343,'RELACION PAGO DE CAJA'!K$3:K$9173)+SUMIF('RELACION PAGO DE CAJA'!B$3:B$9173,A1343,'RELACION PAGO DE CAJA'!L$3:L$9173)+(SUMIF('RELACION PAGO DE CAJA'!B$3:B$9173,A1343,'RELACION PAGO DE CAJA'!M$3:M$408)+(SUMIF('RELACION PAGO DE CAJA'!B$3:B$9173,A1343,'RELACION PAGO DE CAJA'!N$3:N$9173)))))</f>
        <v>#REF!</v>
      </c>
      <c r="N1343" s="17"/>
    </row>
    <row r="1344" spans="1:14" s="22" customFormat="1">
      <c r="A1344" s="28" t="str">
        <f t="shared" si="25"/>
        <v/>
      </c>
      <c r="B1344" s="93"/>
      <c r="C1344" s="96"/>
      <c r="D1344" s="36"/>
      <c r="E1344" s="90"/>
      <c r="F1344" s="95"/>
      <c r="G1344" s="35"/>
      <c r="H1344" s="35"/>
      <c r="I1344" s="35"/>
      <c r="J1344" s="14" t="e">
        <f ca="1">F1344-(G1344+(SUMIF('RELACION PAGO DE CAJA'!B$3:B$9173,A1344,'RELACION PAGO DE CAJA'!K$3:K$9173)+SUMIF('RELACION PAGO DE CAJA'!B$3:B$9173,A1344,'RELACION PAGO DE CAJA'!L$3:L$9173)+(SUMIF('RELACION PAGO DE CAJA'!B$3:B$9173,A1344,'RELACION PAGO DE CAJA'!M$3:M$408)+(SUMIF('RELACION PAGO DE CAJA'!B$3:B$9173,A1344,'RELACION PAGO DE CAJA'!N$3:N$9173)))))</f>
        <v>#REF!</v>
      </c>
      <c r="N1344" s="17"/>
    </row>
    <row r="1345" spans="1:14" s="22" customFormat="1">
      <c r="A1345" s="28" t="str">
        <f t="shared" si="25"/>
        <v/>
      </c>
      <c r="B1345" s="93"/>
      <c r="C1345" s="96"/>
      <c r="D1345" s="36"/>
      <c r="E1345" s="90"/>
      <c r="F1345" s="95"/>
      <c r="G1345" s="35"/>
      <c r="H1345" s="35"/>
      <c r="I1345" s="35"/>
      <c r="J1345" s="14" t="e">
        <f ca="1">F1345-(G1345+(SUMIF('RELACION PAGO DE CAJA'!B$3:B$9173,A1345,'RELACION PAGO DE CAJA'!K$3:K$9173)+SUMIF('RELACION PAGO DE CAJA'!B$3:B$9173,A1345,'RELACION PAGO DE CAJA'!L$3:L$9173)+(SUMIF('RELACION PAGO DE CAJA'!B$3:B$9173,A1345,'RELACION PAGO DE CAJA'!M$3:M$408)+(SUMIF('RELACION PAGO DE CAJA'!B$3:B$9173,A1345,'RELACION PAGO DE CAJA'!N$3:N$9173)))))</f>
        <v>#REF!</v>
      </c>
      <c r="N1345" s="17"/>
    </row>
    <row r="1346" spans="1:14" s="22" customFormat="1">
      <c r="A1346" s="28" t="str">
        <f t="shared" si="25"/>
        <v/>
      </c>
      <c r="B1346" s="93"/>
      <c r="C1346" s="96"/>
      <c r="D1346" s="36"/>
      <c r="E1346" s="90"/>
      <c r="F1346" s="95"/>
      <c r="G1346" s="35"/>
      <c r="H1346" s="35"/>
      <c r="I1346" s="35"/>
      <c r="J1346" s="14" t="e">
        <f ca="1">F1346-(G1346+(SUMIF('RELACION PAGO DE CAJA'!B$3:B$9173,A1346,'RELACION PAGO DE CAJA'!K$3:K$9173)+SUMIF('RELACION PAGO DE CAJA'!B$3:B$9173,A1346,'RELACION PAGO DE CAJA'!L$3:L$9173)+(SUMIF('RELACION PAGO DE CAJA'!B$3:B$9173,A1346,'RELACION PAGO DE CAJA'!M$3:M$408)+(SUMIF('RELACION PAGO DE CAJA'!B$3:B$9173,A1346,'RELACION PAGO DE CAJA'!N$3:N$9173)))))</f>
        <v>#REF!</v>
      </c>
      <c r="N1346" s="17"/>
    </row>
    <row r="1347" spans="1:14" s="22" customFormat="1">
      <c r="A1347" s="28" t="str">
        <f t="shared" si="25"/>
        <v/>
      </c>
      <c r="B1347" s="93"/>
      <c r="C1347" s="96"/>
      <c r="D1347" s="36"/>
      <c r="E1347" s="90"/>
      <c r="F1347" s="95"/>
      <c r="G1347" s="35"/>
      <c r="H1347" s="35"/>
      <c r="I1347" s="35"/>
      <c r="J1347" s="14" t="e">
        <f ca="1">F1347-(G1347+(SUMIF('RELACION PAGO DE CAJA'!B$3:B$9173,A1347,'RELACION PAGO DE CAJA'!K$3:K$9173)+SUMIF('RELACION PAGO DE CAJA'!B$3:B$9173,A1347,'RELACION PAGO DE CAJA'!L$3:L$9173)+(SUMIF('RELACION PAGO DE CAJA'!B$3:B$9173,A1347,'RELACION PAGO DE CAJA'!M$3:M$408)+(SUMIF('RELACION PAGO DE CAJA'!B$3:B$9173,A1347,'RELACION PAGO DE CAJA'!N$3:N$9173)))))</f>
        <v>#REF!</v>
      </c>
      <c r="N1347" s="17"/>
    </row>
    <row r="1348" spans="1:14" s="22" customFormat="1">
      <c r="A1348" s="28" t="str">
        <f t="shared" si="25"/>
        <v/>
      </c>
      <c r="B1348" s="93"/>
      <c r="C1348" s="96"/>
      <c r="D1348" s="36"/>
      <c r="E1348" s="90"/>
      <c r="F1348" s="95"/>
      <c r="G1348" s="35"/>
      <c r="H1348" s="35"/>
      <c r="I1348" s="35"/>
      <c r="J1348" s="14" t="e">
        <f ca="1">F1348-(G1348+(SUMIF('RELACION PAGO DE CAJA'!B$3:B$9173,A1348,'RELACION PAGO DE CAJA'!K$3:K$9173)+SUMIF('RELACION PAGO DE CAJA'!B$3:B$9173,A1348,'RELACION PAGO DE CAJA'!L$3:L$9173)+(SUMIF('RELACION PAGO DE CAJA'!B$3:B$9173,A1348,'RELACION PAGO DE CAJA'!M$3:M$408)+(SUMIF('RELACION PAGO DE CAJA'!B$3:B$9173,A1348,'RELACION PAGO DE CAJA'!N$3:N$9173)))))</f>
        <v>#REF!</v>
      </c>
      <c r="N1348" s="17"/>
    </row>
    <row r="1349" spans="1:14" s="22" customFormat="1">
      <c r="A1349" s="28" t="str">
        <f t="shared" si="25"/>
        <v/>
      </c>
      <c r="B1349" s="93"/>
      <c r="C1349" s="96"/>
      <c r="D1349" s="36"/>
      <c r="E1349" s="90"/>
      <c r="F1349" s="95"/>
      <c r="G1349" s="35"/>
      <c r="H1349" s="35"/>
      <c r="I1349" s="35"/>
      <c r="J1349" s="14" t="e">
        <f ca="1">F1349-(G1349+(SUMIF('RELACION PAGO DE CAJA'!B$3:B$9173,A1349,'RELACION PAGO DE CAJA'!K$3:K$9173)+SUMIF('RELACION PAGO DE CAJA'!B$3:B$9173,A1349,'RELACION PAGO DE CAJA'!L$3:L$9173)+(SUMIF('RELACION PAGO DE CAJA'!B$3:B$9173,A1349,'RELACION PAGO DE CAJA'!M$3:M$408)+(SUMIF('RELACION PAGO DE CAJA'!B$3:B$9173,A1349,'RELACION PAGO DE CAJA'!N$3:N$9173)))))</f>
        <v>#REF!</v>
      </c>
      <c r="N1349" s="17"/>
    </row>
    <row r="1350" spans="1:14" s="22" customFormat="1">
      <c r="A1350" s="28" t="str">
        <f t="shared" si="25"/>
        <v/>
      </c>
      <c r="B1350" s="93"/>
      <c r="C1350" s="96"/>
      <c r="D1350" s="36"/>
      <c r="E1350" s="90"/>
      <c r="F1350" s="95"/>
      <c r="G1350" s="35"/>
      <c r="H1350" s="35"/>
      <c r="I1350" s="35"/>
      <c r="J1350" s="14" t="e">
        <f ca="1">F1350-(G1350+(SUMIF('RELACION PAGO DE CAJA'!B$3:B$9173,A1350,'RELACION PAGO DE CAJA'!K$3:K$9173)+SUMIF('RELACION PAGO DE CAJA'!B$3:B$9173,A1350,'RELACION PAGO DE CAJA'!L$3:L$9173)+(SUMIF('RELACION PAGO DE CAJA'!B$3:B$9173,A1350,'RELACION PAGO DE CAJA'!M$3:M$408)+(SUMIF('RELACION PAGO DE CAJA'!B$3:B$9173,A1350,'RELACION PAGO DE CAJA'!N$3:N$9173)))))</f>
        <v>#REF!</v>
      </c>
      <c r="N1350" s="17"/>
    </row>
    <row r="1351" spans="1:14" s="22" customFormat="1">
      <c r="A1351" s="28" t="str">
        <f t="shared" si="25"/>
        <v/>
      </c>
      <c r="B1351" s="93"/>
      <c r="C1351" s="96"/>
      <c r="D1351" s="36"/>
      <c r="E1351" s="90"/>
      <c r="F1351" s="95"/>
      <c r="G1351" s="35"/>
      <c r="H1351" s="35"/>
      <c r="I1351" s="35"/>
      <c r="J1351" s="14" t="e">
        <f ca="1">F1351-(G1351+(SUMIF('RELACION PAGO DE CAJA'!B$3:B$9173,A1351,'RELACION PAGO DE CAJA'!K$3:K$9173)+SUMIF('RELACION PAGO DE CAJA'!B$3:B$9173,A1351,'RELACION PAGO DE CAJA'!L$3:L$9173)+(SUMIF('RELACION PAGO DE CAJA'!B$3:B$9173,A1351,'RELACION PAGO DE CAJA'!M$3:M$408)+(SUMIF('RELACION PAGO DE CAJA'!B$3:B$9173,A1351,'RELACION PAGO DE CAJA'!N$3:N$9173)))))</f>
        <v>#REF!</v>
      </c>
      <c r="N1351" s="17"/>
    </row>
    <row r="1352" spans="1:14" s="22" customFormat="1">
      <c r="A1352" s="28" t="str">
        <f t="shared" si="25"/>
        <v/>
      </c>
      <c r="B1352" s="93"/>
      <c r="C1352" s="96"/>
      <c r="D1352" s="36"/>
      <c r="E1352" s="90"/>
      <c r="F1352" s="95"/>
      <c r="G1352" s="35"/>
      <c r="H1352" s="35"/>
      <c r="I1352" s="35"/>
      <c r="J1352" s="14" t="e">
        <f ca="1">F1352-(G1352+(SUMIF('RELACION PAGO DE CAJA'!B$3:B$9173,A1352,'RELACION PAGO DE CAJA'!K$3:K$9173)+SUMIF('RELACION PAGO DE CAJA'!B$3:B$9173,A1352,'RELACION PAGO DE CAJA'!L$3:L$9173)+(SUMIF('RELACION PAGO DE CAJA'!B$3:B$9173,A1352,'RELACION PAGO DE CAJA'!M$3:M$408)+(SUMIF('RELACION PAGO DE CAJA'!B$3:B$9173,A1352,'RELACION PAGO DE CAJA'!N$3:N$9173)))))</f>
        <v>#REF!</v>
      </c>
      <c r="N1352" s="17"/>
    </row>
    <row r="1353" spans="1:14" s="22" customFormat="1">
      <c r="A1353" s="28" t="str">
        <f t="shared" si="25"/>
        <v/>
      </c>
      <c r="B1353" s="93"/>
      <c r="C1353" s="96"/>
      <c r="D1353" s="36"/>
      <c r="E1353" s="90"/>
      <c r="F1353" s="95"/>
      <c r="G1353" s="35"/>
      <c r="H1353" s="35"/>
      <c r="I1353" s="35"/>
      <c r="J1353" s="14" t="e">
        <f ca="1">F1353-(G1353+(SUMIF('RELACION PAGO DE CAJA'!B$3:B$9173,A1353,'RELACION PAGO DE CAJA'!K$3:K$9173)+SUMIF('RELACION PAGO DE CAJA'!B$3:B$9173,A1353,'RELACION PAGO DE CAJA'!L$3:L$9173)+(SUMIF('RELACION PAGO DE CAJA'!B$3:B$9173,A1353,'RELACION PAGO DE CAJA'!M$3:M$408)+(SUMIF('RELACION PAGO DE CAJA'!B$3:B$9173,A1353,'RELACION PAGO DE CAJA'!N$3:N$9173)))))</f>
        <v>#REF!</v>
      </c>
      <c r="N1353" s="17"/>
    </row>
    <row r="1354" spans="1:14" s="22" customFormat="1">
      <c r="A1354" s="28" t="str">
        <f t="shared" si="25"/>
        <v/>
      </c>
      <c r="B1354" s="93"/>
      <c r="C1354" s="96"/>
      <c r="D1354" s="36"/>
      <c r="E1354" s="90"/>
      <c r="F1354" s="95"/>
      <c r="G1354" s="35"/>
      <c r="H1354" s="35"/>
      <c r="I1354" s="35"/>
      <c r="J1354" s="14" t="e">
        <f ca="1">F1354-(G1354+(SUMIF('RELACION PAGO DE CAJA'!B$3:B$9173,A1354,'RELACION PAGO DE CAJA'!K$3:K$9173)+SUMIF('RELACION PAGO DE CAJA'!B$3:B$9173,A1354,'RELACION PAGO DE CAJA'!L$3:L$9173)+(SUMIF('RELACION PAGO DE CAJA'!B$3:B$9173,A1354,'RELACION PAGO DE CAJA'!M$3:M$408)+(SUMIF('RELACION PAGO DE CAJA'!B$3:B$9173,A1354,'RELACION PAGO DE CAJA'!N$3:N$9173)))))</f>
        <v>#REF!</v>
      </c>
      <c r="N1354" s="17"/>
    </row>
    <row r="1355" spans="1:14" s="22" customFormat="1">
      <c r="A1355" s="28" t="str">
        <f t="shared" si="25"/>
        <v/>
      </c>
      <c r="B1355" s="93"/>
      <c r="C1355" s="96"/>
      <c r="D1355" s="36"/>
      <c r="E1355" s="90"/>
      <c r="F1355" s="95"/>
      <c r="G1355" s="35"/>
      <c r="H1355" s="35"/>
      <c r="I1355" s="35"/>
      <c r="J1355" s="14" t="e">
        <f ca="1">F1355-(G1355+(SUMIF('RELACION PAGO DE CAJA'!B$3:B$9173,A1355,'RELACION PAGO DE CAJA'!K$3:K$9173)+SUMIF('RELACION PAGO DE CAJA'!B$3:B$9173,A1355,'RELACION PAGO DE CAJA'!L$3:L$9173)+(SUMIF('RELACION PAGO DE CAJA'!B$3:B$9173,A1355,'RELACION PAGO DE CAJA'!M$3:M$408)+(SUMIF('RELACION PAGO DE CAJA'!B$3:B$9173,A1355,'RELACION PAGO DE CAJA'!N$3:N$9173)))))</f>
        <v>#REF!</v>
      </c>
      <c r="N1355" s="17"/>
    </row>
    <row r="1356" spans="1:14" s="22" customFormat="1">
      <c r="A1356" s="28" t="str">
        <f t="shared" si="25"/>
        <v/>
      </c>
      <c r="B1356" s="93"/>
      <c r="C1356" s="96"/>
      <c r="D1356" s="36"/>
      <c r="E1356" s="90"/>
      <c r="F1356" s="95"/>
      <c r="G1356" s="35"/>
      <c r="H1356" s="35"/>
      <c r="I1356" s="35"/>
      <c r="J1356" s="14" t="e">
        <f ca="1">F1356-(G1356+(SUMIF('RELACION PAGO DE CAJA'!B$3:B$9173,A1356,'RELACION PAGO DE CAJA'!K$3:K$9173)+SUMIF('RELACION PAGO DE CAJA'!B$3:B$9173,A1356,'RELACION PAGO DE CAJA'!L$3:L$9173)+(SUMIF('RELACION PAGO DE CAJA'!B$3:B$9173,A1356,'RELACION PAGO DE CAJA'!M$3:M$408)+(SUMIF('RELACION PAGO DE CAJA'!B$3:B$9173,A1356,'RELACION PAGO DE CAJA'!N$3:N$9173)))))</f>
        <v>#REF!</v>
      </c>
      <c r="N1356" s="17"/>
    </row>
    <row r="1357" spans="1:14" s="22" customFormat="1">
      <c r="A1357" s="28" t="str">
        <f t="shared" si="25"/>
        <v/>
      </c>
      <c r="B1357" s="93"/>
      <c r="C1357" s="96"/>
      <c r="D1357" s="36"/>
      <c r="E1357" s="90"/>
      <c r="F1357" s="95"/>
      <c r="G1357" s="35"/>
      <c r="H1357" s="35"/>
      <c r="I1357" s="35"/>
      <c r="J1357" s="14" t="e">
        <f ca="1">F1357-(G1357+(SUMIF('RELACION PAGO DE CAJA'!B$3:B$9173,A1357,'RELACION PAGO DE CAJA'!K$3:K$9173)+SUMIF('RELACION PAGO DE CAJA'!B$3:B$9173,A1357,'RELACION PAGO DE CAJA'!L$3:L$9173)+(SUMIF('RELACION PAGO DE CAJA'!B$3:B$9173,A1357,'RELACION PAGO DE CAJA'!M$3:M$408)+(SUMIF('RELACION PAGO DE CAJA'!B$3:B$9173,A1357,'RELACION PAGO DE CAJA'!N$3:N$9173)))))</f>
        <v>#REF!</v>
      </c>
      <c r="N1357" s="17"/>
    </row>
    <row r="1358" spans="1:14" s="22" customFormat="1">
      <c r="A1358" s="28" t="str">
        <f t="shared" si="25"/>
        <v/>
      </c>
      <c r="B1358" s="93"/>
      <c r="C1358" s="96"/>
      <c r="D1358" s="36"/>
      <c r="E1358" s="90"/>
      <c r="F1358" s="95"/>
      <c r="G1358" s="35"/>
      <c r="H1358" s="35"/>
      <c r="I1358" s="35"/>
      <c r="J1358" s="14" t="e">
        <f ca="1">F1358-(G1358+(SUMIF('RELACION PAGO DE CAJA'!B$3:B$9173,A1358,'RELACION PAGO DE CAJA'!K$3:K$9173)+SUMIF('RELACION PAGO DE CAJA'!B$3:B$9173,A1358,'RELACION PAGO DE CAJA'!L$3:L$9173)+(SUMIF('RELACION PAGO DE CAJA'!B$3:B$9173,A1358,'RELACION PAGO DE CAJA'!M$3:M$408)+(SUMIF('RELACION PAGO DE CAJA'!B$3:B$9173,A1358,'RELACION PAGO DE CAJA'!N$3:N$9173)))))</f>
        <v>#REF!</v>
      </c>
      <c r="N1358" s="17"/>
    </row>
    <row r="1359" spans="1:14" s="22" customFormat="1">
      <c r="A1359" s="28" t="str">
        <f t="shared" si="25"/>
        <v/>
      </c>
      <c r="B1359" s="93"/>
      <c r="C1359" s="96"/>
      <c r="D1359" s="36"/>
      <c r="E1359" s="90"/>
      <c r="F1359" s="95"/>
      <c r="G1359" s="35"/>
      <c r="H1359" s="35"/>
      <c r="I1359" s="35"/>
      <c r="J1359" s="14" t="e">
        <f ca="1">F1359-(G1359+(SUMIF('RELACION PAGO DE CAJA'!B$3:B$9173,A1359,'RELACION PAGO DE CAJA'!K$3:K$9173)+SUMIF('RELACION PAGO DE CAJA'!B$3:B$9173,A1359,'RELACION PAGO DE CAJA'!L$3:L$9173)+(SUMIF('RELACION PAGO DE CAJA'!B$3:B$9173,A1359,'RELACION PAGO DE CAJA'!M$3:M$408)+(SUMIF('RELACION PAGO DE CAJA'!B$3:B$9173,A1359,'RELACION PAGO DE CAJA'!N$3:N$9173)))))</f>
        <v>#REF!</v>
      </c>
      <c r="N1359" s="17"/>
    </row>
    <row r="1360" spans="1:14" s="22" customFormat="1">
      <c r="A1360" s="28" t="str">
        <f t="shared" si="25"/>
        <v/>
      </c>
      <c r="B1360" s="93"/>
      <c r="C1360" s="96"/>
      <c r="D1360" s="36"/>
      <c r="E1360" s="90"/>
      <c r="F1360" s="95"/>
      <c r="G1360" s="35"/>
      <c r="H1360" s="35"/>
      <c r="I1360" s="35"/>
      <c r="J1360" s="14" t="e">
        <f ca="1">F1360-(G1360+(SUMIF('RELACION PAGO DE CAJA'!B$3:B$9173,A1360,'RELACION PAGO DE CAJA'!K$3:K$9173)+SUMIF('RELACION PAGO DE CAJA'!B$3:B$9173,A1360,'RELACION PAGO DE CAJA'!L$3:L$9173)+(SUMIF('RELACION PAGO DE CAJA'!B$3:B$9173,A1360,'RELACION PAGO DE CAJA'!M$3:M$408)+(SUMIF('RELACION PAGO DE CAJA'!B$3:B$9173,A1360,'RELACION PAGO DE CAJA'!N$3:N$9173)))))</f>
        <v>#REF!</v>
      </c>
      <c r="N1360" s="17"/>
    </row>
    <row r="1361" spans="1:14" s="22" customFormat="1">
      <c r="A1361" s="28" t="str">
        <f t="shared" si="25"/>
        <v/>
      </c>
      <c r="B1361" s="93"/>
      <c r="C1361" s="96"/>
      <c r="D1361" s="36"/>
      <c r="E1361" s="90"/>
      <c r="F1361" s="95"/>
      <c r="G1361" s="35"/>
      <c r="H1361" s="35"/>
      <c r="I1361" s="35"/>
      <c r="J1361" s="14" t="e">
        <f ca="1">F1361-(G1361+(SUMIF('RELACION PAGO DE CAJA'!B$3:B$9173,A1361,'RELACION PAGO DE CAJA'!K$3:K$9173)+SUMIF('RELACION PAGO DE CAJA'!B$3:B$9173,A1361,'RELACION PAGO DE CAJA'!L$3:L$9173)+(SUMIF('RELACION PAGO DE CAJA'!B$3:B$9173,A1361,'RELACION PAGO DE CAJA'!M$3:M$408)+(SUMIF('RELACION PAGO DE CAJA'!B$3:B$9173,A1361,'RELACION PAGO DE CAJA'!N$3:N$9173)))))</f>
        <v>#REF!</v>
      </c>
      <c r="N1361" s="17"/>
    </row>
    <row r="1362" spans="1:14" s="22" customFormat="1">
      <c r="A1362" s="28" t="str">
        <f t="shared" si="25"/>
        <v/>
      </c>
      <c r="B1362" s="93"/>
      <c r="C1362" s="96"/>
      <c r="D1362" s="36"/>
      <c r="E1362" s="90"/>
      <c r="F1362" s="95"/>
      <c r="G1362" s="35"/>
      <c r="H1362" s="35"/>
      <c r="I1362" s="35"/>
      <c r="J1362" s="14" t="e">
        <f ca="1">F1362-(G1362+(SUMIF('RELACION PAGO DE CAJA'!B$3:B$9173,A1362,'RELACION PAGO DE CAJA'!K$3:K$9173)+SUMIF('RELACION PAGO DE CAJA'!B$3:B$9173,A1362,'RELACION PAGO DE CAJA'!L$3:L$9173)+(SUMIF('RELACION PAGO DE CAJA'!B$3:B$9173,A1362,'RELACION PAGO DE CAJA'!M$3:M$408)+(SUMIF('RELACION PAGO DE CAJA'!B$3:B$9173,A1362,'RELACION PAGO DE CAJA'!N$3:N$9173)))))</f>
        <v>#REF!</v>
      </c>
      <c r="N1362" s="17"/>
    </row>
    <row r="1363" spans="1:14" s="22" customFormat="1">
      <c r="A1363" s="28" t="str">
        <f t="shared" si="25"/>
        <v/>
      </c>
      <c r="B1363" s="93"/>
      <c r="C1363" s="96"/>
      <c r="D1363" s="36"/>
      <c r="E1363" s="90"/>
      <c r="F1363" s="95"/>
      <c r="G1363" s="35"/>
      <c r="H1363" s="35"/>
      <c r="I1363" s="35"/>
      <c r="J1363" s="14" t="e">
        <f ca="1">F1363-(G1363+(SUMIF('RELACION PAGO DE CAJA'!B$3:B$9173,A1363,'RELACION PAGO DE CAJA'!K$3:K$9173)+SUMIF('RELACION PAGO DE CAJA'!B$3:B$9173,A1363,'RELACION PAGO DE CAJA'!L$3:L$9173)+(SUMIF('RELACION PAGO DE CAJA'!B$3:B$9173,A1363,'RELACION PAGO DE CAJA'!M$3:M$408)+(SUMIF('RELACION PAGO DE CAJA'!B$3:B$9173,A1363,'RELACION PAGO DE CAJA'!N$3:N$9173)))))</f>
        <v>#REF!</v>
      </c>
      <c r="N1363" s="17"/>
    </row>
    <row r="1364" spans="1:14" s="22" customFormat="1">
      <c r="A1364" s="28" t="str">
        <f t="shared" si="25"/>
        <v/>
      </c>
      <c r="B1364" s="93"/>
      <c r="C1364" s="96"/>
      <c r="D1364" s="36"/>
      <c r="E1364" s="90"/>
      <c r="F1364" s="95"/>
      <c r="G1364" s="35"/>
      <c r="H1364" s="35"/>
      <c r="I1364" s="35"/>
      <c r="J1364" s="14" t="e">
        <f ca="1">F1364-(G1364+(SUMIF('RELACION PAGO DE CAJA'!B$3:B$9173,A1364,'RELACION PAGO DE CAJA'!K$3:K$9173)+SUMIF('RELACION PAGO DE CAJA'!B$3:B$9173,A1364,'RELACION PAGO DE CAJA'!L$3:L$9173)+(SUMIF('RELACION PAGO DE CAJA'!B$3:B$9173,A1364,'RELACION PAGO DE CAJA'!M$3:M$408)+(SUMIF('RELACION PAGO DE CAJA'!B$3:B$9173,A1364,'RELACION PAGO DE CAJA'!N$3:N$9173)))))</f>
        <v>#REF!</v>
      </c>
      <c r="N1364" s="17"/>
    </row>
    <row r="1365" spans="1:14" s="22" customFormat="1">
      <c r="A1365" s="28" t="str">
        <f t="shared" ref="A1365:A1428" si="26">CONCATENATE(B1365,D1365,E1365)</f>
        <v/>
      </c>
      <c r="B1365" s="93"/>
      <c r="C1365" s="96"/>
      <c r="D1365" s="36"/>
      <c r="E1365" s="90"/>
      <c r="F1365" s="95"/>
      <c r="G1365" s="35"/>
      <c r="H1365" s="35"/>
      <c r="I1365" s="35"/>
      <c r="J1365" s="14" t="e">
        <f ca="1">F1365-(G1365+(SUMIF('RELACION PAGO DE CAJA'!B$3:B$9173,A1365,'RELACION PAGO DE CAJA'!K$3:K$9173)+SUMIF('RELACION PAGO DE CAJA'!B$3:B$9173,A1365,'RELACION PAGO DE CAJA'!L$3:L$9173)+(SUMIF('RELACION PAGO DE CAJA'!B$3:B$9173,A1365,'RELACION PAGO DE CAJA'!M$3:M$408)+(SUMIF('RELACION PAGO DE CAJA'!B$3:B$9173,A1365,'RELACION PAGO DE CAJA'!N$3:N$9173)))))</f>
        <v>#REF!</v>
      </c>
      <c r="N1365" s="17"/>
    </row>
    <row r="1366" spans="1:14" s="22" customFormat="1">
      <c r="A1366" s="28" t="str">
        <f t="shared" si="26"/>
        <v/>
      </c>
      <c r="B1366" s="93"/>
      <c r="C1366" s="96"/>
      <c r="D1366" s="36"/>
      <c r="E1366" s="90"/>
      <c r="F1366" s="95"/>
      <c r="G1366" s="35"/>
      <c r="H1366" s="35"/>
      <c r="I1366" s="35"/>
      <c r="J1366" s="14" t="e">
        <f ca="1">F1366-(G1366+(SUMIF('RELACION PAGO DE CAJA'!B$3:B$9173,A1366,'RELACION PAGO DE CAJA'!K$3:K$9173)+SUMIF('RELACION PAGO DE CAJA'!B$3:B$9173,A1366,'RELACION PAGO DE CAJA'!L$3:L$9173)+(SUMIF('RELACION PAGO DE CAJA'!B$3:B$9173,A1366,'RELACION PAGO DE CAJA'!M$3:M$408)+(SUMIF('RELACION PAGO DE CAJA'!B$3:B$9173,A1366,'RELACION PAGO DE CAJA'!N$3:N$9173)))))</f>
        <v>#REF!</v>
      </c>
      <c r="N1366" s="17"/>
    </row>
    <row r="1367" spans="1:14" s="22" customFormat="1">
      <c r="A1367" s="28" t="str">
        <f t="shared" si="26"/>
        <v/>
      </c>
      <c r="B1367" s="93"/>
      <c r="C1367" s="96"/>
      <c r="D1367" s="36"/>
      <c r="E1367" s="90"/>
      <c r="F1367" s="95"/>
      <c r="G1367" s="35"/>
      <c r="H1367" s="35"/>
      <c r="I1367" s="35"/>
      <c r="J1367" s="14" t="e">
        <f ca="1">F1367-(G1367+(SUMIF('RELACION PAGO DE CAJA'!B$3:B$9173,A1367,'RELACION PAGO DE CAJA'!K$3:K$9173)+SUMIF('RELACION PAGO DE CAJA'!B$3:B$9173,A1367,'RELACION PAGO DE CAJA'!L$3:L$9173)+(SUMIF('RELACION PAGO DE CAJA'!B$3:B$9173,A1367,'RELACION PAGO DE CAJA'!M$3:M$408)+(SUMIF('RELACION PAGO DE CAJA'!B$3:B$9173,A1367,'RELACION PAGO DE CAJA'!N$3:N$9173)))))</f>
        <v>#REF!</v>
      </c>
      <c r="N1367" s="17"/>
    </row>
    <row r="1368" spans="1:14" s="22" customFormat="1">
      <c r="A1368" s="28" t="str">
        <f t="shared" si="26"/>
        <v/>
      </c>
      <c r="B1368" s="93"/>
      <c r="C1368" s="96"/>
      <c r="D1368" s="36"/>
      <c r="E1368" s="90"/>
      <c r="F1368" s="95"/>
      <c r="G1368" s="35"/>
      <c r="H1368" s="35"/>
      <c r="I1368" s="35"/>
      <c r="J1368" s="14" t="e">
        <f ca="1">F1368-(G1368+(SUMIF('RELACION PAGO DE CAJA'!B$3:B$9173,A1368,'RELACION PAGO DE CAJA'!K$3:K$9173)+SUMIF('RELACION PAGO DE CAJA'!B$3:B$9173,A1368,'RELACION PAGO DE CAJA'!L$3:L$9173)+(SUMIF('RELACION PAGO DE CAJA'!B$3:B$9173,A1368,'RELACION PAGO DE CAJA'!M$3:M$408)+(SUMIF('RELACION PAGO DE CAJA'!B$3:B$9173,A1368,'RELACION PAGO DE CAJA'!N$3:N$9173)))))</f>
        <v>#REF!</v>
      </c>
      <c r="N1368" s="17"/>
    </row>
    <row r="1369" spans="1:14" s="22" customFormat="1">
      <c r="A1369" s="28" t="str">
        <f t="shared" si="26"/>
        <v/>
      </c>
      <c r="B1369" s="93"/>
      <c r="C1369" s="96"/>
      <c r="D1369" s="36"/>
      <c r="E1369" s="90"/>
      <c r="F1369" s="95"/>
      <c r="G1369" s="35"/>
      <c r="H1369" s="35"/>
      <c r="I1369" s="35"/>
      <c r="J1369" s="14" t="e">
        <f ca="1">F1369-(G1369+(SUMIF('RELACION PAGO DE CAJA'!B$3:B$9173,A1369,'RELACION PAGO DE CAJA'!K$3:K$9173)+SUMIF('RELACION PAGO DE CAJA'!B$3:B$9173,A1369,'RELACION PAGO DE CAJA'!L$3:L$9173)+(SUMIF('RELACION PAGO DE CAJA'!B$3:B$9173,A1369,'RELACION PAGO DE CAJA'!M$3:M$408)+(SUMIF('RELACION PAGO DE CAJA'!B$3:B$9173,A1369,'RELACION PAGO DE CAJA'!N$3:N$9173)))))</f>
        <v>#REF!</v>
      </c>
      <c r="N1369" s="17"/>
    </row>
    <row r="1370" spans="1:14" s="22" customFormat="1">
      <c r="A1370" s="28" t="str">
        <f t="shared" si="26"/>
        <v/>
      </c>
      <c r="B1370" s="93"/>
      <c r="C1370" s="96"/>
      <c r="D1370" s="36"/>
      <c r="E1370" s="90"/>
      <c r="F1370" s="95"/>
      <c r="G1370" s="35"/>
      <c r="H1370" s="35"/>
      <c r="I1370" s="35"/>
      <c r="J1370" s="14" t="e">
        <f ca="1">F1370-(G1370+(SUMIF('RELACION PAGO DE CAJA'!B$3:B$9173,A1370,'RELACION PAGO DE CAJA'!K$3:K$9173)+SUMIF('RELACION PAGO DE CAJA'!B$3:B$9173,A1370,'RELACION PAGO DE CAJA'!L$3:L$9173)+(SUMIF('RELACION PAGO DE CAJA'!B$3:B$9173,A1370,'RELACION PAGO DE CAJA'!M$3:M$408)+(SUMIF('RELACION PAGO DE CAJA'!B$3:B$9173,A1370,'RELACION PAGO DE CAJA'!N$3:N$9173)))))</f>
        <v>#REF!</v>
      </c>
      <c r="N1370" s="17"/>
    </row>
    <row r="1371" spans="1:14" s="22" customFormat="1">
      <c r="A1371" s="28" t="str">
        <f t="shared" si="26"/>
        <v/>
      </c>
      <c r="B1371" s="93"/>
      <c r="C1371" s="96"/>
      <c r="D1371" s="36"/>
      <c r="E1371" s="90"/>
      <c r="F1371" s="95"/>
      <c r="G1371" s="35"/>
      <c r="H1371" s="35"/>
      <c r="I1371" s="35"/>
      <c r="J1371" s="14" t="e">
        <f ca="1">F1371-(G1371+(SUMIF('RELACION PAGO DE CAJA'!B$3:B$9173,A1371,'RELACION PAGO DE CAJA'!K$3:K$9173)+SUMIF('RELACION PAGO DE CAJA'!B$3:B$9173,A1371,'RELACION PAGO DE CAJA'!L$3:L$9173)+(SUMIF('RELACION PAGO DE CAJA'!B$3:B$9173,A1371,'RELACION PAGO DE CAJA'!M$3:M$408)+(SUMIF('RELACION PAGO DE CAJA'!B$3:B$9173,A1371,'RELACION PAGO DE CAJA'!N$3:N$9173)))))</f>
        <v>#REF!</v>
      </c>
      <c r="N1371" s="17"/>
    </row>
    <row r="1372" spans="1:14" s="22" customFormat="1">
      <c r="A1372" s="28" t="str">
        <f t="shared" si="26"/>
        <v/>
      </c>
      <c r="B1372" s="93"/>
      <c r="C1372" s="96"/>
      <c r="D1372" s="36"/>
      <c r="E1372" s="90"/>
      <c r="F1372" s="95"/>
      <c r="G1372" s="35"/>
      <c r="H1372" s="35"/>
      <c r="I1372" s="35"/>
      <c r="J1372" s="14" t="e">
        <f ca="1">F1372-(G1372+(SUMIF('RELACION PAGO DE CAJA'!B$3:B$9173,A1372,'RELACION PAGO DE CAJA'!K$3:K$9173)+SUMIF('RELACION PAGO DE CAJA'!B$3:B$9173,A1372,'RELACION PAGO DE CAJA'!L$3:L$9173)+(SUMIF('RELACION PAGO DE CAJA'!B$3:B$9173,A1372,'RELACION PAGO DE CAJA'!M$3:M$408)+(SUMIF('RELACION PAGO DE CAJA'!B$3:B$9173,A1372,'RELACION PAGO DE CAJA'!N$3:N$9173)))))</f>
        <v>#REF!</v>
      </c>
      <c r="N1372" s="17"/>
    </row>
    <row r="1373" spans="1:14" s="22" customFormat="1">
      <c r="A1373" s="28" t="str">
        <f t="shared" si="26"/>
        <v/>
      </c>
      <c r="B1373" s="93"/>
      <c r="C1373" s="96"/>
      <c r="D1373" s="36"/>
      <c r="E1373" s="90"/>
      <c r="F1373" s="95"/>
      <c r="G1373" s="35"/>
      <c r="H1373" s="35"/>
      <c r="I1373" s="35"/>
      <c r="J1373" s="14" t="e">
        <f ca="1">F1373-(G1373+(SUMIF('RELACION PAGO DE CAJA'!B$3:B$9173,A1373,'RELACION PAGO DE CAJA'!K$3:K$9173)+SUMIF('RELACION PAGO DE CAJA'!B$3:B$9173,A1373,'RELACION PAGO DE CAJA'!L$3:L$9173)+(SUMIF('RELACION PAGO DE CAJA'!B$3:B$9173,A1373,'RELACION PAGO DE CAJA'!M$3:M$408)+(SUMIF('RELACION PAGO DE CAJA'!B$3:B$9173,A1373,'RELACION PAGO DE CAJA'!N$3:N$9173)))))</f>
        <v>#REF!</v>
      </c>
      <c r="N1373" s="17"/>
    </row>
    <row r="1374" spans="1:14" s="22" customFormat="1">
      <c r="A1374" s="28" t="str">
        <f t="shared" si="26"/>
        <v/>
      </c>
      <c r="B1374" s="93"/>
      <c r="C1374" s="96"/>
      <c r="D1374" s="36"/>
      <c r="E1374" s="90"/>
      <c r="F1374" s="95"/>
      <c r="G1374" s="35"/>
      <c r="H1374" s="35"/>
      <c r="I1374" s="35"/>
      <c r="J1374" s="14" t="e">
        <f ca="1">F1374-(G1374+(SUMIF('RELACION PAGO DE CAJA'!B$3:B$9173,A1374,'RELACION PAGO DE CAJA'!K$3:K$9173)+SUMIF('RELACION PAGO DE CAJA'!B$3:B$9173,A1374,'RELACION PAGO DE CAJA'!L$3:L$9173)+(SUMIF('RELACION PAGO DE CAJA'!B$3:B$9173,A1374,'RELACION PAGO DE CAJA'!M$3:M$408)+(SUMIF('RELACION PAGO DE CAJA'!B$3:B$9173,A1374,'RELACION PAGO DE CAJA'!N$3:N$9173)))))</f>
        <v>#REF!</v>
      </c>
      <c r="N1374" s="17"/>
    </row>
    <row r="1375" spans="1:14" s="22" customFormat="1">
      <c r="A1375" s="28" t="str">
        <f t="shared" si="26"/>
        <v/>
      </c>
      <c r="B1375" s="93"/>
      <c r="C1375" s="96"/>
      <c r="D1375" s="36"/>
      <c r="E1375" s="90"/>
      <c r="F1375" s="95"/>
      <c r="G1375" s="35"/>
      <c r="H1375" s="35"/>
      <c r="I1375" s="35"/>
      <c r="J1375" s="14" t="e">
        <f ca="1">F1375-(G1375+(SUMIF('RELACION PAGO DE CAJA'!B$3:B$9173,A1375,'RELACION PAGO DE CAJA'!K$3:K$9173)+SUMIF('RELACION PAGO DE CAJA'!B$3:B$9173,A1375,'RELACION PAGO DE CAJA'!L$3:L$9173)+(SUMIF('RELACION PAGO DE CAJA'!B$3:B$9173,A1375,'RELACION PAGO DE CAJA'!M$3:M$408)+(SUMIF('RELACION PAGO DE CAJA'!B$3:B$9173,A1375,'RELACION PAGO DE CAJA'!N$3:N$9173)))))</f>
        <v>#REF!</v>
      </c>
      <c r="N1375" s="17"/>
    </row>
    <row r="1376" spans="1:14" s="22" customFormat="1">
      <c r="A1376" s="28" t="str">
        <f t="shared" si="26"/>
        <v/>
      </c>
      <c r="B1376" s="93"/>
      <c r="C1376" s="96"/>
      <c r="D1376" s="36"/>
      <c r="E1376" s="90"/>
      <c r="F1376" s="95"/>
      <c r="G1376" s="35"/>
      <c r="H1376" s="35"/>
      <c r="I1376" s="35"/>
      <c r="J1376" s="14" t="e">
        <f ca="1">F1376-(G1376+(SUMIF('RELACION PAGO DE CAJA'!B$3:B$9173,A1376,'RELACION PAGO DE CAJA'!K$3:K$9173)+SUMIF('RELACION PAGO DE CAJA'!B$3:B$9173,A1376,'RELACION PAGO DE CAJA'!L$3:L$9173)+(SUMIF('RELACION PAGO DE CAJA'!B$3:B$9173,A1376,'RELACION PAGO DE CAJA'!M$3:M$408)+(SUMIF('RELACION PAGO DE CAJA'!B$3:B$9173,A1376,'RELACION PAGO DE CAJA'!N$3:N$9173)))))</f>
        <v>#REF!</v>
      </c>
      <c r="N1376" s="17"/>
    </row>
    <row r="1377" spans="1:14" s="22" customFormat="1">
      <c r="A1377" s="28" t="str">
        <f t="shared" si="26"/>
        <v/>
      </c>
      <c r="B1377" s="93"/>
      <c r="C1377" s="96"/>
      <c r="D1377" s="36"/>
      <c r="E1377" s="90"/>
      <c r="F1377" s="95"/>
      <c r="G1377" s="35"/>
      <c r="H1377" s="35"/>
      <c r="I1377" s="35"/>
      <c r="J1377" s="14" t="e">
        <f ca="1">F1377-(G1377+(SUMIF('RELACION PAGO DE CAJA'!B$3:B$9173,A1377,'RELACION PAGO DE CAJA'!K$3:K$9173)+SUMIF('RELACION PAGO DE CAJA'!B$3:B$9173,A1377,'RELACION PAGO DE CAJA'!L$3:L$9173)+(SUMIF('RELACION PAGO DE CAJA'!B$3:B$9173,A1377,'RELACION PAGO DE CAJA'!M$3:M$408)+(SUMIF('RELACION PAGO DE CAJA'!B$3:B$9173,A1377,'RELACION PAGO DE CAJA'!N$3:N$9173)))))</f>
        <v>#REF!</v>
      </c>
      <c r="N1377" s="17"/>
    </row>
    <row r="1378" spans="1:14" s="22" customFormat="1">
      <c r="A1378" s="28" t="str">
        <f t="shared" si="26"/>
        <v/>
      </c>
      <c r="B1378" s="93"/>
      <c r="C1378" s="96"/>
      <c r="D1378" s="36"/>
      <c r="E1378" s="90"/>
      <c r="F1378" s="95"/>
      <c r="G1378" s="35"/>
      <c r="H1378" s="35"/>
      <c r="I1378" s="35"/>
      <c r="J1378" s="14" t="e">
        <f ca="1">F1378-(G1378+(SUMIF('RELACION PAGO DE CAJA'!B$3:B$9173,A1378,'RELACION PAGO DE CAJA'!K$3:K$9173)+SUMIF('RELACION PAGO DE CAJA'!B$3:B$9173,A1378,'RELACION PAGO DE CAJA'!L$3:L$9173)+(SUMIF('RELACION PAGO DE CAJA'!B$3:B$9173,A1378,'RELACION PAGO DE CAJA'!M$3:M$408)+(SUMIF('RELACION PAGO DE CAJA'!B$3:B$9173,A1378,'RELACION PAGO DE CAJA'!N$3:N$9173)))))</f>
        <v>#REF!</v>
      </c>
      <c r="N1378" s="17"/>
    </row>
    <row r="1379" spans="1:14" s="22" customFormat="1">
      <c r="A1379" s="28" t="str">
        <f t="shared" si="26"/>
        <v/>
      </c>
      <c r="B1379" s="93"/>
      <c r="C1379" s="96"/>
      <c r="D1379" s="36"/>
      <c r="E1379" s="90"/>
      <c r="F1379" s="95"/>
      <c r="G1379" s="35"/>
      <c r="H1379" s="35"/>
      <c r="I1379" s="35"/>
      <c r="J1379" s="14" t="e">
        <f ca="1">F1379-(G1379+(SUMIF('RELACION PAGO DE CAJA'!B$3:B$9173,A1379,'RELACION PAGO DE CAJA'!K$3:K$9173)+SUMIF('RELACION PAGO DE CAJA'!B$3:B$9173,A1379,'RELACION PAGO DE CAJA'!L$3:L$9173)+(SUMIF('RELACION PAGO DE CAJA'!B$3:B$9173,A1379,'RELACION PAGO DE CAJA'!M$3:M$408)+(SUMIF('RELACION PAGO DE CAJA'!B$3:B$9173,A1379,'RELACION PAGO DE CAJA'!N$3:N$9173)))))</f>
        <v>#REF!</v>
      </c>
      <c r="N1379" s="17"/>
    </row>
    <row r="1380" spans="1:14" s="22" customFormat="1">
      <c r="A1380" s="28" t="str">
        <f t="shared" si="26"/>
        <v/>
      </c>
      <c r="B1380" s="93"/>
      <c r="C1380" s="96"/>
      <c r="D1380" s="36"/>
      <c r="E1380" s="90"/>
      <c r="F1380" s="95"/>
      <c r="G1380" s="35"/>
      <c r="H1380" s="35"/>
      <c r="I1380" s="35"/>
      <c r="J1380" s="14" t="e">
        <f ca="1">F1380-(G1380+(SUMIF('RELACION PAGO DE CAJA'!B$3:B$9173,A1380,'RELACION PAGO DE CAJA'!K$3:K$9173)+SUMIF('RELACION PAGO DE CAJA'!B$3:B$9173,A1380,'RELACION PAGO DE CAJA'!L$3:L$9173)+(SUMIF('RELACION PAGO DE CAJA'!B$3:B$9173,A1380,'RELACION PAGO DE CAJA'!M$3:M$408)+(SUMIF('RELACION PAGO DE CAJA'!B$3:B$9173,A1380,'RELACION PAGO DE CAJA'!N$3:N$9173)))))</f>
        <v>#REF!</v>
      </c>
      <c r="N1380" s="17"/>
    </row>
    <row r="1381" spans="1:14" s="22" customFormat="1">
      <c r="A1381" s="28" t="str">
        <f t="shared" si="26"/>
        <v/>
      </c>
      <c r="B1381" s="93"/>
      <c r="C1381" s="96"/>
      <c r="D1381" s="36"/>
      <c r="E1381" s="90"/>
      <c r="F1381" s="95"/>
      <c r="G1381" s="35"/>
      <c r="H1381" s="35"/>
      <c r="I1381" s="35"/>
      <c r="J1381" s="14" t="e">
        <f ca="1">F1381-(G1381+(SUMIF('RELACION PAGO DE CAJA'!B$3:B$9173,A1381,'RELACION PAGO DE CAJA'!K$3:K$9173)+SUMIF('RELACION PAGO DE CAJA'!B$3:B$9173,A1381,'RELACION PAGO DE CAJA'!L$3:L$9173)+(SUMIF('RELACION PAGO DE CAJA'!B$3:B$9173,A1381,'RELACION PAGO DE CAJA'!M$3:M$408)+(SUMIF('RELACION PAGO DE CAJA'!B$3:B$9173,A1381,'RELACION PAGO DE CAJA'!N$3:N$9173)))))</f>
        <v>#REF!</v>
      </c>
      <c r="N1381" s="17"/>
    </row>
    <row r="1382" spans="1:14" s="22" customFormat="1">
      <c r="A1382" s="28" t="str">
        <f t="shared" si="26"/>
        <v/>
      </c>
      <c r="B1382" s="93"/>
      <c r="C1382" s="96"/>
      <c r="D1382" s="36"/>
      <c r="E1382" s="90"/>
      <c r="F1382" s="95"/>
      <c r="G1382" s="35"/>
      <c r="H1382" s="35"/>
      <c r="I1382" s="35"/>
      <c r="J1382" s="14" t="e">
        <f ca="1">F1382-(G1382+(SUMIF('RELACION PAGO DE CAJA'!B$3:B$9173,A1382,'RELACION PAGO DE CAJA'!K$3:K$9173)+SUMIF('RELACION PAGO DE CAJA'!B$3:B$9173,A1382,'RELACION PAGO DE CAJA'!L$3:L$9173)+(SUMIF('RELACION PAGO DE CAJA'!B$3:B$9173,A1382,'RELACION PAGO DE CAJA'!M$3:M$408)+(SUMIF('RELACION PAGO DE CAJA'!B$3:B$9173,A1382,'RELACION PAGO DE CAJA'!N$3:N$9173)))))</f>
        <v>#REF!</v>
      </c>
      <c r="N1382" s="17"/>
    </row>
    <row r="1383" spans="1:14" s="22" customFormat="1">
      <c r="A1383" s="28" t="str">
        <f t="shared" si="26"/>
        <v/>
      </c>
      <c r="B1383" s="93"/>
      <c r="C1383" s="96"/>
      <c r="D1383" s="36"/>
      <c r="E1383" s="90"/>
      <c r="F1383" s="95"/>
      <c r="G1383" s="35"/>
      <c r="H1383" s="35"/>
      <c r="I1383" s="35"/>
      <c r="J1383" s="14" t="e">
        <f ca="1">F1383-(G1383+(SUMIF('RELACION PAGO DE CAJA'!B$3:B$9173,A1383,'RELACION PAGO DE CAJA'!K$3:K$9173)+SUMIF('RELACION PAGO DE CAJA'!B$3:B$9173,A1383,'RELACION PAGO DE CAJA'!L$3:L$9173)+(SUMIF('RELACION PAGO DE CAJA'!B$3:B$9173,A1383,'RELACION PAGO DE CAJA'!M$3:M$408)+(SUMIF('RELACION PAGO DE CAJA'!B$3:B$9173,A1383,'RELACION PAGO DE CAJA'!N$3:N$9173)))))</f>
        <v>#REF!</v>
      </c>
      <c r="N1383" s="17"/>
    </row>
    <row r="1384" spans="1:14" s="22" customFormat="1">
      <c r="A1384" s="28" t="str">
        <f t="shared" si="26"/>
        <v/>
      </c>
      <c r="B1384" s="93"/>
      <c r="C1384" s="96"/>
      <c r="D1384" s="36"/>
      <c r="E1384" s="90"/>
      <c r="F1384" s="95"/>
      <c r="G1384" s="35"/>
      <c r="H1384" s="35"/>
      <c r="I1384" s="35"/>
      <c r="J1384" s="14" t="e">
        <f ca="1">F1384-(G1384+(SUMIF('RELACION PAGO DE CAJA'!B$3:B$9173,A1384,'RELACION PAGO DE CAJA'!K$3:K$9173)+SUMIF('RELACION PAGO DE CAJA'!B$3:B$9173,A1384,'RELACION PAGO DE CAJA'!L$3:L$9173)+(SUMIF('RELACION PAGO DE CAJA'!B$3:B$9173,A1384,'RELACION PAGO DE CAJA'!M$3:M$408)+(SUMIF('RELACION PAGO DE CAJA'!B$3:B$9173,A1384,'RELACION PAGO DE CAJA'!N$3:N$9173)))))</f>
        <v>#REF!</v>
      </c>
      <c r="N1384" s="17"/>
    </row>
    <row r="1385" spans="1:14" s="22" customFormat="1">
      <c r="A1385" s="28" t="str">
        <f t="shared" si="26"/>
        <v/>
      </c>
      <c r="B1385" s="93"/>
      <c r="C1385" s="96"/>
      <c r="D1385" s="36"/>
      <c r="E1385" s="90"/>
      <c r="F1385" s="95"/>
      <c r="G1385" s="35"/>
      <c r="H1385" s="35"/>
      <c r="I1385" s="35"/>
      <c r="J1385" s="14" t="e">
        <f ca="1">F1385-(G1385+(SUMIF('RELACION PAGO DE CAJA'!B$3:B$9173,A1385,'RELACION PAGO DE CAJA'!K$3:K$9173)+SUMIF('RELACION PAGO DE CAJA'!B$3:B$9173,A1385,'RELACION PAGO DE CAJA'!L$3:L$9173)+(SUMIF('RELACION PAGO DE CAJA'!B$3:B$9173,A1385,'RELACION PAGO DE CAJA'!M$3:M$408)+(SUMIF('RELACION PAGO DE CAJA'!B$3:B$9173,A1385,'RELACION PAGO DE CAJA'!N$3:N$9173)))))</f>
        <v>#REF!</v>
      </c>
      <c r="N1385" s="17"/>
    </row>
    <row r="1386" spans="1:14" s="22" customFormat="1">
      <c r="A1386" s="28" t="str">
        <f t="shared" si="26"/>
        <v/>
      </c>
      <c r="B1386" s="93"/>
      <c r="C1386" s="96"/>
      <c r="D1386" s="36"/>
      <c r="E1386" s="90"/>
      <c r="F1386" s="95"/>
      <c r="G1386" s="35"/>
      <c r="H1386" s="35"/>
      <c r="I1386" s="35"/>
      <c r="J1386" s="14" t="e">
        <f ca="1">F1386-(G1386+(SUMIF('RELACION PAGO DE CAJA'!B$3:B$9173,A1386,'RELACION PAGO DE CAJA'!K$3:K$9173)+SUMIF('RELACION PAGO DE CAJA'!B$3:B$9173,A1386,'RELACION PAGO DE CAJA'!L$3:L$9173)+(SUMIF('RELACION PAGO DE CAJA'!B$3:B$9173,A1386,'RELACION PAGO DE CAJA'!M$3:M$408)+(SUMIF('RELACION PAGO DE CAJA'!B$3:B$9173,A1386,'RELACION PAGO DE CAJA'!N$3:N$9173)))))</f>
        <v>#REF!</v>
      </c>
      <c r="N1386" s="17"/>
    </row>
    <row r="1387" spans="1:14" s="22" customFormat="1">
      <c r="A1387" s="28" t="str">
        <f t="shared" si="26"/>
        <v/>
      </c>
      <c r="B1387" s="93"/>
      <c r="C1387" s="96"/>
      <c r="D1387" s="36"/>
      <c r="E1387" s="90"/>
      <c r="F1387" s="95"/>
      <c r="G1387" s="35"/>
      <c r="H1387" s="35"/>
      <c r="I1387" s="35"/>
      <c r="J1387" s="14" t="e">
        <f ca="1">F1387-(G1387+(SUMIF('RELACION PAGO DE CAJA'!B$3:B$9173,A1387,'RELACION PAGO DE CAJA'!K$3:K$9173)+SUMIF('RELACION PAGO DE CAJA'!B$3:B$9173,A1387,'RELACION PAGO DE CAJA'!L$3:L$9173)+(SUMIF('RELACION PAGO DE CAJA'!B$3:B$9173,A1387,'RELACION PAGO DE CAJA'!M$3:M$408)+(SUMIF('RELACION PAGO DE CAJA'!B$3:B$9173,A1387,'RELACION PAGO DE CAJA'!N$3:N$9173)))))</f>
        <v>#REF!</v>
      </c>
      <c r="N1387" s="17"/>
    </row>
    <row r="1388" spans="1:14" s="22" customFormat="1">
      <c r="A1388" s="28" t="str">
        <f t="shared" si="26"/>
        <v/>
      </c>
      <c r="B1388" s="93"/>
      <c r="C1388" s="96"/>
      <c r="D1388" s="36"/>
      <c r="E1388" s="90"/>
      <c r="F1388" s="95"/>
      <c r="G1388" s="35"/>
      <c r="H1388" s="35"/>
      <c r="I1388" s="35"/>
      <c r="J1388" s="14" t="e">
        <f ca="1">F1388-(G1388+(SUMIF('RELACION PAGO DE CAJA'!B$3:B$9173,A1388,'RELACION PAGO DE CAJA'!K$3:K$9173)+SUMIF('RELACION PAGO DE CAJA'!B$3:B$9173,A1388,'RELACION PAGO DE CAJA'!L$3:L$9173)+(SUMIF('RELACION PAGO DE CAJA'!B$3:B$9173,A1388,'RELACION PAGO DE CAJA'!M$3:M$408)+(SUMIF('RELACION PAGO DE CAJA'!B$3:B$9173,A1388,'RELACION PAGO DE CAJA'!N$3:N$9173)))))</f>
        <v>#REF!</v>
      </c>
      <c r="N1388" s="17"/>
    </row>
    <row r="1389" spans="1:14" s="22" customFormat="1">
      <c r="A1389" s="28" t="str">
        <f t="shared" si="26"/>
        <v/>
      </c>
      <c r="B1389" s="93"/>
      <c r="C1389" s="96"/>
      <c r="D1389" s="36"/>
      <c r="E1389" s="90"/>
      <c r="F1389" s="95"/>
      <c r="G1389" s="35"/>
      <c r="H1389" s="35"/>
      <c r="I1389" s="35"/>
      <c r="J1389" s="14" t="e">
        <f ca="1">F1389-(G1389+(SUMIF('RELACION PAGO DE CAJA'!B$3:B$9173,A1389,'RELACION PAGO DE CAJA'!K$3:K$9173)+SUMIF('RELACION PAGO DE CAJA'!B$3:B$9173,A1389,'RELACION PAGO DE CAJA'!L$3:L$9173)+(SUMIF('RELACION PAGO DE CAJA'!B$3:B$9173,A1389,'RELACION PAGO DE CAJA'!M$3:M$408)+(SUMIF('RELACION PAGO DE CAJA'!B$3:B$9173,A1389,'RELACION PAGO DE CAJA'!N$3:N$9173)))))</f>
        <v>#REF!</v>
      </c>
      <c r="N1389" s="17"/>
    </row>
    <row r="1390" spans="1:14" s="22" customFormat="1">
      <c r="A1390" s="28" t="str">
        <f t="shared" si="26"/>
        <v/>
      </c>
      <c r="B1390" s="93"/>
      <c r="C1390" s="96"/>
      <c r="D1390" s="36"/>
      <c r="E1390" s="90"/>
      <c r="F1390" s="95"/>
      <c r="G1390" s="35"/>
      <c r="H1390" s="35"/>
      <c r="I1390" s="35"/>
      <c r="J1390" s="14" t="e">
        <f ca="1">F1390-(G1390+(SUMIF('RELACION PAGO DE CAJA'!B$3:B$9173,A1390,'RELACION PAGO DE CAJA'!K$3:K$9173)+SUMIF('RELACION PAGO DE CAJA'!B$3:B$9173,A1390,'RELACION PAGO DE CAJA'!L$3:L$9173)+(SUMIF('RELACION PAGO DE CAJA'!B$3:B$9173,A1390,'RELACION PAGO DE CAJA'!M$3:M$408)+(SUMIF('RELACION PAGO DE CAJA'!B$3:B$9173,A1390,'RELACION PAGO DE CAJA'!N$3:N$9173)))))</f>
        <v>#REF!</v>
      </c>
      <c r="N1390" s="17"/>
    </row>
    <row r="1391" spans="1:14" s="22" customFormat="1">
      <c r="A1391" s="28" t="str">
        <f t="shared" si="26"/>
        <v/>
      </c>
      <c r="B1391" s="93"/>
      <c r="C1391" s="96"/>
      <c r="D1391" s="36"/>
      <c r="E1391" s="90"/>
      <c r="F1391" s="95"/>
      <c r="G1391" s="35"/>
      <c r="H1391" s="35"/>
      <c r="I1391" s="35"/>
      <c r="J1391" s="14" t="e">
        <f ca="1">F1391-(G1391+(SUMIF('RELACION PAGO DE CAJA'!B$3:B$9173,A1391,'RELACION PAGO DE CAJA'!K$3:K$9173)+SUMIF('RELACION PAGO DE CAJA'!B$3:B$9173,A1391,'RELACION PAGO DE CAJA'!L$3:L$9173)+(SUMIF('RELACION PAGO DE CAJA'!B$3:B$9173,A1391,'RELACION PAGO DE CAJA'!M$3:M$408)+(SUMIF('RELACION PAGO DE CAJA'!B$3:B$9173,A1391,'RELACION PAGO DE CAJA'!N$3:N$9173)))))</f>
        <v>#REF!</v>
      </c>
      <c r="N1391" s="17"/>
    </row>
    <row r="1392" spans="1:14" s="22" customFormat="1">
      <c r="A1392" s="28" t="str">
        <f t="shared" si="26"/>
        <v/>
      </c>
      <c r="B1392" s="93"/>
      <c r="C1392" s="96"/>
      <c r="D1392" s="36"/>
      <c r="E1392" s="90"/>
      <c r="F1392" s="95"/>
      <c r="G1392" s="35"/>
      <c r="H1392" s="35"/>
      <c r="I1392" s="35"/>
      <c r="J1392" s="14" t="e">
        <f ca="1">F1392-(G1392+(SUMIF('RELACION PAGO DE CAJA'!B$3:B$9173,A1392,'RELACION PAGO DE CAJA'!K$3:K$9173)+SUMIF('RELACION PAGO DE CAJA'!B$3:B$9173,A1392,'RELACION PAGO DE CAJA'!L$3:L$9173)+(SUMIF('RELACION PAGO DE CAJA'!B$3:B$9173,A1392,'RELACION PAGO DE CAJA'!M$3:M$408)+(SUMIF('RELACION PAGO DE CAJA'!B$3:B$9173,A1392,'RELACION PAGO DE CAJA'!N$3:N$9173)))))</f>
        <v>#REF!</v>
      </c>
      <c r="N1392" s="17"/>
    </row>
    <row r="1393" spans="1:14" s="22" customFormat="1">
      <c r="A1393" s="28" t="str">
        <f t="shared" si="26"/>
        <v/>
      </c>
      <c r="B1393" s="93"/>
      <c r="C1393" s="96"/>
      <c r="D1393" s="36"/>
      <c r="E1393" s="90"/>
      <c r="F1393" s="95"/>
      <c r="G1393" s="35"/>
      <c r="H1393" s="35"/>
      <c r="I1393" s="35"/>
      <c r="J1393" s="14" t="e">
        <f ca="1">F1393-(G1393+(SUMIF('RELACION PAGO DE CAJA'!B$3:B$9173,A1393,'RELACION PAGO DE CAJA'!K$3:K$9173)+SUMIF('RELACION PAGO DE CAJA'!B$3:B$9173,A1393,'RELACION PAGO DE CAJA'!L$3:L$9173)+(SUMIF('RELACION PAGO DE CAJA'!B$3:B$9173,A1393,'RELACION PAGO DE CAJA'!M$3:M$408)+(SUMIF('RELACION PAGO DE CAJA'!B$3:B$9173,A1393,'RELACION PAGO DE CAJA'!N$3:N$9173)))))</f>
        <v>#REF!</v>
      </c>
      <c r="N1393" s="17"/>
    </row>
    <row r="1394" spans="1:14" s="22" customFormat="1">
      <c r="A1394" s="28" t="str">
        <f t="shared" si="26"/>
        <v/>
      </c>
      <c r="B1394" s="93"/>
      <c r="C1394" s="96"/>
      <c r="D1394" s="36"/>
      <c r="E1394" s="90"/>
      <c r="F1394" s="95"/>
      <c r="G1394" s="35"/>
      <c r="H1394" s="35"/>
      <c r="I1394" s="35"/>
      <c r="J1394" s="14" t="e">
        <f ca="1">F1394-(G1394+(SUMIF('RELACION PAGO DE CAJA'!B$3:B$9173,A1394,'RELACION PAGO DE CAJA'!K$3:K$9173)+SUMIF('RELACION PAGO DE CAJA'!B$3:B$9173,A1394,'RELACION PAGO DE CAJA'!L$3:L$9173)+(SUMIF('RELACION PAGO DE CAJA'!B$3:B$9173,A1394,'RELACION PAGO DE CAJA'!M$3:M$408)+(SUMIF('RELACION PAGO DE CAJA'!B$3:B$9173,A1394,'RELACION PAGO DE CAJA'!N$3:N$9173)))))</f>
        <v>#REF!</v>
      </c>
      <c r="N1394" s="17"/>
    </row>
    <row r="1395" spans="1:14" s="22" customFormat="1">
      <c r="A1395" s="28" t="str">
        <f t="shared" si="26"/>
        <v/>
      </c>
      <c r="B1395" s="93"/>
      <c r="C1395" s="96"/>
      <c r="D1395" s="36"/>
      <c r="E1395" s="90"/>
      <c r="F1395" s="95"/>
      <c r="G1395" s="35"/>
      <c r="H1395" s="35"/>
      <c r="I1395" s="35"/>
      <c r="J1395" s="14" t="e">
        <f ca="1">F1395-(G1395+(SUMIF('RELACION PAGO DE CAJA'!B$3:B$9173,A1395,'RELACION PAGO DE CAJA'!K$3:K$9173)+SUMIF('RELACION PAGO DE CAJA'!B$3:B$9173,A1395,'RELACION PAGO DE CAJA'!L$3:L$9173)+(SUMIF('RELACION PAGO DE CAJA'!B$3:B$9173,A1395,'RELACION PAGO DE CAJA'!M$3:M$408)+(SUMIF('RELACION PAGO DE CAJA'!B$3:B$9173,A1395,'RELACION PAGO DE CAJA'!N$3:N$9173)))))</f>
        <v>#REF!</v>
      </c>
      <c r="N1395" s="17"/>
    </row>
    <row r="1396" spans="1:14" s="22" customFormat="1">
      <c r="A1396" s="28" t="str">
        <f t="shared" si="26"/>
        <v/>
      </c>
      <c r="B1396" s="93"/>
      <c r="C1396" s="96"/>
      <c r="D1396" s="36"/>
      <c r="E1396" s="90"/>
      <c r="F1396" s="95"/>
      <c r="G1396" s="35"/>
      <c r="H1396" s="35"/>
      <c r="I1396" s="35"/>
      <c r="J1396" s="14" t="e">
        <f ca="1">F1396-(G1396+(SUMIF('RELACION PAGO DE CAJA'!B$3:B$9173,A1396,'RELACION PAGO DE CAJA'!K$3:K$9173)+SUMIF('RELACION PAGO DE CAJA'!B$3:B$9173,A1396,'RELACION PAGO DE CAJA'!L$3:L$9173)+(SUMIF('RELACION PAGO DE CAJA'!B$3:B$9173,A1396,'RELACION PAGO DE CAJA'!M$3:M$408)+(SUMIF('RELACION PAGO DE CAJA'!B$3:B$9173,A1396,'RELACION PAGO DE CAJA'!N$3:N$9173)))))</f>
        <v>#REF!</v>
      </c>
      <c r="N1396" s="17"/>
    </row>
    <row r="1397" spans="1:14" s="22" customFormat="1">
      <c r="A1397" s="28" t="str">
        <f t="shared" si="26"/>
        <v/>
      </c>
      <c r="B1397" s="93"/>
      <c r="C1397" s="96"/>
      <c r="D1397" s="36"/>
      <c r="E1397" s="90"/>
      <c r="F1397" s="95"/>
      <c r="G1397" s="35"/>
      <c r="H1397" s="35"/>
      <c r="I1397" s="35"/>
      <c r="J1397" s="14" t="e">
        <f ca="1">F1397-(G1397+(SUMIF('RELACION PAGO DE CAJA'!B$3:B$9173,A1397,'RELACION PAGO DE CAJA'!K$3:K$9173)+SUMIF('RELACION PAGO DE CAJA'!B$3:B$9173,A1397,'RELACION PAGO DE CAJA'!L$3:L$9173)+(SUMIF('RELACION PAGO DE CAJA'!B$3:B$9173,A1397,'RELACION PAGO DE CAJA'!M$3:M$408)+(SUMIF('RELACION PAGO DE CAJA'!B$3:B$9173,A1397,'RELACION PAGO DE CAJA'!N$3:N$9173)))))</f>
        <v>#REF!</v>
      </c>
      <c r="N1397" s="17"/>
    </row>
    <row r="1398" spans="1:14" s="22" customFormat="1">
      <c r="A1398" s="28" t="str">
        <f t="shared" si="26"/>
        <v/>
      </c>
      <c r="B1398" s="93"/>
      <c r="C1398" s="96"/>
      <c r="D1398" s="36"/>
      <c r="E1398" s="90"/>
      <c r="F1398" s="95"/>
      <c r="G1398" s="35"/>
      <c r="H1398" s="35"/>
      <c r="I1398" s="35"/>
      <c r="J1398" s="14" t="e">
        <f ca="1">F1398-(G1398+(SUMIF('RELACION PAGO DE CAJA'!B$3:B$9173,A1398,'RELACION PAGO DE CAJA'!K$3:K$9173)+SUMIF('RELACION PAGO DE CAJA'!B$3:B$9173,A1398,'RELACION PAGO DE CAJA'!L$3:L$9173)+(SUMIF('RELACION PAGO DE CAJA'!B$3:B$9173,A1398,'RELACION PAGO DE CAJA'!M$3:M$408)+(SUMIF('RELACION PAGO DE CAJA'!B$3:B$9173,A1398,'RELACION PAGO DE CAJA'!N$3:N$9173)))))</f>
        <v>#REF!</v>
      </c>
      <c r="N1398" s="17"/>
    </row>
    <row r="1399" spans="1:14" s="22" customFormat="1">
      <c r="A1399" s="28" t="str">
        <f t="shared" si="26"/>
        <v/>
      </c>
      <c r="B1399" s="93"/>
      <c r="C1399" s="96"/>
      <c r="D1399" s="36"/>
      <c r="E1399" s="90"/>
      <c r="F1399" s="95"/>
      <c r="G1399" s="35"/>
      <c r="H1399" s="35"/>
      <c r="I1399" s="35"/>
      <c r="J1399" s="14" t="e">
        <f ca="1">F1399-(G1399+(SUMIF('RELACION PAGO DE CAJA'!B$3:B$9173,A1399,'RELACION PAGO DE CAJA'!K$3:K$9173)+SUMIF('RELACION PAGO DE CAJA'!B$3:B$9173,A1399,'RELACION PAGO DE CAJA'!L$3:L$9173)+(SUMIF('RELACION PAGO DE CAJA'!B$3:B$9173,A1399,'RELACION PAGO DE CAJA'!M$3:M$408)+(SUMIF('RELACION PAGO DE CAJA'!B$3:B$9173,A1399,'RELACION PAGO DE CAJA'!N$3:N$9173)))))</f>
        <v>#REF!</v>
      </c>
      <c r="N1399" s="17"/>
    </row>
    <row r="1400" spans="1:14" s="22" customFormat="1">
      <c r="A1400" s="28" t="str">
        <f t="shared" si="26"/>
        <v/>
      </c>
      <c r="B1400" s="93"/>
      <c r="C1400" s="96"/>
      <c r="D1400" s="36"/>
      <c r="E1400" s="90"/>
      <c r="F1400" s="95"/>
      <c r="G1400" s="35"/>
      <c r="H1400" s="35"/>
      <c r="I1400" s="35"/>
      <c r="J1400" s="14" t="e">
        <f ca="1">F1400-(G1400+(SUMIF('RELACION PAGO DE CAJA'!B$3:B$9173,A1400,'RELACION PAGO DE CAJA'!K$3:K$9173)+SUMIF('RELACION PAGO DE CAJA'!B$3:B$9173,A1400,'RELACION PAGO DE CAJA'!L$3:L$9173)+(SUMIF('RELACION PAGO DE CAJA'!B$3:B$9173,A1400,'RELACION PAGO DE CAJA'!M$3:M$408)+(SUMIF('RELACION PAGO DE CAJA'!B$3:B$9173,A1400,'RELACION PAGO DE CAJA'!N$3:N$9173)))))</f>
        <v>#REF!</v>
      </c>
      <c r="N1400" s="17"/>
    </row>
    <row r="1401" spans="1:14" s="22" customFormat="1">
      <c r="A1401" s="28" t="str">
        <f t="shared" si="26"/>
        <v/>
      </c>
      <c r="B1401" s="93"/>
      <c r="C1401" s="96"/>
      <c r="D1401" s="36"/>
      <c r="E1401" s="90"/>
      <c r="F1401" s="95"/>
      <c r="G1401" s="35"/>
      <c r="H1401" s="35"/>
      <c r="I1401" s="35"/>
      <c r="J1401" s="14" t="e">
        <f ca="1">F1401-(G1401+(SUMIF('RELACION PAGO DE CAJA'!B$3:B$9173,A1401,'RELACION PAGO DE CAJA'!K$3:K$9173)+SUMIF('RELACION PAGO DE CAJA'!B$3:B$9173,A1401,'RELACION PAGO DE CAJA'!L$3:L$9173)+(SUMIF('RELACION PAGO DE CAJA'!B$3:B$9173,A1401,'RELACION PAGO DE CAJA'!M$3:M$408)+(SUMIF('RELACION PAGO DE CAJA'!B$3:B$9173,A1401,'RELACION PAGO DE CAJA'!N$3:N$9173)))))</f>
        <v>#REF!</v>
      </c>
      <c r="N1401" s="17"/>
    </row>
    <row r="1402" spans="1:14" s="22" customFormat="1">
      <c r="A1402" s="28" t="str">
        <f t="shared" si="26"/>
        <v/>
      </c>
      <c r="B1402" s="93"/>
      <c r="C1402" s="96"/>
      <c r="D1402" s="36"/>
      <c r="E1402" s="90"/>
      <c r="F1402" s="95"/>
      <c r="G1402" s="35"/>
      <c r="H1402" s="35"/>
      <c r="I1402" s="35"/>
      <c r="J1402" s="14" t="e">
        <f ca="1">F1402-(G1402+(SUMIF('RELACION PAGO DE CAJA'!B$3:B$9173,A1402,'RELACION PAGO DE CAJA'!K$3:K$9173)+SUMIF('RELACION PAGO DE CAJA'!B$3:B$9173,A1402,'RELACION PAGO DE CAJA'!L$3:L$9173)+(SUMIF('RELACION PAGO DE CAJA'!B$3:B$9173,A1402,'RELACION PAGO DE CAJA'!M$3:M$408)+(SUMIF('RELACION PAGO DE CAJA'!B$3:B$9173,A1402,'RELACION PAGO DE CAJA'!N$3:N$9173)))))</f>
        <v>#REF!</v>
      </c>
      <c r="N1402" s="17"/>
    </row>
    <row r="1403" spans="1:14" s="22" customFormat="1">
      <c r="A1403" s="28" t="str">
        <f t="shared" si="26"/>
        <v/>
      </c>
      <c r="B1403" s="93"/>
      <c r="C1403" s="96"/>
      <c r="D1403" s="36"/>
      <c r="E1403" s="90"/>
      <c r="F1403" s="95"/>
      <c r="G1403" s="35"/>
      <c r="H1403" s="35"/>
      <c r="I1403" s="35"/>
      <c r="J1403" s="14" t="e">
        <f ca="1">F1403-(G1403+(SUMIF('RELACION PAGO DE CAJA'!B$3:B$9173,A1403,'RELACION PAGO DE CAJA'!K$3:K$9173)+SUMIF('RELACION PAGO DE CAJA'!B$3:B$9173,A1403,'RELACION PAGO DE CAJA'!L$3:L$9173)+(SUMIF('RELACION PAGO DE CAJA'!B$3:B$9173,A1403,'RELACION PAGO DE CAJA'!M$3:M$408)+(SUMIF('RELACION PAGO DE CAJA'!B$3:B$9173,A1403,'RELACION PAGO DE CAJA'!N$3:N$9173)))))</f>
        <v>#REF!</v>
      </c>
      <c r="N1403" s="17"/>
    </row>
    <row r="1404" spans="1:14" s="22" customFormat="1">
      <c r="A1404" s="28" t="str">
        <f t="shared" si="26"/>
        <v/>
      </c>
      <c r="B1404" s="93"/>
      <c r="C1404" s="96"/>
      <c r="D1404" s="36"/>
      <c r="E1404" s="90"/>
      <c r="F1404" s="95"/>
      <c r="G1404" s="35"/>
      <c r="H1404" s="35"/>
      <c r="I1404" s="35"/>
      <c r="J1404" s="14" t="e">
        <f ca="1">F1404-(G1404+(SUMIF('RELACION PAGO DE CAJA'!B$3:B$9173,A1404,'RELACION PAGO DE CAJA'!K$3:K$9173)+SUMIF('RELACION PAGO DE CAJA'!B$3:B$9173,A1404,'RELACION PAGO DE CAJA'!L$3:L$9173)+(SUMIF('RELACION PAGO DE CAJA'!B$3:B$9173,A1404,'RELACION PAGO DE CAJA'!M$3:M$408)+(SUMIF('RELACION PAGO DE CAJA'!B$3:B$9173,A1404,'RELACION PAGO DE CAJA'!N$3:N$9173)))))</f>
        <v>#REF!</v>
      </c>
      <c r="N1404" s="17"/>
    </row>
    <row r="1405" spans="1:14" s="22" customFormat="1">
      <c r="A1405" s="28" t="str">
        <f t="shared" si="26"/>
        <v/>
      </c>
      <c r="B1405" s="93"/>
      <c r="C1405" s="96"/>
      <c r="D1405" s="36"/>
      <c r="E1405" s="90"/>
      <c r="F1405" s="95"/>
      <c r="G1405" s="35"/>
      <c r="H1405" s="35"/>
      <c r="I1405" s="35"/>
      <c r="J1405" s="14" t="e">
        <f ca="1">F1405-(G1405+(SUMIF('RELACION PAGO DE CAJA'!B$3:B$9173,A1405,'RELACION PAGO DE CAJA'!K$3:K$9173)+SUMIF('RELACION PAGO DE CAJA'!B$3:B$9173,A1405,'RELACION PAGO DE CAJA'!L$3:L$9173)+(SUMIF('RELACION PAGO DE CAJA'!B$3:B$9173,A1405,'RELACION PAGO DE CAJA'!M$3:M$408)+(SUMIF('RELACION PAGO DE CAJA'!B$3:B$9173,A1405,'RELACION PAGO DE CAJA'!N$3:N$9173)))))</f>
        <v>#REF!</v>
      </c>
      <c r="N1405" s="17"/>
    </row>
    <row r="1406" spans="1:14" s="22" customFormat="1">
      <c r="A1406" s="28" t="str">
        <f t="shared" si="26"/>
        <v/>
      </c>
      <c r="B1406" s="93"/>
      <c r="C1406" s="96"/>
      <c r="D1406" s="36"/>
      <c r="E1406" s="90"/>
      <c r="F1406" s="95"/>
      <c r="G1406" s="35"/>
      <c r="H1406" s="35"/>
      <c r="I1406" s="35"/>
      <c r="J1406" s="14" t="e">
        <f ca="1">F1406-(G1406+(SUMIF('RELACION PAGO DE CAJA'!B$3:B$9173,A1406,'RELACION PAGO DE CAJA'!K$3:K$9173)+SUMIF('RELACION PAGO DE CAJA'!B$3:B$9173,A1406,'RELACION PAGO DE CAJA'!L$3:L$9173)+(SUMIF('RELACION PAGO DE CAJA'!B$3:B$9173,A1406,'RELACION PAGO DE CAJA'!M$3:M$408)+(SUMIF('RELACION PAGO DE CAJA'!B$3:B$9173,A1406,'RELACION PAGO DE CAJA'!N$3:N$9173)))))</f>
        <v>#REF!</v>
      </c>
      <c r="N1406" s="17"/>
    </row>
    <row r="1407" spans="1:14" s="22" customFormat="1">
      <c r="A1407" s="28" t="str">
        <f t="shared" si="26"/>
        <v/>
      </c>
      <c r="B1407" s="93"/>
      <c r="C1407" s="96"/>
      <c r="D1407" s="36"/>
      <c r="E1407" s="90"/>
      <c r="F1407" s="95"/>
      <c r="G1407" s="35"/>
      <c r="H1407" s="35"/>
      <c r="I1407" s="35"/>
      <c r="J1407" s="14" t="e">
        <f ca="1">F1407-(G1407+(SUMIF('RELACION PAGO DE CAJA'!B$3:B$9173,A1407,'RELACION PAGO DE CAJA'!K$3:K$9173)+SUMIF('RELACION PAGO DE CAJA'!B$3:B$9173,A1407,'RELACION PAGO DE CAJA'!L$3:L$9173)+(SUMIF('RELACION PAGO DE CAJA'!B$3:B$9173,A1407,'RELACION PAGO DE CAJA'!M$3:M$408)+(SUMIF('RELACION PAGO DE CAJA'!B$3:B$9173,A1407,'RELACION PAGO DE CAJA'!N$3:N$9173)))))</f>
        <v>#REF!</v>
      </c>
      <c r="N1407" s="17"/>
    </row>
    <row r="1408" spans="1:14" s="22" customFormat="1">
      <c r="A1408" s="28" t="str">
        <f t="shared" si="26"/>
        <v/>
      </c>
      <c r="B1408" s="93"/>
      <c r="C1408" s="96"/>
      <c r="D1408" s="36"/>
      <c r="E1408" s="90"/>
      <c r="F1408" s="95"/>
      <c r="G1408" s="35"/>
      <c r="H1408" s="35"/>
      <c r="I1408" s="35"/>
      <c r="J1408" s="14" t="e">
        <f ca="1">F1408-(G1408+(SUMIF('RELACION PAGO DE CAJA'!B$3:B$9173,A1408,'RELACION PAGO DE CAJA'!K$3:K$9173)+SUMIF('RELACION PAGO DE CAJA'!B$3:B$9173,A1408,'RELACION PAGO DE CAJA'!L$3:L$9173)+(SUMIF('RELACION PAGO DE CAJA'!B$3:B$9173,A1408,'RELACION PAGO DE CAJA'!M$3:M$408)+(SUMIF('RELACION PAGO DE CAJA'!B$3:B$9173,A1408,'RELACION PAGO DE CAJA'!N$3:N$9173)))))</f>
        <v>#REF!</v>
      </c>
      <c r="N1408" s="17"/>
    </row>
    <row r="1409" spans="1:14" s="22" customFormat="1">
      <c r="A1409" s="28" t="str">
        <f t="shared" si="26"/>
        <v/>
      </c>
      <c r="B1409" s="93"/>
      <c r="C1409" s="96"/>
      <c r="D1409" s="36"/>
      <c r="E1409" s="90"/>
      <c r="F1409" s="95"/>
      <c r="G1409" s="35"/>
      <c r="H1409" s="35"/>
      <c r="I1409" s="35"/>
      <c r="J1409" s="14" t="e">
        <f ca="1">F1409-(G1409+(SUMIF('RELACION PAGO DE CAJA'!B$3:B$9173,A1409,'RELACION PAGO DE CAJA'!K$3:K$9173)+SUMIF('RELACION PAGO DE CAJA'!B$3:B$9173,A1409,'RELACION PAGO DE CAJA'!L$3:L$9173)+(SUMIF('RELACION PAGO DE CAJA'!B$3:B$9173,A1409,'RELACION PAGO DE CAJA'!M$3:M$408)+(SUMIF('RELACION PAGO DE CAJA'!B$3:B$9173,A1409,'RELACION PAGO DE CAJA'!N$3:N$9173)))))</f>
        <v>#REF!</v>
      </c>
      <c r="N1409" s="17"/>
    </row>
    <row r="1410" spans="1:14" s="22" customFormat="1">
      <c r="A1410" s="28" t="str">
        <f t="shared" si="26"/>
        <v/>
      </c>
      <c r="B1410" s="93"/>
      <c r="C1410" s="96"/>
      <c r="D1410" s="36"/>
      <c r="E1410" s="90"/>
      <c r="F1410" s="95"/>
      <c r="G1410" s="35"/>
      <c r="H1410" s="35"/>
      <c r="I1410" s="35"/>
      <c r="J1410" s="14" t="e">
        <f ca="1">F1410-(G1410+(SUMIF('RELACION PAGO DE CAJA'!B$3:B$9173,A1410,'RELACION PAGO DE CAJA'!K$3:K$9173)+SUMIF('RELACION PAGO DE CAJA'!B$3:B$9173,A1410,'RELACION PAGO DE CAJA'!L$3:L$9173)+(SUMIF('RELACION PAGO DE CAJA'!B$3:B$9173,A1410,'RELACION PAGO DE CAJA'!M$3:M$408)+(SUMIF('RELACION PAGO DE CAJA'!B$3:B$9173,A1410,'RELACION PAGO DE CAJA'!N$3:N$9173)))))</f>
        <v>#REF!</v>
      </c>
      <c r="N1410" s="17"/>
    </row>
    <row r="1411" spans="1:14" s="22" customFormat="1">
      <c r="A1411" s="28" t="str">
        <f t="shared" si="26"/>
        <v/>
      </c>
      <c r="B1411" s="93"/>
      <c r="C1411" s="96"/>
      <c r="D1411" s="36"/>
      <c r="E1411" s="90"/>
      <c r="F1411" s="95"/>
      <c r="G1411" s="35"/>
      <c r="H1411" s="35"/>
      <c r="I1411" s="35"/>
      <c r="J1411" s="14" t="e">
        <f ca="1">F1411-(G1411+(SUMIF('RELACION PAGO DE CAJA'!B$3:B$9173,A1411,'RELACION PAGO DE CAJA'!K$3:K$9173)+SUMIF('RELACION PAGO DE CAJA'!B$3:B$9173,A1411,'RELACION PAGO DE CAJA'!L$3:L$9173)+(SUMIF('RELACION PAGO DE CAJA'!B$3:B$9173,A1411,'RELACION PAGO DE CAJA'!M$3:M$408)+(SUMIF('RELACION PAGO DE CAJA'!B$3:B$9173,A1411,'RELACION PAGO DE CAJA'!N$3:N$9173)))))</f>
        <v>#REF!</v>
      </c>
      <c r="N1411" s="17"/>
    </row>
    <row r="1412" spans="1:14" s="22" customFormat="1">
      <c r="A1412" s="28" t="str">
        <f t="shared" si="26"/>
        <v/>
      </c>
      <c r="B1412" s="93"/>
      <c r="C1412" s="96"/>
      <c r="D1412" s="36"/>
      <c r="E1412" s="90"/>
      <c r="F1412" s="95"/>
      <c r="G1412" s="35"/>
      <c r="H1412" s="35"/>
      <c r="I1412" s="35"/>
      <c r="J1412" s="14" t="e">
        <f ca="1">F1412-(G1412+(SUMIF('RELACION PAGO DE CAJA'!B$3:B$9173,A1412,'RELACION PAGO DE CAJA'!K$3:K$9173)+SUMIF('RELACION PAGO DE CAJA'!B$3:B$9173,A1412,'RELACION PAGO DE CAJA'!L$3:L$9173)+(SUMIF('RELACION PAGO DE CAJA'!B$3:B$9173,A1412,'RELACION PAGO DE CAJA'!M$3:M$408)+(SUMIF('RELACION PAGO DE CAJA'!B$3:B$9173,A1412,'RELACION PAGO DE CAJA'!N$3:N$9173)))))</f>
        <v>#REF!</v>
      </c>
      <c r="N1412" s="17"/>
    </row>
    <row r="1413" spans="1:14" s="22" customFormat="1">
      <c r="A1413" s="28" t="str">
        <f t="shared" si="26"/>
        <v/>
      </c>
      <c r="B1413" s="93"/>
      <c r="C1413" s="96"/>
      <c r="D1413" s="36"/>
      <c r="E1413" s="90"/>
      <c r="F1413" s="95"/>
      <c r="G1413" s="35"/>
      <c r="H1413" s="35"/>
      <c r="I1413" s="35"/>
      <c r="J1413" s="14" t="e">
        <f ca="1">F1413-(G1413+(SUMIF('RELACION PAGO DE CAJA'!B$3:B$9173,A1413,'RELACION PAGO DE CAJA'!K$3:K$9173)+SUMIF('RELACION PAGO DE CAJA'!B$3:B$9173,A1413,'RELACION PAGO DE CAJA'!L$3:L$9173)+(SUMIF('RELACION PAGO DE CAJA'!B$3:B$9173,A1413,'RELACION PAGO DE CAJA'!M$3:M$408)+(SUMIF('RELACION PAGO DE CAJA'!B$3:B$9173,A1413,'RELACION PAGO DE CAJA'!N$3:N$9173)))))</f>
        <v>#REF!</v>
      </c>
      <c r="N1413" s="17"/>
    </row>
    <row r="1414" spans="1:14" s="22" customFormat="1">
      <c r="A1414" s="28" t="str">
        <f t="shared" si="26"/>
        <v/>
      </c>
      <c r="B1414" s="93"/>
      <c r="C1414" s="96"/>
      <c r="D1414" s="36"/>
      <c r="E1414" s="90"/>
      <c r="F1414" s="95"/>
      <c r="G1414" s="35"/>
      <c r="H1414" s="35"/>
      <c r="I1414" s="35"/>
      <c r="J1414" s="14" t="e">
        <f ca="1">F1414-(G1414+(SUMIF('RELACION PAGO DE CAJA'!B$3:B$9173,A1414,'RELACION PAGO DE CAJA'!K$3:K$9173)+SUMIF('RELACION PAGO DE CAJA'!B$3:B$9173,A1414,'RELACION PAGO DE CAJA'!L$3:L$9173)+(SUMIF('RELACION PAGO DE CAJA'!B$3:B$9173,A1414,'RELACION PAGO DE CAJA'!M$3:M$408)+(SUMIF('RELACION PAGO DE CAJA'!B$3:B$9173,A1414,'RELACION PAGO DE CAJA'!N$3:N$9173)))))</f>
        <v>#REF!</v>
      </c>
      <c r="N1414" s="17"/>
    </row>
    <row r="1415" spans="1:14" s="22" customFormat="1">
      <c r="A1415" s="28" t="str">
        <f t="shared" si="26"/>
        <v/>
      </c>
      <c r="B1415" s="93"/>
      <c r="C1415" s="96"/>
      <c r="D1415" s="36"/>
      <c r="E1415" s="90"/>
      <c r="F1415" s="95"/>
      <c r="G1415" s="35"/>
      <c r="H1415" s="35"/>
      <c r="I1415" s="35"/>
      <c r="J1415" s="14" t="e">
        <f ca="1">F1415-(G1415+(SUMIF('RELACION PAGO DE CAJA'!B$3:B$9173,A1415,'RELACION PAGO DE CAJA'!K$3:K$9173)+SUMIF('RELACION PAGO DE CAJA'!B$3:B$9173,A1415,'RELACION PAGO DE CAJA'!L$3:L$9173)+(SUMIF('RELACION PAGO DE CAJA'!B$3:B$9173,A1415,'RELACION PAGO DE CAJA'!M$3:M$408)+(SUMIF('RELACION PAGO DE CAJA'!B$3:B$9173,A1415,'RELACION PAGO DE CAJA'!N$3:N$9173)))))</f>
        <v>#REF!</v>
      </c>
      <c r="N1415" s="17"/>
    </row>
    <row r="1416" spans="1:14" s="22" customFormat="1">
      <c r="A1416" s="28" t="str">
        <f t="shared" si="26"/>
        <v/>
      </c>
      <c r="B1416" s="93"/>
      <c r="C1416" s="96"/>
      <c r="D1416" s="36"/>
      <c r="E1416" s="90"/>
      <c r="F1416" s="95"/>
      <c r="G1416" s="35"/>
      <c r="H1416" s="35"/>
      <c r="I1416" s="35"/>
      <c r="J1416" s="14" t="e">
        <f ca="1">F1416-(G1416+(SUMIF('RELACION PAGO DE CAJA'!B$3:B$9173,A1416,'RELACION PAGO DE CAJA'!K$3:K$9173)+SUMIF('RELACION PAGO DE CAJA'!B$3:B$9173,A1416,'RELACION PAGO DE CAJA'!L$3:L$9173)+(SUMIF('RELACION PAGO DE CAJA'!B$3:B$9173,A1416,'RELACION PAGO DE CAJA'!M$3:M$408)+(SUMIF('RELACION PAGO DE CAJA'!B$3:B$9173,A1416,'RELACION PAGO DE CAJA'!N$3:N$9173)))))</f>
        <v>#REF!</v>
      </c>
      <c r="N1416" s="17"/>
    </row>
    <row r="1417" spans="1:14" s="22" customFormat="1">
      <c r="A1417" s="28" t="str">
        <f t="shared" si="26"/>
        <v/>
      </c>
      <c r="B1417" s="93"/>
      <c r="C1417" s="96"/>
      <c r="D1417" s="36"/>
      <c r="E1417" s="90"/>
      <c r="F1417" s="95"/>
      <c r="G1417" s="35"/>
      <c r="H1417" s="35"/>
      <c r="I1417" s="35"/>
      <c r="J1417" s="14" t="e">
        <f ca="1">F1417-(G1417+(SUMIF('RELACION PAGO DE CAJA'!B$3:B$9173,A1417,'RELACION PAGO DE CAJA'!K$3:K$9173)+SUMIF('RELACION PAGO DE CAJA'!B$3:B$9173,A1417,'RELACION PAGO DE CAJA'!L$3:L$9173)+(SUMIF('RELACION PAGO DE CAJA'!B$3:B$9173,A1417,'RELACION PAGO DE CAJA'!M$3:M$408)+(SUMIF('RELACION PAGO DE CAJA'!B$3:B$9173,A1417,'RELACION PAGO DE CAJA'!N$3:N$9173)))))</f>
        <v>#REF!</v>
      </c>
      <c r="N1417" s="17"/>
    </row>
    <row r="1418" spans="1:14" s="22" customFormat="1">
      <c r="A1418" s="28" t="str">
        <f t="shared" si="26"/>
        <v/>
      </c>
      <c r="B1418" s="93"/>
      <c r="C1418" s="96"/>
      <c r="D1418" s="36"/>
      <c r="E1418" s="90"/>
      <c r="F1418" s="95"/>
      <c r="G1418" s="35"/>
      <c r="H1418" s="35"/>
      <c r="I1418" s="35"/>
      <c r="J1418" s="14" t="e">
        <f ca="1">F1418-(G1418+(SUMIF('RELACION PAGO DE CAJA'!B$3:B$9173,A1418,'RELACION PAGO DE CAJA'!K$3:K$9173)+SUMIF('RELACION PAGO DE CAJA'!B$3:B$9173,A1418,'RELACION PAGO DE CAJA'!L$3:L$9173)+(SUMIF('RELACION PAGO DE CAJA'!B$3:B$9173,A1418,'RELACION PAGO DE CAJA'!M$3:M$408)+(SUMIF('RELACION PAGO DE CAJA'!B$3:B$9173,A1418,'RELACION PAGO DE CAJA'!N$3:N$9173)))))</f>
        <v>#REF!</v>
      </c>
      <c r="N1418" s="17"/>
    </row>
    <row r="1419" spans="1:14" s="22" customFormat="1">
      <c r="A1419" s="28" t="str">
        <f t="shared" si="26"/>
        <v/>
      </c>
      <c r="B1419" s="93"/>
      <c r="C1419" s="96"/>
      <c r="D1419" s="36"/>
      <c r="E1419" s="90"/>
      <c r="F1419" s="95"/>
      <c r="G1419" s="35"/>
      <c r="H1419" s="35"/>
      <c r="I1419" s="35"/>
      <c r="J1419" s="14" t="e">
        <f ca="1">F1419-(G1419+(SUMIF('RELACION PAGO DE CAJA'!B$3:B$9173,A1419,'RELACION PAGO DE CAJA'!K$3:K$9173)+SUMIF('RELACION PAGO DE CAJA'!B$3:B$9173,A1419,'RELACION PAGO DE CAJA'!L$3:L$9173)+(SUMIF('RELACION PAGO DE CAJA'!B$3:B$9173,A1419,'RELACION PAGO DE CAJA'!M$3:M$408)+(SUMIF('RELACION PAGO DE CAJA'!B$3:B$9173,A1419,'RELACION PAGO DE CAJA'!N$3:N$9173)))))</f>
        <v>#REF!</v>
      </c>
      <c r="N1419" s="17"/>
    </row>
    <row r="1420" spans="1:14" s="22" customFormat="1">
      <c r="A1420" s="28" t="str">
        <f t="shared" si="26"/>
        <v/>
      </c>
      <c r="B1420" s="93"/>
      <c r="C1420" s="96"/>
      <c r="D1420" s="36"/>
      <c r="E1420" s="90"/>
      <c r="F1420" s="95"/>
      <c r="G1420" s="35"/>
      <c r="H1420" s="35"/>
      <c r="I1420" s="35"/>
      <c r="J1420" s="14" t="e">
        <f ca="1">F1420-(G1420+(SUMIF('RELACION PAGO DE CAJA'!B$3:B$9173,A1420,'RELACION PAGO DE CAJA'!K$3:K$9173)+SUMIF('RELACION PAGO DE CAJA'!B$3:B$9173,A1420,'RELACION PAGO DE CAJA'!L$3:L$9173)+(SUMIF('RELACION PAGO DE CAJA'!B$3:B$9173,A1420,'RELACION PAGO DE CAJA'!M$3:M$408)+(SUMIF('RELACION PAGO DE CAJA'!B$3:B$9173,A1420,'RELACION PAGO DE CAJA'!N$3:N$9173)))))</f>
        <v>#REF!</v>
      </c>
      <c r="N1420" s="17"/>
    </row>
    <row r="1421" spans="1:14" s="22" customFormat="1">
      <c r="A1421" s="28" t="str">
        <f t="shared" si="26"/>
        <v/>
      </c>
      <c r="B1421" s="93"/>
      <c r="C1421" s="96"/>
      <c r="D1421" s="36"/>
      <c r="E1421" s="90"/>
      <c r="F1421" s="95"/>
      <c r="G1421" s="35"/>
      <c r="H1421" s="35"/>
      <c r="I1421" s="35"/>
      <c r="J1421" s="14" t="e">
        <f ca="1">F1421-(G1421+(SUMIF('RELACION PAGO DE CAJA'!B$3:B$9173,A1421,'RELACION PAGO DE CAJA'!K$3:K$9173)+SUMIF('RELACION PAGO DE CAJA'!B$3:B$9173,A1421,'RELACION PAGO DE CAJA'!L$3:L$9173)+(SUMIF('RELACION PAGO DE CAJA'!B$3:B$9173,A1421,'RELACION PAGO DE CAJA'!M$3:M$408)+(SUMIF('RELACION PAGO DE CAJA'!B$3:B$9173,A1421,'RELACION PAGO DE CAJA'!N$3:N$9173)))))</f>
        <v>#REF!</v>
      </c>
      <c r="N1421" s="17"/>
    </row>
    <row r="1422" spans="1:14" s="22" customFormat="1">
      <c r="A1422" s="28" t="str">
        <f t="shared" si="26"/>
        <v/>
      </c>
      <c r="B1422" s="93"/>
      <c r="C1422" s="96"/>
      <c r="D1422" s="36"/>
      <c r="E1422" s="90"/>
      <c r="F1422" s="95"/>
      <c r="G1422" s="35"/>
      <c r="H1422" s="35"/>
      <c r="I1422" s="35"/>
      <c r="J1422" s="14" t="e">
        <f ca="1">F1422-(G1422+(SUMIF('RELACION PAGO DE CAJA'!B$3:B$9173,A1422,'RELACION PAGO DE CAJA'!K$3:K$9173)+SUMIF('RELACION PAGO DE CAJA'!B$3:B$9173,A1422,'RELACION PAGO DE CAJA'!L$3:L$9173)+(SUMIF('RELACION PAGO DE CAJA'!B$3:B$9173,A1422,'RELACION PAGO DE CAJA'!M$3:M$408)+(SUMIF('RELACION PAGO DE CAJA'!B$3:B$9173,A1422,'RELACION PAGO DE CAJA'!N$3:N$9173)))))</f>
        <v>#REF!</v>
      </c>
      <c r="N1422" s="17"/>
    </row>
    <row r="1423" spans="1:14" s="22" customFormat="1">
      <c r="A1423" s="28" t="str">
        <f t="shared" si="26"/>
        <v/>
      </c>
      <c r="B1423" s="93"/>
      <c r="C1423" s="96"/>
      <c r="D1423" s="36"/>
      <c r="E1423" s="90"/>
      <c r="F1423" s="95"/>
      <c r="G1423" s="35"/>
      <c r="H1423" s="35"/>
      <c r="I1423" s="35"/>
      <c r="J1423" s="14" t="e">
        <f ca="1">F1423-(G1423+(SUMIF('RELACION PAGO DE CAJA'!B$3:B$9173,A1423,'RELACION PAGO DE CAJA'!K$3:K$9173)+SUMIF('RELACION PAGO DE CAJA'!B$3:B$9173,A1423,'RELACION PAGO DE CAJA'!L$3:L$9173)+(SUMIF('RELACION PAGO DE CAJA'!B$3:B$9173,A1423,'RELACION PAGO DE CAJA'!M$3:M$408)+(SUMIF('RELACION PAGO DE CAJA'!B$3:B$9173,A1423,'RELACION PAGO DE CAJA'!N$3:N$9173)))))</f>
        <v>#REF!</v>
      </c>
      <c r="N1423" s="17"/>
    </row>
    <row r="1424" spans="1:14" s="22" customFormat="1">
      <c r="A1424" s="28" t="str">
        <f t="shared" si="26"/>
        <v/>
      </c>
      <c r="B1424" s="93"/>
      <c r="C1424" s="96"/>
      <c r="D1424" s="36"/>
      <c r="E1424" s="90"/>
      <c r="F1424" s="95"/>
      <c r="G1424" s="35"/>
      <c r="H1424" s="35"/>
      <c r="I1424" s="35"/>
      <c r="J1424" s="14" t="e">
        <f ca="1">F1424-(G1424+(SUMIF('RELACION PAGO DE CAJA'!B$3:B$9173,A1424,'RELACION PAGO DE CAJA'!K$3:K$9173)+SUMIF('RELACION PAGO DE CAJA'!B$3:B$9173,A1424,'RELACION PAGO DE CAJA'!L$3:L$9173)+(SUMIF('RELACION PAGO DE CAJA'!B$3:B$9173,A1424,'RELACION PAGO DE CAJA'!M$3:M$408)+(SUMIF('RELACION PAGO DE CAJA'!B$3:B$9173,A1424,'RELACION PAGO DE CAJA'!N$3:N$9173)))))</f>
        <v>#REF!</v>
      </c>
      <c r="N1424" s="17"/>
    </row>
    <row r="1425" spans="1:14" s="22" customFormat="1">
      <c r="A1425" s="28" t="str">
        <f t="shared" si="26"/>
        <v/>
      </c>
      <c r="B1425" s="93"/>
      <c r="C1425" s="96"/>
      <c r="D1425" s="36"/>
      <c r="E1425" s="90"/>
      <c r="F1425" s="95"/>
      <c r="G1425" s="35"/>
      <c r="H1425" s="35"/>
      <c r="I1425" s="35"/>
      <c r="J1425" s="14" t="e">
        <f ca="1">F1425-(G1425+(SUMIF('RELACION PAGO DE CAJA'!B$3:B$9173,A1425,'RELACION PAGO DE CAJA'!K$3:K$9173)+SUMIF('RELACION PAGO DE CAJA'!B$3:B$9173,A1425,'RELACION PAGO DE CAJA'!L$3:L$9173)+(SUMIF('RELACION PAGO DE CAJA'!B$3:B$9173,A1425,'RELACION PAGO DE CAJA'!M$3:M$408)+(SUMIF('RELACION PAGO DE CAJA'!B$3:B$9173,A1425,'RELACION PAGO DE CAJA'!N$3:N$9173)))))</f>
        <v>#REF!</v>
      </c>
      <c r="N1425" s="17"/>
    </row>
    <row r="1426" spans="1:14" s="22" customFormat="1">
      <c r="A1426" s="28" t="str">
        <f t="shared" si="26"/>
        <v/>
      </c>
      <c r="B1426" s="93"/>
      <c r="C1426" s="96"/>
      <c r="D1426" s="36"/>
      <c r="E1426" s="90"/>
      <c r="F1426" s="95"/>
      <c r="G1426" s="35"/>
      <c r="H1426" s="35"/>
      <c r="I1426" s="35"/>
      <c r="J1426" s="14" t="e">
        <f ca="1">F1426-(G1426+(SUMIF('RELACION PAGO DE CAJA'!B$3:B$9173,A1426,'RELACION PAGO DE CAJA'!K$3:K$9173)+SUMIF('RELACION PAGO DE CAJA'!B$3:B$9173,A1426,'RELACION PAGO DE CAJA'!L$3:L$9173)+(SUMIF('RELACION PAGO DE CAJA'!B$3:B$9173,A1426,'RELACION PAGO DE CAJA'!M$3:M$408)+(SUMIF('RELACION PAGO DE CAJA'!B$3:B$9173,A1426,'RELACION PAGO DE CAJA'!N$3:N$9173)))))</f>
        <v>#REF!</v>
      </c>
      <c r="N1426" s="17"/>
    </row>
    <row r="1427" spans="1:14" s="22" customFormat="1">
      <c r="A1427" s="28" t="str">
        <f t="shared" si="26"/>
        <v/>
      </c>
      <c r="B1427" s="93"/>
      <c r="C1427" s="96"/>
      <c r="D1427" s="36"/>
      <c r="E1427" s="90"/>
      <c r="F1427" s="95"/>
      <c r="G1427" s="35"/>
      <c r="H1427" s="35"/>
      <c r="I1427" s="35"/>
      <c r="J1427" s="14" t="e">
        <f ca="1">F1427-(G1427+(SUMIF('RELACION PAGO DE CAJA'!B$3:B$9173,A1427,'RELACION PAGO DE CAJA'!K$3:K$9173)+SUMIF('RELACION PAGO DE CAJA'!B$3:B$9173,A1427,'RELACION PAGO DE CAJA'!L$3:L$9173)+(SUMIF('RELACION PAGO DE CAJA'!B$3:B$9173,A1427,'RELACION PAGO DE CAJA'!M$3:M$408)+(SUMIF('RELACION PAGO DE CAJA'!B$3:B$9173,A1427,'RELACION PAGO DE CAJA'!N$3:N$9173)))))</f>
        <v>#REF!</v>
      </c>
      <c r="N1427" s="17"/>
    </row>
    <row r="1428" spans="1:14" s="22" customFormat="1">
      <c r="A1428" s="28" t="str">
        <f t="shared" si="26"/>
        <v/>
      </c>
      <c r="B1428" s="93"/>
      <c r="C1428" s="96"/>
      <c r="D1428" s="36"/>
      <c r="E1428" s="90"/>
      <c r="F1428" s="95"/>
      <c r="G1428" s="35"/>
      <c r="H1428" s="35"/>
      <c r="I1428" s="35"/>
      <c r="J1428" s="14" t="e">
        <f ca="1">F1428-(G1428+(SUMIF('RELACION PAGO DE CAJA'!B$3:B$9173,A1428,'RELACION PAGO DE CAJA'!K$3:K$9173)+SUMIF('RELACION PAGO DE CAJA'!B$3:B$9173,A1428,'RELACION PAGO DE CAJA'!L$3:L$9173)+(SUMIF('RELACION PAGO DE CAJA'!B$3:B$9173,A1428,'RELACION PAGO DE CAJA'!M$3:M$408)+(SUMIF('RELACION PAGO DE CAJA'!B$3:B$9173,A1428,'RELACION PAGO DE CAJA'!N$3:N$9173)))))</f>
        <v>#REF!</v>
      </c>
      <c r="N1428" s="17"/>
    </row>
    <row r="1429" spans="1:14" s="22" customFormat="1">
      <c r="A1429" s="28" t="str">
        <f t="shared" ref="A1429:A1492" si="27">CONCATENATE(B1429,D1429,E1429)</f>
        <v/>
      </c>
      <c r="B1429" s="93"/>
      <c r="C1429" s="96"/>
      <c r="D1429" s="36"/>
      <c r="E1429" s="90"/>
      <c r="F1429" s="95"/>
      <c r="G1429" s="35"/>
      <c r="H1429" s="35"/>
      <c r="I1429" s="35"/>
      <c r="J1429" s="14" t="e">
        <f ca="1">F1429-(G1429+(SUMIF('RELACION PAGO DE CAJA'!B$3:B$9173,A1429,'RELACION PAGO DE CAJA'!K$3:K$9173)+SUMIF('RELACION PAGO DE CAJA'!B$3:B$9173,A1429,'RELACION PAGO DE CAJA'!L$3:L$9173)+(SUMIF('RELACION PAGO DE CAJA'!B$3:B$9173,A1429,'RELACION PAGO DE CAJA'!M$3:M$408)+(SUMIF('RELACION PAGO DE CAJA'!B$3:B$9173,A1429,'RELACION PAGO DE CAJA'!N$3:N$9173)))))</f>
        <v>#REF!</v>
      </c>
      <c r="N1429" s="17"/>
    </row>
    <row r="1430" spans="1:14" s="22" customFormat="1">
      <c r="A1430" s="28" t="str">
        <f t="shared" si="27"/>
        <v/>
      </c>
      <c r="B1430" s="93"/>
      <c r="C1430" s="96"/>
      <c r="D1430" s="36"/>
      <c r="E1430" s="90"/>
      <c r="F1430" s="95"/>
      <c r="G1430" s="35"/>
      <c r="H1430" s="35"/>
      <c r="I1430" s="35"/>
      <c r="J1430" s="14" t="e">
        <f ca="1">F1430-(G1430+(SUMIF('RELACION PAGO DE CAJA'!B$3:B$9173,A1430,'RELACION PAGO DE CAJA'!K$3:K$9173)+SUMIF('RELACION PAGO DE CAJA'!B$3:B$9173,A1430,'RELACION PAGO DE CAJA'!L$3:L$9173)+(SUMIF('RELACION PAGO DE CAJA'!B$3:B$9173,A1430,'RELACION PAGO DE CAJA'!M$3:M$408)+(SUMIF('RELACION PAGO DE CAJA'!B$3:B$9173,A1430,'RELACION PAGO DE CAJA'!N$3:N$9173)))))</f>
        <v>#REF!</v>
      </c>
      <c r="N1430" s="17"/>
    </row>
    <row r="1431" spans="1:14" s="22" customFormat="1">
      <c r="A1431" s="28" t="str">
        <f t="shared" si="27"/>
        <v/>
      </c>
      <c r="B1431" s="93"/>
      <c r="C1431" s="96"/>
      <c r="D1431" s="36"/>
      <c r="E1431" s="90"/>
      <c r="F1431" s="95"/>
      <c r="G1431" s="35"/>
      <c r="H1431" s="35"/>
      <c r="I1431" s="35"/>
      <c r="J1431" s="14" t="e">
        <f ca="1">F1431-(G1431+(SUMIF('RELACION PAGO DE CAJA'!B$3:B$9173,A1431,'RELACION PAGO DE CAJA'!K$3:K$9173)+SUMIF('RELACION PAGO DE CAJA'!B$3:B$9173,A1431,'RELACION PAGO DE CAJA'!L$3:L$9173)+(SUMIF('RELACION PAGO DE CAJA'!B$3:B$9173,A1431,'RELACION PAGO DE CAJA'!M$3:M$408)+(SUMIF('RELACION PAGO DE CAJA'!B$3:B$9173,A1431,'RELACION PAGO DE CAJA'!N$3:N$9173)))))</f>
        <v>#REF!</v>
      </c>
      <c r="N1431" s="17"/>
    </row>
    <row r="1432" spans="1:14" s="22" customFormat="1">
      <c r="A1432" s="28" t="str">
        <f t="shared" si="27"/>
        <v/>
      </c>
      <c r="B1432" s="93"/>
      <c r="C1432" s="96"/>
      <c r="D1432" s="36"/>
      <c r="E1432" s="90"/>
      <c r="F1432" s="95"/>
      <c r="G1432" s="35"/>
      <c r="H1432" s="35"/>
      <c r="I1432" s="35"/>
      <c r="J1432" s="14" t="e">
        <f ca="1">F1432-(G1432+(SUMIF('RELACION PAGO DE CAJA'!B$3:B$9173,A1432,'RELACION PAGO DE CAJA'!K$3:K$9173)+SUMIF('RELACION PAGO DE CAJA'!B$3:B$9173,A1432,'RELACION PAGO DE CAJA'!L$3:L$9173)+(SUMIF('RELACION PAGO DE CAJA'!B$3:B$9173,A1432,'RELACION PAGO DE CAJA'!M$3:M$408)+(SUMIF('RELACION PAGO DE CAJA'!B$3:B$9173,A1432,'RELACION PAGO DE CAJA'!N$3:N$9173)))))</f>
        <v>#REF!</v>
      </c>
      <c r="N1432" s="17"/>
    </row>
    <row r="1433" spans="1:14" s="22" customFormat="1">
      <c r="A1433" s="28" t="str">
        <f t="shared" si="27"/>
        <v/>
      </c>
      <c r="B1433" s="93"/>
      <c r="C1433" s="96"/>
      <c r="D1433" s="36"/>
      <c r="E1433" s="90"/>
      <c r="F1433" s="95"/>
      <c r="G1433" s="35"/>
      <c r="H1433" s="35"/>
      <c r="I1433" s="35"/>
      <c r="J1433" s="14" t="e">
        <f ca="1">F1433-(G1433+(SUMIF('RELACION PAGO DE CAJA'!B$3:B$9173,A1433,'RELACION PAGO DE CAJA'!K$3:K$9173)+SUMIF('RELACION PAGO DE CAJA'!B$3:B$9173,A1433,'RELACION PAGO DE CAJA'!L$3:L$9173)+(SUMIF('RELACION PAGO DE CAJA'!B$3:B$9173,A1433,'RELACION PAGO DE CAJA'!M$3:M$408)+(SUMIF('RELACION PAGO DE CAJA'!B$3:B$9173,A1433,'RELACION PAGO DE CAJA'!N$3:N$9173)))))</f>
        <v>#REF!</v>
      </c>
      <c r="N1433" s="17"/>
    </row>
    <row r="1434" spans="1:14" s="22" customFormat="1">
      <c r="A1434" s="28" t="str">
        <f t="shared" si="27"/>
        <v/>
      </c>
      <c r="B1434" s="93"/>
      <c r="C1434" s="96"/>
      <c r="D1434" s="36"/>
      <c r="E1434" s="90"/>
      <c r="F1434" s="95"/>
      <c r="G1434" s="35"/>
      <c r="H1434" s="35"/>
      <c r="I1434" s="35"/>
      <c r="J1434" s="14" t="e">
        <f ca="1">F1434-(G1434+(SUMIF('RELACION PAGO DE CAJA'!B$3:B$9173,A1434,'RELACION PAGO DE CAJA'!K$3:K$9173)+SUMIF('RELACION PAGO DE CAJA'!B$3:B$9173,A1434,'RELACION PAGO DE CAJA'!L$3:L$9173)+(SUMIF('RELACION PAGO DE CAJA'!B$3:B$9173,A1434,'RELACION PAGO DE CAJA'!M$3:M$408)+(SUMIF('RELACION PAGO DE CAJA'!B$3:B$9173,A1434,'RELACION PAGO DE CAJA'!N$3:N$9173)))))</f>
        <v>#REF!</v>
      </c>
      <c r="N1434" s="17"/>
    </row>
    <row r="1435" spans="1:14" s="22" customFormat="1">
      <c r="A1435" s="28" t="str">
        <f t="shared" si="27"/>
        <v/>
      </c>
      <c r="B1435" s="93"/>
      <c r="C1435" s="96"/>
      <c r="D1435" s="36"/>
      <c r="E1435" s="90"/>
      <c r="F1435" s="95"/>
      <c r="G1435" s="35"/>
      <c r="H1435" s="35"/>
      <c r="I1435" s="35"/>
      <c r="J1435" s="14" t="e">
        <f ca="1">F1435-(G1435+(SUMIF('RELACION PAGO DE CAJA'!B$3:B$9173,A1435,'RELACION PAGO DE CAJA'!K$3:K$9173)+SUMIF('RELACION PAGO DE CAJA'!B$3:B$9173,A1435,'RELACION PAGO DE CAJA'!L$3:L$9173)+(SUMIF('RELACION PAGO DE CAJA'!B$3:B$9173,A1435,'RELACION PAGO DE CAJA'!M$3:M$408)+(SUMIF('RELACION PAGO DE CAJA'!B$3:B$9173,A1435,'RELACION PAGO DE CAJA'!N$3:N$9173)))))</f>
        <v>#REF!</v>
      </c>
      <c r="N1435" s="17"/>
    </row>
    <row r="1436" spans="1:14" s="22" customFormat="1">
      <c r="A1436" s="28" t="str">
        <f t="shared" si="27"/>
        <v/>
      </c>
      <c r="B1436" s="93"/>
      <c r="C1436" s="96"/>
      <c r="D1436" s="36"/>
      <c r="E1436" s="90"/>
      <c r="F1436" s="95"/>
      <c r="G1436" s="35"/>
      <c r="H1436" s="35"/>
      <c r="I1436" s="35"/>
      <c r="J1436" s="14" t="e">
        <f ca="1">F1436-(G1436+(SUMIF('RELACION PAGO DE CAJA'!B$3:B$9173,A1436,'RELACION PAGO DE CAJA'!K$3:K$9173)+SUMIF('RELACION PAGO DE CAJA'!B$3:B$9173,A1436,'RELACION PAGO DE CAJA'!L$3:L$9173)+(SUMIF('RELACION PAGO DE CAJA'!B$3:B$9173,A1436,'RELACION PAGO DE CAJA'!M$3:M$408)+(SUMIF('RELACION PAGO DE CAJA'!B$3:B$9173,A1436,'RELACION PAGO DE CAJA'!N$3:N$9173)))))</f>
        <v>#REF!</v>
      </c>
      <c r="N1436" s="17"/>
    </row>
    <row r="1437" spans="1:14" s="22" customFormat="1">
      <c r="A1437" s="28" t="str">
        <f t="shared" si="27"/>
        <v/>
      </c>
      <c r="B1437" s="93"/>
      <c r="C1437" s="96"/>
      <c r="D1437" s="36"/>
      <c r="E1437" s="90"/>
      <c r="F1437" s="95"/>
      <c r="G1437" s="35"/>
      <c r="H1437" s="35"/>
      <c r="I1437" s="35"/>
      <c r="J1437" s="14" t="e">
        <f ca="1">F1437-(G1437+(SUMIF('RELACION PAGO DE CAJA'!B$3:B$9173,A1437,'RELACION PAGO DE CAJA'!K$3:K$9173)+SUMIF('RELACION PAGO DE CAJA'!B$3:B$9173,A1437,'RELACION PAGO DE CAJA'!L$3:L$9173)+(SUMIF('RELACION PAGO DE CAJA'!B$3:B$9173,A1437,'RELACION PAGO DE CAJA'!M$3:M$408)+(SUMIF('RELACION PAGO DE CAJA'!B$3:B$9173,A1437,'RELACION PAGO DE CAJA'!N$3:N$9173)))))</f>
        <v>#REF!</v>
      </c>
      <c r="N1437" s="17"/>
    </row>
    <row r="1438" spans="1:14" s="22" customFormat="1">
      <c r="A1438" s="28" t="str">
        <f t="shared" si="27"/>
        <v/>
      </c>
      <c r="B1438" s="93"/>
      <c r="C1438" s="96"/>
      <c r="D1438" s="36"/>
      <c r="E1438" s="90"/>
      <c r="F1438" s="95"/>
      <c r="G1438" s="35"/>
      <c r="H1438" s="35"/>
      <c r="I1438" s="35"/>
      <c r="J1438" s="14" t="e">
        <f ca="1">F1438-(G1438+(SUMIF('RELACION PAGO DE CAJA'!B$3:B$9173,A1438,'RELACION PAGO DE CAJA'!K$3:K$9173)+SUMIF('RELACION PAGO DE CAJA'!B$3:B$9173,A1438,'RELACION PAGO DE CAJA'!L$3:L$9173)+(SUMIF('RELACION PAGO DE CAJA'!B$3:B$9173,A1438,'RELACION PAGO DE CAJA'!M$3:M$408)+(SUMIF('RELACION PAGO DE CAJA'!B$3:B$9173,A1438,'RELACION PAGO DE CAJA'!N$3:N$9173)))))</f>
        <v>#REF!</v>
      </c>
      <c r="N1438" s="17"/>
    </row>
    <row r="1439" spans="1:14" s="22" customFormat="1">
      <c r="A1439" s="28" t="str">
        <f t="shared" si="27"/>
        <v/>
      </c>
      <c r="B1439" s="93"/>
      <c r="C1439" s="96"/>
      <c r="D1439" s="36"/>
      <c r="E1439" s="90"/>
      <c r="F1439" s="95"/>
      <c r="G1439" s="35"/>
      <c r="H1439" s="35"/>
      <c r="I1439" s="35"/>
      <c r="J1439" s="14" t="e">
        <f ca="1">F1439-(G1439+(SUMIF('RELACION PAGO DE CAJA'!B$3:B$9173,A1439,'RELACION PAGO DE CAJA'!K$3:K$9173)+SUMIF('RELACION PAGO DE CAJA'!B$3:B$9173,A1439,'RELACION PAGO DE CAJA'!L$3:L$9173)+(SUMIF('RELACION PAGO DE CAJA'!B$3:B$9173,A1439,'RELACION PAGO DE CAJA'!M$3:M$408)+(SUMIF('RELACION PAGO DE CAJA'!B$3:B$9173,A1439,'RELACION PAGO DE CAJA'!N$3:N$9173)))))</f>
        <v>#REF!</v>
      </c>
      <c r="N1439" s="17"/>
    </row>
    <row r="1440" spans="1:14" s="22" customFormat="1">
      <c r="A1440" s="28" t="str">
        <f t="shared" si="27"/>
        <v/>
      </c>
      <c r="B1440" s="93"/>
      <c r="C1440" s="96"/>
      <c r="D1440" s="36"/>
      <c r="E1440" s="90"/>
      <c r="F1440" s="95"/>
      <c r="G1440" s="35"/>
      <c r="H1440" s="35"/>
      <c r="I1440" s="35"/>
      <c r="J1440" s="14" t="e">
        <f ca="1">F1440-(G1440+(SUMIF('RELACION PAGO DE CAJA'!B$3:B$9173,A1440,'RELACION PAGO DE CAJA'!K$3:K$9173)+SUMIF('RELACION PAGO DE CAJA'!B$3:B$9173,A1440,'RELACION PAGO DE CAJA'!L$3:L$9173)+(SUMIF('RELACION PAGO DE CAJA'!B$3:B$9173,A1440,'RELACION PAGO DE CAJA'!M$3:M$408)+(SUMIF('RELACION PAGO DE CAJA'!B$3:B$9173,A1440,'RELACION PAGO DE CAJA'!N$3:N$9173)))))</f>
        <v>#REF!</v>
      </c>
      <c r="N1440" s="17"/>
    </row>
    <row r="1441" spans="1:14" s="22" customFormat="1">
      <c r="A1441" s="28" t="str">
        <f t="shared" si="27"/>
        <v/>
      </c>
      <c r="B1441" s="93"/>
      <c r="C1441" s="96"/>
      <c r="D1441" s="36"/>
      <c r="E1441" s="90"/>
      <c r="F1441" s="95"/>
      <c r="G1441" s="35"/>
      <c r="H1441" s="35"/>
      <c r="I1441" s="35"/>
      <c r="J1441" s="14" t="e">
        <f ca="1">F1441-(G1441+(SUMIF('RELACION PAGO DE CAJA'!B$3:B$9173,A1441,'RELACION PAGO DE CAJA'!K$3:K$9173)+SUMIF('RELACION PAGO DE CAJA'!B$3:B$9173,A1441,'RELACION PAGO DE CAJA'!L$3:L$9173)+(SUMIF('RELACION PAGO DE CAJA'!B$3:B$9173,A1441,'RELACION PAGO DE CAJA'!M$3:M$408)+(SUMIF('RELACION PAGO DE CAJA'!B$3:B$9173,A1441,'RELACION PAGO DE CAJA'!N$3:N$9173)))))</f>
        <v>#REF!</v>
      </c>
      <c r="N1441" s="17"/>
    </row>
    <row r="1442" spans="1:14" s="22" customFormat="1">
      <c r="A1442" s="28" t="str">
        <f t="shared" si="27"/>
        <v/>
      </c>
      <c r="B1442" s="93"/>
      <c r="C1442" s="96"/>
      <c r="D1442" s="36"/>
      <c r="E1442" s="90"/>
      <c r="F1442" s="95"/>
      <c r="G1442" s="35"/>
      <c r="H1442" s="35"/>
      <c r="I1442" s="35"/>
      <c r="J1442" s="14" t="e">
        <f ca="1">F1442-(G1442+(SUMIF('RELACION PAGO DE CAJA'!B$3:B$9173,A1442,'RELACION PAGO DE CAJA'!K$3:K$9173)+SUMIF('RELACION PAGO DE CAJA'!B$3:B$9173,A1442,'RELACION PAGO DE CAJA'!L$3:L$9173)+(SUMIF('RELACION PAGO DE CAJA'!B$3:B$9173,A1442,'RELACION PAGO DE CAJA'!M$3:M$408)+(SUMIF('RELACION PAGO DE CAJA'!B$3:B$9173,A1442,'RELACION PAGO DE CAJA'!N$3:N$9173)))))</f>
        <v>#REF!</v>
      </c>
      <c r="N1442" s="17"/>
    </row>
    <row r="1443" spans="1:14" s="22" customFormat="1">
      <c r="A1443" s="28" t="str">
        <f t="shared" si="27"/>
        <v/>
      </c>
      <c r="B1443" s="93"/>
      <c r="C1443" s="96"/>
      <c r="D1443" s="36"/>
      <c r="E1443" s="90"/>
      <c r="F1443" s="95"/>
      <c r="G1443" s="35"/>
      <c r="H1443" s="35"/>
      <c r="I1443" s="35"/>
      <c r="J1443" s="14" t="e">
        <f ca="1">F1443-(G1443+(SUMIF('RELACION PAGO DE CAJA'!B$3:B$9173,A1443,'RELACION PAGO DE CAJA'!K$3:K$9173)+SUMIF('RELACION PAGO DE CAJA'!B$3:B$9173,A1443,'RELACION PAGO DE CAJA'!L$3:L$9173)+(SUMIF('RELACION PAGO DE CAJA'!B$3:B$9173,A1443,'RELACION PAGO DE CAJA'!M$3:M$408)+(SUMIF('RELACION PAGO DE CAJA'!B$3:B$9173,A1443,'RELACION PAGO DE CAJA'!N$3:N$9173)))))</f>
        <v>#REF!</v>
      </c>
      <c r="N1443" s="17"/>
    </row>
    <row r="1444" spans="1:14" s="22" customFormat="1">
      <c r="A1444" s="28" t="str">
        <f t="shared" si="27"/>
        <v/>
      </c>
      <c r="B1444" s="93"/>
      <c r="C1444" s="96"/>
      <c r="D1444" s="36"/>
      <c r="E1444" s="90"/>
      <c r="F1444" s="95"/>
      <c r="G1444" s="35"/>
      <c r="H1444" s="35"/>
      <c r="I1444" s="35"/>
      <c r="J1444" s="14" t="e">
        <f ca="1">F1444-(G1444+(SUMIF('RELACION PAGO DE CAJA'!B$3:B$9173,A1444,'RELACION PAGO DE CAJA'!K$3:K$9173)+SUMIF('RELACION PAGO DE CAJA'!B$3:B$9173,A1444,'RELACION PAGO DE CAJA'!L$3:L$9173)+(SUMIF('RELACION PAGO DE CAJA'!B$3:B$9173,A1444,'RELACION PAGO DE CAJA'!M$3:M$408)+(SUMIF('RELACION PAGO DE CAJA'!B$3:B$9173,A1444,'RELACION PAGO DE CAJA'!N$3:N$9173)))))</f>
        <v>#REF!</v>
      </c>
      <c r="N1444" s="17"/>
    </row>
    <row r="1445" spans="1:14" s="22" customFormat="1">
      <c r="A1445" s="28" t="str">
        <f t="shared" si="27"/>
        <v/>
      </c>
      <c r="B1445" s="93"/>
      <c r="C1445" s="96"/>
      <c r="D1445" s="36"/>
      <c r="E1445" s="90"/>
      <c r="F1445" s="95"/>
      <c r="G1445" s="35"/>
      <c r="H1445" s="35"/>
      <c r="I1445" s="35"/>
      <c r="J1445" s="14" t="e">
        <f ca="1">F1445-(G1445+(SUMIF('RELACION PAGO DE CAJA'!B$3:B$9173,A1445,'RELACION PAGO DE CAJA'!K$3:K$9173)+SUMIF('RELACION PAGO DE CAJA'!B$3:B$9173,A1445,'RELACION PAGO DE CAJA'!L$3:L$9173)+(SUMIF('RELACION PAGO DE CAJA'!B$3:B$9173,A1445,'RELACION PAGO DE CAJA'!M$3:M$408)+(SUMIF('RELACION PAGO DE CAJA'!B$3:B$9173,A1445,'RELACION PAGO DE CAJA'!N$3:N$9173)))))</f>
        <v>#REF!</v>
      </c>
      <c r="N1445" s="17"/>
    </row>
    <row r="1446" spans="1:14" s="22" customFormat="1">
      <c r="A1446" s="28" t="str">
        <f t="shared" si="27"/>
        <v/>
      </c>
      <c r="B1446" s="93"/>
      <c r="C1446" s="96"/>
      <c r="D1446" s="36"/>
      <c r="E1446" s="90"/>
      <c r="F1446" s="95"/>
      <c r="G1446" s="35"/>
      <c r="H1446" s="35"/>
      <c r="I1446" s="35"/>
      <c r="J1446" s="14" t="e">
        <f ca="1">F1446-(G1446+(SUMIF('RELACION PAGO DE CAJA'!B$3:B$9173,A1446,'RELACION PAGO DE CAJA'!K$3:K$9173)+SUMIF('RELACION PAGO DE CAJA'!B$3:B$9173,A1446,'RELACION PAGO DE CAJA'!L$3:L$9173)+(SUMIF('RELACION PAGO DE CAJA'!B$3:B$9173,A1446,'RELACION PAGO DE CAJA'!M$3:M$408)+(SUMIF('RELACION PAGO DE CAJA'!B$3:B$9173,A1446,'RELACION PAGO DE CAJA'!N$3:N$9173)))))</f>
        <v>#REF!</v>
      </c>
      <c r="N1446" s="17"/>
    </row>
    <row r="1447" spans="1:14" s="22" customFormat="1">
      <c r="A1447" s="28" t="str">
        <f t="shared" si="27"/>
        <v/>
      </c>
      <c r="B1447" s="93"/>
      <c r="C1447" s="96"/>
      <c r="D1447" s="36"/>
      <c r="E1447" s="90"/>
      <c r="F1447" s="95"/>
      <c r="G1447" s="35"/>
      <c r="H1447" s="35"/>
      <c r="I1447" s="35"/>
      <c r="J1447" s="14" t="e">
        <f ca="1">F1447-(G1447+(SUMIF('RELACION PAGO DE CAJA'!B$3:B$9173,A1447,'RELACION PAGO DE CAJA'!K$3:K$9173)+SUMIF('RELACION PAGO DE CAJA'!B$3:B$9173,A1447,'RELACION PAGO DE CAJA'!L$3:L$9173)+(SUMIF('RELACION PAGO DE CAJA'!B$3:B$9173,A1447,'RELACION PAGO DE CAJA'!M$3:M$408)+(SUMIF('RELACION PAGO DE CAJA'!B$3:B$9173,A1447,'RELACION PAGO DE CAJA'!N$3:N$9173)))))</f>
        <v>#REF!</v>
      </c>
      <c r="N1447" s="17"/>
    </row>
    <row r="1448" spans="1:14" s="22" customFormat="1">
      <c r="A1448" s="28" t="str">
        <f t="shared" si="27"/>
        <v/>
      </c>
      <c r="B1448" s="93"/>
      <c r="C1448" s="96"/>
      <c r="D1448" s="36"/>
      <c r="E1448" s="90"/>
      <c r="F1448" s="95"/>
      <c r="G1448" s="35"/>
      <c r="H1448" s="35"/>
      <c r="I1448" s="35"/>
      <c r="J1448" s="14" t="e">
        <f ca="1">F1448-(G1448+(SUMIF('RELACION PAGO DE CAJA'!B$3:B$9173,A1448,'RELACION PAGO DE CAJA'!K$3:K$9173)+SUMIF('RELACION PAGO DE CAJA'!B$3:B$9173,A1448,'RELACION PAGO DE CAJA'!L$3:L$9173)+(SUMIF('RELACION PAGO DE CAJA'!B$3:B$9173,A1448,'RELACION PAGO DE CAJA'!M$3:M$408)+(SUMIF('RELACION PAGO DE CAJA'!B$3:B$9173,A1448,'RELACION PAGO DE CAJA'!N$3:N$9173)))))</f>
        <v>#REF!</v>
      </c>
      <c r="N1448" s="17"/>
    </row>
    <row r="1449" spans="1:14" s="22" customFormat="1">
      <c r="A1449" s="28" t="str">
        <f t="shared" si="27"/>
        <v/>
      </c>
      <c r="B1449" s="93"/>
      <c r="C1449" s="96"/>
      <c r="D1449" s="36"/>
      <c r="E1449" s="90"/>
      <c r="F1449" s="95"/>
      <c r="G1449" s="35"/>
      <c r="H1449" s="35"/>
      <c r="I1449" s="35"/>
      <c r="J1449" s="14" t="e">
        <f ca="1">F1449-(G1449+(SUMIF('RELACION PAGO DE CAJA'!B$3:B$9173,A1449,'RELACION PAGO DE CAJA'!K$3:K$9173)+SUMIF('RELACION PAGO DE CAJA'!B$3:B$9173,A1449,'RELACION PAGO DE CAJA'!L$3:L$9173)+(SUMIF('RELACION PAGO DE CAJA'!B$3:B$9173,A1449,'RELACION PAGO DE CAJA'!M$3:M$408)+(SUMIF('RELACION PAGO DE CAJA'!B$3:B$9173,A1449,'RELACION PAGO DE CAJA'!N$3:N$9173)))))</f>
        <v>#REF!</v>
      </c>
      <c r="N1449" s="17"/>
    </row>
    <row r="1450" spans="1:14" s="22" customFormat="1">
      <c r="A1450" s="28" t="str">
        <f t="shared" si="27"/>
        <v/>
      </c>
      <c r="B1450" s="93"/>
      <c r="C1450" s="96"/>
      <c r="D1450" s="36"/>
      <c r="E1450" s="90"/>
      <c r="F1450" s="95"/>
      <c r="G1450" s="35"/>
      <c r="H1450" s="35"/>
      <c r="I1450" s="35"/>
      <c r="J1450" s="14" t="e">
        <f ca="1">F1450-(G1450+(SUMIF('RELACION PAGO DE CAJA'!B$3:B$9173,A1450,'RELACION PAGO DE CAJA'!K$3:K$9173)+SUMIF('RELACION PAGO DE CAJA'!B$3:B$9173,A1450,'RELACION PAGO DE CAJA'!L$3:L$9173)+(SUMIF('RELACION PAGO DE CAJA'!B$3:B$9173,A1450,'RELACION PAGO DE CAJA'!M$3:M$408)+(SUMIF('RELACION PAGO DE CAJA'!B$3:B$9173,A1450,'RELACION PAGO DE CAJA'!N$3:N$9173)))))</f>
        <v>#REF!</v>
      </c>
      <c r="N1450" s="17"/>
    </row>
    <row r="1451" spans="1:14" s="22" customFormat="1">
      <c r="A1451" s="28" t="str">
        <f t="shared" si="27"/>
        <v/>
      </c>
      <c r="B1451" s="93"/>
      <c r="C1451" s="96"/>
      <c r="D1451" s="36"/>
      <c r="E1451" s="90"/>
      <c r="F1451" s="95"/>
      <c r="G1451" s="35"/>
      <c r="H1451" s="35"/>
      <c r="I1451" s="35"/>
      <c r="J1451" s="14" t="e">
        <f ca="1">F1451-(G1451+(SUMIF('RELACION PAGO DE CAJA'!B$3:B$9173,A1451,'RELACION PAGO DE CAJA'!K$3:K$9173)+SUMIF('RELACION PAGO DE CAJA'!B$3:B$9173,A1451,'RELACION PAGO DE CAJA'!L$3:L$9173)+(SUMIF('RELACION PAGO DE CAJA'!B$3:B$9173,A1451,'RELACION PAGO DE CAJA'!M$3:M$408)+(SUMIF('RELACION PAGO DE CAJA'!B$3:B$9173,A1451,'RELACION PAGO DE CAJA'!N$3:N$9173)))))</f>
        <v>#REF!</v>
      </c>
      <c r="N1451" s="17"/>
    </row>
    <row r="1452" spans="1:14" s="22" customFormat="1">
      <c r="A1452" s="28" t="str">
        <f t="shared" si="27"/>
        <v/>
      </c>
      <c r="B1452" s="93"/>
      <c r="C1452" s="96"/>
      <c r="D1452" s="36"/>
      <c r="E1452" s="90"/>
      <c r="F1452" s="95"/>
      <c r="G1452" s="35"/>
      <c r="H1452" s="35"/>
      <c r="I1452" s="35"/>
      <c r="J1452" s="14" t="e">
        <f ca="1">F1452-(G1452+(SUMIF('RELACION PAGO DE CAJA'!B$3:B$9173,A1452,'RELACION PAGO DE CAJA'!K$3:K$9173)+SUMIF('RELACION PAGO DE CAJA'!B$3:B$9173,A1452,'RELACION PAGO DE CAJA'!L$3:L$9173)+(SUMIF('RELACION PAGO DE CAJA'!B$3:B$9173,A1452,'RELACION PAGO DE CAJA'!M$3:M$408)+(SUMIF('RELACION PAGO DE CAJA'!B$3:B$9173,A1452,'RELACION PAGO DE CAJA'!N$3:N$9173)))))</f>
        <v>#REF!</v>
      </c>
      <c r="N1452" s="17"/>
    </row>
    <row r="1453" spans="1:14" s="22" customFormat="1">
      <c r="A1453" s="28" t="str">
        <f t="shared" si="27"/>
        <v/>
      </c>
      <c r="B1453" s="93"/>
      <c r="C1453" s="96"/>
      <c r="D1453" s="36"/>
      <c r="E1453" s="90"/>
      <c r="F1453" s="95"/>
      <c r="G1453" s="35"/>
      <c r="H1453" s="35"/>
      <c r="I1453" s="35"/>
      <c r="J1453" s="14" t="e">
        <f ca="1">F1453-(G1453+(SUMIF('RELACION PAGO DE CAJA'!B$3:B$9173,A1453,'RELACION PAGO DE CAJA'!K$3:K$9173)+SUMIF('RELACION PAGO DE CAJA'!B$3:B$9173,A1453,'RELACION PAGO DE CAJA'!L$3:L$9173)+(SUMIF('RELACION PAGO DE CAJA'!B$3:B$9173,A1453,'RELACION PAGO DE CAJA'!M$3:M$408)+(SUMIF('RELACION PAGO DE CAJA'!B$3:B$9173,A1453,'RELACION PAGO DE CAJA'!N$3:N$9173)))))</f>
        <v>#REF!</v>
      </c>
      <c r="N1453" s="17"/>
    </row>
    <row r="1454" spans="1:14" s="22" customFormat="1">
      <c r="A1454" s="28" t="str">
        <f t="shared" si="27"/>
        <v/>
      </c>
      <c r="B1454" s="93"/>
      <c r="C1454" s="96"/>
      <c r="D1454" s="36"/>
      <c r="E1454" s="90"/>
      <c r="F1454" s="95"/>
      <c r="G1454" s="35"/>
      <c r="H1454" s="35"/>
      <c r="I1454" s="35"/>
      <c r="J1454" s="14" t="e">
        <f ca="1">F1454-(G1454+(SUMIF('RELACION PAGO DE CAJA'!B$3:B$9173,A1454,'RELACION PAGO DE CAJA'!K$3:K$9173)+SUMIF('RELACION PAGO DE CAJA'!B$3:B$9173,A1454,'RELACION PAGO DE CAJA'!L$3:L$9173)+(SUMIF('RELACION PAGO DE CAJA'!B$3:B$9173,A1454,'RELACION PAGO DE CAJA'!M$3:M$408)+(SUMIF('RELACION PAGO DE CAJA'!B$3:B$9173,A1454,'RELACION PAGO DE CAJA'!N$3:N$9173)))))</f>
        <v>#REF!</v>
      </c>
      <c r="N1454" s="17"/>
    </row>
    <row r="1455" spans="1:14" s="22" customFormat="1">
      <c r="A1455" s="28" t="str">
        <f t="shared" si="27"/>
        <v/>
      </c>
      <c r="B1455" s="93"/>
      <c r="C1455" s="96"/>
      <c r="D1455" s="36"/>
      <c r="E1455" s="90"/>
      <c r="F1455" s="95"/>
      <c r="G1455" s="35"/>
      <c r="H1455" s="35"/>
      <c r="I1455" s="35"/>
      <c r="J1455" s="14" t="e">
        <f ca="1">F1455-(G1455+(SUMIF('RELACION PAGO DE CAJA'!B$3:B$9173,A1455,'RELACION PAGO DE CAJA'!K$3:K$9173)+SUMIF('RELACION PAGO DE CAJA'!B$3:B$9173,A1455,'RELACION PAGO DE CAJA'!L$3:L$9173)+(SUMIF('RELACION PAGO DE CAJA'!B$3:B$9173,A1455,'RELACION PAGO DE CAJA'!M$3:M$408)+(SUMIF('RELACION PAGO DE CAJA'!B$3:B$9173,A1455,'RELACION PAGO DE CAJA'!N$3:N$9173)))))</f>
        <v>#REF!</v>
      </c>
      <c r="N1455" s="17"/>
    </row>
    <row r="1456" spans="1:14" s="22" customFormat="1">
      <c r="A1456" s="28" t="str">
        <f t="shared" si="27"/>
        <v/>
      </c>
      <c r="B1456" s="93"/>
      <c r="C1456" s="96"/>
      <c r="D1456" s="36"/>
      <c r="E1456" s="90"/>
      <c r="F1456" s="95"/>
      <c r="G1456" s="35"/>
      <c r="H1456" s="35"/>
      <c r="I1456" s="35"/>
      <c r="J1456" s="14" t="e">
        <f ca="1">F1456-(G1456+(SUMIF('RELACION PAGO DE CAJA'!B$3:B$9173,A1456,'RELACION PAGO DE CAJA'!K$3:K$9173)+SUMIF('RELACION PAGO DE CAJA'!B$3:B$9173,A1456,'RELACION PAGO DE CAJA'!L$3:L$9173)+(SUMIF('RELACION PAGO DE CAJA'!B$3:B$9173,A1456,'RELACION PAGO DE CAJA'!M$3:M$408)+(SUMIF('RELACION PAGO DE CAJA'!B$3:B$9173,A1456,'RELACION PAGO DE CAJA'!N$3:N$9173)))))</f>
        <v>#REF!</v>
      </c>
      <c r="N1456" s="17"/>
    </row>
    <row r="1457" spans="1:14" s="22" customFormat="1">
      <c r="A1457" s="28" t="str">
        <f t="shared" si="27"/>
        <v/>
      </c>
      <c r="B1457" s="93"/>
      <c r="C1457" s="96"/>
      <c r="D1457" s="36"/>
      <c r="E1457" s="90"/>
      <c r="F1457" s="95"/>
      <c r="G1457" s="35"/>
      <c r="H1457" s="35"/>
      <c r="I1457" s="35"/>
      <c r="J1457" s="14" t="e">
        <f ca="1">F1457-(G1457+(SUMIF('RELACION PAGO DE CAJA'!B$3:B$9173,A1457,'RELACION PAGO DE CAJA'!K$3:K$9173)+SUMIF('RELACION PAGO DE CAJA'!B$3:B$9173,A1457,'RELACION PAGO DE CAJA'!L$3:L$9173)+(SUMIF('RELACION PAGO DE CAJA'!B$3:B$9173,A1457,'RELACION PAGO DE CAJA'!M$3:M$408)+(SUMIF('RELACION PAGO DE CAJA'!B$3:B$9173,A1457,'RELACION PAGO DE CAJA'!N$3:N$9173)))))</f>
        <v>#REF!</v>
      </c>
      <c r="N1457" s="17"/>
    </row>
    <row r="1458" spans="1:14" s="22" customFormat="1">
      <c r="A1458" s="28" t="str">
        <f t="shared" si="27"/>
        <v/>
      </c>
      <c r="B1458" s="93"/>
      <c r="C1458" s="96"/>
      <c r="D1458" s="36"/>
      <c r="E1458" s="90"/>
      <c r="F1458" s="95"/>
      <c r="G1458" s="35"/>
      <c r="H1458" s="35"/>
      <c r="I1458" s="35"/>
      <c r="J1458" s="14" t="e">
        <f ca="1">F1458-(G1458+(SUMIF('RELACION PAGO DE CAJA'!B$3:B$9173,A1458,'RELACION PAGO DE CAJA'!K$3:K$9173)+SUMIF('RELACION PAGO DE CAJA'!B$3:B$9173,A1458,'RELACION PAGO DE CAJA'!L$3:L$9173)+(SUMIF('RELACION PAGO DE CAJA'!B$3:B$9173,A1458,'RELACION PAGO DE CAJA'!M$3:M$408)+(SUMIF('RELACION PAGO DE CAJA'!B$3:B$9173,A1458,'RELACION PAGO DE CAJA'!N$3:N$9173)))))</f>
        <v>#REF!</v>
      </c>
      <c r="N1458" s="17"/>
    </row>
    <row r="1459" spans="1:14" s="22" customFormat="1">
      <c r="A1459" s="28" t="str">
        <f t="shared" si="27"/>
        <v/>
      </c>
      <c r="B1459" s="93"/>
      <c r="C1459" s="96"/>
      <c r="D1459" s="36"/>
      <c r="E1459" s="90"/>
      <c r="F1459" s="95"/>
      <c r="G1459" s="35"/>
      <c r="H1459" s="35"/>
      <c r="I1459" s="35"/>
      <c r="J1459" s="14" t="e">
        <f ca="1">F1459-(G1459+(SUMIF('RELACION PAGO DE CAJA'!B$3:B$9173,A1459,'RELACION PAGO DE CAJA'!K$3:K$9173)+SUMIF('RELACION PAGO DE CAJA'!B$3:B$9173,A1459,'RELACION PAGO DE CAJA'!L$3:L$9173)+(SUMIF('RELACION PAGO DE CAJA'!B$3:B$9173,A1459,'RELACION PAGO DE CAJA'!M$3:M$408)+(SUMIF('RELACION PAGO DE CAJA'!B$3:B$9173,A1459,'RELACION PAGO DE CAJA'!N$3:N$9173)))))</f>
        <v>#REF!</v>
      </c>
      <c r="N1459" s="17"/>
    </row>
    <row r="1460" spans="1:14" s="22" customFormat="1">
      <c r="A1460" s="28" t="str">
        <f t="shared" si="27"/>
        <v/>
      </c>
      <c r="B1460" s="93"/>
      <c r="C1460" s="96"/>
      <c r="D1460" s="36"/>
      <c r="E1460" s="90"/>
      <c r="F1460" s="95"/>
      <c r="G1460" s="35"/>
      <c r="H1460" s="35"/>
      <c r="I1460" s="35"/>
      <c r="J1460" s="14" t="e">
        <f ca="1">F1460-(G1460+(SUMIF('RELACION PAGO DE CAJA'!B$3:B$9173,A1460,'RELACION PAGO DE CAJA'!K$3:K$9173)+SUMIF('RELACION PAGO DE CAJA'!B$3:B$9173,A1460,'RELACION PAGO DE CAJA'!L$3:L$9173)+(SUMIF('RELACION PAGO DE CAJA'!B$3:B$9173,A1460,'RELACION PAGO DE CAJA'!M$3:M$408)+(SUMIF('RELACION PAGO DE CAJA'!B$3:B$9173,A1460,'RELACION PAGO DE CAJA'!N$3:N$9173)))))</f>
        <v>#REF!</v>
      </c>
      <c r="N1460" s="17"/>
    </row>
    <row r="1461" spans="1:14" s="22" customFormat="1">
      <c r="A1461" s="28" t="str">
        <f t="shared" si="27"/>
        <v/>
      </c>
      <c r="B1461" s="93"/>
      <c r="C1461" s="96"/>
      <c r="D1461" s="36"/>
      <c r="E1461" s="90"/>
      <c r="F1461" s="95"/>
      <c r="G1461" s="35"/>
      <c r="H1461" s="35"/>
      <c r="I1461" s="35"/>
      <c r="J1461" s="14" t="e">
        <f ca="1">F1461-(G1461+(SUMIF('RELACION PAGO DE CAJA'!B$3:B$9173,A1461,'RELACION PAGO DE CAJA'!K$3:K$9173)+SUMIF('RELACION PAGO DE CAJA'!B$3:B$9173,A1461,'RELACION PAGO DE CAJA'!L$3:L$9173)+(SUMIF('RELACION PAGO DE CAJA'!B$3:B$9173,A1461,'RELACION PAGO DE CAJA'!M$3:M$408)+(SUMIF('RELACION PAGO DE CAJA'!B$3:B$9173,A1461,'RELACION PAGO DE CAJA'!N$3:N$9173)))))</f>
        <v>#REF!</v>
      </c>
      <c r="N1461" s="17"/>
    </row>
    <row r="1462" spans="1:14" s="22" customFormat="1">
      <c r="A1462" s="28" t="str">
        <f t="shared" si="27"/>
        <v/>
      </c>
      <c r="B1462" s="93"/>
      <c r="C1462" s="96"/>
      <c r="D1462" s="36"/>
      <c r="E1462" s="90"/>
      <c r="F1462" s="95"/>
      <c r="G1462" s="35"/>
      <c r="H1462" s="35"/>
      <c r="I1462" s="35"/>
      <c r="J1462" s="14" t="e">
        <f ca="1">F1462-(G1462+(SUMIF('RELACION PAGO DE CAJA'!B$3:B$9173,A1462,'RELACION PAGO DE CAJA'!K$3:K$9173)+SUMIF('RELACION PAGO DE CAJA'!B$3:B$9173,A1462,'RELACION PAGO DE CAJA'!L$3:L$9173)+(SUMIF('RELACION PAGO DE CAJA'!B$3:B$9173,A1462,'RELACION PAGO DE CAJA'!M$3:M$408)+(SUMIF('RELACION PAGO DE CAJA'!B$3:B$9173,A1462,'RELACION PAGO DE CAJA'!N$3:N$9173)))))</f>
        <v>#REF!</v>
      </c>
      <c r="N1462" s="17"/>
    </row>
    <row r="1463" spans="1:14" s="22" customFormat="1">
      <c r="A1463" s="28" t="str">
        <f t="shared" si="27"/>
        <v/>
      </c>
      <c r="B1463" s="93"/>
      <c r="C1463" s="96"/>
      <c r="D1463" s="36"/>
      <c r="E1463" s="90"/>
      <c r="F1463" s="95"/>
      <c r="G1463" s="35"/>
      <c r="H1463" s="35"/>
      <c r="I1463" s="35"/>
      <c r="J1463" s="14" t="e">
        <f ca="1">F1463-(G1463+(SUMIF('RELACION PAGO DE CAJA'!B$3:B$9173,A1463,'RELACION PAGO DE CAJA'!K$3:K$9173)+SUMIF('RELACION PAGO DE CAJA'!B$3:B$9173,A1463,'RELACION PAGO DE CAJA'!L$3:L$9173)+(SUMIF('RELACION PAGO DE CAJA'!B$3:B$9173,A1463,'RELACION PAGO DE CAJA'!M$3:M$408)+(SUMIF('RELACION PAGO DE CAJA'!B$3:B$9173,A1463,'RELACION PAGO DE CAJA'!N$3:N$9173)))))</f>
        <v>#REF!</v>
      </c>
      <c r="N1463" s="17"/>
    </row>
    <row r="1464" spans="1:14" s="22" customFormat="1">
      <c r="A1464" s="28" t="str">
        <f t="shared" si="27"/>
        <v/>
      </c>
      <c r="B1464" s="93"/>
      <c r="C1464" s="96"/>
      <c r="D1464" s="36"/>
      <c r="E1464" s="90"/>
      <c r="F1464" s="95"/>
      <c r="G1464" s="35"/>
      <c r="H1464" s="35"/>
      <c r="I1464" s="35"/>
      <c r="J1464" s="14" t="e">
        <f ca="1">F1464-(G1464+(SUMIF('RELACION PAGO DE CAJA'!B$3:B$9173,A1464,'RELACION PAGO DE CAJA'!K$3:K$9173)+SUMIF('RELACION PAGO DE CAJA'!B$3:B$9173,A1464,'RELACION PAGO DE CAJA'!L$3:L$9173)+(SUMIF('RELACION PAGO DE CAJA'!B$3:B$9173,A1464,'RELACION PAGO DE CAJA'!M$3:M$408)+(SUMIF('RELACION PAGO DE CAJA'!B$3:B$9173,A1464,'RELACION PAGO DE CAJA'!N$3:N$9173)))))</f>
        <v>#REF!</v>
      </c>
      <c r="N1464" s="17"/>
    </row>
    <row r="1465" spans="1:14" s="22" customFormat="1">
      <c r="A1465" s="28" t="str">
        <f t="shared" si="27"/>
        <v/>
      </c>
      <c r="B1465" s="93"/>
      <c r="C1465" s="96"/>
      <c r="D1465" s="36"/>
      <c r="E1465" s="90"/>
      <c r="F1465" s="95"/>
      <c r="G1465" s="35"/>
      <c r="H1465" s="35"/>
      <c r="I1465" s="35"/>
      <c r="J1465" s="14" t="e">
        <f ca="1">F1465-(G1465+(SUMIF('RELACION PAGO DE CAJA'!B$3:B$9173,A1465,'RELACION PAGO DE CAJA'!K$3:K$9173)+SUMIF('RELACION PAGO DE CAJA'!B$3:B$9173,A1465,'RELACION PAGO DE CAJA'!L$3:L$9173)+(SUMIF('RELACION PAGO DE CAJA'!B$3:B$9173,A1465,'RELACION PAGO DE CAJA'!M$3:M$408)+(SUMIF('RELACION PAGO DE CAJA'!B$3:B$9173,A1465,'RELACION PAGO DE CAJA'!N$3:N$9173)))))</f>
        <v>#REF!</v>
      </c>
      <c r="N1465" s="17"/>
    </row>
    <row r="1466" spans="1:14" s="22" customFormat="1">
      <c r="A1466" s="28" t="str">
        <f t="shared" si="27"/>
        <v/>
      </c>
      <c r="B1466" s="93"/>
      <c r="C1466" s="96"/>
      <c r="D1466" s="36"/>
      <c r="E1466" s="90"/>
      <c r="F1466" s="95"/>
      <c r="G1466" s="35"/>
      <c r="H1466" s="35"/>
      <c r="I1466" s="35"/>
      <c r="J1466" s="14" t="e">
        <f ca="1">F1466-(G1466+(SUMIF('RELACION PAGO DE CAJA'!B$3:B$9173,A1466,'RELACION PAGO DE CAJA'!K$3:K$9173)+SUMIF('RELACION PAGO DE CAJA'!B$3:B$9173,A1466,'RELACION PAGO DE CAJA'!L$3:L$9173)+(SUMIF('RELACION PAGO DE CAJA'!B$3:B$9173,A1466,'RELACION PAGO DE CAJA'!M$3:M$408)+(SUMIF('RELACION PAGO DE CAJA'!B$3:B$9173,A1466,'RELACION PAGO DE CAJA'!N$3:N$9173)))))</f>
        <v>#REF!</v>
      </c>
      <c r="N1466" s="17"/>
    </row>
    <row r="1467" spans="1:14" s="22" customFormat="1">
      <c r="A1467" s="28" t="str">
        <f t="shared" si="27"/>
        <v/>
      </c>
      <c r="B1467" s="93"/>
      <c r="C1467" s="96"/>
      <c r="D1467" s="36"/>
      <c r="E1467" s="90"/>
      <c r="F1467" s="95"/>
      <c r="G1467" s="35"/>
      <c r="H1467" s="35"/>
      <c r="I1467" s="35"/>
      <c r="J1467" s="14" t="e">
        <f ca="1">F1467-(G1467+(SUMIF('RELACION PAGO DE CAJA'!B$3:B$9173,A1467,'RELACION PAGO DE CAJA'!K$3:K$9173)+SUMIF('RELACION PAGO DE CAJA'!B$3:B$9173,A1467,'RELACION PAGO DE CAJA'!L$3:L$9173)+(SUMIF('RELACION PAGO DE CAJA'!B$3:B$9173,A1467,'RELACION PAGO DE CAJA'!M$3:M$408)+(SUMIF('RELACION PAGO DE CAJA'!B$3:B$9173,A1467,'RELACION PAGO DE CAJA'!N$3:N$9173)))))</f>
        <v>#REF!</v>
      </c>
      <c r="N1467" s="17"/>
    </row>
    <row r="1468" spans="1:14" s="22" customFormat="1">
      <c r="A1468" s="28" t="str">
        <f t="shared" si="27"/>
        <v/>
      </c>
      <c r="B1468" s="93"/>
      <c r="C1468" s="96"/>
      <c r="D1468" s="36"/>
      <c r="E1468" s="90"/>
      <c r="F1468" s="95"/>
      <c r="G1468" s="35"/>
      <c r="H1468" s="35"/>
      <c r="I1468" s="35"/>
      <c r="J1468" s="14" t="e">
        <f ca="1">F1468-(G1468+(SUMIF('RELACION PAGO DE CAJA'!B$3:B$9173,A1468,'RELACION PAGO DE CAJA'!K$3:K$9173)+SUMIF('RELACION PAGO DE CAJA'!B$3:B$9173,A1468,'RELACION PAGO DE CAJA'!L$3:L$9173)+(SUMIF('RELACION PAGO DE CAJA'!B$3:B$9173,A1468,'RELACION PAGO DE CAJA'!M$3:M$408)+(SUMIF('RELACION PAGO DE CAJA'!B$3:B$9173,A1468,'RELACION PAGO DE CAJA'!N$3:N$9173)))))</f>
        <v>#REF!</v>
      </c>
      <c r="N1468" s="17"/>
    </row>
    <row r="1469" spans="1:14" s="22" customFormat="1">
      <c r="A1469" s="28" t="str">
        <f t="shared" si="27"/>
        <v/>
      </c>
      <c r="B1469" s="93"/>
      <c r="C1469" s="96"/>
      <c r="D1469" s="36"/>
      <c r="E1469" s="90"/>
      <c r="F1469" s="95"/>
      <c r="G1469" s="35"/>
      <c r="H1469" s="35"/>
      <c r="I1469" s="35"/>
      <c r="J1469" s="14" t="e">
        <f ca="1">F1469-(G1469+(SUMIF('RELACION PAGO DE CAJA'!B$3:B$9173,A1469,'RELACION PAGO DE CAJA'!K$3:K$9173)+SUMIF('RELACION PAGO DE CAJA'!B$3:B$9173,A1469,'RELACION PAGO DE CAJA'!L$3:L$9173)+(SUMIF('RELACION PAGO DE CAJA'!B$3:B$9173,A1469,'RELACION PAGO DE CAJA'!M$3:M$408)+(SUMIF('RELACION PAGO DE CAJA'!B$3:B$9173,A1469,'RELACION PAGO DE CAJA'!N$3:N$9173)))))</f>
        <v>#REF!</v>
      </c>
      <c r="N1469" s="17"/>
    </row>
    <row r="1470" spans="1:14" s="22" customFormat="1">
      <c r="A1470" s="28" t="str">
        <f t="shared" si="27"/>
        <v/>
      </c>
      <c r="B1470" s="93"/>
      <c r="C1470" s="96"/>
      <c r="D1470" s="36"/>
      <c r="E1470" s="90"/>
      <c r="F1470" s="95"/>
      <c r="G1470" s="35"/>
      <c r="H1470" s="35"/>
      <c r="I1470" s="35"/>
      <c r="J1470" s="14" t="e">
        <f ca="1">F1470-(G1470+(SUMIF('RELACION PAGO DE CAJA'!B$3:B$9173,A1470,'RELACION PAGO DE CAJA'!K$3:K$9173)+SUMIF('RELACION PAGO DE CAJA'!B$3:B$9173,A1470,'RELACION PAGO DE CAJA'!L$3:L$9173)+(SUMIF('RELACION PAGO DE CAJA'!B$3:B$9173,A1470,'RELACION PAGO DE CAJA'!M$3:M$408)+(SUMIF('RELACION PAGO DE CAJA'!B$3:B$9173,A1470,'RELACION PAGO DE CAJA'!N$3:N$9173)))))</f>
        <v>#REF!</v>
      </c>
      <c r="N1470" s="17"/>
    </row>
    <row r="1471" spans="1:14" s="22" customFormat="1">
      <c r="A1471" s="28" t="str">
        <f t="shared" si="27"/>
        <v/>
      </c>
      <c r="B1471" s="93"/>
      <c r="C1471" s="96"/>
      <c r="D1471" s="36"/>
      <c r="E1471" s="90"/>
      <c r="F1471" s="95"/>
      <c r="G1471" s="35"/>
      <c r="H1471" s="35"/>
      <c r="I1471" s="35"/>
      <c r="J1471" s="14" t="e">
        <f ca="1">F1471-(G1471+(SUMIF('RELACION PAGO DE CAJA'!B$3:B$9173,A1471,'RELACION PAGO DE CAJA'!K$3:K$9173)+SUMIF('RELACION PAGO DE CAJA'!B$3:B$9173,A1471,'RELACION PAGO DE CAJA'!L$3:L$9173)+(SUMIF('RELACION PAGO DE CAJA'!B$3:B$9173,A1471,'RELACION PAGO DE CAJA'!M$3:M$408)+(SUMIF('RELACION PAGO DE CAJA'!B$3:B$9173,A1471,'RELACION PAGO DE CAJA'!N$3:N$9173)))))</f>
        <v>#REF!</v>
      </c>
      <c r="N1471" s="17"/>
    </row>
    <row r="1472" spans="1:14" s="22" customFormat="1">
      <c r="A1472" s="28" t="str">
        <f t="shared" si="27"/>
        <v/>
      </c>
      <c r="B1472" s="93"/>
      <c r="C1472" s="96"/>
      <c r="D1472" s="36"/>
      <c r="E1472" s="90"/>
      <c r="F1472" s="95"/>
      <c r="G1472" s="35"/>
      <c r="H1472" s="35"/>
      <c r="I1472" s="35"/>
      <c r="J1472" s="14" t="e">
        <f ca="1">F1472-(G1472+(SUMIF('RELACION PAGO DE CAJA'!B$3:B$9173,A1472,'RELACION PAGO DE CAJA'!K$3:K$9173)+SUMIF('RELACION PAGO DE CAJA'!B$3:B$9173,A1472,'RELACION PAGO DE CAJA'!L$3:L$9173)+(SUMIF('RELACION PAGO DE CAJA'!B$3:B$9173,A1472,'RELACION PAGO DE CAJA'!M$3:M$408)+(SUMIF('RELACION PAGO DE CAJA'!B$3:B$9173,A1472,'RELACION PAGO DE CAJA'!N$3:N$9173)))))</f>
        <v>#REF!</v>
      </c>
      <c r="N1472" s="17"/>
    </row>
    <row r="1473" spans="1:14" s="22" customFormat="1">
      <c r="A1473" s="28" t="str">
        <f t="shared" si="27"/>
        <v/>
      </c>
      <c r="B1473" s="93"/>
      <c r="C1473" s="96"/>
      <c r="D1473" s="36"/>
      <c r="E1473" s="90"/>
      <c r="F1473" s="95"/>
      <c r="G1473" s="35"/>
      <c r="H1473" s="35"/>
      <c r="I1473" s="35"/>
      <c r="J1473" s="14" t="e">
        <f ca="1">F1473-(G1473+(SUMIF('RELACION PAGO DE CAJA'!B$3:B$9173,A1473,'RELACION PAGO DE CAJA'!K$3:K$9173)+SUMIF('RELACION PAGO DE CAJA'!B$3:B$9173,A1473,'RELACION PAGO DE CAJA'!L$3:L$9173)+(SUMIF('RELACION PAGO DE CAJA'!B$3:B$9173,A1473,'RELACION PAGO DE CAJA'!M$3:M$408)+(SUMIF('RELACION PAGO DE CAJA'!B$3:B$9173,A1473,'RELACION PAGO DE CAJA'!N$3:N$9173)))))</f>
        <v>#REF!</v>
      </c>
      <c r="N1473" s="17"/>
    </row>
    <row r="1474" spans="1:14" s="22" customFormat="1">
      <c r="A1474" s="28" t="str">
        <f t="shared" si="27"/>
        <v/>
      </c>
      <c r="B1474" s="93"/>
      <c r="C1474" s="96"/>
      <c r="D1474" s="36"/>
      <c r="E1474" s="90"/>
      <c r="F1474" s="95"/>
      <c r="G1474" s="35"/>
      <c r="H1474" s="35"/>
      <c r="I1474" s="35"/>
      <c r="J1474" s="14" t="e">
        <f ca="1">F1474-(G1474+(SUMIF('RELACION PAGO DE CAJA'!B$3:B$9173,A1474,'RELACION PAGO DE CAJA'!K$3:K$9173)+SUMIF('RELACION PAGO DE CAJA'!B$3:B$9173,A1474,'RELACION PAGO DE CAJA'!L$3:L$9173)+(SUMIF('RELACION PAGO DE CAJA'!B$3:B$9173,A1474,'RELACION PAGO DE CAJA'!M$3:M$408)+(SUMIF('RELACION PAGO DE CAJA'!B$3:B$9173,A1474,'RELACION PAGO DE CAJA'!N$3:N$9173)))))</f>
        <v>#REF!</v>
      </c>
      <c r="N1474" s="17"/>
    </row>
    <row r="1475" spans="1:14" s="22" customFormat="1">
      <c r="A1475" s="28" t="str">
        <f t="shared" si="27"/>
        <v/>
      </c>
      <c r="B1475" s="93"/>
      <c r="C1475" s="96"/>
      <c r="D1475" s="36"/>
      <c r="E1475" s="90"/>
      <c r="F1475" s="95"/>
      <c r="G1475" s="35"/>
      <c r="H1475" s="35"/>
      <c r="I1475" s="35"/>
      <c r="J1475" s="14" t="e">
        <f ca="1">F1475-(G1475+(SUMIF('RELACION PAGO DE CAJA'!B$3:B$9173,A1475,'RELACION PAGO DE CAJA'!K$3:K$9173)+SUMIF('RELACION PAGO DE CAJA'!B$3:B$9173,A1475,'RELACION PAGO DE CAJA'!L$3:L$9173)+(SUMIF('RELACION PAGO DE CAJA'!B$3:B$9173,A1475,'RELACION PAGO DE CAJA'!M$3:M$408)+(SUMIF('RELACION PAGO DE CAJA'!B$3:B$9173,A1475,'RELACION PAGO DE CAJA'!N$3:N$9173)))))</f>
        <v>#REF!</v>
      </c>
      <c r="N1475" s="17"/>
    </row>
    <row r="1476" spans="1:14" s="22" customFormat="1">
      <c r="A1476" s="28" t="str">
        <f t="shared" si="27"/>
        <v/>
      </c>
      <c r="B1476" s="93"/>
      <c r="C1476" s="96"/>
      <c r="D1476" s="36"/>
      <c r="E1476" s="90"/>
      <c r="F1476" s="95"/>
      <c r="G1476" s="35"/>
      <c r="H1476" s="35"/>
      <c r="I1476" s="35"/>
      <c r="J1476" s="14" t="e">
        <f ca="1">F1476-(G1476+(SUMIF('RELACION PAGO DE CAJA'!B$3:B$9173,A1476,'RELACION PAGO DE CAJA'!K$3:K$9173)+SUMIF('RELACION PAGO DE CAJA'!B$3:B$9173,A1476,'RELACION PAGO DE CAJA'!L$3:L$9173)+(SUMIF('RELACION PAGO DE CAJA'!B$3:B$9173,A1476,'RELACION PAGO DE CAJA'!M$3:M$408)+(SUMIF('RELACION PAGO DE CAJA'!B$3:B$9173,A1476,'RELACION PAGO DE CAJA'!N$3:N$9173)))))</f>
        <v>#REF!</v>
      </c>
      <c r="N1476" s="17"/>
    </row>
    <row r="1477" spans="1:14" s="22" customFormat="1">
      <c r="A1477" s="28" t="str">
        <f t="shared" si="27"/>
        <v/>
      </c>
      <c r="B1477" s="93"/>
      <c r="C1477" s="96"/>
      <c r="D1477" s="36"/>
      <c r="E1477" s="90"/>
      <c r="F1477" s="95"/>
      <c r="G1477" s="35"/>
      <c r="H1477" s="35"/>
      <c r="I1477" s="35"/>
      <c r="J1477" s="14" t="e">
        <f ca="1">F1477-(G1477+(SUMIF('RELACION PAGO DE CAJA'!B$3:B$9173,A1477,'RELACION PAGO DE CAJA'!K$3:K$9173)+SUMIF('RELACION PAGO DE CAJA'!B$3:B$9173,A1477,'RELACION PAGO DE CAJA'!L$3:L$9173)+(SUMIF('RELACION PAGO DE CAJA'!B$3:B$9173,A1477,'RELACION PAGO DE CAJA'!M$3:M$408)+(SUMIF('RELACION PAGO DE CAJA'!B$3:B$9173,A1477,'RELACION PAGO DE CAJA'!N$3:N$9173)))))</f>
        <v>#REF!</v>
      </c>
      <c r="N1477" s="17"/>
    </row>
    <row r="1478" spans="1:14" s="22" customFormat="1">
      <c r="A1478" s="28" t="str">
        <f t="shared" si="27"/>
        <v/>
      </c>
      <c r="B1478" s="93"/>
      <c r="C1478" s="96"/>
      <c r="D1478" s="36"/>
      <c r="E1478" s="90"/>
      <c r="F1478" s="95"/>
      <c r="G1478" s="35"/>
      <c r="H1478" s="35"/>
      <c r="I1478" s="35"/>
      <c r="J1478" s="14" t="e">
        <f ca="1">F1478-(G1478+(SUMIF('RELACION PAGO DE CAJA'!B$3:B$9173,A1478,'RELACION PAGO DE CAJA'!K$3:K$9173)+SUMIF('RELACION PAGO DE CAJA'!B$3:B$9173,A1478,'RELACION PAGO DE CAJA'!L$3:L$9173)+(SUMIF('RELACION PAGO DE CAJA'!B$3:B$9173,A1478,'RELACION PAGO DE CAJA'!M$3:M$408)+(SUMIF('RELACION PAGO DE CAJA'!B$3:B$9173,A1478,'RELACION PAGO DE CAJA'!N$3:N$9173)))))</f>
        <v>#REF!</v>
      </c>
      <c r="N1478" s="17"/>
    </row>
    <row r="1479" spans="1:14" s="22" customFormat="1">
      <c r="A1479" s="28" t="str">
        <f t="shared" si="27"/>
        <v/>
      </c>
      <c r="B1479" s="93"/>
      <c r="C1479" s="96"/>
      <c r="D1479" s="36"/>
      <c r="E1479" s="90"/>
      <c r="F1479" s="95"/>
      <c r="G1479" s="35"/>
      <c r="H1479" s="35"/>
      <c r="I1479" s="35"/>
      <c r="J1479" s="14" t="e">
        <f ca="1">F1479-(G1479+(SUMIF('RELACION PAGO DE CAJA'!B$3:B$9173,A1479,'RELACION PAGO DE CAJA'!K$3:K$9173)+SUMIF('RELACION PAGO DE CAJA'!B$3:B$9173,A1479,'RELACION PAGO DE CAJA'!L$3:L$9173)+(SUMIF('RELACION PAGO DE CAJA'!B$3:B$9173,A1479,'RELACION PAGO DE CAJA'!M$3:M$408)+(SUMIF('RELACION PAGO DE CAJA'!B$3:B$9173,A1479,'RELACION PAGO DE CAJA'!N$3:N$9173)))))</f>
        <v>#REF!</v>
      </c>
      <c r="N1479" s="17"/>
    </row>
    <row r="1480" spans="1:14" s="22" customFormat="1">
      <c r="A1480" s="28" t="str">
        <f t="shared" si="27"/>
        <v/>
      </c>
      <c r="B1480" s="93"/>
      <c r="C1480" s="96"/>
      <c r="D1480" s="36"/>
      <c r="E1480" s="90"/>
      <c r="F1480" s="95"/>
      <c r="G1480" s="35"/>
      <c r="H1480" s="35"/>
      <c r="I1480" s="35"/>
      <c r="J1480" s="14" t="e">
        <f ca="1">F1480-(G1480+(SUMIF('RELACION PAGO DE CAJA'!B$3:B$9173,A1480,'RELACION PAGO DE CAJA'!K$3:K$9173)+SUMIF('RELACION PAGO DE CAJA'!B$3:B$9173,A1480,'RELACION PAGO DE CAJA'!L$3:L$9173)+(SUMIF('RELACION PAGO DE CAJA'!B$3:B$9173,A1480,'RELACION PAGO DE CAJA'!M$3:M$408)+(SUMIF('RELACION PAGO DE CAJA'!B$3:B$9173,A1480,'RELACION PAGO DE CAJA'!N$3:N$9173)))))</f>
        <v>#REF!</v>
      </c>
      <c r="N1480" s="17"/>
    </row>
    <row r="1481" spans="1:14" s="22" customFormat="1">
      <c r="A1481" s="28" t="str">
        <f t="shared" si="27"/>
        <v/>
      </c>
      <c r="B1481" s="93"/>
      <c r="C1481" s="96"/>
      <c r="D1481" s="36"/>
      <c r="E1481" s="90"/>
      <c r="F1481" s="95"/>
      <c r="G1481" s="35"/>
      <c r="H1481" s="35"/>
      <c r="I1481" s="35"/>
      <c r="J1481" s="14" t="e">
        <f ca="1">F1481-(G1481+(SUMIF('RELACION PAGO DE CAJA'!B$3:B$9173,A1481,'RELACION PAGO DE CAJA'!K$3:K$9173)+SUMIF('RELACION PAGO DE CAJA'!B$3:B$9173,A1481,'RELACION PAGO DE CAJA'!L$3:L$9173)+(SUMIF('RELACION PAGO DE CAJA'!B$3:B$9173,A1481,'RELACION PAGO DE CAJA'!M$3:M$408)+(SUMIF('RELACION PAGO DE CAJA'!B$3:B$9173,A1481,'RELACION PAGO DE CAJA'!N$3:N$9173)))))</f>
        <v>#REF!</v>
      </c>
      <c r="N1481" s="17"/>
    </row>
    <row r="1482" spans="1:14" s="22" customFormat="1">
      <c r="A1482" s="28" t="str">
        <f t="shared" si="27"/>
        <v/>
      </c>
      <c r="B1482" s="93"/>
      <c r="C1482" s="96"/>
      <c r="D1482" s="36"/>
      <c r="E1482" s="90"/>
      <c r="F1482" s="95"/>
      <c r="G1482" s="35"/>
      <c r="H1482" s="35"/>
      <c r="I1482" s="35"/>
      <c r="J1482" s="14" t="e">
        <f ca="1">F1482-(G1482+(SUMIF('RELACION PAGO DE CAJA'!B$3:B$9173,A1482,'RELACION PAGO DE CAJA'!K$3:K$9173)+SUMIF('RELACION PAGO DE CAJA'!B$3:B$9173,A1482,'RELACION PAGO DE CAJA'!L$3:L$9173)+(SUMIF('RELACION PAGO DE CAJA'!B$3:B$9173,A1482,'RELACION PAGO DE CAJA'!M$3:M$408)+(SUMIF('RELACION PAGO DE CAJA'!B$3:B$9173,A1482,'RELACION PAGO DE CAJA'!N$3:N$9173)))))</f>
        <v>#REF!</v>
      </c>
      <c r="N1482" s="17"/>
    </row>
    <row r="1483" spans="1:14" s="22" customFormat="1">
      <c r="A1483" s="28" t="str">
        <f t="shared" si="27"/>
        <v/>
      </c>
      <c r="B1483" s="93"/>
      <c r="C1483" s="96"/>
      <c r="D1483" s="36"/>
      <c r="E1483" s="90"/>
      <c r="F1483" s="95"/>
      <c r="G1483" s="35"/>
      <c r="H1483" s="35"/>
      <c r="I1483" s="35"/>
      <c r="J1483" s="14" t="e">
        <f ca="1">F1483-(G1483+(SUMIF('RELACION PAGO DE CAJA'!B$3:B$9173,A1483,'RELACION PAGO DE CAJA'!K$3:K$9173)+SUMIF('RELACION PAGO DE CAJA'!B$3:B$9173,A1483,'RELACION PAGO DE CAJA'!L$3:L$9173)+(SUMIF('RELACION PAGO DE CAJA'!B$3:B$9173,A1483,'RELACION PAGO DE CAJA'!M$3:M$408)+(SUMIF('RELACION PAGO DE CAJA'!B$3:B$9173,A1483,'RELACION PAGO DE CAJA'!N$3:N$9173)))))</f>
        <v>#REF!</v>
      </c>
      <c r="N1483" s="17"/>
    </row>
    <row r="1484" spans="1:14" s="22" customFormat="1">
      <c r="A1484" s="28" t="str">
        <f t="shared" si="27"/>
        <v/>
      </c>
      <c r="B1484" s="93"/>
      <c r="C1484" s="96"/>
      <c r="D1484" s="36"/>
      <c r="E1484" s="90"/>
      <c r="F1484" s="95"/>
      <c r="G1484" s="35"/>
      <c r="H1484" s="35"/>
      <c r="I1484" s="35"/>
      <c r="J1484" s="14" t="e">
        <f ca="1">F1484-(G1484+(SUMIF('RELACION PAGO DE CAJA'!B$3:B$9173,A1484,'RELACION PAGO DE CAJA'!K$3:K$9173)+SUMIF('RELACION PAGO DE CAJA'!B$3:B$9173,A1484,'RELACION PAGO DE CAJA'!L$3:L$9173)+(SUMIF('RELACION PAGO DE CAJA'!B$3:B$9173,A1484,'RELACION PAGO DE CAJA'!M$3:M$408)+(SUMIF('RELACION PAGO DE CAJA'!B$3:B$9173,A1484,'RELACION PAGO DE CAJA'!N$3:N$9173)))))</f>
        <v>#REF!</v>
      </c>
      <c r="N1484" s="17"/>
    </row>
    <row r="1485" spans="1:14" s="22" customFormat="1">
      <c r="A1485" s="28" t="str">
        <f t="shared" si="27"/>
        <v/>
      </c>
      <c r="B1485" s="93"/>
      <c r="C1485" s="96"/>
      <c r="D1485" s="36"/>
      <c r="E1485" s="90"/>
      <c r="F1485" s="95"/>
      <c r="G1485" s="35"/>
      <c r="H1485" s="35"/>
      <c r="I1485" s="35"/>
      <c r="J1485" s="14" t="e">
        <f ca="1">F1485-(G1485+(SUMIF('RELACION PAGO DE CAJA'!B$3:B$9173,A1485,'RELACION PAGO DE CAJA'!K$3:K$9173)+SUMIF('RELACION PAGO DE CAJA'!B$3:B$9173,A1485,'RELACION PAGO DE CAJA'!L$3:L$9173)+(SUMIF('RELACION PAGO DE CAJA'!B$3:B$9173,A1485,'RELACION PAGO DE CAJA'!M$3:M$408)+(SUMIF('RELACION PAGO DE CAJA'!B$3:B$9173,A1485,'RELACION PAGO DE CAJA'!N$3:N$9173)))))</f>
        <v>#REF!</v>
      </c>
      <c r="N1485" s="17"/>
    </row>
    <row r="1486" spans="1:14" s="22" customFormat="1">
      <c r="A1486" s="28" t="str">
        <f t="shared" si="27"/>
        <v/>
      </c>
      <c r="B1486" s="93"/>
      <c r="C1486" s="96"/>
      <c r="D1486" s="36"/>
      <c r="E1486" s="90"/>
      <c r="F1486" s="95"/>
      <c r="G1486" s="35"/>
      <c r="H1486" s="35"/>
      <c r="I1486" s="35"/>
      <c r="J1486" s="14" t="e">
        <f ca="1">F1486-(G1486+(SUMIF('RELACION PAGO DE CAJA'!B$3:B$9173,A1486,'RELACION PAGO DE CAJA'!K$3:K$9173)+SUMIF('RELACION PAGO DE CAJA'!B$3:B$9173,A1486,'RELACION PAGO DE CAJA'!L$3:L$9173)+(SUMIF('RELACION PAGO DE CAJA'!B$3:B$9173,A1486,'RELACION PAGO DE CAJA'!M$3:M$408)+(SUMIF('RELACION PAGO DE CAJA'!B$3:B$9173,A1486,'RELACION PAGO DE CAJA'!N$3:N$9173)))))</f>
        <v>#REF!</v>
      </c>
      <c r="N1486" s="17"/>
    </row>
    <row r="1487" spans="1:14" s="22" customFormat="1">
      <c r="A1487" s="28" t="str">
        <f t="shared" si="27"/>
        <v/>
      </c>
      <c r="B1487" s="93"/>
      <c r="C1487" s="96"/>
      <c r="D1487" s="36"/>
      <c r="E1487" s="90"/>
      <c r="F1487" s="95"/>
      <c r="G1487" s="35"/>
      <c r="H1487" s="35"/>
      <c r="I1487" s="35"/>
      <c r="J1487" s="14" t="e">
        <f ca="1">F1487-(G1487+(SUMIF('RELACION PAGO DE CAJA'!B$3:B$9173,A1487,'RELACION PAGO DE CAJA'!K$3:K$9173)+SUMIF('RELACION PAGO DE CAJA'!B$3:B$9173,A1487,'RELACION PAGO DE CAJA'!L$3:L$9173)+(SUMIF('RELACION PAGO DE CAJA'!B$3:B$9173,A1487,'RELACION PAGO DE CAJA'!M$3:M$408)+(SUMIF('RELACION PAGO DE CAJA'!B$3:B$9173,A1487,'RELACION PAGO DE CAJA'!N$3:N$9173)))))</f>
        <v>#REF!</v>
      </c>
      <c r="N1487" s="17"/>
    </row>
    <row r="1488" spans="1:14" s="22" customFormat="1">
      <c r="A1488" s="28" t="str">
        <f t="shared" si="27"/>
        <v/>
      </c>
      <c r="B1488" s="93"/>
      <c r="C1488" s="96"/>
      <c r="D1488" s="36"/>
      <c r="E1488" s="90"/>
      <c r="F1488" s="95"/>
      <c r="G1488" s="35"/>
      <c r="H1488" s="35"/>
      <c r="I1488" s="35"/>
      <c r="J1488" s="14" t="e">
        <f ca="1">F1488-(G1488+(SUMIF('RELACION PAGO DE CAJA'!B$3:B$9173,A1488,'RELACION PAGO DE CAJA'!K$3:K$9173)+SUMIF('RELACION PAGO DE CAJA'!B$3:B$9173,A1488,'RELACION PAGO DE CAJA'!L$3:L$9173)+(SUMIF('RELACION PAGO DE CAJA'!B$3:B$9173,A1488,'RELACION PAGO DE CAJA'!M$3:M$408)+(SUMIF('RELACION PAGO DE CAJA'!B$3:B$9173,A1488,'RELACION PAGO DE CAJA'!N$3:N$9173)))))</f>
        <v>#REF!</v>
      </c>
      <c r="N1488" s="17"/>
    </row>
    <row r="1489" spans="1:14" s="22" customFormat="1">
      <c r="A1489" s="28" t="str">
        <f t="shared" si="27"/>
        <v/>
      </c>
      <c r="B1489" s="93"/>
      <c r="C1489" s="96"/>
      <c r="D1489" s="36"/>
      <c r="E1489" s="90"/>
      <c r="F1489" s="95"/>
      <c r="G1489" s="35"/>
      <c r="H1489" s="35"/>
      <c r="I1489" s="35"/>
      <c r="J1489" s="14" t="e">
        <f ca="1">F1489-(G1489+(SUMIF('RELACION PAGO DE CAJA'!B$3:B$9173,A1489,'RELACION PAGO DE CAJA'!K$3:K$9173)+SUMIF('RELACION PAGO DE CAJA'!B$3:B$9173,A1489,'RELACION PAGO DE CAJA'!L$3:L$9173)+(SUMIF('RELACION PAGO DE CAJA'!B$3:B$9173,A1489,'RELACION PAGO DE CAJA'!M$3:M$408)+(SUMIF('RELACION PAGO DE CAJA'!B$3:B$9173,A1489,'RELACION PAGO DE CAJA'!N$3:N$9173)))))</f>
        <v>#REF!</v>
      </c>
      <c r="N1489" s="17"/>
    </row>
    <row r="1490" spans="1:14" s="22" customFormat="1">
      <c r="A1490" s="28" t="str">
        <f t="shared" si="27"/>
        <v/>
      </c>
      <c r="B1490" s="93"/>
      <c r="C1490" s="96"/>
      <c r="D1490" s="36"/>
      <c r="E1490" s="90"/>
      <c r="F1490" s="95"/>
      <c r="G1490" s="35"/>
      <c r="H1490" s="35"/>
      <c r="I1490" s="35"/>
      <c r="J1490" s="14" t="e">
        <f ca="1">F1490-(G1490+(SUMIF('RELACION PAGO DE CAJA'!B$3:B$9173,A1490,'RELACION PAGO DE CAJA'!K$3:K$9173)+SUMIF('RELACION PAGO DE CAJA'!B$3:B$9173,A1490,'RELACION PAGO DE CAJA'!L$3:L$9173)+(SUMIF('RELACION PAGO DE CAJA'!B$3:B$9173,A1490,'RELACION PAGO DE CAJA'!M$3:M$408)+(SUMIF('RELACION PAGO DE CAJA'!B$3:B$9173,A1490,'RELACION PAGO DE CAJA'!N$3:N$9173)))))</f>
        <v>#REF!</v>
      </c>
      <c r="N1490" s="17"/>
    </row>
    <row r="1491" spans="1:14" s="22" customFormat="1">
      <c r="A1491" s="28" t="str">
        <f t="shared" si="27"/>
        <v/>
      </c>
      <c r="B1491" s="93"/>
      <c r="C1491" s="96"/>
      <c r="D1491" s="36"/>
      <c r="E1491" s="90"/>
      <c r="F1491" s="95"/>
      <c r="G1491" s="35"/>
      <c r="H1491" s="35"/>
      <c r="I1491" s="35"/>
      <c r="J1491" s="14" t="e">
        <f ca="1">F1491-(G1491+(SUMIF('RELACION PAGO DE CAJA'!B$3:B$9173,A1491,'RELACION PAGO DE CAJA'!K$3:K$9173)+SUMIF('RELACION PAGO DE CAJA'!B$3:B$9173,A1491,'RELACION PAGO DE CAJA'!L$3:L$9173)+(SUMIF('RELACION PAGO DE CAJA'!B$3:B$9173,A1491,'RELACION PAGO DE CAJA'!M$3:M$408)+(SUMIF('RELACION PAGO DE CAJA'!B$3:B$9173,A1491,'RELACION PAGO DE CAJA'!N$3:N$9173)))))</f>
        <v>#REF!</v>
      </c>
      <c r="N1491" s="17"/>
    </row>
    <row r="1492" spans="1:14" s="22" customFormat="1">
      <c r="A1492" s="28" t="str">
        <f t="shared" si="27"/>
        <v/>
      </c>
      <c r="B1492" s="93"/>
      <c r="C1492" s="96"/>
      <c r="D1492" s="36"/>
      <c r="E1492" s="90"/>
      <c r="F1492" s="95"/>
      <c r="G1492" s="35"/>
      <c r="H1492" s="35"/>
      <c r="I1492" s="35"/>
      <c r="J1492" s="14" t="e">
        <f ca="1">F1492-(G1492+(SUMIF('RELACION PAGO DE CAJA'!B$3:B$9173,A1492,'RELACION PAGO DE CAJA'!K$3:K$9173)+SUMIF('RELACION PAGO DE CAJA'!B$3:B$9173,A1492,'RELACION PAGO DE CAJA'!L$3:L$9173)+(SUMIF('RELACION PAGO DE CAJA'!B$3:B$9173,A1492,'RELACION PAGO DE CAJA'!M$3:M$408)+(SUMIF('RELACION PAGO DE CAJA'!B$3:B$9173,A1492,'RELACION PAGO DE CAJA'!N$3:N$9173)))))</f>
        <v>#REF!</v>
      </c>
      <c r="N1492" s="17"/>
    </row>
    <row r="1493" spans="1:14" s="22" customFormat="1">
      <c r="A1493" s="28" t="str">
        <f t="shared" ref="A1493:A1556" si="28">CONCATENATE(B1493,D1493,E1493)</f>
        <v/>
      </c>
      <c r="B1493" s="93"/>
      <c r="C1493" s="96"/>
      <c r="D1493" s="36"/>
      <c r="E1493" s="90"/>
      <c r="F1493" s="95"/>
      <c r="G1493" s="35"/>
      <c r="H1493" s="35"/>
      <c r="I1493" s="35"/>
      <c r="J1493" s="14" t="e">
        <f ca="1">F1493-(G1493+(SUMIF('RELACION PAGO DE CAJA'!B$3:B$9173,A1493,'RELACION PAGO DE CAJA'!K$3:K$9173)+SUMIF('RELACION PAGO DE CAJA'!B$3:B$9173,A1493,'RELACION PAGO DE CAJA'!L$3:L$9173)+(SUMIF('RELACION PAGO DE CAJA'!B$3:B$9173,A1493,'RELACION PAGO DE CAJA'!M$3:M$408)+(SUMIF('RELACION PAGO DE CAJA'!B$3:B$9173,A1493,'RELACION PAGO DE CAJA'!N$3:N$9173)))))</f>
        <v>#REF!</v>
      </c>
      <c r="N1493" s="17"/>
    </row>
    <row r="1494" spans="1:14" s="22" customFormat="1">
      <c r="A1494" s="28" t="str">
        <f t="shared" si="28"/>
        <v/>
      </c>
      <c r="B1494" s="93"/>
      <c r="C1494" s="96"/>
      <c r="D1494" s="36"/>
      <c r="E1494" s="90"/>
      <c r="F1494" s="95"/>
      <c r="G1494" s="35"/>
      <c r="H1494" s="35"/>
      <c r="I1494" s="35"/>
      <c r="J1494" s="14" t="e">
        <f ca="1">F1494-(G1494+(SUMIF('RELACION PAGO DE CAJA'!B$3:B$9173,A1494,'RELACION PAGO DE CAJA'!K$3:K$9173)+SUMIF('RELACION PAGO DE CAJA'!B$3:B$9173,A1494,'RELACION PAGO DE CAJA'!L$3:L$9173)+(SUMIF('RELACION PAGO DE CAJA'!B$3:B$9173,A1494,'RELACION PAGO DE CAJA'!M$3:M$408)+(SUMIF('RELACION PAGO DE CAJA'!B$3:B$9173,A1494,'RELACION PAGO DE CAJA'!N$3:N$9173)))))</f>
        <v>#REF!</v>
      </c>
      <c r="N1494" s="17"/>
    </row>
    <row r="1495" spans="1:14" s="22" customFormat="1">
      <c r="A1495" s="28" t="str">
        <f t="shared" si="28"/>
        <v/>
      </c>
      <c r="B1495" s="93"/>
      <c r="C1495" s="96"/>
      <c r="D1495" s="36"/>
      <c r="E1495" s="90"/>
      <c r="F1495" s="95"/>
      <c r="G1495" s="35"/>
      <c r="H1495" s="35"/>
      <c r="I1495" s="35"/>
      <c r="J1495" s="14" t="e">
        <f ca="1">F1495-(G1495+(SUMIF('RELACION PAGO DE CAJA'!B$3:B$9173,A1495,'RELACION PAGO DE CAJA'!K$3:K$9173)+SUMIF('RELACION PAGO DE CAJA'!B$3:B$9173,A1495,'RELACION PAGO DE CAJA'!L$3:L$9173)+(SUMIF('RELACION PAGO DE CAJA'!B$3:B$9173,A1495,'RELACION PAGO DE CAJA'!M$3:M$408)+(SUMIF('RELACION PAGO DE CAJA'!B$3:B$9173,A1495,'RELACION PAGO DE CAJA'!N$3:N$9173)))))</f>
        <v>#REF!</v>
      </c>
      <c r="N1495" s="17"/>
    </row>
    <row r="1496" spans="1:14" s="22" customFormat="1">
      <c r="A1496" s="28" t="str">
        <f t="shared" si="28"/>
        <v/>
      </c>
      <c r="B1496" s="93"/>
      <c r="C1496" s="96"/>
      <c r="D1496" s="36"/>
      <c r="E1496" s="90"/>
      <c r="F1496" s="95"/>
      <c r="G1496" s="35"/>
      <c r="H1496" s="35"/>
      <c r="I1496" s="35"/>
      <c r="J1496" s="14" t="e">
        <f ca="1">F1496-(G1496+(SUMIF('RELACION PAGO DE CAJA'!B$3:B$9173,A1496,'RELACION PAGO DE CAJA'!K$3:K$9173)+SUMIF('RELACION PAGO DE CAJA'!B$3:B$9173,A1496,'RELACION PAGO DE CAJA'!L$3:L$9173)+(SUMIF('RELACION PAGO DE CAJA'!B$3:B$9173,A1496,'RELACION PAGO DE CAJA'!M$3:M$408)+(SUMIF('RELACION PAGO DE CAJA'!B$3:B$9173,A1496,'RELACION PAGO DE CAJA'!N$3:N$9173)))))</f>
        <v>#REF!</v>
      </c>
      <c r="N1496" s="17"/>
    </row>
    <row r="1497" spans="1:14" s="22" customFormat="1">
      <c r="A1497" s="28" t="str">
        <f t="shared" si="28"/>
        <v/>
      </c>
      <c r="B1497" s="93"/>
      <c r="C1497" s="96"/>
      <c r="D1497" s="36"/>
      <c r="E1497" s="90"/>
      <c r="F1497" s="95"/>
      <c r="G1497" s="35"/>
      <c r="H1497" s="35"/>
      <c r="I1497" s="35"/>
      <c r="J1497" s="14" t="e">
        <f ca="1">F1497-(G1497+(SUMIF('RELACION PAGO DE CAJA'!B$3:B$9173,A1497,'RELACION PAGO DE CAJA'!K$3:K$9173)+SUMIF('RELACION PAGO DE CAJA'!B$3:B$9173,A1497,'RELACION PAGO DE CAJA'!L$3:L$9173)+(SUMIF('RELACION PAGO DE CAJA'!B$3:B$9173,A1497,'RELACION PAGO DE CAJA'!M$3:M$408)+(SUMIF('RELACION PAGO DE CAJA'!B$3:B$9173,A1497,'RELACION PAGO DE CAJA'!N$3:N$9173)))))</f>
        <v>#REF!</v>
      </c>
      <c r="N1497" s="17"/>
    </row>
    <row r="1498" spans="1:14" s="22" customFormat="1">
      <c r="A1498" s="28" t="str">
        <f t="shared" si="28"/>
        <v/>
      </c>
      <c r="B1498" s="93"/>
      <c r="C1498" s="96"/>
      <c r="D1498" s="36"/>
      <c r="E1498" s="90"/>
      <c r="F1498" s="95"/>
      <c r="G1498" s="35"/>
      <c r="H1498" s="35"/>
      <c r="I1498" s="35"/>
      <c r="J1498" s="14" t="e">
        <f ca="1">F1498-(G1498+(SUMIF('RELACION PAGO DE CAJA'!B$3:B$9173,A1498,'RELACION PAGO DE CAJA'!K$3:K$9173)+SUMIF('RELACION PAGO DE CAJA'!B$3:B$9173,A1498,'RELACION PAGO DE CAJA'!L$3:L$9173)+(SUMIF('RELACION PAGO DE CAJA'!B$3:B$9173,A1498,'RELACION PAGO DE CAJA'!M$3:M$408)+(SUMIF('RELACION PAGO DE CAJA'!B$3:B$9173,A1498,'RELACION PAGO DE CAJA'!N$3:N$9173)))))</f>
        <v>#REF!</v>
      </c>
      <c r="N1498" s="17"/>
    </row>
    <row r="1499" spans="1:14" s="22" customFormat="1">
      <c r="A1499" s="28" t="str">
        <f t="shared" si="28"/>
        <v/>
      </c>
      <c r="B1499" s="93"/>
      <c r="C1499" s="96"/>
      <c r="D1499" s="36"/>
      <c r="E1499" s="90"/>
      <c r="F1499" s="95"/>
      <c r="G1499" s="35"/>
      <c r="H1499" s="35"/>
      <c r="I1499" s="35"/>
      <c r="J1499" s="14" t="e">
        <f ca="1">F1499-(G1499+(SUMIF('RELACION PAGO DE CAJA'!B$3:B$9173,A1499,'RELACION PAGO DE CAJA'!K$3:K$9173)+SUMIF('RELACION PAGO DE CAJA'!B$3:B$9173,A1499,'RELACION PAGO DE CAJA'!L$3:L$9173)+(SUMIF('RELACION PAGO DE CAJA'!B$3:B$9173,A1499,'RELACION PAGO DE CAJA'!M$3:M$408)+(SUMIF('RELACION PAGO DE CAJA'!B$3:B$9173,A1499,'RELACION PAGO DE CAJA'!N$3:N$9173)))))</f>
        <v>#REF!</v>
      </c>
      <c r="N1499" s="17"/>
    </row>
    <row r="1500" spans="1:14" s="22" customFormat="1">
      <c r="A1500" s="28" t="str">
        <f t="shared" si="28"/>
        <v/>
      </c>
      <c r="B1500" s="93"/>
      <c r="C1500" s="96"/>
      <c r="D1500" s="36"/>
      <c r="E1500" s="90"/>
      <c r="F1500" s="95"/>
      <c r="G1500" s="35"/>
      <c r="H1500" s="35"/>
      <c r="I1500" s="35"/>
      <c r="J1500" s="14" t="e">
        <f ca="1">F1500-(G1500+(SUMIF('RELACION PAGO DE CAJA'!B$3:B$9173,A1500,'RELACION PAGO DE CAJA'!K$3:K$9173)+SUMIF('RELACION PAGO DE CAJA'!B$3:B$9173,A1500,'RELACION PAGO DE CAJA'!L$3:L$9173)+(SUMIF('RELACION PAGO DE CAJA'!B$3:B$9173,A1500,'RELACION PAGO DE CAJA'!M$3:M$408)+(SUMIF('RELACION PAGO DE CAJA'!B$3:B$9173,A1500,'RELACION PAGO DE CAJA'!N$3:N$9173)))))</f>
        <v>#REF!</v>
      </c>
      <c r="N1500" s="17"/>
    </row>
    <row r="1501" spans="1:14" s="22" customFormat="1">
      <c r="A1501" s="28" t="str">
        <f t="shared" si="28"/>
        <v/>
      </c>
      <c r="B1501" s="93"/>
      <c r="C1501" s="96"/>
      <c r="D1501" s="36"/>
      <c r="E1501" s="90"/>
      <c r="F1501" s="95"/>
      <c r="G1501" s="35"/>
      <c r="H1501" s="35"/>
      <c r="I1501" s="35"/>
      <c r="J1501" s="14" t="e">
        <f ca="1">F1501-(G1501+(SUMIF('RELACION PAGO DE CAJA'!B$3:B$9173,A1501,'RELACION PAGO DE CAJA'!K$3:K$9173)+SUMIF('RELACION PAGO DE CAJA'!B$3:B$9173,A1501,'RELACION PAGO DE CAJA'!L$3:L$9173)+(SUMIF('RELACION PAGO DE CAJA'!B$3:B$9173,A1501,'RELACION PAGO DE CAJA'!M$3:M$408)+(SUMIF('RELACION PAGO DE CAJA'!B$3:B$9173,A1501,'RELACION PAGO DE CAJA'!N$3:N$9173)))))</f>
        <v>#REF!</v>
      </c>
      <c r="N1501" s="17"/>
    </row>
    <row r="1502" spans="1:14" s="22" customFormat="1">
      <c r="A1502" s="28" t="str">
        <f t="shared" si="28"/>
        <v/>
      </c>
      <c r="B1502" s="93"/>
      <c r="C1502" s="96"/>
      <c r="D1502" s="36"/>
      <c r="E1502" s="90"/>
      <c r="F1502" s="95"/>
      <c r="G1502" s="35"/>
      <c r="H1502" s="35"/>
      <c r="I1502" s="35"/>
      <c r="J1502" s="14" t="e">
        <f ca="1">F1502-(G1502+(SUMIF('RELACION PAGO DE CAJA'!B$3:B$9173,A1502,'RELACION PAGO DE CAJA'!K$3:K$9173)+SUMIF('RELACION PAGO DE CAJA'!B$3:B$9173,A1502,'RELACION PAGO DE CAJA'!L$3:L$9173)+(SUMIF('RELACION PAGO DE CAJA'!B$3:B$9173,A1502,'RELACION PAGO DE CAJA'!M$3:M$408)+(SUMIF('RELACION PAGO DE CAJA'!B$3:B$9173,A1502,'RELACION PAGO DE CAJA'!N$3:N$9173)))))</f>
        <v>#REF!</v>
      </c>
      <c r="N1502" s="17"/>
    </row>
    <row r="1503" spans="1:14" s="22" customFormat="1">
      <c r="A1503" s="28" t="str">
        <f t="shared" si="28"/>
        <v/>
      </c>
      <c r="B1503" s="93"/>
      <c r="C1503" s="96"/>
      <c r="D1503" s="36"/>
      <c r="E1503" s="90"/>
      <c r="F1503" s="95"/>
      <c r="G1503" s="35"/>
      <c r="H1503" s="35"/>
      <c r="I1503" s="35"/>
      <c r="J1503" s="14" t="e">
        <f ca="1">F1503-(G1503+(SUMIF('RELACION PAGO DE CAJA'!B$3:B$9173,A1503,'RELACION PAGO DE CAJA'!K$3:K$9173)+SUMIF('RELACION PAGO DE CAJA'!B$3:B$9173,A1503,'RELACION PAGO DE CAJA'!L$3:L$9173)+(SUMIF('RELACION PAGO DE CAJA'!B$3:B$9173,A1503,'RELACION PAGO DE CAJA'!M$3:M$408)+(SUMIF('RELACION PAGO DE CAJA'!B$3:B$9173,A1503,'RELACION PAGO DE CAJA'!N$3:N$9173)))))</f>
        <v>#REF!</v>
      </c>
      <c r="N1503" s="17"/>
    </row>
    <row r="1504" spans="1:14" s="22" customFormat="1">
      <c r="A1504" s="28" t="str">
        <f t="shared" si="28"/>
        <v/>
      </c>
      <c r="B1504" s="93"/>
      <c r="C1504" s="96"/>
      <c r="D1504" s="36"/>
      <c r="E1504" s="90"/>
      <c r="F1504" s="95"/>
      <c r="G1504" s="35"/>
      <c r="H1504" s="35"/>
      <c r="I1504" s="35"/>
      <c r="J1504" s="14" t="e">
        <f ca="1">F1504-(G1504+(SUMIF('RELACION PAGO DE CAJA'!B$3:B$9173,A1504,'RELACION PAGO DE CAJA'!K$3:K$9173)+SUMIF('RELACION PAGO DE CAJA'!B$3:B$9173,A1504,'RELACION PAGO DE CAJA'!L$3:L$9173)+(SUMIF('RELACION PAGO DE CAJA'!B$3:B$9173,A1504,'RELACION PAGO DE CAJA'!M$3:M$408)+(SUMIF('RELACION PAGO DE CAJA'!B$3:B$9173,A1504,'RELACION PAGO DE CAJA'!N$3:N$9173)))))</f>
        <v>#REF!</v>
      </c>
      <c r="N1504" s="17"/>
    </row>
    <row r="1505" spans="1:14" s="22" customFormat="1">
      <c r="A1505" s="28" t="str">
        <f t="shared" si="28"/>
        <v/>
      </c>
      <c r="B1505" s="93"/>
      <c r="C1505" s="96"/>
      <c r="D1505" s="36"/>
      <c r="E1505" s="90"/>
      <c r="F1505" s="95"/>
      <c r="G1505" s="35"/>
      <c r="H1505" s="35"/>
      <c r="I1505" s="35"/>
      <c r="J1505" s="14" t="e">
        <f ca="1">F1505-(G1505+(SUMIF('RELACION PAGO DE CAJA'!B$3:B$9173,A1505,'RELACION PAGO DE CAJA'!K$3:K$9173)+SUMIF('RELACION PAGO DE CAJA'!B$3:B$9173,A1505,'RELACION PAGO DE CAJA'!L$3:L$9173)+(SUMIF('RELACION PAGO DE CAJA'!B$3:B$9173,A1505,'RELACION PAGO DE CAJA'!M$3:M$408)+(SUMIF('RELACION PAGO DE CAJA'!B$3:B$9173,A1505,'RELACION PAGO DE CAJA'!N$3:N$9173)))))</f>
        <v>#REF!</v>
      </c>
      <c r="N1505" s="17"/>
    </row>
    <row r="1506" spans="1:14" s="22" customFormat="1">
      <c r="A1506" s="28" t="str">
        <f t="shared" si="28"/>
        <v/>
      </c>
      <c r="B1506" s="93"/>
      <c r="C1506" s="96"/>
      <c r="D1506" s="36"/>
      <c r="E1506" s="90"/>
      <c r="F1506" s="95"/>
      <c r="G1506" s="35"/>
      <c r="H1506" s="35"/>
      <c r="I1506" s="35"/>
      <c r="J1506" s="14" t="e">
        <f ca="1">F1506-(G1506+(SUMIF('RELACION PAGO DE CAJA'!B$3:B$9173,A1506,'RELACION PAGO DE CAJA'!K$3:K$9173)+SUMIF('RELACION PAGO DE CAJA'!B$3:B$9173,A1506,'RELACION PAGO DE CAJA'!L$3:L$9173)+(SUMIF('RELACION PAGO DE CAJA'!B$3:B$9173,A1506,'RELACION PAGO DE CAJA'!M$3:M$408)+(SUMIF('RELACION PAGO DE CAJA'!B$3:B$9173,A1506,'RELACION PAGO DE CAJA'!N$3:N$9173)))))</f>
        <v>#REF!</v>
      </c>
      <c r="N1506" s="17"/>
    </row>
    <row r="1507" spans="1:14" s="22" customFormat="1">
      <c r="A1507" s="28" t="str">
        <f t="shared" si="28"/>
        <v/>
      </c>
      <c r="B1507" s="93"/>
      <c r="C1507" s="96"/>
      <c r="D1507" s="36"/>
      <c r="E1507" s="90"/>
      <c r="F1507" s="95"/>
      <c r="G1507" s="35"/>
      <c r="H1507" s="35"/>
      <c r="I1507" s="35"/>
      <c r="J1507" s="14" t="e">
        <f ca="1">F1507-(G1507+(SUMIF('RELACION PAGO DE CAJA'!B$3:B$9173,A1507,'RELACION PAGO DE CAJA'!K$3:K$9173)+SUMIF('RELACION PAGO DE CAJA'!B$3:B$9173,A1507,'RELACION PAGO DE CAJA'!L$3:L$9173)+(SUMIF('RELACION PAGO DE CAJA'!B$3:B$9173,A1507,'RELACION PAGO DE CAJA'!M$3:M$408)+(SUMIF('RELACION PAGO DE CAJA'!B$3:B$9173,A1507,'RELACION PAGO DE CAJA'!N$3:N$9173)))))</f>
        <v>#REF!</v>
      </c>
      <c r="N1507" s="17"/>
    </row>
    <row r="1508" spans="1:14" s="22" customFormat="1">
      <c r="A1508" s="28" t="str">
        <f t="shared" si="28"/>
        <v/>
      </c>
      <c r="B1508" s="93"/>
      <c r="C1508" s="96"/>
      <c r="D1508" s="36"/>
      <c r="E1508" s="90"/>
      <c r="F1508" s="95"/>
      <c r="G1508" s="35"/>
      <c r="H1508" s="35"/>
      <c r="I1508" s="35"/>
      <c r="J1508" s="14" t="e">
        <f ca="1">F1508-(G1508+(SUMIF('RELACION PAGO DE CAJA'!B$3:B$9173,A1508,'RELACION PAGO DE CAJA'!K$3:K$9173)+SUMIF('RELACION PAGO DE CAJA'!B$3:B$9173,A1508,'RELACION PAGO DE CAJA'!L$3:L$9173)+(SUMIF('RELACION PAGO DE CAJA'!B$3:B$9173,A1508,'RELACION PAGO DE CAJA'!M$3:M$408)+(SUMIF('RELACION PAGO DE CAJA'!B$3:B$9173,A1508,'RELACION PAGO DE CAJA'!N$3:N$9173)))))</f>
        <v>#REF!</v>
      </c>
      <c r="N1508" s="17"/>
    </row>
    <row r="1509" spans="1:14" s="22" customFormat="1">
      <c r="A1509" s="28" t="str">
        <f t="shared" si="28"/>
        <v/>
      </c>
      <c r="B1509" s="93"/>
      <c r="C1509" s="96"/>
      <c r="D1509" s="36"/>
      <c r="E1509" s="90"/>
      <c r="F1509" s="95"/>
      <c r="G1509" s="35"/>
      <c r="H1509" s="35"/>
      <c r="I1509" s="35"/>
      <c r="J1509" s="14" t="e">
        <f ca="1">F1509-(G1509+(SUMIF('RELACION PAGO DE CAJA'!B$3:B$9173,A1509,'RELACION PAGO DE CAJA'!K$3:K$9173)+SUMIF('RELACION PAGO DE CAJA'!B$3:B$9173,A1509,'RELACION PAGO DE CAJA'!L$3:L$9173)+(SUMIF('RELACION PAGO DE CAJA'!B$3:B$9173,A1509,'RELACION PAGO DE CAJA'!M$3:M$408)+(SUMIF('RELACION PAGO DE CAJA'!B$3:B$9173,A1509,'RELACION PAGO DE CAJA'!N$3:N$9173)))))</f>
        <v>#REF!</v>
      </c>
      <c r="N1509" s="17"/>
    </row>
    <row r="1510" spans="1:14" s="22" customFormat="1">
      <c r="A1510" s="28" t="str">
        <f t="shared" si="28"/>
        <v/>
      </c>
      <c r="B1510" s="93"/>
      <c r="C1510" s="96"/>
      <c r="D1510" s="36"/>
      <c r="E1510" s="90"/>
      <c r="F1510" s="95"/>
      <c r="G1510" s="35"/>
      <c r="H1510" s="35"/>
      <c r="I1510" s="35"/>
      <c r="J1510" s="14" t="e">
        <f ca="1">F1510-(G1510+(SUMIF('RELACION PAGO DE CAJA'!B$3:B$9173,A1510,'RELACION PAGO DE CAJA'!K$3:K$9173)+SUMIF('RELACION PAGO DE CAJA'!B$3:B$9173,A1510,'RELACION PAGO DE CAJA'!L$3:L$9173)+(SUMIF('RELACION PAGO DE CAJA'!B$3:B$9173,A1510,'RELACION PAGO DE CAJA'!M$3:M$408)+(SUMIF('RELACION PAGO DE CAJA'!B$3:B$9173,A1510,'RELACION PAGO DE CAJA'!N$3:N$9173)))))</f>
        <v>#REF!</v>
      </c>
      <c r="N1510" s="17"/>
    </row>
    <row r="1511" spans="1:14" s="22" customFormat="1">
      <c r="A1511" s="28" t="str">
        <f t="shared" si="28"/>
        <v/>
      </c>
      <c r="B1511" s="93"/>
      <c r="C1511" s="96"/>
      <c r="D1511" s="36"/>
      <c r="E1511" s="90"/>
      <c r="F1511" s="95"/>
      <c r="G1511" s="35"/>
      <c r="H1511" s="35"/>
      <c r="I1511" s="35"/>
      <c r="J1511" s="14" t="e">
        <f ca="1">F1511-(G1511+(SUMIF('RELACION PAGO DE CAJA'!B$3:B$9173,A1511,'RELACION PAGO DE CAJA'!K$3:K$9173)+SUMIF('RELACION PAGO DE CAJA'!B$3:B$9173,A1511,'RELACION PAGO DE CAJA'!L$3:L$9173)+(SUMIF('RELACION PAGO DE CAJA'!B$3:B$9173,A1511,'RELACION PAGO DE CAJA'!M$3:M$408)+(SUMIF('RELACION PAGO DE CAJA'!B$3:B$9173,A1511,'RELACION PAGO DE CAJA'!N$3:N$9173)))))</f>
        <v>#REF!</v>
      </c>
      <c r="N1511" s="17"/>
    </row>
    <row r="1512" spans="1:14" s="22" customFormat="1">
      <c r="A1512" s="28" t="str">
        <f t="shared" si="28"/>
        <v/>
      </c>
      <c r="B1512" s="93"/>
      <c r="C1512" s="96"/>
      <c r="D1512" s="36"/>
      <c r="E1512" s="90"/>
      <c r="F1512" s="95"/>
      <c r="G1512" s="35"/>
      <c r="H1512" s="35"/>
      <c r="I1512" s="35"/>
      <c r="J1512" s="14" t="e">
        <f ca="1">F1512-(G1512+(SUMIF('RELACION PAGO DE CAJA'!B$3:B$9173,A1512,'RELACION PAGO DE CAJA'!K$3:K$9173)+SUMIF('RELACION PAGO DE CAJA'!B$3:B$9173,A1512,'RELACION PAGO DE CAJA'!L$3:L$9173)+(SUMIF('RELACION PAGO DE CAJA'!B$3:B$9173,A1512,'RELACION PAGO DE CAJA'!M$3:M$408)+(SUMIF('RELACION PAGO DE CAJA'!B$3:B$9173,A1512,'RELACION PAGO DE CAJA'!N$3:N$9173)))))</f>
        <v>#REF!</v>
      </c>
      <c r="N1512" s="17"/>
    </row>
    <row r="1513" spans="1:14" s="22" customFormat="1">
      <c r="A1513" s="28" t="str">
        <f t="shared" si="28"/>
        <v/>
      </c>
      <c r="B1513" s="93"/>
      <c r="C1513" s="96"/>
      <c r="D1513" s="36"/>
      <c r="E1513" s="90"/>
      <c r="F1513" s="95"/>
      <c r="G1513" s="35"/>
      <c r="H1513" s="35"/>
      <c r="I1513" s="35"/>
      <c r="J1513" s="14" t="e">
        <f ca="1">F1513-(G1513+(SUMIF('RELACION PAGO DE CAJA'!B$3:B$9173,A1513,'RELACION PAGO DE CAJA'!K$3:K$9173)+SUMIF('RELACION PAGO DE CAJA'!B$3:B$9173,A1513,'RELACION PAGO DE CAJA'!L$3:L$9173)+(SUMIF('RELACION PAGO DE CAJA'!B$3:B$9173,A1513,'RELACION PAGO DE CAJA'!M$3:M$408)+(SUMIF('RELACION PAGO DE CAJA'!B$3:B$9173,A1513,'RELACION PAGO DE CAJA'!N$3:N$9173)))))</f>
        <v>#REF!</v>
      </c>
      <c r="N1513" s="17"/>
    </row>
    <row r="1514" spans="1:14">
      <c r="A1514" s="16" t="str">
        <f t="shared" si="28"/>
        <v/>
      </c>
      <c r="B1514" s="93"/>
      <c r="C1514" s="97"/>
      <c r="D1514" s="25"/>
      <c r="E1514" s="91"/>
      <c r="F1514" s="98"/>
      <c r="G1514" s="23"/>
      <c r="H1514" s="23"/>
      <c r="I1514" s="23"/>
      <c r="J1514" s="14" t="e">
        <f ca="1">F1514-(G1514+(SUMIF('RELACION PAGO DE CAJA'!B$3:B$9173,A1514,'RELACION PAGO DE CAJA'!K$3:K$9173)+SUMIF('RELACION PAGO DE CAJA'!B$3:B$9173,A1514,'RELACION PAGO DE CAJA'!L$3:L$9173)+(SUMIF('RELACION PAGO DE CAJA'!B$3:B$9173,A1514,'RELACION PAGO DE CAJA'!M$3:M$408)+(SUMIF('RELACION PAGO DE CAJA'!B$3:B$9173,A1514,'RELACION PAGO DE CAJA'!N$3:N$9173)))))</f>
        <v>#REF!</v>
      </c>
    </row>
    <row r="1515" spans="1:14">
      <c r="A1515" s="16" t="str">
        <f t="shared" si="28"/>
        <v/>
      </c>
      <c r="B1515" s="93"/>
      <c r="C1515" s="97"/>
      <c r="D1515" s="25"/>
      <c r="E1515" s="91"/>
      <c r="F1515" s="98"/>
      <c r="G1515" s="23"/>
      <c r="H1515" s="23"/>
      <c r="I1515" s="23"/>
      <c r="J1515" s="14" t="e">
        <f ca="1">F1515-(G1515+(SUMIF('RELACION PAGO DE CAJA'!B$3:B$9173,A1515,'RELACION PAGO DE CAJA'!K$3:K$9173)+SUMIF('RELACION PAGO DE CAJA'!B$3:B$9173,A1515,'RELACION PAGO DE CAJA'!L$3:L$9173)+(SUMIF('RELACION PAGO DE CAJA'!B$3:B$9173,A1515,'RELACION PAGO DE CAJA'!M$3:M$408)+(SUMIF('RELACION PAGO DE CAJA'!B$3:B$9173,A1515,'RELACION PAGO DE CAJA'!N$3:N$9173)))))</f>
        <v>#REF!</v>
      </c>
    </row>
    <row r="1516" spans="1:14">
      <c r="A1516" s="16" t="str">
        <f t="shared" si="28"/>
        <v/>
      </c>
      <c r="B1516" s="93"/>
      <c r="C1516" s="97"/>
      <c r="D1516" s="25"/>
      <c r="E1516" s="91"/>
      <c r="F1516" s="98"/>
      <c r="G1516" s="23"/>
      <c r="H1516" s="23"/>
      <c r="I1516" s="23"/>
      <c r="J1516" s="14" t="e">
        <f ca="1">F1516-(G1516+(SUMIF('RELACION PAGO DE CAJA'!B$3:B$9173,A1516,'RELACION PAGO DE CAJA'!K$3:K$9173)+SUMIF('RELACION PAGO DE CAJA'!B$3:B$9173,A1516,'RELACION PAGO DE CAJA'!L$3:L$9173)+(SUMIF('RELACION PAGO DE CAJA'!B$3:B$9173,A1516,'RELACION PAGO DE CAJA'!M$3:M$408)+(SUMIF('RELACION PAGO DE CAJA'!B$3:B$9173,A1516,'RELACION PAGO DE CAJA'!N$3:N$9173)))))</f>
        <v>#REF!</v>
      </c>
    </row>
    <row r="1517" spans="1:14">
      <c r="A1517" s="16" t="str">
        <f t="shared" si="28"/>
        <v/>
      </c>
      <c r="B1517" s="93"/>
      <c r="C1517" s="97"/>
      <c r="D1517" s="25"/>
      <c r="E1517" s="91"/>
      <c r="F1517" s="98"/>
      <c r="G1517" s="23"/>
      <c r="H1517" s="23"/>
      <c r="I1517" s="23"/>
      <c r="J1517" s="14" t="e">
        <f ca="1">F1517-(G1517+(SUMIF('RELACION PAGO DE CAJA'!B$3:B$9173,A1517,'RELACION PAGO DE CAJA'!K$3:K$9173)+SUMIF('RELACION PAGO DE CAJA'!B$3:B$9173,A1517,'RELACION PAGO DE CAJA'!L$3:L$9173)+(SUMIF('RELACION PAGO DE CAJA'!B$3:B$9173,A1517,'RELACION PAGO DE CAJA'!M$3:M$408)+(SUMIF('RELACION PAGO DE CAJA'!B$3:B$9173,A1517,'RELACION PAGO DE CAJA'!N$3:N$9173)))))</f>
        <v>#REF!</v>
      </c>
    </row>
    <row r="1518" spans="1:14">
      <c r="A1518" s="16" t="str">
        <f t="shared" si="28"/>
        <v/>
      </c>
      <c r="B1518" s="93"/>
      <c r="C1518" s="97"/>
      <c r="D1518" s="25"/>
      <c r="E1518" s="91"/>
      <c r="F1518" s="98"/>
      <c r="G1518" s="23"/>
      <c r="H1518" s="23"/>
      <c r="I1518" s="23"/>
      <c r="J1518" s="14" t="e">
        <f ca="1">F1518-(G1518+(SUMIF('RELACION PAGO DE CAJA'!B$3:B$9173,A1518,'RELACION PAGO DE CAJA'!K$3:K$9173)+SUMIF('RELACION PAGO DE CAJA'!B$3:B$9173,A1518,'RELACION PAGO DE CAJA'!L$3:L$9173)+(SUMIF('RELACION PAGO DE CAJA'!B$3:B$9173,A1518,'RELACION PAGO DE CAJA'!M$3:M$408)+(SUMIF('RELACION PAGO DE CAJA'!B$3:B$9173,A1518,'RELACION PAGO DE CAJA'!N$3:N$9173)))))</f>
        <v>#REF!</v>
      </c>
    </row>
    <row r="1519" spans="1:14">
      <c r="A1519" s="16" t="str">
        <f t="shared" si="28"/>
        <v/>
      </c>
      <c r="B1519" s="93"/>
      <c r="C1519" s="97"/>
      <c r="D1519" s="25"/>
      <c r="E1519" s="91"/>
      <c r="F1519" s="98"/>
      <c r="G1519" s="23"/>
      <c r="H1519" s="23"/>
      <c r="I1519" s="23"/>
      <c r="J1519" s="14" t="e">
        <f ca="1">F1519-(G1519+(SUMIF('RELACION PAGO DE CAJA'!B$3:B$9173,A1519,'RELACION PAGO DE CAJA'!K$3:K$9173)+SUMIF('RELACION PAGO DE CAJA'!B$3:B$9173,A1519,'RELACION PAGO DE CAJA'!L$3:L$9173)+(SUMIF('RELACION PAGO DE CAJA'!B$3:B$9173,A1519,'RELACION PAGO DE CAJA'!M$3:M$408)+(SUMIF('RELACION PAGO DE CAJA'!B$3:B$9173,A1519,'RELACION PAGO DE CAJA'!N$3:N$9173)))))</f>
        <v>#REF!</v>
      </c>
    </row>
    <row r="1520" spans="1:14">
      <c r="A1520" s="16" t="str">
        <f t="shared" si="28"/>
        <v/>
      </c>
      <c r="B1520" s="93"/>
      <c r="C1520" s="97"/>
      <c r="D1520" s="25"/>
      <c r="E1520" s="91"/>
      <c r="F1520" s="98"/>
      <c r="G1520" s="23"/>
      <c r="H1520" s="23"/>
      <c r="I1520" s="23"/>
      <c r="J1520" s="14" t="e">
        <f ca="1">F1520-(G1520+(SUMIF('RELACION PAGO DE CAJA'!B$3:B$9173,A1520,'RELACION PAGO DE CAJA'!K$3:K$9173)+SUMIF('RELACION PAGO DE CAJA'!B$3:B$9173,A1520,'RELACION PAGO DE CAJA'!L$3:L$9173)+(SUMIF('RELACION PAGO DE CAJA'!B$3:B$9173,A1520,'RELACION PAGO DE CAJA'!M$3:M$408)+(SUMIF('RELACION PAGO DE CAJA'!B$3:B$9173,A1520,'RELACION PAGO DE CAJA'!N$3:N$9173)))))</f>
        <v>#REF!</v>
      </c>
    </row>
    <row r="1521" spans="1:10">
      <c r="A1521" s="16" t="str">
        <f t="shared" si="28"/>
        <v/>
      </c>
      <c r="B1521" s="93"/>
      <c r="C1521" s="97"/>
      <c r="D1521" s="25"/>
      <c r="E1521" s="91"/>
      <c r="F1521" s="98"/>
      <c r="G1521" s="23"/>
      <c r="H1521" s="23"/>
      <c r="I1521" s="23"/>
      <c r="J1521" s="14" t="e">
        <f ca="1">F1521-(G1521+(SUMIF('RELACION PAGO DE CAJA'!B$3:B$9173,A1521,'RELACION PAGO DE CAJA'!K$3:K$9173)+SUMIF('RELACION PAGO DE CAJA'!B$3:B$9173,A1521,'RELACION PAGO DE CAJA'!L$3:L$9173)+(SUMIF('RELACION PAGO DE CAJA'!B$3:B$9173,A1521,'RELACION PAGO DE CAJA'!M$3:M$408)+(SUMIF('RELACION PAGO DE CAJA'!B$3:B$9173,A1521,'RELACION PAGO DE CAJA'!N$3:N$9173)))))</f>
        <v>#REF!</v>
      </c>
    </row>
    <row r="1522" spans="1:10">
      <c r="A1522" s="16" t="str">
        <f t="shared" si="28"/>
        <v/>
      </c>
      <c r="B1522" s="93"/>
      <c r="C1522" s="97"/>
      <c r="D1522" s="25"/>
      <c r="E1522" s="91"/>
      <c r="F1522" s="98"/>
      <c r="G1522" s="23"/>
      <c r="H1522" s="23"/>
      <c r="I1522" s="23"/>
      <c r="J1522" s="14" t="e">
        <f ca="1">F1522-(G1522+(SUMIF('RELACION PAGO DE CAJA'!B$3:B$9173,A1522,'RELACION PAGO DE CAJA'!K$3:K$9173)+SUMIF('RELACION PAGO DE CAJA'!B$3:B$9173,A1522,'RELACION PAGO DE CAJA'!L$3:L$9173)+(SUMIF('RELACION PAGO DE CAJA'!B$3:B$9173,A1522,'RELACION PAGO DE CAJA'!M$3:M$408)+(SUMIF('RELACION PAGO DE CAJA'!B$3:B$9173,A1522,'RELACION PAGO DE CAJA'!N$3:N$9173)))))</f>
        <v>#REF!</v>
      </c>
    </row>
    <row r="1523" spans="1:10">
      <c r="A1523" s="16" t="str">
        <f t="shared" si="28"/>
        <v/>
      </c>
      <c r="B1523" s="93"/>
      <c r="C1523" s="97"/>
      <c r="D1523" s="25"/>
      <c r="E1523" s="91"/>
      <c r="F1523" s="98"/>
      <c r="G1523" s="23"/>
      <c r="H1523" s="23"/>
      <c r="I1523" s="23"/>
      <c r="J1523" s="14" t="e">
        <f ca="1">F1523-(G1523+(SUMIF('RELACION PAGO DE CAJA'!B$3:B$9173,A1523,'RELACION PAGO DE CAJA'!K$3:K$9173)+SUMIF('RELACION PAGO DE CAJA'!B$3:B$9173,A1523,'RELACION PAGO DE CAJA'!L$3:L$9173)+(SUMIF('RELACION PAGO DE CAJA'!B$3:B$9173,A1523,'RELACION PAGO DE CAJA'!M$3:M$408)+(SUMIF('RELACION PAGO DE CAJA'!B$3:B$9173,A1523,'RELACION PAGO DE CAJA'!N$3:N$9173)))))</f>
        <v>#REF!</v>
      </c>
    </row>
    <row r="1524" spans="1:10">
      <c r="A1524" s="16" t="str">
        <f t="shared" si="28"/>
        <v/>
      </c>
      <c r="B1524" s="93"/>
      <c r="C1524" s="97"/>
      <c r="D1524" s="25"/>
      <c r="E1524" s="91"/>
      <c r="F1524" s="98"/>
      <c r="G1524" s="23"/>
      <c r="H1524" s="23"/>
      <c r="I1524" s="23"/>
      <c r="J1524" s="14" t="e">
        <f ca="1">F1524-(G1524+(SUMIF('RELACION PAGO DE CAJA'!B$3:B$9173,A1524,'RELACION PAGO DE CAJA'!K$3:K$9173)+SUMIF('RELACION PAGO DE CAJA'!B$3:B$9173,A1524,'RELACION PAGO DE CAJA'!L$3:L$9173)+(SUMIF('RELACION PAGO DE CAJA'!B$3:B$9173,A1524,'RELACION PAGO DE CAJA'!M$3:M$408)+(SUMIF('RELACION PAGO DE CAJA'!B$3:B$9173,A1524,'RELACION PAGO DE CAJA'!N$3:N$9173)))))</f>
        <v>#REF!</v>
      </c>
    </row>
    <row r="1525" spans="1:10">
      <c r="A1525" s="16" t="str">
        <f t="shared" si="28"/>
        <v/>
      </c>
      <c r="B1525" s="93"/>
      <c r="C1525" s="97"/>
      <c r="D1525" s="25"/>
      <c r="E1525" s="91"/>
      <c r="F1525" s="98"/>
      <c r="G1525" s="23"/>
      <c r="H1525" s="23"/>
      <c r="I1525" s="23"/>
      <c r="J1525" s="14" t="e">
        <f ca="1">F1525-(G1525+(SUMIF('RELACION PAGO DE CAJA'!B$3:B$9173,A1525,'RELACION PAGO DE CAJA'!K$3:K$9173)+SUMIF('RELACION PAGO DE CAJA'!B$3:B$9173,A1525,'RELACION PAGO DE CAJA'!L$3:L$9173)+(SUMIF('RELACION PAGO DE CAJA'!B$3:B$9173,A1525,'RELACION PAGO DE CAJA'!M$3:M$408)+(SUMIF('RELACION PAGO DE CAJA'!B$3:B$9173,A1525,'RELACION PAGO DE CAJA'!N$3:N$9173)))))</f>
        <v>#REF!</v>
      </c>
    </row>
    <row r="1526" spans="1:10">
      <c r="A1526" s="16" t="str">
        <f t="shared" si="28"/>
        <v/>
      </c>
      <c r="B1526" s="93"/>
      <c r="C1526" s="97"/>
      <c r="D1526" s="25"/>
      <c r="E1526" s="91"/>
      <c r="F1526" s="98"/>
      <c r="G1526" s="23"/>
      <c r="H1526" s="23"/>
      <c r="I1526" s="23"/>
      <c r="J1526" s="14" t="e">
        <f ca="1">F1526-(G1526+(SUMIF('RELACION PAGO DE CAJA'!B$3:B$9173,A1526,'RELACION PAGO DE CAJA'!K$3:K$9173)+SUMIF('RELACION PAGO DE CAJA'!B$3:B$9173,A1526,'RELACION PAGO DE CAJA'!L$3:L$9173)+(SUMIF('RELACION PAGO DE CAJA'!B$3:B$9173,A1526,'RELACION PAGO DE CAJA'!M$3:M$408)+(SUMIF('RELACION PAGO DE CAJA'!B$3:B$9173,A1526,'RELACION PAGO DE CAJA'!N$3:N$9173)))))</f>
        <v>#REF!</v>
      </c>
    </row>
    <row r="1527" spans="1:10">
      <c r="A1527" s="16" t="str">
        <f t="shared" si="28"/>
        <v/>
      </c>
      <c r="B1527" s="93"/>
      <c r="C1527" s="97"/>
      <c r="D1527" s="25"/>
      <c r="E1527" s="91"/>
      <c r="F1527" s="98"/>
      <c r="G1527" s="23"/>
      <c r="H1527" s="23"/>
      <c r="I1527" s="23"/>
      <c r="J1527" s="14" t="e">
        <f ca="1">F1527-(G1527+(SUMIF('RELACION PAGO DE CAJA'!B$3:B$9173,A1527,'RELACION PAGO DE CAJA'!K$3:K$9173)+SUMIF('RELACION PAGO DE CAJA'!B$3:B$9173,A1527,'RELACION PAGO DE CAJA'!L$3:L$9173)+(SUMIF('RELACION PAGO DE CAJA'!B$3:B$9173,A1527,'RELACION PAGO DE CAJA'!M$3:M$408)+(SUMIF('RELACION PAGO DE CAJA'!B$3:B$9173,A1527,'RELACION PAGO DE CAJA'!N$3:N$9173)))))</f>
        <v>#REF!</v>
      </c>
    </row>
    <row r="1528" spans="1:10">
      <c r="A1528" s="16" t="str">
        <f t="shared" si="28"/>
        <v/>
      </c>
      <c r="B1528" s="93"/>
      <c r="C1528" s="97"/>
      <c r="D1528" s="25"/>
      <c r="E1528" s="91"/>
      <c r="F1528" s="98"/>
      <c r="G1528" s="23"/>
      <c r="H1528" s="23"/>
      <c r="I1528" s="23"/>
      <c r="J1528" s="14" t="e">
        <f ca="1">F1528-(G1528+(SUMIF('RELACION PAGO DE CAJA'!B$3:B$9173,A1528,'RELACION PAGO DE CAJA'!K$3:K$9173)+SUMIF('RELACION PAGO DE CAJA'!B$3:B$9173,A1528,'RELACION PAGO DE CAJA'!L$3:L$9173)+(SUMIF('RELACION PAGO DE CAJA'!B$3:B$9173,A1528,'RELACION PAGO DE CAJA'!M$3:M$408)+(SUMIF('RELACION PAGO DE CAJA'!B$3:B$9173,A1528,'RELACION PAGO DE CAJA'!N$3:N$9173)))))</f>
        <v>#REF!</v>
      </c>
    </row>
    <row r="1529" spans="1:10">
      <c r="A1529" s="16" t="str">
        <f t="shared" si="28"/>
        <v/>
      </c>
      <c r="B1529" s="93"/>
      <c r="C1529" s="97"/>
      <c r="D1529" s="25"/>
      <c r="E1529" s="91"/>
      <c r="F1529" s="98"/>
      <c r="G1529" s="23"/>
      <c r="H1529" s="23"/>
      <c r="I1529" s="23"/>
      <c r="J1529" s="14" t="e">
        <f ca="1">F1529-(G1529+(SUMIF('RELACION PAGO DE CAJA'!B$3:B$9173,A1529,'RELACION PAGO DE CAJA'!K$3:K$9173)+SUMIF('RELACION PAGO DE CAJA'!B$3:B$9173,A1529,'RELACION PAGO DE CAJA'!L$3:L$9173)+(SUMIF('RELACION PAGO DE CAJA'!B$3:B$9173,A1529,'RELACION PAGO DE CAJA'!M$3:M$408)+(SUMIF('RELACION PAGO DE CAJA'!B$3:B$9173,A1529,'RELACION PAGO DE CAJA'!N$3:N$9173)))))</f>
        <v>#REF!</v>
      </c>
    </row>
    <row r="1530" spans="1:10">
      <c r="A1530" s="16" t="str">
        <f t="shared" si="28"/>
        <v/>
      </c>
      <c r="B1530" s="93"/>
      <c r="C1530" s="97"/>
      <c r="D1530" s="25"/>
      <c r="E1530" s="91"/>
      <c r="F1530" s="98"/>
      <c r="G1530" s="23"/>
      <c r="H1530" s="23"/>
      <c r="I1530" s="23"/>
      <c r="J1530" s="14" t="e">
        <f ca="1">F1530-(G1530+(SUMIF('RELACION PAGO DE CAJA'!B$3:B$9173,A1530,'RELACION PAGO DE CAJA'!K$3:K$9173)+SUMIF('RELACION PAGO DE CAJA'!B$3:B$9173,A1530,'RELACION PAGO DE CAJA'!L$3:L$9173)+(SUMIF('RELACION PAGO DE CAJA'!B$3:B$9173,A1530,'RELACION PAGO DE CAJA'!M$3:M$408)+(SUMIF('RELACION PAGO DE CAJA'!B$3:B$9173,A1530,'RELACION PAGO DE CAJA'!N$3:N$9173)))))</f>
        <v>#REF!</v>
      </c>
    </row>
    <row r="1531" spans="1:10">
      <c r="A1531" s="16" t="str">
        <f t="shared" si="28"/>
        <v/>
      </c>
      <c r="B1531" s="93"/>
      <c r="C1531" s="97"/>
      <c r="D1531" s="25"/>
      <c r="E1531" s="91"/>
      <c r="F1531" s="98"/>
      <c r="G1531" s="23"/>
      <c r="H1531" s="23"/>
      <c r="I1531" s="23"/>
      <c r="J1531" s="14" t="e">
        <f ca="1">F1531-(G1531+(SUMIF('RELACION PAGO DE CAJA'!B$3:B$9173,A1531,'RELACION PAGO DE CAJA'!K$3:K$9173)+SUMIF('RELACION PAGO DE CAJA'!B$3:B$9173,A1531,'RELACION PAGO DE CAJA'!L$3:L$9173)+(SUMIF('RELACION PAGO DE CAJA'!B$3:B$9173,A1531,'RELACION PAGO DE CAJA'!M$3:M$408)+(SUMIF('RELACION PAGO DE CAJA'!B$3:B$9173,A1531,'RELACION PAGO DE CAJA'!N$3:N$9173)))))</f>
        <v>#REF!</v>
      </c>
    </row>
    <row r="1532" spans="1:10">
      <c r="A1532" s="16" t="str">
        <f t="shared" si="28"/>
        <v/>
      </c>
      <c r="B1532" s="93"/>
      <c r="C1532" s="97"/>
      <c r="D1532" s="25"/>
      <c r="E1532" s="91"/>
      <c r="F1532" s="98"/>
      <c r="G1532" s="23"/>
      <c r="H1532" s="23"/>
      <c r="I1532" s="23"/>
      <c r="J1532" s="14" t="e">
        <f ca="1">F1532-(G1532+(SUMIF('RELACION PAGO DE CAJA'!B$3:B$9173,A1532,'RELACION PAGO DE CAJA'!K$3:K$9173)+SUMIF('RELACION PAGO DE CAJA'!B$3:B$9173,A1532,'RELACION PAGO DE CAJA'!L$3:L$9173)+(SUMIF('RELACION PAGO DE CAJA'!B$3:B$9173,A1532,'RELACION PAGO DE CAJA'!M$3:M$408)+(SUMIF('RELACION PAGO DE CAJA'!B$3:B$9173,A1532,'RELACION PAGO DE CAJA'!N$3:N$9173)))))</f>
        <v>#REF!</v>
      </c>
    </row>
    <row r="1533" spans="1:10">
      <c r="A1533" s="16" t="str">
        <f t="shared" si="28"/>
        <v/>
      </c>
      <c r="B1533" s="93"/>
      <c r="C1533" s="97"/>
      <c r="D1533" s="25"/>
      <c r="E1533" s="91"/>
      <c r="F1533" s="98"/>
      <c r="G1533" s="23"/>
      <c r="H1533" s="23"/>
      <c r="I1533" s="23"/>
      <c r="J1533" s="14" t="e">
        <f ca="1">F1533-(G1533+(SUMIF('RELACION PAGO DE CAJA'!B$3:B$9173,A1533,'RELACION PAGO DE CAJA'!K$3:K$9173)+SUMIF('RELACION PAGO DE CAJA'!B$3:B$9173,A1533,'RELACION PAGO DE CAJA'!L$3:L$9173)+(SUMIF('RELACION PAGO DE CAJA'!B$3:B$9173,A1533,'RELACION PAGO DE CAJA'!M$3:M$408)+(SUMIF('RELACION PAGO DE CAJA'!B$3:B$9173,A1533,'RELACION PAGO DE CAJA'!N$3:N$9173)))))</f>
        <v>#REF!</v>
      </c>
    </row>
    <row r="1534" spans="1:10">
      <c r="A1534" s="16" t="str">
        <f t="shared" si="28"/>
        <v/>
      </c>
      <c r="B1534" s="93"/>
      <c r="C1534" s="97"/>
      <c r="D1534" s="25"/>
      <c r="E1534" s="91"/>
      <c r="F1534" s="98"/>
      <c r="G1534" s="23"/>
      <c r="H1534" s="23"/>
      <c r="I1534" s="23"/>
      <c r="J1534" s="14" t="e">
        <f ca="1">F1534-(G1534+(SUMIF('RELACION PAGO DE CAJA'!B$3:B$9173,A1534,'RELACION PAGO DE CAJA'!K$3:K$9173)+SUMIF('RELACION PAGO DE CAJA'!B$3:B$9173,A1534,'RELACION PAGO DE CAJA'!L$3:L$9173)+(SUMIF('RELACION PAGO DE CAJA'!B$3:B$9173,A1534,'RELACION PAGO DE CAJA'!M$3:M$408)+(SUMIF('RELACION PAGO DE CAJA'!B$3:B$9173,A1534,'RELACION PAGO DE CAJA'!N$3:N$9173)))))</f>
        <v>#REF!</v>
      </c>
    </row>
    <row r="1535" spans="1:10">
      <c r="A1535" s="16" t="str">
        <f t="shared" si="28"/>
        <v/>
      </c>
      <c r="B1535" s="93"/>
      <c r="C1535" s="97"/>
      <c r="D1535" s="25"/>
      <c r="E1535" s="91"/>
      <c r="F1535" s="98"/>
      <c r="G1535" s="23"/>
      <c r="H1535" s="23"/>
      <c r="I1535" s="23"/>
      <c r="J1535" s="14" t="e">
        <f ca="1">F1535-(G1535+(SUMIF('RELACION PAGO DE CAJA'!B$3:B$9173,A1535,'RELACION PAGO DE CAJA'!K$3:K$9173)+SUMIF('RELACION PAGO DE CAJA'!B$3:B$9173,A1535,'RELACION PAGO DE CAJA'!L$3:L$9173)+(SUMIF('RELACION PAGO DE CAJA'!B$3:B$9173,A1535,'RELACION PAGO DE CAJA'!M$3:M$408)+(SUMIF('RELACION PAGO DE CAJA'!B$3:B$9173,A1535,'RELACION PAGO DE CAJA'!N$3:N$9173)))))</f>
        <v>#REF!</v>
      </c>
    </row>
    <row r="1536" spans="1:10">
      <c r="A1536" s="16" t="str">
        <f t="shared" si="28"/>
        <v/>
      </c>
      <c r="B1536" s="93"/>
      <c r="C1536" s="97"/>
      <c r="D1536" s="25"/>
      <c r="E1536" s="91"/>
      <c r="F1536" s="98"/>
      <c r="G1536" s="23"/>
      <c r="H1536" s="23"/>
      <c r="I1536" s="23"/>
      <c r="J1536" s="14" t="e">
        <f ca="1">F1536-(G1536+(SUMIF('RELACION PAGO DE CAJA'!B$3:B$9173,A1536,'RELACION PAGO DE CAJA'!K$3:K$9173)+SUMIF('RELACION PAGO DE CAJA'!B$3:B$9173,A1536,'RELACION PAGO DE CAJA'!L$3:L$9173)+(SUMIF('RELACION PAGO DE CAJA'!B$3:B$9173,A1536,'RELACION PAGO DE CAJA'!M$3:M$408)+(SUMIF('RELACION PAGO DE CAJA'!B$3:B$9173,A1536,'RELACION PAGO DE CAJA'!N$3:N$9173)))))</f>
        <v>#REF!</v>
      </c>
    </row>
    <row r="1537" spans="1:10">
      <c r="A1537" s="16" t="str">
        <f t="shared" si="28"/>
        <v/>
      </c>
      <c r="B1537" s="93"/>
      <c r="C1537" s="97"/>
      <c r="D1537" s="25"/>
      <c r="E1537" s="91"/>
      <c r="F1537" s="98"/>
      <c r="G1537" s="23"/>
      <c r="H1537" s="23"/>
      <c r="I1537" s="23"/>
      <c r="J1537" s="14" t="e">
        <f ca="1">F1537-(G1537+(SUMIF('RELACION PAGO DE CAJA'!B$3:B$9173,A1537,'RELACION PAGO DE CAJA'!K$3:K$9173)+SUMIF('RELACION PAGO DE CAJA'!B$3:B$9173,A1537,'RELACION PAGO DE CAJA'!L$3:L$9173)+(SUMIF('RELACION PAGO DE CAJA'!B$3:B$9173,A1537,'RELACION PAGO DE CAJA'!M$3:M$408)+(SUMIF('RELACION PAGO DE CAJA'!B$3:B$9173,A1537,'RELACION PAGO DE CAJA'!N$3:N$9173)))))</f>
        <v>#REF!</v>
      </c>
    </row>
    <row r="1538" spans="1:10">
      <c r="A1538" s="16" t="str">
        <f t="shared" si="28"/>
        <v/>
      </c>
      <c r="B1538" s="93"/>
      <c r="C1538" s="97"/>
      <c r="D1538" s="25"/>
      <c r="E1538" s="91"/>
      <c r="F1538" s="98"/>
      <c r="G1538" s="23"/>
      <c r="H1538" s="23"/>
      <c r="I1538" s="23"/>
      <c r="J1538" s="14" t="e">
        <f ca="1">F1538-(G1538+(SUMIF('RELACION PAGO DE CAJA'!B$3:B$9173,A1538,'RELACION PAGO DE CAJA'!K$3:K$9173)+SUMIF('RELACION PAGO DE CAJA'!B$3:B$9173,A1538,'RELACION PAGO DE CAJA'!L$3:L$9173)+(SUMIF('RELACION PAGO DE CAJA'!B$3:B$9173,A1538,'RELACION PAGO DE CAJA'!M$3:M$408)+(SUMIF('RELACION PAGO DE CAJA'!B$3:B$9173,A1538,'RELACION PAGO DE CAJA'!N$3:N$9173)))))</f>
        <v>#REF!</v>
      </c>
    </row>
    <row r="1539" spans="1:10">
      <c r="A1539" s="16" t="str">
        <f t="shared" si="28"/>
        <v/>
      </c>
      <c r="B1539" s="93"/>
      <c r="C1539" s="97"/>
      <c r="D1539" s="25"/>
      <c r="E1539" s="91"/>
      <c r="F1539" s="98"/>
      <c r="G1539" s="23"/>
      <c r="H1539" s="23"/>
      <c r="I1539" s="23"/>
      <c r="J1539" s="14" t="e">
        <f ca="1">F1539-(G1539+(SUMIF('RELACION PAGO DE CAJA'!B$3:B$9173,A1539,'RELACION PAGO DE CAJA'!K$3:K$9173)+SUMIF('RELACION PAGO DE CAJA'!B$3:B$9173,A1539,'RELACION PAGO DE CAJA'!L$3:L$9173)+(SUMIF('RELACION PAGO DE CAJA'!B$3:B$9173,A1539,'RELACION PAGO DE CAJA'!M$3:M$408)+(SUMIF('RELACION PAGO DE CAJA'!B$3:B$9173,A1539,'RELACION PAGO DE CAJA'!N$3:N$9173)))))</f>
        <v>#REF!</v>
      </c>
    </row>
    <row r="1540" spans="1:10">
      <c r="A1540" s="16" t="str">
        <f t="shared" si="28"/>
        <v/>
      </c>
      <c r="B1540" s="93"/>
      <c r="C1540" s="97"/>
      <c r="D1540" s="25"/>
      <c r="E1540" s="91"/>
      <c r="F1540" s="98"/>
      <c r="G1540" s="23"/>
      <c r="H1540" s="23"/>
      <c r="I1540" s="23"/>
      <c r="J1540" s="14" t="e">
        <f ca="1">F1540-(G1540+(SUMIF('RELACION PAGO DE CAJA'!B$3:B$9173,A1540,'RELACION PAGO DE CAJA'!K$3:K$9173)+SUMIF('RELACION PAGO DE CAJA'!B$3:B$9173,A1540,'RELACION PAGO DE CAJA'!L$3:L$9173)+(SUMIF('RELACION PAGO DE CAJA'!B$3:B$9173,A1540,'RELACION PAGO DE CAJA'!M$3:M$408)+(SUMIF('RELACION PAGO DE CAJA'!B$3:B$9173,A1540,'RELACION PAGO DE CAJA'!N$3:N$9173)))))</f>
        <v>#REF!</v>
      </c>
    </row>
    <row r="1541" spans="1:10">
      <c r="A1541" s="16" t="str">
        <f t="shared" si="28"/>
        <v/>
      </c>
      <c r="B1541" s="93"/>
      <c r="C1541" s="97"/>
      <c r="D1541" s="25"/>
      <c r="E1541" s="91"/>
      <c r="F1541" s="98"/>
      <c r="G1541" s="23"/>
      <c r="H1541" s="23"/>
      <c r="I1541" s="23"/>
      <c r="J1541" s="14" t="e">
        <f ca="1">F1541-(G1541+(SUMIF('RELACION PAGO DE CAJA'!B$3:B$9173,A1541,'RELACION PAGO DE CAJA'!K$3:K$9173)+SUMIF('RELACION PAGO DE CAJA'!B$3:B$9173,A1541,'RELACION PAGO DE CAJA'!L$3:L$9173)+(SUMIF('RELACION PAGO DE CAJA'!B$3:B$9173,A1541,'RELACION PAGO DE CAJA'!M$3:M$408)+(SUMIF('RELACION PAGO DE CAJA'!B$3:B$9173,A1541,'RELACION PAGO DE CAJA'!N$3:N$9173)))))</f>
        <v>#REF!</v>
      </c>
    </row>
    <row r="1542" spans="1:10">
      <c r="A1542" s="16" t="str">
        <f t="shared" si="28"/>
        <v/>
      </c>
      <c r="B1542" s="93"/>
      <c r="C1542" s="97"/>
      <c r="D1542" s="25"/>
      <c r="E1542" s="91"/>
      <c r="F1542" s="98"/>
      <c r="G1542" s="23"/>
      <c r="H1542" s="23"/>
      <c r="I1542" s="23"/>
      <c r="J1542" s="14" t="e">
        <f ca="1">F1542-(G1542+(SUMIF('RELACION PAGO DE CAJA'!B$3:B$9173,A1542,'RELACION PAGO DE CAJA'!K$3:K$9173)+SUMIF('RELACION PAGO DE CAJA'!B$3:B$9173,A1542,'RELACION PAGO DE CAJA'!L$3:L$9173)+(SUMIF('RELACION PAGO DE CAJA'!B$3:B$9173,A1542,'RELACION PAGO DE CAJA'!M$3:M$408)+(SUMIF('RELACION PAGO DE CAJA'!B$3:B$9173,A1542,'RELACION PAGO DE CAJA'!N$3:N$9173)))))</f>
        <v>#REF!</v>
      </c>
    </row>
    <row r="1543" spans="1:10">
      <c r="A1543" s="16" t="str">
        <f t="shared" si="28"/>
        <v/>
      </c>
      <c r="B1543" s="93"/>
      <c r="C1543" s="97"/>
      <c r="D1543" s="25"/>
      <c r="E1543" s="91"/>
      <c r="F1543" s="98"/>
      <c r="G1543" s="23"/>
      <c r="H1543" s="23"/>
      <c r="I1543" s="23"/>
      <c r="J1543" s="14" t="e">
        <f ca="1">F1543-(G1543+(SUMIF('RELACION PAGO DE CAJA'!B$3:B$9173,A1543,'RELACION PAGO DE CAJA'!K$3:K$9173)+SUMIF('RELACION PAGO DE CAJA'!B$3:B$9173,A1543,'RELACION PAGO DE CAJA'!L$3:L$9173)+(SUMIF('RELACION PAGO DE CAJA'!B$3:B$9173,A1543,'RELACION PAGO DE CAJA'!M$3:M$408)+(SUMIF('RELACION PAGO DE CAJA'!B$3:B$9173,A1543,'RELACION PAGO DE CAJA'!N$3:N$9173)))))</f>
        <v>#REF!</v>
      </c>
    </row>
    <row r="1544" spans="1:10">
      <c r="A1544" s="16" t="str">
        <f t="shared" si="28"/>
        <v/>
      </c>
      <c r="B1544" s="93"/>
      <c r="C1544" s="97"/>
      <c r="D1544" s="25"/>
      <c r="E1544" s="91"/>
      <c r="F1544" s="98"/>
      <c r="G1544" s="23"/>
      <c r="H1544" s="23"/>
      <c r="I1544" s="23"/>
      <c r="J1544" s="14" t="e">
        <f ca="1">F1544-(G1544+(SUMIF('RELACION PAGO DE CAJA'!B$3:B$9173,A1544,'RELACION PAGO DE CAJA'!K$3:K$9173)+SUMIF('RELACION PAGO DE CAJA'!B$3:B$9173,A1544,'RELACION PAGO DE CAJA'!L$3:L$9173)+(SUMIF('RELACION PAGO DE CAJA'!B$3:B$9173,A1544,'RELACION PAGO DE CAJA'!M$3:M$408)+(SUMIF('RELACION PAGO DE CAJA'!B$3:B$9173,A1544,'RELACION PAGO DE CAJA'!N$3:N$9173)))))</f>
        <v>#REF!</v>
      </c>
    </row>
    <row r="1545" spans="1:10">
      <c r="A1545" s="16" t="str">
        <f t="shared" si="28"/>
        <v/>
      </c>
      <c r="B1545" s="93"/>
      <c r="C1545" s="97"/>
      <c r="D1545" s="25"/>
      <c r="E1545" s="91"/>
      <c r="F1545" s="98"/>
      <c r="G1545" s="23"/>
      <c r="H1545" s="23"/>
      <c r="I1545" s="23"/>
      <c r="J1545" s="14" t="e">
        <f ca="1">F1545-(G1545+(SUMIF('RELACION PAGO DE CAJA'!B$3:B$9173,A1545,'RELACION PAGO DE CAJA'!K$3:K$9173)+SUMIF('RELACION PAGO DE CAJA'!B$3:B$9173,A1545,'RELACION PAGO DE CAJA'!L$3:L$9173)+(SUMIF('RELACION PAGO DE CAJA'!B$3:B$9173,A1545,'RELACION PAGO DE CAJA'!M$3:M$408)+(SUMIF('RELACION PAGO DE CAJA'!B$3:B$9173,A1545,'RELACION PAGO DE CAJA'!N$3:N$9173)))))</f>
        <v>#REF!</v>
      </c>
    </row>
    <row r="1546" spans="1:10">
      <c r="A1546" s="16" t="str">
        <f t="shared" si="28"/>
        <v/>
      </c>
      <c r="B1546" s="93"/>
      <c r="C1546" s="97"/>
      <c r="D1546" s="25"/>
      <c r="E1546" s="91"/>
      <c r="F1546" s="98"/>
      <c r="G1546" s="23"/>
      <c r="H1546" s="23"/>
      <c r="I1546" s="23"/>
      <c r="J1546" s="14" t="e">
        <f ca="1">F1546-(G1546+(SUMIF('RELACION PAGO DE CAJA'!B$3:B$9173,A1546,'RELACION PAGO DE CAJA'!K$3:K$9173)+SUMIF('RELACION PAGO DE CAJA'!B$3:B$9173,A1546,'RELACION PAGO DE CAJA'!L$3:L$9173)+(SUMIF('RELACION PAGO DE CAJA'!B$3:B$9173,A1546,'RELACION PAGO DE CAJA'!M$3:M$408)+(SUMIF('RELACION PAGO DE CAJA'!B$3:B$9173,A1546,'RELACION PAGO DE CAJA'!N$3:N$9173)))))</f>
        <v>#REF!</v>
      </c>
    </row>
    <row r="1547" spans="1:10">
      <c r="A1547" s="16" t="str">
        <f t="shared" si="28"/>
        <v/>
      </c>
      <c r="B1547" s="93"/>
      <c r="C1547" s="97"/>
      <c r="D1547" s="25"/>
      <c r="E1547" s="91"/>
      <c r="F1547" s="98"/>
      <c r="G1547" s="23"/>
      <c r="H1547" s="23"/>
      <c r="I1547" s="23"/>
      <c r="J1547" s="14" t="e">
        <f ca="1">F1547-(G1547+(SUMIF('RELACION PAGO DE CAJA'!B$3:B$9173,A1547,'RELACION PAGO DE CAJA'!K$3:K$9173)+SUMIF('RELACION PAGO DE CAJA'!B$3:B$9173,A1547,'RELACION PAGO DE CAJA'!L$3:L$9173)+(SUMIF('RELACION PAGO DE CAJA'!B$3:B$9173,A1547,'RELACION PAGO DE CAJA'!M$3:M$408)+(SUMIF('RELACION PAGO DE CAJA'!B$3:B$9173,A1547,'RELACION PAGO DE CAJA'!N$3:N$9173)))))</f>
        <v>#REF!</v>
      </c>
    </row>
    <row r="1548" spans="1:10">
      <c r="A1548" s="16" t="str">
        <f t="shared" si="28"/>
        <v/>
      </c>
      <c r="B1548" s="93"/>
      <c r="C1548" s="97"/>
      <c r="D1548" s="25"/>
      <c r="E1548" s="91"/>
      <c r="F1548" s="98"/>
      <c r="G1548" s="23"/>
      <c r="H1548" s="23"/>
      <c r="I1548" s="23"/>
      <c r="J1548" s="14" t="e">
        <f ca="1">F1548-(G1548+(SUMIF('RELACION PAGO DE CAJA'!B$3:B$9173,A1548,'RELACION PAGO DE CAJA'!K$3:K$9173)+SUMIF('RELACION PAGO DE CAJA'!B$3:B$9173,A1548,'RELACION PAGO DE CAJA'!L$3:L$9173)+(SUMIF('RELACION PAGO DE CAJA'!B$3:B$9173,A1548,'RELACION PAGO DE CAJA'!M$3:M$408)+(SUMIF('RELACION PAGO DE CAJA'!B$3:B$9173,A1548,'RELACION PAGO DE CAJA'!N$3:N$9173)))))</f>
        <v>#REF!</v>
      </c>
    </row>
    <row r="1549" spans="1:10">
      <c r="A1549" s="16" t="str">
        <f t="shared" si="28"/>
        <v/>
      </c>
      <c r="B1549" s="93"/>
      <c r="C1549" s="97"/>
      <c r="D1549" s="25"/>
      <c r="E1549" s="91"/>
      <c r="F1549" s="98"/>
      <c r="G1549" s="23"/>
      <c r="H1549" s="23"/>
      <c r="I1549" s="23"/>
      <c r="J1549" s="14" t="e">
        <f ca="1">F1549-(G1549+(SUMIF('RELACION PAGO DE CAJA'!B$3:B$9173,A1549,'RELACION PAGO DE CAJA'!K$3:K$9173)+SUMIF('RELACION PAGO DE CAJA'!B$3:B$9173,A1549,'RELACION PAGO DE CAJA'!L$3:L$9173)+(SUMIF('RELACION PAGO DE CAJA'!B$3:B$9173,A1549,'RELACION PAGO DE CAJA'!M$3:M$408)+(SUMIF('RELACION PAGO DE CAJA'!B$3:B$9173,A1549,'RELACION PAGO DE CAJA'!N$3:N$9173)))))</f>
        <v>#REF!</v>
      </c>
    </row>
    <row r="1550" spans="1:10">
      <c r="A1550" s="16" t="str">
        <f t="shared" si="28"/>
        <v/>
      </c>
      <c r="B1550" s="93"/>
      <c r="C1550" s="97"/>
      <c r="D1550" s="25"/>
      <c r="E1550" s="91"/>
      <c r="F1550" s="98"/>
      <c r="G1550" s="23"/>
      <c r="H1550" s="23"/>
      <c r="I1550" s="23"/>
      <c r="J1550" s="14" t="e">
        <f ca="1">F1550-(G1550+(SUMIF('RELACION PAGO DE CAJA'!B$3:B$9173,A1550,'RELACION PAGO DE CAJA'!K$3:K$9173)+SUMIF('RELACION PAGO DE CAJA'!B$3:B$9173,A1550,'RELACION PAGO DE CAJA'!L$3:L$9173)+(SUMIF('RELACION PAGO DE CAJA'!B$3:B$9173,A1550,'RELACION PAGO DE CAJA'!M$3:M$408)+(SUMIF('RELACION PAGO DE CAJA'!B$3:B$9173,A1550,'RELACION PAGO DE CAJA'!N$3:N$9173)))))</f>
        <v>#REF!</v>
      </c>
    </row>
    <row r="1551" spans="1:10">
      <c r="A1551" s="16" t="str">
        <f t="shared" si="28"/>
        <v/>
      </c>
      <c r="B1551" s="93"/>
      <c r="C1551" s="97"/>
      <c r="D1551" s="25"/>
      <c r="E1551" s="91"/>
      <c r="F1551" s="98"/>
      <c r="G1551" s="23"/>
      <c r="H1551" s="23"/>
      <c r="I1551" s="23"/>
      <c r="J1551" s="14" t="e">
        <f ca="1">F1551-(G1551+(SUMIF('RELACION PAGO DE CAJA'!B$3:B$9173,A1551,'RELACION PAGO DE CAJA'!K$3:K$9173)+SUMIF('RELACION PAGO DE CAJA'!B$3:B$9173,A1551,'RELACION PAGO DE CAJA'!L$3:L$9173)+(SUMIF('RELACION PAGO DE CAJA'!B$3:B$9173,A1551,'RELACION PAGO DE CAJA'!M$3:M$408)+(SUMIF('RELACION PAGO DE CAJA'!B$3:B$9173,A1551,'RELACION PAGO DE CAJA'!N$3:N$9173)))))</f>
        <v>#REF!</v>
      </c>
    </row>
    <row r="1552" spans="1:10">
      <c r="A1552" s="16" t="str">
        <f t="shared" si="28"/>
        <v/>
      </c>
      <c r="B1552" s="93"/>
      <c r="C1552" s="97"/>
      <c r="D1552" s="25"/>
      <c r="E1552" s="91"/>
      <c r="F1552" s="98"/>
      <c r="G1552" s="23"/>
      <c r="H1552" s="23"/>
      <c r="I1552" s="23"/>
      <c r="J1552" s="14" t="e">
        <f ca="1">F1552-(G1552+(SUMIF('RELACION PAGO DE CAJA'!B$3:B$9173,A1552,'RELACION PAGO DE CAJA'!K$3:K$9173)+SUMIF('RELACION PAGO DE CAJA'!B$3:B$9173,A1552,'RELACION PAGO DE CAJA'!L$3:L$9173)+(SUMIF('RELACION PAGO DE CAJA'!B$3:B$9173,A1552,'RELACION PAGO DE CAJA'!M$3:M$408)+(SUMIF('RELACION PAGO DE CAJA'!B$3:B$9173,A1552,'RELACION PAGO DE CAJA'!N$3:N$9173)))))</f>
        <v>#REF!</v>
      </c>
    </row>
    <row r="1553" spans="1:10">
      <c r="A1553" s="16" t="str">
        <f t="shared" si="28"/>
        <v/>
      </c>
      <c r="B1553" s="93"/>
      <c r="C1553" s="97"/>
      <c r="D1553" s="25"/>
      <c r="E1553" s="91"/>
      <c r="F1553" s="98"/>
      <c r="G1553" s="23"/>
      <c r="H1553" s="23"/>
      <c r="I1553" s="23"/>
      <c r="J1553" s="14" t="e">
        <f ca="1">F1553-(G1553+(SUMIF('RELACION PAGO DE CAJA'!B$3:B$9173,A1553,'RELACION PAGO DE CAJA'!K$3:K$9173)+SUMIF('RELACION PAGO DE CAJA'!B$3:B$9173,A1553,'RELACION PAGO DE CAJA'!L$3:L$9173)+(SUMIF('RELACION PAGO DE CAJA'!B$3:B$9173,A1553,'RELACION PAGO DE CAJA'!M$3:M$408)+(SUMIF('RELACION PAGO DE CAJA'!B$3:B$9173,A1553,'RELACION PAGO DE CAJA'!N$3:N$9173)))))</f>
        <v>#REF!</v>
      </c>
    </row>
    <row r="1554" spans="1:10">
      <c r="A1554" s="16" t="str">
        <f t="shared" si="28"/>
        <v/>
      </c>
      <c r="B1554" s="93"/>
      <c r="C1554" s="97"/>
      <c r="D1554" s="25"/>
      <c r="E1554" s="91"/>
      <c r="F1554" s="98"/>
      <c r="G1554" s="23"/>
      <c r="H1554" s="23"/>
      <c r="I1554" s="23"/>
      <c r="J1554" s="14" t="e">
        <f ca="1">F1554-(G1554+(SUMIF('RELACION PAGO DE CAJA'!B$3:B$9173,A1554,'RELACION PAGO DE CAJA'!K$3:K$9173)+SUMIF('RELACION PAGO DE CAJA'!B$3:B$9173,A1554,'RELACION PAGO DE CAJA'!L$3:L$9173)+(SUMIF('RELACION PAGO DE CAJA'!B$3:B$9173,A1554,'RELACION PAGO DE CAJA'!M$3:M$408)+(SUMIF('RELACION PAGO DE CAJA'!B$3:B$9173,A1554,'RELACION PAGO DE CAJA'!N$3:N$9173)))))</f>
        <v>#REF!</v>
      </c>
    </row>
    <row r="1555" spans="1:10">
      <c r="A1555" s="16" t="str">
        <f t="shared" si="28"/>
        <v/>
      </c>
      <c r="B1555" s="93"/>
      <c r="C1555" s="97"/>
      <c r="D1555" s="25"/>
      <c r="E1555" s="91"/>
      <c r="F1555" s="98"/>
      <c r="G1555" s="23"/>
      <c r="H1555" s="23"/>
      <c r="I1555" s="23"/>
      <c r="J1555" s="14" t="e">
        <f ca="1">F1555-(G1555+(SUMIF('RELACION PAGO DE CAJA'!B$3:B$9173,A1555,'RELACION PAGO DE CAJA'!K$3:K$9173)+SUMIF('RELACION PAGO DE CAJA'!B$3:B$9173,A1555,'RELACION PAGO DE CAJA'!L$3:L$9173)+(SUMIF('RELACION PAGO DE CAJA'!B$3:B$9173,A1555,'RELACION PAGO DE CAJA'!M$3:M$408)+(SUMIF('RELACION PAGO DE CAJA'!B$3:B$9173,A1555,'RELACION PAGO DE CAJA'!N$3:N$9173)))))</f>
        <v>#REF!</v>
      </c>
    </row>
    <row r="1556" spans="1:10">
      <c r="A1556" s="16" t="str">
        <f t="shared" si="28"/>
        <v/>
      </c>
      <c r="B1556" s="93"/>
      <c r="C1556" s="97"/>
      <c r="D1556" s="25"/>
      <c r="E1556" s="91"/>
      <c r="F1556" s="98"/>
      <c r="G1556" s="23"/>
      <c r="H1556" s="23"/>
      <c r="I1556" s="23"/>
      <c r="J1556" s="14" t="e">
        <f ca="1">F1556-(G1556+(SUMIF('RELACION PAGO DE CAJA'!B$3:B$9173,A1556,'RELACION PAGO DE CAJA'!K$3:K$9173)+SUMIF('RELACION PAGO DE CAJA'!B$3:B$9173,A1556,'RELACION PAGO DE CAJA'!L$3:L$9173)+(SUMIF('RELACION PAGO DE CAJA'!B$3:B$9173,A1556,'RELACION PAGO DE CAJA'!M$3:M$408)+(SUMIF('RELACION PAGO DE CAJA'!B$3:B$9173,A1556,'RELACION PAGO DE CAJA'!N$3:N$9173)))))</f>
        <v>#REF!</v>
      </c>
    </row>
    <row r="1557" spans="1:10">
      <c r="A1557" s="16" t="str">
        <f t="shared" ref="A1557:A1620" si="29">CONCATENATE(B1557,D1557,E1557)</f>
        <v/>
      </c>
      <c r="B1557" s="93"/>
      <c r="C1557" s="97"/>
      <c r="D1557" s="25"/>
      <c r="E1557" s="91"/>
      <c r="F1557" s="98"/>
      <c r="G1557" s="23"/>
      <c r="H1557" s="23"/>
      <c r="I1557" s="23"/>
      <c r="J1557" s="14" t="e">
        <f ca="1">F1557-(G1557+(SUMIF('RELACION PAGO DE CAJA'!B$3:B$9173,A1557,'RELACION PAGO DE CAJA'!K$3:K$9173)+SUMIF('RELACION PAGO DE CAJA'!B$3:B$9173,A1557,'RELACION PAGO DE CAJA'!L$3:L$9173)+(SUMIF('RELACION PAGO DE CAJA'!B$3:B$9173,A1557,'RELACION PAGO DE CAJA'!M$3:M$408)+(SUMIF('RELACION PAGO DE CAJA'!B$3:B$9173,A1557,'RELACION PAGO DE CAJA'!N$3:N$9173)))))</f>
        <v>#REF!</v>
      </c>
    </row>
    <row r="1558" spans="1:10">
      <c r="A1558" s="16" t="str">
        <f t="shared" si="29"/>
        <v/>
      </c>
      <c r="B1558" s="93"/>
      <c r="C1558" s="97"/>
      <c r="D1558" s="25"/>
      <c r="E1558" s="91"/>
      <c r="F1558" s="98"/>
      <c r="G1558" s="23"/>
      <c r="H1558" s="23"/>
      <c r="I1558" s="23"/>
      <c r="J1558" s="14" t="e">
        <f ca="1">F1558-(G1558+(SUMIF('RELACION PAGO DE CAJA'!B$3:B$9173,A1558,'RELACION PAGO DE CAJA'!K$3:K$9173)+SUMIF('RELACION PAGO DE CAJA'!B$3:B$9173,A1558,'RELACION PAGO DE CAJA'!L$3:L$9173)+(SUMIF('RELACION PAGO DE CAJA'!B$3:B$9173,A1558,'RELACION PAGO DE CAJA'!M$3:M$408)+(SUMIF('RELACION PAGO DE CAJA'!B$3:B$9173,A1558,'RELACION PAGO DE CAJA'!N$3:N$9173)))))</f>
        <v>#REF!</v>
      </c>
    </row>
    <row r="1559" spans="1:10">
      <c r="A1559" s="16" t="str">
        <f t="shared" si="29"/>
        <v/>
      </c>
      <c r="B1559" s="93"/>
      <c r="C1559" s="97"/>
      <c r="D1559" s="25"/>
      <c r="E1559" s="91"/>
      <c r="F1559" s="98"/>
      <c r="G1559" s="23"/>
      <c r="H1559" s="23"/>
      <c r="I1559" s="23"/>
      <c r="J1559" s="14" t="e">
        <f ca="1">F1559-(G1559+(SUMIF('RELACION PAGO DE CAJA'!B$3:B$9173,A1559,'RELACION PAGO DE CAJA'!K$3:K$9173)+SUMIF('RELACION PAGO DE CAJA'!B$3:B$9173,A1559,'RELACION PAGO DE CAJA'!L$3:L$9173)+(SUMIF('RELACION PAGO DE CAJA'!B$3:B$9173,A1559,'RELACION PAGO DE CAJA'!M$3:M$408)+(SUMIF('RELACION PAGO DE CAJA'!B$3:B$9173,A1559,'RELACION PAGO DE CAJA'!N$3:N$9173)))))</f>
        <v>#REF!</v>
      </c>
    </row>
    <row r="1560" spans="1:10">
      <c r="A1560" s="16" t="str">
        <f t="shared" si="29"/>
        <v/>
      </c>
      <c r="B1560" s="93"/>
      <c r="C1560" s="97"/>
      <c r="D1560" s="25"/>
      <c r="E1560" s="91"/>
      <c r="F1560" s="98"/>
      <c r="G1560" s="23"/>
      <c r="H1560" s="23"/>
      <c r="I1560" s="23"/>
      <c r="J1560" s="14" t="e">
        <f ca="1">F1560-(G1560+(SUMIF('RELACION PAGO DE CAJA'!B$3:B$9173,A1560,'RELACION PAGO DE CAJA'!K$3:K$9173)+SUMIF('RELACION PAGO DE CAJA'!B$3:B$9173,A1560,'RELACION PAGO DE CAJA'!L$3:L$9173)+(SUMIF('RELACION PAGO DE CAJA'!B$3:B$9173,A1560,'RELACION PAGO DE CAJA'!M$3:M$408)+(SUMIF('RELACION PAGO DE CAJA'!B$3:B$9173,A1560,'RELACION PAGO DE CAJA'!N$3:N$9173)))))</f>
        <v>#REF!</v>
      </c>
    </row>
    <row r="1561" spans="1:10">
      <c r="A1561" s="16" t="str">
        <f t="shared" si="29"/>
        <v/>
      </c>
      <c r="B1561" s="93"/>
      <c r="C1561" s="97"/>
      <c r="D1561" s="25"/>
      <c r="E1561" s="91"/>
      <c r="F1561" s="98"/>
      <c r="G1561" s="23"/>
      <c r="H1561" s="23"/>
      <c r="I1561" s="23"/>
      <c r="J1561" s="14" t="e">
        <f ca="1">F1561-(G1561+(SUMIF('RELACION PAGO DE CAJA'!B$3:B$9173,A1561,'RELACION PAGO DE CAJA'!K$3:K$9173)+SUMIF('RELACION PAGO DE CAJA'!B$3:B$9173,A1561,'RELACION PAGO DE CAJA'!L$3:L$9173)+(SUMIF('RELACION PAGO DE CAJA'!B$3:B$9173,A1561,'RELACION PAGO DE CAJA'!M$3:M$408)+(SUMIF('RELACION PAGO DE CAJA'!B$3:B$9173,A1561,'RELACION PAGO DE CAJA'!N$3:N$9173)))))</f>
        <v>#REF!</v>
      </c>
    </row>
    <row r="1562" spans="1:10">
      <c r="A1562" s="16" t="str">
        <f t="shared" si="29"/>
        <v/>
      </c>
      <c r="B1562" s="93"/>
      <c r="C1562" s="97"/>
      <c r="D1562" s="25"/>
      <c r="E1562" s="91"/>
      <c r="F1562" s="98"/>
      <c r="G1562" s="23"/>
      <c r="H1562" s="23"/>
      <c r="I1562" s="23"/>
      <c r="J1562" s="14" t="e">
        <f ca="1">F1562-(G1562+(SUMIF('RELACION PAGO DE CAJA'!B$3:B$9173,A1562,'RELACION PAGO DE CAJA'!K$3:K$9173)+SUMIF('RELACION PAGO DE CAJA'!B$3:B$9173,A1562,'RELACION PAGO DE CAJA'!L$3:L$9173)+(SUMIF('RELACION PAGO DE CAJA'!B$3:B$9173,A1562,'RELACION PAGO DE CAJA'!M$3:M$408)+(SUMIF('RELACION PAGO DE CAJA'!B$3:B$9173,A1562,'RELACION PAGO DE CAJA'!N$3:N$9173)))))</f>
        <v>#REF!</v>
      </c>
    </row>
    <row r="1563" spans="1:10">
      <c r="A1563" s="16" t="str">
        <f t="shared" si="29"/>
        <v/>
      </c>
      <c r="B1563" s="93"/>
      <c r="C1563" s="97"/>
      <c r="D1563" s="25"/>
      <c r="E1563" s="91"/>
      <c r="F1563" s="98"/>
      <c r="G1563" s="23"/>
      <c r="H1563" s="23"/>
      <c r="I1563" s="23"/>
      <c r="J1563" s="14" t="e">
        <f ca="1">F1563-(G1563+(SUMIF('RELACION PAGO DE CAJA'!B$3:B$9173,A1563,'RELACION PAGO DE CAJA'!K$3:K$9173)+SUMIF('RELACION PAGO DE CAJA'!B$3:B$9173,A1563,'RELACION PAGO DE CAJA'!L$3:L$9173)+(SUMIF('RELACION PAGO DE CAJA'!B$3:B$9173,A1563,'RELACION PAGO DE CAJA'!M$3:M$408)+(SUMIF('RELACION PAGO DE CAJA'!B$3:B$9173,A1563,'RELACION PAGO DE CAJA'!N$3:N$9173)))))</f>
        <v>#REF!</v>
      </c>
    </row>
    <row r="1564" spans="1:10">
      <c r="A1564" s="16" t="str">
        <f t="shared" si="29"/>
        <v/>
      </c>
      <c r="B1564" s="93"/>
      <c r="C1564" s="97"/>
      <c r="D1564" s="25"/>
      <c r="E1564" s="91"/>
      <c r="F1564" s="98"/>
      <c r="G1564" s="23"/>
      <c r="H1564" s="23"/>
      <c r="I1564" s="23"/>
      <c r="J1564" s="14" t="e">
        <f ca="1">F1564-(G1564+(SUMIF('RELACION PAGO DE CAJA'!B$3:B$9173,A1564,'RELACION PAGO DE CAJA'!K$3:K$9173)+SUMIF('RELACION PAGO DE CAJA'!B$3:B$9173,A1564,'RELACION PAGO DE CAJA'!L$3:L$9173)+(SUMIF('RELACION PAGO DE CAJA'!B$3:B$9173,A1564,'RELACION PAGO DE CAJA'!M$3:M$408)+(SUMIF('RELACION PAGO DE CAJA'!B$3:B$9173,A1564,'RELACION PAGO DE CAJA'!N$3:N$9173)))))</f>
        <v>#REF!</v>
      </c>
    </row>
    <row r="1565" spans="1:10">
      <c r="A1565" s="16" t="str">
        <f t="shared" si="29"/>
        <v/>
      </c>
      <c r="B1565" s="93"/>
      <c r="C1565" s="97"/>
      <c r="D1565" s="25"/>
      <c r="E1565" s="91"/>
      <c r="F1565" s="98"/>
      <c r="G1565" s="23"/>
      <c r="H1565" s="23"/>
      <c r="I1565" s="23"/>
      <c r="J1565" s="14" t="e">
        <f ca="1">F1565-(G1565+(SUMIF('RELACION PAGO DE CAJA'!B$3:B$9173,A1565,'RELACION PAGO DE CAJA'!K$3:K$9173)+SUMIF('RELACION PAGO DE CAJA'!B$3:B$9173,A1565,'RELACION PAGO DE CAJA'!L$3:L$9173)+(SUMIF('RELACION PAGO DE CAJA'!B$3:B$9173,A1565,'RELACION PAGO DE CAJA'!M$3:M$408)+(SUMIF('RELACION PAGO DE CAJA'!B$3:B$9173,A1565,'RELACION PAGO DE CAJA'!N$3:N$9173)))))</f>
        <v>#REF!</v>
      </c>
    </row>
    <row r="1566" spans="1:10">
      <c r="A1566" s="16" t="str">
        <f t="shared" si="29"/>
        <v/>
      </c>
      <c r="B1566" s="93"/>
      <c r="C1566" s="97"/>
      <c r="D1566" s="25"/>
      <c r="E1566" s="91"/>
      <c r="F1566" s="98"/>
      <c r="G1566" s="23"/>
      <c r="H1566" s="23"/>
      <c r="I1566" s="23"/>
      <c r="J1566" s="14" t="e">
        <f ca="1">F1566-(G1566+(SUMIF('RELACION PAGO DE CAJA'!B$3:B$9173,A1566,'RELACION PAGO DE CAJA'!K$3:K$9173)+SUMIF('RELACION PAGO DE CAJA'!B$3:B$9173,A1566,'RELACION PAGO DE CAJA'!L$3:L$9173)+(SUMIF('RELACION PAGO DE CAJA'!B$3:B$9173,A1566,'RELACION PAGO DE CAJA'!M$3:M$408)+(SUMIF('RELACION PAGO DE CAJA'!B$3:B$9173,A1566,'RELACION PAGO DE CAJA'!N$3:N$9173)))))</f>
        <v>#REF!</v>
      </c>
    </row>
    <row r="1567" spans="1:10">
      <c r="A1567" s="16" t="str">
        <f t="shared" si="29"/>
        <v/>
      </c>
      <c r="B1567" s="93"/>
      <c r="C1567" s="97"/>
      <c r="D1567" s="25"/>
      <c r="E1567" s="91"/>
      <c r="F1567" s="98"/>
      <c r="G1567" s="23"/>
      <c r="H1567" s="23"/>
      <c r="I1567" s="23"/>
      <c r="J1567" s="14" t="e">
        <f ca="1">F1567-(G1567+(SUMIF('RELACION PAGO DE CAJA'!B$3:B$9173,A1567,'RELACION PAGO DE CAJA'!K$3:K$9173)+SUMIF('RELACION PAGO DE CAJA'!B$3:B$9173,A1567,'RELACION PAGO DE CAJA'!L$3:L$9173)+(SUMIF('RELACION PAGO DE CAJA'!B$3:B$9173,A1567,'RELACION PAGO DE CAJA'!M$3:M$408)+(SUMIF('RELACION PAGO DE CAJA'!B$3:B$9173,A1567,'RELACION PAGO DE CAJA'!N$3:N$9173)))))</f>
        <v>#REF!</v>
      </c>
    </row>
    <row r="1568" spans="1:10">
      <c r="A1568" s="16" t="str">
        <f t="shared" si="29"/>
        <v/>
      </c>
      <c r="B1568" s="93"/>
      <c r="C1568" s="97"/>
      <c r="D1568" s="25"/>
      <c r="E1568" s="91"/>
      <c r="F1568" s="98"/>
      <c r="G1568" s="23"/>
      <c r="H1568" s="23"/>
      <c r="I1568" s="23"/>
      <c r="J1568" s="14" t="e">
        <f ca="1">F1568-(G1568+(SUMIF('RELACION PAGO DE CAJA'!B$3:B$9173,A1568,'RELACION PAGO DE CAJA'!K$3:K$9173)+SUMIF('RELACION PAGO DE CAJA'!B$3:B$9173,A1568,'RELACION PAGO DE CAJA'!L$3:L$9173)+(SUMIF('RELACION PAGO DE CAJA'!B$3:B$9173,A1568,'RELACION PAGO DE CAJA'!M$3:M$408)+(SUMIF('RELACION PAGO DE CAJA'!B$3:B$9173,A1568,'RELACION PAGO DE CAJA'!N$3:N$9173)))))</f>
        <v>#REF!</v>
      </c>
    </row>
    <row r="1569" spans="1:10">
      <c r="A1569" s="16" t="str">
        <f t="shared" si="29"/>
        <v/>
      </c>
      <c r="B1569" s="93"/>
      <c r="C1569" s="97"/>
      <c r="D1569" s="25"/>
      <c r="E1569" s="91"/>
      <c r="F1569" s="98"/>
      <c r="G1569" s="23"/>
      <c r="H1569" s="23"/>
      <c r="I1569" s="23"/>
      <c r="J1569" s="14" t="e">
        <f ca="1">F1569-(G1569+(SUMIF('RELACION PAGO DE CAJA'!B$3:B$9173,A1569,'RELACION PAGO DE CAJA'!K$3:K$9173)+SUMIF('RELACION PAGO DE CAJA'!B$3:B$9173,A1569,'RELACION PAGO DE CAJA'!L$3:L$9173)+(SUMIF('RELACION PAGO DE CAJA'!B$3:B$9173,A1569,'RELACION PAGO DE CAJA'!M$3:M$408)+(SUMIF('RELACION PAGO DE CAJA'!B$3:B$9173,A1569,'RELACION PAGO DE CAJA'!N$3:N$9173)))))</f>
        <v>#REF!</v>
      </c>
    </row>
    <row r="1570" spans="1:10">
      <c r="A1570" s="16" t="str">
        <f t="shared" si="29"/>
        <v/>
      </c>
      <c r="B1570" s="93"/>
      <c r="C1570" s="97"/>
      <c r="D1570" s="25"/>
      <c r="E1570" s="91"/>
      <c r="F1570" s="98"/>
      <c r="G1570" s="23"/>
      <c r="H1570" s="23"/>
      <c r="I1570" s="23"/>
      <c r="J1570" s="14" t="e">
        <f ca="1">F1570-(G1570+(SUMIF('RELACION PAGO DE CAJA'!B$3:B$9173,A1570,'RELACION PAGO DE CAJA'!K$3:K$9173)+SUMIF('RELACION PAGO DE CAJA'!B$3:B$9173,A1570,'RELACION PAGO DE CAJA'!L$3:L$9173)+(SUMIF('RELACION PAGO DE CAJA'!B$3:B$9173,A1570,'RELACION PAGO DE CAJA'!M$3:M$408)+(SUMIF('RELACION PAGO DE CAJA'!B$3:B$9173,A1570,'RELACION PAGO DE CAJA'!N$3:N$9173)))))</f>
        <v>#REF!</v>
      </c>
    </row>
    <row r="1571" spans="1:10">
      <c r="A1571" s="16" t="str">
        <f t="shared" si="29"/>
        <v/>
      </c>
      <c r="B1571" s="93"/>
      <c r="C1571" s="97"/>
      <c r="D1571" s="25"/>
      <c r="E1571" s="91"/>
      <c r="F1571" s="98"/>
      <c r="G1571" s="23"/>
      <c r="H1571" s="23"/>
      <c r="I1571" s="23"/>
      <c r="J1571" s="14" t="e">
        <f ca="1">F1571-(G1571+(SUMIF('RELACION PAGO DE CAJA'!B$3:B$9173,A1571,'RELACION PAGO DE CAJA'!K$3:K$9173)+SUMIF('RELACION PAGO DE CAJA'!B$3:B$9173,A1571,'RELACION PAGO DE CAJA'!L$3:L$9173)+(SUMIF('RELACION PAGO DE CAJA'!B$3:B$9173,A1571,'RELACION PAGO DE CAJA'!M$3:M$408)+(SUMIF('RELACION PAGO DE CAJA'!B$3:B$9173,A1571,'RELACION PAGO DE CAJA'!N$3:N$9173)))))</f>
        <v>#REF!</v>
      </c>
    </row>
    <row r="1572" spans="1:10">
      <c r="A1572" s="16" t="str">
        <f t="shared" si="29"/>
        <v/>
      </c>
      <c r="B1572" s="93"/>
      <c r="C1572" s="97"/>
      <c r="D1572" s="25"/>
      <c r="E1572" s="91"/>
      <c r="F1572" s="98"/>
      <c r="G1572" s="23"/>
      <c r="H1572" s="23"/>
      <c r="I1572" s="23"/>
      <c r="J1572" s="14" t="e">
        <f ca="1">F1572-(G1572+(SUMIF('RELACION PAGO DE CAJA'!B$3:B$9173,A1572,'RELACION PAGO DE CAJA'!K$3:K$9173)+SUMIF('RELACION PAGO DE CAJA'!B$3:B$9173,A1572,'RELACION PAGO DE CAJA'!L$3:L$9173)+(SUMIF('RELACION PAGO DE CAJA'!B$3:B$9173,A1572,'RELACION PAGO DE CAJA'!M$3:M$408)+(SUMIF('RELACION PAGO DE CAJA'!B$3:B$9173,A1572,'RELACION PAGO DE CAJA'!N$3:N$9173)))))</f>
        <v>#REF!</v>
      </c>
    </row>
    <row r="1573" spans="1:10">
      <c r="A1573" s="16" t="str">
        <f t="shared" si="29"/>
        <v/>
      </c>
      <c r="B1573" s="93"/>
      <c r="C1573" s="97"/>
      <c r="D1573" s="25"/>
      <c r="E1573" s="91"/>
      <c r="F1573" s="98"/>
      <c r="G1573" s="23"/>
      <c r="H1573" s="23"/>
      <c r="I1573" s="23"/>
      <c r="J1573" s="14" t="e">
        <f ca="1">F1573-(G1573+(SUMIF('RELACION PAGO DE CAJA'!B$3:B$9173,A1573,'RELACION PAGO DE CAJA'!K$3:K$9173)+SUMIF('RELACION PAGO DE CAJA'!B$3:B$9173,A1573,'RELACION PAGO DE CAJA'!L$3:L$9173)+(SUMIF('RELACION PAGO DE CAJA'!B$3:B$9173,A1573,'RELACION PAGO DE CAJA'!M$3:M$408)+(SUMIF('RELACION PAGO DE CAJA'!B$3:B$9173,A1573,'RELACION PAGO DE CAJA'!N$3:N$9173)))))</f>
        <v>#REF!</v>
      </c>
    </row>
    <row r="1574" spans="1:10">
      <c r="A1574" s="16" t="str">
        <f t="shared" si="29"/>
        <v/>
      </c>
      <c r="B1574" s="93"/>
      <c r="C1574" s="97"/>
      <c r="D1574" s="25"/>
      <c r="E1574" s="91"/>
      <c r="F1574" s="98"/>
      <c r="G1574" s="23"/>
      <c r="H1574" s="23"/>
      <c r="I1574" s="23"/>
      <c r="J1574" s="14" t="e">
        <f ca="1">F1574-(G1574+(SUMIF('RELACION PAGO DE CAJA'!B$3:B$9173,A1574,'RELACION PAGO DE CAJA'!K$3:K$9173)+SUMIF('RELACION PAGO DE CAJA'!B$3:B$9173,A1574,'RELACION PAGO DE CAJA'!L$3:L$9173)+(SUMIF('RELACION PAGO DE CAJA'!B$3:B$9173,A1574,'RELACION PAGO DE CAJA'!M$3:M$408)+(SUMIF('RELACION PAGO DE CAJA'!B$3:B$9173,A1574,'RELACION PAGO DE CAJA'!N$3:N$9173)))))</f>
        <v>#REF!</v>
      </c>
    </row>
    <row r="1575" spans="1:10">
      <c r="A1575" s="16" t="str">
        <f t="shared" si="29"/>
        <v/>
      </c>
      <c r="B1575" s="93"/>
      <c r="C1575" s="97"/>
      <c r="D1575" s="25"/>
      <c r="E1575" s="91"/>
      <c r="F1575" s="98"/>
      <c r="G1575" s="23"/>
      <c r="H1575" s="23"/>
      <c r="I1575" s="23"/>
      <c r="J1575" s="14" t="e">
        <f ca="1">F1575-(G1575+(SUMIF('RELACION PAGO DE CAJA'!B$3:B$9173,A1575,'RELACION PAGO DE CAJA'!K$3:K$9173)+SUMIF('RELACION PAGO DE CAJA'!B$3:B$9173,A1575,'RELACION PAGO DE CAJA'!L$3:L$9173)+(SUMIF('RELACION PAGO DE CAJA'!B$3:B$9173,A1575,'RELACION PAGO DE CAJA'!M$3:M$408)+(SUMIF('RELACION PAGO DE CAJA'!B$3:B$9173,A1575,'RELACION PAGO DE CAJA'!N$3:N$9173)))))</f>
        <v>#REF!</v>
      </c>
    </row>
    <row r="1576" spans="1:10">
      <c r="A1576" s="16" t="str">
        <f t="shared" si="29"/>
        <v/>
      </c>
      <c r="B1576" s="93"/>
      <c r="C1576" s="97"/>
      <c r="D1576" s="25"/>
      <c r="E1576" s="91"/>
      <c r="F1576" s="98"/>
      <c r="G1576" s="23"/>
      <c r="H1576" s="23"/>
      <c r="I1576" s="23"/>
      <c r="J1576" s="14" t="e">
        <f ca="1">F1576-(G1576+(SUMIF('RELACION PAGO DE CAJA'!B$3:B$9173,A1576,'RELACION PAGO DE CAJA'!K$3:K$9173)+SUMIF('RELACION PAGO DE CAJA'!B$3:B$9173,A1576,'RELACION PAGO DE CAJA'!L$3:L$9173)+(SUMIF('RELACION PAGO DE CAJA'!B$3:B$9173,A1576,'RELACION PAGO DE CAJA'!M$3:M$408)+(SUMIF('RELACION PAGO DE CAJA'!B$3:B$9173,A1576,'RELACION PAGO DE CAJA'!N$3:N$9173)))))</f>
        <v>#REF!</v>
      </c>
    </row>
    <row r="1577" spans="1:10">
      <c r="A1577" s="16" t="str">
        <f t="shared" si="29"/>
        <v/>
      </c>
      <c r="B1577" s="93"/>
      <c r="C1577" s="97"/>
      <c r="D1577" s="25"/>
      <c r="E1577" s="91"/>
      <c r="F1577" s="98"/>
      <c r="G1577" s="23"/>
      <c r="H1577" s="23"/>
      <c r="I1577" s="23"/>
      <c r="J1577" s="14" t="e">
        <f ca="1">F1577-(G1577+(SUMIF('RELACION PAGO DE CAJA'!B$3:B$9173,A1577,'RELACION PAGO DE CAJA'!K$3:K$9173)+SUMIF('RELACION PAGO DE CAJA'!B$3:B$9173,A1577,'RELACION PAGO DE CAJA'!L$3:L$9173)+(SUMIF('RELACION PAGO DE CAJA'!B$3:B$9173,A1577,'RELACION PAGO DE CAJA'!M$3:M$408)+(SUMIF('RELACION PAGO DE CAJA'!B$3:B$9173,A1577,'RELACION PAGO DE CAJA'!N$3:N$9173)))))</f>
        <v>#REF!</v>
      </c>
    </row>
    <row r="1578" spans="1:10">
      <c r="A1578" s="16" t="str">
        <f t="shared" si="29"/>
        <v/>
      </c>
      <c r="B1578" s="93"/>
      <c r="C1578" s="97"/>
      <c r="D1578" s="25"/>
      <c r="E1578" s="91"/>
      <c r="F1578" s="98"/>
      <c r="G1578" s="23"/>
      <c r="H1578" s="23"/>
      <c r="I1578" s="23"/>
      <c r="J1578" s="14" t="e">
        <f ca="1">F1578-(G1578+(SUMIF('RELACION PAGO DE CAJA'!B$3:B$9173,A1578,'RELACION PAGO DE CAJA'!K$3:K$9173)+SUMIF('RELACION PAGO DE CAJA'!B$3:B$9173,A1578,'RELACION PAGO DE CAJA'!L$3:L$9173)+(SUMIF('RELACION PAGO DE CAJA'!B$3:B$9173,A1578,'RELACION PAGO DE CAJA'!M$3:M$408)+(SUMIF('RELACION PAGO DE CAJA'!B$3:B$9173,A1578,'RELACION PAGO DE CAJA'!N$3:N$9173)))))</f>
        <v>#REF!</v>
      </c>
    </row>
    <row r="1579" spans="1:10">
      <c r="A1579" s="16" t="str">
        <f t="shared" si="29"/>
        <v/>
      </c>
      <c r="B1579" s="93"/>
      <c r="C1579" s="97"/>
      <c r="D1579" s="25"/>
      <c r="E1579" s="91"/>
      <c r="F1579" s="98"/>
      <c r="G1579" s="23"/>
      <c r="H1579" s="23"/>
      <c r="I1579" s="23"/>
      <c r="J1579" s="14" t="e">
        <f ca="1">F1579-(G1579+(SUMIF('RELACION PAGO DE CAJA'!B$3:B$9173,A1579,'RELACION PAGO DE CAJA'!K$3:K$9173)+SUMIF('RELACION PAGO DE CAJA'!B$3:B$9173,A1579,'RELACION PAGO DE CAJA'!L$3:L$9173)+(SUMIF('RELACION PAGO DE CAJA'!B$3:B$9173,A1579,'RELACION PAGO DE CAJA'!M$3:M$408)+(SUMIF('RELACION PAGO DE CAJA'!B$3:B$9173,A1579,'RELACION PAGO DE CAJA'!N$3:N$9173)))))</f>
        <v>#REF!</v>
      </c>
    </row>
    <row r="1580" spans="1:10">
      <c r="A1580" s="16" t="str">
        <f t="shared" si="29"/>
        <v/>
      </c>
      <c r="B1580" s="93"/>
      <c r="C1580" s="97"/>
      <c r="D1580" s="25"/>
      <c r="E1580" s="91"/>
      <c r="F1580" s="98"/>
      <c r="G1580" s="23"/>
      <c r="H1580" s="23"/>
      <c r="I1580" s="23"/>
      <c r="J1580" s="14" t="e">
        <f ca="1">F1580-(G1580+(SUMIF('RELACION PAGO DE CAJA'!B$3:B$9173,A1580,'RELACION PAGO DE CAJA'!K$3:K$9173)+SUMIF('RELACION PAGO DE CAJA'!B$3:B$9173,A1580,'RELACION PAGO DE CAJA'!L$3:L$9173)+(SUMIF('RELACION PAGO DE CAJA'!B$3:B$9173,A1580,'RELACION PAGO DE CAJA'!M$3:M$408)+(SUMIF('RELACION PAGO DE CAJA'!B$3:B$9173,A1580,'RELACION PAGO DE CAJA'!N$3:N$9173)))))</f>
        <v>#REF!</v>
      </c>
    </row>
    <row r="1581" spans="1:10">
      <c r="A1581" s="16" t="str">
        <f t="shared" si="29"/>
        <v/>
      </c>
      <c r="B1581" s="93"/>
      <c r="C1581" s="97"/>
      <c r="D1581" s="25"/>
      <c r="E1581" s="91"/>
      <c r="F1581" s="98"/>
      <c r="G1581" s="23"/>
      <c r="H1581" s="23"/>
      <c r="I1581" s="23"/>
      <c r="J1581" s="14" t="e">
        <f ca="1">F1581-(G1581+(SUMIF('RELACION PAGO DE CAJA'!B$3:B$9173,A1581,'RELACION PAGO DE CAJA'!K$3:K$9173)+SUMIF('RELACION PAGO DE CAJA'!B$3:B$9173,A1581,'RELACION PAGO DE CAJA'!L$3:L$9173)+(SUMIF('RELACION PAGO DE CAJA'!B$3:B$9173,A1581,'RELACION PAGO DE CAJA'!M$3:M$408)+(SUMIF('RELACION PAGO DE CAJA'!B$3:B$9173,A1581,'RELACION PAGO DE CAJA'!N$3:N$9173)))))</f>
        <v>#REF!</v>
      </c>
    </row>
    <row r="1582" spans="1:10">
      <c r="A1582" s="16" t="str">
        <f t="shared" si="29"/>
        <v/>
      </c>
      <c r="B1582" s="93"/>
      <c r="C1582" s="97"/>
      <c r="D1582" s="25"/>
      <c r="E1582" s="91"/>
      <c r="F1582" s="98"/>
      <c r="G1582" s="23"/>
      <c r="H1582" s="23"/>
      <c r="I1582" s="23"/>
      <c r="J1582" s="14" t="e">
        <f ca="1">F1582-(G1582+(SUMIF('RELACION PAGO DE CAJA'!B$3:B$9173,A1582,'RELACION PAGO DE CAJA'!K$3:K$9173)+SUMIF('RELACION PAGO DE CAJA'!B$3:B$9173,A1582,'RELACION PAGO DE CAJA'!L$3:L$9173)+(SUMIF('RELACION PAGO DE CAJA'!B$3:B$9173,A1582,'RELACION PAGO DE CAJA'!M$3:M$408)+(SUMIF('RELACION PAGO DE CAJA'!B$3:B$9173,A1582,'RELACION PAGO DE CAJA'!N$3:N$9173)))))</f>
        <v>#REF!</v>
      </c>
    </row>
    <row r="1583" spans="1:10">
      <c r="A1583" s="16" t="str">
        <f t="shared" si="29"/>
        <v/>
      </c>
      <c r="B1583" s="93"/>
      <c r="C1583" s="97"/>
      <c r="D1583" s="25"/>
      <c r="E1583" s="91"/>
      <c r="F1583" s="98"/>
      <c r="G1583" s="23"/>
      <c r="H1583" s="23"/>
      <c r="I1583" s="23"/>
      <c r="J1583" s="14" t="e">
        <f ca="1">F1583-(G1583+(SUMIF('RELACION PAGO DE CAJA'!B$3:B$9173,A1583,'RELACION PAGO DE CAJA'!K$3:K$9173)+SUMIF('RELACION PAGO DE CAJA'!B$3:B$9173,A1583,'RELACION PAGO DE CAJA'!L$3:L$9173)+(SUMIF('RELACION PAGO DE CAJA'!B$3:B$9173,A1583,'RELACION PAGO DE CAJA'!M$3:M$408)+(SUMIF('RELACION PAGO DE CAJA'!B$3:B$9173,A1583,'RELACION PAGO DE CAJA'!N$3:N$9173)))))</f>
        <v>#REF!</v>
      </c>
    </row>
    <row r="1584" spans="1:10">
      <c r="A1584" s="16" t="str">
        <f t="shared" si="29"/>
        <v/>
      </c>
      <c r="B1584" s="93"/>
      <c r="C1584" s="97"/>
      <c r="D1584" s="25"/>
      <c r="E1584" s="91"/>
      <c r="F1584" s="98"/>
      <c r="G1584" s="23"/>
      <c r="H1584" s="23"/>
      <c r="I1584" s="23"/>
      <c r="J1584" s="14" t="e">
        <f ca="1">F1584-(G1584+(SUMIF('RELACION PAGO DE CAJA'!B$3:B$9173,A1584,'RELACION PAGO DE CAJA'!K$3:K$9173)+SUMIF('RELACION PAGO DE CAJA'!B$3:B$9173,A1584,'RELACION PAGO DE CAJA'!L$3:L$9173)+(SUMIF('RELACION PAGO DE CAJA'!B$3:B$9173,A1584,'RELACION PAGO DE CAJA'!M$3:M$408)+(SUMIF('RELACION PAGO DE CAJA'!B$3:B$9173,A1584,'RELACION PAGO DE CAJA'!N$3:N$9173)))))</f>
        <v>#REF!</v>
      </c>
    </row>
    <row r="1585" spans="1:10">
      <c r="A1585" s="16" t="str">
        <f t="shared" si="29"/>
        <v/>
      </c>
      <c r="B1585" s="93"/>
      <c r="C1585" s="97"/>
      <c r="D1585" s="25"/>
      <c r="E1585" s="91"/>
      <c r="F1585" s="98"/>
      <c r="G1585" s="23"/>
      <c r="H1585" s="23"/>
      <c r="I1585" s="23"/>
      <c r="J1585" s="14" t="e">
        <f ca="1">F1585-(G1585+(SUMIF('RELACION PAGO DE CAJA'!B$3:B$9173,A1585,'RELACION PAGO DE CAJA'!K$3:K$9173)+SUMIF('RELACION PAGO DE CAJA'!B$3:B$9173,A1585,'RELACION PAGO DE CAJA'!L$3:L$9173)+(SUMIF('RELACION PAGO DE CAJA'!B$3:B$9173,A1585,'RELACION PAGO DE CAJA'!M$3:M$408)+(SUMIF('RELACION PAGO DE CAJA'!B$3:B$9173,A1585,'RELACION PAGO DE CAJA'!N$3:N$9173)))))</f>
        <v>#REF!</v>
      </c>
    </row>
    <row r="1586" spans="1:10">
      <c r="A1586" s="16" t="str">
        <f t="shared" si="29"/>
        <v/>
      </c>
      <c r="B1586" s="93"/>
      <c r="C1586" s="97"/>
      <c r="D1586" s="25"/>
      <c r="E1586" s="91"/>
      <c r="F1586" s="98"/>
      <c r="G1586" s="23"/>
      <c r="H1586" s="23"/>
      <c r="I1586" s="23"/>
      <c r="J1586" s="14" t="e">
        <f ca="1">F1586-(G1586+(SUMIF('RELACION PAGO DE CAJA'!B$3:B$9173,A1586,'RELACION PAGO DE CAJA'!K$3:K$9173)+SUMIF('RELACION PAGO DE CAJA'!B$3:B$9173,A1586,'RELACION PAGO DE CAJA'!L$3:L$9173)+(SUMIF('RELACION PAGO DE CAJA'!B$3:B$9173,A1586,'RELACION PAGO DE CAJA'!M$3:M$408)+(SUMIF('RELACION PAGO DE CAJA'!B$3:B$9173,A1586,'RELACION PAGO DE CAJA'!N$3:N$9173)))))</f>
        <v>#REF!</v>
      </c>
    </row>
    <row r="1587" spans="1:10">
      <c r="A1587" s="16" t="str">
        <f t="shared" si="29"/>
        <v/>
      </c>
      <c r="B1587" s="93"/>
      <c r="C1587" s="97"/>
      <c r="D1587" s="25"/>
      <c r="E1587" s="91"/>
      <c r="F1587" s="98"/>
      <c r="G1587" s="23"/>
      <c r="H1587" s="23"/>
      <c r="I1587" s="23"/>
      <c r="J1587" s="14" t="e">
        <f ca="1">F1587-(G1587+(SUMIF('RELACION PAGO DE CAJA'!B$3:B$9173,A1587,'RELACION PAGO DE CAJA'!K$3:K$9173)+SUMIF('RELACION PAGO DE CAJA'!B$3:B$9173,A1587,'RELACION PAGO DE CAJA'!L$3:L$9173)+(SUMIF('RELACION PAGO DE CAJA'!B$3:B$9173,A1587,'RELACION PAGO DE CAJA'!M$3:M$408)+(SUMIF('RELACION PAGO DE CAJA'!B$3:B$9173,A1587,'RELACION PAGO DE CAJA'!N$3:N$9173)))))</f>
        <v>#REF!</v>
      </c>
    </row>
    <row r="1588" spans="1:10">
      <c r="A1588" s="16" t="str">
        <f t="shared" si="29"/>
        <v/>
      </c>
      <c r="B1588" s="93"/>
      <c r="C1588" s="97"/>
      <c r="D1588" s="25"/>
      <c r="E1588" s="91"/>
      <c r="F1588" s="98"/>
      <c r="G1588" s="23"/>
      <c r="H1588" s="23"/>
      <c r="I1588" s="23"/>
      <c r="J1588" s="14" t="e">
        <f ca="1">F1588-(G1588+(SUMIF('RELACION PAGO DE CAJA'!B$3:B$9173,A1588,'RELACION PAGO DE CAJA'!K$3:K$9173)+SUMIF('RELACION PAGO DE CAJA'!B$3:B$9173,A1588,'RELACION PAGO DE CAJA'!L$3:L$9173)+(SUMIF('RELACION PAGO DE CAJA'!B$3:B$9173,A1588,'RELACION PAGO DE CAJA'!M$3:M$408)+(SUMIF('RELACION PAGO DE CAJA'!B$3:B$9173,A1588,'RELACION PAGO DE CAJA'!N$3:N$9173)))))</f>
        <v>#REF!</v>
      </c>
    </row>
    <row r="1589" spans="1:10">
      <c r="A1589" s="16" t="str">
        <f t="shared" si="29"/>
        <v/>
      </c>
      <c r="B1589" s="93"/>
      <c r="C1589" s="97"/>
      <c r="D1589" s="25"/>
      <c r="E1589" s="91"/>
      <c r="F1589" s="98"/>
      <c r="G1589" s="23"/>
      <c r="H1589" s="23"/>
      <c r="I1589" s="23"/>
      <c r="J1589" s="14" t="e">
        <f ca="1">F1589-(G1589+(SUMIF('RELACION PAGO DE CAJA'!B$3:B$9173,A1589,'RELACION PAGO DE CAJA'!K$3:K$9173)+SUMIF('RELACION PAGO DE CAJA'!B$3:B$9173,A1589,'RELACION PAGO DE CAJA'!L$3:L$9173)+(SUMIF('RELACION PAGO DE CAJA'!B$3:B$9173,A1589,'RELACION PAGO DE CAJA'!M$3:M$408)+(SUMIF('RELACION PAGO DE CAJA'!B$3:B$9173,A1589,'RELACION PAGO DE CAJA'!N$3:N$9173)))))</f>
        <v>#REF!</v>
      </c>
    </row>
    <row r="1590" spans="1:10">
      <c r="A1590" s="16" t="str">
        <f t="shared" si="29"/>
        <v/>
      </c>
      <c r="B1590" s="93"/>
      <c r="C1590" s="97"/>
      <c r="D1590" s="25"/>
      <c r="E1590" s="91"/>
      <c r="F1590" s="98"/>
      <c r="G1590" s="23"/>
      <c r="H1590" s="23"/>
      <c r="I1590" s="23"/>
      <c r="J1590" s="14" t="e">
        <f ca="1">F1590-(G1590+(SUMIF('RELACION PAGO DE CAJA'!B$3:B$9173,A1590,'RELACION PAGO DE CAJA'!K$3:K$9173)+SUMIF('RELACION PAGO DE CAJA'!B$3:B$9173,A1590,'RELACION PAGO DE CAJA'!L$3:L$9173)+(SUMIF('RELACION PAGO DE CAJA'!B$3:B$9173,A1590,'RELACION PAGO DE CAJA'!M$3:M$408)+(SUMIF('RELACION PAGO DE CAJA'!B$3:B$9173,A1590,'RELACION PAGO DE CAJA'!N$3:N$9173)))))</f>
        <v>#REF!</v>
      </c>
    </row>
    <row r="1591" spans="1:10">
      <c r="A1591" s="16" t="str">
        <f t="shared" si="29"/>
        <v/>
      </c>
      <c r="B1591" s="93"/>
      <c r="C1591" s="97"/>
      <c r="D1591" s="25"/>
      <c r="E1591" s="91"/>
      <c r="F1591" s="98"/>
      <c r="G1591" s="23"/>
      <c r="H1591" s="23"/>
      <c r="I1591" s="23"/>
      <c r="J1591" s="14" t="e">
        <f ca="1">F1591-(G1591+(SUMIF('RELACION PAGO DE CAJA'!B$3:B$9173,A1591,'RELACION PAGO DE CAJA'!K$3:K$9173)+SUMIF('RELACION PAGO DE CAJA'!B$3:B$9173,A1591,'RELACION PAGO DE CAJA'!L$3:L$9173)+(SUMIF('RELACION PAGO DE CAJA'!B$3:B$9173,A1591,'RELACION PAGO DE CAJA'!M$3:M$408)+(SUMIF('RELACION PAGO DE CAJA'!B$3:B$9173,A1591,'RELACION PAGO DE CAJA'!N$3:N$9173)))))</f>
        <v>#REF!</v>
      </c>
    </row>
    <row r="1592" spans="1:10">
      <c r="A1592" s="16" t="str">
        <f t="shared" si="29"/>
        <v/>
      </c>
      <c r="B1592" s="93"/>
      <c r="C1592" s="97"/>
      <c r="D1592" s="25"/>
      <c r="E1592" s="91"/>
      <c r="F1592" s="98"/>
      <c r="G1592" s="23"/>
      <c r="H1592" s="23"/>
      <c r="I1592" s="23"/>
      <c r="J1592" s="14" t="e">
        <f ca="1">F1592-(G1592+(SUMIF('RELACION PAGO DE CAJA'!B$3:B$9173,A1592,'RELACION PAGO DE CAJA'!K$3:K$9173)+SUMIF('RELACION PAGO DE CAJA'!B$3:B$9173,A1592,'RELACION PAGO DE CAJA'!L$3:L$9173)+(SUMIF('RELACION PAGO DE CAJA'!B$3:B$9173,A1592,'RELACION PAGO DE CAJA'!M$3:M$408)+(SUMIF('RELACION PAGO DE CAJA'!B$3:B$9173,A1592,'RELACION PAGO DE CAJA'!N$3:N$9173)))))</f>
        <v>#REF!</v>
      </c>
    </row>
    <row r="1593" spans="1:10">
      <c r="A1593" s="16" t="str">
        <f t="shared" si="29"/>
        <v/>
      </c>
      <c r="B1593" s="93"/>
      <c r="C1593" s="97"/>
      <c r="D1593" s="25"/>
      <c r="E1593" s="91"/>
      <c r="F1593" s="98"/>
      <c r="G1593" s="23"/>
      <c r="H1593" s="23"/>
      <c r="I1593" s="23"/>
      <c r="J1593" s="14" t="e">
        <f ca="1">F1593-(G1593+(SUMIF('RELACION PAGO DE CAJA'!B$3:B$9173,A1593,'RELACION PAGO DE CAJA'!K$3:K$9173)+SUMIF('RELACION PAGO DE CAJA'!B$3:B$9173,A1593,'RELACION PAGO DE CAJA'!L$3:L$9173)+(SUMIF('RELACION PAGO DE CAJA'!B$3:B$9173,A1593,'RELACION PAGO DE CAJA'!M$3:M$408)+(SUMIF('RELACION PAGO DE CAJA'!B$3:B$9173,A1593,'RELACION PAGO DE CAJA'!N$3:N$9173)))))</f>
        <v>#REF!</v>
      </c>
    </row>
    <row r="1594" spans="1:10">
      <c r="A1594" s="16" t="str">
        <f t="shared" si="29"/>
        <v/>
      </c>
      <c r="B1594" s="93"/>
      <c r="C1594" s="97"/>
      <c r="D1594" s="25"/>
      <c r="E1594" s="91"/>
      <c r="F1594" s="98"/>
      <c r="G1594" s="23"/>
      <c r="H1594" s="23"/>
      <c r="I1594" s="23"/>
      <c r="J1594" s="14" t="e">
        <f ca="1">F1594-(G1594+(SUMIF('RELACION PAGO DE CAJA'!B$3:B$9173,A1594,'RELACION PAGO DE CAJA'!K$3:K$9173)+SUMIF('RELACION PAGO DE CAJA'!B$3:B$9173,A1594,'RELACION PAGO DE CAJA'!L$3:L$9173)+(SUMIF('RELACION PAGO DE CAJA'!B$3:B$9173,A1594,'RELACION PAGO DE CAJA'!M$3:M$408)+(SUMIF('RELACION PAGO DE CAJA'!B$3:B$9173,A1594,'RELACION PAGO DE CAJA'!N$3:N$9173)))))</f>
        <v>#REF!</v>
      </c>
    </row>
    <row r="1595" spans="1:10">
      <c r="A1595" s="16" t="str">
        <f t="shared" si="29"/>
        <v/>
      </c>
      <c r="B1595" s="93"/>
      <c r="C1595" s="97"/>
      <c r="D1595" s="25"/>
      <c r="E1595" s="91"/>
      <c r="F1595" s="98"/>
      <c r="G1595" s="23"/>
      <c r="H1595" s="23"/>
      <c r="I1595" s="23"/>
      <c r="J1595" s="14" t="e">
        <f ca="1">F1595-(G1595+(SUMIF('RELACION PAGO DE CAJA'!B$3:B$9173,A1595,'RELACION PAGO DE CAJA'!K$3:K$9173)+SUMIF('RELACION PAGO DE CAJA'!B$3:B$9173,A1595,'RELACION PAGO DE CAJA'!L$3:L$9173)+(SUMIF('RELACION PAGO DE CAJA'!B$3:B$9173,A1595,'RELACION PAGO DE CAJA'!M$3:M$408)+(SUMIF('RELACION PAGO DE CAJA'!B$3:B$9173,A1595,'RELACION PAGO DE CAJA'!N$3:N$9173)))))</f>
        <v>#REF!</v>
      </c>
    </row>
    <row r="1596" spans="1:10">
      <c r="A1596" s="16" t="str">
        <f t="shared" si="29"/>
        <v/>
      </c>
      <c r="B1596" s="93"/>
      <c r="C1596" s="97"/>
      <c r="D1596" s="25"/>
      <c r="E1596" s="91"/>
      <c r="F1596" s="98"/>
      <c r="G1596" s="23"/>
      <c r="H1596" s="23"/>
      <c r="I1596" s="23"/>
      <c r="J1596" s="14" t="e">
        <f ca="1">F1596-(G1596+(SUMIF('RELACION PAGO DE CAJA'!B$3:B$9173,A1596,'RELACION PAGO DE CAJA'!K$3:K$9173)+SUMIF('RELACION PAGO DE CAJA'!B$3:B$9173,A1596,'RELACION PAGO DE CAJA'!L$3:L$9173)+(SUMIF('RELACION PAGO DE CAJA'!B$3:B$9173,A1596,'RELACION PAGO DE CAJA'!M$3:M$408)+(SUMIF('RELACION PAGO DE CAJA'!B$3:B$9173,A1596,'RELACION PAGO DE CAJA'!N$3:N$9173)))))</f>
        <v>#REF!</v>
      </c>
    </row>
    <row r="1597" spans="1:10">
      <c r="A1597" s="16" t="str">
        <f t="shared" si="29"/>
        <v/>
      </c>
      <c r="B1597" s="93"/>
      <c r="C1597" s="97"/>
      <c r="D1597" s="25"/>
      <c r="E1597" s="91"/>
      <c r="F1597" s="98"/>
      <c r="G1597" s="23"/>
      <c r="H1597" s="23"/>
      <c r="I1597" s="23"/>
      <c r="J1597" s="14" t="e">
        <f ca="1">F1597-(G1597+(SUMIF('RELACION PAGO DE CAJA'!B$3:B$9173,A1597,'RELACION PAGO DE CAJA'!K$3:K$9173)+SUMIF('RELACION PAGO DE CAJA'!B$3:B$9173,A1597,'RELACION PAGO DE CAJA'!L$3:L$9173)+(SUMIF('RELACION PAGO DE CAJA'!B$3:B$9173,A1597,'RELACION PAGO DE CAJA'!M$3:M$408)+(SUMIF('RELACION PAGO DE CAJA'!B$3:B$9173,A1597,'RELACION PAGO DE CAJA'!N$3:N$9173)))))</f>
        <v>#REF!</v>
      </c>
    </row>
    <row r="1598" spans="1:10">
      <c r="A1598" s="16" t="str">
        <f t="shared" si="29"/>
        <v/>
      </c>
      <c r="B1598" s="93"/>
      <c r="C1598" s="97"/>
      <c r="D1598" s="25"/>
      <c r="E1598" s="91"/>
      <c r="F1598" s="98"/>
      <c r="G1598" s="23"/>
      <c r="H1598" s="23"/>
      <c r="I1598" s="23"/>
      <c r="J1598" s="14" t="e">
        <f ca="1">F1598-(G1598+(SUMIF('RELACION PAGO DE CAJA'!B$3:B$9173,A1598,'RELACION PAGO DE CAJA'!K$3:K$9173)+SUMIF('RELACION PAGO DE CAJA'!B$3:B$9173,A1598,'RELACION PAGO DE CAJA'!L$3:L$9173)+(SUMIF('RELACION PAGO DE CAJA'!B$3:B$9173,A1598,'RELACION PAGO DE CAJA'!M$3:M$408)+(SUMIF('RELACION PAGO DE CAJA'!B$3:B$9173,A1598,'RELACION PAGO DE CAJA'!N$3:N$9173)))))</f>
        <v>#REF!</v>
      </c>
    </row>
    <row r="1599" spans="1:10">
      <c r="A1599" s="16" t="str">
        <f t="shared" si="29"/>
        <v/>
      </c>
      <c r="B1599" s="93"/>
      <c r="C1599" s="97"/>
      <c r="D1599" s="25"/>
      <c r="E1599" s="91"/>
      <c r="F1599" s="98"/>
      <c r="G1599" s="23"/>
      <c r="H1599" s="23"/>
      <c r="I1599" s="23"/>
      <c r="J1599" s="14" t="e">
        <f ca="1">F1599-(G1599+(SUMIF('RELACION PAGO DE CAJA'!B$3:B$9173,A1599,'RELACION PAGO DE CAJA'!K$3:K$9173)+SUMIF('RELACION PAGO DE CAJA'!B$3:B$9173,A1599,'RELACION PAGO DE CAJA'!L$3:L$9173)+(SUMIF('RELACION PAGO DE CAJA'!B$3:B$9173,A1599,'RELACION PAGO DE CAJA'!M$3:M$408)+(SUMIF('RELACION PAGO DE CAJA'!B$3:B$9173,A1599,'RELACION PAGO DE CAJA'!N$3:N$9173)))))</f>
        <v>#REF!</v>
      </c>
    </row>
    <row r="1600" spans="1:10">
      <c r="A1600" s="16" t="str">
        <f t="shared" si="29"/>
        <v/>
      </c>
      <c r="B1600" s="93"/>
      <c r="C1600" s="97"/>
      <c r="D1600" s="25"/>
      <c r="E1600" s="91"/>
      <c r="F1600" s="98"/>
      <c r="G1600" s="23"/>
      <c r="H1600" s="23"/>
      <c r="I1600" s="23"/>
      <c r="J1600" s="14" t="e">
        <f ca="1">F1600-(G1600+(SUMIF('RELACION PAGO DE CAJA'!B$3:B$9173,A1600,'RELACION PAGO DE CAJA'!K$3:K$9173)+SUMIF('RELACION PAGO DE CAJA'!B$3:B$9173,A1600,'RELACION PAGO DE CAJA'!L$3:L$9173)+(SUMIF('RELACION PAGO DE CAJA'!B$3:B$9173,A1600,'RELACION PAGO DE CAJA'!M$3:M$408)+(SUMIF('RELACION PAGO DE CAJA'!B$3:B$9173,A1600,'RELACION PAGO DE CAJA'!N$3:N$9173)))))</f>
        <v>#REF!</v>
      </c>
    </row>
    <row r="1601" spans="1:10">
      <c r="A1601" s="16" t="str">
        <f t="shared" si="29"/>
        <v/>
      </c>
      <c r="B1601" s="93"/>
      <c r="C1601" s="97"/>
      <c r="D1601" s="25"/>
      <c r="E1601" s="91"/>
      <c r="F1601" s="98"/>
      <c r="G1601" s="23"/>
      <c r="H1601" s="23"/>
      <c r="I1601" s="23"/>
      <c r="J1601" s="14" t="e">
        <f ca="1">F1601-(G1601+(SUMIF('RELACION PAGO DE CAJA'!B$3:B$9173,A1601,'RELACION PAGO DE CAJA'!K$3:K$9173)+SUMIF('RELACION PAGO DE CAJA'!B$3:B$9173,A1601,'RELACION PAGO DE CAJA'!L$3:L$9173)+(SUMIF('RELACION PAGO DE CAJA'!B$3:B$9173,A1601,'RELACION PAGO DE CAJA'!M$3:M$408)+(SUMIF('RELACION PAGO DE CAJA'!B$3:B$9173,A1601,'RELACION PAGO DE CAJA'!N$3:N$9173)))))</f>
        <v>#REF!</v>
      </c>
    </row>
    <row r="1602" spans="1:10">
      <c r="A1602" s="16" t="str">
        <f t="shared" si="29"/>
        <v/>
      </c>
      <c r="B1602" s="93"/>
      <c r="C1602" s="97"/>
      <c r="D1602" s="25"/>
      <c r="E1602" s="91"/>
      <c r="F1602" s="98"/>
      <c r="G1602" s="23"/>
      <c r="H1602" s="23"/>
      <c r="I1602" s="23"/>
      <c r="J1602" s="14" t="e">
        <f ca="1">F1602-(G1602+(SUMIF('RELACION PAGO DE CAJA'!B$3:B$9173,A1602,'RELACION PAGO DE CAJA'!K$3:K$9173)+SUMIF('RELACION PAGO DE CAJA'!B$3:B$9173,A1602,'RELACION PAGO DE CAJA'!L$3:L$9173)+(SUMIF('RELACION PAGO DE CAJA'!B$3:B$9173,A1602,'RELACION PAGO DE CAJA'!M$3:M$408)+(SUMIF('RELACION PAGO DE CAJA'!B$3:B$9173,A1602,'RELACION PAGO DE CAJA'!N$3:N$9173)))))</f>
        <v>#REF!</v>
      </c>
    </row>
    <row r="1603" spans="1:10">
      <c r="A1603" s="16" t="str">
        <f t="shared" si="29"/>
        <v/>
      </c>
      <c r="B1603" s="93"/>
      <c r="C1603" s="97"/>
      <c r="D1603" s="25"/>
      <c r="E1603" s="91"/>
      <c r="F1603" s="98"/>
      <c r="G1603" s="23"/>
      <c r="H1603" s="23"/>
      <c r="I1603" s="23"/>
      <c r="J1603" s="14" t="e">
        <f ca="1">F1603-(G1603+(SUMIF('RELACION PAGO DE CAJA'!B$3:B$9173,A1603,'RELACION PAGO DE CAJA'!K$3:K$9173)+SUMIF('RELACION PAGO DE CAJA'!B$3:B$9173,A1603,'RELACION PAGO DE CAJA'!L$3:L$9173)+(SUMIF('RELACION PAGO DE CAJA'!B$3:B$9173,A1603,'RELACION PAGO DE CAJA'!M$3:M$408)+(SUMIF('RELACION PAGO DE CAJA'!B$3:B$9173,A1603,'RELACION PAGO DE CAJA'!N$3:N$9173)))))</f>
        <v>#REF!</v>
      </c>
    </row>
    <row r="1604" spans="1:10">
      <c r="A1604" s="16" t="str">
        <f t="shared" si="29"/>
        <v/>
      </c>
      <c r="B1604" s="93"/>
      <c r="C1604" s="97"/>
      <c r="D1604" s="25"/>
      <c r="E1604" s="91"/>
      <c r="F1604" s="98"/>
      <c r="G1604" s="23"/>
      <c r="H1604" s="23"/>
      <c r="I1604" s="23"/>
      <c r="J1604" s="14" t="e">
        <f ca="1">F1604-(G1604+(SUMIF('RELACION PAGO DE CAJA'!B$3:B$9173,A1604,'RELACION PAGO DE CAJA'!K$3:K$9173)+SUMIF('RELACION PAGO DE CAJA'!B$3:B$9173,A1604,'RELACION PAGO DE CAJA'!L$3:L$9173)+(SUMIF('RELACION PAGO DE CAJA'!B$3:B$9173,A1604,'RELACION PAGO DE CAJA'!M$3:M$408)+(SUMIF('RELACION PAGO DE CAJA'!B$3:B$9173,A1604,'RELACION PAGO DE CAJA'!N$3:N$9173)))))</f>
        <v>#REF!</v>
      </c>
    </row>
    <row r="1605" spans="1:10">
      <c r="A1605" s="16" t="str">
        <f t="shared" si="29"/>
        <v/>
      </c>
      <c r="B1605" s="93"/>
      <c r="C1605" s="97"/>
      <c r="D1605" s="25"/>
      <c r="E1605" s="91"/>
      <c r="F1605" s="98"/>
      <c r="G1605" s="23"/>
      <c r="H1605" s="23"/>
      <c r="I1605" s="23"/>
      <c r="J1605" s="14" t="e">
        <f ca="1">F1605-(G1605+(SUMIF('RELACION PAGO DE CAJA'!B$3:B$9173,A1605,'RELACION PAGO DE CAJA'!K$3:K$9173)+SUMIF('RELACION PAGO DE CAJA'!B$3:B$9173,A1605,'RELACION PAGO DE CAJA'!L$3:L$9173)+(SUMIF('RELACION PAGO DE CAJA'!B$3:B$9173,A1605,'RELACION PAGO DE CAJA'!M$3:M$408)+(SUMIF('RELACION PAGO DE CAJA'!B$3:B$9173,A1605,'RELACION PAGO DE CAJA'!N$3:N$9173)))))</f>
        <v>#REF!</v>
      </c>
    </row>
    <row r="1606" spans="1:10">
      <c r="A1606" s="16" t="str">
        <f t="shared" si="29"/>
        <v/>
      </c>
      <c r="B1606" s="93"/>
      <c r="C1606" s="97"/>
      <c r="D1606" s="25"/>
      <c r="E1606" s="91"/>
      <c r="F1606" s="98"/>
      <c r="G1606" s="23"/>
      <c r="H1606" s="23"/>
      <c r="I1606" s="23"/>
      <c r="J1606" s="14" t="e">
        <f ca="1">F1606-(G1606+(SUMIF('RELACION PAGO DE CAJA'!B$3:B$9173,A1606,'RELACION PAGO DE CAJA'!K$3:K$9173)+SUMIF('RELACION PAGO DE CAJA'!B$3:B$9173,A1606,'RELACION PAGO DE CAJA'!L$3:L$9173)+(SUMIF('RELACION PAGO DE CAJA'!B$3:B$9173,A1606,'RELACION PAGO DE CAJA'!M$3:M$408)+(SUMIF('RELACION PAGO DE CAJA'!B$3:B$9173,A1606,'RELACION PAGO DE CAJA'!N$3:N$9173)))))</f>
        <v>#REF!</v>
      </c>
    </row>
    <row r="1607" spans="1:10">
      <c r="A1607" s="16" t="str">
        <f t="shared" si="29"/>
        <v/>
      </c>
      <c r="B1607" s="93"/>
      <c r="C1607" s="97"/>
      <c r="D1607" s="25"/>
      <c r="E1607" s="91"/>
      <c r="F1607" s="98"/>
      <c r="G1607" s="23"/>
      <c r="H1607" s="23"/>
      <c r="I1607" s="23"/>
      <c r="J1607" s="14" t="e">
        <f ca="1">F1607-(G1607+(SUMIF('RELACION PAGO DE CAJA'!B$3:B$9173,A1607,'RELACION PAGO DE CAJA'!K$3:K$9173)+SUMIF('RELACION PAGO DE CAJA'!B$3:B$9173,A1607,'RELACION PAGO DE CAJA'!L$3:L$9173)+(SUMIF('RELACION PAGO DE CAJA'!B$3:B$9173,A1607,'RELACION PAGO DE CAJA'!M$3:M$408)+(SUMIF('RELACION PAGO DE CAJA'!B$3:B$9173,A1607,'RELACION PAGO DE CAJA'!N$3:N$9173)))))</f>
        <v>#REF!</v>
      </c>
    </row>
    <row r="1608" spans="1:10">
      <c r="A1608" s="16" t="str">
        <f t="shared" si="29"/>
        <v/>
      </c>
      <c r="B1608" s="93"/>
      <c r="C1608" s="97"/>
      <c r="D1608" s="25"/>
      <c r="E1608" s="91"/>
      <c r="F1608" s="98"/>
      <c r="G1608" s="23"/>
      <c r="H1608" s="23"/>
      <c r="I1608" s="23"/>
      <c r="J1608" s="14" t="e">
        <f ca="1">F1608-(G1608+(SUMIF('RELACION PAGO DE CAJA'!B$3:B$9173,A1608,'RELACION PAGO DE CAJA'!K$3:K$9173)+SUMIF('RELACION PAGO DE CAJA'!B$3:B$9173,A1608,'RELACION PAGO DE CAJA'!L$3:L$9173)+(SUMIF('RELACION PAGO DE CAJA'!B$3:B$9173,A1608,'RELACION PAGO DE CAJA'!M$3:M$408)+(SUMIF('RELACION PAGO DE CAJA'!B$3:B$9173,A1608,'RELACION PAGO DE CAJA'!N$3:N$9173)))))</f>
        <v>#REF!</v>
      </c>
    </row>
    <row r="1609" spans="1:10">
      <c r="A1609" s="16" t="str">
        <f t="shared" si="29"/>
        <v/>
      </c>
      <c r="B1609" s="93"/>
      <c r="C1609" s="97"/>
      <c r="D1609" s="25"/>
      <c r="E1609" s="91"/>
      <c r="F1609" s="98"/>
      <c r="G1609" s="23"/>
      <c r="H1609" s="23"/>
      <c r="I1609" s="23"/>
      <c r="J1609" s="14" t="e">
        <f ca="1">F1609-(G1609+(SUMIF('RELACION PAGO DE CAJA'!B$3:B$9173,A1609,'RELACION PAGO DE CAJA'!K$3:K$9173)+SUMIF('RELACION PAGO DE CAJA'!B$3:B$9173,A1609,'RELACION PAGO DE CAJA'!L$3:L$9173)+(SUMIF('RELACION PAGO DE CAJA'!B$3:B$9173,A1609,'RELACION PAGO DE CAJA'!M$3:M$408)+(SUMIF('RELACION PAGO DE CAJA'!B$3:B$9173,A1609,'RELACION PAGO DE CAJA'!N$3:N$9173)))))</f>
        <v>#REF!</v>
      </c>
    </row>
    <row r="1610" spans="1:10">
      <c r="A1610" s="16" t="str">
        <f t="shared" si="29"/>
        <v/>
      </c>
      <c r="B1610" s="93"/>
      <c r="C1610" s="97"/>
      <c r="D1610" s="25"/>
      <c r="E1610" s="91"/>
      <c r="F1610" s="98"/>
      <c r="G1610" s="23"/>
      <c r="H1610" s="23"/>
      <c r="I1610" s="23"/>
      <c r="J1610" s="14" t="e">
        <f ca="1">F1610-(G1610+(SUMIF('RELACION PAGO DE CAJA'!B$3:B$9173,A1610,'RELACION PAGO DE CAJA'!K$3:K$9173)+SUMIF('RELACION PAGO DE CAJA'!B$3:B$9173,A1610,'RELACION PAGO DE CAJA'!L$3:L$9173)+(SUMIF('RELACION PAGO DE CAJA'!B$3:B$9173,A1610,'RELACION PAGO DE CAJA'!M$3:M$408)+(SUMIF('RELACION PAGO DE CAJA'!B$3:B$9173,A1610,'RELACION PAGO DE CAJA'!N$3:N$9173)))))</f>
        <v>#REF!</v>
      </c>
    </row>
    <row r="1611" spans="1:10">
      <c r="A1611" s="16" t="str">
        <f t="shared" si="29"/>
        <v/>
      </c>
      <c r="B1611" s="93"/>
      <c r="C1611" s="97"/>
      <c r="D1611" s="25"/>
      <c r="E1611" s="91"/>
      <c r="F1611" s="98"/>
      <c r="G1611" s="23"/>
      <c r="H1611" s="23"/>
      <c r="I1611" s="23"/>
      <c r="J1611" s="14" t="e">
        <f ca="1">F1611-(G1611+(SUMIF('RELACION PAGO DE CAJA'!B$3:B$9173,A1611,'RELACION PAGO DE CAJA'!K$3:K$9173)+SUMIF('RELACION PAGO DE CAJA'!B$3:B$9173,A1611,'RELACION PAGO DE CAJA'!L$3:L$9173)+(SUMIF('RELACION PAGO DE CAJA'!B$3:B$9173,A1611,'RELACION PAGO DE CAJA'!M$3:M$408)+(SUMIF('RELACION PAGO DE CAJA'!B$3:B$9173,A1611,'RELACION PAGO DE CAJA'!N$3:N$9173)))))</f>
        <v>#REF!</v>
      </c>
    </row>
    <row r="1612" spans="1:10">
      <c r="A1612" s="16" t="str">
        <f t="shared" si="29"/>
        <v/>
      </c>
      <c r="B1612" s="93"/>
      <c r="C1612" s="97"/>
      <c r="D1612" s="25"/>
      <c r="E1612" s="91"/>
      <c r="F1612" s="98"/>
      <c r="G1612" s="23"/>
      <c r="H1612" s="23"/>
      <c r="I1612" s="23"/>
      <c r="J1612" s="14" t="e">
        <f ca="1">F1612-(G1612+(SUMIF('RELACION PAGO DE CAJA'!B$3:B$9173,A1612,'RELACION PAGO DE CAJA'!K$3:K$9173)+SUMIF('RELACION PAGO DE CAJA'!B$3:B$9173,A1612,'RELACION PAGO DE CAJA'!L$3:L$9173)+(SUMIF('RELACION PAGO DE CAJA'!B$3:B$9173,A1612,'RELACION PAGO DE CAJA'!M$3:M$408)+(SUMIF('RELACION PAGO DE CAJA'!B$3:B$9173,A1612,'RELACION PAGO DE CAJA'!N$3:N$9173)))))</f>
        <v>#REF!</v>
      </c>
    </row>
    <row r="1613" spans="1:10">
      <c r="A1613" s="16" t="str">
        <f t="shared" si="29"/>
        <v/>
      </c>
      <c r="B1613" s="93"/>
      <c r="C1613" s="97"/>
      <c r="D1613" s="25"/>
      <c r="E1613" s="91"/>
      <c r="F1613" s="98"/>
      <c r="G1613" s="23"/>
      <c r="H1613" s="23"/>
      <c r="I1613" s="23"/>
      <c r="J1613" s="14" t="e">
        <f ca="1">F1613-(G1613+(SUMIF('RELACION PAGO DE CAJA'!B$3:B$9173,A1613,'RELACION PAGO DE CAJA'!K$3:K$9173)+SUMIF('RELACION PAGO DE CAJA'!B$3:B$9173,A1613,'RELACION PAGO DE CAJA'!L$3:L$9173)+(SUMIF('RELACION PAGO DE CAJA'!B$3:B$9173,A1613,'RELACION PAGO DE CAJA'!M$3:M$408)+(SUMIF('RELACION PAGO DE CAJA'!B$3:B$9173,A1613,'RELACION PAGO DE CAJA'!N$3:N$9173)))))</f>
        <v>#REF!</v>
      </c>
    </row>
    <row r="1614" spans="1:10">
      <c r="A1614" s="16" t="str">
        <f t="shared" si="29"/>
        <v/>
      </c>
      <c r="B1614" s="93"/>
      <c r="C1614" s="97"/>
      <c r="D1614" s="25"/>
      <c r="E1614" s="91"/>
      <c r="F1614" s="98"/>
      <c r="G1614" s="23"/>
      <c r="H1614" s="23"/>
      <c r="I1614" s="23"/>
      <c r="J1614" s="14" t="e">
        <f ca="1">F1614-(G1614+(SUMIF('RELACION PAGO DE CAJA'!B$3:B$9173,A1614,'RELACION PAGO DE CAJA'!K$3:K$9173)+SUMIF('RELACION PAGO DE CAJA'!B$3:B$9173,A1614,'RELACION PAGO DE CAJA'!L$3:L$9173)+(SUMIF('RELACION PAGO DE CAJA'!B$3:B$9173,A1614,'RELACION PAGO DE CAJA'!M$3:M$408)+(SUMIF('RELACION PAGO DE CAJA'!B$3:B$9173,A1614,'RELACION PAGO DE CAJA'!N$3:N$9173)))))</f>
        <v>#REF!</v>
      </c>
    </row>
    <row r="1615" spans="1:10">
      <c r="A1615" s="16" t="str">
        <f t="shared" si="29"/>
        <v/>
      </c>
      <c r="B1615" s="93"/>
      <c r="C1615" s="97"/>
      <c r="D1615" s="25"/>
      <c r="E1615" s="91"/>
      <c r="F1615" s="98"/>
      <c r="G1615" s="23"/>
      <c r="H1615" s="23"/>
      <c r="I1615" s="23"/>
      <c r="J1615" s="14" t="e">
        <f ca="1">F1615-(G1615+(SUMIF('RELACION PAGO DE CAJA'!B$3:B$9173,A1615,'RELACION PAGO DE CAJA'!K$3:K$9173)+SUMIF('RELACION PAGO DE CAJA'!B$3:B$9173,A1615,'RELACION PAGO DE CAJA'!L$3:L$9173)+(SUMIF('RELACION PAGO DE CAJA'!B$3:B$9173,A1615,'RELACION PAGO DE CAJA'!M$3:M$408)+(SUMIF('RELACION PAGO DE CAJA'!B$3:B$9173,A1615,'RELACION PAGO DE CAJA'!N$3:N$9173)))))</f>
        <v>#REF!</v>
      </c>
    </row>
    <row r="1616" spans="1:10">
      <c r="A1616" s="16" t="str">
        <f t="shared" si="29"/>
        <v/>
      </c>
      <c r="B1616" s="93"/>
      <c r="C1616" s="97"/>
      <c r="D1616" s="25"/>
      <c r="E1616" s="91"/>
      <c r="F1616" s="98"/>
      <c r="G1616" s="23"/>
      <c r="H1616" s="23"/>
      <c r="I1616" s="23"/>
      <c r="J1616" s="14" t="e">
        <f ca="1">F1616-(G1616+(SUMIF('RELACION PAGO DE CAJA'!B$3:B$9173,A1616,'RELACION PAGO DE CAJA'!K$3:K$9173)+SUMIF('RELACION PAGO DE CAJA'!B$3:B$9173,A1616,'RELACION PAGO DE CAJA'!L$3:L$9173)+(SUMIF('RELACION PAGO DE CAJA'!B$3:B$9173,A1616,'RELACION PAGO DE CAJA'!M$3:M$408)+(SUMIF('RELACION PAGO DE CAJA'!B$3:B$9173,A1616,'RELACION PAGO DE CAJA'!N$3:N$9173)))))</f>
        <v>#REF!</v>
      </c>
    </row>
    <row r="1617" spans="1:10">
      <c r="A1617" s="16" t="str">
        <f t="shared" si="29"/>
        <v/>
      </c>
      <c r="B1617" s="93"/>
      <c r="C1617" s="97"/>
      <c r="D1617" s="25"/>
      <c r="E1617" s="91"/>
      <c r="F1617" s="98"/>
      <c r="G1617" s="23"/>
      <c r="H1617" s="23"/>
      <c r="I1617" s="23"/>
      <c r="J1617" s="14" t="e">
        <f ca="1">F1617-(G1617+(SUMIF('RELACION PAGO DE CAJA'!B$3:B$9173,A1617,'RELACION PAGO DE CAJA'!K$3:K$9173)+SUMIF('RELACION PAGO DE CAJA'!B$3:B$9173,A1617,'RELACION PAGO DE CAJA'!L$3:L$9173)+(SUMIF('RELACION PAGO DE CAJA'!B$3:B$9173,A1617,'RELACION PAGO DE CAJA'!M$3:M$408)+(SUMIF('RELACION PAGO DE CAJA'!B$3:B$9173,A1617,'RELACION PAGO DE CAJA'!N$3:N$9173)))))</f>
        <v>#REF!</v>
      </c>
    </row>
    <row r="1618" spans="1:10">
      <c r="A1618" s="16" t="str">
        <f t="shared" si="29"/>
        <v/>
      </c>
      <c r="B1618" s="93"/>
      <c r="C1618" s="97"/>
      <c r="D1618" s="25"/>
      <c r="E1618" s="91"/>
      <c r="F1618" s="98"/>
      <c r="G1618" s="23"/>
      <c r="H1618" s="23"/>
      <c r="I1618" s="23"/>
      <c r="J1618" s="14" t="e">
        <f ca="1">F1618-(G1618+(SUMIF('RELACION PAGO DE CAJA'!B$3:B$9173,A1618,'RELACION PAGO DE CAJA'!K$3:K$9173)+SUMIF('RELACION PAGO DE CAJA'!B$3:B$9173,A1618,'RELACION PAGO DE CAJA'!L$3:L$9173)+(SUMIF('RELACION PAGO DE CAJA'!B$3:B$9173,A1618,'RELACION PAGO DE CAJA'!M$3:M$408)+(SUMIF('RELACION PAGO DE CAJA'!B$3:B$9173,A1618,'RELACION PAGO DE CAJA'!N$3:N$9173)))))</f>
        <v>#REF!</v>
      </c>
    </row>
    <row r="1619" spans="1:10">
      <c r="A1619" s="16" t="str">
        <f t="shared" si="29"/>
        <v/>
      </c>
      <c r="B1619" s="93"/>
      <c r="C1619" s="97"/>
      <c r="D1619" s="25"/>
      <c r="E1619" s="91"/>
      <c r="F1619" s="98"/>
      <c r="G1619" s="23"/>
      <c r="H1619" s="23"/>
      <c r="I1619" s="23"/>
      <c r="J1619" s="14" t="e">
        <f ca="1">F1619-(G1619+(SUMIF('RELACION PAGO DE CAJA'!B$3:B$9173,A1619,'RELACION PAGO DE CAJA'!K$3:K$9173)+SUMIF('RELACION PAGO DE CAJA'!B$3:B$9173,A1619,'RELACION PAGO DE CAJA'!L$3:L$9173)+(SUMIF('RELACION PAGO DE CAJA'!B$3:B$9173,A1619,'RELACION PAGO DE CAJA'!M$3:M$408)+(SUMIF('RELACION PAGO DE CAJA'!B$3:B$9173,A1619,'RELACION PAGO DE CAJA'!N$3:N$9173)))))</f>
        <v>#REF!</v>
      </c>
    </row>
    <row r="1620" spans="1:10">
      <c r="A1620" s="16" t="str">
        <f t="shared" si="29"/>
        <v/>
      </c>
      <c r="B1620" s="93"/>
      <c r="C1620" s="97"/>
      <c r="D1620" s="25"/>
      <c r="E1620" s="91"/>
      <c r="F1620" s="98"/>
      <c r="G1620" s="23"/>
      <c r="H1620" s="23"/>
      <c r="I1620" s="23"/>
      <c r="J1620" s="14" t="e">
        <f ca="1">F1620-(G1620+(SUMIF('RELACION PAGO DE CAJA'!B$3:B$9173,A1620,'RELACION PAGO DE CAJA'!K$3:K$9173)+SUMIF('RELACION PAGO DE CAJA'!B$3:B$9173,A1620,'RELACION PAGO DE CAJA'!L$3:L$9173)+(SUMIF('RELACION PAGO DE CAJA'!B$3:B$9173,A1620,'RELACION PAGO DE CAJA'!M$3:M$408)+(SUMIF('RELACION PAGO DE CAJA'!B$3:B$9173,A1620,'RELACION PAGO DE CAJA'!N$3:N$9173)))))</f>
        <v>#REF!</v>
      </c>
    </row>
    <row r="1621" spans="1:10">
      <c r="A1621" s="16" t="str">
        <f t="shared" ref="A1621:A1684" si="30">CONCATENATE(B1621,D1621,E1621)</f>
        <v/>
      </c>
      <c r="B1621" s="93"/>
      <c r="C1621" s="97"/>
      <c r="D1621" s="25"/>
      <c r="E1621" s="91"/>
      <c r="F1621" s="98"/>
      <c r="G1621" s="23"/>
      <c r="H1621" s="23"/>
      <c r="I1621" s="23"/>
      <c r="J1621" s="14" t="e">
        <f ca="1">F1621-(G1621+(SUMIF('RELACION PAGO DE CAJA'!B$3:B$9173,A1621,'RELACION PAGO DE CAJA'!K$3:K$9173)+SUMIF('RELACION PAGO DE CAJA'!B$3:B$9173,A1621,'RELACION PAGO DE CAJA'!L$3:L$9173)+(SUMIF('RELACION PAGO DE CAJA'!B$3:B$9173,A1621,'RELACION PAGO DE CAJA'!M$3:M$408)+(SUMIF('RELACION PAGO DE CAJA'!B$3:B$9173,A1621,'RELACION PAGO DE CAJA'!N$3:N$9173)))))</f>
        <v>#REF!</v>
      </c>
    </row>
    <row r="1622" spans="1:10">
      <c r="A1622" s="16" t="str">
        <f t="shared" si="30"/>
        <v/>
      </c>
      <c r="B1622" s="93"/>
      <c r="C1622" s="97"/>
      <c r="D1622" s="25"/>
      <c r="E1622" s="91"/>
      <c r="F1622" s="98"/>
      <c r="G1622" s="23"/>
      <c r="H1622" s="23"/>
      <c r="I1622" s="23"/>
      <c r="J1622" s="14" t="e">
        <f ca="1">F1622-(G1622+(SUMIF('RELACION PAGO DE CAJA'!B$3:B$9173,A1622,'RELACION PAGO DE CAJA'!K$3:K$9173)+SUMIF('RELACION PAGO DE CAJA'!B$3:B$9173,A1622,'RELACION PAGO DE CAJA'!L$3:L$9173)+(SUMIF('RELACION PAGO DE CAJA'!B$3:B$9173,A1622,'RELACION PAGO DE CAJA'!M$3:M$408)+(SUMIF('RELACION PAGO DE CAJA'!B$3:B$9173,A1622,'RELACION PAGO DE CAJA'!N$3:N$9173)))))</f>
        <v>#REF!</v>
      </c>
    </row>
    <row r="1623" spans="1:10">
      <c r="A1623" s="16" t="str">
        <f t="shared" si="30"/>
        <v/>
      </c>
      <c r="B1623" s="93"/>
      <c r="C1623" s="97"/>
      <c r="D1623" s="25"/>
      <c r="E1623" s="91"/>
      <c r="F1623" s="98"/>
      <c r="G1623" s="23"/>
      <c r="H1623" s="23"/>
      <c r="I1623" s="23"/>
      <c r="J1623" s="14" t="e">
        <f ca="1">F1623-(G1623+(SUMIF('RELACION PAGO DE CAJA'!B$3:B$9173,A1623,'RELACION PAGO DE CAJA'!K$3:K$9173)+SUMIF('RELACION PAGO DE CAJA'!B$3:B$9173,A1623,'RELACION PAGO DE CAJA'!L$3:L$9173)+(SUMIF('RELACION PAGO DE CAJA'!B$3:B$9173,A1623,'RELACION PAGO DE CAJA'!M$3:M$408)+(SUMIF('RELACION PAGO DE CAJA'!B$3:B$9173,A1623,'RELACION PAGO DE CAJA'!N$3:N$9173)))))</f>
        <v>#REF!</v>
      </c>
    </row>
    <row r="1624" spans="1:10">
      <c r="A1624" s="16" t="str">
        <f t="shared" si="30"/>
        <v/>
      </c>
      <c r="B1624" s="93"/>
      <c r="C1624" s="97"/>
      <c r="D1624" s="25"/>
      <c r="E1624" s="91"/>
      <c r="F1624" s="98"/>
      <c r="G1624" s="23"/>
      <c r="H1624" s="23"/>
      <c r="I1624" s="23"/>
      <c r="J1624" s="14" t="e">
        <f ca="1">F1624-(G1624+(SUMIF('RELACION PAGO DE CAJA'!B$3:B$9173,A1624,'RELACION PAGO DE CAJA'!K$3:K$9173)+SUMIF('RELACION PAGO DE CAJA'!B$3:B$9173,A1624,'RELACION PAGO DE CAJA'!L$3:L$9173)+(SUMIF('RELACION PAGO DE CAJA'!B$3:B$9173,A1624,'RELACION PAGO DE CAJA'!M$3:M$408)+(SUMIF('RELACION PAGO DE CAJA'!B$3:B$9173,A1624,'RELACION PAGO DE CAJA'!N$3:N$9173)))))</f>
        <v>#REF!</v>
      </c>
    </row>
    <row r="1625" spans="1:10">
      <c r="A1625" s="16" t="str">
        <f t="shared" si="30"/>
        <v/>
      </c>
      <c r="B1625" s="93"/>
      <c r="C1625" s="97"/>
      <c r="D1625" s="25"/>
      <c r="E1625" s="91"/>
      <c r="F1625" s="98"/>
      <c r="G1625" s="23"/>
      <c r="H1625" s="23"/>
      <c r="I1625" s="23"/>
      <c r="J1625" s="14" t="e">
        <f ca="1">F1625-(G1625+(SUMIF('RELACION PAGO DE CAJA'!B$3:B$9173,A1625,'RELACION PAGO DE CAJA'!K$3:K$9173)+SUMIF('RELACION PAGO DE CAJA'!B$3:B$9173,A1625,'RELACION PAGO DE CAJA'!L$3:L$9173)+(SUMIF('RELACION PAGO DE CAJA'!B$3:B$9173,A1625,'RELACION PAGO DE CAJA'!M$3:M$408)+(SUMIF('RELACION PAGO DE CAJA'!B$3:B$9173,A1625,'RELACION PAGO DE CAJA'!N$3:N$9173)))))</f>
        <v>#REF!</v>
      </c>
    </row>
    <row r="1626" spans="1:10">
      <c r="A1626" s="16" t="str">
        <f t="shared" si="30"/>
        <v/>
      </c>
      <c r="B1626" s="93"/>
      <c r="C1626" s="97"/>
      <c r="D1626" s="25"/>
      <c r="E1626" s="91"/>
      <c r="F1626" s="98"/>
      <c r="G1626" s="23"/>
      <c r="H1626" s="23"/>
      <c r="I1626" s="23"/>
      <c r="J1626" s="14" t="e">
        <f ca="1">F1626-(G1626+(SUMIF('RELACION PAGO DE CAJA'!B$3:B$9173,A1626,'RELACION PAGO DE CAJA'!K$3:K$9173)+SUMIF('RELACION PAGO DE CAJA'!B$3:B$9173,A1626,'RELACION PAGO DE CAJA'!L$3:L$9173)+(SUMIF('RELACION PAGO DE CAJA'!B$3:B$9173,A1626,'RELACION PAGO DE CAJA'!M$3:M$408)+(SUMIF('RELACION PAGO DE CAJA'!B$3:B$9173,A1626,'RELACION PAGO DE CAJA'!N$3:N$9173)))))</f>
        <v>#REF!</v>
      </c>
    </row>
    <row r="1627" spans="1:10">
      <c r="A1627" s="16" t="str">
        <f t="shared" si="30"/>
        <v/>
      </c>
      <c r="B1627" s="93"/>
      <c r="C1627" s="97"/>
      <c r="D1627" s="25"/>
      <c r="E1627" s="91"/>
      <c r="F1627" s="98"/>
      <c r="G1627" s="23"/>
      <c r="H1627" s="23"/>
      <c r="I1627" s="23"/>
      <c r="J1627" s="14" t="e">
        <f ca="1">F1627-(G1627+(SUMIF('RELACION PAGO DE CAJA'!B$3:B$9173,A1627,'RELACION PAGO DE CAJA'!K$3:K$9173)+SUMIF('RELACION PAGO DE CAJA'!B$3:B$9173,A1627,'RELACION PAGO DE CAJA'!L$3:L$9173)+(SUMIF('RELACION PAGO DE CAJA'!B$3:B$9173,A1627,'RELACION PAGO DE CAJA'!M$3:M$408)+(SUMIF('RELACION PAGO DE CAJA'!B$3:B$9173,A1627,'RELACION PAGO DE CAJA'!N$3:N$9173)))))</f>
        <v>#REF!</v>
      </c>
    </row>
    <row r="1628" spans="1:10">
      <c r="A1628" s="16" t="str">
        <f t="shared" si="30"/>
        <v/>
      </c>
      <c r="B1628" s="93"/>
      <c r="C1628" s="97"/>
      <c r="D1628" s="25"/>
      <c r="E1628" s="91"/>
      <c r="F1628" s="98"/>
      <c r="G1628" s="23"/>
      <c r="H1628" s="23"/>
      <c r="I1628" s="23"/>
      <c r="J1628" s="14" t="e">
        <f ca="1">F1628-(G1628+(SUMIF('RELACION PAGO DE CAJA'!B$3:B$9173,A1628,'RELACION PAGO DE CAJA'!K$3:K$9173)+SUMIF('RELACION PAGO DE CAJA'!B$3:B$9173,A1628,'RELACION PAGO DE CAJA'!L$3:L$9173)+(SUMIF('RELACION PAGO DE CAJA'!B$3:B$9173,A1628,'RELACION PAGO DE CAJA'!M$3:M$408)+(SUMIF('RELACION PAGO DE CAJA'!B$3:B$9173,A1628,'RELACION PAGO DE CAJA'!N$3:N$9173)))))</f>
        <v>#REF!</v>
      </c>
    </row>
    <row r="1629" spans="1:10">
      <c r="A1629" s="16" t="str">
        <f t="shared" si="30"/>
        <v/>
      </c>
      <c r="B1629" s="93"/>
      <c r="C1629" s="97"/>
      <c r="D1629" s="25"/>
      <c r="E1629" s="91"/>
      <c r="F1629" s="98"/>
      <c r="G1629" s="23"/>
      <c r="H1629" s="23"/>
      <c r="I1629" s="23"/>
      <c r="J1629" s="14" t="e">
        <f ca="1">F1629-(G1629+(SUMIF('RELACION PAGO DE CAJA'!B$3:B$9173,A1629,'RELACION PAGO DE CAJA'!K$3:K$9173)+SUMIF('RELACION PAGO DE CAJA'!B$3:B$9173,A1629,'RELACION PAGO DE CAJA'!L$3:L$9173)+(SUMIF('RELACION PAGO DE CAJA'!B$3:B$9173,A1629,'RELACION PAGO DE CAJA'!M$3:M$408)+(SUMIF('RELACION PAGO DE CAJA'!B$3:B$9173,A1629,'RELACION PAGO DE CAJA'!N$3:N$9173)))))</f>
        <v>#REF!</v>
      </c>
    </row>
    <row r="1630" spans="1:10">
      <c r="A1630" s="16" t="str">
        <f t="shared" si="30"/>
        <v/>
      </c>
      <c r="B1630" s="93"/>
      <c r="C1630" s="97"/>
      <c r="D1630" s="25"/>
      <c r="E1630" s="91"/>
      <c r="F1630" s="98"/>
      <c r="G1630" s="23"/>
      <c r="H1630" s="23"/>
      <c r="I1630" s="23"/>
      <c r="J1630" s="14" t="e">
        <f ca="1">F1630-(G1630+(SUMIF('RELACION PAGO DE CAJA'!B$3:B$9173,A1630,'RELACION PAGO DE CAJA'!K$3:K$9173)+SUMIF('RELACION PAGO DE CAJA'!B$3:B$9173,A1630,'RELACION PAGO DE CAJA'!L$3:L$9173)+(SUMIF('RELACION PAGO DE CAJA'!B$3:B$9173,A1630,'RELACION PAGO DE CAJA'!M$3:M$408)+(SUMIF('RELACION PAGO DE CAJA'!B$3:B$9173,A1630,'RELACION PAGO DE CAJA'!N$3:N$9173)))))</f>
        <v>#REF!</v>
      </c>
    </row>
    <row r="1631" spans="1:10">
      <c r="A1631" s="16" t="str">
        <f t="shared" si="30"/>
        <v/>
      </c>
      <c r="B1631" s="93"/>
      <c r="C1631" s="97"/>
      <c r="D1631" s="25"/>
      <c r="E1631" s="91"/>
      <c r="F1631" s="98"/>
      <c r="G1631" s="23"/>
      <c r="H1631" s="23"/>
      <c r="I1631" s="23"/>
      <c r="J1631" s="14" t="e">
        <f ca="1">F1631-(G1631+(SUMIF('RELACION PAGO DE CAJA'!B$3:B$9173,A1631,'RELACION PAGO DE CAJA'!K$3:K$9173)+SUMIF('RELACION PAGO DE CAJA'!B$3:B$9173,A1631,'RELACION PAGO DE CAJA'!L$3:L$9173)+(SUMIF('RELACION PAGO DE CAJA'!B$3:B$9173,A1631,'RELACION PAGO DE CAJA'!M$3:M$408)+(SUMIF('RELACION PAGO DE CAJA'!B$3:B$9173,A1631,'RELACION PAGO DE CAJA'!N$3:N$9173)))))</f>
        <v>#REF!</v>
      </c>
    </row>
    <row r="1632" spans="1:10">
      <c r="A1632" s="16" t="str">
        <f t="shared" si="30"/>
        <v/>
      </c>
      <c r="B1632" s="93"/>
      <c r="C1632" s="97"/>
      <c r="D1632" s="25"/>
      <c r="E1632" s="91"/>
      <c r="F1632" s="98"/>
      <c r="G1632" s="23"/>
      <c r="H1632" s="23"/>
      <c r="I1632" s="23"/>
      <c r="J1632" s="14" t="e">
        <f ca="1">F1632-(G1632+(SUMIF('RELACION PAGO DE CAJA'!B$3:B$9173,A1632,'RELACION PAGO DE CAJA'!K$3:K$9173)+SUMIF('RELACION PAGO DE CAJA'!B$3:B$9173,A1632,'RELACION PAGO DE CAJA'!L$3:L$9173)+(SUMIF('RELACION PAGO DE CAJA'!B$3:B$9173,A1632,'RELACION PAGO DE CAJA'!M$3:M$408)+(SUMIF('RELACION PAGO DE CAJA'!B$3:B$9173,A1632,'RELACION PAGO DE CAJA'!N$3:N$9173)))))</f>
        <v>#REF!</v>
      </c>
    </row>
    <row r="1633" spans="1:10">
      <c r="A1633" s="16" t="str">
        <f t="shared" si="30"/>
        <v/>
      </c>
      <c r="B1633" s="93"/>
      <c r="C1633" s="97"/>
      <c r="D1633" s="25"/>
      <c r="E1633" s="91"/>
      <c r="F1633" s="98"/>
      <c r="G1633" s="23"/>
      <c r="H1633" s="23"/>
      <c r="I1633" s="23"/>
      <c r="J1633" s="14" t="e">
        <f ca="1">F1633-(G1633+(SUMIF('RELACION PAGO DE CAJA'!B$3:B$9173,A1633,'RELACION PAGO DE CAJA'!K$3:K$9173)+SUMIF('RELACION PAGO DE CAJA'!B$3:B$9173,A1633,'RELACION PAGO DE CAJA'!L$3:L$9173)+(SUMIF('RELACION PAGO DE CAJA'!B$3:B$9173,A1633,'RELACION PAGO DE CAJA'!M$3:M$408)+(SUMIF('RELACION PAGO DE CAJA'!B$3:B$9173,A1633,'RELACION PAGO DE CAJA'!N$3:N$9173)))))</f>
        <v>#REF!</v>
      </c>
    </row>
    <row r="1634" spans="1:10">
      <c r="A1634" s="16" t="str">
        <f t="shared" si="30"/>
        <v/>
      </c>
      <c r="B1634" s="93"/>
      <c r="C1634" s="97"/>
      <c r="D1634" s="25"/>
      <c r="E1634" s="91"/>
      <c r="F1634" s="98"/>
      <c r="G1634" s="23"/>
      <c r="H1634" s="23"/>
      <c r="I1634" s="23"/>
      <c r="J1634" s="14" t="e">
        <f ca="1">F1634-(G1634+(SUMIF('RELACION PAGO DE CAJA'!B$3:B$9173,A1634,'RELACION PAGO DE CAJA'!K$3:K$9173)+SUMIF('RELACION PAGO DE CAJA'!B$3:B$9173,A1634,'RELACION PAGO DE CAJA'!L$3:L$9173)+(SUMIF('RELACION PAGO DE CAJA'!B$3:B$9173,A1634,'RELACION PAGO DE CAJA'!M$3:M$408)+(SUMIF('RELACION PAGO DE CAJA'!B$3:B$9173,A1634,'RELACION PAGO DE CAJA'!N$3:N$9173)))))</f>
        <v>#REF!</v>
      </c>
    </row>
    <row r="1635" spans="1:10">
      <c r="A1635" s="16" t="str">
        <f t="shared" si="30"/>
        <v/>
      </c>
      <c r="B1635" s="93"/>
      <c r="C1635" s="97"/>
      <c r="D1635" s="25"/>
      <c r="E1635" s="91"/>
      <c r="F1635" s="98"/>
      <c r="G1635" s="23"/>
      <c r="H1635" s="23"/>
      <c r="I1635" s="23"/>
      <c r="J1635" s="14" t="e">
        <f ca="1">F1635-(G1635+(SUMIF('RELACION PAGO DE CAJA'!B$3:B$9173,A1635,'RELACION PAGO DE CAJA'!K$3:K$9173)+SUMIF('RELACION PAGO DE CAJA'!B$3:B$9173,A1635,'RELACION PAGO DE CAJA'!L$3:L$9173)+(SUMIF('RELACION PAGO DE CAJA'!B$3:B$9173,A1635,'RELACION PAGO DE CAJA'!M$3:M$408)+(SUMIF('RELACION PAGO DE CAJA'!B$3:B$9173,A1635,'RELACION PAGO DE CAJA'!N$3:N$9173)))))</f>
        <v>#REF!</v>
      </c>
    </row>
    <row r="1636" spans="1:10">
      <c r="A1636" s="16" t="str">
        <f t="shared" si="30"/>
        <v/>
      </c>
      <c r="B1636" s="93"/>
      <c r="C1636" s="97"/>
      <c r="D1636" s="25"/>
      <c r="E1636" s="91"/>
      <c r="F1636" s="98"/>
      <c r="G1636" s="23"/>
      <c r="H1636" s="23"/>
      <c r="I1636" s="23"/>
      <c r="J1636" s="14" t="e">
        <f ca="1">F1636-(G1636+(SUMIF('RELACION PAGO DE CAJA'!B$3:B$9173,A1636,'RELACION PAGO DE CAJA'!K$3:K$9173)+SUMIF('RELACION PAGO DE CAJA'!B$3:B$9173,A1636,'RELACION PAGO DE CAJA'!L$3:L$9173)+(SUMIF('RELACION PAGO DE CAJA'!B$3:B$9173,A1636,'RELACION PAGO DE CAJA'!M$3:M$408)+(SUMIF('RELACION PAGO DE CAJA'!B$3:B$9173,A1636,'RELACION PAGO DE CAJA'!N$3:N$9173)))))</f>
        <v>#REF!</v>
      </c>
    </row>
    <row r="1637" spans="1:10">
      <c r="A1637" s="16" t="str">
        <f t="shared" si="30"/>
        <v/>
      </c>
      <c r="B1637" s="93"/>
      <c r="C1637" s="97"/>
      <c r="D1637" s="25"/>
      <c r="E1637" s="91"/>
      <c r="F1637" s="98"/>
      <c r="G1637" s="23"/>
      <c r="H1637" s="23"/>
      <c r="I1637" s="23"/>
      <c r="J1637" s="14" t="e">
        <f ca="1">F1637-(G1637+(SUMIF('RELACION PAGO DE CAJA'!B$3:B$9173,A1637,'RELACION PAGO DE CAJA'!K$3:K$9173)+SUMIF('RELACION PAGO DE CAJA'!B$3:B$9173,A1637,'RELACION PAGO DE CAJA'!L$3:L$9173)+(SUMIF('RELACION PAGO DE CAJA'!B$3:B$9173,A1637,'RELACION PAGO DE CAJA'!M$3:M$408)+(SUMIF('RELACION PAGO DE CAJA'!B$3:B$9173,A1637,'RELACION PAGO DE CAJA'!N$3:N$9173)))))</f>
        <v>#REF!</v>
      </c>
    </row>
    <row r="1638" spans="1:10">
      <c r="A1638" s="16" t="str">
        <f t="shared" si="30"/>
        <v/>
      </c>
      <c r="B1638" s="93"/>
      <c r="C1638" s="97"/>
      <c r="D1638" s="25"/>
      <c r="E1638" s="91"/>
      <c r="F1638" s="98"/>
      <c r="G1638" s="23"/>
      <c r="H1638" s="23"/>
      <c r="I1638" s="23"/>
      <c r="J1638" s="14" t="e">
        <f ca="1">F1638-(G1638+(SUMIF('RELACION PAGO DE CAJA'!B$3:B$9173,A1638,'RELACION PAGO DE CAJA'!K$3:K$9173)+SUMIF('RELACION PAGO DE CAJA'!B$3:B$9173,A1638,'RELACION PAGO DE CAJA'!L$3:L$9173)+(SUMIF('RELACION PAGO DE CAJA'!B$3:B$9173,A1638,'RELACION PAGO DE CAJA'!M$3:M$408)+(SUMIF('RELACION PAGO DE CAJA'!B$3:B$9173,A1638,'RELACION PAGO DE CAJA'!N$3:N$9173)))))</f>
        <v>#REF!</v>
      </c>
    </row>
    <row r="1639" spans="1:10">
      <c r="A1639" s="16" t="str">
        <f t="shared" si="30"/>
        <v/>
      </c>
      <c r="B1639" s="93"/>
      <c r="C1639" s="97"/>
      <c r="D1639" s="25"/>
      <c r="E1639" s="91"/>
      <c r="F1639" s="98"/>
      <c r="G1639" s="23"/>
      <c r="H1639" s="23"/>
      <c r="I1639" s="23"/>
      <c r="J1639" s="14" t="e">
        <f ca="1">F1639-(G1639+(SUMIF('RELACION PAGO DE CAJA'!B$3:B$9173,A1639,'RELACION PAGO DE CAJA'!K$3:K$9173)+SUMIF('RELACION PAGO DE CAJA'!B$3:B$9173,A1639,'RELACION PAGO DE CAJA'!L$3:L$9173)+(SUMIF('RELACION PAGO DE CAJA'!B$3:B$9173,A1639,'RELACION PAGO DE CAJA'!M$3:M$408)+(SUMIF('RELACION PAGO DE CAJA'!B$3:B$9173,A1639,'RELACION PAGO DE CAJA'!N$3:N$9173)))))</f>
        <v>#REF!</v>
      </c>
    </row>
    <row r="1640" spans="1:10">
      <c r="A1640" s="16" t="str">
        <f t="shared" si="30"/>
        <v/>
      </c>
      <c r="B1640" s="93"/>
      <c r="C1640" s="97"/>
      <c r="D1640" s="25"/>
      <c r="E1640" s="91"/>
      <c r="F1640" s="98"/>
      <c r="G1640" s="23"/>
      <c r="H1640" s="23"/>
      <c r="I1640" s="23"/>
      <c r="J1640" s="14" t="e">
        <f ca="1">F1640-(G1640+(SUMIF('RELACION PAGO DE CAJA'!B$3:B$9173,A1640,'RELACION PAGO DE CAJA'!K$3:K$9173)+SUMIF('RELACION PAGO DE CAJA'!B$3:B$9173,A1640,'RELACION PAGO DE CAJA'!L$3:L$9173)+(SUMIF('RELACION PAGO DE CAJA'!B$3:B$9173,A1640,'RELACION PAGO DE CAJA'!M$3:M$408)+(SUMIF('RELACION PAGO DE CAJA'!B$3:B$9173,A1640,'RELACION PAGO DE CAJA'!N$3:N$9173)))))</f>
        <v>#REF!</v>
      </c>
    </row>
    <row r="1641" spans="1:10">
      <c r="A1641" s="16" t="str">
        <f t="shared" si="30"/>
        <v/>
      </c>
      <c r="B1641" s="93"/>
      <c r="C1641" s="97"/>
      <c r="D1641" s="25"/>
      <c r="E1641" s="91"/>
      <c r="F1641" s="98"/>
      <c r="G1641" s="23"/>
      <c r="H1641" s="23"/>
      <c r="I1641" s="23"/>
      <c r="J1641" s="14" t="e">
        <f ca="1">F1641-(G1641+(SUMIF('RELACION PAGO DE CAJA'!B$3:B$9173,A1641,'RELACION PAGO DE CAJA'!K$3:K$9173)+SUMIF('RELACION PAGO DE CAJA'!B$3:B$9173,A1641,'RELACION PAGO DE CAJA'!L$3:L$9173)+(SUMIF('RELACION PAGO DE CAJA'!B$3:B$9173,A1641,'RELACION PAGO DE CAJA'!M$3:M$408)+(SUMIF('RELACION PAGO DE CAJA'!B$3:B$9173,A1641,'RELACION PAGO DE CAJA'!N$3:N$9173)))))</f>
        <v>#REF!</v>
      </c>
    </row>
    <row r="1642" spans="1:10">
      <c r="A1642" s="16" t="str">
        <f t="shared" si="30"/>
        <v/>
      </c>
      <c r="B1642" s="93"/>
      <c r="C1642" s="97"/>
      <c r="D1642" s="25"/>
      <c r="E1642" s="91"/>
      <c r="F1642" s="98"/>
      <c r="G1642" s="23"/>
      <c r="H1642" s="23"/>
      <c r="I1642" s="23"/>
      <c r="J1642" s="14" t="e">
        <f ca="1">F1642-(G1642+(SUMIF('RELACION PAGO DE CAJA'!B$3:B$9173,A1642,'RELACION PAGO DE CAJA'!K$3:K$9173)+SUMIF('RELACION PAGO DE CAJA'!B$3:B$9173,A1642,'RELACION PAGO DE CAJA'!L$3:L$9173)+(SUMIF('RELACION PAGO DE CAJA'!B$3:B$9173,A1642,'RELACION PAGO DE CAJA'!M$3:M$408)+(SUMIF('RELACION PAGO DE CAJA'!B$3:B$9173,A1642,'RELACION PAGO DE CAJA'!N$3:N$9173)))))</f>
        <v>#REF!</v>
      </c>
    </row>
    <row r="1643" spans="1:10">
      <c r="A1643" s="16" t="str">
        <f t="shared" si="30"/>
        <v/>
      </c>
      <c r="B1643" s="93"/>
      <c r="C1643" s="97"/>
      <c r="D1643" s="25"/>
      <c r="E1643" s="91"/>
      <c r="F1643" s="98"/>
      <c r="G1643" s="23"/>
      <c r="H1643" s="23"/>
      <c r="I1643" s="23"/>
      <c r="J1643" s="14" t="e">
        <f ca="1">F1643-(G1643+(SUMIF('RELACION PAGO DE CAJA'!B$3:B$9173,A1643,'RELACION PAGO DE CAJA'!K$3:K$9173)+SUMIF('RELACION PAGO DE CAJA'!B$3:B$9173,A1643,'RELACION PAGO DE CAJA'!L$3:L$9173)+(SUMIF('RELACION PAGO DE CAJA'!B$3:B$9173,A1643,'RELACION PAGO DE CAJA'!M$3:M$408)+(SUMIF('RELACION PAGO DE CAJA'!B$3:B$9173,A1643,'RELACION PAGO DE CAJA'!N$3:N$9173)))))</f>
        <v>#REF!</v>
      </c>
    </row>
    <row r="1644" spans="1:10">
      <c r="A1644" s="16" t="str">
        <f t="shared" si="30"/>
        <v/>
      </c>
      <c r="B1644" s="93"/>
      <c r="C1644" s="97"/>
      <c r="D1644" s="25"/>
      <c r="E1644" s="91"/>
      <c r="F1644" s="98"/>
      <c r="G1644" s="23"/>
      <c r="H1644" s="23"/>
      <c r="I1644" s="23"/>
      <c r="J1644" s="14" t="e">
        <f ca="1">F1644-(G1644+(SUMIF('RELACION PAGO DE CAJA'!B$3:B$9173,A1644,'RELACION PAGO DE CAJA'!K$3:K$9173)+SUMIF('RELACION PAGO DE CAJA'!B$3:B$9173,A1644,'RELACION PAGO DE CAJA'!L$3:L$9173)+(SUMIF('RELACION PAGO DE CAJA'!B$3:B$9173,A1644,'RELACION PAGO DE CAJA'!M$3:M$408)+(SUMIF('RELACION PAGO DE CAJA'!B$3:B$9173,A1644,'RELACION PAGO DE CAJA'!N$3:N$9173)))))</f>
        <v>#REF!</v>
      </c>
    </row>
    <row r="1645" spans="1:10">
      <c r="A1645" s="16" t="str">
        <f t="shared" si="30"/>
        <v/>
      </c>
      <c r="B1645" s="93"/>
      <c r="C1645" s="97"/>
      <c r="D1645" s="25"/>
      <c r="E1645" s="91"/>
      <c r="F1645" s="98"/>
      <c r="G1645" s="23"/>
      <c r="H1645" s="23"/>
      <c r="I1645" s="23"/>
      <c r="J1645" s="14" t="e">
        <f ca="1">F1645-(G1645+(SUMIF('RELACION PAGO DE CAJA'!B$3:B$9173,A1645,'RELACION PAGO DE CAJA'!K$3:K$9173)+SUMIF('RELACION PAGO DE CAJA'!B$3:B$9173,A1645,'RELACION PAGO DE CAJA'!L$3:L$9173)+(SUMIF('RELACION PAGO DE CAJA'!B$3:B$9173,A1645,'RELACION PAGO DE CAJA'!M$3:M$408)+(SUMIF('RELACION PAGO DE CAJA'!B$3:B$9173,A1645,'RELACION PAGO DE CAJA'!N$3:N$9173)))))</f>
        <v>#REF!</v>
      </c>
    </row>
    <row r="1646" spans="1:10">
      <c r="A1646" s="16" t="str">
        <f t="shared" si="30"/>
        <v/>
      </c>
      <c r="B1646" s="93"/>
      <c r="C1646" s="97"/>
      <c r="D1646" s="25"/>
      <c r="E1646" s="91"/>
      <c r="F1646" s="98"/>
      <c r="G1646" s="23"/>
      <c r="H1646" s="23"/>
      <c r="I1646" s="23"/>
      <c r="J1646" s="14" t="e">
        <f ca="1">F1646-(G1646+(SUMIF('RELACION PAGO DE CAJA'!B$3:B$9173,A1646,'RELACION PAGO DE CAJA'!K$3:K$9173)+SUMIF('RELACION PAGO DE CAJA'!B$3:B$9173,A1646,'RELACION PAGO DE CAJA'!L$3:L$9173)+(SUMIF('RELACION PAGO DE CAJA'!B$3:B$9173,A1646,'RELACION PAGO DE CAJA'!M$3:M$408)+(SUMIF('RELACION PAGO DE CAJA'!B$3:B$9173,A1646,'RELACION PAGO DE CAJA'!N$3:N$9173)))))</f>
        <v>#REF!</v>
      </c>
    </row>
    <row r="1647" spans="1:10">
      <c r="A1647" s="16" t="str">
        <f t="shared" si="30"/>
        <v/>
      </c>
      <c r="B1647" s="93"/>
      <c r="C1647" s="97"/>
      <c r="D1647" s="25"/>
      <c r="E1647" s="91"/>
      <c r="F1647" s="98"/>
      <c r="G1647" s="23"/>
      <c r="H1647" s="23"/>
      <c r="I1647" s="23"/>
      <c r="J1647" s="14" t="e">
        <f ca="1">F1647-(G1647+(SUMIF('RELACION PAGO DE CAJA'!B$3:B$9173,A1647,'RELACION PAGO DE CAJA'!K$3:K$9173)+SUMIF('RELACION PAGO DE CAJA'!B$3:B$9173,A1647,'RELACION PAGO DE CAJA'!L$3:L$9173)+(SUMIF('RELACION PAGO DE CAJA'!B$3:B$9173,A1647,'RELACION PAGO DE CAJA'!M$3:M$408)+(SUMIF('RELACION PAGO DE CAJA'!B$3:B$9173,A1647,'RELACION PAGO DE CAJA'!N$3:N$9173)))))</f>
        <v>#REF!</v>
      </c>
    </row>
    <row r="1648" spans="1:10">
      <c r="A1648" s="16" t="str">
        <f t="shared" si="30"/>
        <v/>
      </c>
      <c r="B1648" s="93"/>
      <c r="C1648" s="97"/>
      <c r="D1648" s="25"/>
      <c r="E1648" s="91"/>
      <c r="F1648" s="98"/>
      <c r="G1648" s="23"/>
      <c r="H1648" s="23"/>
      <c r="I1648" s="23"/>
      <c r="J1648" s="14" t="e">
        <f ca="1">F1648-(G1648+(SUMIF('RELACION PAGO DE CAJA'!B$3:B$9173,A1648,'RELACION PAGO DE CAJA'!K$3:K$9173)+SUMIF('RELACION PAGO DE CAJA'!B$3:B$9173,A1648,'RELACION PAGO DE CAJA'!L$3:L$9173)+(SUMIF('RELACION PAGO DE CAJA'!B$3:B$9173,A1648,'RELACION PAGO DE CAJA'!M$3:M$408)+(SUMIF('RELACION PAGO DE CAJA'!B$3:B$9173,A1648,'RELACION PAGO DE CAJA'!N$3:N$9173)))))</f>
        <v>#REF!</v>
      </c>
    </row>
    <row r="1649" spans="1:10">
      <c r="A1649" s="16" t="str">
        <f t="shared" si="30"/>
        <v/>
      </c>
      <c r="B1649" s="93"/>
      <c r="C1649" s="97"/>
      <c r="D1649" s="25"/>
      <c r="E1649" s="91"/>
      <c r="F1649" s="98"/>
      <c r="G1649" s="23"/>
      <c r="H1649" s="23"/>
      <c r="I1649" s="23"/>
      <c r="J1649" s="14" t="e">
        <f ca="1">F1649-(G1649+(SUMIF('RELACION PAGO DE CAJA'!B$3:B$9173,A1649,'RELACION PAGO DE CAJA'!K$3:K$9173)+SUMIF('RELACION PAGO DE CAJA'!B$3:B$9173,A1649,'RELACION PAGO DE CAJA'!L$3:L$9173)+(SUMIF('RELACION PAGO DE CAJA'!B$3:B$9173,A1649,'RELACION PAGO DE CAJA'!M$3:M$408)+(SUMIF('RELACION PAGO DE CAJA'!B$3:B$9173,A1649,'RELACION PAGO DE CAJA'!N$3:N$9173)))))</f>
        <v>#REF!</v>
      </c>
    </row>
    <row r="1650" spans="1:10">
      <c r="A1650" s="16" t="str">
        <f t="shared" si="30"/>
        <v/>
      </c>
      <c r="B1650" s="93"/>
      <c r="C1650" s="97"/>
      <c r="D1650" s="25"/>
      <c r="E1650" s="91"/>
      <c r="F1650" s="98"/>
      <c r="G1650" s="23"/>
      <c r="H1650" s="23"/>
      <c r="I1650" s="23"/>
      <c r="J1650" s="14" t="e">
        <f ca="1">F1650-(G1650+(SUMIF('RELACION PAGO DE CAJA'!B$3:B$9173,A1650,'RELACION PAGO DE CAJA'!K$3:K$9173)+SUMIF('RELACION PAGO DE CAJA'!B$3:B$9173,A1650,'RELACION PAGO DE CAJA'!L$3:L$9173)+(SUMIF('RELACION PAGO DE CAJA'!B$3:B$9173,A1650,'RELACION PAGO DE CAJA'!M$3:M$408)+(SUMIF('RELACION PAGO DE CAJA'!B$3:B$9173,A1650,'RELACION PAGO DE CAJA'!N$3:N$9173)))))</f>
        <v>#REF!</v>
      </c>
    </row>
    <row r="1651" spans="1:10">
      <c r="A1651" s="16" t="str">
        <f t="shared" si="30"/>
        <v/>
      </c>
      <c r="B1651" s="93"/>
      <c r="C1651" s="97"/>
      <c r="D1651" s="25"/>
      <c r="E1651" s="91"/>
      <c r="F1651" s="98"/>
      <c r="G1651" s="23"/>
      <c r="H1651" s="23"/>
      <c r="I1651" s="23"/>
      <c r="J1651" s="14" t="e">
        <f ca="1">F1651-(G1651+(SUMIF('RELACION PAGO DE CAJA'!B$3:B$9173,A1651,'RELACION PAGO DE CAJA'!K$3:K$9173)+SUMIF('RELACION PAGO DE CAJA'!B$3:B$9173,A1651,'RELACION PAGO DE CAJA'!L$3:L$9173)+(SUMIF('RELACION PAGO DE CAJA'!B$3:B$9173,A1651,'RELACION PAGO DE CAJA'!M$3:M$408)+(SUMIF('RELACION PAGO DE CAJA'!B$3:B$9173,A1651,'RELACION PAGO DE CAJA'!N$3:N$9173)))))</f>
        <v>#REF!</v>
      </c>
    </row>
    <row r="1652" spans="1:10">
      <c r="A1652" s="16" t="str">
        <f t="shared" si="30"/>
        <v/>
      </c>
      <c r="B1652" s="93"/>
      <c r="C1652" s="97"/>
      <c r="D1652" s="25"/>
      <c r="E1652" s="91"/>
      <c r="F1652" s="98"/>
      <c r="G1652" s="23"/>
      <c r="H1652" s="23"/>
      <c r="I1652" s="23"/>
      <c r="J1652" s="14" t="e">
        <f ca="1">F1652-(G1652+(SUMIF('RELACION PAGO DE CAJA'!B$3:B$9173,A1652,'RELACION PAGO DE CAJA'!K$3:K$9173)+SUMIF('RELACION PAGO DE CAJA'!B$3:B$9173,A1652,'RELACION PAGO DE CAJA'!L$3:L$9173)+(SUMIF('RELACION PAGO DE CAJA'!B$3:B$9173,A1652,'RELACION PAGO DE CAJA'!M$3:M$408)+(SUMIF('RELACION PAGO DE CAJA'!B$3:B$9173,A1652,'RELACION PAGO DE CAJA'!N$3:N$9173)))))</f>
        <v>#REF!</v>
      </c>
    </row>
    <row r="1653" spans="1:10">
      <c r="A1653" s="16" t="str">
        <f t="shared" si="30"/>
        <v/>
      </c>
      <c r="B1653" s="93"/>
      <c r="C1653" s="97"/>
      <c r="D1653" s="25"/>
      <c r="E1653" s="91"/>
      <c r="F1653" s="98"/>
      <c r="G1653" s="23"/>
      <c r="H1653" s="23"/>
      <c r="I1653" s="23"/>
      <c r="J1653" s="14" t="e">
        <f ca="1">F1653-(G1653+(SUMIF('RELACION PAGO DE CAJA'!B$3:B$9173,A1653,'RELACION PAGO DE CAJA'!K$3:K$9173)+SUMIF('RELACION PAGO DE CAJA'!B$3:B$9173,A1653,'RELACION PAGO DE CAJA'!L$3:L$9173)+(SUMIF('RELACION PAGO DE CAJA'!B$3:B$9173,A1653,'RELACION PAGO DE CAJA'!M$3:M$408)+(SUMIF('RELACION PAGO DE CAJA'!B$3:B$9173,A1653,'RELACION PAGO DE CAJA'!N$3:N$9173)))))</f>
        <v>#REF!</v>
      </c>
    </row>
    <row r="1654" spans="1:10">
      <c r="A1654" s="16" t="str">
        <f t="shared" si="30"/>
        <v/>
      </c>
      <c r="B1654" s="93"/>
      <c r="C1654" s="97"/>
      <c r="D1654" s="25"/>
      <c r="E1654" s="91"/>
      <c r="F1654" s="98"/>
      <c r="G1654" s="23"/>
      <c r="H1654" s="23"/>
      <c r="I1654" s="23"/>
      <c r="J1654" s="14" t="e">
        <f ca="1">F1654-(G1654+(SUMIF('RELACION PAGO DE CAJA'!B$3:B$9173,A1654,'RELACION PAGO DE CAJA'!K$3:K$9173)+SUMIF('RELACION PAGO DE CAJA'!B$3:B$9173,A1654,'RELACION PAGO DE CAJA'!L$3:L$9173)+(SUMIF('RELACION PAGO DE CAJA'!B$3:B$9173,A1654,'RELACION PAGO DE CAJA'!M$3:M$408)+(SUMIF('RELACION PAGO DE CAJA'!B$3:B$9173,A1654,'RELACION PAGO DE CAJA'!N$3:N$9173)))))</f>
        <v>#REF!</v>
      </c>
    </row>
    <row r="1655" spans="1:10">
      <c r="A1655" s="16" t="str">
        <f t="shared" si="30"/>
        <v/>
      </c>
      <c r="B1655" s="93"/>
      <c r="C1655" s="97"/>
      <c r="D1655" s="25"/>
      <c r="E1655" s="91"/>
      <c r="F1655" s="98"/>
      <c r="G1655" s="23"/>
      <c r="H1655" s="23"/>
      <c r="I1655" s="23"/>
      <c r="J1655" s="14" t="e">
        <f ca="1">F1655-(G1655+(SUMIF('RELACION PAGO DE CAJA'!B$3:B$9173,A1655,'RELACION PAGO DE CAJA'!K$3:K$9173)+SUMIF('RELACION PAGO DE CAJA'!B$3:B$9173,A1655,'RELACION PAGO DE CAJA'!L$3:L$9173)+(SUMIF('RELACION PAGO DE CAJA'!B$3:B$9173,A1655,'RELACION PAGO DE CAJA'!M$3:M$408)+(SUMIF('RELACION PAGO DE CAJA'!B$3:B$9173,A1655,'RELACION PAGO DE CAJA'!N$3:N$9173)))))</f>
        <v>#REF!</v>
      </c>
    </row>
    <row r="1656" spans="1:10">
      <c r="A1656" s="16" t="str">
        <f t="shared" si="30"/>
        <v/>
      </c>
      <c r="B1656" s="93"/>
      <c r="C1656" s="97"/>
      <c r="D1656" s="25"/>
      <c r="E1656" s="91"/>
      <c r="F1656" s="98"/>
      <c r="G1656" s="23"/>
      <c r="H1656" s="23"/>
      <c r="I1656" s="23"/>
      <c r="J1656" s="14" t="e">
        <f ca="1">F1656-(G1656+(SUMIF('RELACION PAGO DE CAJA'!B$3:B$9173,A1656,'RELACION PAGO DE CAJA'!K$3:K$9173)+SUMIF('RELACION PAGO DE CAJA'!B$3:B$9173,A1656,'RELACION PAGO DE CAJA'!L$3:L$9173)+(SUMIF('RELACION PAGO DE CAJA'!B$3:B$9173,A1656,'RELACION PAGO DE CAJA'!M$3:M$408)+(SUMIF('RELACION PAGO DE CAJA'!B$3:B$9173,A1656,'RELACION PAGO DE CAJA'!N$3:N$9173)))))</f>
        <v>#REF!</v>
      </c>
    </row>
    <row r="1657" spans="1:10">
      <c r="A1657" s="16" t="str">
        <f t="shared" si="30"/>
        <v/>
      </c>
      <c r="B1657" s="93"/>
      <c r="C1657" s="97"/>
      <c r="D1657" s="25"/>
      <c r="E1657" s="91"/>
      <c r="F1657" s="98"/>
      <c r="G1657" s="23"/>
      <c r="H1657" s="23"/>
      <c r="I1657" s="23"/>
      <c r="J1657" s="14" t="e">
        <f ca="1">F1657-(G1657+(SUMIF('RELACION PAGO DE CAJA'!B$3:B$9173,A1657,'RELACION PAGO DE CAJA'!K$3:K$9173)+SUMIF('RELACION PAGO DE CAJA'!B$3:B$9173,A1657,'RELACION PAGO DE CAJA'!L$3:L$9173)+(SUMIF('RELACION PAGO DE CAJA'!B$3:B$9173,A1657,'RELACION PAGO DE CAJA'!M$3:M$408)+(SUMIF('RELACION PAGO DE CAJA'!B$3:B$9173,A1657,'RELACION PAGO DE CAJA'!N$3:N$9173)))))</f>
        <v>#REF!</v>
      </c>
    </row>
    <row r="1658" spans="1:10">
      <c r="A1658" s="16" t="str">
        <f t="shared" si="30"/>
        <v/>
      </c>
      <c r="B1658" s="93"/>
      <c r="C1658" s="97"/>
      <c r="D1658" s="25"/>
      <c r="E1658" s="91"/>
      <c r="F1658" s="98"/>
      <c r="G1658" s="23"/>
      <c r="H1658" s="23"/>
      <c r="I1658" s="23"/>
      <c r="J1658" s="14" t="e">
        <f ca="1">F1658-(G1658+(SUMIF('RELACION PAGO DE CAJA'!B$3:B$9173,A1658,'RELACION PAGO DE CAJA'!K$3:K$9173)+SUMIF('RELACION PAGO DE CAJA'!B$3:B$9173,A1658,'RELACION PAGO DE CAJA'!L$3:L$9173)+(SUMIF('RELACION PAGO DE CAJA'!B$3:B$9173,A1658,'RELACION PAGO DE CAJA'!M$3:M$408)+(SUMIF('RELACION PAGO DE CAJA'!B$3:B$9173,A1658,'RELACION PAGO DE CAJA'!N$3:N$9173)))))</f>
        <v>#REF!</v>
      </c>
    </row>
    <row r="1659" spans="1:10">
      <c r="A1659" s="16" t="str">
        <f t="shared" si="30"/>
        <v/>
      </c>
      <c r="B1659" s="93"/>
      <c r="C1659" s="97"/>
      <c r="D1659" s="25"/>
      <c r="E1659" s="91"/>
      <c r="F1659" s="98"/>
      <c r="G1659" s="23"/>
      <c r="H1659" s="23"/>
      <c r="I1659" s="23"/>
      <c r="J1659" s="14" t="e">
        <f ca="1">F1659-(G1659+(SUMIF('RELACION PAGO DE CAJA'!B$3:B$9173,A1659,'RELACION PAGO DE CAJA'!K$3:K$9173)+SUMIF('RELACION PAGO DE CAJA'!B$3:B$9173,A1659,'RELACION PAGO DE CAJA'!L$3:L$9173)+(SUMIF('RELACION PAGO DE CAJA'!B$3:B$9173,A1659,'RELACION PAGO DE CAJA'!M$3:M$408)+(SUMIF('RELACION PAGO DE CAJA'!B$3:B$9173,A1659,'RELACION PAGO DE CAJA'!N$3:N$9173)))))</f>
        <v>#REF!</v>
      </c>
    </row>
    <row r="1660" spans="1:10">
      <c r="A1660" s="16" t="str">
        <f t="shared" si="30"/>
        <v/>
      </c>
      <c r="B1660" s="93"/>
      <c r="C1660" s="97"/>
      <c r="D1660" s="25"/>
      <c r="E1660" s="91"/>
      <c r="F1660" s="98"/>
      <c r="G1660" s="23"/>
      <c r="H1660" s="23"/>
      <c r="I1660" s="23"/>
      <c r="J1660" s="14" t="e">
        <f ca="1">F1660-(G1660+(SUMIF('RELACION PAGO DE CAJA'!B$3:B$9173,A1660,'RELACION PAGO DE CAJA'!K$3:K$9173)+SUMIF('RELACION PAGO DE CAJA'!B$3:B$9173,A1660,'RELACION PAGO DE CAJA'!L$3:L$9173)+(SUMIF('RELACION PAGO DE CAJA'!B$3:B$9173,A1660,'RELACION PAGO DE CAJA'!M$3:M$408)+(SUMIF('RELACION PAGO DE CAJA'!B$3:B$9173,A1660,'RELACION PAGO DE CAJA'!N$3:N$9173)))))</f>
        <v>#REF!</v>
      </c>
    </row>
    <row r="1661" spans="1:10">
      <c r="A1661" s="16" t="str">
        <f t="shared" si="30"/>
        <v/>
      </c>
      <c r="B1661" s="93"/>
      <c r="C1661" s="97"/>
      <c r="D1661" s="25"/>
      <c r="E1661" s="91"/>
      <c r="F1661" s="98"/>
      <c r="G1661" s="23"/>
      <c r="H1661" s="23"/>
      <c r="I1661" s="23"/>
      <c r="J1661" s="14" t="e">
        <f ca="1">F1661-(G1661+(SUMIF('RELACION PAGO DE CAJA'!B$3:B$9173,A1661,'RELACION PAGO DE CAJA'!K$3:K$9173)+SUMIF('RELACION PAGO DE CAJA'!B$3:B$9173,A1661,'RELACION PAGO DE CAJA'!L$3:L$9173)+(SUMIF('RELACION PAGO DE CAJA'!B$3:B$9173,A1661,'RELACION PAGO DE CAJA'!M$3:M$408)+(SUMIF('RELACION PAGO DE CAJA'!B$3:B$9173,A1661,'RELACION PAGO DE CAJA'!N$3:N$9173)))))</f>
        <v>#REF!</v>
      </c>
    </row>
    <row r="1662" spans="1:10">
      <c r="A1662" s="16" t="str">
        <f t="shared" si="30"/>
        <v/>
      </c>
      <c r="B1662" s="93"/>
      <c r="C1662" s="97"/>
      <c r="D1662" s="25"/>
      <c r="E1662" s="91"/>
      <c r="F1662" s="98"/>
      <c r="G1662" s="23"/>
      <c r="H1662" s="23"/>
      <c r="I1662" s="23"/>
      <c r="J1662" s="14" t="e">
        <f ca="1">F1662-(G1662+(SUMIF('RELACION PAGO DE CAJA'!B$3:B$9173,A1662,'RELACION PAGO DE CAJA'!K$3:K$9173)+SUMIF('RELACION PAGO DE CAJA'!B$3:B$9173,A1662,'RELACION PAGO DE CAJA'!L$3:L$9173)+(SUMIF('RELACION PAGO DE CAJA'!B$3:B$9173,A1662,'RELACION PAGO DE CAJA'!M$3:M$408)+(SUMIF('RELACION PAGO DE CAJA'!B$3:B$9173,A1662,'RELACION PAGO DE CAJA'!N$3:N$9173)))))</f>
        <v>#REF!</v>
      </c>
    </row>
    <row r="1663" spans="1:10">
      <c r="A1663" s="16" t="str">
        <f t="shared" si="30"/>
        <v/>
      </c>
      <c r="B1663" s="93"/>
      <c r="C1663" s="97"/>
      <c r="D1663" s="25"/>
      <c r="E1663" s="91"/>
      <c r="F1663" s="98"/>
      <c r="G1663" s="23"/>
      <c r="H1663" s="23"/>
      <c r="I1663" s="23"/>
      <c r="J1663" s="14" t="e">
        <f ca="1">F1663-(G1663+(SUMIF('RELACION PAGO DE CAJA'!B$3:B$9173,A1663,'RELACION PAGO DE CAJA'!K$3:K$9173)+SUMIF('RELACION PAGO DE CAJA'!B$3:B$9173,A1663,'RELACION PAGO DE CAJA'!L$3:L$9173)+(SUMIF('RELACION PAGO DE CAJA'!B$3:B$9173,A1663,'RELACION PAGO DE CAJA'!M$3:M$408)+(SUMIF('RELACION PAGO DE CAJA'!B$3:B$9173,A1663,'RELACION PAGO DE CAJA'!N$3:N$9173)))))</f>
        <v>#REF!</v>
      </c>
    </row>
    <row r="1664" spans="1:10">
      <c r="A1664" s="16" t="str">
        <f t="shared" si="30"/>
        <v/>
      </c>
      <c r="B1664" s="93"/>
      <c r="C1664" s="97"/>
      <c r="D1664" s="25"/>
      <c r="E1664" s="91"/>
      <c r="F1664" s="98"/>
      <c r="G1664" s="23"/>
      <c r="H1664" s="23"/>
      <c r="I1664" s="23"/>
      <c r="J1664" s="14" t="e">
        <f ca="1">F1664-(G1664+(SUMIF('RELACION PAGO DE CAJA'!B$3:B$9173,A1664,'RELACION PAGO DE CAJA'!K$3:K$9173)+SUMIF('RELACION PAGO DE CAJA'!B$3:B$9173,A1664,'RELACION PAGO DE CAJA'!L$3:L$9173)+(SUMIF('RELACION PAGO DE CAJA'!B$3:B$9173,A1664,'RELACION PAGO DE CAJA'!M$3:M$408)+(SUMIF('RELACION PAGO DE CAJA'!B$3:B$9173,A1664,'RELACION PAGO DE CAJA'!N$3:N$9173)))))</f>
        <v>#REF!</v>
      </c>
    </row>
    <row r="1665" spans="1:10">
      <c r="A1665" s="16" t="str">
        <f t="shared" si="30"/>
        <v/>
      </c>
      <c r="B1665" s="93"/>
      <c r="C1665" s="97"/>
      <c r="D1665" s="25"/>
      <c r="E1665" s="91"/>
      <c r="F1665" s="98"/>
      <c r="G1665" s="23"/>
      <c r="H1665" s="23"/>
      <c r="I1665" s="23"/>
      <c r="J1665" s="14" t="e">
        <f ca="1">F1665-(G1665+(SUMIF('RELACION PAGO DE CAJA'!B$3:B$9173,A1665,'RELACION PAGO DE CAJA'!K$3:K$9173)+SUMIF('RELACION PAGO DE CAJA'!B$3:B$9173,A1665,'RELACION PAGO DE CAJA'!L$3:L$9173)+(SUMIF('RELACION PAGO DE CAJA'!B$3:B$9173,A1665,'RELACION PAGO DE CAJA'!M$3:M$408)+(SUMIF('RELACION PAGO DE CAJA'!B$3:B$9173,A1665,'RELACION PAGO DE CAJA'!N$3:N$9173)))))</f>
        <v>#REF!</v>
      </c>
    </row>
    <row r="1666" spans="1:10">
      <c r="A1666" s="16" t="str">
        <f t="shared" si="30"/>
        <v/>
      </c>
      <c r="B1666" s="93"/>
      <c r="C1666" s="97"/>
      <c r="D1666" s="25"/>
      <c r="E1666" s="91"/>
      <c r="F1666" s="98"/>
      <c r="G1666" s="23"/>
      <c r="H1666" s="23"/>
      <c r="I1666" s="23"/>
      <c r="J1666" s="14" t="e">
        <f ca="1">F1666-(G1666+(SUMIF('RELACION PAGO DE CAJA'!B$3:B$9173,A1666,'RELACION PAGO DE CAJA'!K$3:K$9173)+SUMIF('RELACION PAGO DE CAJA'!B$3:B$9173,A1666,'RELACION PAGO DE CAJA'!L$3:L$9173)+(SUMIF('RELACION PAGO DE CAJA'!B$3:B$9173,A1666,'RELACION PAGO DE CAJA'!M$3:M$408)+(SUMIF('RELACION PAGO DE CAJA'!B$3:B$9173,A1666,'RELACION PAGO DE CAJA'!N$3:N$9173)))))</f>
        <v>#REF!</v>
      </c>
    </row>
    <row r="1667" spans="1:10">
      <c r="A1667" s="16" t="str">
        <f t="shared" si="30"/>
        <v/>
      </c>
      <c r="B1667" s="93"/>
      <c r="C1667" s="97"/>
      <c r="D1667" s="25"/>
      <c r="E1667" s="91"/>
      <c r="F1667" s="98"/>
      <c r="G1667" s="23"/>
      <c r="H1667" s="23"/>
      <c r="I1667" s="23"/>
      <c r="J1667" s="14" t="e">
        <f ca="1">F1667-(G1667+(SUMIF('RELACION PAGO DE CAJA'!B$3:B$9173,A1667,'RELACION PAGO DE CAJA'!K$3:K$9173)+SUMIF('RELACION PAGO DE CAJA'!B$3:B$9173,A1667,'RELACION PAGO DE CAJA'!L$3:L$9173)+(SUMIF('RELACION PAGO DE CAJA'!B$3:B$9173,A1667,'RELACION PAGO DE CAJA'!M$3:M$408)+(SUMIF('RELACION PAGO DE CAJA'!B$3:B$9173,A1667,'RELACION PAGO DE CAJA'!N$3:N$9173)))))</f>
        <v>#REF!</v>
      </c>
    </row>
    <row r="1668" spans="1:10">
      <c r="A1668" s="16" t="str">
        <f t="shared" si="30"/>
        <v/>
      </c>
      <c r="B1668" s="93"/>
      <c r="C1668" s="97"/>
      <c r="D1668" s="25"/>
      <c r="E1668" s="91"/>
      <c r="F1668" s="98"/>
      <c r="G1668" s="23"/>
      <c r="H1668" s="23"/>
      <c r="I1668" s="23"/>
      <c r="J1668" s="14" t="e">
        <f ca="1">F1668-(G1668+(SUMIF('RELACION PAGO DE CAJA'!B$3:B$9173,A1668,'RELACION PAGO DE CAJA'!K$3:K$9173)+SUMIF('RELACION PAGO DE CAJA'!B$3:B$9173,A1668,'RELACION PAGO DE CAJA'!L$3:L$9173)+(SUMIF('RELACION PAGO DE CAJA'!B$3:B$9173,A1668,'RELACION PAGO DE CAJA'!M$3:M$408)+(SUMIF('RELACION PAGO DE CAJA'!B$3:B$9173,A1668,'RELACION PAGO DE CAJA'!N$3:N$9173)))))</f>
        <v>#REF!</v>
      </c>
    </row>
    <row r="1669" spans="1:10">
      <c r="A1669" s="16" t="str">
        <f t="shared" si="30"/>
        <v/>
      </c>
      <c r="B1669" s="93"/>
      <c r="C1669" s="97"/>
      <c r="D1669" s="25"/>
      <c r="E1669" s="91"/>
      <c r="F1669" s="98"/>
      <c r="G1669" s="23"/>
      <c r="H1669" s="23"/>
      <c r="I1669" s="23"/>
      <c r="J1669" s="14" t="e">
        <f ca="1">F1669-(G1669+(SUMIF('RELACION PAGO DE CAJA'!B$3:B$9173,A1669,'RELACION PAGO DE CAJA'!K$3:K$9173)+SUMIF('RELACION PAGO DE CAJA'!B$3:B$9173,A1669,'RELACION PAGO DE CAJA'!L$3:L$9173)+(SUMIF('RELACION PAGO DE CAJA'!B$3:B$9173,A1669,'RELACION PAGO DE CAJA'!M$3:M$408)+(SUMIF('RELACION PAGO DE CAJA'!B$3:B$9173,A1669,'RELACION PAGO DE CAJA'!N$3:N$9173)))))</f>
        <v>#REF!</v>
      </c>
    </row>
    <row r="1670" spans="1:10">
      <c r="A1670" s="16" t="str">
        <f t="shared" si="30"/>
        <v/>
      </c>
      <c r="B1670" s="93"/>
      <c r="C1670" s="97"/>
      <c r="D1670" s="25"/>
      <c r="E1670" s="91"/>
      <c r="F1670" s="98"/>
      <c r="G1670" s="23"/>
      <c r="H1670" s="23"/>
      <c r="I1670" s="23"/>
      <c r="J1670" s="14" t="e">
        <f ca="1">F1670-(G1670+(SUMIF('RELACION PAGO DE CAJA'!B$3:B$9173,A1670,'RELACION PAGO DE CAJA'!K$3:K$9173)+SUMIF('RELACION PAGO DE CAJA'!B$3:B$9173,A1670,'RELACION PAGO DE CAJA'!L$3:L$9173)+(SUMIF('RELACION PAGO DE CAJA'!B$3:B$9173,A1670,'RELACION PAGO DE CAJA'!M$3:M$408)+(SUMIF('RELACION PAGO DE CAJA'!B$3:B$9173,A1670,'RELACION PAGO DE CAJA'!N$3:N$9173)))))</f>
        <v>#REF!</v>
      </c>
    </row>
    <row r="1671" spans="1:10">
      <c r="A1671" s="16" t="str">
        <f t="shared" si="30"/>
        <v/>
      </c>
      <c r="B1671" s="93"/>
      <c r="C1671" s="97"/>
      <c r="D1671" s="25"/>
      <c r="E1671" s="91"/>
      <c r="F1671" s="98"/>
      <c r="G1671" s="23"/>
      <c r="H1671" s="23"/>
      <c r="I1671" s="23"/>
      <c r="J1671" s="14" t="e">
        <f ca="1">F1671-(G1671+(SUMIF('RELACION PAGO DE CAJA'!B$3:B$9173,A1671,'RELACION PAGO DE CAJA'!K$3:K$9173)+SUMIF('RELACION PAGO DE CAJA'!B$3:B$9173,A1671,'RELACION PAGO DE CAJA'!L$3:L$9173)+(SUMIF('RELACION PAGO DE CAJA'!B$3:B$9173,A1671,'RELACION PAGO DE CAJA'!M$3:M$408)+(SUMIF('RELACION PAGO DE CAJA'!B$3:B$9173,A1671,'RELACION PAGO DE CAJA'!N$3:N$9173)))))</f>
        <v>#REF!</v>
      </c>
    </row>
    <row r="1672" spans="1:10">
      <c r="A1672" s="16" t="str">
        <f t="shared" si="30"/>
        <v/>
      </c>
      <c r="B1672" s="93"/>
      <c r="C1672" s="97"/>
      <c r="D1672" s="25"/>
      <c r="E1672" s="91"/>
      <c r="F1672" s="98"/>
      <c r="G1672" s="23"/>
      <c r="H1672" s="23"/>
      <c r="I1672" s="23"/>
      <c r="J1672" s="14" t="e">
        <f ca="1">F1672-(G1672+(SUMIF('RELACION PAGO DE CAJA'!B$3:B$9173,A1672,'RELACION PAGO DE CAJA'!K$3:K$9173)+SUMIF('RELACION PAGO DE CAJA'!B$3:B$9173,A1672,'RELACION PAGO DE CAJA'!L$3:L$9173)+(SUMIF('RELACION PAGO DE CAJA'!B$3:B$9173,A1672,'RELACION PAGO DE CAJA'!M$3:M$408)+(SUMIF('RELACION PAGO DE CAJA'!B$3:B$9173,A1672,'RELACION PAGO DE CAJA'!N$3:N$9173)))))</f>
        <v>#REF!</v>
      </c>
    </row>
    <row r="1673" spans="1:10">
      <c r="A1673" s="16" t="str">
        <f t="shared" si="30"/>
        <v/>
      </c>
      <c r="B1673" s="93"/>
      <c r="C1673" s="97"/>
      <c r="D1673" s="25"/>
      <c r="E1673" s="91"/>
      <c r="F1673" s="98"/>
      <c r="G1673" s="23"/>
      <c r="H1673" s="23"/>
      <c r="I1673" s="23"/>
      <c r="J1673" s="14" t="e">
        <f ca="1">F1673-(G1673+(SUMIF('RELACION PAGO DE CAJA'!B$3:B$9173,A1673,'RELACION PAGO DE CAJA'!K$3:K$9173)+SUMIF('RELACION PAGO DE CAJA'!B$3:B$9173,A1673,'RELACION PAGO DE CAJA'!L$3:L$9173)+(SUMIF('RELACION PAGO DE CAJA'!B$3:B$9173,A1673,'RELACION PAGO DE CAJA'!M$3:M$408)+(SUMIF('RELACION PAGO DE CAJA'!B$3:B$9173,A1673,'RELACION PAGO DE CAJA'!N$3:N$9173)))))</f>
        <v>#REF!</v>
      </c>
    </row>
    <row r="1674" spans="1:10">
      <c r="A1674" s="16" t="str">
        <f t="shared" si="30"/>
        <v/>
      </c>
      <c r="B1674" s="93"/>
      <c r="C1674" s="97"/>
      <c r="D1674" s="25"/>
      <c r="E1674" s="91"/>
      <c r="F1674" s="98"/>
      <c r="G1674" s="23"/>
      <c r="H1674" s="23"/>
      <c r="I1674" s="23"/>
      <c r="J1674" s="14" t="e">
        <f ca="1">F1674-(G1674+(SUMIF('RELACION PAGO DE CAJA'!B$3:B$9173,A1674,'RELACION PAGO DE CAJA'!K$3:K$9173)+SUMIF('RELACION PAGO DE CAJA'!B$3:B$9173,A1674,'RELACION PAGO DE CAJA'!L$3:L$9173)+(SUMIF('RELACION PAGO DE CAJA'!B$3:B$9173,A1674,'RELACION PAGO DE CAJA'!M$3:M$408)+(SUMIF('RELACION PAGO DE CAJA'!B$3:B$9173,A1674,'RELACION PAGO DE CAJA'!N$3:N$9173)))))</f>
        <v>#REF!</v>
      </c>
    </row>
    <row r="1675" spans="1:10">
      <c r="A1675" s="16" t="str">
        <f t="shared" si="30"/>
        <v/>
      </c>
      <c r="B1675" s="93"/>
      <c r="C1675" s="97"/>
      <c r="D1675" s="25"/>
      <c r="E1675" s="91"/>
      <c r="F1675" s="98"/>
      <c r="G1675" s="23"/>
      <c r="H1675" s="23"/>
      <c r="I1675" s="23"/>
      <c r="J1675" s="14" t="e">
        <f ca="1">F1675-(G1675+(SUMIF('RELACION PAGO DE CAJA'!B$3:B$9173,A1675,'RELACION PAGO DE CAJA'!K$3:K$9173)+SUMIF('RELACION PAGO DE CAJA'!B$3:B$9173,A1675,'RELACION PAGO DE CAJA'!L$3:L$9173)+(SUMIF('RELACION PAGO DE CAJA'!B$3:B$9173,A1675,'RELACION PAGO DE CAJA'!M$3:M$408)+(SUMIF('RELACION PAGO DE CAJA'!B$3:B$9173,A1675,'RELACION PAGO DE CAJA'!N$3:N$9173)))))</f>
        <v>#REF!</v>
      </c>
    </row>
    <row r="1676" spans="1:10">
      <c r="A1676" s="16" t="str">
        <f t="shared" si="30"/>
        <v/>
      </c>
      <c r="B1676" s="93"/>
      <c r="C1676" s="97"/>
      <c r="D1676" s="25"/>
      <c r="E1676" s="91"/>
      <c r="F1676" s="98"/>
      <c r="G1676" s="23"/>
      <c r="H1676" s="23"/>
      <c r="I1676" s="23"/>
      <c r="J1676" s="14" t="e">
        <f ca="1">F1676-(G1676+(SUMIF('RELACION PAGO DE CAJA'!B$3:B$9173,A1676,'RELACION PAGO DE CAJA'!K$3:K$9173)+SUMIF('RELACION PAGO DE CAJA'!B$3:B$9173,A1676,'RELACION PAGO DE CAJA'!L$3:L$9173)+(SUMIF('RELACION PAGO DE CAJA'!B$3:B$9173,A1676,'RELACION PAGO DE CAJA'!M$3:M$408)+(SUMIF('RELACION PAGO DE CAJA'!B$3:B$9173,A1676,'RELACION PAGO DE CAJA'!N$3:N$9173)))))</f>
        <v>#REF!</v>
      </c>
    </row>
    <row r="1677" spans="1:10">
      <c r="A1677" s="16" t="str">
        <f t="shared" si="30"/>
        <v/>
      </c>
      <c r="B1677" s="93"/>
      <c r="C1677" s="97"/>
      <c r="D1677" s="25"/>
      <c r="E1677" s="91"/>
      <c r="F1677" s="98"/>
      <c r="G1677" s="23"/>
      <c r="H1677" s="23"/>
      <c r="I1677" s="23"/>
      <c r="J1677" s="14" t="e">
        <f ca="1">F1677-(G1677+(SUMIF('RELACION PAGO DE CAJA'!B$3:B$9173,A1677,'RELACION PAGO DE CAJA'!K$3:K$9173)+SUMIF('RELACION PAGO DE CAJA'!B$3:B$9173,A1677,'RELACION PAGO DE CAJA'!L$3:L$9173)+(SUMIF('RELACION PAGO DE CAJA'!B$3:B$9173,A1677,'RELACION PAGO DE CAJA'!M$3:M$408)+(SUMIF('RELACION PAGO DE CAJA'!B$3:B$9173,A1677,'RELACION PAGO DE CAJA'!N$3:N$9173)))))</f>
        <v>#REF!</v>
      </c>
    </row>
    <row r="1678" spans="1:10">
      <c r="A1678" s="16" t="str">
        <f t="shared" si="30"/>
        <v/>
      </c>
      <c r="B1678" s="93"/>
      <c r="C1678" s="97"/>
      <c r="D1678" s="25"/>
      <c r="E1678" s="91"/>
      <c r="F1678" s="98"/>
      <c r="G1678" s="23"/>
      <c r="H1678" s="23"/>
      <c r="I1678" s="23"/>
      <c r="J1678" s="14" t="e">
        <f ca="1">F1678-(G1678+(SUMIF('RELACION PAGO DE CAJA'!B$3:B$9173,A1678,'RELACION PAGO DE CAJA'!K$3:K$9173)+SUMIF('RELACION PAGO DE CAJA'!B$3:B$9173,A1678,'RELACION PAGO DE CAJA'!L$3:L$9173)+(SUMIF('RELACION PAGO DE CAJA'!B$3:B$9173,A1678,'RELACION PAGO DE CAJA'!M$3:M$408)+(SUMIF('RELACION PAGO DE CAJA'!B$3:B$9173,A1678,'RELACION PAGO DE CAJA'!N$3:N$9173)))))</f>
        <v>#REF!</v>
      </c>
    </row>
    <row r="1679" spans="1:10">
      <c r="A1679" s="16" t="str">
        <f t="shared" si="30"/>
        <v/>
      </c>
      <c r="B1679" s="93"/>
      <c r="C1679" s="97"/>
      <c r="D1679" s="25"/>
      <c r="E1679" s="91"/>
      <c r="F1679" s="98"/>
      <c r="G1679" s="23"/>
      <c r="H1679" s="23"/>
      <c r="I1679" s="23"/>
      <c r="J1679" s="14" t="e">
        <f ca="1">F1679-(G1679+(SUMIF('RELACION PAGO DE CAJA'!B$3:B$9173,A1679,'RELACION PAGO DE CAJA'!K$3:K$9173)+SUMIF('RELACION PAGO DE CAJA'!B$3:B$9173,A1679,'RELACION PAGO DE CAJA'!L$3:L$9173)+(SUMIF('RELACION PAGO DE CAJA'!B$3:B$9173,A1679,'RELACION PAGO DE CAJA'!M$3:M$408)+(SUMIF('RELACION PAGO DE CAJA'!B$3:B$9173,A1679,'RELACION PAGO DE CAJA'!N$3:N$9173)))))</f>
        <v>#REF!</v>
      </c>
    </row>
    <row r="1680" spans="1:10">
      <c r="A1680" s="16" t="str">
        <f t="shared" si="30"/>
        <v/>
      </c>
      <c r="B1680" s="93"/>
      <c r="C1680" s="97"/>
      <c r="D1680" s="25"/>
      <c r="E1680" s="91"/>
      <c r="F1680" s="98"/>
      <c r="G1680" s="23"/>
      <c r="H1680" s="23"/>
      <c r="I1680" s="23"/>
      <c r="J1680" s="14" t="e">
        <f ca="1">F1680-(G1680+(SUMIF('RELACION PAGO DE CAJA'!B$3:B$9173,A1680,'RELACION PAGO DE CAJA'!K$3:K$9173)+SUMIF('RELACION PAGO DE CAJA'!B$3:B$9173,A1680,'RELACION PAGO DE CAJA'!L$3:L$9173)+(SUMIF('RELACION PAGO DE CAJA'!B$3:B$9173,A1680,'RELACION PAGO DE CAJA'!M$3:M$408)+(SUMIF('RELACION PAGO DE CAJA'!B$3:B$9173,A1680,'RELACION PAGO DE CAJA'!N$3:N$9173)))))</f>
        <v>#REF!</v>
      </c>
    </row>
    <row r="1681" spans="1:10">
      <c r="A1681" s="16" t="str">
        <f t="shared" si="30"/>
        <v/>
      </c>
      <c r="B1681" s="93"/>
      <c r="C1681" s="97"/>
      <c r="D1681" s="25"/>
      <c r="E1681" s="91"/>
      <c r="F1681" s="98"/>
      <c r="G1681" s="23"/>
      <c r="H1681" s="23"/>
      <c r="I1681" s="23"/>
      <c r="J1681" s="14" t="e">
        <f ca="1">F1681-(G1681+(SUMIF('RELACION PAGO DE CAJA'!B$3:B$9173,A1681,'RELACION PAGO DE CAJA'!K$3:K$9173)+SUMIF('RELACION PAGO DE CAJA'!B$3:B$9173,A1681,'RELACION PAGO DE CAJA'!L$3:L$9173)+(SUMIF('RELACION PAGO DE CAJA'!B$3:B$9173,A1681,'RELACION PAGO DE CAJA'!M$3:M$408)+(SUMIF('RELACION PAGO DE CAJA'!B$3:B$9173,A1681,'RELACION PAGO DE CAJA'!N$3:N$9173)))))</f>
        <v>#REF!</v>
      </c>
    </row>
    <row r="1682" spans="1:10">
      <c r="A1682" s="16" t="str">
        <f t="shared" si="30"/>
        <v/>
      </c>
      <c r="B1682" s="93"/>
      <c r="C1682" s="97"/>
      <c r="D1682" s="25"/>
      <c r="E1682" s="91"/>
      <c r="F1682" s="98"/>
      <c r="G1682" s="23"/>
      <c r="H1682" s="23"/>
      <c r="I1682" s="23"/>
      <c r="J1682" s="14" t="e">
        <f ca="1">F1682-(G1682+(SUMIF('RELACION PAGO DE CAJA'!B$3:B$9173,A1682,'RELACION PAGO DE CAJA'!K$3:K$9173)+SUMIF('RELACION PAGO DE CAJA'!B$3:B$9173,A1682,'RELACION PAGO DE CAJA'!L$3:L$9173)+(SUMIF('RELACION PAGO DE CAJA'!B$3:B$9173,A1682,'RELACION PAGO DE CAJA'!M$3:M$408)+(SUMIF('RELACION PAGO DE CAJA'!B$3:B$9173,A1682,'RELACION PAGO DE CAJA'!N$3:N$9173)))))</f>
        <v>#REF!</v>
      </c>
    </row>
    <row r="1683" spans="1:10">
      <c r="A1683" s="16" t="str">
        <f t="shared" si="30"/>
        <v/>
      </c>
      <c r="B1683" s="93"/>
      <c r="C1683" s="97"/>
      <c r="D1683" s="25"/>
      <c r="E1683" s="91"/>
      <c r="F1683" s="98"/>
      <c r="G1683" s="23"/>
      <c r="H1683" s="23"/>
      <c r="I1683" s="23"/>
      <c r="J1683" s="14" t="e">
        <f ca="1">F1683-(G1683+(SUMIF('RELACION PAGO DE CAJA'!B$3:B$9173,A1683,'RELACION PAGO DE CAJA'!K$3:K$9173)+SUMIF('RELACION PAGO DE CAJA'!B$3:B$9173,A1683,'RELACION PAGO DE CAJA'!L$3:L$9173)+(SUMIF('RELACION PAGO DE CAJA'!B$3:B$9173,A1683,'RELACION PAGO DE CAJA'!M$3:M$408)+(SUMIF('RELACION PAGO DE CAJA'!B$3:B$9173,A1683,'RELACION PAGO DE CAJA'!N$3:N$9173)))))</f>
        <v>#REF!</v>
      </c>
    </row>
    <row r="1684" spans="1:10">
      <c r="A1684" s="16" t="str">
        <f t="shared" si="30"/>
        <v/>
      </c>
      <c r="B1684" s="93"/>
      <c r="C1684" s="97"/>
      <c r="D1684" s="25"/>
      <c r="E1684" s="91"/>
      <c r="F1684" s="98"/>
      <c r="G1684" s="23"/>
      <c r="H1684" s="23"/>
      <c r="I1684" s="23"/>
      <c r="J1684" s="14" t="e">
        <f ca="1">F1684-(G1684+(SUMIF('RELACION PAGO DE CAJA'!B$3:B$9173,A1684,'RELACION PAGO DE CAJA'!K$3:K$9173)+SUMIF('RELACION PAGO DE CAJA'!B$3:B$9173,A1684,'RELACION PAGO DE CAJA'!L$3:L$9173)+(SUMIF('RELACION PAGO DE CAJA'!B$3:B$9173,A1684,'RELACION PAGO DE CAJA'!M$3:M$408)+(SUMIF('RELACION PAGO DE CAJA'!B$3:B$9173,A1684,'RELACION PAGO DE CAJA'!N$3:N$9173)))))</f>
        <v>#REF!</v>
      </c>
    </row>
    <row r="1685" spans="1:10">
      <c r="A1685" s="16" t="str">
        <f t="shared" ref="A1685:A1748" si="31">CONCATENATE(B1685,D1685,E1685)</f>
        <v/>
      </c>
      <c r="B1685" s="93"/>
      <c r="C1685" s="97"/>
      <c r="D1685" s="25"/>
      <c r="E1685" s="91"/>
      <c r="F1685" s="98"/>
      <c r="G1685" s="23"/>
      <c r="H1685" s="23"/>
      <c r="I1685" s="23"/>
      <c r="J1685" s="14" t="e">
        <f ca="1">F1685-(G1685+(SUMIF('RELACION PAGO DE CAJA'!B$3:B$9173,A1685,'RELACION PAGO DE CAJA'!K$3:K$9173)+SUMIF('RELACION PAGO DE CAJA'!B$3:B$9173,A1685,'RELACION PAGO DE CAJA'!L$3:L$9173)+(SUMIF('RELACION PAGO DE CAJA'!B$3:B$9173,A1685,'RELACION PAGO DE CAJA'!M$3:M$408)+(SUMIF('RELACION PAGO DE CAJA'!B$3:B$9173,A1685,'RELACION PAGO DE CAJA'!N$3:N$9173)))))</f>
        <v>#REF!</v>
      </c>
    </row>
    <row r="1686" spans="1:10">
      <c r="A1686" s="16" t="str">
        <f t="shared" si="31"/>
        <v/>
      </c>
      <c r="B1686" s="93"/>
      <c r="C1686" s="97"/>
      <c r="D1686" s="25"/>
      <c r="E1686" s="91"/>
      <c r="F1686" s="98"/>
      <c r="G1686" s="23"/>
      <c r="H1686" s="23"/>
      <c r="I1686" s="23"/>
      <c r="J1686" s="14" t="e">
        <f ca="1">F1686-(G1686+(SUMIF('RELACION PAGO DE CAJA'!B$3:B$9173,A1686,'RELACION PAGO DE CAJA'!K$3:K$9173)+SUMIF('RELACION PAGO DE CAJA'!B$3:B$9173,A1686,'RELACION PAGO DE CAJA'!L$3:L$9173)+(SUMIF('RELACION PAGO DE CAJA'!B$3:B$9173,A1686,'RELACION PAGO DE CAJA'!M$3:M$408)+(SUMIF('RELACION PAGO DE CAJA'!B$3:B$9173,A1686,'RELACION PAGO DE CAJA'!N$3:N$9173)))))</f>
        <v>#REF!</v>
      </c>
    </row>
    <row r="1687" spans="1:10">
      <c r="A1687" s="16" t="str">
        <f t="shared" si="31"/>
        <v/>
      </c>
      <c r="B1687" s="93"/>
      <c r="C1687" s="97"/>
      <c r="D1687" s="25"/>
      <c r="E1687" s="91"/>
      <c r="F1687" s="98"/>
      <c r="G1687" s="23"/>
      <c r="H1687" s="23"/>
      <c r="I1687" s="23"/>
      <c r="J1687" s="14" t="e">
        <f ca="1">F1687-(G1687+(SUMIF('RELACION PAGO DE CAJA'!B$3:B$9173,A1687,'RELACION PAGO DE CAJA'!K$3:K$9173)+SUMIF('RELACION PAGO DE CAJA'!B$3:B$9173,A1687,'RELACION PAGO DE CAJA'!L$3:L$9173)+(SUMIF('RELACION PAGO DE CAJA'!B$3:B$9173,A1687,'RELACION PAGO DE CAJA'!M$3:M$408)+(SUMIF('RELACION PAGO DE CAJA'!B$3:B$9173,A1687,'RELACION PAGO DE CAJA'!N$3:N$9173)))))</f>
        <v>#REF!</v>
      </c>
    </row>
    <row r="1688" spans="1:10">
      <c r="A1688" s="16" t="str">
        <f t="shared" si="31"/>
        <v/>
      </c>
      <c r="B1688" s="93"/>
      <c r="C1688" s="97"/>
      <c r="D1688" s="25"/>
      <c r="E1688" s="91"/>
      <c r="F1688" s="98"/>
      <c r="G1688" s="23"/>
      <c r="H1688" s="23"/>
      <c r="I1688" s="23"/>
      <c r="J1688" s="14" t="e">
        <f ca="1">F1688-(G1688+(SUMIF('RELACION PAGO DE CAJA'!B$3:B$9173,A1688,'RELACION PAGO DE CAJA'!K$3:K$9173)+SUMIF('RELACION PAGO DE CAJA'!B$3:B$9173,A1688,'RELACION PAGO DE CAJA'!L$3:L$9173)+(SUMIF('RELACION PAGO DE CAJA'!B$3:B$9173,A1688,'RELACION PAGO DE CAJA'!M$3:M$408)+(SUMIF('RELACION PAGO DE CAJA'!B$3:B$9173,A1688,'RELACION PAGO DE CAJA'!N$3:N$9173)))))</f>
        <v>#REF!</v>
      </c>
    </row>
    <row r="1689" spans="1:10">
      <c r="A1689" s="16" t="str">
        <f t="shared" si="31"/>
        <v/>
      </c>
      <c r="B1689" s="93"/>
      <c r="C1689" s="97"/>
      <c r="D1689" s="25"/>
      <c r="E1689" s="91"/>
      <c r="F1689" s="98"/>
      <c r="G1689" s="23"/>
      <c r="H1689" s="23"/>
      <c r="I1689" s="23"/>
      <c r="J1689" s="14" t="e">
        <f ca="1">F1689-(G1689+(SUMIF('RELACION PAGO DE CAJA'!B$3:B$9173,A1689,'RELACION PAGO DE CAJA'!K$3:K$9173)+SUMIF('RELACION PAGO DE CAJA'!B$3:B$9173,A1689,'RELACION PAGO DE CAJA'!L$3:L$9173)+(SUMIF('RELACION PAGO DE CAJA'!B$3:B$9173,A1689,'RELACION PAGO DE CAJA'!M$3:M$408)+(SUMIF('RELACION PAGO DE CAJA'!B$3:B$9173,A1689,'RELACION PAGO DE CAJA'!N$3:N$9173)))))</f>
        <v>#REF!</v>
      </c>
    </row>
    <row r="1690" spans="1:10">
      <c r="A1690" s="16" t="str">
        <f t="shared" si="31"/>
        <v/>
      </c>
      <c r="B1690" s="93"/>
      <c r="C1690" s="97"/>
      <c r="D1690" s="25"/>
      <c r="E1690" s="91"/>
      <c r="F1690" s="98"/>
      <c r="G1690" s="23"/>
      <c r="H1690" s="23"/>
      <c r="I1690" s="23"/>
      <c r="J1690" s="14" t="e">
        <f ca="1">F1690-(G1690+(SUMIF('RELACION PAGO DE CAJA'!B$3:B$9173,A1690,'RELACION PAGO DE CAJA'!K$3:K$9173)+SUMIF('RELACION PAGO DE CAJA'!B$3:B$9173,A1690,'RELACION PAGO DE CAJA'!L$3:L$9173)+(SUMIF('RELACION PAGO DE CAJA'!B$3:B$9173,A1690,'RELACION PAGO DE CAJA'!M$3:M$408)+(SUMIF('RELACION PAGO DE CAJA'!B$3:B$9173,A1690,'RELACION PAGO DE CAJA'!N$3:N$9173)))))</f>
        <v>#REF!</v>
      </c>
    </row>
    <row r="1691" spans="1:10">
      <c r="A1691" s="16" t="str">
        <f t="shared" si="31"/>
        <v/>
      </c>
      <c r="B1691" s="93"/>
      <c r="C1691" s="97"/>
      <c r="D1691" s="25"/>
      <c r="E1691" s="91"/>
      <c r="F1691" s="98"/>
      <c r="G1691" s="23"/>
      <c r="H1691" s="23"/>
      <c r="I1691" s="23"/>
      <c r="J1691" s="14" t="e">
        <f ca="1">F1691-(G1691+(SUMIF('RELACION PAGO DE CAJA'!B$3:B$9173,A1691,'RELACION PAGO DE CAJA'!K$3:K$9173)+SUMIF('RELACION PAGO DE CAJA'!B$3:B$9173,A1691,'RELACION PAGO DE CAJA'!L$3:L$9173)+(SUMIF('RELACION PAGO DE CAJA'!B$3:B$9173,A1691,'RELACION PAGO DE CAJA'!M$3:M$408)+(SUMIF('RELACION PAGO DE CAJA'!B$3:B$9173,A1691,'RELACION PAGO DE CAJA'!N$3:N$9173)))))</f>
        <v>#REF!</v>
      </c>
    </row>
    <row r="1692" spans="1:10">
      <c r="A1692" s="16" t="str">
        <f t="shared" si="31"/>
        <v/>
      </c>
      <c r="B1692" s="93"/>
      <c r="C1692" s="97"/>
      <c r="D1692" s="25"/>
      <c r="E1692" s="91"/>
      <c r="F1692" s="98"/>
      <c r="G1692" s="23"/>
      <c r="H1692" s="23"/>
      <c r="I1692" s="23"/>
      <c r="J1692" s="14" t="e">
        <f ca="1">F1692-(G1692+(SUMIF('RELACION PAGO DE CAJA'!B$3:B$9173,A1692,'RELACION PAGO DE CAJA'!K$3:K$9173)+SUMIF('RELACION PAGO DE CAJA'!B$3:B$9173,A1692,'RELACION PAGO DE CAJA'!L$3:L$9173)+(SUMIF('RELACION PAGO DE CAJA'!B$3:B$9173,A1692,'RELACION PAGO DE CAJA'!M$3:M$408)+(SUMIF('RELACION PAGO DE CAJA'!B$3:B$9173,A1692,'RELACION PAGO DE CAJA'!N$3:N$9173)))))</f>
        <v>#REF!</v>
      </c>
    </row>
    <row r="1693" spans="1:10">
      <c r="A1693" s="16" t="str">
        <f t="shared" si="31"/>
        <v/>
      </c>
      <c r="B1693" s="93"/>
      <c r="C1693" s="97"/>
      <c r="D1693" s="25"/>
      <c r="E1693" s="91"/>
      <c r="F1693" s="98"/>
      <c r="G1693" s="23"/>
      <c r="H1693" s="23"/>
      <c r="I1693" s="23"/>
      <c r="J1693" s="14" t="e">
        <f ca="1">F1693-(G1693+(SUMIF('RELACION PAGO DE CAJA'!B$3:B$9173,A1693,'RELACION PAGO DE CAJA'!K$3:K$9173)+SUMIF('RELACION PAGO DE CAJA'!B$3:B$9173,A1693,'RELACION PAGO DE CAJA'!L$3:L$9173)+(SUMIF('RELACION PAGO DE CAJA'!B$3:B$9173,A1693,'RELACION PAGO DE CAJA'!M$3:M$408)+(SUMIF('RELACION PAGO DE CAJA'!B$3:B$9173,A1693,'RELACION PAGO DE CAJA'!N$3:N$9173)))))</f>
        <v>#REF!</v>
      </c>
    </row>
    <row r="1694" spans="1:10">
      <c r="A1694" s="16" t="str">
        <f t="shared" si="31"/>
        <v/>
      </c>
      <c r="B1694" s="93"/>
      <c r="C1694" s="97"/>
      <c r="D1694" s="25"/>
      <c r="E1694" s="91"/>
      <c r="F1694" s="98"/>
      <c r="G1694" s="23"/>
      <c r="H1694" s="23"/>
      <c r="I1694" s="23"/>
      <c r="J1694" s="14" t="e">
        <f ca="1">F1694-(G1694+(SUMIF('RELACION PAGO DE CAJA'!B$3:B$9173,A1694,'RELACION PAGO DE CAJA'!K$3:K$9173)+SUMIF('RELACION PAGO DE CAJA'!B$3:B$9173,A1694,'RELACION PAGO DE CAJA'!L$3:L$9173)+(SUMIF('RELACION PAGO DE CAJA'!B$3:B$9173,A1694,'RELACION PAGO DE CAJA'!M$3:M$408)+(SUMIF('RELACION PAGO DE CAJA'!B$3:B$9173,A1694,'RELACION PAGO DE CAJA'!N$3:N$9173)))))</f>
        <v>#REF!</v>
      </c>
    </row>
    <row r="1695" spans="1:10">
      <c r="A1695" s="16" t="str">
        <f t="shared" si="31"/>
        <v/>
      </c>
      <c r="B1695" s="93"/>
      <c r="C1695" s="97"/>
      <c r="D1695" s="25"/>
      <c r="E1695" s="91"/>
      <c r="F1695" s="98"/>
      <c r="G1695" s="23"/>
      <c r="H1695" s="23"/>
      <c r="I1695" s="23"/>
      <c r="J1695" s="14" t="e">
        <f ca="1">F1695-(G1695+(SUMIF('RELACION PAGO DE CAJA'!B$3:B$9173,A1695,'RELACION PAGO DE CAJA'!K$3:K$9173)+SUMIF('RELACION PAGO DE CAJA'!B$3:B$9173,A1695,'RELACION PAGO DE CAJA'!L$3:L$9173)+(SUMIF('RELACION PAGO DE CAJA'!B$3:B$9173,A1695,'RELACION PAGO DE CAJA'!M$3:M$408)+(SUMIF('RELACION PAGO DE CAJA'!B$3:B$9173,A1695,'RELACION PAGO DE CAJA'!N$3:N$9173)))))</f>
        <v>#REF!</v>
      </c>
    </row>
    <row r="1696" spans="1:10">
      <c r="A1696" s="16" t="str">
        <f t="shared" si="31"/>
        <v/>
      </c>
      <c r="B1696" s="93"/>
      <c r="C1696" s="97"/>
      <c r="D1696" s="25"/>
      <c r="E1696" s="91"/>
      <c r="F1696" s="98"/>
      <c r="G1696" s="23"/>
      <c r="H1696" s="23"/>
      <c r="I1696" s="23"/>
      <c r="J1696" s="14" t="e">
        <f ca="1">F1696-(G1696+(SUMIF('RELACION PAGO DE CAJA'!B$3:B$9173,A1696,'RELACION PAGO DE CAJA'!K$3:K$9173)+SUMIF('RELACION PAGO DE CAJA'!B$3:B$9173,A1696,'RELACION PAGO DE CAJA'!L$3:L$9173)+(SUMIF('RELACION PAGO DE CAJA'!B$3:B$9173,A1696,'RELACION PAGO DE CAJA'!M$3:M$408)+(SUMIF('RELACION PAGO DE CAJA'!B$3:B$9173,A1696,'RELACION PAGO DE CAJA'!N$3:N$9173)))))</f>
        <v>#REF!</v>
      </c>
    </row>
    <row r="1697" spans="1:10">
      <c r="A1697" s="16" t="str">
        <f t="shared" si="31"/>
        <v/>
      </c>
      <c r="B1697" s="93"/>
      <c r="C1697" s="97"/>
      <c r="D1697" s="25"/>
      <c r="E1697" s="91"/>
      <c r="F1697" s="98"/>
      <c r="G1697" s="23"/>
      <c r="H1697" s="23"/>
      <c r="I1697" s="23"/>
      <c r="J1697" s="14" t="e">
        <f ca="1">F1697-(G1697+(SUMIF('RELACION PAGO DE CAJA'!B$3:B$9173,A1697,'RELACION PAGO DE CAJA'!K$3:K$9173)+SUMIF('RELACION PAGO DE CAJA'!B$3:B$9173,A1697,'RELACION PAGO DE CAJA'!L$3:L$9173)+(SUMIF('RELACION PAGO DE CAJA'!B$3:B$9173,A1697,'RELACION PAGO DE CAJA'!M$3:M$408)+(SUMIF('RELACION PAGO DE CAJA'!B$3:B$9173,A1697,'RELACION PAGO DE CAJA'!N$3:N$9173)))))</f>
        <v>#REF!</v>
      </c>
    </row>
    <row r="1698" spans="1:10">
      <c r="A1698" s="16" t="str">
        <f t="shared" si="31"/>
        <v/>
      </c>
      <c r="B1698" s="93"/>
      <c r="C1698" s="97"/>
      <c r="D1698" s="25"/>
      <c r="E1698" s="91"/>
      <c r="F1698" s="98"/>
      <c r="G1698" s="23"/>
      <c r="H1698" s="23"/>
      <c r="I1698" s="23"/>
      <c r="J1698" s="14" t="e">
        <f ca="1">F1698-(G1698+(SUMIF('RELACION PAGO DE CAJA'!B$3:B$9173,A1698,'RELACION PAGO DE CAJA'!K$3:K$9173)+SUMIF('RELACION PAGO DE CAJA'!B$3:B$9173,A1698,'RELACION PAGO DE CAJA'!L$3:L$9173)+(SUMIF('RELACION PAGO DE CAJA'!B$3:B$9173,A1698,'RELACION PAGO DE CAJA'!M$3:M$408)+(SUMIF('RELACION PAGO DE CAJA'!B$3:B$9173,A1698,'RELACION PAGO DE CAJA'!N$3:N$9173)))))</f>
        <v>#REF!</v>
      </c>
    </row>
    <row r="1699" spans="1:10">
      <c r="A1699" s="16" t="str">
        <f t="shared" si="31"/>
        <v/>
      </c>
      <c r="B1699" s="93"/>
      <c r="C1699" s="97"/>
      <c r="D1699" s="25"/>
      <c r="E1699" s="91"/>
      <c r="F1699" s="98"/>
      <c r="G1699" s="23"/>
      <c r="H1699" s="23"/>
      <c r="I1699" s="23"/>
      <c r="J1699" s="14" t="e">
        <f ca="1">F1699-(G1699+(SUMIF('RELACION PAGO DE CAJA'!B$3:B$9173,A1699,'RELACION PAGO DE CAJA'!K$3:K$9173)+SUMIF('RELACION PAGO DE CAJA'!B$3:B$9173,A1699,'RELACION PAGO DE CAJA'!L$3:L$9173)+(SUMIF('RELACION PAGO DE CAJA'!B$3:B$9173,A1699,'RELACION PAGO DE CAJA'!M$3:M$408)+(SUMIF('RELACION PAGO DE CAJA'!B$3:B$9173,A1699,'RELACION PAGO DE CAJA'!N$3:N$9173)))))</f>
        <v>#REF!</v>
      </c>
    </row>
    <row r="1700" spans="1:10">
      <c r="A1700" s="16" t="str">
        <f t="shared" si="31"/>
        <v/>
      </c>
      <c r="B1700" s="93"/>
      <c r="C1700" s="97"/>
      <c r="D1700" s="25"/>
      <c r="E1700" s="91"/>
      <c r="F1700" s="98"/>
      <c r="G1700" s="23"/>
      <c r="H1700" s="23"/>
      <c r="I1700" s="23"/>
      <c r="J1700" s="14" t="e">
        <f ca="1">F1700-(G1700+(SUMIF('RELACION PAGO DE CAJA'!B$3:B$9173,A1700,'RELACION PAGO DE CAJA'!K$3:K$9173)+SUMIF('RELACION PAGO DE CAJA'!B$3:B$9173,A1700,'RELACION PAGO DE CAJA'!L$3:L$9173)+(SUMIF('RELACION PAGO DE CAJA'!B$3:B$9173,A1700,'RELACION PAGO DE CAJA'!M$3:M$408)+(SUMIF('RELACION PAGO DE CAJA'!B$3:B$9173,A1700,'RELACION PAGO DE CAJA'!N$3:N$9173)))))</f>
        <v>#REF!</v>
      </c>
    </row>
    <row r="1701" spans="1:10">
      <c r="A1701" s="16" t="str">
        <f t="shared" si="31"/>
        <v/>
      </c>
      <c r="B1701" s="93"/>
      <c r="C1701" s="97"/>
      <c r="D1701" s="25"/>
      <c r="E1701" s="91"/>
      <c r="F1701" s="98"/>
      <c r="G1701" s="23"/>
      <c r="H1701" s="23"/>
      <c r="I1701" s="23"/>
      <c r="J1701" s="14" t="e">
        <f ca="1">F1701-(G1701+(SUMIF('RELACION PAGO DE CAJA'!B$3:B$9173,A1701,'RELACION PAGO DE CAJA'!K$3:K$9173)+SUMIF('RELACION PAGO DE CAJA'!B$3:B$9173,A1701,'RELACION PAGO DE CAJA'!L$3:L$9173)+(SUMIF('RELACION PAGO DE CAJA'!B$3:B$9173,A1701,'RELACION PAGO DE CAJA'!M$3:M$408)+(SUMIF('RELACION PAGO DE CAJA'!B$3:B$9173,A1701,'RELACION PAGO DE CAJA'!N$3:N$9173)))))</f>
        <v>#REF!</v>
      </c>
    </row>
    <row r="1702" spans="1:10">
      <c r="A1702" s="16" t="str">
        <f t="shared" si="31"/>
        <v/>
      </c>
      <c r="B1702" s="93"/>
      <c r="C1702" s="97"/>
      <c r="D1702" s="25"/>
      <c r="E1702" s="91"/>
      <c r="F1702" s="98"/>
      <c r="G1702" s="23"/>
      <c r="H1702" s="23"/>
      <c r="I1702" s="23"/>
      <c r="J1702" s="14" t="e">
        <f ca="1">F1702-(G1702+(SUMIF('RELACION PAGO DE CAJA'!B$3:B$9173,A1702,'RELACION PAGO DE CAJA'!K$3:K$9173)+SUMIF('RELACION PAGO DE CAJA'!B$3:B$9173,A1702,'RELACION PAGO DE CAJA'!L$3:L$9173)+(SUMIF('RELACION PAGO DE CAJA'!B$3:B$9173,A1702,'RELACION PAGO DE CAJA'!M$3:M$408)+(SUMIF('RELACION PAGO DE CAJA'!B$3:B$9173,A1702,'RELACION PAGO DE CAJA'!N$3:N$9173)))))</f>
        <v>#REF!</v>
      </c>
    </row>
    <row r="1703" spans="1:10">
      <c r="A1703" s="16" t="str">
        <f t="shared" si="31"/>
        <v/>
      </c>
      <c r="B1703" s="93"/>
      <c r="C1703" s="97"/>
      <c r="D1703" s="25"/>
      <c r="E1703" s="91"/>
      <c r="F1703" s="98"/>
      <c r="G1703" s="23"/>
      <c r="H1703" s="23"/>
      <c r="I1703" s="23"/>
      <c r="J1703" s="14" t="e">
        <f ca="1">F1703-(G1703+(SUMIF('RELACION PAGO DE CAJA'!B$3:B$9173,A1703,'RELACION PAGO DE CAJA'!K$3:K$9173)+SUMIF('RELACION PAGO DE CAJA'!B$3:B$9173,A1703,'RELACION PAGO DE CAJA'!L$3:L$9173)+(SUMIF('RELACION PAGO DE CAJA'!B$3:B$9173,A1703,'RELACION PAGO DE CAJA'!M$3:M$408)+(SUMIF('RELACION PAGO DE CAJA'!B$3:B$9173,A1703,'RELACION PAGO DE CAJA'!N$3:N$9173)))))</f>
        <v>#REF!</v>
      </c>
    </row>
    <row r="1704" spans="1:10">
      <c r="A1704" s="16" t="str">
        <f t="shared" si="31"/>
        <v/>
      </c>
      <c r="B1704" s="93"/>
      <c r="C1704" s="97"/>
      <c r="D1704" s="25"/>
      <c r="E1704" s="91"/>
      <c r="F1704" s="98"/>
      <c r="G1704" s="23"/>
      <c r="H1704" s="23"/>
      <c r="I1704" s="23"/>
      <c r="J1704" s="14" t="e">
        <f ca="1">F1704-(G1704+(SUMIF('RELACION PAGO DE CAJA'!B$3:B$9173,A1704,'RELACION PAGO DE CAJA'!K$3:K$9173)+SUMIF('RELACION PAGO DE CAJA'!B$3:B$9173,A1704,'RELACION PAGO DE CAJA'!L$3:L$9173)+(SUMIF('RELACION PAGO DE CAJA'!B$3:B$9173,A1704,'RELACION PAGO DE CAJA'!M$3:M$408)+(SUMIF('RELACION PAGO DE CAJA'!B$3:B$9173,A1704,'RELACION PAGO DE CAJA'!N$3:N$9173)))))</f>
        <v>#REF!</v>
      </c>
    </row>
    <row r="1705" spans="1:10">
      <c r="A1705" s="16" t="str">
        <f t="shared" si="31"/>
        <v/>
      </c>
      <c r="B1705" s="93"/>
      <c r="C1705" s="97"/>
      <c r="D1705" s="25"/>
      <c r="E1705" s="91"/>
      <c r="F1705" s="98"/>
      <c r="G1705" s="23"/>
      <c r="H1705" s="23"/>
      <c r="I1705" s="23"/>
      <c r="J1705" s="14" t="e">
        <f ca="1">F1705-(G1705+(SUMIF('RELACION PAGO DE CAJA'!B$3:B$9173,A1705,'RELACION PAGO DE CAJA'!K$3:K$9173)+SUMIF('RELACION PAGO DE CAJA'!B$3:B$9173,A1705,'RELACION PAGO DE CAJA'!L$3:L$9173)+(SUMIF('RELACION PAGO DE CAJA'!B$3:B$9173,A1705,'RELACION PAGO DE CAJA'!M$3:M$408)+(SUMIF('RELACION PAGO DE CAJA'!B$3:B$9173,A1705,'RELACION PAGO DE CAJA'!N$3:N$9173)))))</f>
        <v>#REF!</v>
      </c>
    </row>
    <row r="1706" spans="1:10">
      <c r="A1706" s="16" t="str">
        <f t="shared" si="31"/>
        <v/>
      </c>
      <c r="B1706" s="93"/>
      <c r="C1706" s="97"/>
      <c r="D1706" s="25"/>
      <c r="E1706" s="91"/>
      <c r="F1706" s="98"/>
      <c r="G1706" s="23"/>
      <c r="H1706" s="23"/>
      <c r="I1706" s="23"/>
      <c r="J1706" s="14" t="e">
        <f ca="1">F1706-(G1706+(SUMIF('RELACION PAGO DE CAJA'!B$3:B$9173,A1706,'RELACION PAGO DE CAJA'!K$3:K$9173)+SUMIF('RELACION PAGO DE CAJA'!B$3:B$9173,A1706,'RELACION PAGO DE CAJA'!L$3:L$9173)+(SUMIF('RELACION PAGO DE CAJA'!B$3:B$9173,A1706,'RELACION PAGO DE CAJA'!M$3:M$408)+(SUMIF('RELACION PAGO DE CAJA'!B$3:B$9173,A1706,'RELACION PAGO DE CAJA'!N$3:N$9173)))))</f>
        <v>#REF!</v>
      </c>
    </row>
    <row r="1707" spans="1:10">
      <c r="A1707" s="16" t="str">
        <f t="shared" si="31"/>
        <v/>
      </c>
      <c r="B1707" s="93"/>
      <c r="C1707" s="97"/>
      <c r="D1707" s="25"/>
      <c r="E1707" s="91"/>
      <c r="F1707" s="98"/>
      <c r="G1707" s="23"/>
      <c r="H1707" s="23"/>
      <c r="I1707" s="23"/>
      <c r="J1707" s="14" t="e">
        <f ca="1">F1707-(G1707+(SUMIF('RELACION PAGO DE CAJA'!B$3:B$9173,A1707,'RELACION PAGO DE CAJA'!K$3:K$9173)+SUMIF('RELACION PAGO DE CAJA'!B$3:B$9173,A1707,'RELACION PAGO DE CAJA'!L$3:L$9173)+(SUMIF('RELACION PAGO DE CAJA'!B$3:B$9173,A1707,'RELACION PAGO DE CAJA'!M$3:M$408)+(SUMIF('RELACION PAGO DE CAJA'!B$3:B$9173,A1707,'RELACION PAGO DE CAJA'!N$3:N$9173)))))</f>
        <v>#REF!</v>
      </c>
    </row>
    <row r="1708" spans="1:10">
      <c r="A1708" s="16" t="str">
        <f t="shared" si="31"/>
        <v/>
      </c>
      <c r="B1708" s="93"/>
      <c r="C1708" s="97"/>
      <c r="D1708" s="25"/>
      <c r="E1708" s="91"/>
      <c r="F1708" s="98"/>
      <c r="G1708" s="23"/>
      <c r="H1708" s="23"/>
      <c r="I1708" s="23"/>
      <c r="J1708" s="14" t="e">
        <f ca="1">F1708-(G1708+(SUMIF('RELACION PAGO DE CAJA'!B$3:B$9173,A1708,'RELACION PAGO DE CAJA'!K$3:K$9173)+SUMIF('RELACION PAGO DE CAJA'!B$3:B$9173,A1708,'RELACION PAGO DE CAJA'!L$3:L$9173)+(SUMIF('RELACION PAGO DE CAJA'!B$3:B$9173,A1708,'RELACION PAGO DE CAJA'!M$3:M$408)+(SUMIF('RELACION PAGO DE CAJA'!B$3:B$9173,A1708,'RELACION PAGO DE CAJA'!N$3:N$9173)))))</f>
        <v>#REF!</v>
      </c>
    </row>
    <row r="1709" spans="1:10">
      <c r="A1709" s="16" t="str">
        <f t="shared" si="31"/>
        <v/>
      </c>
      <c r="B1709" s="93"/>
      <c r="C1709" s="97"/>
      <c r="D1709" s="25"/>
      <c r="E1709" s="91"/>
      <c r="F1709" s="98"/>
      <c r="G1709" s="23"/>
      <c r="H1709" s="23"/>
      <c r="I1709" s="23"/>
      <c r="J1709" s="14" t="e">
        <f ca="1">F1709-(G1709+(SUMIF('RELACION PAGO DE CAJA'!B$3:B$9173,A1709,'RELACION PAGO DE CAJA'!K$3:K$9173)+SUMIF('RELACION PAGO DE CAJA'!B$3:B$9173,A1709,'RELACION PAGO DE CAJA'!L$3:L$9173)+(SUMIF('RELACION PAGO DE CAJA'!B$3:B$9173,A1709,'RELACION PAGO DE CAJA'!M$3:M$408)+(SUMIF('RELACION PAGO DE CAJA'!B$3:B$9173,A1709,'RELACION PAGO DE CAJA'!N$3:N$9173)))))</f>
        <v>#REF!</v>
      </c>
    </row>
    <row r="1710" spans="1:10">
      <c r="A1710" s="16" t="str">
        <f t="shared" si="31"/>
        <v/>
      </c>
      <c r="B1710" s="93"/>
      <c r="C1710" s="97"/>
      <c r="D1710" s="25"/>
      <c r="E1710" s="91"/>
      <c r="F1710" s="98"/>
      <c r="G1710" s="23"/>
      <c r="H1710" s="23"/>
      <c r="I1710" s="23"/>
      <c r="J1710" s="14" t="e">
        <f ca="1">F1710-(G1710+(SUMIF('RELACION PAGO DE CAJA'!B$3:B$9173,A1710,'RELACION PAGO DE CAJA'!K$3:K$9173)+SUMIF('RELACION PAGO DE CAJA'!B$3:B$9173,A1710,'RELACION PAGO DE CAJA'!L$3:L$9173)+(SUMIF('RELACION PAGO DE CAJA'!B$3:B$9173,A1710,'RELACION PAGO DE CAJA'!M$3:M$408)+(SUMIF('RELACION PAGO DE CAJA'!B$3:B$9173,A1710,'RELACION PAGO DE CAJA'!N$3:N$9173)))))</f>
        <v>#REF!</v>
      </c>
    </row>
    <row r="1711" spans="1:10">
      <c r="A1711" s="16" t="str">
        <f t="shared" si="31"/>
        <v/>
      </c>
      <c r="B1711" s="93"/>
      <c r="C1711" s="97"/>
      <c r="D1711" s="25"/>
      <c r="E1711" s="91"/>
      <c r="F1711" s="98"/>
      <c r="G1711" s="23"/>
      <c r="H1711" s="23"/>
      <c r="I1711" s="23"/>
      <c r="J1711" s="14" t="e">
        <f ca="1">F1711-(G1711+(SUMIF('RELACION PAGO DE CAJA'!B$3:B$9173,A1711,'RELACION PAGO DE CAJA'!K$3:K$9173)+SUMIF('RELACION PAGO DE CAJA'!B$3:B$9173,A1711,'RELACION PAGO DE CAJA'!L$3:L$9173)+(SUMIF('RELACION PAGO DE CAJA'!B$3:B$9173,A1711,'RELACION PAGO DE CAJA'!M$3:M$408)+(SUMIF('RELACION PAGO DE CAJA'!B$3:B$9173,A1711,'RELACION PAGO DE CAJA'!N$3:N$9173)))))</f>
        <v>#REF!</v>
      </c>
    </row>
    <row r="1712" spans="1:10">
      <c r="A1712" s="16" t="str">
        <f t="shared" si="31"/>
        <v/>
      </c>
      <c r="B1712" s="93"/>
      <c r="C1712" s="97"/>
      <c r="D1712" s="25"/>
      <c r="E1712" s="91"/>
      <c r="F1712" s="98"/>
      <c r="G1712" s="23"/>
      <c r="H1712" s="23"/>
      <c r="I1712" s="23"/>
      <c r="J1712" s="14" t="e">
        <f ca="1">F1712-(G1712+(SUMIF('RELACION PAGO DE CAJA'!B$3:B$9173,A1712,'RELACION PAGO DE CAJA'!K$3:K$9173)+SUMIF('RELACION PAGO DE CAJA'!B$3:B$9173,A1712,'RELACION PAGO DE CAJA'!L$3:L$9173)+(SUMIF('RELACION PAGO DE CAJA'!B$3:B$9173,A1712,'RELACION PAGO DE CAJA'!M$3:M$408)+(SUMIF('RELACION PAGO DE CAJA'!B$3:B$9173,A1712,'RELACION PAGO DE CAJA'!N$3:N$9173)))))</f>
        <v>#REF!</v>
      </c>
    </row>
    <row r="1713" spans="1:10">
      <c r="A1713" s="16" t="str">
        <f t="shared" si="31"/>
        <v/>
      </c>
      <c r="B1713" s="93"/>
      <c r="C1713" s="97"/>
      <c r="D1713" s="25"/>
      <c r="E1713" s="91"/>
      <c r="F1713" s="98"/>
      <c r="G1713" s="23"/>
      <c r="H1713" s="23"/>
      <c r="I1713" s="23"/>
      <c r="J1713" s="14" t="e">
        <f ca="1">F1713-(G1713+(SUMIF('RELACION PAGO DE CAJA'!B$3:B$9173,A1713,'RELACION PAGO DE CAJA'!K$3:K$9173)+SUMIF('RELACION PAGO DE CAJA'!B$3:B$9173,A1713,'RELACION PAGO DE CAJA'!L$3:L$9173)+(SUMIF('RELACION PAGO DE CAJA'!B$3:B$9173,A1713,'RELACION PAGO DE CAJA'!M$3:M$408)+(SUMIF('RELACION PAGO DE CAJA'!B$3:B$9173,A1713,'RELACION PAGO DE CAJA'!N$3:N$9173)))))</f>
        <v>#REF!</v>
      </c>
    </row>
    <row r="1714" spans="1:10">
      <c r="A1714" s="16" t="str">
        <f t="shared" si="31"/>
        <v/>
      </c>
      <c r="B1714" s="93"/>
      <c r="C1714" s="97"/>
      <c r="D1714" s="25"/>
      <c r="E1714" s="91"/>
      <c r="F1714" s="98"/>
      <c r="G1714" s="23"/>
      <c r="H1714" s="23"/>
      <c r="I1714" s="23"/>
      <c r="J1714" s="14" t="e">
        <f ca="1">F1714-(G1714+(SUMIF('RELACION PAGO DE CAJA'!B$3:B$9173,A1714,'RELACION PAGO DE CAJA'!K$3:K$9173)+SUMIF('RELACION PAGO DE CAJA'!B$3:B$9173,A1714,'RELACION PAGO DE CAJA'!L$3:L$9173)+(SUMIF('RELACION PAGO DE CAJA'!B$3:B$9173,A1714,'RELACION PAGO DE CAJA'!M$3:M$408)+(SUMIF('RELACION PAGO DE CAJA'!B$3:B$9173,A1714,'RELACION PAGO DE CAJA'!N$3:N$9173)))))</f>
        <v>#REF!</v>
      </c>
    </row>
    <row r="1715" spans="1:10">
      <c r="A1715" s="16" t="str">
        <f t="shared" si="31"/>
        <v/>
      </c>
      <c r="B1715" s="93"/>
      <c r="C1715" s="97"/>
      <c r="D1715" s="25"/>
      <c r="E1715" s="91"/>
      <c r="F1715" s="98"/>
      <c r="G1715" s="23"/>
      <c r="H1715" s="23"/>
      <c r="I1715" s="23"/>
      <c r="J1715" s="14" t="e">
        <f ca="1">F1715-(G1715+(SUMIF('RELACION PAGO DE CAJA'!B$3:B$9173,A1715,'RELACION PAGO DE CAJA'!K$3:K$9173)+SUMIF('RELACION PAGO DE CAJA'!B$3:B$9173,A1715,'RELACION PAGO DE CAJA'!L$3:L$9173)+(SUMIF('RELACION PAGO DE CAJA'!B$3:B$9173,A1715,'RELACION PAGO DE CAJA'!M$3:M$408)+(SUMIF('RELACION PAGO DE CAJA'!B$3:B$9173,A1715,'RELACION PAGO DE CAJA'!N$3:N$9173)))))</f>
        <v>#REF!</v>
      </c>
    </row>
    <row r="1716" spans="1:10">
      <c r="A1716" s="16" t="str">
        <f t="shared" si="31"/>
        <v/>
      </c>
      <c r="B1716" s="93"/>
      <c r="C1716" s="97"/>
      <c r="D1716" s="25"/>
      <c r="E1716" s="91"/>
      <c r="F1716" s="98"/>
      <c r="G1716" s="23"/>
      <c r="H1716" s="23"/>
      <c r="I1716" s="23"/>
      <c r="J1716" s="14" t="e">
        <f ca="1">F1716-(G1716+(SUMIF('RELACION PAGO DE CAJA'!B$3:B$9173,A1716,'RELACION PAGO DE CAJA'!K$3:K$9173)+SUMIF('RELACION PAGO DE CAJA'!B$3:B$9173,A1716,'RELACION PAGO DE CAJA'!L$3:L$9173)+(SUMIF('RELACION PAGO DE CAJA'!B$3:B$9173,A1716,'RELACION PAGO DE CAJA'!M$3:M$408)+(SUMIF('RELACION PAGO DE CAJA'!B$3:B$9173,A1716,'RELACION PAGO DE CAJA'!N$3:N$9173)))))</f>
        <v>#REF!</v>
      </c>
    </row>
    <row r="1717" spans="1:10">
      <c r="A1717" s="16" t="str">
        <f t="shared" si="31"/>
        <v/>
      </c>
      <c r="B1717" s="93"/>
      <c r="C1717" s="97"/>
      <c r="D1717" s="25"/>
      <c r="E1717" s="91"/>
      <c r="F1717" s="98"/>
      <c r="G1717" s="23"/>
      <c r="H1717" s="23"/>
      <c r="I1717" s="23"/>
      <c r="J1717" s="14" t="e">
        <f ca="1">F1717-(G1717+(SUMIF('RELACION PAGO DE CAJA'!B$3:B$9173,A1717,'RELACION PAGO DE CAJA'!K$3:K$9173)+SUMIF('RELACION PAGO DE CAJA'!B$3:B$9173,A1717,'RELACION PAGO DE CAJA'!L$3:L$9173)+(SUMIF('RELACION PAGO DE CAJA'!B$3:B$9173,A1717,'RELACION PAGO DE CAJA'!M$3:M$408)+(SUMIF('RELACION PAGO DE CAJA'!B$3:B$9173,A1717,'RELACION PAGO DE CAJA'!N$3:N$9173)))))</f>
        <v>#REF!</v>
      </c>
    </row>
    <row r="1718" spans="1:10">
      <c r="A1718" s="16" t="str">
        <f t="shared" si="31"/>
        <v/>
      </c>
      <c r="B1718" s="93"/>
      <c r="C1718" s="97"/>
      <c r="D1718" s="25"/>
      <c r="E1718" s="91"/>
      <c r="F1718" s="98"/>
      <c r="G1718" s="23"/>
      <c r="H1718" s="23"/>
      <c r="I1718" s="23"/>
      <c r="J1718" s="14" t="e">
        <f ca="1">F1718-(G1718+(SUMIF('RELACION PAGO DE CAJA'!B$3:B$9173,A1718,'RELACION PAGO DE CAJA'!K$3:K$9173)+SUMIF('RELACION PAGO DE CAJA'!B$3:B$9173,A1718,'RELACION PAGO DE CAJA'!L$3:L$9173)+(SUMIF('RELACION PAGO DE CAJA'!B$3:B$9173,A1718,'RELACION PAGO DE CAJA'!M$3:M$408)+(SUMIF('RELACION PAGO DE CAJA'!B$3:B$9173,A1718,'RELACION PAGO DE CAJA'!N$3:N$9173)))))</f>
        <v>#REF!</v>
      </c>
    </row>
    <row r="1719" spans="1:10">
      <c r="A1719" s="16" t="str">
        <f t="shared" si="31"/>
        <v/>
      </c>
      <c r="B1719" s="93"/>
      <c r="C1719" s="97"/>
      <c r="D1719" s="25"/>
      <c r="E1719" s="91"/>
      <c r="F1719" s="98"/>
      <c r="G1719" s="23"/>
      <c r="H1719" s="23"/>
      <c r="I1719" s="23"/>
      <c r="J1719" s="14" t="e">
        <f ca="1">F1719-(G1719+(SUMIF('RELACION PAGO DE CAJA'!B$3:B$9173,A1719,'RELACION PAGO DE CAJA'!K$3:K$9173)+SUMIF('RELACION PAGO DE CAJA'!B$3:B$9173,A1719,'RELACION PAGO DE CAJA'!L$3:L$9173)+(SUMIF('RELACION PAGO DE CAJA'!B$3:B$9173,A1719,'RELACION PAGO DE CAJA'!M$3:M$408)+(SUMIF('RELACION PAGO DE CAJA'!B$3:B$9173,A1719,'RELACION PAGO DE CAJA'!N$3:N$9173)))))</f>
        <v>#REF!</v>
      </c>
    </row>
    <row r="1720" spans="1:10">
      <c r="A1720" s="16" t="str">
        <f t="shared" si="31"/>
        <v/>
      </c>
      <c r="B1720" s="93"/>
      <c r="C1720" s="97"/>
      <c r="D1720" s="25"/>
      <c r="E1720" s="91"/>
      <c r="F1720" s="98"/>
      <c r="G1720" s="23"/>
      <c r="H1720" s="23"/>
      <c r="I1720" s="23"/>
      <c r="J1720" s="14" t="e">
        <f ca="1">F1720-(G1720+(SUMIF('RELACION PAGO DE CAJA'!B$3:B$9173,A1720,'RELACION PAGO DE CAJA'!K$3:K$9173)+SUMIF('RELACION PAGO DE CAJA'!B$3:B$9173,A1720,'RELACION PAGO DE CAJA'!L$3:L$9173)+(SUMIF('RELACION PAGO DE CAJA'!B$3:B$9173,A1720,'RELACION PAGO DE CAJA'!M$3:M$408)+(SUMIF('RELACION PAGO DE CAJA'!B$3:B$9173,A1720,'RELACION PAGO DE CAJA'!N$3:N$9173)))))</f>
        <v>#REF!</v>
      </c>
    </row>
    <row r="1721" spans="1:10">
      <c r="A1721" s="16" t="str">
        <f t="shared" si="31"/>
        <v/>
      </c>
      <c r="B1721" s="93"/>
      <c r="C1721" s="97"/>
      <c r="D1721" s="25"/>
      <c r="E1721" s="91"/>
      <c r="F1721" s="98"/>
      <c r="G1721" s="23"/>
      <c r="H1721" s="23"/>
      <c r="I1721" s="23"/>
      <c r="J1721" s="14" t="e">
        <f ca="1">F1721-(G1721+(SUMIF('RELACION PAGO DE CAJA'!B$3:B$9173,A1721,'RELACION PAGO DE CAJA'!K$3:K$9173)+SUMIF('RELACION PAGO DE CAJA'!B$3:B$9173,A1721,'RELACION PAGO DE CAJA'!L$3:L$9173)+(SUMIF('RELACION PAGO DE CAJA'!B$3:B$9173,A1721,'RELACION PAGO DE CAJA'!M$3:M$408)+(SUMIF('RELACION PAGO DE CAJA'!B$3:B$9173,A1721,'RELACION PAGO DE CAJA'!N$3:N$9173)))))</f>
        <v>#REF!</v>
      </c>
    </row>
    <row r="1722" spans="1:10">
      <c r="A1722" s="16" t="str">
        <f t="shared" si="31"/>
        <v/>
      </c>
      <c r="B1722" s="93"/>
      <c r="C1722" s="97"/>
      <c r="D1722" s="25"/>
      <c r="E1722" s="91"/>
      <c r="F1722" s="98"/>
      <c r="G1722" s="23"/>
      <c r="H1722" s="23"/>
      <c r="I1722" s="23"/>
      <c r="J1722" s="14" t="e">
        <f ca="1">F1722-(G1722+(SUMIF('RELACION PAGO DE CAJA'!B$3:B$9173,A1722,'RELACION PAGO DE CAJA'!K$3:K$9173)+SUMIF('RELACION PAGO DE CAJA'!B$3:B$9173,A1722,'RELACION PAGO DE CAJA'!L$3:L$9173)+(SUMIF('RELACION PAGO DE CAJA'!B$3:B$9173,A1722,'RELACION PAGO DE CAJA'!M$3:M$408)+(SUMIF('RELACION PAGO DE CAJA'!B$3:B$9173,A1722,'RELACION PAGO DE CAJA'!N$3:N$9173)))))</f>
        <v>#REF!</v>
      </c>
    </row>
    <row r="1723" spans="1:10">
      <c r="A1723" s="16" t="str">
        <f t="shared" si="31"/>
        <v/>
      </c>
      <c r="B1723" s="93"/>
      <c r="C1723" s="97"/>
      <c r="D1723" s="25"/>
      <c r="E1723" s="91"/>
      <c r="F1723" s="98"/>
      <c r="G1723" s="23"/>
      <c r="H1723" s="23"/>
      <c r="I1723" s="23"/>
      <c r="J1723" s="14" t="e">
        <f ca="1">F1723-(G1723+(SUMIF('RELACION PAGO DE CAJA'!B$3:B$9173,A1723,'RELACION PAGO DE CAJA'!K$3:K$9173)+SUMIF('RELACION PAGO DE CAJA'!B$3:B$9173,A1723,'RELACION PAGO DE CAJA'!L$3:L$9173)+(SUMIF('RELACION PAGO DE CAJA'!B$3:B$9173,A1723,'RELACION PAGO DE CAJA'!M$3:M$408)+(SUMIF('RELACION PAGO DE CAJA'!B$3:B$9173,A1723,'RELACION PAGO DE CAJA'!N$3:N$9173)))))</f>
        <v>#REF!</v>
      </c>
    </row>
    <row r="1724" spans="1:10">
      <c r="A1724" s="16" t="str">
        <f t="shared" si="31"/>
        <v/>
      </c>
      <c r="B1724" s="93"/>
      <c r="C1724" s="97"/>
      <c r="D1724" s="25"/>
      <c r="E1724" s="91"/>
      <c r="F1724" s="98"/>
      <c r="G1724" s="23"/>
      <c r="H1724" s="23"/>
      <c r="I1724" s="23"/>
      <c r="J1724" s="14" t="e">
        <f ca="1">F1724-(G1724+(SUMIF('RELACION PAGO DE CAJA'!B$3:B$9173,A1724,'RELACION PAGO DE CAJA'!K$3:K$9173)+SUMIF('RELACION PAGO DE CAJA'!B$3:B$9173,A1724,'RELACION PAGO DE CAJA'!L$3:L$9173)+(SUMIF('RELACION PAGO DE CAJA'!B$3:B$9173,A1724,'RELACION PAGO DE CAJA'!M$3:M$408)+(SUMIF('RELACION PAGO DE CAJA'!B$3:B$9173,A1724,'RELACION PAGO DE CAJA'!N$3:N$9173)))))</f>
        <v>#REF!</v>
      </c>
    </row>
    <row r="1725" spans="1:10">
      <c r="A1725" s="16" t="str">
        <f t="shared" si="31"/>
        <v/>
      </c>
      <c r="B1725" s="93"/>
      <c r="C1725" s="97"/>
      <c r="D1725" s="25"/>
      <c r="E1725" s="91"/>
      <c r="F1725" s="98"/>
      <c r="G1725" s="23"/>
      <c r="H1725" s="23"/>
      <c r="I1725" s="23"/>
      <c r="J1725" s="14" t="e">
        <f ca="1">F1725-(G1725+(SUMIF('RELACION PAGO DE CAJA'!B$3:B$9173,A1725,'RELACION PAGO DE CAJA'!K$3:K$9173)+SUMIF('RELACION PAGO DE CAJA'!B$3:B$9173,A1725,'RELACION PAGO DE CAJA'!L$3:L$9173)+(SUMIF('RELACION PAGO DE CAJA'!B$3:B$9173,A1725,'RELACION PAGO DE CAJA'!M$3:M$408)+(SUMIF('RELACION PAGO DE CAJA'!B$3:B$9173,A1725,'RELACION PAGO DE CAJA'!N$3:N$9173)))))</f>
        <v>#REF!</v>
      </c>
    </row>
    <row r="1726" spans="1:10">
      <c r="A1726" s="16" t="str">
        <f t="shared" si="31"/>
        <v/>
      </c>
      <c r="B1726" s="93"/>
      <c r="C1726" s="97"/>
      <c r="D1726" s="25"/>
      <c r="E1726" s="91"/>
      <c r="F1726" s="98"/>
      <c r="G1726" s="23"/>
      <c r="H1726" s="23"/>
      <c r="I1726" s="23"/>
      <c r="J1726" s="14" t="e">
        <f ca="1">F1726-(G1726+(SUMIF('RELACION PAGO DE CAJA'!B$3:B$9173,A1726,'RELACION PAGO DE CAJA'!K$3:K$9173)+SUMIF('RELACION PAGO DE CAJA'!B$3:B$9173,A1726,'RELACION PAGO DE CAJA'!L$3:L$9173)+(SUMIF('RELACION PAGO DE CAJA'!B$3:B$9173,A1726,'RELACION PAGO DE CAJA'!M$3:M$408)+(SUMIF('RELACION PAGO DE CAJA'!B$3:B$9173,A1726,'RELACION PAGO DE CAJA'!N$3:N$9173)))))</f>
        <v>#REF!</v>
      </c>
    </row>
    <row r="1727" spans="1:10">
      <c r="A1727" s="16" t="str">
        <f t="shared" si="31"/>
        <v/>
      </c>
      <c r="B1727" s="93"/>
      <c r="C1727" s="97"/>
      <c r="D1727" s="25"/>
      <c r="E1727" s="91"/>
      <c r="F1727" s="98"/>
      <c r="G1727" s="23"/>
      <c r="H1727" s="23"/>
      <c r="I1727" s="23"/>
      <c r="J1727" s="14" t="e">
        <f ca="1">F1727-(G1727+(SUMIF('RELACION PAGO DE CAJA'!B$3:B$9173,A1727,'RELACION PAGO DE CAJA'!K$3:K$9173)+SUMIF('RELACION PAGO DE CAJA'!B$3:B$9173,A1727,'RELACION PAGO DE CAJA'!L$3:L$9173)+(SUMIF('RELACION PAGO DE CAJA'!B$3:B$9173,A1727,'RELACION PAGO DE CAJA'!M$3:M$408)+(SUMIF('RELACION PAGO DE CAJA'!B$3:B$9173,A1727,'RELACION PAGO DE CAJA'!N$3:N$9173)))))</f>
        <v>#REF!</v>
      </c>
    </row>
    <row r="1728" spans="1:10">
      <c r="A1728" s="16" t="str">
        <f t="shared" si="31"/>
        <v/>
      </c>
      <c r="B1728" s="93"/>
      <c r="C1728" s="97"/>
      <c r="D1728" s="25"/>
      <c r="E1728" s="91"/>
      <c r="F1728" s="98"/>
      <c r="G1728" s="23"/>
      <c r="H1728" s="23"/>
      <c r="I1728" s="23"/>
      <c r="J1728" s="14" t="e">
        <f ca="1">F1728-(G1728+(SUMIF('RELACION PAGO DE CAJA'!B$3:B$9173,A1728,'RELACION PAGO DE CAJA'!K$3:K$9173)+SUMIF('RELACION PAGO DE CAJA'!B$3:B$9173,A1728,'RELACION PAGO DE CAJA'!L$3:L$9173)+(SUMIF('RELACION PAGO DE CAJA'!B$3:B$9173,A1728,'RELACION PAGO DE CAJA'!M$3:M$408)+(SUMIF('RELACION PAGO DE CAJA'!B$3:B$9173,A1728,'RELACION PAGO DE CAJA'!N$3:N$9173)))))</f>
        <v>#REF!</v>
      </c>
    </row>
    <row r="1729" spans="1:10">
      <c r="A1729" s="16" t="str">
        <f t="shared" si="31"/>
        <v/>
      </c>
      <c r="B1729" s="93"/>
      <c r="C1729" s="97"/>
      <c r="D1729" s="25"/>
      <c r="E1729" s="91"/>
      <c r="F1729" s="98"/>
      <c r="G1729" s="23"/>
      <c r="H1729" s="23"/>
      <c r="I1729" s="23"/>
      <c r="J1729" s="14" t="e">
        <f ca="1">F1729-(G1729+(SUMIF('RELACION PAGO DE CAJA'!B$3:B$9173,A1729,'RELACION PAGO DE CAJA'!K$3:K$9173)+SUMIF('RELACION PAGO DE CAJA'!B$3:B$9173,A1729,'RELACION PAGO DE CAJA'!L$3:L$9173)+(SUMIF('RELACION PAGO DE CAJA'!B$3:B$9173,A1729,'RELACION PAGO DE CAJA'!M$3:M$408)+(SUMIF('RELACION PAGO DE CAJA'!B$3:B$9173,A1729,'RELACION PAGO DE CAJA'!N$3:N$9173)))))</f>
        <v>#REF!</v>
      </c>
    </row>
    <row r="1730" spans="1:10">
      <c r="A1730" s="16" t="str">
        <f t="shared" si="31"/>
        <v/>
      </c>
      <c r="B1730" s="93"/>
      <c r="C1730" s="97"/>
      <c r="D1730" s="25"/>
      <c r="E1730" s="91"/>
      <c r="F1730" s="98"/>
      <c r="G1730" s="23"/>
      <c r="H1730" s="23"/>
      <c r="I1730" s="23"/>
      <c r="J1730" s="14" t="e">
        <f ca="1">F1730-(G1730+(SUMIF('RELACION PAGO DE CAJA'!B$3:B$9173,A1730,'RELACION PAGO DE CAJA'!K$3:K$9173)+SUMIF('RELACION PAGO DE CAJA'!B$3:B$9173,A1730,'RELACION PAGO DE CAJA'!L$3:L$9173)+(SUMIF('RELACION PAGO DE CAJA'!B$3:B$9173,A1730,'RELACION PAGO DE CAJA'!M$3:M$408)+(SUMIF('RELACION PAGO DE CAJA'!B$3:B$9173,A1730,'RELACION PAGO DE CAJA'!N$3:N$9173)))))</f>
        <v>#REF!</v>
      </c>
    </row>
    <row r="1731" spans="1:10">
      <c r="A1731" s="16" t="str">
        <f t="shared" si="31"/>
        <v/>
      </c>
      <c r="B1731" s="93"/>
      <c r="C1731" s="97"/>
      <c r="D1731" s="25"/>
      <c r="E1731" s="91"/>
      <c r="F1731" s="98"/>
      <c r="G1731" s="23"/>
      <c r="H1731" s="23"/>
      <c r="I1731" s="23"/>
      <c r="J1731" s="14" t="e">
        <f ca="1">F1731-(G1731+(SUMIF('RELACION PAGO DE CAJA'!B$3:B$9173,A1731,'RELACION PAGO DE CAJA'!K$3:K$9173)+SUMIF('RELACION PAGO DE CAJA'!B$3:B$9173,A1731,'RELACION PAGO DE CAJA'!L$3:L$9173)+(SUMIF('RELACION PAGO DE CAJA'!B$3:B$9173,A1731,'RELACION PAGO DE CAJA'!M$3:M$408)+(SUMIF('RELACION PAGO DE CAJA'!B$3:B$9173,A1731,'RELACION PAGO DE CAJA'!N$3:N$9173)))))</f>
        <v>#REF!</v>
      </c>
    </row>
    <row r="1732" spans="1:10">
      <c r="A1732" s="16" t="str">
        <f t="shared" si="31"/>
        <v/>
      </c>
      <c r="B1732" s="93"/>
      <c r="C1732" s="97"/>
      <c r="D1732" s="25"/>
      <c r="E1732" s="91"/>
      <c r="F1732" s="98"/>
      <c r="G1732" s="23"/>
      <c r="H1732" s="23"/>
      <c r="I1732" s="23"/>
      <c r="J1732" s="14" t="e">
        <f ca="1">F1732-(G1732+(SUMIF('RELACION PAGO DE CAJA'!B$3:B$9173,A1732,'RELACION PAGO DE CAJA'!K$3:K$9173)+SUMIF('RELACION PAGO DE CAJA'!B$3:B$9173,A1732,'RELACION PAGO DE CAJA'!L$3:L$9173)+(SUMIF('RELACION PAGO DE CAJA'!B$3:B$9173,A1732,'RELACION PAGO DE CAJA'!M$3:M$408)+(SUMIF('RELACION PAGO DE CAJA'!B$3:B$9173,A1732,'RELACION PAGO DE CAJA'!N$3:N$9173)))))</f>
        <v>#REF!</v>
      </c>
    </row>
    <row r="1733" spans="1:10">
      <c r="A1733" s="16" t="str">
        <f t="shared" si="31"/>
        <v/>
      </c>
      <c r="B1733" s="93"/>
      <c r="C1733" s="97"/>
      <c r="D1733" s="25"/>
      <c r="E1733" s="91"/>
      <c r="F1733" s="98"/>
      <c r="G1733" s="23"/>
      <c r="H1733" s="23"/>
      <c r="I1733" s="23"/>
      <c r="J1733" s="14" t="e">
        <f ca="1">F1733-(G1733+(SUMIF('RELACION PAGO DE CAJA'!B$3:B$9173,A1733,'RELACION PAGO DE CAJA'!K$3:K$9173)+SUMIF('RELACION PAGO DE CAJA'!B$3:B$9173,A1733,'RELACION PAGO DE CAJA'!L$3:L$9173)+(SUMIF('RELACION PAGO DE CAJA'!B$3:B$9173,A1733,'RELACION PAGO DE CAJA'!M$3:M$408)+(SUMIF('RELACION PAGO DE CAJA'!B$3:B$9173,A1733,'RELACION PAGO DE CAJA'!N$3:N$9173)))))</f>
        <v>#REF!</v>
      </c>
    </row>
    <row r="1734" spans="1:10">
      <c r="A1734" s="16" t="str">
        <f t="shared" si="31"/>
        <v/>
      </c>
      <c r="B1734" s="93"/>
      <c r="C1734" s="97"/>
      <c r="D1734" s="25"/>
      <c r="E1734" s="91"/>
      <c r="F1734" s="98"/>
      <c r="G1734" s="23"/>
      <c r="H1734" s="23"/>
      <c r="I1734" s="23"/>
      <c r="J1734" s="14" t="e">
        <f ca="1">F1734-(G1734+(SUMIF('RELACION PAGO DE CAJA'!B$3:B$9173,A1734,'RELACION PAGO DE CAJA'!K$3:K$9173)+SUMIF('RELACION PAGO DE CAJA'!B$3:B$9173,A1734,'RELACION PAGO DE CAJA'!L$3:L$9173)+(SUMIF('RELACION PAGO DE CAJA'!B$3:B$9173,A1734,'RELACION PAGO DE CAJA'!M$3:M$408)+(SUMIF('RELACION PAGO DE CAJA'!B$3:B$9173,A1734,'RELACION PAGO DE CAJA'!N$3:N$9173)))))</f>
        <v>#REF!</v>
      </c>
    </row>
    <row r="1735" spans="1:10">
      <c r="A1735" s="16" t="str">
        <f t="shared" si="31"/>
        <v/>
      </c>
      <c r="B1735" s="93"/>
      <c r="C1735" s="97"/>
      <c r="D1735" s="25"/>
      <c r="E1735" s="91"/>
      <c r="F1735" s="98"/>
      <c r="G1735" s="23"/>
      <c r="H1735" s="23"/>
      <c r="I1735" s="23"/>
      <c r="J1735" s="14" t="e">
        <f ca="1">F1735-(G1735+(SUMIF('RELACION PAGO DE CAJA'!B$3:B$9173,A1735,'RELACION PAGO DE CAJA'!K$3:K$9173)+SUMIF('RELACION PAGO DE CAJA'!B$3:B$9173,A1735,'RELACION PAGO DE CAJA'!L$3:L$9173)+(SUMIF('RELACION PAGO DE CAJA'!B$3:B$9173,A1735,'RELACION PAGO DE CAJA'!M$3:M$408)+(SUMIF('RELACION PAGO DE CAJA'!B$3:B$9173,A1735,'RELACION PAGO DE CAJA'!N$3:N$9173)))))</f>
        <v>#REF!</v>
      </c>
    </row>
    <row r="1736" spans="1:10">
      <c r="A1736" s="16" t="str">
        <f t="shared" si="31"/>
        <v/>
      </c>
      <c r="B1736" s="93"/>
      <c r="C1736" s="97"/>
      <c r="D1736" s="25"/>
      <c r="E1736" s="91"/>
      <c r="F1736" s="98"/>
      <c r="G1736" s="23"/>
      <c r="H1736" s="23"/>
      <c r="I1736" s="23"/>
      <c r="J1736" s="14" t="e">
        <f ca="1">F1736-(G1736+(SUMIF('RELACION PAGO DE CAJA'!B$3:B$9173,A1736,'RELACION PAGO DE CAJA'!K$3:K$9173)+SUMIF('RELACION PAGO DE CAJA'!B$3:B$9173,A1736,'RELACION PAGO DE CAJA'!L$3:L$9173)+(SUMIF('RELACION PAGO DE CAJA'!B$3:B$9173,A1736,'RELACION PAGO DE CAJA'!M$3:M$408)+(SUMIF('RELACION PAGO DE CAJA'!B$3:B$9173,A1736,'RELACION PAGO DE CAJA'!N$3:N$9173)))))</f>
        <v>#REF!</v>
      </c>
    </row>
    <row r="1737" spans="1:10">
      <c r="A1737" s="16" t="str">
        <f t="shared" si="31"/>
        <v/>
      </c>
      <c r="B1737" s="93"/>
      <c r="C1737" s="97"/>
      <c r="D1737" s="25"/>
      <c r="E1737" s="91"/>
      <c r="F1737" s="98"/>
      <c r="G1737" s="23"/>
      <c r="H1737" s="23"/>
      <c r="I1737" s="23"/>
      <c r="J1737" s="14" t="e">
        <f ca="1">F1737-(G1737+(SUMIF('RELACION PAGO DE CAJA'!B$3:B$9173,A1737,'RELACION PAGO DE CAJA'!K$3:K$9173)+SUMIF('RELACION PAGO DE CAJA'!B$3:B$9173,A1737,'RELACION PAGO DE CAJA'!L$3:L$9173)+(SUMIF('RELACION PAGO DE CAJA'!B$3:B$9173,A1737,'RELACION PAGO DE CAJA'!M$3:M$408)+(SUMIF('RELACION PAGO DE CAJA'!B$3:B$9173,A1737,'RELACION PAGO DE CAJA'!N$3:N$9173)))))</f>
        <v>#REF!</v>
      </c>
    </row>
    <row r="1738" spans="1:10">
      <c r="A1738" s="16" t="str">
        <f t="shared" si="31"/>
        <v/>
      </c>
      <c r="B1738" s="93"/>
      <c r="C1738" s="97"/>
      <c r="D1738" s="25"/>
      <c r="E1738" s="91"/>
      <c r="F1738" s="98"/>
      <c r="G1738" s="23"/>
      <c r="H1738" s="23"/>
      <c r="I1738" s="23"/>
      <c r="J1738" s="14" t="e">
        <f ca="1">F1738-(G1738+(SUMIF('RELACION PAGO DE CAJA'!B$3:B$9173,A1738,'RELACION PAGO DE CAJA'!K$3:K$9173)+SUMIF('RELACION PAGO DE CAJA'!B$3:B$9173,A1738,'RELACION PAGO DE CAJA'!L$3:L$9173)+(SUMIF('RELACION PAGO DE CAJA'!B$3:B$9173,A1738,'RELACION PAGO DE CAJA'!M$3:M$408)+(SUMIF('RELACION PAGO DE CAJA'!B$3:B$9173,A1738,'RELACION PAGO DE CAJA'!N$3:N$9173)))))</f>
        <v>#REF!</v>
      </c>
    </row>
    <row r="1739" spans="1:10">
      <c r="A1739" s="16" t="str">
        <f t="shared" si="31"/>
        <v/>
      </c>
      <c r="B1739" s="93"/>
      <c r="C1739" s="97"/>
      <c r="D1739" s="25"/>
      <c r="E1739" s="91"/>
      <c r="F1739" s="98"/>
      <c r="G1739" s="23"/>
      <c r="H1739" s="23"/>
      <c r="I1739" s="23"/>
      <c r="J1739" s="14" t="e">
        <f ca="1">F1739-(G1739+(SUMIF('RELACION PAGO DE CAJA'!B$3:B$9173,A1739,'RELACION PAGO DE CAJA'!K$3:K$9173)+SUMIF('RELACION PAGO DE CAJA'!B$3:B$9173,A1739,'RELACION PAGO DE CAJA'!L$3:L$9173)+(SUMIF('RELACION PAGO DE CAJA'!B$3:B$9173,A1739,'RELACION PAGO DE CAJA'!M$3:M$408)+(SUMIF('RELACION PAGO DE CAJA'!B$3:B$9173,A1739,'RELACION PAGO DE CAJA'!N$3:N$9173)))))</f>
        <v>#REF!</v>
      </c>
    </row>
    <row r="1740" spans="1:10">
      <c r="A1740" s="16" t="str">
        <f t="shared" si="31"/>
        <v/>
      </c>
      <c r="B1740" s="93"/>
      <c r="C1740" s="97"/>
      <c r="D1740" s="25"/>
      <c r="E1740" s="91"/>
      <c r="F1740" s="98"/>
      <c r="G1740" s="23"/>
      <c r="H1740" s="23"/>
      <c r="I1740" s="23"/>
      <c r="J1740" s="14" t="e">
        <f ca="1">F1740-(G1740+(SUMIF('RELACION PAGO DE CAJA'!B$3:B$9173,A1740,'RELACION PAGO DE CAJA'!K$3:K$9173)+SUMIF('RELACION PAGO DE CAJA'!B$3:B$9173,A1740,'RELACION PAGO DE CAJA'!L$3:L$9173)+(SUMIF('RELACION PAGO DE CAJA'!B$3:B$9173,A1740,'RELACION PAGO DE CAJA'!M$3:M$408)+(SUMIF('RELACION PAGO DE CAJA'!B$3:B$9173,A1740,'RELACION PAGO DE CAJA'!N$3:N$9173)))))</f>
        <v>#REF!</v>
      </c>
    </row>
    <row r="1741" spans="1:10">
      <c r="A1741" s="16" t="str">
        <f t="shared" si="31"/>
        <v/>
      </c>
      <c r="B1741" s="93"/>
      <c r="C1741" s="97"/>
      <c r="D1741" s="25"/>
      <c r="E1741" s="91"/>
      <c r="F1741" s="98"/>
      <c r="G1741" s="23"/>
      <c r="H1741" s="23"/>
      <c r="I1741" s="23"/>
      <c r="J1741" s="14" t="e">
        <f ca="1">F1741-(G1741+(SUMIF('RELACION PAGO DE CAJA'!B$3:B$9173,A1741,'RELACION PAGO DE CAJA'!K$3:K$9173)+SUMIF('RELACION PAGO DE CAJA'!B$3:B$9173,A1741,'RELACION PAGO DE CAJA'!L$3:L$9173)+(SUMIF('RELACION PAGO DE CAJA'!B$3:B$9173,A1741,'RELACION PAGO DE CAJA'!M$3:M$408)+(SUMIF('RELACION PAGO DE CAJA'!B$3:B$9173,A1741,'RELACION PAGO DE CAJA'!N$3:N$9173)))))</f>
        <v>#REF!</v>
      </c>
    </row>
    <row r="1742" spans="1:10">
      <c r="A1742" s="16" t="str">
        <f t="shared" si="31"/>
        <v/>
      </c>
      <c r="B1742" s="93"/>
      <c r="C1742" s="97"/>
      <c r="D1742" s="25"/>
      <c r="E1742" s="91"/>
      <c r="F1742" s="98"/>
      <c r="G1742" s="23"/>
      <c r="H1742" s="23"/>
      <c r="I1742" s="23"/>
      <c r="J1742" s="14" t="e">
        <f ca="1">F1742-(G1742+(SUMIF('RELACION PAGO DE CAJA'!B$3:B$9173,A1742,'RELACION PAGO DE CAJA'!K$3:K$9173)+SUMIF('RELACION PAGO DE CAJA'!B$3:B$9173,A1742,'RELACION PAGO DE CAJA'!L$3:L$9173)+(SUMIF('RELACION PAGO DE CAJA'!B$3:B$9173,A1742,'RELACION PAGO DE CAJA'!M$3:M$408)+(SUMIF('RELACION PAGO DE CAJA'!B$3:B$9173,A1742,'RELACION PAGO DE CAJA'!N$3:N$9173)))))</f>
        <v>#REF!</v>
      </c>
    </row>
    <row r="1743" spans="1:10">
      <c r="A1743" s="16" t="str">
        <f t="shared" si="31"/>
        <v/>
      </c>
      <c r="B1743" s="93"/>
      <c r="C1743" s="97"/>
      <c r="D1743" s="25"/>
      <c r="E1743" s="91"/>
      <c r="F1743" s="98"/>
      <c r="G1743" s="23"/>
      <c r="H1743" s="23"/>
      <c r="I1743" s="23"/>
      <c r="J1743" s="14" t="e">
        <f ca="1">F1743-(G1743+(SUMIF('RELACION PAGO DE CAJA'!B$3:B$9173,A1743,'RELACION PAGO DE CAJA'!K$3:K$9173)+SUMIF('RELACION PAGO DE CAJA'!B$3:B$9173,A1743,'RELACION PAGO DE CAJA'!L$3:L$9173)+(SUMIF('RELACION PAGO DE CAJA'!B$3:B$9173,A1743,'RELACION PAGO DE CAJA'!M$3:M$408)+(SUMIF('RELACION PAGO DE CAJA'!B$3:B$9173,A1743,'RELACION PAGO DE CAJA'!N$3:N$9173)))))</f>
        <v>#REF!</v>
      </c>
    </row>
    <row r="1744" spans="1:10">
      <c r="A1744" s="16" t="str">
        <f t="shared" si="31"/>
        <v/>
      </c>
      <c r="B1744" s="93"/>
      <c r="C1744" s="97"/>
      <c r="D1744" s="25"/>
      <c r="E1744" s="91"/>
      <c r="F1744" s="98"/>
      <c r="G1744" s="23"/>
      <c r="H1744" s="23"/>
      <c r="I1744" s="23"/>
      <c r="J1744" s="14" t="e">
        <f ca="1">F1744-(G1744+(SUMIF('RELACION PAGO DE CAJA'!B$3:B$9173,A1744,'RELACION PAGO DE CAJA'!K$3:K$9173)+SUMIF('RELACION PAGO DE CAJA'!B$3:B$9173,A1744,'RELACION PAGO DE CAJA'!L$3:L$9173)+(SUMIF('RELACION PAGO DE CAJA'!B$3:B$9173,A1744,'RELACION PAGO DE CAJA'!M$3:M$408)+(SUMIF('RELACION PAGO DE CAJA'!B$3:B$9173,A1744,'RELACION PAGO DE CAJA'!N$3:N$9173)))))</f>
        <v>#REF!</v>
      </c>
    </row>
    <row r="1745" spans="1:10">
      <c r="A1745" s="16" t="str">
        <f t="shared" si="31"/>
        <v/>
      </c>
      <c r="B1745" s="93"/>
      <c r="C1745" s="97"/>
      <c r="D1745" s="25"/>
      <c r="E1745" s="91"/>
      <c r="F1745" s="98"/>
      <c r="G1745" s="23"/>
      <c r="H1745" s="23"/>
      <c r="I1745" s="23"/>
      <c r="J1745" s="14" t="e">
        <f ca="1">F1745-(G1745+(SUMIF('RELACION PAGO DE CAJA'!B$3:B$9173,A1745,'RELACION PAGO DE CAJA'!K$3:K$9173)+SUMIF('RELACION PAGO DE CAJA'!B$3:B$9173,A1745,'RELACION PAGO DE CAJA'!L$3:L$9173)+(SUMIF('RELACION PAGO DE CAJA'!B$3:B$9173,A1745,'RELACION PAGO DE CAJA'!M$3:M$408)+(SUMIF('RELACION PAGO DE CAJA'!B$3:B$9173,A1745,'RELACION PAGO DE CAJA'!N$3:N$9173)))))</f>
        <v>#REF!</v>
      </c>
    </row>
    <row r="1746" spans="1:10">
      <c r="A1746" s="16" t="str">
        <f t="shared" si="31"/>
        <v/>
      </c>
      <c r="B1746" s="93"/>
      <c r="C1746" s="97"/>
      <c r="D1746" s="25"/>
      <c r="E1746" s="91"/>
      <c r="F1746" s="98"/>
      <c r="G1746" s="23"/>
      <c r="H1746" s="23"/>
      <c r="I1746" s="23"/>
      <c r="J1746" s="14" t="e">
        <f ca="1">F1746-(G1746+(SUMIF('RELACION PAGO DE CAJA'!B$3:B$9173,A1746,'RELACION PAGO DE CAJA'!K$3:K$9173)+SUMIF('RELACION PAGO DE CAJA'!B$3:B$9173,A1746,'RELACION PAGO DE CAJA'!L$3:L$9173)+(SUMIF('RELACION PAGO DE CAJA'!B$3:B$9173,A1746,'RELACION PAGO DE CAJA'!M$3:M$408)+(SUMIF('RELACION PAGO DE CAJA'!B$3:B$9173,A1746,'RELACION PAGO DE CAJA'!N$3:N$9173)))))</f>
        <v>#REF!</v>
      </c>
    </row>
    <row r="1747" spans="1:10">
      <c r="A1747" s="16" t="str">
        <f t="shared" si="31"/>
        <v/>
      </c>
      <c r="B1747" s="93"/>
      <c r="C1747" s="97"/>
      <c r="D1747" s="25"/>
      <c r="E1747" s="91"/>
      <c r="F1747" s="98"/>
      <c r="G1747" s="23"/>
      <c r="H1747" s="23"/>
      <c r="I1747" s="23"/>
      <c r="J1747" s="14" t="e">
        <f ca="1">F1747-(G1747+(SUMIF('RELACION PAGO DE CAJA'!B$3:B$9173,A1747,'RELACION PAGO DE CAJA'!K$3:K$9173)+SUMIF('RELACION PAGO DE CAJA'!B$3:B$9173,A1747,'RELACION PAGO DE CAJA'!L$3:L$9173)+(SUMIF('RELACION PAGO DE CAJA'!B$3:B$9173,A1747,'RELACION PAGO DE CAJA'!M$3:M$408)+(SUMIF('RELACION PAGO DE CAJA'!B$3:B$9173,A1747,'RELACION PAGO DE CAJA'!N$3:N$9173)))))</f>
        <v>#REF!</v>
      </c>
    </row>
    <row r="1748" spans="1:10">
      <c r="A1748" s="16" t="str">
        <f t="shared" si="31"/>
        <v/>
      </c>
      <c r="B1748" s="93"/>
      <c r="C1748" s="97"/>
      <c r="D1748" s="25"/>
      <c r="E1748" s="91"/>
      <c r="F1748" s="98"/>
      <c r="G1748" s="23"/>
      <c r="H1748" s="23"/>
      <c r="I1748" s="23"/>
      <c r="J1748" s="14" t="e">
        <f ca="1">F1748-(G1748+(SUMIF('RELACION PAGO DE CAJA'!B$3:B$9173,A1748,'RELACION PAGO DE CAJA'!K$3:K$9173)+SUMIF('RELACION PAGO DE CAJA'!B$3:B$9173,A1748,'RELACION PAGO DE CAJA'!L$3:L$9173)+(SUMIF('RELACION PAGO DE CAJA'!B$3:B$9173,A1748,'RELACION PAGO DE CAJA'!M$3:M$408)+(SUMIF('RELACION PAGO DE CAJA'!B$3:B$9173,A1748,'RELACION PAGO DE CAJA'!N$3:N$9173)))))</f>
        <v>#REF!</v>
      </c>
    </row>
    <row r="1749" spans="1:10">
      <c r="A1749" s="16" t="str">
        <f t="shared" ref="A1749:A1812" si="32">CONCATENATE(B1749,D1749,E1749)</f>
        <v/>
      </c>
      <c r="B1749" s="93"/>
      <c r="C1749" s="97"/>
      <c r="D1749" s="25"/>
      <c r="E1749" s="91"/>
      <c r="F1749" s="98"/>
      <c r="G1749" s="23"/>
      <c r="H1749" s="23"/>
      <c r="I1749" s="23"/>
      <c r="J1749" s="14" t="e">
        <f ca="1">F1749-(G1749+(SUMIF('RELACION PAGO DE CAJA'!B$3:B$9173,A1749,'RELACION PAGO DE CAJA'!K$3:K$9173)+SUMIF('RELACION PAGO DE CAJA'!B$3:B$9173,A1749,'RELACION PAGO DE CAJA'!L$3:L$9173)+(SUMIF('RELACION PAGO DE CAJA'!B$3:B$9173,A1749,'RELACION PAGO DE CAJA'!M$3:M$408)+(SUMIF('RELACION PAGO DE CAJA'!B$3:B$9173,A1749,'RELACION PAGO DE CAJA'!N$3:N$9173)))))</f>
        <v>#REF!</v>
      </c>
    </row>
    <row r="1750" spans="1:10">
      <c r="A1750" s="16" t="str">
        <f t="shared" si="32"/>
        <v/>
      </c>
      <c r="B1750" s="93"/>
      <c r="C1750" s="97"/>
      <c r="D1750" s="25"/>
      <c r="E1750" s="91"/>
      <c r="F1750" s="98"/>
      <c r="G1750" s="23"/>
      <c r="H1750" s="23"/>
      <c r="I1750" s="23"/>
      <c r="J1750" s="14" t="e">
        <f ca="1">F1750-(G1750+(SUMIF('RELACION PAGO DE CAJA'!B$3:B$9173,A1750,'RELACION PAGO DE CAJA'!K$3:K$9173)+SUMIF('RELACION PAGO DE CAJA'!B$3:B$9173,A1750,'RELACION PAGO DE CAJA'!L$3:L$9173)+(SUMIF('RELACION PAGO DE CAJA'!B$3:B$9173,A1750,'RELACION PAGO DE CAJA'!M$3:M$408)+(SUMIF('RELACION PAGO DE CAJA'!B$3:B$9173,A1750,'RELACION PAGO DE CAJA'!N$3:N$9173)))))</f>
        <v>#REF!</v>
      </c>
    </row>
    <row r="1751" spans="1:10">
      <c r="A1751" s="16" t="str">
        <f t="shared" si="32"/>
        <v/>
      </c>
      <c r="B1751" s="93"/>
      <c r="C1751" s="97"/>
      <c r="D1751" s="25"/>
      <c r="E1751" s="91"/>
      <c r="F1751" s="98"/>
      <c r="G1751" s="23"/>
      <c r="H1751" s="23"/>
      <c r="I1751" s="23"/>
      <c r="J1751" s="14" t="e">
        <f ca="1">F1751-(G1751+(SUMIF('RELACION PAGO DE CAJA'!B$3:B$9173,A1751,'RELACION PAGO DE CAJA'!K$3:K$9173)+SUMIF('RELACION PAGO DE CAJA'!B$3:B$9173,A1751,'RELACION PAGO DE CAJA'!L$3:L$9173)+(SUMIF('RELACION PAGO DE CAJA'!B$3:B$9173,A1751,'RELACION PAGO DE CAJA'!M$3:M$408)+(SUMIF('RELACION PAGO DE CAJA'!B$3:B$9173,A1751,'RELACION PAGO DE CAJA'!N$3:N$9173)))))</f>
        <v>#REF!</v>
      </c>
    </row>
    <row r="1752" spans="1:10">
      <c r="A1752" s="16" t="str">
        <f t="shared" si="32"/>
        <v/>
      </c>
      <c r="B1752" s="93"/>
      <c r="C1752" s="97"/>
      <c r="D1752" s="25"/>
      <c r="E1752" s="91"/>
      <c r="F1752" s="98"/>
      <c r="G1752" s="23"/>
      <c r="H1752" s="23"/>
      <c r="I1752" s="23"/>
      <c r="J1752" s="14" t="e">
        <f ca="1">F1752-(G1752+(SUMIF('RELACION PAGO DE CAJA'!B$3:B$9173,A1752,'RELACION PAGO DE CAJA'!K$3:K$9173)+SUMIF('RELACION PAGO DE CAJA'!B$3:B$9173,A1752,'RELACION PAGO DE CAJA'!L$3:L$9173)+(SUMIF('RELACION PAGO DE CAJA'!B$3:B$9173,A1752,'RELACION PAGO DE CAJA'!M$3:M$408)+(SUMIF('RELACION PAGO DE CAJA'!B$3:B$9173,A1752,'RELACION PAGO DE CAJA'!N$3:N$9173)))))</f>
        <v>#REF!</v>
      </c>
    </row>
    <row r="1753" spans="1:10">
      <c r="A1753" s="16" t="str">
        <f t="shared" si="32"/>
        <v/>
      </c>
      <c r="B1753" s="93"/>
      <c r="C1753" s="97"/>
      <c r="D1753" s="25"/>
      <c r="E1753" s="91"/>
      <c r="F1753" s="98"/>
      <c r="G1753" s="23"/>
      <c r="H1753" s="23"/>
      <c r="I1753" s="23"/>
      <c r="J1753" s="14" t="e">
        <f ca="1">F1753-(G1753+(SUMIF('RELACION PAGO DE CAJA'!B$3:B$9173,A1753,'RELACION PAGO DE CAJA'!K$3:K$9173)+SUMIF('RELACION PAGO DE CAJA'!B$3:B$9173,A1753,'RELACION PAGO DE CAJA'!L$3:L$9173)+(SUMIF('RELACION PAGO DE CAJA'!B$3:B$9173,A1753,'RELACION PAGO DE CAJA'!M$3:M$408)+(SUMIF('RELACION PAGO DE CAJA'!B$3:B$9173,A1753,'RELACION PAGO DE CAJA'!N$3:N$9173)))))</f>
        <v>#REF!</v>
      </c>
    </row>
    <row r="1754" spans="1:10">
      <c r="A1754" s="16" t="str">
        <f t="shared" si="32"/>
        <v/>
      </c>
      <c r="B1754" s="93"/>
      <c r="C1754" s="97"/>
      <c r="D1754" s="25"/>
      <c r="E1754" s="91"/>
      <c r="F1754" s="98"/>
      <c r="G1754" s="23"/>
      <c r="H1754" s="23"/>
      <c r="I1754" s="23"/>
      <c r="J1754" s="14" t="e">
        <f ca="1">F1754-(G1754+(SUMIF('RELACION PAGO DE CAJA'!B$3:B$9173,A1754,'RELACION PAGO DE CAJA'!K$3:K$9173)+SUMIF('RELACION PAGO DE CAJA'!B$3:B$9173,A1754,'RELACION PAGO DE CAJA'!L$3:L$9173)+(SUMIF('RELACION PAGO DE CAJA'!B$3:B$9173,A1754,'RELACION PAGO DE CAJA'!M$3:M$408)+(SUMIF('RELACION PAGO DE CAJA'!B$3:B$9173,A1754,'RELACION PAGO DE CAJA'!N$3:N$9173)))))</f>
        <v>#REF!</v>
      </c>
    </row>
    <row r="1755" spans="1:10">
      <c r="A1755" s="16" t="str">
        <f t="shared" si="32"/>
        <v/>
      </c>
      <c r="B1755" s="93"/>
      <c r="C1755" s="97"/>
      <c r="D1755" s="25"/>
      <c r="E1755" s="91"/>
      <c r="F1755" s="98"/>
      <c r="G1755" s="23"/>
      <c r="H1755" s="23"/>
      <c r="I1755" s="23"/>
      <c r="J1755" s="14" t="e">
        <f ca="1">F1755-(G1755+(SUMIF('RELACION PAGO DE CAJA'!B$3:B$9173,A1755,'RELACION PAGO DE CAJA'!K$3:K$9173)+SUMIF('RELACION PAGO DE CAJA'!B$3:B$9173,A1755,'RELACION PAGO DE CAJA'!L$3:L$9173)+(SUMIF('RELACION PAGO DE CAJA'!B$3:B$9173,A1755,'RELACION PAGO DE CAJA'!M$3:M$408)+(SUMIF('RELACION PAGO DE CAJA'!B$3:B$9173,A1755,'RELACION PAGO DE CAJA'!N$3:N$9173)))))</f>
        <v>#REF!</v>
      </c>
    </row>
    <row r="1756" spans="1:10">
      <c r="A1756" s="16" t="str">
        <f t="shared" si="32"/>
        <v/>
      </c>
      <c r="B1756" s="93"/>
      <c r="C1756" s="97"/>
      <c r="D1756" s="25"/>
      <c r="E1756" s="91"/>
      <c r="F1756" s="98"/>
      <c r="G1756" s="23"/>
      <c r="H1756" s="23"/>
      <c r="I1756" s="23"/>
      <c r="J1756" s="14" t="e">
        <f ca="1">F1756-(G1756+(SUMIF('RELACION PAGO DE CAJA'!B$3:B$9173,A1756,'RELACION PAGO DE CAJA'!K$3:K$9173)+SUMIF('RELACION PAGO DE CAJA'!B$3:B$9173,A1756,'RELACION PAGO DE CAJA'!L$3:L$9173)+(SUMIF('RELACION PAGO DE CAJA'!B$3:B$9173,A1756,'RELACION PAGO DE CAJA'!M$3:M$408)+(SUMIF('RELACION PAGO DE CAJA'!B$3:B$9173,A1756,'RELACION PAGO DE CAJA'!N$3:N$9173)))))</f>
        <v>#REF!</v>
      </c>
    </row>
    <row r="1757" spans="1:10">
      <c r="A1757" s="16" t="str">
        <f t="shared" si="32"/>
        <v/>
      </c>
      <c r="B1757" s="93"/>
      <c r="C1757" s="97"/>
      <c r="D1757" s="25"/>
      <c r="E1757" s="91"/>
      <c r="F1757" s="98"/>
      <c r="G1757" s="23"/>
      <c r="H1757" s="23"/>
      <c r="I1757" s="23"/>
      <c r="J1757" s="14" t="e">
        <f ca="1">F1757-(G1757+(SUMIF('RELACION PAGO DE CAJA'!B$3:B$9173,A1757,'RELACION PAGO DE CAJA'!K$3:K$9173)+SUMIF('RELACION PAGO DE CAJA'!B$3:B$9173,A1757,'RELACION PAGO DE CAJA'!L$3:L$9173)+(SUMIF('RELACION PAGO DE CAJA'!B$3:B$9173,A1757,'RELACION PAGO DE CAJA'!M$3:M$408)+(SUMIF('RELACION PAGO DE CAJA'!B$3:B$9173,A1757,'RELACION PAGO DE CAJA'!N$3:N$9173)))))</f>
        <v>#REF!</v>
      </c>
    </row>
    <row r="1758" spans="1:10">
      <c r="A1758" s="16" t="str">
        <f t="shared" si="32"/>
        <v/>
      </c>
      <c r="B1758" s="93"/>
      <c r="C1758" s="97"/>
      <c r="D1758" s="25"/>
      <c r="E1758" s="91"/>
      <c r="F1758" s="98"/>
      <c r="G1758" s="23"/>
      <c r="H1758" s="23"/>
      <c r="I1758" s="23"/>
      <c r="J1758" s="14" t="e">
        <f ca="1">F1758-(G1758+(SUMIF('RELACION PAGO DE CAJA'!B$3:B$9173,A1758,'RELACION PAGO DE CAJA'!K$3:K$9173)+SUMIF('RELACION PAGO DE CAJA'!B$3:B$9173,A1758,'RELACION PAGO DE CAJA'!L$3:L$9173)+(SUMIF('RELACION PAGO DE CAJA'!B$3:B$9173,A1758,'RELACION PAGO DE CAJA'!M$3:M$408)+(SUMIF('RELACION PAGO DE CAJA'!B$3:B$9173,A1758,'RELACION PAGO DE CAJA'!N$3:N$9173)))))</f>
        <v>#REF!</v>
      </c>
    </row>
    <row r="1759" spans="1:10">
      <c r="A1759" s="16" t="str">
        <f t="shared" si="32"/>
        <v/>
      </c>
      <c r="B1759" s="93"/>
      <c r="C1759" s="97"/>
      <c r="D1759" s="25"/>
      <c r="E1759" s="91"/>
      <c r="F1759" s="98"/>
      <c r="G1759" s="23"/>
      <c r="H1759" s="23"/>
      <c r="I1759" s="23"/>
      <c r="J1759" s="14" t="e">
        <f ca="1">F1759-(G1759+(SUMIF('RELACION PAGO DE CAJA'!B$3:B$9173,A1759,'RELACION PAGO DE CAJA'!K$3:K$9173)+SUMIF('RELACION PAGO DE CAJA'!B$3:B$9173,A1759,'RELACION PAGO DE CAJA'!L$3:L$9173)+(SUMIF('RELACION PAGO DE CAJA'!B$3:B$9173,A1759,'RELACION PAGO DE CAJA'!M$3:M$408)+(SUMIF('RELACION PAGO DE CAJA'!B$3:B$9173,A1759,'RELACION PAGO DE CAJA'!N$3:N$9173)))))</f>
        <v>#REF!</v>
      </c>
    </row>
    <row r="1760" spans="1:10">
      <c r="A1760" s="16" t="str">
        <f t="shared" si="32"/>
        <v/>
      </c>
      <c r="B1760" s="93"/>
      <c r="C1760" s="97"/>
      <c r="D1760" s="25"/>
      <c r="E1760" s="91"/>
      <c r="F1760" s="98"/>
      <c r="G1760" s="23"/>
      <c r="H1760" s="23"/>
      <c r="I1760" s="23"/>
      <c r="J1760" s="14" t="e">
        <f ca="1">F1760-(G1760+(SUMIF('RELACION PAGO DE CAJA'!B$3:B$9173,A1760,'RELACION PAGO DE CAJA'!K$3:K$9173)+SUMIF('RELACION PAGO DE CAJA'!B$3:B$9173,A1760,'RELACION PAGO DE CAJA'!L$3:L$9173)+(SUMIF('RELACION PAGO DE CAJA'!B$3:B$9173,A1760,'RELACION PAGO DE CAJA'!M$3:M$408)+(SUMIF('RELACION PAGO DE CAJA'!B$3:B$9173,A1760,'RELACION PAGO DE CAJA'!N$3:N$9173)))))</f>
        <v>#REF!</v>
      </c>
    </row>
    <row r="1761" spans="1:10">
      <c r="A1761" s="16" t="str">
        <f t="shared" si="32"/>
        <v/>
      </c>
      <c r="B1761" s="93"/>
      <c r="C1761" s="97"/>
      <c r="D1761" s="25"/>
      <c r="E1761" s="91"/>
      <c r="F1761" s="98"/>
      <c r="G1761" s="23"/>
      <c r="H1761" s="23"/>
      <c r="I1761" s="23"/>
      <c r="J1761" s="14" t="e">
        <f ca="1">F1761-(G1761+(SUMIF('RELACION PAGO DE CAJA'!B$3:B$9173,A1761,'RELACION PAGO DE CAJA'!K$3:K$9173)+SUMIF('RELACION PAGO DE CAJA'!B$3:B$9173,A1761,'RELACION PAGO DE CAJA'!L$3:L$9173)+(SUMIF('RELACION PAGO DE CAJA'!B$3:B$9173,A1761,'RELACION PAGO DE CAJA'!M$3:M$408)+(SUMIF('RELACION PAGO DE CAJA'!B$3:B$9173,A1761,'RELACION PAGO DE CAJA'!N$3:N$9173)))))</f>
        <v>#REF!</v>
      </c>
    </row>
    <row r="1762" spans="1:10">
      <c r="A1762" s="16" t="str">
        <f t="shared" si="32"/>
        <v/>
      </c>
      <c r="B1762" s="93"/>
      <c r="C1762" s="97"/>
      <c r="D1762" s="25"/>
      <c r="E1762" s="91"/>
      <c r="F1762" s="98"/>
      <c r="G1762" s="23"/>
      <c r="H1762" s="23"/>
      <c r="I1762" s="23"/>
      <c r="J1762" s="14" t="e">
        <f ca="1">F1762-(G1762+(SUMIF('RELACION PAGO DE CAJA'!B$3:B$9173,A1762,'RELACION PAGO DE CAJA'!K$3:K$9173)+SUMIF('RELACION PAGO DE CAJA'!B$3:B$9173,A1762,'RELACION PAGO DE CAJA'!L$3:L$9173)+(SUMIF('RELACION PAGO DE CAJA'!B$3:B$9173,A1762,'RELACION PAGO DE CAJA'!M$3:M$408)+(SUMIF('RELACION PAGO DE CAJA'!B$3:B$9173,A1762,'RELACION PAGO DE CAJA'!N$3:N$9173)))))</f>
        <v>#REF!</v>
      </c>
    </row>
    <row r="1763" spans="1:10">
      <c r="A1763" s="16" t="str">
        <f t="shared" si="32"/>
        <v/>
      </c>
      <c r="B1763" s="93"/>
      <c r="C1763" s="97"/>
      <c r="D1763" s="25"/>
      <c r="E1763" s="91"/>
      <c r="F1763" s="98"/>
      <c r="G1763" s="23"/>
      <c r="H1763" s="23"/>
      <c r="I1763" s="23"/>
      <c r="J1763" s="14" t="e">
        <f ca="1">F1763-(G1763+(SUMIF('RELACION PAGO DE CAJA'!B$3:B$9173,A1763,'RELACION PAGO DE CAJA'!K$3:K$9173)+SUMIF('RELACION PAGO DE CAJA'!B$3:B$9173,A1763,'RELACION PAGO DE CAJA'!L$3:L$9173)+(SUMIF('RELACION PAGO DE CAJA'!B$3:B$9173,A1763,'RELACION PAGO DE CAJA'!M$3:M$408)+(SUMIF('RELACION PAGO DE CAJA'!B$3:B$9173,A1763,'RELACION PAGO DE CAJA'!N$3:N$9173)))))</f>
        <v>#REF!</v>
      </c>
    </row>
    <row r="1764" spans="1:10">
      <c r="A1764" s="16" t="str">
        <f t="shared" si="32"/>
        <v/>
      </c>
      <c r="B1764" s="93"/>
      <c r="C1764" s="97"/>
      <c r="D1764" s="25"/>
      <c r="E1764" s="91"/>
      <c r="F1764" s="98"/>
      <c r="G1764" s="23"/>
      <c r="H1764" s="23"/>
      <c r="I1764" s="23"/>
      <c r="J1764" s="14" t="e">
        <f ca="1">F1764-(G1764+(SUMIF('RELACION PAGO DE CAJA'!B$3:B$9173,A1764,'RELACION PAGO DE CAJA'!K$3:K$9173)+SUMIF('RELACION PAGO DE CAJA'!B$3:B$9173,A1764,'RELACION PAGO DE CAJA'!L$3:L$9173)+(SUMIF('RELACION PAGO DE CAJA'!B$3:B$9173,A1764,'RELACION PAGO DE CAJA'!M$3:M$408)+(SUMIF('RELACION PAGO DE CAJA'!B$3:B$9173,A1764,'RELACION PAGO DE CAJA'!N$3:N$9173)))))</f>
        <v>#REF!</v>
      </c>
    </row>
    <row r="1765" spans="1:10">
      <c r="A1765" s="16" t="str">
        <f t="shared" si="32"/>
        <v/>
      </c>
      <c r="B1765" s="93"/>
      <c r="C1765" s="97"/>
      <c r="D1765" s="25"/>
      <c r="E1765" s="91"/>
      <c r="F1765" s="98"/>
      <c r="G1765" s="23"/>
      <c r="H1765" s="23"/>
      <c r="I1765" s="23"/>
      <c r="J1765" s="14" t="e">
        <f ca="1">F1765-(G1765+(SUMIF('RELACION PAGO DE CAJA'!B$3:B$9173,A1765,'RELACION PAGO DE CAJA'!K$3:K$9173)+SUMIF('RELACION PAGO DE CAJA'!B$3:B$9173,A1765,'RELACION PAGO DE CAJA'!L$3:L$9173)+(SUMIF('RELACION PAGO DE CAJA'!B$3:B$9173,A1765,'RELACION PAGO DE CAJA'!M$3:M$408)+(SUMIF('RELACION PAGO DE CAJA'!B$3:B$9173,A1765,'RELACION PAGO DE CAJA'!N$3:N$9173)))))</f>
        <v>#REF!</v>
      </c>
    </row>
    <row r="1766" spans="1:10">
      <c r="A1766" s="16" t="str">
        <f t="shared" si="32"/>
        <v/>
      </c>
      <c r="B1766" s="93"/>
      <c r="C1766" s="97"/>
      <c r="D1766" s="25"/>
      <c r="E1766" s="91"/>
      <c r="F1766" s="98"/>
      <c r="G1766" s="23"/>
      <c r="H1766" s="23"/>
      <c r="I1766" s="23"/>
      <c r="J1766" s="14" t="e">
        <f ca="1">F1766-(G1766+(SUMIF('RELACION PAGO DE CAJA'!B$3:B$9173,A1766,'RELACION PAGO DE CAJA'!K$3:K$9173)+SUMIF('RELACION PAGO DE CAJA'!B$3:B$9173,A1766,'RELACION PAGO DE CAJA'!L$3:L$9173)+(SUMIF('RELACION PAGO DE CAJA'!B$3:B$9173,A1766,'RELACION PAGO DE CAJA'!M$3:M$408)+(SUMIF('RELACION PAGO DE CAJA'!B$3:B$9173,A1766,'RELACION PAGO DE CAJA'!N$3:N$9173)))))</f>
        <v>#REF!</v>
      </c>
    </row>
    <row r="1767" spans="1:10">
      <c r="A1767" s="16" t="str">
        <f t="shared" si="32"/>
        <v/>
      </c>
      <c r="B1767" s="93"/>
      <c r="C1767" s="97"/>
      <c r="D1767" s="25"/>
      <c r="E1767" s="91"/>
      <c r="F1767" s="98"/>
      <c r="G1767" s="23"/>
      <c r="H1767" s="23"/>
      <c r="I1767" s="23"/>
      <c r="J1767" s="14" t="e">
        <f ca="1">F1767-(G1767+(SUMIF('RELACION PAGO DE CAJA'!B$3:B$9173,A1767,'RELACION PAGO DE CAJA'!K$3:K$9173)+SUMIF('RELACION PAGO DE CAJA'!B$3:B$9173,A1767,'RELACION PAGO DE CAJA'!L$3:L$9173)+(SUMIF('RELACION PAGO DE CAJA'!B$3:B$9173,A1767,'RELACION PAGO DE CAJA'!M$3:M$408)+(SUMIF('RELACION PAGO DE CAJA'!B$3:B$9173,A1767,'RELACION PAGO DE CAJA'!N$3:N$9173)))))</f>
        <v>#REF!</v>
      </c>
    </row>
    <row r="1768" spans="1:10">
      <c r="A1768" s="16" t="str">
        <f t="shared" si="32"/>
        <v/>
      </c>
      <c r="B1768" s="93"/>
      <c r="C1768" s="97"/>
      <c r="D1768" s="25"/>
      <c r="E1768" s="91"/>
      <c r="F1768" s="98"/>
      <c r="G1768" s="23"/>
      <c r="H1768" s="23"/>
      <c r="I1768" s="23"/>
      <c r="J1768" s="14" t="e">
        <f ca="1">F1768-(G1768+(SUMIF('RELACION PAGO DE CAJA'!B$3:B$9173,A1768,'RELACION PAGO DE CAJA'!K$3:K$9173)+SUMIF('RELACION PAGO DE CAJA'!B$3:B$9173,A1768,'RELACION PAGO DE CAJA'!L$3:L$9173)+(SUMIF('RELACION PAGO DE CAJA'!B$3:B$9173,A1768,'RELACION PAGO DE CAJA'!M$3:M$408)+(SUMIF('RELACION PAGO DE CAJA'!B$3:B$9173,A1768,'RELACION PAGO DE CAJA'!N$3:N$9173)))))</f>
        <v>#REF!</v>
      </c>
    </row>
    <row r="1769" spans="1:10">
      <c r="A1769" s="16" t="str">
        <f t="shared" si="32"/>
        <v/>
      </c>
      <c r="B1769" s="93"/>
      <c r="C1769" s="97"/>
      <c r="D1769" s="25"/>
      <c r="E1769" s="91"/>
      <c r="F1769" s="98"/>
      <c r="G1769" s="23"/>
      <c r="H1769" s="23"/>
      <c r="I1769" s="23"/>
      <c r="J1769" s="14" t="e">
        <f ca="1">F1769-(G1769+(SUMIF('RELACION PAGO DE CAJA'!B$3:B$9173,A1769,'RELACION PAGO DE CAJA'!K$3:K$9173)+SUMIF('RELACION PAGO DE CAJA'!B$3:B$9173,A1769,'RELACION PAGO DE CAJA'!L$3:L$9173)+(SUMIF('RELACION PAGO DE CAJA'!B$3:B$9173,A1769,'RELACION PAGO DE CAJA'!M$3:M$408)+(SUMIF('RELACION PAGO DE CAJA'!B$3:B$9173,A1769,'RELACION PAGO DE CAJA'!N$3:N$9173)))))</f>
        <v>#REF!</v>
      </c>
    </row>
    <row r="1770" spans="1:10">
      <c r="A1770" s="16" t="str">
        <f t="shared" si="32"/>
        <v/>
      </c>
      <c r="B1770" s="93"/>
      <c r="C1770" s="97"/>
      <c r="D1770" s="25"/>
      <c r="E1770" s="91"/>
      <c r="F1770" s="98"/>
      <c r="G1770" s="23"/>
      <c r="H1770" s="23"/>
      <c r="I1770" s="23"/>
      <c r="J1770" s="14" t="e">
        <f ca="1">F1770-(G1770+(SUMIF('RELACION PAGO DE CAJA'!B$3:B$9173,A1770,'RELACION PAGO DE CAJA'!K$3:K$9173)+SUMIF('RELACION PAGO DE CAJA'!B$3:B$9173,A1770,'RELACION PAGO DE CAJA'!L$3:L$9173)+(SUMIF('RELACION PAGO DE CAJA'!B$3:B$9173,A1770,'RELACION PAGO DE CAJA'!M$3:M$408)+(SUMIF('RELACION PAGO DE CAJA'!B$3:B$9173,A1770,'RELACION PAGO DE CAJA'!N$3:N$9173)))))</f>
        <v>#REF!</v>
      </c>
    </row>
    <row r="1771" spans="1:10">
      <c r="A1771" s="16" t="str">
        <f t="shared" si="32"/>
        <v/>
      </c>
      <c r="B1771" s="93"/>
      <c r="C1771" s="97"/>
      <c r="D1771" s="25"/>
      <c r="E1771" s="91"/>
      <c r="F1771" s="98"/>
      <c r="G1771" s="23"/>
      <c r="H1771" s="23"/>
      <c r="I1771" s="23"/>
      <c r="J1771" s="14" t="e">
        <f ca="1">F1771-(G1771+(SUMIF('RELACION PAGO DE CAJA'!B$3:B$9173,A1771,'RELACION PAGO DE CAJA'!K$3:K$9173)+SUMIF('RELACION PAGO DE CAJA'!B$3:B$9173,A1771,'RELACION PAGO DE CAJA'!L$3:L$9173)+(SUMIF('RELACION PAGO DE CAJA'!B$3:B$9173,A1771,'RELACION PAGO DE CAJA'!M$3:M$408)+(SUMIF('RELACION PAGO DE CAJA'!B$3:B$9173,A1771,'RELACION PAGO DE CAJA'!N$3:N$9173)))))</f>
        <v>#REF!</v>
      </c>
    </row>
    <row r="1772" spans="1:10">
      <c r="A1772" s="16" t="str">
        <f t="shared" si="32"/>
        <v/>
      </c>
      <c r="B1772" s="93"/>
      <c r="C1772" s="97"/>
      <c r="D1772" s="25"/>
      <c r="E1772" s="91"/>
      <c r="F1772" s="98"/>
      <c r="G1772" s="23"/>
      <c r="H1772" s="23"/>
      <c r="I1772" s="23"/>
      <c r="J1772" s="14" t="e">
        <f ca="1">F1772-(G1772+(SUMIF('RELACION PAGO DE CAJA'!B$3:B$9173,A1772,'RELACION PAGO DE CAJA'!K$3:K$9173)+SUMIF('RELACION PAGO DE CAJA'!B$3:B$9173,A1772,'RELACION PAGO DE CAJA'!L$3:L$9173)+(SUMIF('RELACION PAGO DE CAJA'!B$3:B$9173,A1772,'RELACION PAGO DE CAJA'!M$3:M$408)+(SUMIF('RELACION PAGO DE CAJA'!B$3:B$9173,A1772,'RELACION PAGO DE CAJA'!N$3:N$9173)))))</f>
        <v>#REF!</v>
      </c>
    </row>
    <row r="1773" spans="1:10">
      <c r="A1773" s="16" t="str">
        <f t="shared" si="32"/>
        <v/>
      </c>
      <c r="B1773" s="93"/>
      <c r="C1773" s="97"/>
      <c r="D1773" s="25"/>
      <c r="E1773" s="91"/>
      <c r="F1773" s="98"/>
      <c r="G1773" s="23"/>
      <c r="H1773" s="23"/>
      <c r="I1773" s="23"/>
      <c r="J1773" s="14" t="e">
        <f ca="1">F1773-(G1773+(SUMIF('RELACION PAGO DE CAJA'!B$3:B$9173,A1773,'RELACION PAGO DE CAJA'!K$3:K$9173)+SUMIF('RELACION PAGO DE CAJA'!B$3:B$9173,A1773,'RELACION PAGO DE CAJA'!L$3:L$9173)+(SUMIF('RELACION PAGO DE CAJA'!B$3:B$9173,A1773,'RELACION PAGO DE CAJA'!M$3:M$408)+(SUMIF('RELACION PAGO DE CAJA'!B$3:B$9173,A1773,'RELACION PAGO DE CAJA'!N$3:N$9173)))))</f>
        <v>#REF!</v>
      </c>
    </row>
    <row r="1774" spans="1:10">
      <c r="A1774" s="16" t="str">
        <f t="shared" si="32"/>
        <v/>
      </c>
      <c r="B1774" s="93"/>
      <c r="C1774" s="97"/>
      <c r="D1774" s="25"/>
      <c r="E1774" s="91"/>
      <c r="F1774" s="98"/>
      <c r="G1774" s="23"/>
      <c r="H1774" s="23"/>
      <c r="I1774" s="23"/>
      <c r="J1774" s="14" t="e">
        <f ca="1">F1774-(G1774+(SUMIF('RELACION PAGO DE CAJA'!B$3:B$9173,A1774,'RELACION PAGO DE CAJA'!K$3:K$9173)+SUMIF('RELACION PAGO DE CAJA'!B$3:B$9173,A1774,'RELACION PAGO DE CAJA'!L$3:L$9173)+(SUMIF('RELACION PAGO DE CAJA'!B$3:B$9173,A1774,'RELACION PAGO DE CAJA'!M$3:M$408)+(SUMIF('RELACION PAGO DE CAJA'!B$3:B$9173,A1774,'RELACION PAGO DE CAJA'!N$3:N$9173)))))</f>
        <v>#REF!</v>
      </c>
    </row>
    <row r="1775" spans="1:10">
      <c r="A1775" s="16" t="str">
        <f t="shared" si="32"/>
        <v/>
      </c>
      <c r="B1775" s="93"/>
      <c r="C1775" s="97"/>
      <c r="D1775" s="25"/>
      <c r="E1775" s="91"/>
      <c r="F1775" s="98"/>
      <c r="G1775" s="23"/>
      <c r="H1775" s="23"/>
      <c r="I1775" s="23"/>
      <c r="J1775" s="14" t="e">
        <f ca="1">F1775-(G1775+(SUMIF('RELACION PAGO DE CAJA'!B$3:B$9173,A1775,'RELACION PAGO DE CAJA'!K$3:K$9173)+SUMIF('RELACION PAGO DE CAJA'!B$3:B$9173,A1775,'RELACION PAGO DE CAJA'!L$3:L$9173)+(SUMIF('RELACION PAGO DE CAJA'!B$3:B$9173,A1775,'RELACION PAGO DE CAJA'!M$3:M$408)+(SUMIF('RELACION PAGO DE CAJA'!B$3:B$9173,A1775,'RELACION PAGO DE CAJA'!N$3:N$9173)))))</f>
        <v>#REF!</v>
      </c>
    </row>
    <row r="1776" spans="1:10">
      <c r="A1776" s="16" t="str">
        <f t="shared" si="32"/>
        <v/>
      </c>
      <c r="B1776" s="93"/>
      <c r="C1776" s="97"/>
      <c r="D1776" s="25"/>
      <c r="E1776" s="91"/>
      <c r="F1776" s="98"/>
      <c r="G1776" s="23"/>
      <c r="H1776" s="23"/>
      <c r="I1776" s="23"/>
      <c r="J1776" s="14" t="e">
        <f ca="1">F1776-(G1776+(SUMIF('RELACION PAGO DE CAJA'!B$3:B$9173,A1776,'RELACION PAGO DE CAJA'!K$3:K$9173)+SUMIF('RELACION PAGO DE CAJA'!B$3:B$9173,A1776,'RELACION PAGO DE CAJA'!L$3:L$9173)+(SUMIF('RELACION PAGO DE CAJA'!B$3:B$9173,A1776,'RELACION PAGO DE CAJA'!M$3:M$408)+(SUMIF('RELACION PAGO DE CAJA'!B$3:B$9173,A1776,'RELACION PAGO DE CAJA'!N$3:N$9173)))))</f>
        <v>#REF!</v>
      </c>
    </row>
    <row r="1777" spans="1:10">
      <c r="A1777" s="16" t="str">
        <f t="shared" si="32"/>
        <v/>
      </c>
      <c r="B1777" s="93"/>
      <c r="C1777" s="97"/>
      <c r="D1777" s="25"/>
      <c r="E1777" s="91"/>
      <c r="F1777" s="98"/>
      <c r="G1777" s="23"/>
      <c r="H1777" s="23"/>
      <c r="I1777" s="23"/>
      <c r="J1777" s="14" t="e">
        <f ca="1">F1777-(G1777+(SUMIF('RELACION PAGO DE CAJA'!B$3:B$9173,A1777,'RELACION PAGO DE CAJA'!K$3:K$9173)+SUMIF('RELACION PAGO DE CAJA'!B$3:B$9173,A1777,'RELACION PAGO DE CAJA'!L$3:L$9173)+(SUMIF('RELACION PAGO DE CAJA'!B$3:B$9173,A1777,'RELACION PAGO DE CAJA'!M$3:M$408)+(SUMIF('RELACION PAGO DE CAJA'!B$3:B$9173,A1777,'RELACION PAGO DE CAJA'!N$3:N$9173)))))</f>
        <v>#REF!</v>
      </c>
    </row>
    <row r="1778" spans="1:10">
      <c r="A1778" s="16" t="str">
        <f t="shared" si="32"/>
        <v/>
      </c>
      <c r="B1778" s="93"/>
      <c r="C1778" s="97"/>
      <c r="D1778" s="25"/>
      <c r="E1778" s="91"/>
      <c r="F1778" s="98"/>
      <c r="G1778" s="23"/>
      <c r="H1778" s="23"/>
      <c r="I1778" s="23"/>
      <c r="J1778" s="14" t="e">
        <f ca="1">F1778-(G1778+(SUMIF('RELACION PAGO DE CAJA'!B$3:B$9173,A1778,'RELACION PAGO DE CAJA'!K$3:K$9173)+SUMIF('RELACION PAGO DE CAJA'!B$3:B$9173,A1778,'RELACION PAGO DE CAJA'!L$3:L$9173)+(SUMIF('RELACION PAGO DE CAJA'!B$3:B$9173,A1778,'RELACION PAGO DE CAJA'!M$3:M$408)+(SUMIF('RELACION PAGO DE CAJA'!B$3:B$9173,A1778,'RELACION PAGO DE CAJA'!N$3:N$9173)))))</f>
        <v>#REF!</v>
      </c>
    </row>
    <row r="1779" spans="1:10">
      <c r="A1779" s="16" t="str">
        <f t="shared" si="32"/>
        <v/>
      </c>
      <c r="B1779" s="93"/>
      <c r="C1779" s="97"/>
      <c r="D1779" s="25"/>
      <c r="E1779" s="91"/>
      <c r="F1779" s="98"/>
      <c r="G1779" s="23"/>
      <c r="H1779" s="23"/>
      <c r="I1779" s="23"/>
      <c r="J1779" s="14" t="e">
        <f ca="1">F1779-(G1779+(SUMIF('RELACION PAGO DE CAJA'!B$3:B$9173,A1779,'RELACION PAGO DE CAJA'!K$3:K$9173)+SUMIF('RELACION PAGO DE CAJA'!B$3:B$9173,A1779,'RELACION PAGO DE CAJA'!L$3:L$9173)+(SUMIF('RELACION PAGO DE CAJA'!B$3:B$9173,A1779,'RELACION PAGO DE CAJA'!M$3:M$408)+(SUMIF('RELACION PAGO DE CAJA'!B$3:B$9173,A1779,'RELACION PAGO DE CAJA'!N$3:N$9173)))))</f>
        <v>#REF!</v>
      </c>
    </row>
    <row r="1780" spans="1:10">
      <c r="A1780" s="16" t="str">
        <f t="shared" si="32"/>
        <v/>
      </c>
      <c r="B1780" s="93"/>
      <c r="C1780" s="97"/>
      <c r="D1780" s="25"/>
      <c r="E1780" s="91"/>
      <c r="F1780" s="98"/>
      <c r="G1780" s="23"/>
      <c r="H1780" s="23"/>
      <c r="I1780" s="23"/>
      <c r="J1780" s="14" t="e">
        <f ca="1">F1780-(G1780+(SUMIF('RELACION PAGO DE CAJA'!B$3:B$9173,A1780,'RELACION PAGO DE CAJA'!K$3:K$9173)+SUMIF('RELACION PAGO DE CAJA'!B$3:B$9173,A1780,'RELACION PAGO DE CAJA'!L$3:L$9173)+(SUMIF('RELACION PAGO DE CAJA'!B$3:B$9173,A1780,'RELACION PAGO DE CAJA'!M$3:M$408)+(SUMIF('RELACION PAGO DE CAJA'!B$3:B$9173,A1780,'RELACION PAGO DE CAJA'!N$3:N$9173)))))</f>
        <v>#REF!</v>
      </c>
    </row>
    <row r="1781" spans="1:10">
      <c r="A1781" s="16" t="str">
        <f t="shared" si="32"/>
        <v/>
      </c>
      <c r="B1781" s="93"/>
      <c r="C1781" s="97"/>
      <c r="D1781" s="25"/>
      <c r="E1781" s="91"/>
      <c r="F1781" s="98"/>
      <c r="G1781" s="23"/>
      <c r="H1781" s="23"/>
      <c r="I1781" s="23"/>
      <c r="J1781" s="14" t="e">
        <f ca="1">F1781-(G1781+(SUMIF('RELACION PAGO DE CAJA'!B$3:B$9173,A1781,'RELACION PAGO DE CAJA'!K$3:K$9173)+SUMIF('RELACION PAGO DE CAJA'!B$3:B$9173,A1781,'RELACION PAGO DE CAJA'!L$3:L$9173)+(SUMIF('RELACION PAGO DE CAJA'!B$3:B$9173,A1781,'RELACION PAGO DE CAJA'!M$3:M$408)+(SUMIF('RELACION PAGO DE CAJA'!B$3:B$9173,A1781,'RELACION PAGO DE CAJA'!N$3:N$9173)))))</f>
        <v>#REF!</v>
      </c>
    </row>
    <row r="1782" spans="1:10">
      <c r="A1782" s="16" t="str">
        <f t="shared" si="32"/>
        <v/>
      </c>
      <c r="B1782" s="93"/>
      <c r="C1782" s="97"/>
      <c r="D1782" s="25"/>
      <c r="E1782" s="91"/>
      <c r="F1782" s="98"/>
      <c r="G1782" s="23"/>
      <c r="H1782" s="23"/>
      <c r="I1782" s="23"/>
      <c r="J1782" s="14" t="e">
        <f ca="1">F1782-(G1782+(SUMIF('RELACION PAGO DE CAJA'!B$3:B$9173,A1782,'RELACION PAGO DE CAJA'!K$3:K$9173)+SUMIF('RELACION PAGO DE CAJA'!B$3:B$9173,A1782,'RELACION PAGO DE CAJA'!L$3:L$9173)+(SUMIF('RELACION PAGO DE CAJA'!B$3:B$9173,A1782,'RELACION PAGO DE CAJA'!M$3:M$408)+(SUMIF('RELACION PAGO DE CAJA'!B$3:B$9173,A1782,'RELACION PAGO DE CAJA'!N$3:N$9173)))))</f>
        <v>#REF!</v>
      </c>
    </row>
    <row r="1783" spans="1:10">
      <c r="A1783" s="16" t="str">
        <f t="shared" si="32"/>
        <v/>
      </c>
      <c r="B1783" s="93"/>
      <c r="C1783" s="97"/>
      <c r="D1783" s="25"/>
      <c r="E1783" s="91"/>
      <c r="F1783" s="98"/>
      <c r="G1783" s="23"/>
      <c r="H1783" s="23"/>
      <c r="I1783" s="23"/>
      <c r="J1783" s="14" t="e">
        <f ca="1">F1783-(G1783+(SUMIF('RELACION PAGO DE CAJA'!B$3:B$9173,A1783,'RELACION PAGO DE CAJA'!K$3:K$9173)+SUMIF('RELACION PAGO DE CAJA'!B$3:B$9173,A1783,'RELACION PAGO DE CAJA'!L$3:L$9173)+(SUMIF('RELACION PAGO DE CAJA'!B$3:B$9173,A1783,'RELACION PAGO DE CAJA'!M$3:M$408)+(SUMIF('RELACION PAGO DE CAJA'!B$3:B$9173,A1783,'RELACION PAGO DE CAJA'!N$3:N$9173)))))</f>
        <v>#REF!</v>
      </c>
    </row>
    <row r="1784" spans="1:10">
      <c r="A1784" s="16" t="str">
        <f t="shared" si="32"/>
        <v/>
      </c>
      <c r="B1784" s="93"/>
      <c r="C1784" s="97"/>
      <c r="D1784" s="25"/>
      <c r="E1784" s="91"/>
      <c r="F1784" s="98"/>
      <c r="G1784" s="23"/>
      <c r="H1784" s="23"/>
      <c r="I1784" s="23"/>
      <c r="J1784" s="14" t="e">
        <f ca="1">F1784-(G1784+(SUMIF('RELACION PAGO DE CAJA'!B$3:B$9173,A1784,'RELACION PAGO DE CAJA'!K$3:K$9173)+SUMIF('RELACION PAGO DE CAJA'!B$3:B$9173,A1784,'RELACION PAGO DE CAJA'!L$3:L$9173)+(SUMIF('RELACION PAGO DE CAJA'!B$3:B$9173,A1784,'RELACION PAGO DE CAJA'!M$3:M$408)+(SUMIF('RELACION PAGO DE CAJA'!B$3:B$9173,A1784,'RELACION PAGO DE CAJA'!N$3:N$9173)))))</f>
        <v>#REF!</v>
      </c>
    </row>
    <row r="1785" spans="1:10">
      <c r="A1785" s="16" t="str">
        <f t="shared" si="32"/>
        <v/>
      </c>
      <c r="B1785" s="93"/>
      <c r="C1785" s="97"/>
      <c r="D1785" s="25"/>
      <c r="E1785" s="91"/>
      <c r="F1785" s="98"/>
      <c r="G1785" s="23"/>
      <c r="H1785" s="23"/>
      <c r="I1785" s="23"/>
      <c r="J1785" s="14" t="e">
        <f ca="1">F1785-(G1785+(SUMIF('RELACION PAGO DE CAJA'!B$3:B$9173,A1785,'RELACION PAGO DE CAJA'!K$3:K$9173)+SUMIF('RELACION PAGO DE CAJA'!B$3:B$9173,A1785,'RELACION PAGO DE CAJA'!L$3:L$9173)+(SUMIF('RELACION PAGO DE CAJA'!B$3:B$9173,A1785,'RELACION PAGO DE CAJA'!M$3:M$408)+(SUMIF('RELACION PAGO DE CAJA'!B$3:B$9173,A1785,'RELACION PAGO DE CAJA'!N$3:N$9173)))))</f>
        <v>#REF!</v>
      </c>
    </row>
    <row r="1786" spans="1:10">
      <c r="A1786" s="16" t="str">
        <f t="shared" si="32"/>
        <v/>
      </c>
      <c r="B1786" s="93"/>
      <c r="C1786" s="97"/>
      <c r="D1786" s="25"/>
      <c r="E1786" s="91"/>
      <c r="F1786" s="98"/>
      <c r="G1786" s="23"/>
      <c r="H1786" s="23"/>
      <c r="I1786" s="23"/>
      <c r="J1786" s="14" t="e">
        <f ca="1">F1786-(G1786+(SUMIF('RELACION PAGO DE CAJA'!B$3:B$9173,A1786,'RELACION PAGO DE CAJA'!K$3:K$9173)+SUMIF('RELACION PAGO DE CAJA'!B$3:B$9173,A1786,'RELACION PAGO DE CAJA'!L$3:L$9173)+(SUMIF('RELACION PAGO DE CAJA'!B$3:B$9173,A1786,'RELACION PAGO DE CAJA'!M$3:M$408)+(SUMIF('RELACION PAGO DE CAJA'!B$3:B$9173,A1786,'RELACION PAGO DE CAJA'!N$3:N$9173)))))</f>
        <v>#REF!</v>
      </c>
    </row>
    <row r="1787" spans="1:10">
      <c r="A1787" s="16" t="str">
        <f t="shared" si="32"/>
        <v/>
      </c>
      <c r="B1787" s="93"/>
      <c r="C1787" s="97"/>
      <c r="D1787" s="25"/>
      <c r="E1787" s="91"/>
      <c r="F1787" s="98"/>
      <c r="G1787" s="23"/>
      <c r="H1787" s="23"/>
      <c r="I1787" s="23"/>
      <c r="J1787" s="14" t="e">
        <f ca="1">F1787-(G1787+(SUMIF('RELACION PAGO DE CAJA'!B$3:B$9173,A1787,'RELACION PAGO DE CAJA'!K$3:K$9173)+SUMIF('RELACION PAGO DE CAJA'!B$3:B$9173,A1787,'RELACION PAGO DE CAJA'!L$3:L$9173)+(SUMIF('RELACION PAGO DE CAJA'!B$3:B$9173,A1787,'RELACION PAGO DE CAJA'!M$3:M$408)+(SUMIF('RELACION PAGO DE CAJA'!B$3:B$9173,A1787,'RELACION PAGO DE CAJA'!N$3:N$9173)))))</f>
        <v>#REF!</v>
      </c>
    </row>
    <row r="1788" spans="1:10">
      <c r="A1788" s="16" t="str">
        <f t="shared" si="32"/>
        <v/>
      </c>
      <c r="B1788" s="93"/>
      <c r="C1788" s="97"/>
      <c r="D1788" s="25"/>
      <c r="E1788" s="91"/>
      <c r="F1788" s="98"/>
      <c r="G1788" s="23"/>
      <c r="H1788" s="23"/>
      <c r="I1788" s="23"/>
      <c r="J1788" s="14" t="e">
        <f ca="1">F1788-(G1788+(SUMIF('RELACION PAGO DE CAJA'!B$3:B$9173,A1788,'RELACION PAGO DE CAJA'!K$3:K$9173)+SUMIF('RELACION PAGO DE CAJA'!B$3:B$9173,A1788,'RELACION PAGO DE CAJA'!L$3:L$9173)+(SUMIF('RELACION PAGO DE CAJA'!B$3:B$9173,A1788,'RELACION PAGO DE CAJA'!M$3:M$408)+(SUMIF('RELACION PAGO DE CAJA'!B$3:B$9173,A1788,'RELACION PAGO DE CAJA'!N$3:N$9173)))))</f>
        <v>#REF!</v>
      </c>
    </row>
    <row r="1789" spans="1:10">
      <c r="A1789" s="16" t="str">
        <f t="shared" si="32"/>
        <v/>
      </c>
      <c r="B1789" s="93"/>
      <c r="C1789" s="97"/>
      <c r="D1789" s="25"/>
      <c r="E1789" s="91"/>
      <c r="F1789" s="98"/>
      <c r="G1789" s="23"/>
      <c r="H1789" s="23"/>
      <c r="I1789" s="23"/>
      <c r="J1789" s="14" t="e">
        <f ca="1">F1789-(G1789+(SUMIF('RELACION PAGO DE CAJA'!B$3:B$9173,A1789,'RELACION PAGO DE CAJA'!K$3:K$9173)+SUMIF('RELACION PAGO DE CAJA'!B$3:B$9173,A1789,'RELACION PAGO DE CAJA'!L$3:L$9173)+(SUMIF('RELACION PAGO DE CAJA'!B$3:B$9173,A1789,'RELACION PAGO DE CAJA'!M$3:M$408)+(SUMIF('RELACION PAGO DE CAJA'!B$3:B$9173,A1789,'RELACION PAGO DE CAJA'!N$3:N$9173)))))</f>
        <v>#REF!</v>
      </c>
    </row>
    <row r="1790" spans="1:10">
      <c r="A1790" s="16" t="str">
        <f t="shared" si="32"/>
        <v/>
      </c>
      <c r="B1790" s="93"/>
      <c r="C1790" s="97"/>
      <c r="D1790" s="25"/>
      <c r="E1790" s="91"/>
      <c r="F1790" s="98"/>
      <c r="G1790" s="23"/>
      <c r="H1790" s="23"/>
      <c r="I1790" s="23"/>
      <c r="J1790" s="14" t="e">
        <f ca="1">F1790-(G1790+(SUMIF('RELACION PAGO DE CAJA'!B$3:B$9173,A1790,'RELACION PAGO DE CAJA'!K$3:K$9173)+SUMIF('RELACION PAGO DE CAJA'!B$3:B$9173,A1790,'RELACION PAGO DE CAJA'!L$3:L$9173)+(SUMIF('RELACION PAGO DE CAJA'!B$3:B$9173,A1790,'RELACION PAGO DE CAJA'!M$3:M$408)+(SUMIF('RELACION PAGO DE CAJA'!B$3:B$9173,A1790,'RELACION PAGO DE CAJA'!N$3:N$9173)))))</f>
        <v>#REF!</v>
      </c>
    </row>
    <row r="1791" spans="1:10">
      <c r="A1791" s="16" t="str">
        <f t="shared" si="32"/>
        <v/>
      </c>
      <c r="B1791" s="93"/>
      <c r="C1791" s="97"/>
      <c r="D1791" s="25"/>
      <c r="E1791" s="91"/>
      <c r="F1791" s="98"/>
      <c r="G1791" s="23"/>
      <c r="H1791" s="23"/>
      <c r="I1791" s="23"/>
      <c r="J1791" s="14" t="e">
        <f ca="1">F1791-(G1791+(SUMIF('RELACION PAGO DE CAJA'!B$3:B$9173,A1791,'RELACION PAGO DE CAJA'!K$3:K$9173)+SUMIF('RELACION PAGO DE CAJA'!B$3:B$9173,A1791,'RELACION PAGO DE CAJA'!L$3:L$9173)+(SUMIF('RELACION PAGO DE CAJA'!B$3:B$9173,A1791,'RELACION PAGO DE CAJA'!M$3:M$408)+(SUMIF('RELACION PAGO DE CAJA'!B$3:B$9173,A1791,'RELACION PAGO DE CAJA'!N$3:N$9173)))))</f>
        <v>#REF!</v>
      </c>
    </row>
    <row r="1792" spans="1:10">
      <c r="A1792" s="16" t="str">
        <f t="shared" si="32"/>
        <v/>
      </c>
      <c r="B1792" s="93"/>
      <c r="C1792" s="97"/>
      <c r="D1792" s="25"/>
      <c r="E1792" s="91"/>
      <c r="F1792" s="98"/>
      <c r="G1792" s="23"/>
      <c r="H1792" s="23"/>
      <c r="I1792" s="23"/>
      <c r="J1792" s="14" t="e">
        <f ca="1">F1792-(G1792+(SUMIF('RELACION PAGO DE CAJA'!B$3:B$9173,A1792,'RELACION PAGO DE CAJA'!K$3:K$9173)+SUMIF('RELACION PAGO DE CAJA'!B$3:B$9173,A1792,'RELACION PAGO DE CAJA'!L$3:L$9173)+(SUMIF('RELACION PAGO DE CAJA'!B$3:B$9173,A1792,'RELACION PAGO DE CAJA'!M$3:M$408)+(SUMIF('RELACION PAGO DE CAJA'!B$3:B$9173,A1792,'RELACION PAGO DE CAJA'!N$3:N$9173)))))</f>
        <v>#REF!</v>
      </c>
    </row>
    <row r="1793" spans="1:10">
      <c r="A1793" s="16" t="str">
        <f t="shared" si="32"/>
        <v/>
      </c>
      <c r="B1793" s="93"/>
      <c r="C1793" s="97"/>
      <c r="D1793" s="25"/>
      <c r="E1793" s="91"/>
      <c r="F1793" s="98"/>
      <c r="G1793" s="23"/>
      <c r="H1793" s="23"/>
      <c r="I1793" s="23"/>
      <c r="J1793" s="14" t="e">
        <f ca="1">F1793-(G1793+(SUMIF('RELACION PAGO DE CAJA'!B$3:B$9173,A1793,'RELACION PAGO DE CAJA'!K$3:K$9173)+SUMIF('RELACION PAGO DE CAJA'!B$3:B$9173,A1793,'RELACION PAGO DE CAJA'!L$3:L$9173)+(SUMIF('RELACION PAGO DE CAJA'!B$3:B$9173,A1793,'RELACION PAGO DE CAJA'!M$3:M$408)+(SUMIF('RELACION PAGO DE CAJA'!B$3:B$9173,A1793,'RELACION PAGO DE CAJA'!N$3:N$9173)))))</f>
        <v>#REF!</v>
      </c>
    </row>
    <row r="1794" spans="1:10">
      <c r="A1794" s="16" t="str">
        <f t="shared" si="32"/>
        <v/>
      </c>
      <c r="B1794" s="93"/>
      <c r="C1794" s="97"/>
      <c r="D1794" s="25"/>
      <c r="E1794" s="91"/>
      <c r="F1794" s="98"/>
      <c r="G1794" s="23"/>
      <c r="H1794" s="23"/>
      <c r="I1794" s="23"/>
      <c r="J1794" s="14" t="e">
        <f ca="1">F1794-(G1794+(SUMIF('RELACION PAGO DE CAJA'!B$3:B$9173,A1794,'RELACION PAGO DE CAJA'!K$3:K$9173)+SUMIF('RELACION PAGO DE CAJA'!B$3:B$9173,A1794,'RELACION PAGO DE CAJA'!L$3:L$9173)+(SUMIF('RELACION PAGO DE CAJA'!B$3:B$9173,A1794,'RELACION PAGO DE CAJA'!M$3:M$408)+(SUMIF('RELACION PAGO DE CAJA'!B$3:B$9173,A1794,'RELACION PAGO DE CAJA'!N$3:N$9173)))))</f>
        <v>#REF!</v>
      </c>
    </row>
    <row r="1795" spans="1:10">
      <c r="A1795" s="16" t="str">
        <f t="shared" si="32"/>
        <v/>
      </c>
      <c r="B1795" s="93"/>
      <c r="C1795" s="97"/>
      <c r="D1795" s="25"/>
      <c r="E1795" s="91"/>
      <c r="F1795" s="98"/>
      <c r="G1795" s="23"/>
      <c r="H1795" s="23"/>
      <c r="I1795" s="23"/>
      <c r="J1795" s="14" t="e">
        <f ca="1">F1795-(G1795+(SUMIF('RELACION PAGO DE CAJA'!B$3:B$9173,A1795,'RELACION PAGO DE CAJA'!K$3:K$9173)+SUMIF('RELACION PAGO DE CAJA'!B$3:B$9173,A1795,'RELACION PAGO DE CAJA'!L$3:L$9173)+(SUMIF('RELACION PAGO DE CAJA'!B$3:B$9173,A1795,'RELACION PAGO DE CAJA'!M$3:M$408)+(SUMIF('RELACION PAGO DE CAJA'!B$3:B$9173,A1795,'RELACION PAGO DE CAJA'!N$3:N$9173)))))</f>
        <v>#REF!</v>
      </c>
    </row>
    <row r="1796" spans="1:10">
      <c r="A1796" s="16" t="str">
        <f t="shared" si="32"/>
        <v/>
      </c>
      <c r="B1796" s="93"/>
      <c r="C1796" s="97"/>
      <c r="D1796" s="25"/>
      <c r="E1796" s="91"/>
      <c r="F1796" s="98"/>
      <c r="G1796" s="23"/>
      <c r="H1796" s="23"/>
      <c r="I1796" s="23"/>
      <c r="J1796" s="14" t="e">
        <f ca="1">F1796-(G1796+(SUMIF('RELACION PAGO DE CAJA'!B$3:B$9173,A1796,'RELACION PAGO DE CAJA'!K$3:K$9173)+SUMIF('RELACION PAGO DE CAJA'!B$3:B$9173,A1796,'RELACION PAGO DE CAJA'!L$3:L$9173)+(SUMIF('RELACION PAGO DE CAJA'!B$3:B$9173,A1796,'RELACION PAGO DE CAJA'!M$3:M$408)+(SUMIF('RELACION PAGO DE CAJA'!B$3:B$9173,A1796,'RELACION PAGO DE CAJA'!N$3:N$9173)))))</f>
        <v>#REF!</v>
      </c>
    </row>
    <row r="1797" spans="1:10">
      <c r="A1797" s="16" t="str">
        <f t="shared" si="32"/>
        <v/>
      </c>
      <c r="B1797" s="93"/>
      <c r="C1797" s="97"/>
      <c r="D1797" s="25"/>
      <c r="E1797" s="91"/>
      <c r="F1797" s="98"/>
      <c r="G1797" s="23"/>
      <c r="H1797" s="23"/>
      <c r="I1797" s="23"/>
      <c r="J1797" s="14" t="e">
        <f ca="1">F1797-(G1797+(SUMIF('RELACION PAGO DE CAJA'!B$3:B$9173,A1797,'RELACION PAGO DE CAJA'!K$3:K$9173)+SUMIF('RELACION PAGO DE CAJA'!B$3:B$9173,A1797,'RELACION PAGO DE CAJA'!L$3:L$9173)+(SUMIF('RELACION PAGO DE CAJA'!B$3:B$9173,A1797,'RELACION PAGO DE CAJA'!M$3:M$408)+(SUMIF('RELACION PAGO DE CAJA'!B$3:B$9173,A1797,'RELACION PAGO DE CAJA'!N$3:N$9173)))))</f>
        <v>#REF!</v>
      </c>
    </row>
    <row r="1798" spans="1:10">
      <c r="A1798" s="16" t="str">
        <f t="shared" si="32"/>
        <v/>
      </c>
      <c r="B1798" s="93"/>
      <c r="C1798" s="97"/>
      <c r="D1798" s="25"/>
      <c r="E1798" s="91"/>
      <c r="F1798" s="98"/>
      <c r="G1798" s="23"/>
      <c r="H1798" s="23"/>
      <c r="I1798" s="23"/>
      <c r="J1798" s="14" t="e">
        <f ca="1">F1798-(G1798+(SUMIF('RELACION PAGO DE CAJA'!B$3:B$9173,A1798,'RELACION PAGO DE CAJA'!K$3:K$9173)+SUMIF('RELACION PAGO DE CAJA'!B$3:B$9173,A1798,'RELACION PAGO DE CAJA'!L$3:L$9173)+(SUMIF('RELACION PAGO DE CAJA'!B$3:B$9173,A1798,'RELACION PAGO DE CAJA'!M$3:M$408)+(SUMIF('RELACION PAGO DE CAJA'!B$3:B$9173,A1798,'RELACION PAGO DE CAJA'!N$3:N$9173)))))</f>
        <v>#REF!</v>
      </c>
    </row>
    <row r="1799" spans="1:10">
      <c r="A1799" s="16" t="str">
        <f t="shared" si="32"/>
        <v/>
      </c>
      <c r="B1799" s="93"/>
      <c r="C1799" s="97"/>
      <c r="D1799" s="25"/>
      <c r="E1799" s="91"/>
      <c r="F1799" s="98"/>
      <c r="G1799" s="23"/>
      <c r="H1799" s="23"/>
      <c r="I1799" s="23"/>
      <c r="J1799" s="14" t="e">
        <f ca="1">F1799-(G1799+(SUMIF('RELACION PAGO DE CAJA'!B$3:B$9173,A1799,'RELACION PAGO DE CAJA'!K$3:K$9173)+SUMIF('RELACION PAGO DE CAJA'!B$3:B$9173,A1799,'RELACION PAGO DE CAJA'!L$3:L$9173)+(SUMIF('RELACION PAGO DE CAJA'!B$3:B$9173,A1799,'RELACION PAGO DE CAJA'!M$3:M$408)+(SUMIF('RELACION PAGO DE CAJA'!B$3:B$9173,A1799,'RELACION PAGO DE CAJA'!N$3:N$9173)))))</f>
        <v>#REF!</v>
      </c>
    </row>
    <row r="1800" spans="1:10">
      <c r="A1800" s="16" t="str">
        <f t="shared" si="32"/>
        <v/>
      </c>
      <c r="B1800" s="93"/>
      <c r="C1800" s="97"/>
      <c r="D1800" s="25"/>
      <c r="E1800" s="91"/>
      <c r="F1800" s="98"/>
      <c r="G1800" s="23"/>
      <c r="H1800" s="23"/>
      <c r="I1800" s="23"/>
      <c r="J1800" s="14" t="e">
        <f ca="1">F1800-(G1800+(SUMIF('RELACION PAGO DE CAJA'!B$3:B$9173,A1800,'RELACION PAGO DE CAJA'!K$3:K$9173)+SUMIF('RELACION PAGO DE CAJA'!B$3:B$9173,A1800,'RELACION PAGO DE CAJA'!L$3:L$9173)+(SUMIF('RELACION PAGO DE CAJA'!B$3:B$9173,A1800,'RELACION PAGO DE CAJA'!M$3:M$408)+(SUMIF('RELACION PAGO DE CAJA'!B$3:B$9173,A1800,'RELACION PAGO DE CAJA'!N$3:N$9173)))))</f>
        <v>#REF!</v>
      </c>
    </row>
    <row r="1801" spans="1:10">
      <c r="A1801" s="16" t="str">
        <f t="shared" si="32"/>
        <v/>
      </c>
      <c r="B1801" s="93"/>
      <c r="C1801" s="97"/>
      <c r="D1801" s="25"/>
      <c r="E1801" s="91"/>
      <c r="F1801" s="98"/>
      <c r="G1801" s="23"/>
      <c r="H1801" s="23"/>
      <c r="I1801" s="23"/>
      <c r="J1801" s="14" t="e">
        <f ca="1">F1801-(G1801+(SUMIF('RELACION PAGO DE CAJA'!B$3:B$9173,A1801,'RELACION PAGO DE CAJA'!K$3:K$9173)+SUMIF('RELACION PAGO DE CAJA'!B$3:B$9173,A1801,'RELACION PAGO DE CAJA'!L$3:L$9173)+(SUMIF('RELACION PAGO DE CAJA'!B$3:B$9173,A1801,'RELACION PAGO DE CAJA'!M$3:M$408)+(SUMIF('RELACION PAGO DE CAJA'!B$3:B$9173,A1801,'RELACION PAGO DE CAJA'!N$3:N$9173)))))</f>
        <v>#REF!</v>
      </c>
    </row>
    <row r="1802" spans="1:10">
      <c r="A1802" s="16" t="str">
        <f t="shared" si="32"/>
        <v/>
      </c>
      <c r="B1802" s="93"/>
      <c r="C1802" s="97"/>
      <c r="D1802" s="25"/>
      <c r="E1802" s="91"/>
      <c r="F1802" s="98"/>
      <c r="G1802" s="23"/>
      <c r="H1802" s="23"/>
      <c r="I1802" s="23"/>
      <c r="J1802" s="14" t="e">
        <f ca="1">F1802-(G1802+(SUMIF('RELACION PAGO DE CAJA'!B$3:B$9173,A1802,'RELACION PAGO DE CAJA'!K$3:K$9173)+SUMIF('RELACION PAGO DE CAJA'!B$3:B$9173,A1802,'RELACION PAGO DE CAJA'!L$3:L$9173)+(SUMIF('RELACION PAGO DE CAJA'!B$3:B$9173,A1802,'RELACION PAGO DE CAJA'!M$3:M$408)+(SUMIF('RELACION PAGO DE CAJA'!B$3:B$9173,A1802,'RELACION PAGO DE CAJA'!N$3:N$9173)))))</f>
        <v>#REF!</v>
      </c>
    </row>
    <row r="1803" spans="1:10">
      <c r="A1803" s="16" t="str">
        <f t="shared" si="32"/>
        <v/>
      </c>
      <c r="B1803" s="93"/>
      <c r="C1803" s="97"/>
      <c r="D1803" s="25"/>
      <c r="E1803" s="91"/>
      <c r="F1803" s="98"/>
      <c r="G1803" s="23"/>
      <c r="H1803" s="23"/>
      <c r="I1803" s="23"/>
      <c r="J1803" s="14" t="e">
        <f ca="1">F1803-(G1803+(SUMIF('RELACION PAGO DE CAJA'!B$3:B$9173,A1803,'RELACION PAGO DE CAJA'!K$3:K$9173)+SUMIF('RELACION PAGO DE CAJA'!B$3:B$9173,A1803,'RELACION PAGO DE CAJA'!L$3:L$9173)+(SUMIF('RELACION PAGO DE CAJA'!B$3:B$9173,A1803,'RELACION PAGO DE CAJA'!M$3:M$408)+(SUMIF('RELACION PAGO DE CAJA'!B$3:B$9173,A1803,'RELACION PAGO DE CAJA'!N$3:N$9173)))))</f>
        <v>#REF!</v>
      </c>
    </row>
    <row r="1804" spans="1:10">
      <c r="A1804" s="16" t="str">
        <f t="shared" si="32"/>
        <v/>
      </c>
      <c r="B1804" s="93"/>
      <c r="C1804" s="97"/>
      <c r="D1804" s="25"/>
      <c r="E1804" s="91"/>
      <c r="F1804" s="98"/>
      <c r="G1804" s="23"/>
      <c r="H1804" s="23"/>
      <c r="I1804" s="23"/>
      <c r="J1804" s="14" t="e">
        <f ca="1">F1804-(G1804+(SUMIF('RELACION PAGO DE CAJA'!B$3:B$9173,A1804,'RELACION PAGO DE CAJA'!K$3:K$9173)+SUMIF('RELACION PAGO DE CAJA'!B$3:B$9173,A1804,'RELACION PAGO DE CAJA'!L$3:L$9173)+(SUMIF('RELACION PAGO DE CAJA'!B$3:B$9173,A1804,'RELACION PAGO DE CAJA'!M$3:M$408)+(SUMIF('RELACION PAGO DE CAJA'!B$3:B$9173,A1804,'RELACION PAGO DE CAJA'!N$3:N$9173)))))</f>
        <v>#REF!</v>
      </c>
    </row>
    <row r="1805" spans="1:10">
      <c r="A1805" s="16" t="str">
        <f t="shared" si="32"/>
        <v/>
      </c>
      <c r="B1805" s="93"/>
      <c r="C1805" s="97"/>
      <c r="D1805" s="25"/>
      <c r="E1805" s="91"/>
      <c r="F1805" s="98"/>
      <c r="G1805" s="23"/>
      <c r="H1805" s="23"/>
      <c r="I1805" s="23"/>
      <c r="J1805" s="14" t="e">
        <f ca="1">F1805-(G1805+(SUMIF('RELACION PAGO DE CAJA'!B$3:B$9173,A1805,'RELACION PAGO DE CAJA'!K$3:K$9173)+SUMIF('RELACION PAGO DE CAJA'!B$3:B$9173,A1805,'RELACION PAGO DE CAJA'!L$3:L$9173)+(SUMIF('RELACION PAGO DE CAJA'!B$3:B$9173,A1805,'RELACION PAGO DE CAJA'!M$3:M$408)+(SUMIF('RELACION PAGO DE CAJA'!B$3:B$9173,A1805,'RELACION PAGO DE CAJA'!N$3:N$9173)))))</f>
        <v>#REF!</v>
      </c>
    </row>
    <row r="1806" spans="1:10">
      <c r="A1806" s="16" t="str">
        <f t="shared" si="32"/>
        <v/>
      </c>
      <c r="B1806" s="93"/>
      <c r="C1806" s="97"/>
      <c r="D1806" s="25"/>
      <c r="E1806" s="91"/>
      <c r="F1806" s="98"/>
      <c r="G1806" s="23"/>
      <c r="H1806" s="23"/>
      <c r="I1806" s="23"/>
      <c r="J1806" s="14" t="e">
        <f ca="1">F1806-(G1806+(SUMIF('RELACION PAGO DE CAJA'!B$3:B$9173,A1806,'RELACION PAGO DE CAJA'!K$3:K$9173)+SUMIF('RELACION PAGO DE CAJA'!B$3:B$9173,A1806,'RELACION PAGO DE CAJA'!L$3:L$9173)+(SUMIF('RELACION PAGO DE CAJA'!B$3:B$9173,A1806,'RELACION PAGO DE CAJA'!M$3:M$408)+(SUMIF('RELACION PAGO DE CAJA'!B$3:B$9173,A1806,'RELACION PAGO DE CAJA'!N$3:N$9173)))))</f>
        <v>#REF!</v>
      </c>
    </row>
    <row r="1807" spans="1:10">
      <c r="A1807" s="16" t="str">
        <f t="shared" si="32"/>
        <v/>
      </c>
      <c r="B1807" s="93"/>
      <c r="C1807" s="97"/>
      <c r="D1807" s="25"/>
      <c r="E1807" s="91"/>
      <c r="F1807" s="98"/>
      <c r="G1807" s="23"/>
      <c r="H1807" s="23"/>
      <c r="I1807" s="23"/>
      <c r="J1807" s="14" t="e">
        <f ca="1">F1807-(G1807+(SUMIF('RELACION PAGO DE CAJA'!B$3:B$9173,A1807,'RELACION PAGO DE CAJA'!K$3:K$9173)+SUMIF('RELACION PAGO DE CAJA'!B$3:B$9173,A1807,'RELACION PAGO DE CAJA'!L$3:L$9173)+(SUMIF('RELACION PAGO DE CAJA'!B$3:B$9173,A1807,'RELACION PAGO DE CAJA'!M$3:M$408)+(SUMIF('RELACION PAGO DE CAJA'!B$3:B$9173,A1807,'RELACION PAGO DE CAJA'!N$3:N$9173)))))</f>
        <v>#REF!</v>
      </c>
    </row>
    <row r="1808" spans="1:10">
      <c r="A1808" s="16" t="str">
        <f t="shared" si="32"/>
        <v/>
      </c>
      <c r="B1808" s="93"/>
      <c r="C1808" s="97"/>
      <c r="D1808" s="25"/>
      <c r="E1808" s="91"/>
      <c r="F1808" s="98"/>
      <c r="G1808" s="23"/>
      <c r="H1808" s="23"/>
      <c r="I1808" s="23"/>
      <c r="J1808" s="14" t="e">
        <f ca="1">F1808-(G1808+(SUMIF('RELACION PAGO DE CAJA'!B$3:B$9173,A1808,'RELACION PAGO DE CAJA'!K$3:K$9173)+SUMIF('RELACION PAGO DE CAJA'!B$3:B$9173,A1808,'RELACION PAGO DE CAJA'!L$3:L$9173)+(SUMIF('RELACION PAGO DE CAJA'!B$3:B$9173,A1808,'RELACION PAGO DE CAJA'!M$3:M$408)+(SUMIF('RELACION PAGO DE CAJA'!B$3:B$9173,A1808,'RELACION PAGO DE CAJA'!N$3:N$9173)))))</f>
        <v>#REF!</v>
      </c>
    </row>
    <row r="1809" spans="1:10">
      <c r="A1809" s="16" t="str">
        <f t="shared" si="32"/>
        <v/>
      </c>
      <c r="B1809" s="93"/>
      <c r="C1809" s="97"/>
      <c r="D1809" s="25"/>
      <c r="E1809" s="91"/>
      <c r="F1809" s="98"/>
      <c r="G1809" s="23"/>
      <c r="H1809" s="23"/>
      <c r="I1809" s="23"/>
      <c r="J1809" s="14" t="e">
        <f ca="1">F1809-(G1809+(SUMIF('RELACION PAGO DE CAJA'!B$3:B$9173,A1809,'RELACION PAGO DE CAJA'!K$3:K$9173)+SUMIF('RELACION PAGO DE CAJA'!B$3:B$9173,A1809,'RELACION PAGO DE CAJA'!L$3:L$9173)+(SUMIF('RELACION PAGO DE CAJA'!B$3:B$9173,A1809,'RELACION PAGO DE CAJA'!M$3:M$408)+(SUMIF('RELACION PAGO DE CAJA'!B$3:B$9173,A1809,'RELACION PAGO DE CAJA'!N$3:N$9173)))))</f>
        <v>#REF!</v>
      </c>
    </row>
    <row r="1810" spans="1:10">
      <c r="A1810" s="16" t="str">
        <f t="shared" si="32"/>
        <v/>
      </c>
      <c r="B1810" s="93"/>
      <c r="C1810" s="97"/>
      <c r="D1810" s="25"/>
      <c r="E1810" s="91"/>
      <c r="F1810" s="98"/>
      <c r="G1810" s="23"/>
      <c r="H1810" s="23"/>
      <c r="I1810" s="23"/>
      <c r="J1810" s="14" t="e">
        <f ca="1">F1810-(G1810+(SUMIF('RELACION PAGO DE CAJA'!B$3:B$9173,A1810,'RELACION PAGO DE CAJA'!K$3:K$9173)+SUMIF('RELACION PAGO DE CAJA'!B$3:B$9173,A1810,'RELACION PAGO DE CAJA'!L$3:L$9173)+(SUMIF('RELACION PAGO DE CAJA'!B$3:B$9173,A1810,'RELACION PAGO DE CAJA'!M$3:M$408)+(SUMIF('RELACION PAGO DE CAJA'!B$3:B$9173,A1810,'RELACION PAGO DE CAJA'!N$3:N$9173)))))</f>
        <v>#REF!</v>
      </c>
    </row>
    <row r="1811" spans="1:10">
      <c r="A1811" s="16" t="str">
        <f t="shared" si="32"/>
        <v/>
      </c>
      <c r="B1811" s="93"/>
      <c r="C1811" s="97"/>
      <c r="D1811" s="25"/>
      <c r="E1811" s="91"/>
      <c r="F1811" s="98"/>
      <c r="G1811" s="23"/>
      <c r="H1811" s="23"/>
      <c r="I1811" s="23"/>
      <c r="J1811" s="14" t="e">
        <f ca="1">F1811-(G1811+(SUMIF('RELACION PAGO DE CAJA'!B$3:B$9173,A1811,'RELACION PAGO DE CAJA'!K$3:K$9173)+SUMIF('RELACION PAGO DE CAJA'!B$3:B$9173,A1811,'RELACION PAGO DE CAJA'!L$3:L$9173)+(SUMIF('RELACION PAGO DE CAJA'!B$3:B$9173,A1811,'RELACION PAGO DE CAJA'!M$3:M$408)+(SUMIF('RELACION PAGO DE CAJA'!B$3:B$9173,A1811,'RELACION PAGO DE CAJA'!N$3:N$9173)))))</f>
        <v>#REF!</v>
      </c>
    </row>
    <row r="1812" spans="1:10">
      <c r="A1812" s="16" t="str">
        <f t="shared" si="32"/>
        <v/>
      </c>
      <c r="B1812" s="93"/>
      <c r="C1812" s="97"/>
      <c r="D1812" s="25"/>
      <c r="E1812" s="91"/>
      <c r="F1812" s="98"/>
      <c r="G1812" s="23"/>
      <c r="H1812" s="23"/>
      <c r="I1812" s="23"/>
      <c r="J1812" s="14" t="e">
        <f ca="1">F1812-(G1812+(SUMIF('RELACION PAGO DE CAJA'!B$3:B$9173,A1812,'RELACION PAGO DE CAJA'!K$3:K$9173)+SUMIF('RELACION PAGO DE CAJA'!B$3:B$9173,A1812,'RELACION PAGO DE CAJA'!L$3:L$9173)+(SUMIF('RELACION PAGO DE CAJA'!B$3:B$9173,A1812,'RELACION PAGO DE CAJA'!M$3:M$408)+(SUMIF('RELACION PAGO DE CAJA'!B$3:B$9173,A1812,'RELACION PAGO DE CAJA'!N$3:N$9173)))))</f>
        <v>#REF!</v>
      </c>
    </row>
    <row r="1813" spans="1:10">
      <c r="A1813" s="16" t="str">
        <f t="shared" ref="A1813:A1876" si="33">CONCATENATE(B1813,D1813,E1813)</f>
        <v/>
      </c>
      <c r="B1813" s="93"/>
      <c r="C1813" s="97"/>
      <c r="D1813" s="25"/>
      <c r="E1813" s="91"/>
      <c r="F1813" s="98"/>
      <c r="G1813" s="23"/>
      <c r="H1813" s="23"/>
      <c r="I1813" s="23"/>
      <c r="J1813" s="14" t="e">
        <f ca="1">F1813-(G1813+(SUMIF('RELACION PAGO DE CAJA'!B$3:B$9173,A1813,'RELACION PAGO DE CAJA'!K$3:K$9173)+SUMIF('RELACION PAGO DE CAJA'!B$3:B$9173,A1813,'RELACION PAGO DE CAJA'!L$3:L$9173)+(SUMIF('RELACION PAGO DE CAJA'!B$3:B$9173,A1813,'RELACION PAGO DE CAJA'!M$3:M$408)+(SUMIF('RELACION PAGO DE CAJA'!B$3:B$9173,A1813,'RELACION PAGO DE CAJA'!N$3:N$9173)))))</f>
        <v>#REF!</v>
      </c>
    </row>
    <row r="1814" spans="1:10">
      <c r="A1814" s="16" t="str">
        <f t="shared" si="33"/>
        <v/>
      </c>
      <c r="B1814" s="93"/>
      <c r="C1814" s="97"/>
      <c r="D1814" s="25"/>
      <c r="E1814" s="91"/>
      <c r="F1814" s="98"/>
      <c r="G1814" s="23"/>
      <c r="H1814" s="23"/>
      <c r="I1814" s="23"/>
      <c r="J1814" s="14" t="e">
        <f ca="1">F1814-(G1814+(SUMIF('RELACION PAGO DE CAJA'!B$3:B$9173,A1814,'RELACION PAGO DE CAJA'!K$3:K$9173)+SUMIF('RELACION PAGO DE CAJA'!B$3:B$9173,A1814,'RELACION PAGO DE CAJA'!L$3:L$9173)+(SUMIF('RELACION PAGO DE CAJA'!B$3:B$9173,A1814,'RELACION PAGO DE CAJA'!M$3:M$408)+(SUMIF('RELACION PAGO DE CAJA'!B$3:B$9173,A1814,'RELACION PAGO DE CAJA'!N$3:N$9173)))))</f>
        <v>#REF!</v>
      </c>
    </row>
    <row r="1815" spans="1:10">
      <c r="A1815" s="16" t="str">
        <f t="shared" si="33"/>
        <v/>
      </c>
      <c r="B1815" s="93"/>
      <c r="C1815" s="97"/>
      <c r="D1815" s="25"/>
      <c r="E1815" s="91"/>
      <c r="F1815" s="98"/>
      <c r="G1815" s="23"/>
      <c r="H1815" s="23"/>
      <c r="I1815" s="23"/>
      <c r="J1815" s="14" t="e">
        <f ca="1">F1815-(G1815+(SUMIF('RELACION PAGO DE CAJA'!B$3:B$9173,A1815,'RELACION PAGO DE CAJA'!K$3:K$9173)+SUMIF('RELACION PAGO DE CAJA'!B$3:B$9173,A1815,'RELACION PAGO DE CAJA'!L$3:L$9173)+(SUMIF('RELACION PAGO DE CAJA'!B$3:B$9173,A1815,'RELACION PAGO DE CAJA'!M$3:M$408)+(SUMIF('RELACION PAGO DE CAJA'!B$3:B$9173,A1815,'RELACION PAGO DE CAJA'!N$3:N$9173)))))</f>
        <v>#REF!</v>
      </c>
    </row>
    <row r="1816" spans="1:10">
      <c r="A1816" s="16" t="str">
        <f t="shared" si="33"/>
        <v/>
      </c>
      <c r="B1816" s="93"/>
      <c r="C1816" s="97"/>
      <c r="D1816" s="25"/>
      <c r="E1816" s="91"/>
      <c r="F1816" s="98"/>
      <c r="G1816" s="23"/>
      <c r="H1816" s="23"/>
      <c r="I1816" s="23"/>
      <c r="J1816" s="14" t="e">
        <f ca="1">F1816-(G1816+(SUMIF('RELACION PAGO DE CAJA'!B$3:B$9173,A1816,'RELACION PAGO DE CAJA'!K$3:K$9173)+SUMIF('RELACION PAGO DE CAJA'!B$3:B$9173,A1816,'RELACION PAGO DE CAJA'!L$3:L$9173)+(SUMIF('RELACION PAGO DE CAJA'!B$3:B$9173,A1816,'RELACION PAGO DE CAJA'!M$3:M$408)+(SUMIF('RELACION PAGO DE CAJA'!B$3:B$9173,A1816,'RELACION PAGO DE CAJA'!N$3:N$9173)))))</f>
        <v>#REF!</v>
      </c>
    </row>
    <row r="1817" spans="1:10">
      <c r="A1817" s="16" t="str">
        <f t="shared" si="33"/>
        <v/>
      </c>
      <c r="B1817" s="93"/>
      <c r="C1817" s="97"/>
      <c r="D1817" s="25"/>
      <c r="E1817" s="91"/>
      <c r="F1817" s="98"/>
      <c r="G1817" s="23"/>
      <c r="H1817" s="23"/>
      <c r="I1817" s="23"/>
      <c r="J1817" s="14" t="e">
        <f ca="1">F1817-(G1817+(SUMIF('RELACION PAGO DE CAJA'!B$3:B$9173,A1817,'RELACION PAGO DE CAJA'!K$3:K$9173)+SUMIF('RELACION PAGO DE CAJA'!B$3:B$9173,A1817,'RELACION PAGO DE CAJA'!L$3:L$9173)+(SUMIF('RELACION PAGO DE CAJA'!B$3:B$9173,A1817,'RELACION PAGO DE CAJA'!M$3:M$408)+(SUMIF('RELACION PAGO DE CAJA'!B$3:B$9173,A1817,'RELACION PAGO DE CAJA'!N$3:N$9173)))))</f>
        <v>#REF!</v>
      </c>
    </row>
    <row r="1818" spans="1:10">
      <c r="A1818" s="16" t="str">
        <f t="shared" si="33"/>
        <v/>
      </c>
      <c r="B1818" s="93"/>
      <c r="C1818" s="97"/>
      <c r="D1818" s="25"/>
      <c r="E1818" s="91"/>
      <c r="F1818" s="98"/>
      <c r="G1818" s="23"/>
      <c r="H1818" s="23"/>
      <c r="I1818" s="23"/>
      <c r="J1818" s="14" t="e">
        <f ca="1">F1818-(G1818+(SUMIF('RELACION PAGO DE CAJA'!B$3:B$9173,A1818,'RELACION PAGO DE CAJA'!K$3:K$9173)+SUMIF('RELACION PAGO DE CAJA'!B$3:B$9173,A1818,'RELACION PAGO DE CAJA'!L$3:L$9173)+(SUMIF('RELACION PAGO DE CAJA'!B$3:B$9173,A1818,'RELACION PAGO DE CAJA'!M$3:M$408)+(SUMIF('RELACION PAGO DE CAJA'!B$3:B$9173,A1818,'RELACION PAGO DE CAJA'!N$3:N$9173)))))</f>
        <v>#REF!</v>
      </c>
    </row>
    <row r="1819" spans="1:10">
      <c r="A1819" s="16" t="str">
        <f t="shared" si="33"/>
        <v/>
      </c>
      <c r="B1819" s="93"/>
      <c r="C1819" s="97"/>
      <c r="D1819" s="25"/>
      <c r="E1819" s="91"/>
      <c r="F1819" s="98"/>
      <c r="G1819" s="23"/>
      <c r="H1819" s="23"/>
      <c r="I1819" s="23"/>
      <c r="J1819" s="14" t="e">
        <f ca="1">F1819-(G1819+(SUMIF('RELACION PAGO DE CAJA'!B$3:B$9173,A1819,'RELACION PAGO DE CAJA'!K$3:K$9173)+SUMIF('RELACION PAGO DE CAJA'!B$3:B$9173,A1819,'RELACION PAGO DE CAJA'!L$3:L$9173)+(SUMIF('RELACION PAGO DE CAJA'!B$3:B$9173,A1819,'RELACION PAGO DE CAJA'!M$3:M$408)+(SUMIF('RELACION PAGO DE CAJA'!B$3:B$9173,A1819,'RELACION PAGO DE CAJA'!N$3:N$9173)))))</f>
        <v>#REF!</v>
      </c>
    </row>
    <row r="1820" spans="1:10">
      <c r="A1820" s="16" t="str">
        <f t="shared" si="33"/>
        <v/>
      </c>
      <c r="B1820" s="93"/>
      <c r="C1820" s="97"/>
      <c r="D1820" s="25"/>
      <c r="E1820" s="91"/>
      <c r="F1820" s="98"/>
      <c r="G1820" s="23"/>
      <c r="H1820" s="23"/>
      <c r="I1820" s="23"/>
      <c r="J1820" s="14" t="e">
        <f ca="1">F1820-(G1820+(SUMIF('RELACION PAGO DE CAJA'!B$3:B$9173,A1820,'RELACION PAGO DE CAJA'!K$3:K$9173)+SUMIF('RELACION PAGO DE CAJA'!B$3:B$9173,A1820,'RELACION PAGO DE CAJA'!L$3:L$9173)+(SUMIF('RELACION PAGO DE CAJA'!B$3:B$9173,A1820,'RELACION PAGO DE CAJA'!M$3:M$408)+(SUMIF('RELACION PAGO DE CAJA'!B$3:B$9173,A1820,'RELACION PAGO DE CAJA'!N$3:N$9173)))))</f>
        <v>#REF!</v>
      </c>
    </row>
    <row r="1821" spans="1:10">
      <c r="A1821" s="16" t="str">
        <f t="shared" si="33"/>
        <v/>
      </c>
      <c r="B1821" s="93"/>
      <c r="C1821" s="97"/>
      <c r="D1821" s="25"/>
      <c r="E1821" s="91"/>
      <c r="F1821" s="98"/>
      <c r="G1821" s="23"/>
      <c r="H1821" s="23"/>
      <c r="I1821" s="23"/>
      <c r="J1821" s="14" t="e">
        <f ca="1">F1821-(G1821+(SUMIF('RELACION PAGO DE CAJA'!B$3:B$9173,A1821,'RELACION PAGO DE CAJA'!K$3:K$9173)+SUMIF('RELACION PAGO DE CAJA'!B$3:B$9173,A1821,'RELACION PAGO DE CAJA'!L$3:L$9173)+(SUMIF('RELACION PAGO DE CAJA'!B$3:B$9173,A1821,'RELACION PAGO DE CAJA'!M$3:M$408)+(SUMIF('RELACION PAGO DE CAJA'!B$3:B$9173,A1821,'RELACION PAGO DE CAJA'!N$3:N$9173)))))</f>
        <v>#REF!</v>
      </c>
    </row>
    <row r="1822" spans="1:10">
      <c r="A1822" s="16" t="str">
        <f t="shared" si="33"/>
        <v/>
      </c>
      <c r="B1822" s="93"/>
      <c r="C1822" s="97"/>
      <c r="D1822" s="25"/>
      <c r="E1822" s="91"/>
      <c r="F1822" s="98"/>
      <c r="G1822" s="23"/>
      <c r="H1822" s="23"/>
      <c r="I1822" s="23"/>
      <c r="J1822" s="14" t="e">
        <f ca="1">F1822-(G1822+(SUMIF('RELACION PAGO DE CAJA'!B$3:B$9173,A1822,'RELACION PAGO DE CAJA'!K$3:K$9173)+SUMIF('RELACION PAGO DE CAJA'!B$3:B$9173,A1822,'RELACION PAGO DE CAJA'!L$3:L$9173)+(SUMIF('RELACION PAGO DE CAJA'!B$3:B$9173,A1822,'RELACION PAGO DE CAJA'!M$3:M$408)+(SUMIF('RELACION PAGO DE CAJA'!B$3:B$9173,A1822,'RELACION PAGO DE CAJA'!N$3:N$9173)))))</f>
        <v>#REF!</v>
      </c>
    </row>
    <row r="1823" spans="1:10">
      <c r="A1823" s="16" t="str">
        <f t="shared" si="33"/>
        <v/>
      </c>
      <c r="B1823" s="93"/>
      <c r="C1823" s="97"/>
      <c r="D1823" s="25"/>
      <c r="E1823" s="91"/>
      <c r="F1823" s="98"/>
      <c r="G1823" s="23"/>
      <c r="H1823" s="23"/>
      <c r="I1823" s="23"/>
      <c r="J1823" s="14" t="e">
        <f ca="1">F1823-(G1823+(SUMIF('RELACION PAGO DE CAJA'!B$3:B$9173,A1823,'RELACION PAGO DE CAJA'!K$3:K$9173)+SUMIF('RELACION PAGO DE CAJA'!B$3:B$9173,A1823,'RELACION PAGO DE CAJA'!L$3:L$9173)+(SUMIF('RELACION PAGO DE CAJA'!B$3:B$9173,A1823,'RELACION PAGO DE CAJA'!M$3:M$408)+(SUMIF('RELACION PAGO DE CAJA'!B$3:B$9173,A1823,'RELACION PAGO DE CAJA'!N$3:N$9173)))))</f>
        <v>#REF!</v>
      </c>
    </row>
    <row r="1824" spans="1:10">
      <c r="A1824" s="16" t="str">
        <f t="shared" si="33"/>
        <v/>
      </c>
      <c r="B1824" s="93"/>
      <c r="C1824" s="97"/>
      <c r="D1824" s="25"/>
      <c r="E1824" s="91"/>
      <c r="F1824" s="98"/>
      <c r="G1824" s="23"/>
      <c r="H1824" s="23"/>
      <c r="I1824" s="23"/>
      <c r="J1824" s="14" t="e">
        <f ca="1">F1824-(G1824+(SUMIF('RELACION PAGO DE CAJA'!B$3:B$9173,A1824,'RELACION PAGO DE CAJA'!K$3:K$9173)+SUMIF('RELACION PAGO DE CAJA'!B$3:B$9173,A1824,'RELACION PAGO DE CAJA'!L$3:L$9173)+(SUMIF('RELACION PAGO DE CAJA'!B$3:B$9173,A1824,'RELACION PAGO DE CAJA'!M$3:M$408)+(SUMIF('RELACION PAGO DE CAJA'!B$3:B$9173,A1824,'RELACION PAGO DE CAJA'!N$3:N$9173)))))</f>
        <v>#REF!</v>
      </c>
    </row>
    <row r="1825" spans="1:10">
      <c r="A1825" s="16" t="str">
        <f t="shared" si="33"/>
        <v/>
      </c>
      <c r="B1825" s="93"/>
      <c r="C1825" s="97"/>
      <c r="D1825" s="25"/>
      <c r="E1825" s="91"/>
      <c r="F1825" s="98"/>
      <c r="G1825" s="23"/>
      <c r="H1825" s="23"/>
      <c r="I1825" s="23"/>
      <c r="J1825" s="14" t="e">
        <f ca="1">F1825-(G1825+(SUMIF('RELACION PAGO DE CAJA'!B$3:B$9173,A1825,'RELACION PAGO DE CAJA'!K$3:K$9173)+SUMIF('RELACION PAGO DE CAJA'!B$3:B$9173,A1825,'RELACION PAGO DE CAJA'!L$3:L$9173)+(SUMIF('RELACION PAGO DE CAJA'!B$3:B$9173,A1825,'RELACION PAGO DE CAJA'!M$3:M$408)+(SUMIF('RELACION PAGO DE CAJA'!B$3:B$9173,A1825,'RELACION PAGO DE CAJA'!N$3:N$9173)))))</f>
        <v>#REF!</v>
      </c>
    </row>
    <row r="1826" spans="1:10">
      <c r="A1826" s="16" t="str">
        <f t="shared" si="33"/>
        <v/>
      </c>
      <c r="B1826" s="93"/>
      <c r="C1826" s="97"/>
      <c r="D1826" s="25"/>
      <c r="E1826" s="91"/>
      <c r="F1826" s="98"/>
      <c r="G1826" s="23"/>
      <c r="H1826" s="23"/>
      <c r="I1826" s="23"/>
      <c r="J1826" s="14" t="e">
        <f ca="1">F1826-(G1826+(SUMIF('RELACION PAGO DE CAJA'!B$3:B$9173,A1826,'RELACION PAGO DE CAJA'!K$3:K$9173)+SUMIF('RELACION PAGO DE CAJA'!B$3:B$9173,A1826,'RELACION PAGO DE CAJA'!L$3:L$9173)+(SUMIF('RELACION PAGO DE CAJA'!B$3:B$9173,A1826,'RELACION PAGO DE CAJA'!M$3:M$408)+(SUMIF('RELACION PAGO DE CAJA'!B$3:B$9173,A1826,'RELACION PAGO DE CAJA'!N$3:N$9173)))))</f>
        <v>#REF!</v>
      </c>
    </row>
    <row r="1827" spans="1:10">
      <c r="A1827" s="16" t="str">
        <f t="shared" si="33"/>
        <v/>
      </c>
      <c r="B1827" s="93"/>
      <c r="C1827" s="97"/>
      <c r="D1827" s="25"/>
      <c r="E1827" s="91"/>
      <c r="F1827" s="98"/>
      <c r="G1827" s="23"/>
      <c r="H1827" s="23"/>
      <c r="I1827" s="23"/>
      <c r="J1827" s="14" t="e">
        <f ca="1">F1827-(G1827+(SUMIF('RELACION PAGO DE CAJA'!B$3:B$9173,A1827,'RELACION PAGO DE CAJA'!K$3:K$9173)+SUMIF('RELACION PAGO DE CAJA'!B$3:B$9173,A1827,'RELACION PAGO DE CAJA'!L$3:L$9173)+(SUMIF('RELACION PAGO DE CAJA'!B$3:B$9173,A1827,'RELACION PAGO DE CAJA'!M$3:M$408)+(SUMIF('RELACION PAGO DE CAJA'!B$3:B$9173,A1827,'RELACION PAGO DE CAJA'!N$3:N$9173)))))</f>
        <v>#REF!</v>
      </c>
    </row>
    <row r="1828" spans="1:10">
      <c r="A1828" s="16" t="str">
        <f t="shared" si="33"/>
        <v/>
      </c>
      <c r="B1828" s="93"/>
      <c r="C1828" s="97"/>
      <c r="D1828" s="25"/>
      <c r="E1828" s="91"/>
      <c r="F1828" s="98"/>
      <c r="G1828" s="23"/>
      <c r="H1828" s="23"/>
      <c r="I1828" s="23"/>
      <c r="J1828" s="14" t="e">
        <f ca="1">F1828-(G1828+(SUMIF('RELACION PAGO DE CAJA'!B$3:B$9173,A1828,'RELACION PAGO DE CAJA'!K$3:K$9173)+SUMIF('RELACION PAGO DE CAJA'!B$3:B$9173,A1828,'RELACION PAGO DE CAJA'!L$3:L$9173)+(SUMIF('RELACION PAGO DE CAJA'!B$3:B$9173,A1828,'RELACION PAGO DE CAJA'!M$3:M$408)+(SUMIF('RELACION PAGO DE CAJA'!B$3:B$9173,A1828,'RELACION PAGO DE CAJA'!N$3:N$9173)))))</f>
        <v>#REF!</v>
      </c>
    </row>
    <row r="1829" spans="1:10">
      <c r="A1829" s="16" t="str">
        <f t="shared" si="33"/>
        <v/>
      </c>
      <c r="B1829" s="93"/>
      <c r="C1829" s="97"/>
      <c r="D1829" s="25"/>
      <c r="E1829" s="91"/>
      <c r="F1829" s="98"/>
      <c r="G1829" s="23"/>
      <c r="H1829" s="23"/>
      <c r="I1829" s="23"/>
      <c r="J1829" s="14" t="e">
        <f ca="1">F1829-(G1829+(SUMIF('RELACION PAGO DE CAJA'!B$3:B$9173,A1829,'RELACION PAGO DE CAJA'!K$3:K$9173)+SUMIF('RELACION PAGO DE CAJA'!B$3:B$9173,A1829,'RELACION PAGO DE CAJA'!L$3:L$9173)+(SUMIF('RELACION PAGO DE CAJA'!B$3:B$9173,A1829,'RELACION PAGO DE CAJA'!M$3:M$408)+(SUMIF('RELACION PAGO DE CAJA'!B$3:B$9173,A1829,'RELACION PAGO DE CAJA'!N$3:N$9173)))))</f>
        <v>#REF!</v>
      </c>
    </row>
    <row r="1830" spans="1:10">
      <c r="A1830" s="16" t="str">
        <f t="shared" si="33"/>
        <v/>
      </c>
      <c r="B1830" s="93"/>
      <c r="C1830" s="97"/>
      <c r="D1830" s="25"/>
      <c r="E1830" s="91"/>
      <c r="F1830" s="98"/>
      <c r="G1830" s="23"/>
      <c r="H1830" s="23"/>
      <c r="I1830" s="23"/>
      <c r="J1830" s="14" t="e">
        <f ca="1">F1830-(G1830+(SUMIF('RELACION PAGO DE CAJA'!B$3:B$9173,A1830,'RELACION PAGO DE CAJA'!K$3:K$9173)+SUMIF('RELACION PAGO DE CAJA'!B$3:B$9173,A1830,'RELACION PAGO DE CAJA'!L$3:L$9173)+(SUMIF('RELACION PAGO DE CAJA'!B$3:B$9173,A1830,'RELACION PAGO DE CAJA'!M$3:M$408)+(SUMIF('RELACION PAGO DE CAJA'!B$3:B$9173,A1830,'RELACION PAGO DE CAJA'!N$3:N$9173)))))</f>
        <v>#REF!</v>
      </c>
    </row>
    <row r="1831" spans="1:10">
      <c r="A1831" s="16" t="str">
        <f t="shared" si="33"/>
        <v/>
      </c>
      <c r="B1831" s="93"/>
      <c r="C1831" s="97"/>
      <c r="D1831" s="25"/>
      <c r="E1831" s="91"/>
      <c r="F1831" s="98"/>
      <c r="G1831" s="23"/>
      <c r="H1831" s="23"/>
      <c r="I1831" s="23"/>
      <c r="J1831" s="14" t="e">
        <f ca="1">F1831-(G1831+(SUMIF('RELACION PAGO DE CAJA'!B$3:B$9173,A1831,'RELACION PAGO DE CAJA'!K$3:K$9173)+SUMIF('RELACION PAGO DE CAJA'!B$3:B$9173,A1831,'RELACION PAGO DE CAJA'!L$3:L$9173)+(SUMIF('RELACION PAGO DE CAJA'!B$3:B$9173,A1831,'RELACION PAGO DE CAJA'!M$3:M$408)+(SUMIF('RELACION PAGO DE CAJA'!B$3:B$9173,A1831,'RELACION PAGO DE CAJA'!N$3:N$9173)))))</f>
        <v>#REF!</v>
      </c>
    </row>
    <row r="1832" spans="1:10">
      <c r="A1832" s="16" t="str">
        <f t="shared" si="33"/>
        <v/>
      </c>
      <c r="B1832" s="93"/>
      <c r="C1832" s="97"/>
      <c r="D1832" s="25"/>
      <c r="E1832" s="91"/>
      <c r="F1832" s="98"/>
      <c r="G1832" s="23"/>
      <c r="H1832" s="23"/>
      <c r="I1832" s="23"/>
      <c r="J1832" s="14" t="e">
        <f ca="1">F1832-(G1832+(SUMIF('RELACION PAGO DE CAJA'!B$3:B$9173,A1832,'RELACION PAGO DE CAJA'!K$3:K$9173)+SUMIF('RELACION PAGO DE CAJA'!B$3:B$9173,A1832,'RELACION PAGO DE CAJA'!L$3:L$9173)+(SUMIF('RELACION PAGO DE CAJA'!B$3:B$9173,A1832,'RELACION PAGO DE CAJA'!M$3:M$408)+(SUMIF('RELACION PAGO DE CAJA'!B$3:B$9173,A1832,'RELACION PAGO DE CAJA'!N$3:N$9173)))))</f>
        <v>#REF!</v>
      </c>
    </row>
    <row r="1833" spans="1:10">
      <c r="A1833" s="16" t="str">
        <f t="shared" si="33"/>
        <v/>
      </c>
      <c r="B1833" s="93"/>
      <c r="C1833" s="97"/>
      <c r="D1833" s="25"/>
      <c r="E1833" s="91"/>
      <c r="F1833" s="98"/>
      <c r="G1833" s="23"/>
      <c r="H1833" s="23"/>
      <c r="I1833" s="23"/>
      <c r="J1833" s="14" t="e">
        <f ca="1">F1833-(G1833+(SUMIF('RELACION PAGO DE CAJA'!B$3:B$9173,A1833,'RELACION PAGO DE CAJA'!K$3:K$9173)+SUMIF('RELACION PAGO DE CAJA'!B$3:B$9173,A1833,'RELACION PAGO DE CAJA'!L$3:L$9173)+(SUMIF('RELACION PAGO DE CAJA'!B$3:B$9173,A1833,'RELACION PAGO DE CAJA'!M$3:M$408)+(SUMIF('RELACION PAGO DE CAJA'!B$3:B$9173,A1833,'RELACION PAGO DE CAJA'!N$3:N$9173)))))</f>
        <v>#REF!</v>
      </c>
    </row>
    <row r="1834" spans="1:10">
      <c r="A1834" s="16" t="str">
        <f t="shared" si="33"/>
        <v/>
      </c>
      <c r="B1834" s="93"/>
      <c r="C1834" s="97"/>
      <c r="D1834" s="25"/>
      <c r="E1834" s="91"/>
      <c r="F1834" s="98"/>
      <c r="G1834" s="23"/>
      <c r="H1834" s="23"/>
      <c r="I1834" s="23"/>
      <c r="J1834" s="14" t="e">
        <f ca="1">F1834-(G1834+(SUMIF('RELACION PAGO DE CAJA'!B$3:B$9173,A1834,'RELACION PAGO DE CAJA'!K$3:K$9173)+SUMIF('RELACION PAGO DE CAJA'!B$3:B$9173,A1834,'RELACION PAGO DE CAJA'!L$3:L$9173)+(SUMIF('RELACION PAGO DE CAJA'!B$3:B$9173,A1834,'RELACION PAGO DE CAJA'!M$3:M$408)+(SUMIF('RELACION PAGO DE CAJA'!B$3:B$9173,A1834,'RELACION PAGO DE CAJA'!N$3:N$9173)))))</f>
        <v>#REF!</v>
      </c>
    </row>
    <row r="1835" spans="1:10">
      <c r="A1835" s="16" t="str">
        <f t="shared" si="33"/>
        <v/>
      </c>
      <c r="B1835" s="93"/>
      <c r="C1835" s="97"/>
      <c r="D1835" s="25"/>
      <c r="E1835" s="91"/>
      <c r="F1835" s="98"/>
      <c r="G1835" s="23"/>
      <c r="H1835" s="23"/>
      <c r="I1835" s="23"/>
      <c r="J1835" s="14" t="e">
        <f ca="1">F1835-(G1835+(SUMIF('RELACION PAGO DE CAJA'!B$3:B$9173,A1835,'RELACION PAGO DE CAJA'!K$3:K$9173)+SUMIF('RELACION PAGO DE CAJA'!B$3:B$9173,A1835,'RELACION PAGO DE CAJA'!L$3:L$9173)+(SUMIF('RELACION PAGO DE CAJA'!B$3:B$9173,A1835,'RELACION PAGO DE CAJA'!M$3:M$408)+(SUMIF('RELACION PAGO DE CAJA'!B$3:B$9173,A1835,'RELACION PAGO DE CAJA'!N$3:N$9173)))))</f>
        <v>#REF!</v>
      </c>
    </row>
    <row r="1836" spans="1:10">
      <c r="A1836" s="16" t="str">
        <f t="shared" si="33"/>
        <v/>
      </c>
      <c r="B1836" s="93"/>
      <c r="C1836" s="97"/>
      <c r="D1836" s="25"/>
      <c r="E1836" s="91"/>
      <c r="F1836" s="98"/>
      <c r="G1836" s="23"/>
      <c r="H1836" s="23"/>
      <c r="I1836" s="23"/>
      <c r="J1836" s="14" t="e">
        <f ca="1">F1836-(G1836+(SUMIF('RELACION PAGO DE CAJA'!B$3:B$9173,A1836,'RELACION PAGO DE CAJA'!K$3:K$9173)+SUMIF('RELACION PAGO DE CAJA'!B$3:B$9173,A1836,'RELACION PAGO DE CAJA'!L$3:L$9173)+(SUMIF('RELACION PAGO DE CAJA'!B$3:B$9173,A1836,'RELACION PAGO DE CAJA'!M$3:M$408)+(SUMIF('RELACION PAGO DE CAJA'!B$3:B$9173,A1836,'RELACION PAGO DE CAJA'!N$3:N$9173)))))</f>
        <v>#REF!</v>
      </c>
    </row>
    <row r="1837" spans="1:10">
      <c r="A1837" s="16" t="str">
        <f t="shared" si="33"/>
        <v/>
      </c>
      <c r="B1837" s="93"/>
      <c r="C1837" s="97"/>
      <c r="D1837" s="25"/>
      <c r="E1837" s="91"/>
      <c r="F1837" s="98"/>
      <c r="G1837" s="23"/>
      <c r="H1837" s="23"/>
      <c r="I1837" s="23"/>
      <c r="J1837" s="14" t="e">
        <f ca="1">F1837-(G1837+(SUMIF('RELACION PAGO DE CAJA'!B$3:B$9173,A1837,'RELACION PAGO DE CAJA'!K$3:K$9173)+SUMIF('RELACION PAGO DE CAJA'!B$3:B$9173,A1837,'RELACION PAGO DE CAJA'!L$3:L$9173)+(SUMIF('RELACION PAGO DE CAJA'!B$3:B$9173,A1837,'RELACION PAGO DE CAJA'!M$3:M$408)+(SUMIF('RELACION PAGO DE CAJA'!B$3:B$9173,A1837,'RELACION PAGO DE CAJA'!N$3:N$9173)))))</f>
        <v>#REF!</v>
      </c>
    </row>
    <row r="1838" spans="1:10">
      <c r="A1838" s="16" t="str">
        <f t="shared" si="33"/>
        <v/>
      </c>
      <c r="B1838" s="93"/>
      <c r="C1838" s="97"/>
      <c r="D1838" s="25"/>
      <c r="E1838" s="91"/>
      <c r="F1838" s="98"/>
      <c r="G1838" s="23"/>
      <c r="H1838" s="23"/>
      <c r="I1838" s="23"/>
      <c r="J1838" s="14" t="e">
        <f ca="1">F1838-(G1838+(SUMIF('RELACION PAGO DE CAJA'!B$3:B$9173,A1838,'RELACION PAGO DE CAJA'!K$3:K$9173)+SUMIF('RELACION PAGO DE CAJA'!B$3:B$9173,A1838,'RELACION PAGO DE CAJA'!L$3:L$9173)+(SUMIF('RELACION PAGO DE CAJA'!B$3:B$9173,A1838,'RELACION PAGO DE CAJA'!M$3:M$408)+(SUMIF('RELACION PAGO DE CAJA'!B$3:B$9173,A1838,'RELACION PAGO DE CAJA'!N$3:N$9173)))))</f>
        <v>#REF!</v>
      </c>
    </row>
    <row r="1839" spans="1:10">
      <c r="A1839" s="16" t="str">
        <f t="shared" si="33"/>
        <v/>
      </c>
      <c r="B1839" s="93"/>
      <c r="C1839" s="97"/>
      <c r="D1839" s="25"/>
      <c r="E1839" s="91"/>
      <c r="F1839" s="98"/>
      <c r="G1839" s="23"/>
      <c r="H1839" s="23"/>
      <c r="I1839" s="23"/>
      <c r="J1839" s="14" t="e">
        <f ca="1">F1839-(G1839+(SUMIF('RELACION PAGO DE CAJA'!B$3:B$9173,A1839,'RELACION PAGO DE CAJA'!K$3:K$9173)+SUMIF('RELACION PAGO DE CAJA'!B$3:B$9173,A1839,'RELACION PAGO DE CAJA'!L$3:L$9173)+(SUMIF('RELACION PAGO DE CAJA'!B$3:B$9173,A1839,'RELACION PAGO DE CAJA'!M$3:M$408)+(SUMIF('RELACION PAGO DE CAJA'!B$3:B$9173,A1839,'RELACION PAGO DE CAJA'!N$3:N$9173)))))</f>
        <v>#REF!</v>
      </c>
    </row>
    <row r="1840" spans="1:10">
      <c r="A1840" s="16" t="str">
        <f t="shared" si="33"/>
        <v/>
      </c>
      <c r="B1840" s="93"/>
      <c r="C1840" s="97"/>
      <c r="D1840" s="25"/>
      <c r="E1840" s="91"/>
      <c r="F1840" s="98"/>
      <c r="G1840" s="23"/>
      <c r="H1840" s="23"/>
      <c r="I1840" s="23"/>
      <c r="J1840" s="14" t="e">
        <f ca="1">F1840-(G1840+(SUMIF('RELACION PAGO DE CAJA'!B$3:B$9173,A1840,'RELACION PAGO DE CAJA'!K$3:K$9173)+SUMIF('RELACION PAGO DE CAJA'!B$3:B$9173,A1840,'RELACION PAGO DE CAJA'!L$3:L$9173)+(SUMIF('RELACION PAGO DE CAJA'!B$3:B$9173,A1840,'RELACION PAGO DE CAJA'!M$3:M$408)+(SUMIF('RELACION PAGO DE CAJA'!B$3:B$9173,A1840,'RELACION PAGO DE CAJA'!N$3:N$9173)))))</f>
        <v>#REF!</v>
      </c>
    </row>
    <row r="1841" spans="1:10">
      <c r="A1841" s="16" t="str">
        <f t="shared" si="33"/>
        <v/>
      </c>
      <c r="B1841" s="93"/>
      <c r="C1841" s="97"/>
      <c r="D1841" s="25"/>
      <c r="E1841" s="91"/>
      <c r="F1841" s="98"/>
      <c r="G1841" s="23"/>
      <c r="H1841" s="23"/>
      <c r="I1841" s="23"/>
      <c r="J1841" s="14" t="e">
        <f ca="1">F1841-(G1841+(SUMIF('RELACION PAGO DE CAJA'!B$3:B$9173,A1841,'RELACION PAGO DE CAJA'!K$3:K$9173)+SUMIF('RELACION PAGO DE CAJA'!B$3:B$9173,A1841,'RELACION PAGO DE CAJA'!L$3:L$9173)+(SUMIF('RELACION PAGO DE CAJA'!B$3:B$9173,A1841,'RELACION PAGO DE CAJA'!M$3:M$408)+(SUMIF('RELACION PAGO DE CAJA'!B$3:B$9173,A1841,'RELACION PAGO DE CAJA'!N$3:N$9173)))))</f>
        <v>#REF!</v>
      </c>
    </row>
    <row r="1842" spans="1:10">
      <c r="A1842" s="16" t="str">
        <f t="shared" si="33"/>
        <v/>
      </c>
      <c r="B1842" s="93"/>
      <c r="C1842" s="97"/>
      <c r="D1842" s="25"/>
      <c r="E1842" s="91"/>
      <c r="F1842" s="98"/>
      <c r="G1842" s="23"/>
      <c r="H1842" s="23"/>
      <c r="I1842" s="23"/>
      <c r="J1842" s="14" t="e">
        <f ca="1">F1842-(G1842+(SUMIF('RELACION PAGO DE CAJA'!B$3:B$9173,A1842,'RELACION PAGO DE CAJA'!K$3:K$9173)+SUMIF('RELACION PAGO DE CAJA'!B$3:B$9173,A1842,'RELACION PAGO DE CAJA'!L$3:L$9173)+(SUMIF('RELACION PAGO DE CAJA'!B$3:B$9173,A1842,'RELACION PAGO DE CAJA'!M$3:M$408)+(SUMIF('RELACION PAGO DE CAJA'!B$3:B$9173,A1842,'RELACION PAGO DE CAJA'!N$3:N$9173)))))</f>
        <v>#REF!</v>
      </c>
    </row>
    <row r="1843" spans="1:10">
      <c r="A1843" s="16" t="str">
        <f t="shared" si="33"/>
        <v/>
      </c>
      <c r="B1843" s="93"/>
      <c r="C1843" s="97"/>
      <c r="D1843" s="25"/>
      <c r="E1843" s="91"/>
      <c r="F1843" s="98"/>
      <c r="G1843" s="23"/>
      <c r="H1843" s="23"/>
      <c r="I1843" s="23"/>
      <c r="J1843" s="14" t="e">
        <f ca="1">F1843-(G1843+(SUMIF('RELACION PAGO DE CAJA'!B$3:B$9173,A1843,'RELACION PAGO DE CAJA'!K$3:K$9173)+SUMIF('RELACION PAGO DE CAJA'!B$3:B$9173,A1843,'RELACION PAGO DE CAJA'!L$3:L$9173)+(SUMIF('RELACION PAGO DE CAJA'!B$3:B$9173,A1843,'RELACION PAGO DE CAJA'!M$3:M$408)+(SUMIF('RELACION PAGO DE CAJA'!B$3:B$9173,A1843,'RELACION PAGO DE CAJA'!N$3:N$9173)))))</f>
        <v>#REF!</v>
      </c>
    </row>
    <row r="1844" spans="1:10">
      <c r="A1844" s="16" t="str">
        <f t="shared" si="33"/>
        <v/>
      </c>
      <c r="B1844" s="93"/>
      <c r="C1844" s="97"/>
      <c r="D1844" s="25"/>
      <c r="E1844" s="91"/>
      <c r="F1844" s="98"/>
      <c r="G1844" s="23"/>
      <c r="H1844" s="23"/>
      <c r="I1844" s="23"/>
      <c r="J1844" s="14" t="e">
        <f ca="1">F1844-(G1844+(SUMIF('RELACION PAGO DE CAJA'!B$3:B$9173,A1844,'RELACION PAGO DE CAJA'!K$3:K$9173)+SUMIF('RELACION PAGO DE CAJA'!B$3:B$9173,A1844,'RELACION PAGO DE CAJA'!L$3:L$9173)+(SUMIF('RELACION PAGO DE CAJA'!B$3:B$9173,A1844,'RELACION PAGO DE CAJA'!M$3:M$408)+(SUMIF('RELACION PAGO DE CAJA'!B$3:B$9173,A1844,'RELACION PAGO DE CAJA'!N$3:N$9173)))))</f>
        <v>#REF!</v>
      </c>
    </row>
    <row r="1845" spans="1:10">
      <c r="A1845" s="16" t="str">
        <f t="shared" si="33"/>
        <v/>
      </c>
      <c r="B1845" s="93"/>
      <c r="C1845" s="97"/>
      <c r="D1845" s="25"/>
      <c r="E1845" s="91"/>
      <c r="F1845" s="98"/>
      <c r="G1845" s="23"/>
      <c r="H1845" s="23"/>
      <c r="I1845" s="23"/>
      <c r="J1845" s="14" t="e">
        <f ca="1">F1845-(G1845+(SUMIF('RELACION PAGO DE CAJA'!B$3:B$9173,A1845,'RELACION PAGO DE CAJA'!K$3:K$9173)+SUMIF('RELACION PAGO DE CAJA'!B$3:B$9173,A1845,'RELACION PAGO DE CAJA'!L$3:L$9173)+(SUMIF('RELACION PAGO DE CAJA'!B$3:B$9173,A1845,'RELACION PAGO DE CAJA'!M$3:M$408)+(SUMIF('RELACION PAGO DE CAJA'!B$3:B$9173,A1845,'RELACION PAGO DE CAJA'!N$3:N$9173)))))</f>
        <v>#REF!</v>
      </c>
    </row>
    <row r="1846" spans="1:10">
      <c r="A1846" s="16" t="str">
        <f t="shared" si="33"/>
        <v/>
      </c>
      <c r="B1846" s="93"/>
      <c r="C1846" s="97"/>
      <c r="D1846" s="25"/>
      <c r="E1846" s="91"/>
      <c r="F1846" s="98"/>
      <c r="G1846" s="23"/>
      <c r="H1846" s="23"/>
      <c r="I1846" s="23"/>
      <c r="J1846" s="14" t="e">
        <f ca="1">F1846-(G1846+(SUMIF('RELACION PAGO DE CAJA'!B$3:B$9173,A1846,'RELACION PAGO DE CAJA'!K$3:K$9173)+SUMIF('RELACION PAGO DE CAJA'!B$3:B$9173,A1846,'RELACION PAGO DE CAJA'!L$3:L$9173)+(SUMIF('RELACION PAGO DE CAJA'!B$3:B$9173,A1846,'RELACION PAGO DE CAJA'!M$3:M$408)+(SUMIF('RELACION PAGO DE CAJA'!B$3:B$9173,A1846,'RELACION PAGO DE CAJA'!N$3:N$9173)))))</f>
        <v>#REF!</v>
      </c>
    </row>
    <row r="1847" spans="1:10">
      <c r="A1847" s="16" t="str">
        <f t="shared" si="33"/>
        <v/>
      </c>
      <c r="B1847" s="93"/>
      <c r="C1847" s="97"/>
      <c r="D1847" s="25"/>
      <c r="E1847" s="91"/>
      <c r="F1847" s="98"/>
      <c r="G1847" s="23"/>
      <c r="H1847" s="23"/>
      <c r="I1847" s="23"/>
      <c r="J1847" s="14" t="e">
        <f ca="1">F1847-(G1847+(SUMIF('RELACION PAGO DE CAJA'!B$3:B$9173,A1847,'RELACION PAGO DE CAJA'!K$3:K$9173)+SUMIF('RELACION PAGO DE CAJA'!B$3:B$9173,A1847,'RELACION PAGO DE CAJA'!L$3:L$9173)+(SUMIF('RELACION PAGO DE CAJA'!B$3:B$9173,A1847,'RELACION PAGO DE CAJA'!M$3:M$408)+(SUMIF('RELACION PAGO DE CAJA'!B$3:B$9173,A1847,'RELACION PAGO DE CAJA'!N$3:N$9173)))))</f>
        <v>#REF!</v>
      </c>
    </row>
    <row r="1848" spans="1:10">
      <c r="A1848" s="16" t="str">
        <f t="shared" si="33"/>
        <v/>
      </c>
      <c r="B1848" s="93"/>
      <c r="C1848" s="97"/>
      <c r="D1848" s="25"/>
      <c r="E1848" s="91"/>
      <c r="F1848" s="98"/>
      <c r="G1848" s="23"/>
      <c r="H1848" s="23"/>
      <c r="I1848" s="23"/>
      <c r="J1848" s="14" t="e">
        <f ca="1">F1848-(G1848+(SUMIF('RELACION PAGO DE CAJA'!B$3:B$9173,A1848,'RELACION PAGO DE CAJA'!K$3:K$9173)+SUMIF('RELACION PAGO DE CAJA'!B$3:B$9173,A1848,'RELACION PAGO DE CAJA'!L$3:L$9173)+(SUMIF('RELACION PAGO DE CAJA'!B$3:B$9173,A1848,'RELACION PAGO DE CAJA'!M$3:M$408)+(SUMIF('RELACION PAGO DE CAJA'!B$3:B$9173,A1848,'RELACION PAGO DE CAJA'!N$3:N$9173)))))</f>
        <v>#REF!</v>
      </c>
    </row>
    <row r="1849" spans="1:10">
      <c r="A1849" s="16" t="str">
        <f t="shared" si="33"/>
        <v/>
      </c>
      <c r="B1849" s="93"/>
      <c r="C1849" s="97"/>
      <c r="D1849" s="25"/>
      <c r="E1849" s="91"/>
      <c r="F1849" s="98"/>
      <c r="G1849" s="23"/>
      <c r="H1849" s="23"/>
      <c r="I1849" s="23"/>
      <c r="J1849" s="14" t="e">
        <f ca="1">F1849-(G1849+(SUMIF('RELACION PAGO DE CAJA'!B$3:B$9173,A1849,'RELACION PAGO DE CAJA'!K$3:K$9173)+SUMIF('RELACION PAGO DE CAJA'!B$3:B$9173,A1849,'RELACION PAGO DE CAJA'!L$3:L$9173)+(SUMIF('RELACION PAGO DE CAJA'!B$3:B$9173,A1849,'RELACION PAGO DE CAJA'!M$3:M$408)+(SUMIF('RELACION PAGO DE CAJA'!B$3:B$9173,A1849,'RELACION PAGO DE CAJA'!N$3:N$9173)))))</f>
        <v>#REF!</v>
      </c>
    </row>
    <row r="1850" spans="1:10">
      <c r="A1850" s="16" t="str">
        <f t="shared" si="33"/>
        <v/>
      </c>
      <c r="B1850" s="93"/>
      <c r="C1850" s="97"/>
      <c r="D1850" s="25"/>
      <c r="E1850" s="91"/>
      <c r="F1850" s="98"/>
      <c r="G1850" s="23"/>
      <c r="H1850" s="23"/>
      <c r="I1850" s="23"/>
      <c r="J1850" s="14" t="e">
        <f ca="1">F1850-(G1850+(SUMIF('RELACION PAGO DE CAJA'!B$3:B$9173,A1850,'RELACION PAGO DE CAJA'!K$3:K$9173)+SUMIF('RELACION PAGO DE CAJA'!B$3:B$9173,A1850,'RELACION PAGO DE CAJA'!L$3:L$9173)+(SUMIF('RELACION PAGO DE CAJA'!B$3:B$9173,A1850,'RELACION PAGO DE CAJA'!M$3:M$408)+(SUMIF('RELACION PAGO DE CAJA'!B$3:B$9173,A1850,'RELACION PAGO DE CAJA'!N$3:N$9173)))))</f>
        <v>#REF!</v>
      </c>
    </row>
    <row r="1851" spans="1:10">
      <c r="A1851" s="16" t="str">
        <f t="shared" si="33"/>
        <v/>
      </c>
      <c r="B1851" s="93"/>
      <c r="C1851" s="97"/>
      <c r="D1851" s="25"/>
      <c r="E1851" s="91"/>
      <c r="F1851" s="98"/>
      <c r="G1851" s="23"/>
      <c r="H1851" s="23"/>
      <c r="I1851" s="23"/>
      <c r="J1851" s="14" t="e">
        <f ca="1">F1851-(G1851+(SUMIF('RELACION PAGO DE CAJA'!B$3:B$9173,A1851,'RELACION PAGO DE CAJA'!K$3:K$9173)+SUMIF('RELACION PAGO DE CAJA'!B$3:B$9173,A1851,'RELACION PAGO DE CAJA'!L$3:L$9173)+(SUMIF('RELACION PAGO DE CAJA'!B$3:B$9173,A1851,'RELACION PAGO DE CAJA'!M$3:M$408)+(SUMIF('RELACION PAGO DE CAJA'!B$3:B$9173,A1851,'RELACION PAGO DE CAJA'!N$3:N$9173)))))</f>
        <v>#REF!</v>
      </c>
    </row>
    <row r="1852" spans="1:10">
      <c r="A1852" s="16" t="str">
        <f t="shared" si="33"/>
        <v/>
      </c>
      <c r="B1852" s="93"/>
      <c r="C1852" s="97"/>
      <c r="D1852" s="25"/>
      <c r="E1852" s="91"/>
      <c r="F1852" s="98"/>
      <c r="G1852" s="23"/>
      <c r="H1852" s="23"/>
      <c r="I1852" s="23"/>
      <c r="J1852" s="14" t="e">
        <f ca="1">F1852-(G1852+(SUMIF('RELACION PAGO DE CAJA'!B$3:B$9173,A1852,'RELACION PAGO DE CAJA'!K$3:K$9173)+SUMIF('RELACION PAGO DE CAJA'!B$3:B$9173,A1852,'RELACION PAGO DE CAJA'!L$3:L$9173)+(SUMIF('RELACION PAGO DE CAJA'!B$3:B$9173,A1852,'RELACION PAGO DE CAJA'!M$3:M$408)+(SUMIF('RELACION PAGO DE CAJA'!B$3:B$9173,A1852,'RELACION PAGO DE CAJA'!N$3:N$9173)))))</f>
        <v>#REF!</v>
      </c>
    </row>
    <row r="1853" spans="1:10">
      <c r="A1853" s="16" t="str">
        <f t="shared" si="33"/>
        <v/>
      </c>
      <c r="B1853" s="93"/>
      <c r="C1853" s="97"/>
      <c r="D1853" s="25"/>
      <c r="E1853" s="91"/>
      <c r="F1853" s="98"/>
      <c r="G1853" s="23"/>
      <c r="H1853" s="23"/>
      <c r="I1853" s="23"/>
      <c r="J1853" s="14" t="e">
        <f ca="1">F1853-(G1853+(SUMIF('RELACION PAGO DE CAJA'!B$3:B$9173,A1853,'RELACION PAGO DE CAJA'!K$3:K$9173)+SUMIF('RELACION PAGO DE CAJA'!B$3:B$9173,A1853,'RELACION PAGO DE CAJA'!L$3:L$9173)+(SUMIF('RELACION PAGO DE CAJA'!B$3:B$9173,A1853,'RELACION PAGO DE CAJA'!M$3:M$408)+(SUMIF('RELACION PAGO DE CAJA'!B$3:B$9173,A1853,'RELACION PAGO DE CAJA'!N$3:N$9173)))))</f>
        <v>#REF!</v>
      </c>
    </row>
    <row r="1854" spans="1:10">
      <c r="A1854" s="16" t="str">
        <f t="shared" si="33"/>
        <v/>
      </c>
      <c r="B1854" s="93"/>
      <c r="C1854" s="97"/>
      <c r="D1854" s="25"/>
      <c r="E1854" s="91"/>
      <c r="F1854" s="98"/>
      <c r="G1854" s="23"/>
      <c r="H1854" s="23"/>
      <c r="I1854" s="23"/>
      <c r="J1854" s="14" t="e">
        <f ca="1">F1854-(G1854+(SUMIF('RELACION PAGO DE CAJA'!B$3:B$9173,A1854,'RELACION PAGO DE CAJA'!K$3:K$9173)+SUMIF('RELACION PAGO DE CAJA'!B$3:B$9173,A1854,'RELACION PAGO DE CAJA'!L$3:L$9173)+(SUMIF('RELACION PAGO DE CAJA'!B$3:B$9173,A1854,'RELACION PAGO DE CAJA'!M$3:M$408)+(SUMIF('RELACION PAGO DE CAJA'!B$3:B$9173,A1854,'RELACION PAGO DE CAJA'!N$3:N$9173)))))</f>
        <v>#REF!</v>
      </c>
    </row>
    <row r="1855" spans="1:10">
      <c r="A1855" s="16" t="str">
        <f t="shared" si="33"/>
        <v/>
      </c>
      <c r="B1855" s="93"/>
      <c r="C1855" s="97"/>
      <c r="D1855" s="25"/>
      <c r="E1855" s="91"/>
      <c r="F1855" s="98"/>
      <c r="G1855" s="23"/>
      <c r="H1855" s="23"/>
      <c r="I1855" s="23"/>
      <c r="J1855" s="14" t="e">
        <f ca="1">F1855-(G1855+(SUMIF('RELACION PAGO DE CAJA'!B$3:B$9173,A1855,'RELACION PAGO DE CAJA'!K$3:K$9173)+SUMIF('RELACION PAGO DE CAJA'!B$3:B$9173,A1855,'RELACION PAGO DE CAJA'!L$3:L$9173)+(SUMIF('RELACION PAGO DE CAJA'!B$3:B$9173,A1855,'RELACION PAGO DE CAJA'!M$3:M$408)+(SUMIF('RELACION PAGO DE CAJA'!B$3:B$9173,A1855,'RELACION PAGO DE CAJA'!N$3:N$9173)))))</f>
        <v>#REF!</v>
      </c>
    </row>
    <row r="1856" spans="1:10">
      <c r="A1856" s="16" t="str">
        <f t="shared" si="33"/>
        <v/>
      </c>
      <c r="B1856" s="93"/>
      <c r="C1856" s="97"/>
      <c r="D1856" s="25"/>
      <c r="E1856" s="91"/>
      <c r="F1856" s="98"/>
      <c r="G1856" s="23"/>
      <c r="H1856" s="23"/>
      <c r="I1856" s="23"/>
      <c r="J1856" s="14" t="e">
        <f ca="1">F1856-(G1856+(SUMIF('RELACION PAGO DE CAJA'!B$3:B$9173,A1856,'RELACION PAGO DE CAJA'!K$3:K$9173)+SUMIF('RELACION PAGO DE CAJA'!B$3:B$9173,A1856,'RELACION PAGO DE CAJA'!L$3:L$9173)+(SUMIF('RELACION PAGO DE CAJA'!B$3:B$9173,A1856,'RELACION PAGO DE CAJA'!M$3:M$408)+(SUMIF('RELACION PAGO DE CAJA'!B$3:B$9173,A1856,'RELACION PAGO DE CAJA'!N$3:N$9173)))))</f>
        <v>#REF!</v>
      </c>
    </row>
    <row r="1857" spans="1:10">
      <c r="A1857" s="16" t="str">
        <f t="shared" si="33"/>
        <v/>
      </c>
      <c r="B1857" s="93"/>
      <c r="C1857" s="97"/>
      <c r="D1857" s="25"/>
      <c r="E1857" s="91"/>
      <c r="F1857" s="98"/>
      <c r="G1857" s="23"/>
      <c r="H1857" s="23"/>
      <c r="I1857" s="23"/>
      <c r="J1857" s="14" t="e">
        <f ca="1">F1857-(G1857+(SUMIF('RELACION PAGO DE CAJA'!B$3:B$9173,A1857,'RELACION PAGO DE CAJA'!K$3:K$9173)+SUMIF('RELACION PAGO DE CAJA'!B$3:B$9173,A1857,'RELACION PAGO DE CAJA'!L$3:L$9173)+(SUMIF('RELACION PAGO DE CAJA'!B$3:B$9173,A1857,'RELACION PAGO DE CAJA'!M$3:M$408)+(SUMIF('RELACION PAGO DE CAJA'!B$3:B$9173,A1857,'RELACION PAGO DE CAJA'!N$3:N$9173)))))</f>
        <v>#REF!</v>
      </c>
    </row>
    <row r="1858" spans="1:10">
      <c r="A1858" s="16" t="str">
        <f t="shared" si="33"/>
        <v/>
      </c>
      <c r="B1858" s="93"/>
      <c r="C1858" s="97"/>
      <c r="D1858" s="25"/>
      <c r="E1858" s="91"/>
      <c r="F1858" s="98"/>
      <c r="G1858" s="23"/>
      <c r="H1858" s="23"/>
      <c r="I1858" s="23"/>
      <c r="J1858" s="14" t="e">
        <f ca="1">F1858-(G1858+(SUMIF('RELACION PAGO DE CAJA'!B$3:B$9173,A1858,'RELACION PAGO DE CAJA'!K$3:K$9173)+SUMIF('RELACION PAGO DE CAJA'!B$3:B$9173,A1858,'RELACION PAGO DE CAJA'!L$3:L$9173)+(SUMIF('RELACION PAGO DE CAJA'!B$3:B$9173,A1858,'RELACION PAGO DE CAJA'!M$3:M$408)+(SUMIF('RELACION PAGO DE CAJA'!B$3:B$9173,A1858,'RELACION PAGO DE CAJA'!N$3:N$9173)))))</f>
        <v>#REF!</v>
      </c>
    </row>
    <row r="1859" spans="1:10">
      <c r="A1859" s="16" t="str">
        <f t="shared" si="33"/>
        <v/>
      </c>
      <c r="B1859" s="93"/>
      <c r="C1859" s="97"/>
      <c r="D1859" s="25"/>
      <c r="E1859" s="91"/>
      <c r="F1859" s="98"/>
      <c r="G1859" s="23"/>
      <c r="H1859" s="23"/>
      <c r="I1859" s="23"/>
      <c r="J1859" s="14" t="e">
        <f ca="1">F1859-(G1859+(SUMIF('RELACION PAGO DE CAJA'!B$3:B$9173,A1859,'RELACION PAGO DE CAJA'!K$3:K$9173)+SUMIF('RELACION PAGO DE CAJA'!B$3:B$9173,A1859,'RELACION PAGO DE CAJA'!L$3:L$9173)+(SUMIF('RELACION PAGO DE CAJA'!B$3:B$9173,A1859,'RELACION PAGO DE CAJA'!M$3:M$408)+(SUMIF('RELACION PAGO DE CAJA'!B$3:B$9173,A1859,'RELACION PAGO DE CAJA'!N$3:N$9173)))))</f>
        <v>#REF!</v>
      </c>
    </row>
    <row r="1860" spans="1:10">
      <c r="A1860" s="16" t="str">
        <f t="shared" si="33"/>
        <v/>
      </c>
      <c r="B1860" s="93"/>
      <c r="C1860" s="97"/>
      <c r="D1860" s="25"/>
      <c r="E1860" s="91"/>
      <c r="F1860" s="98"/>
      <c r="G1860" s="23"/>
      <c r="H1860" s="23"/>
      <c r="I1860" s="23"/>
      <c r="J1860" s="14" t="e">
        <f ca="1">F1860-(G1860+(SUMIF('RELACION PAGO DE CAJA'!B$3:B$9173,A1860,'RELACION PAGO DE CAJA'!K$3:K$9173)+SUMIF('RELACION PAGO DE CAJA'!B$3:B$9173,A1860,'RELACION PAGO DE CAJA'!L$3:L$9173)+(SUMIF('RELACION PAGO DE CAJA'!B$3:B$9173,A1860,'RELACION PAGO DE CAJA'!M$3:M$408)+(SUMIF('RELACION PAGO DE CAJA'!B$3:B$9173,A1860,'RELACION PAGO DE CAJA'!N$3:N$9173)))))</f>
        <v>#REF!</v>
      </c>
    </row>
    <row r="1861" spans="1:10">
      <c r="A1861" s="16" t="str">
        <f t="shared" si="33"/>
        <v/>
      </c>
      <c r="B1861" s="93"/>
      <c r="C1861" s="97"/>
      <c r="D1861" s="25"/>
      <c r="E1861" s="91"/>
      <c r="F1861" s="98"/>
      <c r="G1861" s="23"/>
      <c r="H1861" s="23"/>
      <c r="I1861" s="23"/>
      <c r="J1861" s="14" t="e">
        <f ca="1">F1861-(G1861+(SUMIF('RELACION PAGO DE CAJA'!B$3:B$9173,A1861,'RELACION PAGO DE CAJA'!K$3:K$9173)+SUMIF('RELACION PAGO DE CAJA'!B$3:B$9173,A1861,'RELACION PAGO DE CAJA'!L$3:L$9173)+(SUMIF('RELACION PAGO DE CAJA'!B$3:B$9173,A1861,'RELACION PAGO DE CAJA'!M$3:M$408)+(SUMIF('RELACION PAGO DE CAJA'!B$3:B$9173,A1861,'RELACION PAGO DE CAJA'!N$3:N$9173)))))</f>
        <v>#REF!</v>
      </c>
    </row>
    <row r="1862" spans="1:10">
      <c r="A1862" s="16" t="str">
        <f t="shared" si="33"/>
        <v/>
      </c>
      <c r="B1862" s="93"/>
      <c r="C1862" s="97"/>
      <c r="D1862" s="25"/>
      <c r="E1862" s="91"/>
      <c r="F1862" s="98"/>
      <c r="G1862" s="23"/>
      <c r="H1862" s="23"/>
      <c r="I1862" s="23"/>
      <c r="J1862" s="14" t="e">
        <f ca="1">F1862-(G1862+(SUMIF('RELACION PAGO DE CAJA'!B$3:B$9173,A1862,'RELACION PAGO DE CAJA'!K$3:K$9173)+SUMIF('RELACION PAGO DE CAJA'!B$3:B$9173,A1862,'RELACION PAGO DE CAJA'!L$3:L$9173)+(SUMIF('RELACION PAGO DE CAJA'!B$3:B$9173,A1862,'RELACION PAGO DE CAJA'!M$3:M$408)+(SUMIF('RELACION PAGO DE CAJA'!B$3:B$9173,A1862,'RELACION PAGO DE CAJA'!N$3:N$9173)))))</f>
        <v>#REF!</v>
      </c>
    </row>
    <row r="1863" spans="1:10">
      <c r="A1863" s="16" t="str">
        <f t="shared" si="33"/>
        <v/>
      </c>
      <c r="B1863" s="93"/>
      <c r="C1863" s="97"/>
      <c r="D1863" s="25"/>
      <c r="E1863" s="91"/>
      <c r="F1863" s="98"/>
      <c r="G1863" s="23"/>
      <c r="H1863" s="23"/>
      <c r="I1863" s="23"/>
      <c r="J1863" s="14" t="e">
        <f ca="1">F1863-(G1863+(SUMIF('RELACION PAGO DE CAJA'!B$3:B$9173,A1863,'RELACION PAGO DE CAJA'!K$3:K$9173)+SUMIF('RELACION PAGO DE CAJA'!B$3:B$9173,A1863,'RELACION PAGO DE CAJA'!L$3:L$9173)+(SUMIF('RELACION PAGO DE CAJA'!B$3:B$9173,A1863,'RELACION PAGO DE CAJA'!M$3:M$408)+(SUMIF('RELACION PAGO DE CAJA'!B$3:B$9173,A1863,'RELACION PAGO DE CAJA'!N$3:N$9173)))))</f>
        <v>#REF!</v>
      </c>
    </row>
    <row r="1864" spans="1:10">
      <c r="A1864" s="16" t="str">
        <f t="shared" si="33"/>
        <v/>
      </c>
      <c r="B1864" s="93"/>
      <c r="C1864" s="97"/>
      <c r="D1864" s="25"/>
      <c r="E1864" s="91"/>
      <c r="F1864" s="98"/>
      <c r="G1864" s="23"/>
      <c r="H1864" s="23"/>
      <c r="I1864" s="23"/>
      <c r="J1864" s="14" t="e">
        <f ca="1">F1864-(G1864+(SUMIF('RELACION PAGO DE CAJA'!B$3:B$9173,A1864,'RELACION PAGO DE CAJA'!K$3:K$9173)+SUMIF('RELACION PAGO DE CAJA'!B$3:B$9173,A1864,'RELACION PAGO DE CAJA'!L$3:L$9173)+(SUMIF('RELACION PAGO DE CAJA'!B$3:B$9173,A1864,'RELACION PAGO DE CAJA'!M$3:M$408)+(SUMIF('RELACION PAGO DE CAJA'!B$3:B$9173,A1864,'RELACION PAGO DE CAJA'!N$3:N$9173)))))</f>
        <v>#REF!</v>
      </c>
    </row>
    <row r="1865" spans="1:10">
      <c r="A1865" s="16" t="str">
        <f t="shared" si="33"/>
        <v/>
      </c>
      <c r="B1865" s="93"/>
      <c r="C1865" s="97"/>
      <c r="D1865" s="25"/>
      <c r="E1865" s="91"/>
      <c r="F1865" s="98"/>
      <c r="G1865" s="23"/>
      <c r="H1865" s="23"/>
      <c r="I1865" s="23"/>
      <c r="J1865" s="14" t="e">
        <f ca="1">F1865-(G1865+(SUMIF('RELACION PAGO DE CAJA'!B$3:B$9173,A1865,'RELACION PAGO DE CAJA'!K$3:K$9173)+SUMIF('RELACION PAGO DE CAJA'!B$3:B$9173,A1865,'RELACION PAGO DE CAJA'!L$3:L$9173)+(SUMIF('RELACION PAGO DE CAJA'!B$3:B$9173,A1865,'RELACION PAGO DE CAJA'!M$3:M$408)+(SUMIF('RELACION PAGO DE CAJA'!B$3:B$9173,A1865,'RELACION PAGO DE CAJA'!N$3:N$9173)))))</f>
        <v>#REF!</v>
      </c>
    </row>
    <row r="1866" spans="1:10">
      <c r="A1866" s="16" t="str">
        <f t="shared" si="33"/>
        <v/>
      </c>
      <c r="B1866" s="93"/>
      <c r="C1866" s="97"/>
      <c r="D1866" s="25"/>
      <c r="E1866" s="91"/>
      <c r="F1866" s="98"/>
      <c r="G1866" s="23"/>
      <c r="H1866" s="23"/>
      <c r="I1866" s="23"/>
      <c r="J1866" s="14" t="e">
        <f ca="1">F1866-(G1866+(SUMIF('RELACION PAGO DE CAJA'!B$3:B$9173,A1866,'RELACION PAGO DE CAJA'!K$3:K$9173)+SUMIF('RELACION PAGO DE CAJA'!B$3:B$9173,A1866,'RELACION PAGO DE CAJA'!L$3:L$9173)+(SUMIF('RELACION PAGO DE CAJA'!B$3:B$9173,A1866,'RELACION PAGO DE CAJA'!M$3:M$408)+(SUMIF('RELACION PAGO DE CAJA'!B$3:B$9173,A1866,'RELACION PAGO DE CAJA'!N$3:N$9173)))))</f>
        <v>#REF!</v>
      </c>
    </row>
    <row r="1867" spans="1:10">
      <c r="A1867" s="16" t="str">
        <f t="shared" si="33"/>
        <v/>
      </c>
      <c r="B1867" s="93"/>
      <c r="C1867" s="97"/>
      <c r="D1867" s="25"/>
      <c r="E1867" s="91"/>
      <c r="F1867" s="98"/>
      <c r="G1867" s="23"/>
      <c r="H1867" s="23"/>
      <c r="I1867" s="23"/>
      <c r="J1867" s="14" t="e">
        <f ca="1">F1867-(G1867+(SUMIF('RELACION PAGO DE CAJA'!B$3:B$9173,A1867,'RELACION PAGO DE CAJA'!K$3:K$9173)+SUMIF('RELACION PAGO DE CAJA'!B$3:B$9173,A1867,'RELACION PAGO DE CAJA'!L$3:L$9173)+(SUMIF('RELACION PAGO DE CAJA'!B$3:B$9173,A1867,'RELACION PAGO DE CAJA'!M$3:M$408)+(SUMIF('RELACION PAGO DE CAJA'!B$3:B$9173,A1867,'RELACION PAGO DE CAJA'!N$3:N$9173)))))</f>
        <v>#REF!</v>
      </c>
    </row>
    <row r="1868" spans="1:10">
      <c r="A1868" s="16" t="str">
        <f t="shared" si="33"/>
        <v/>
      </c>
      <c r="B1868" s="93"/>
      <c r="C1868" s="97"/>
      <c r="D1868" s="25"/>
      <c r="E1868" s="91"/>
      <c r="F1868" s="98"/>
      <c r="G1868" s="23"/>
      <c r="H1868" s="23"/>
      <c r="I1868" s="23"/>
      <c r="J1868" s="14" t="e">
        <f ca="1">F1868-(G1868+(SUMIF('RELACION PAGO DE CAJA'!B$3:B$9173,A1868,'RELACION PAGO DE CAJA'!K$3:K$9173)+SUMIF('RELACION PAGO DE CAJA'!B$3:B$9173,A1868,'RELACION PAGO DE CAJA'!L$3:L$9173)+(SUMIF('RELACION PAGO DE CAJA'!B$3:B$9173,A1868,'RELACION PAGO DE CAJA'!M$3:M$408)+(SUMIF('RELACION PAGO DE CAJA'!B$3:B$9173,A1868,'RELACION PAGO DE CAJA'!N$3:N$9173)))))</f>
        <v>#REF!</v>
      </c>
    </row>
    <row r="1869" spans="1:10">
      <c r="A1869" s="16" t="str">
        <f t="shared" si="33"/>
        <v/>
      </c>
      <c r="B1869" s="93"/>
      <c r="C1869" s="97"/>
      <c r="D1869" s="25"/>
      <c r="E1869" s="91"/>
      <c r="F1869" s="98"/>
      <c r="G1869" s="23"/>
      <c r="H1869" s="23"/>
      <c r="I1869" s="23"/>
      <c r="J1869" s="14" t="e">
        <f ca="1">F1869-(G1869+(SUMIF('RELACION PAGO DE CAJA'!B$3:B$9173,A1869,'RELACION PAGO DE CAJA'!K$3:K$9173)+SUMIF('RELACION PAGO DE CAJA'!B$3:B$9173,A1869,'RELACION PAGO DE CAJA'!L$3:L$9173)+(SUMIF('RELACION PAGO DE CAJA'!B$3:B$9173,A1869,'RELACION PAGO DE CAJA'!M$3:M$408)+(SUMIF('RELACION PAGO DE CAJA'!B$3:B$9173,A1869,'RELACION PAGO DE CAJA'!N$3:N$9173)))))</f>
        <v>#REF!</v>
      </c>
    </row>
    <row r="1870" spans="1:10">
      <c r="A1870" s="16" t="str">
        <f t="shared" si="33"/>
        <v/>
      </c>
      <c r="B1870" s="93"/>
      <c r="C1870" s="97"/>
      <c r="D1870" s="25"/>
      <c r="E1870" s="91"/>
      <c r="F1870" s="98"/>
      <c r="G1870" s="23"/>
      <c r="H1870" s="23"/>
      <c r="I1870" s="23"/>
      <c r="J1870" s="14" t="e">
        <f ca="1">F1870-(G1870+(SUMIF('RELACION PAGO DE CAJA'!B$3:B$9173,A1870,'RELACION PAGO DE CAJA'!K$3:K$9173)+SUMIF('RELACION PAGO DE CAJA'!B$3:B$9173,A1870,'RELACION PAGO DE CAJA'!L$3:L$9173)+(SUMIF('RELACION PAGO DE CAJA'!B$3:B$9173,A1870,'RELACION PAGO DE CAJA'!M$3:M$408)+(SUMIF('RELACION PAGO DE CAJA'!B$3:B$9173,A1870,'RELACION PAGO DE CAJA'!N$3:N$9173)))))</f>
        <v>#REF!</v>
      </c>
    </row>
    <row r="1871" spans="1:10">
      <c r="A1871" s="16" t="str">
        <f t="shared" si="33"/>
        <v/>
      </c>
      <c r="B1871" s="93"/>
      <c r="C1871" s="97"/>
      <c r="D1871" s="25"/>
      <c r="E1871" s="91"/>
      <c r="F1871" s="98"/>
      <c r="G1871" s="23"/>
      <c r="H1871" s="23"/>
      <c r="I1871" s="23"/>
      <c r="J1871" s="14" t="e">
        <f ca="1">F1871-(G1871+(SUMIF('RELACION PAGO DE CAJA'!B$3:B$9173,A1871,'RELACION PAGO DE CAJA'!K$3:K$9173)+SUMIF('RELACION PAGO DE CAJA'!B$3:B$9173,A1871,'RELACION PAGO DE CAJA'!L$3:L$9173)+(SUMIF('RELACION PAGO DE CAJA'!B$3:B$9173,A1871,'RELACION PAGO DE CAJA'!M$3:M$408)+(SUMIF('RELACION PAGO DE CAJA'!B$3:B$9173,A1871,'RELACION PAGO DE CAJA'!N$3:N$9173)))))</f>
        <v>#REF!</v>
      </c>
    </row>
    <row r="1872" spans="1:10">
      <c r="A1872" s="16" t="str">
        <f t="shared" si="33"/>
        <v/>
      </c>
      <c r="B1872" s="93"/>
      <c r="C1872" s="97"/>
      <c r="D1872" s="25"/>
      <c r="E1872" s="91"/>
      <c r="F1872" s="98"/>
      <c r="G1872" s="23"/>
      <c r="H1872" s="23"/>
      <c r="I1872" s="23"/>
      <c r="J1872" s="14" t="e">
        <f ca="1">F1872-(G1872+(SUMIF('RELACION PAGO DE CAJA'!B$3:B$9173,A1872,'RELACION PAGO DE CAJA'!K$3:K$9173)+SUMIF('RELACION PAGO DE CAJA'!B$3:B$9173,A1872,'RELACION PAGO DE CAJA'!L$3:L$9173)+(SUMIF('RELACION PAGO DE CAJA'!B$3:B$9173,A1872,'RELACION PAGO DE CAJA'!M$3:M$408)+(SUMIF('RELACION PAGO DE CAJA'!B$3:B$9173,A1872,'RELACION PAGO DE CAJA'!N$3:N$9173)))))</f>
        <v>#REF!</v>
      </c>
    </row>
    <row r="1873" spans="1:10">
      <c r="A1873" s="16" t="str">
        <f t="shared" si="33"/>
        <v/>
      </c>
      <c r="B1873" s="93"/>
      <c r="C1873" s="97"/>
      <c r="D1873" s="25"/>
      <c r="E1873" s="91"/>
      <c r="F1873" s="98"/>
      <c r="G1873" s="23"/>
      <c r="H1873" s="23"/>
      <c r="I1873" s="23"/>
      <c r="J1873" s="14" t="e">
        <f ca="1">F1873-(G1873+(SUMIF('RELACION PAGO DE CAJA'!B$3:B$9173,A1873,'RELACION PAGO DE CAJA'!K$3:K$9173)+SUMIF('RELACION PAGO DE CAJA'!B$3:B$9173,A1873,'RELACION PAGO DE CAJA'!L$3:L$9173)+(SUMIF('RELACION PAGO DE CAJA'!B$3:B$9173,A1873,'RELACION PAGO DE CAJA'!M$3:M$408)+(SUMIF('RELACION PAGO DE CAJA'!B$3:B$9173,A1873,'RELACION PAGO DE CAJA'!N$3:N$9173)))))</f>
        <v>#REF!</v>
      </c>
    </row>
    <row r="1874" spans="1:10">
      <c r="A1874" s="16" t="str">
        <f t="shared" si="33"/>
        <v/>
      </c>
      <c r="B1874" s="93"/>
      <c r="C1874" s="97"/>
      <c r="D1874" s="25"/>
      <c r="E1874" s="91"/>
      <c r="F1874" s="98"/>
      <c r="G1874" s="23"/>
      <c r="H1874" s="23"/>
      <c r="I1874" s="23"/>
      <c r="J1874" s="14" t="e">
        <f ca="1">F1874-(G1874+(SUMIF('RELACION PAGO DE CAJA'!B$3:B$9173,A1874,'RELACION PAGO DE CAJA'!K$3:K$9173)+SUMIF('RELACION PAGO DE CAJA'!B$3:B$9173,A1874,'RELACION PAGO DE CAJA'!L$3:L$9173)+(SUMIF('RELACION PAGO DE CAJA'!B$3:B$9173,A1874,'RELACION PAGO DE CAJA'!M$3:M$408)+(SUMIF('RELACION PAGO DE CAJA'!B$3:B$9173,A1874,'RELACION PAGO DE CAJA'!N$3:N$9173)))))</f>
        <v>#REF!</v>
      </c>
    </row>
    <row r="1875" spans="1:10">
      <c r="A1875" s="16" t="str">
        <f t="shared" si="33"/>
        <v/>
      </c>
      <c r="B1875" s="93"/>
      <c r="C1875" s="97"/>
      <c r="D1875" s="25"/>
      <c r="E1875" s="91"/>
      <c r="F1875" s="98"/>
      <c r="G1875" s="23"/>
      <c r="H1875" s="23"/>
      <c r="I1875" s="23"/>
      <c r="J1875" s="14" t="e">
        <f ca="1">F1875-(G1875+(SUMIF('RELACION PAGO DE CAJA'!B$3:B$9173,A1875,'RELACION PAGO DE CAJA'!K$3:K$9173)+SUMIF('RELACION PAGO DE CAJA'!B$3:B$9173,A1875,'RELACION PAGO DE CAJA'!L$3:L$9173)+(SUMIF('RELACION PAGO DE CAJA'!B$3:B$9173,A1875,'RELACION PAGO DE CAJA'!M$3:M$408)+(SUMIF('RELACION PAGO DE CAJA'!B$3:B$9173,A1875,'RELACION PAGO DE CAJA'!N$3:N$9173)))))</f>
        <v>#REF!</v>
      </c>
    </row>
    <row r="1876" spans="1:10">
      <c r="A1876" s="16" t="str">
        <f t="shared" si="33"/>
        <v/>
      </c>
      <c r="B1876" s="93"/>
      <c r="C1876" s="97"/>
      <c r="D1876" s="25"/>
      <c r="E1876" s="91"/>
      <c r="F1876" s="98"/>
      <c r="G1876" s="23"/>
      <c r="H1876" s="23"/>
      <c r="I1876" s="23"/>
      <c r="J1876" s="14" t="e">
        <f ca="1">F1876-(G1876+(SUMIF('RELACION PAGO DE CAJA'!B$3:B$9173,A1876,'RELACION PAGO DE CAJA'!K$3:K$9173)+SUMIF('RELACION PAGO DE CAJA'!B$3:B$9173,A1876,'RELACION PAGO DE CAJA'!L$3:L$9173)+(SUMIF('RELACION PAGO DE CAJA'!B$3:B$9173,A1876,'RELACION PAGO DE CAJA'!M$3:M$408)+(SUMIF('RELACION PAGO DE CAJA'!B$3:B$9173,A1876,'RELACION PAGO DE CAJA'!N$3:N$9173)))))</f>
        <v>#REF!</v>
      </c>
    </row>
    <row r="1877" spans="1:10">
      <c r="A1877" s="16" t="str">
        <f t="shared" ref="A1877:A1940" si="34">CONCATENATE(B1877,D1877,E1877)</f>
        <v/>
      </c>
      <c r="B1877" s="93"/>
      <c r="C1877" s="97"/>
      <c r="D1877" s="25"/>
      <c r="E1877" s="91"/>
      <c r="F1877" s="98"/>
      <c r="G1877" s="23"/>
      <c r="H1877" s="23"/>
      <c r="I1877" s="23"/>
      <c r="J1877" s="14" t="e">
        <f ca="1">F1877-(G1877+(SUMIF('RELACION PAGO DE CAJA'!B$3:B$9173,A1877,'RELACION PAGO DE CAJA'!K$3:K$9173)+SUMIF('RELACION PAGO DE CAJA'!B$3:B$9173,A1877,'RELACION PAGO DE CAJA'!L$3:L$9173)+(SUMIF('RELACION PAGO DE CAJA'!B$3:B$9173,A1877,'RELACION PAGO DE CAJA'!M$3:M$408)+(SUMIF('RELACION PAGO DE CAJA'!B$3:B$9173,A1877,'RELACION PAGO DE CAJA'!N$3:N$9173)))))</f>
        <v>#REF!</v>
      </c>
    </row>
    <row r="1878" spans="1:10">
      <c r="A1878" s="16" t="str">
        <f t="shared" si="34"/>
        <v/>
      </c>
      <c r="B1878" s="93"/>
      <c r="C1878" s="97"/>
      <c r="D1878" s="25"/>
      <c r="E1878" s="91"/>
      <c r="F1878" s="98"/>
      <c r="G1878" s="23"/>
      <c r="H1878" s="23"/>
      <c r="I1878" s="23"/>
      <c r="J1878" s="14" t="e">
        <f ca="1">F1878-(G1878+(SUMIF('RELACION PAGO DE CAJA'!B$3:B$9173,A1878,'RELACION PAGO DE CAJA'!K$3:K$9173)+SUMIF('RELACION PAGO DE CAJA'!B$3:B$9173,A1878,'RELACION PAGO DE CAJA'!L$3:L$9173)+(SUMIF('RELACION PAGO DE CAJA'!B$3:B$9173,A1878,'RELACION PAGO DE CAJA'!M$3:M$408)+(SUMIF('RELACION PAGO DE CAJA'!B$3:B$9173,A1878,'RELACION PAGO DE CAJA'!N$3:N$9173)))))</f>
        <v>#REF!</v>
      </c>
    </row>
    <row r="1879" spans="1:10">
      <c r="A1879" s="16" t="str">
        <f t="shared" si="34"/>
        <v/>
      </c>
      <c r="B1879" s="93"/>
      <c r="C1879" s="97"/>
      <c r="D1879" s="25"/>
      <c r="E1879" s="91"/>
      <c r="F1879" s="98"/>
      <c r="G1879" s="23"/>
      <c r="H1879" s="23"/>
      <c r="I1879" s="23"/>
      <c r="J1879" s="14" t="e">
        <f ca="1">F1879-(G1879+(SUMIF('RELACION PAGO DE CAJA'!B$3:B$9173,A1879,'RELACION PAGO DE CAJA'!K$3:K$9173)+SUMIF('RELACION PAGO DE CAJA'!B$3:B$9173,A1879,'RELACION PAGO DE CAJA'!L$3:L$9173)+(SUMIF('RELACION PAGO DE CAJA'!B$3:B$9173,A1879,'RELACION PAGO DE CAJA'!M$3:M$408)+(SUMIF('RELACION PAGO DE CAJA'!B$3:B$9173,A1879,'RELACION PAGO DE CAJA'!N$3:N$9173)))))</f>
        <v>#REF!</v>
      </c>
    </row>
    <row r="1880" spans="1:10">
      <c r="A1880" s="16" t="str">
        <f t="shared" si="34"/>
        <v/>
      </c>
      <c r="B1880" s="93"/>
      <c r="C1880" s="97"/>
      <c r="D1880" s="25"/>
      <c r="E1880" s="91"/>
      <c r="F1880" s="98"/>
      <c r="G1880" s="23"/>
      <c r="H1880" s="23"/>
      <c r="I1880" s="23"/>
      <c r="J1880" s="14" t="e">
        <f ca="1">F1880-(G1880+(SUMIF('RELACION PAGO DE CAJA'!B$3:B$9173,A1880,'RELACION PAGO DE CAJA'!K$3:K$9173)+SUMIF('RELACION PAGO DE CAJA'!B$3:B$9173,A1880,'RELACION PAGO DE CAJA'!L$3:L$9173)+(SUMIF('RELACION PAGO DE CAJA'!B$3:B$9173,A1880,'RELACION PAGO DE CAJA'!M$3:M$408)+(SUMIF('RELACION PAGO DE CAJA'!B$3:B$9173,A1880,'RELACION PAGO DE CAJA'!N$3:N$9173)))))</f>
        <v>#REF!</v>
      </c>
    </row>
    <row r="1881" spans="1:10">
      <c r="A1881" s="16" t="str">
        <f t="shared" si="34"/>
        <v/>
      </c>
      <c r="B1881" s="93"/>
      <c r="C1881" s="97"/>
      <c r="D1881" s="25"/>
      <c r="E1881" s="91"/>
      <c r="F1881" s="98"/>
      <c r="G1881" s="23"/>
      <c r="H1881" s="23"/>
      <c r="I1881" s="23"/>
      <c r="J1881" s="14" t="e">
        <f ca="1">F1881-(G1881+(SUMIF('RELACION PAGO DE CAJA'!B$3:B$9173,A1881,'RELACION PAGO DE CAJA'!K$3:K$9173)+SUMIF('RELACION PAGO DE CAJA'!B$3:B$9173,A1881,'RELACION PAGO DE CAJA'!L$3:L$9173)+(SUMIF('RELACION PAGO DE CAJA'!B$3:B$9173,A1881,'RELACION PAGO DE CAJA'!M$3:M$408)+(SUMIF('RELACION PAGO DE CAJA'!B$3:B$9173,A1881,'RELACION PAGO DE CAJA'!N$3:N$9173)))))</f>
        <v>#REF!</v>
      </c>
    </row>
    <row r="1882" spans="1:10">
      <c r="A1882" s="16" t="str">
        <f t="shared" si="34"/>
        <v/>
      </c>
      <c r="B1882" s="93"/>
      <c r="C1882" s="97"/>
      <c r="D1882" s="25"/>
      <c r="E1882" s="91"/>
      <c r="F1882" s="98"/>
      <c r="G1882" s="23"/>
      <c r="H1882" s="23"/>
      <c r="I1882" s="23"/>
      <c r="J1882" s="14" t="e">
        <f ca="1">F1882-(G1882+(SUMIF('RELACION PAGO DE CAJA'!B$3:B$9173,A1882,'RELACION PAGO DE CAJA'!K$3:K$9173)+SUMIF('RELACION PAGO DE CAJA'!B$3:B$9173,A1882,'RELACION PAGO DE CAJA'!L$3:L$9173)+(SUMIF('RELACION PAGO DE CAJA'!B$3:B$9173,A1882,'RELACION PAGO DE CAJA'!M$3:M$408)+(SUMIF('RELACION PAGO DE CAJA'!B$3:B$9173,A1882,'RELACION PAGO DE CAJA'!N$3:N$9173)))))</f>
        <v>#REF!</v>
      </c>
    </row>
    <row r="1883" spans="1:10">
      <c r="A1883" s="16" t="str">
        <f t="shared" si="34"/>
        <v/>
      </c>
      <c r="B1883" s="93"/>
      <c r="C1883" s="97"/>
      <c r="D1883" s="25"/>
      <c r="E1883" s="91"/>
      <c r="F1883" s="98"/>
      <c r="G1883" s="23"/>
      <c r="H1883" s="23"/>
      <c r="I1883" s="23"/>
      <c r="J1883" s="14" t="e">
        <f ca="1">F1883-(G1883+(SUMIF('RELACION PAGO DE CAJA'!B$3:B$9173,A1883,'RELACION PAGO DE CAJA'!K$3:K$9173)+SUMIF('RELACION PAGO DE CAJA'!B$3:B$9173,A1883,'RELACION PAGO DE CAJA'!L$3:L$9173)+(SUMIF('RELACION PAGO DE CAJA'!B$3:B$9173,A1883,'RELACION PAGO DE CAJA'!M$3:M$408)+(SUMIF('RELACION PAGO DE CAJA'!B$3:B$9173,A1883,'RELACION PAGO DE CAJA'!N$3:N$9173)))))</f>
        <v>#REF!</v>
      </c>
    </row>
    <row r="1884" spans="1:10">
      <c r="A1884" s="16" t="str">
        <f t="shared" si="34"/>
        <v/>
      </c>
      <c r="B1884" s="93"/>
      <c r="C1884" s="97"/>
      <c r="D1884" s="25"/>
      <c r="E1884" s="91"/>
      <c r="F1884" s="98"/>
      <c r="G1884" s="23"/>
      <c r="H1884" s="23"/>
      <c r="I1884" s="23"/>
      <c r="J1884" s="14" t="e">
        <f ca="1">F1884-(G1884+(SUMIF('RELACION PAGO DE CAJA'!B$3:B$9173,A1884,'RELACION PAGO DE CAJA'!K$3:K$9173)+SUMIF('RELACION PAGO DE CAJA'!B$3:B$9173,A1884,'RELACION PAGO DE CAJA'!L$3:L$9173)+(SUMIF('RELACION PAGO DE CAJA'!B$3:B$9173,A1884,'RELACION PAGO DE CAJA'!M$3:M$408)+(SUMIF('RELACION PAGO DE CAJA'!B$3:B$9173,A1884,'RELACION PAGO DE CAJA'!N$3:N$9173)))))</f>
        <v>#REF!</v>
      </c>
    </row>
    <row r="1885" spans="1:10">
      <c r="A1885" s="16" t="str">
        <f t="shared" si="34"/>
        <v/>
      </c>
      <c r="B1885" s="93"/>
      <c r="C1885" s="97"/>
      <c r="D1885" s="25"/>
      <c r="E1885" s="91"/>
      <c r="F1885" s="98"/>
      <c r="G1885" s="23"/>
      <c r="H1885" s="23"/>
      <c r="I1885" s="23"/>
      <c r="J1885" s="14" t="e">
        <f ca="1">F1885-(G1885+(SUMIF('RELACION PAGO DE CAJA'!B$3:B$9173,A1885,'RELACION PAGO DE CAJA'!K$3:K$9173)+SUMIF('RELACION PAGO DE CAJA'!B$3:B$9173,A1885,'RELACION PAGO DE CAJA'!L$3:L$9173)+(SUMIF('RELACION PAGO DE CAJA'!B$3:B$9173,A1885,'RELACION PAGO DE CAJA'!M$3:M$408)+(SUMIF('RELACION PAGO DE CAJA'!B$3:B$9173,A1885,'RELACION PAGO DE CAJA'!N$3:N$9173)))))</f>
        <v>#REF!</v>
      </c>
    </row>
    <row r="1886" spans="1:10">
      <c r="A1886" s="16" t="str">
        <f t="shared" si="34"/>
        <v/>
      </c>
      <c r="B1886" s="93"/>
      <c r="C1886" s="97"/>
      <c r="D1886" s="25"/>
      <c r="E1886" s="91"/>
      <c r="F1886" s="98"/>
      <c r="G1886" s="23"/>
      <c r="H1886" s="23"/>
      <c r="I1886" s="23"/>
      <c r="J1886" s="14" t="e">
        <f ca="1">F1886-(G1886+(SUMIF('RELACION PAGO DE CAJA'!B$3:B$9173,A1886,'RELACION PAGO DE CAJA'!K$3:K$9173)+SUMIF('RELACION PAGO DE CAJA'!B$3:B$9173,A1886,'RELACION PAGO DE CAJA'!L$3:L$9173)+(SUMIF('RELACION PAGO DE CAJA'!B$3:B$9173,A1886,'RELACION PAGO DE CAJA'!M$3:M$408)+(SUMIF('RELACION PAGO DE CAJA'!B$3:B$9173,A1886,'RELACION PAGO DE CAJA'!N$3:N$9173)))))</f>
        <v>#REF!</v>
      </c>
    </row>
    <row r="1887" spans="1:10">
      <c r="A1887" s="16" t="str">
        <f t="shared" si="34"/>
        <v/>
      </c>
      <c r="B1887" s="93"/>
      <c r="C1887" s="97"/>
      <c r="D1887" s="25"/>
      <c r="E1887" s="91"/>
      <c r="F1887" s="98"/>
      <c r="G1887" s="23"/>
      <c r="H1887" s="23"/>
      <c r="I1887" s="23"/>
      <c r="J1887" s="14" t="e">
        <f ca="1">F1887-(G1887+(SUMIF('RELACION PAGO DE CAJA'!B$3:B$9173,A1887,'RELACION PAGO DE CAJA'!K$3:K$9173)+SUMIF('RELACION PAGO DE CAJA'!B$3:B$9173,A1887,'RELACION PAGO DE CAJA'!L$3:L$9173)+(SUMIF('RELACION PAGO DE CAJA'!B$3:B$9173,A1887,'RELACION PAGO DE CAJA'!M$3:M$408)+(SUMIF('RELACION PAGO DE CAJA'!B$3:B$9173,A1887,'RELACION PAGO DE CAJA'!N$3:N$9173)))))</f>
        <v>#REF!</v>
      </c>
    </row>
    <row r="1888" spans="1:10">
      <c r="A1888" s="16" t="str">
        <f t="shared" si="34"/>
        <v/>
      </c>
      <c r="B1888" s="93"/>
      <c r="C1888" s="97"/>
      <c r="D1888" s="25"/>
      <c r="E1888" s="91"/>
      <c r="F1888" s="98"/>
      <c r="G1888" s="23"/>
      <c r="H1888" s="23"/>
      <c r="I1888" s="23"/>
      <c r="J1888" s="14" t="e">
        <f ca="1">F1888-(G1888+(SUMIF('RELACION PAGO DE CAJA'!B$3:B$9173,A1888,'RELACION PAGO DE CAJA'!K$3:K$9173)+SUMIF('RELACION PAGO DE CAJA'!B$3:B$9173,A1888,'RELACION PAGO DE CAJA'!L$3:L$9173)+(SUMIF('RELACION PAGO DE CAJA'!B$3:B$9173,A1888,'RELACION PAGO DE CAJA'!M$3:M$408)+(SUMIF('RELACION PAGO DE CAJA'!B$3:B$9173,A1888,'RELACION PAGO DE CAJA'!N$3:N$9173)))))</f>
        <v>#REF!</v>
      </c>
    </row>
    <row r="1889" spans="1:10">
      <c r="A1889" s="16" t="str">
        <f t="shared" si="34"/>
        <v/>
      </c>
      <c r="B1889" s="93"/>
      <c r="C1889" s="97"/>
      <c r="D1889" s="25"/>
      <c r="E1889" s="91"/>
      <c r="F1889" s="98"/>
      <c r="G1889" s="23"/>
      <c r="H1889" s="23"/>
      <c r="I1889" s="23"/>
      <c r="J1889" s="14" t="e">
        <f ca="1">F1889-(G1889+(SUMIF('RELACION PAGO DE CAJA'!B$3:B$9173,A1889,'RELACION PAGO DE CAJA'!K$3:K$9173)+SUMIF('RELACION PAGO DE CAJA'!B$3:B$9173,A1889,'RELACION PAGO DE CAJA'!L$3:L$9173)+(SUMIF('RELACION PAGO DE CAJA'!B$3:B$9173,A1889,'RELACION PAGO DE CAJA'!M$3:M$408)+(SUMIF('RELACION PAGO DE CAJA'!B$3:B$9173,A1889,'RELACION PAGO DE CAJA'!N$3:N$9173)))))</f>
        <v>#REF!</v>
      </c>
    </row>
    <row r="1890" spans="1:10">
      <c r="A1890" s="16" t="str">
        <f t="shared" si="34"/>
        <v/>
      </c>
      <c r="B1890" s="93"/>
      <c r="C1890" s="97"/>
      <c r="D1890" s="25"/>
      <c r="E1890" s="91"/>
      <c r="F1890" s="98"/>
      <c r="G1890" s="23"/>
      <c r="H1890" s="23"/>
      <c r="I1890" s="23"/>
      <c r="J1890" s="14" t="e">
        <f ca="1">F1890-(G1890+(SUMIF('RELACION PAGO DE CAJA'!B$3:B$9173,A1890,'RELACION PAGO DE CAJA'!K$3:K$9173)+SUMIF('RELACION PAGO DE CAJA'!B$3:B$9173,A1890,'RELACION PAGO DE CAJA'!L$3:L$9173)+(SUMIF('RELACION PAGO DE CAJA'!B$3:B$9173,A1890,'RELACION PAGO DE CAJA'!M$3:M$408)+(SUMIF('RELACION PAGO DE CAJA'!B$3:B$9173,A1890,'RELACION PAGO DE CAJA'!N$3:N$9173)))))</f>
        <v>#REF!</v>
      </c>
    </row>
    <row r="1891" spans="1:10">
      <c r="A1891" s="16" t="str">
        <f t="shared" si="34"/>
        <v/>
      </c>
      <c r="B1891" s="93"/>
      <c r="C1891" s="97"/>
      <c r="D1891" s="25"/>
      <c r="E1891" s="91"/>
      <c r="F1891" s="98"/>
      <c r="G1891" s="23"/>
      <c r="H1891" s="23"/>
      <c r="I1891" s="23"/>
      <c r="J1891" s="14" t="e">
        <f ca="1">F1891-(G1891+(SUMIF('RELACION PAGO DE CAJA'!B$3:B$9173,A1891,'RELACION PAGO DE CAJA'!K$3:K$9173)+SUMIF('RELACION PAGO DE CAJA'!B$3:B$9173,A1891,'RELACION PAGO DE CAJA'!L$3:L$9173)+(SUMIF('RELACION PAGO DE CAJA'!B$3:B$9173,A1891,'RELACION PAGO DE CAJA'!M$3:M$408)+(SUMIF('RELACION PAGO DE CAJA'!B$3:B$9173,A1891,'RELACION PAGO DE CAJA'!N$3:N$9173)))))</f>
        <v>#REF!</v>
      </c>
    </row>
    <row r="1892" spans="1:10">
      <c r="A1892" s="16" t="str">
        <f t="shared" si="34"/>
        <v/>
      </c>
      <c r="B1892" s="93"/>
      <c r="C1892" s="97"/>
      <c r="D1892" s="25"/>
      <c r="E1892" s="91"/>
      <c r="F1892" s="98"/>
      <c r="G1892" s="23"/>
      <c r="H1892" s="23"/>
      <c r="I1892" s="23"/>
      <c r="J1892" s="14" t="e">
        <f ca="1">F1892-(G1892+(SUMIF('RELACION PAGO DE CAJA'!B$3:B$9173,A1892,'RELACION PAGO DE CAJA'!K$3:K$9173)+SUMIF('RELACION PAGO DE CAJA'!B$3:B$9173,A1892,'RELACION PAGO DE CAJA'!L$3:L$9173)+(SUMIF('RELACION PAGO DE CAJA'!B$3:B$9173,A1892,'RELACION PAGO DE CAJA'!M$3:M$408)+(SUMIF('RELACION PAGO DE CAJA'!B$3:B$9173,A1892,'RELACION PAGO DE CAJA'!N$3:N$9173)))))</f>
        <v>#REF!</v>
      </c>
    </row>
    <row r="1893" spans="1:10">
      <c r="A1893" s="16" t="str">
        <f t="shared" si="34"/>
        <v/>
      </c>
      <c r="B1893" s="93"/>
      <c r="C1893" s="97"/>
      <c r="D1893" s="25"/>
      <c r="E1893" s="91"/>
      <c r="F1893" s="98"/>
      <c r="G1893" s="23"/>
      <c r="H1893" s="23"/>
      <c r="I1893" s="23"/>
      <c r="J1893" s="14" t="e">
        <f ca="1">F1893-(G1893+(SUMIF('RELACION PAGO DE CAJA'!B$3:B$9173,A1893,'RELACION PAGO DE CAJA'!K$3:K$9173)+SUMIF('RELACION PAGO DE CAJA'!B$3:B$9173,A1893,'RELACION PAGO DE CAJA'!L$3:L$9173)+(SUMIF('RELACION PAGO DE CAJA'!B$3:B$9173,A1893,'RELACION PAGO DE CAJA'!M$3:M$408)+(SUMIF('RELACION PAGO DE CAJA'!B$3:B$9173,A1893,'RELACION PAGO DE CAJA'!N$3:N$9173)))))</f>
        <v>#REF!</v>
      </c>
    </row>
    <row r="1894" spans="1:10">
      <c r="A1894" s="16" t="str">
        <f t="shared" si="34"/>
        <v/>
      </c>
      <c r="B1894" s="93"/>
      <c r="C1894" s="97"/>
      <c r="D1894" s="25"/>
      <c r="E1894" s="91"/>
      <c r="F1894" s="98"/>
      <c r="G1894" s="23"/>
      <c r="H1894" s="23"/>
      <c r="I1894" s="23"/>
      <c r="J1894" s="14" t="e">
        <f ca="1">F1894-(G1894+(SUMIF('RELACION PAGO DE CAJA'!B$3:B$9173,A1894,'RELACION PAGO DE CAJA'!K$3:K$9173)+SUMIF('RELACION PAGO DE CAJA'!B$3:B$9173,A1894,'RELACION PAGO DE CAJA'!L$3:L$9173)+(SUMIF('RELACION PAGO DE CAJA'!B$3:B$9173,A1894,'RELACION PAGO DE CAJA'!M$3:M$408)+(SUMIF('RELACION PAGO DE CAJA'!B$3:B$9173,A1894,'RELACION PAGO DE CAJA'!N$3:N$9173)))))</f>
        <v>#REF!</v>
      </c>
    </row>
    <row r="1895" spans="1:10">
      <c r="A1895" s="16" t="str">
        <f t="shared" si="34"/>
        <v/>
      </c>
      <c r="B1895" s="93"/>
      <c r="C1895" s="97"/>
      <c r="D1895" s="25"/>
      <c r="E1895" s="91"/>
      <c r="F1895" s="98"/>
      <c r="G1895" s="23"/>
      <c r="H1895" s="23"/>
      <c r="I1895" s="23"/>
      <c r="J1895" s="14" t="e">
        <f ca="1">F1895-(G1895+(SUMIF('RELACION PAGO DE CAJA'!B$3:B$9173,A1895,'RELACION PAGO DE CAJA'!K$3:K$9173)+SUMIF('RELACION PAGO DE CAJA'!B$3:B$9173,A1895,'RELACION PAGO DE CAJA'!L$3:L$9173)+(SUMIF('RELACION PAGO DE CAJA'!B$3:B$9173,A1895,'RELACION PAGO DE CAJA'!M$3:M$408)+(SUMIF('RELACION PAGO DE CAJA'!B$3:B$9173,A1895,'RELACION PAGO DE CAJA'!N$3:N$9173)))))</f>
        <v>#REF!</v>
      </c>
    </row>
    <row r="1896" spans="1:10">
      <c r="A1896" s="16" t="str">
        <f t="shared" si="34"/>
        <v/>
      </c>
      <c r="B1896" s="93"/>
      <c r="C1896" s="97"/>
      <c r="D1896" s="25"/>
      <c r="E1896" s="91"/>
      <c r="F1896" s="98"/>
      <c r="G1896" s="23"/>
      <c r="H1896" s="23"/>
      <c r="I1896" s="23"/>
      <c r="J1896" s="14" t="e">
        <f ca="1">F1896-(G1896+(SUMIF('RELACION PAGO DE CAJA'!B$3:B$9173,A1896,'RELACION PAGO DE CAJA'!K$3:K$9173)+SUMIF('RELACION PAGO DE CAJA'!B$3:B$9173,A1896,'RELACION PAGO DE CAJA'!L$3:L$9173)+(SUMIF('RELACION PAGO DE CAJA'!B$3:B$9173,A1896,'RELACION PAGO DE CAJA'!M$3:M$408)+(SUMIF('RELACION PAGO DE CAJA'!B$3:B$9173,A1896,'RELACION PAGO DE CAJA'!N$3:N$9173)))))</f>
        <v>#REF!</v>
      </c>
    </row>
    <row r="1897" spans="1:10">
      <c r="A1897" s="16" t="str">
        <f t="shared" si="34"/>
        <v/>
      </c>
      <c r="B1897" s="93"/>
      <c r="C1897" s="97"/>
      <c r="D1897" s="25"/>
      <c r="E1897" s="91"/>
      <c r="F1897" s="98"/>
      <c r="G1897" s="23"/>
      <c r="H1897" s="23"/>
      <c r="I1897" s="23"/>
      <c r="J1897" s="14" t="e">
        <f ca="1">F1897-(G1897+(SUMIF('RELACION PAGO DE CAJA'!B$3:B$9173,A1897,'RELACION PAGO DE CAJA'!K$3:K$9173)+SUMIF('RELACION PAGO DE CAJA'!B$3:B$9173,A1897,'RELACION PAGO DE CAJA'!L$3:L$9173)+(SUMIF('RELACION PAGO DE CAJA'!B$3:B$9173,A1897,'RELACION PAGO DE CAJA'!M$3:M$408)+(SUMIF('RELACION PAGO DE CAJA'!B$3:B$9173,A1897,'RELACION PAGO DE CAJA'!N$3:N$9173)))))</f>
        <v>#REF!</v>
      </c>
    </row>
    <row r="1898" spans="1:10">
      <c r="A1898" s="16" t="str">
        <f t="shared" si="34"/>
        <v/>
      </c>
      <c r="B1898" s="93"/>
      <c r="C1898" s="97"/>
      <c r="D1898" s="25"/>
      <c r="E1898" s="91"/>
      <c r="F1898" s="98"/>
      <c r="G1898" s="23"/>
      <c r="H1898" s="23"/>
      <c r="I1898" s="23"/>
      <c r="J1898" s="14" t="e">
        <f ca="1">F1898-(G1898+(SUMIF('RELACION PAGO DE CAJA'!B$3:B$9173,A1898,'RELACION PAGO DE CAJA'!K$3:K$9173)+SUMIF('RELACION PAGO DE CAJA'!B$3:B$9173,A1898,'RELACION PAGO DE CAJA'!L$3:L$9173)+(SUMIF('RELACION PAGO DE CAJA'!B$3:B$9173,A1898,'RELACION PAGO DE CAJA'!M$3:M$408)+(SUMIF('RELACION PAGO DE CAJA'!B$3:B$9173,A1898,'RELACION PAGO DE CAJA'!N$3:N$9173)))))</f>
        <v>#REF!</v>
      </c>
    </row>
    <row r="1899" spans="1:10">
      <c r="A1899" s="16" t="str">
        <f t="shared" si="34"/>
        <v/>
      </c>
      <c r="B1899" s="93"/>
      <c r="C1899" s="97"/>
      <c r="D1899" s="25"/>
      <c r="E1899" s="91"/>
      <c r="F1899" s="98"/>
      <c r="G1899" s="23"/>
      <c r="H1899" s="23"/>
      <c r="I1899" s="23"/>
      <c r="J1899" s="14" t="e">
        <f ca="1">F1899-(G1899+(SUMIF('RELACION PAGO DE CAJA'!B$3:B$9173,A1899,'RELACION PAGO DE CAJA'!K$3:K$9173)+SUMIF('RELACION PAGO DE CAJA'!B$3:B$9173,A1899,'RELACION PAGO DE CAJA'!L$3:L$9173)+(SUMIF('RELACION PAGO DE CAJA'!B$3:B$9173,A1899,'RELACION PAGO DE CAJA'!M$3:M$408)+(SUMIF('RELACION PAGO DE CAJA'!B$3:B$9173,A1899,'RELACION PAGO DE CAJA'!N$3:N$9173)))))</f>
        <v>#REF!</v>
      </c>
    </row>
    <row r="1900" spans="1:10">
      <c r="A1900" s="16" t="str">
        <f t="shared" si="34"/>
        <v/>
      </c>
      <c r="B1900" s="93"/>
      <c r="C1900" s="97"/>
      <c r="D1900" s="25"/>
      <c r="E1900" s="91"/>
      <c r="F1900" s="98"/>
      <c r="G1900" s="23"/>
      <c r="H1900" s="23"/>
      <c r="I1900" s="23"/>
      <c r="J1900" s="14" t="e">
        <f ca="1">F1900-(G1900+(SUMIF('RELACION PAGO DE CAJA'!B$3:B$9173,A1900,'RELACION PAGO DE CAJA'!K$3:K$9173)+SUMIF('RELACION PAGO DE CAJA'!B$3:B$9173,A1900,'RELACION PAGO DE CAJA'!L$3:L$9173)+(SUMIF('RELACION PAGO DE CAJA'!B$3:B$9173,A1900,'RELACION PAGO DE CAJA'!M$3:M$408)+(SUMIF('RELACION PAGO DE CAJA'!B$3:B$9173,A1900,'RELACION PAGO DE CAJA'!N$3:N$9173)))))</f>
        <v>#REF!</v>
      </c>
    </row>
    <row r="1901" spans="1:10">
      <c r="A1901" s="16" t="str">
        <f t="shared" si="34"/>
        <v/>
      </c>
      <c r="B1901" s="93"/>
      <c r="C1901" s="97"/>
      <c r="D1901" s="25"/>
      <c r="E1901" s="91"/>
      <c r="F1901" s="98"/>
      <c r="G1901" s="23"/>
      <c r="H1901" s="23"/>
      <c r="I1901" s="23"/>
      <c r="J1901" s="14" t="e">
        <f ca="1">F1901-(G1901+(SUMIF('RELACION PAGO DE CAJA'!B$3:B$9173,A1901,'RELACION PAGO DE CAJA'!K$3:K$9173)+SUMIF('RELACION PAGO DE CAJA'!B$3:B$9173,A1901,'RELACION PAGO DE CAJA'!L$3:L$9173)+(SUMIF('RELACION PAGO DE CAJA'!B$3:B$9173,A1901,'RELACION PAGO DE CAJA'!M$3:M$408)+(SUMIF('RELACION PAGO DE CAJA'!B$3:B$9173,A1901,'RELACION PAGO DE CAJA'!N$3:N$9173)))))</f>
        <v>#REF!</v>
      </c>
    </row>
    <row r="1902" spans="1:10">
      <c r="A1902" s="16" t="str">
        <f t="shared" si="34"/>
        <v/>
      </c>
      <c r="B1902" s="93"/>
      <c r="C1902" s="97"/>
      <c r="D1902" s="25"/>
      <c r="E1902" s="91"/>
      <c r="F1902" s="98"/>
      <c r="G1902" s="23"/>
      <c r="H1902" s="23"/>
      <c r="I1902" s="23"/>
      <c r="J1902" s="14" t="e">
        <f ca="1">F1902-(G1902+(SUMIF('RELACION PAGO DE CAJA'!B$3:B$9173,A1902,'RELACION PAGO DE CAJA'!K$3:K$9173)+SUMIF('RELACION PAGO DE CAJA'!B$3:B$9173,A1902,'RELACION PAGO DE CAJA'!L$3:L$9173)+(SUMIF('RELACION PAGO DE CAJA'!B$3:B$9173,A1902,'RELACION PAGO DE CAJA'!M$3:M$408)+(SUMIF('RELACION PAGO DE CAJA'!B$3:B$9173,A1902,'RELACION PAGO DE CAJA'!N$3:N$9173)))))</f>
        <v>#REF!</v>
      </c>
    </row>
    <row r="1903" spans="1:10">
      <c r="A1903" s="16" t="str">
        <f t="shared" si="34"/>
        <v/>
      </c>
      <c r="B1903" s="93"/>
      <c r="C1903" s="97"/>
      <c r="D1903" s="25"/>
      <c r="E1903" s="91"/>
      <c r="F1903" s="98"/>
      <c r="G1903" s="23"/>
      <c r="H1903" s="23"/>
      <c r="I1903" s="23"/>
      <c r="J1903" s="14" t="e">
        <f ca="1">F1903-(G1903+(SUMIF('RELACION PAGO DE CAJA'!B$3:B$9173,A1903,'RELACION PAGO DE CAJA'!K$3:K$9173)+SUMIF('RELACION PAGO DE CAJA'!B$3:B$9173,A1903,'RELACION PAGO DE CAJA'!L$3:L$9173)+(SUMIF('RELACION PAGO DE CAJA'!B$3:B$9173,A1903,'RELACION PAGO DE CAJA'!M$3:M$408)+(SUMIF('RELACION PAGO DE CAJA'!B$3:B$9173,A1903,'RELACION PAGO DE CAJA'!N$3:N$9173)))))</f>
        <v>#REF!</v>
      </c>
    </row>
    <row r="1904" spans="1:10">
      <c r="A1904" s="16" t="str">
        <f t="shared" si="34"/>
        <v/>
      </c>
      <c r="B1904" s="93"/>
      <c r="C1904" s="97"/>
      <c r="D1904" s="25"/>
      <c r="E1904" s="91"/>
      <c r="F1904" s="98"/>
      <c r="G1904" s="23"/>
      <c r="H1904" s="23"/>
      <c r="I1904" s="23"/>
      <c r="J1904" s="14" t="e">
        <f ca="1">F1904-(G1904+(SUMIF('RELACION PAGO DE CAJA'!B$3:B$9173,A1904,'RELACION PAGO DE CAJA'!K$3:K$9173)+SUMIF('RELACION PAGO DE CAJA'!B$3:B$9173,A1904,'RELACION PAGO DE CAJA'!L$3:L$9173)+(SUMIF('RELACION PAGO DE CAJA'!B$3:B$9173,A1904,'RELACION PAGO DE CAJA'!M$3:M$408)+(SUMIF('RELACION PAGO DE CAJA'!B$3:B$9173,A1904,'RELACION PAGO DE CAJA'!N$3:N$9173)))))</f>
        <v>#REF!</v>
      </c>
    </row>
    <row r="1905" spans="1:10">
      <c r="A1905" s="16" t="str">
        <f t="shared" si="34"/>
        <v/>
      </c>
      <c r="B1905" s="93"/>
      <c r="C1905" s="97"/>
      <c r="D1905" s="25"/>
      <c r="E1905" s="91"/>
      <c r="F1905" s="98"/>
      <c r="G1905" s="23"/>
      <c r="H1905" s="23"/>
      <c r="I1905" s="23"/>
      <c r="J1905" s="14" t="e">
        <f ca="1">F1905-(G1905+(SUMIF('RELACION PAGO DE CAJA'!B$3:B$9173,A1905,'RELACION PAGO DE CAJA'!K$3:K$9173)+SUMIF('RELACION PAGO DE CAJA'!B$3:B$9173,A1905,'RELACION PAGO DE CAJA'!L$3:L$9173)+(SUMIF('RELACION PAGO DE CAJA'!B$3:B$9173,A1905,'RELACION PAGO DE CAJA'!M$3:M$408)+(SUMIF('RELACION PAGO DE CAJA'!B$3:B$9173,A1905,'RELACION PAGO DE CAJA'!N$3:N$9173)))))</f>
        <v>#REF!</v>
      </c>
    </row>
    <row r="1906" spans="1:10">
      <c r="A1906" s="16" t="str">
        <f t="shared" si="34"/>
        <v/>
      </c>
      <c r="B1906" s="93"/>
      <c r="C1906" s="97"/>
      <c r="D1906" s="25"/>
      <c r="E1906" s="91"/>
      <c r="F1906" s="98"/>
      <c r="G1906" s="23"/>
      <c r="H1906" s="23"/>
      <c r="I1906" s="23"/>
      <c r="J1906" s="14" t="e">
        <f ca="1">F1906-(G1906+(SUMIF('RELACION PAGO DE CAJA'!B$3:B$9173,A1906,'RELACION PAGO DE CAJA'!K$3:K$9173)+SUMIF('RELACION PAGO DE CAJA'!B$3:B$9173,A1906,'RELACION PAGO DE CAJA'!L$3:L$9173)+(SUMIF('RELACION PAGO DE CAJA'!B$3:B$9173,A1906,'RELACION PAGO DE CAJA'!M$3:M$408)+(SUMIF('RELACION PAGO DE CAJA'!B$3:B$9173,A1906,'RELACION PAGO DE CAJA'!N$3:N$9173)))))</f>
        <v>#REF!</v>
      </c>
    </row>
    <row r="1907" spans="1:10">
      <c r="A1907" s="16" t="str">
        <f t="shared" si="34"/>
        <v/>
      </c>
      <c r="B1907" s="93"/>
      <c r="C1907" s="97"/>
      <c r="D1907" s="25"/>
      <c r="E1907" s="91"/>
      <c r="F1907" s="98"/>
      <c r="G1907" s="23"/>
      <c r="H1907" s="23"/>
      <c r="I1907" s="23"/>
      <c r="J1907" s="14" t="e">
        <f ca="1">F1907-(G1907+(SUMIF('RELACION PAGO DE CAJA'!B$3:B$9173,A1907,'RELACION PAGO DE CAJA'!K$3:K$9173)+SUMIF('RELACION PAGO DE CAJA'!B$3:B$9173,A1907,'RELACION PAGO DE CAJA'!L$3:L$9173)+(SUMIF('RELACION PAGO DE CAJA'!B$3:B$9173,A1907,'RELACION PAGO DE CAJA'!M$3:M$408)+(SUMIF('RELACION PAGO DE CAJA'!B$3:B$9173,A1907,'RELACION PAGO DE CAJA'!N$3:N$9173)))))</f>
        <v>#REF!</v>
      </c>
    </row>
    <row r="1908" spans="1:10">
      <c r="A1908" s="16" t="str">
        <f t="shared" si="34"/>
        <v/>
      </c>
      <c r="B1908" s="93"/>
      <c r="C1908" s="97"/>
      <c r="D1908" s="25"/>
      <c r="E1908" s="91"/>
      <c r="F1908" s="98"/>
      <c r="G1908" s="23"/>
      <c r="H1908" s="23"/>
      <c r="I1908" s="23"/>
      <c r="J1908" s="14" t="e">
        <f ca="1">F1908-(G1908+(SUMIF('RELACION PAGO DE CAJA'!B$3:B$9173,A1908,'RELACION PAGO DE CAJA'!K$3:K$9173)+SUMIF('RELACION PAGO DE CAJA'!B$3:B$9173,A1908,'RELACION PAGO DE CAJA'!L$3:L$9173)+(SUMIF('RELACION PAGO DE CAJA'!B$3:B$9173,A1908,'RELACION PAGO DE CAJA'!M$3:M$408)+(SUMIF('RELACION PAGO DE CAJA'!B$3:B$9173,A1908,'RELACION PAGO DE CAJA'!N$3:N$9173)))))</f>
        <v>#REF!</v>
      </c>
    </row>
    <row r="1909" spans="1:10">
      <c r="A1909" s="16" t="str">
        <f t="shared" si="34"/>
        <v/>
      </c>
      <c r="B1909" s="93"/>
      <c r="C1909" s="97"/>
      <c r="D1909" s="25"/>
      <c r="E1909" s="91"/>
      <c r="F1909" s="98"/>
      <c r="G1909" s="23"/>
      <c r="H1909" s="23"/>
      <c r="I1909" s="23"/>
      <c r="J1909" s="14" t="e">
        <f ca="1">F1909-(G1909+(SUMIF('RELACION PAGO DE CAJA'!B$3:B$9173,A1909,'RELACION PAGO DE CAJA'!K$3:K$9173)+SUMIF('RELACION PAGO DE CAJA'!B$3:B$9173,A1909,'RELACION PAGO DE CAJA'!L$3:L$9173)+(SUMIF('RELACION PAGO DE CAJA'!B$3:B$9173,A1909,'RELACION PAGO DE CAJA'!M$3:M$408)+(SUMIF('RELACION PAGO DE CAJA'!B$3:B$9173,A1909,'RELACION PAGO DE CAJA'!N$3:N$9173)))))</f>
        <v>#REF!</v>
      </c>
    </row>
    <row r="1910" spans="1:10">
      <c r="A1910" s="16" t="str">
        <f t="shared" si="34"/>
        <v/>
      </c>
      <c r="B1910" s="93"/>
      <c r="C1910" s="97"/>
      <c r="D1910" s="25"/>
      <c r="E1910" s="91"/>
      <c r="F1910" s="98"/>
      <c r="G1910" s="23"/>
      <c r="H1910" s="23"/>
      <c r="I1910" s="23"/>
      <c r="J1910" s="14" t="e">
        <f ca="1">F1910-(G1910+(SUMIF('RELACION PAGO DE CAJA'!B$3:B$9173,A1910,'RELACION PAGO DE CAJA'!K$3:K$9173)+SUMIF('RELACION PAGO DE CAJA'!B$3:B$9173,A1910,'RELACION PAGO DE CAJA'!L$3:L$9173)+(SUMIF('RELACION PAGO DE CAJA'!B$3:B$9173,A1910,'RELACION PAGO DE CAJA'!M$3:M$408)+(SUMIF('RELACION PAGO DE CAJA'!B$3:B$9173,A1910,'RELACION PAGO DE CAJA'!N$3:N$9173)))))</f>
        <v>#REF!</v>
      </c>
    </row>
    <row r="1911" spans="1:10">
      <c r="A1911" s="16" t="str">
        <f t="shared" si="34"/>
        <v/>
      </c>
      <c r="B1911" s="93"/>
      <c r="C1911" s="97"/>
      <c r="D1911" s="25"/>
      <c r="E1911" s="91"/>
      <c r="F1911" s="98"/>
      <c r="G1911" s="23"/>
      <c r="H1911" s="23"/>
      <c r="I1911" s="23"/>
      <c r="J1911" s="14" t="e">
        <f ca="1">F1911-(G1911+(SUMIF('RELACION PAGO DE CAJA'!B$3:B$9173,A1911,'RELACION PAGO DE CAJA'!K$3:K$9173)+SUMIF('RELACION PAGO DE CAJA'!B$3:B$9173,A1911,'RELACION PAGO DE CAJA'!L$3:L$9173)+(SUMIF('RELACION PAGO DE CAJA'!B$3:B$9173,A1911,'RELACION PAGO DE CAJA'!M$3:M$408)+(SUMIF('RELACION PAGO DE CAJA'!B$3:B$9173,A1911,'RELACION PAGO DE CAJA'!N$3:N$9173)))))</f>
        <v>#REF!</v>
      </c>
    </row>
    <row r="1912" spans="1:10">
      <c r="A1912" s="16" t="str">
        <f t="shared" si="34"/>
        <v/>
      </c>
      <c r="B1912" s="93"/>
      <c r="C1912" s="97"/>
      <c r="D1912" s="25"/>
      <c r="E1912" s="91"/>
      <c r="F1912" s="98"/>
      <c r="G1912" s="23"/>
      <c r="H1912" s="23"/>
      <c r="I1912" s="23"/>
      <c r="J1912" s="14" t="e">
        <f ca="1">F1912-(G1912+(SUMIF('RELACION PAGO DE CAJA'!B$3:B$9173,A1912,'RELACION PAGO DE CAJA'!K$3:K$9173)+SUMIF('RELACION PAGO DE CAJA'!B$3:B$9173,A1912,'RELACION PAGO DE CAJA'!L$3:L$9173)+(SUMIF('RELACION PAGO DE CAJA'!B$3:B$9173,A1912,'RELACION PAGO DE CAJA'!M$3:M$408)+(SUMIF('RELACION PAGO DE CAJA'!B$3:B$9173,A1912,'RELACION PAGO DE CAJA'!N$3:N$9173)))))</f>
        <v>#REF!</v>
      </c>
    </row>
    <row r="1913" spans="1:10">
      <c r="A1913" s="16" t="str">
        <f t="shared" si="34"/>
        <v/>
      </c>
      <c r="B1913" s="93"/>
      <c r="C1913" s="97"/>
      <c r="D1913" s="25"/>
      <c r="E1913" s="91"/>
      <c r="F1913" s="98"/>
      <c r="G1913" s="23"/>
      <c r="H1913" s="23"/>
      <c r="I1913" s="23"/>
      <c r="J1913" s="14" t="e">
        <f ca="1">F1913-(G1913+(SUMIF('RELACION PAGO DE CAJA'!B$3:B$9173,A1913,'RELACION PAGO DE CAJA'!K$3:K$9173)+SUMIF('RELACION PAGO DE CAJA'!B$3:B$9173,A1913,'RELACION PAGO DE CAJA'!L$3:L$9173)+(SUMIF('RELACION PAGO DE CAJA'!B$3:B$9173,A1913,'RELACION PAGO DE CAJA'!M$3:M$408)+(SUMIF('RELACION PAGO DE CAJA'!B$3:B$9173,A1913,'RELACION PAGO DE CAJA'!N$3:N$9173)))))</f>
        <v>#REF!</v>
      </c>
    </row>
    <row r="1914" spans="1:10">
      <c r="A1914" s="16" t="str">
        <f t="shared" si="34"/>
        <v/>
      </c>
      <c r="B1914" s="93"/>
      <c r="C1914" s="97"/>
      <c r="D1914" s="25"/>
      <c r="E1914" s="91"/>
      <c r="F1914" s="98"/>
      <c r="G1914" s="23"/>
      <c r="H1914" s="23"/>
      <c r="I1914" s="23"/>
      <c r="J1914" s="14" t="e">
        <f ca="1">F1914-(G1914+(SUMIF('RELACION PAGO DE CAJA'!B$3:B$9173,A1914,'RELACION PAGO DE CAJA'!K$3:K$9173)+SUMIF('RELACION PAGO DE CAJA'!B$3:B$9173,A1914,'RELACION PAGO DE CAJA'!L$3:L$9173)+(SUMIF('RELACION PAGO DE CAJA'!B$3:B$9173,A1914,'RELACION PAGO DE CAJA'!M$3:M$408)+(SUMIF('RELACION PAGO DE CAJA'!B$3:B$9173,A1914,'RELACION PAGO DE CAJA'!N$3:N$9173)))))</f>
        <v>#REF!</v>
      </c>
    </row>
    <row r="1915" spans="1:10">
      <c r="A1915" s="16" t="str">
        <f t="shared" si="34"/>
        <v/>
      </c>
      <c r="B1915" s="93"/>
      <c r="C1915" s="97"/>
      <c r="D1915" s="25"/>
      <c r="E1915" s="91"/>
      <c r="F1915" s="98"/>
      <c r="G1915" s="23"/>
      <c r="H1915" s="23"/>
      <c r="I1915" s="23"/>
      <c r="J1915" s="14" t="e">
        <f ca="1">F1915-(G1915+(SUMIF('RELACION PAGO DE CAJA'!B$3:B$9173,A1915,'RELACION PAGO DE CAJA'!K$3:K$9173)+SUMIF('RELACION PAGO DE CAJA'!B$3:B$9173,A1915,'RELACION PAGO DE CAJA'!L$3:L$9173)+(SUMIF('RELACION PAGO DE CAJA'!B$3:B$9173,A1915,'RELACION PAGO DE CAJA'!M$3:M$408)+(SUMIF('RELACION PAGO DE CAJA'!B$3:B$9173,A1915,'RELACION PAGO DE CAJA'!N$3:N$9173)))))</f>
        <v>#REF!</v>
      </c>
    </row>
    <row r="1916" spans="1:10">
      <c r="A1916" s="16" t="str">
        <f t="shared" si="34"/>
        <v/>
      </c>
      <c r="B1916" s="93"/>
      <c r="C1916" s="97"/>
      <c r="D1916" s="25"/>
      <c r="E1916" s="91"/>
      <c r="F1916" s="98"/>
      <c r="G1916" s="23"/>
      <c r="H1916" s="23"/>
      <c r="I1916" s="23"/>
      <c r="J1916" s="14" t="e">
        <f ca="1">F1916-(G1916+(SUMIF('RELACION PAGO DE CAJA'!B$3:B$9173,A1916,'RELACION PAGO DE CAJA'!K$3:K$9173)+SUMIF('RELACION PAGO DE CAJA'!B$3:B$9173,A1916,'RELACION PAGO DE CAJA'!L$3:L$9173)+(SUMIF('RELACION PAGO DE CAJA'!B$3:B$9173,A1916,'RELACION PAGO DE CAJA'!M$3:M$408)+(SUMIF('RELACION PAGO DE CAJA'!B$3:B$9173,A1916,'RELACION PAGO DE CAJA'!N$3:N$9173)))))</f>
        <v>#REF!</v>
      </c>
    </row>
    <row r="1917" spans="1:10">
      <c r="A1917" s="16" t="str">
        <f t="shared" si="34"/>
        <v/>
      </c>
      <c r="B1917" s="93"/>
      <c r="C1917" s="97"/>
      <c r="D1917" s="25"/>
      <c r="E1917" s="91"/>
      <c r="F1917" s="98"/>
      <c r="G1917" s="23"/>
      <c r="H1917" s="23"/>
      <c r="I1917" s="23"/>
      <c r="J1917" s="14" t="e">
        <f ca="1">F1917-(G1917+(SUMIF('RELACION PAGO DE CAJA'!B$3:B$9173,A1917,'RELACION PAGO DE CAJA'!K$3:K$9173)+SUMIF('RELACION PAGO DE CAJA'!B$3:B$9173,A1917,'RELACION PAGO DE CAJA'!L$3:L$9173)+(SUMIF('RELACION PAGO DE CAJA'!B$3:B$9173,A1917,'RELACION PAGO DE CAJA'!M$3:M$408)+(SUMIF('RELACION PAGO DE CAJA'!B$3:B$9173,A1917,'RELACION PAGO DE CAJA'!N$3:N$9173)))))</f>
        <v>#REF!</v>
      </c>
    </row>
    <row r="1918" spans="1:10">
      <c r="A1918" s="16" t="str">
        <f t="shared" si="34"/>
        <v/>
      </c>
      <c r="B1918" s="93"/>
      <c r="C1918" s="97"/>
      <c r="D1918" s="25"/>
      <c r="E1918" s="91"/>
      <c r="F1918" s="98"/>
      <c r="G1918" s="23"/>
      <c r="H1918" s="23"/>
      <c r="I1918" s="23"/>
      <c r="J1918" s="14" t="e">
        <f ca="1">F1918-(G1918+(SUMIF('RELACION PAGO DE CAJA'!B$3:B$9173,A1918,'RELACION PAGO DE CAJA'!K$3:K$9173)+SUMIF('RELACION PAGO DE CAJA'!B$3:B$9173,A1918,'RELACION PAGO DE CAJA'!L$3:L$9173)+(SUMIF('RELACION PAGO DE CAJA'!B$3:B$9173,A1918,'RELACION PAGO DE CAJA'!M$3:M$408)+(SUMIF('RELACION PAGO DE CAJA'!B$3:B$9173,A1918,'RELACION PAGO DE CAJA'!N$3:N$9173)))))</f>
        <v>#REF!</v>
      </c>
    </row>
    <row r="1919" spans="1:10">
      <c r="A1919" s="16" t="str">
        <f t="shared" si="34"/>
        <v/>
      </c>
      <c r="B1919" s="93"/>
      <c r="C1919" s="97"/>
      <c r="D1919" s="25"/>
      <c r="E1919" s="91"/>
      <c r="F1919" s="98"/>
      <c r="G1919" s="23"/>
      <c r="H1919" s="23"/>
      <c r="I1919" s="23"/>
      <c r="J1919" s="14" t="e">
        <f ca="1">F1919-(G1919+(SUMIF('RELACION PAGO DE CAJA'!B$3:B$9173,A1919,'RELACION PAGO DE CAJA'!K$3:K$9173)+SUMIF('RELACION PAGO DE CAJA'!B$3:B$9173,A1919,'RELACION PAGO DE CAJA'!L$3:L$9173)+(SUMIF('RELACION PAGO DE CAJA'!B$3:B$9173,A1919,'RELACION PAGO DE CAJA'!M$3:M$408)+(SUMIF('RELACION PAGO DE CAJA'!B$3:B$9173,A1919,'RELACION PAGO DE CAJA'!N$3:N$9173)))))</f>
        <v>#REF!</v>
      </c>
    </row>
    <row r="1920" spans="1:10">
      <c r="A1920" s="16" t="str">
        <f t="shared" si="34"/>
        <v/>
      </c>
      <c r="B1920" s="93"/>
      <c r="C1920" s="97"/>
      <c r="D1920" s="25"/>
      <c r="E1920" s="91"/>
      <c r="F1920" s="98"/>
      <c r="G1920" s="23"/>
      <c r="H1920" s="23"/>
      <c r="I1920" s="23"/>
      <c r="J1920" s="14" t="e">
        <f ca="1">F1920-(G1920+(SUMIF('RELACION PAGO DE CAJA'!B$3:B$9173,A1920,'RELACION PAGO DE CAJA'!K$3:K$9173)+SUMIF('RELACION PAGO DE CAJA'!B$3:B$9173,A1920,'RELACION PAGO DE CAJA'!L$3:L$9173)+(SUMIF('RELACION PAGO DE CAJA'!B$3:B$9173,A1920,'RELACION PAGO DE CAJA'!M$3:M$408)+(SUMIF('RELACION PAGO DE CAJA'!B$3:B$9173,A1920,'RELACION PAGO DE CAJA'!N$3:N$9173)))))</f>
        <v>#REF!</v>
      </c>
    </row>
    <row r="1921" spans="1:10">
      <c r="A1921" s="16" t="str">
        <f t="shared" si="34"/>
        <v/>
      </c>
      <c r="B1921" s="93"/>
      <c r="C1921" s="97"/>
      <c r="D1921" s="25"/>
      <c r="E1921" s="91"/>
      <c r="F1921" s="98"/>
      <c r="G1921" s="23"/>
      <c r="H1921" s="23"/>
      <c r="I1921" s="23"/>
      <c r="J1921" s="14" t="e">
        <f ca="1">F1921-(G1921+(SUMIF('RELACION PAGO DE CAJA'!B$3:B$9173,A1921,'RELACION PAGO DE CAJA'!K$3:K$9173)+SUMIF('RELACION PAGO DE CAJA'!B$3:B$9173,A1921,'RELACION PAGO DE CAJA'!L$3:L$9173)+(SUMIF('RELACION PAGO DE CAJA'!B$3:B$9173,A1921,'RELACION PAGO DE CAJA'!M$3:M$408)+(SUMIF('RELACION PAGO DE CAJA'!B$3:B$9173,A1921,'RELACION PAGO DE CAJA'!N$3:N$9173)))))</f>
        <v>#REF!</v>
      </c>
    </row>
    <row r="1922" spans="1:10">
      <c r="A1922" s="16" t="str">
        <f t="shared" si="34"/>
        <v/>
      </c>
      <c r="B1922" s="93"/>
      <c r="C1922" s="97"/>
      <c r="D1922" s="25"/>
      <c r="E1922" s="91"/>
      <c r="F1922" s="98"/>
      <c r="G1922" s="23"/>
      <c r="H1922" s="23"/>
      <c r="I1922" s="23"/>
      <c r="J1922" s="14" t="e">
        <f ca="1">F1922-(G1922+(SUMIF('RELACION PAGO DE CAJA'!B$3:B$9173,A1922,'RELACION PAGO DE CAJA'!K$3:K$9173)+SUMIF('RELACION PAGO DE CAJA'!B$3:B$9173,A1922,'RELACION PAGO DE CAJA'!L$3:L$9173)+(SUMIF('RELACION PAGO DE CAJA'!B$3:B$9173,A1922,'RELACION PAGO DE CAJA'!M$3:M$408)+(SUMIF('RELACION PAGO DE CAJA'!B$3:B$9173,A1922,'RELACION PAGO DE CAJA'!N$3:N$9173)))))</f>
        <v>#REF!</v>
      </c>
    </row>
    <row r="1923" spans="1:10">
      <c r="A1923" s="16" t="str">
        <f t="shared" si="34"/>
        <v/>
      </c>
      <c r="B1923" s="93"/>
      <c r="C1923" s="97"/>
      <c r="D1923" s="25"/>
      <c r="E1923" s="91"/>
      <c r="F1923" s="98"/>
      <c r="G1923" s="23"/>
      <c r="H1923" s="23"/>
      <c r="I1923" s="23"/>
      <c r="J1923" s="14" t="e">
        <f ca="1">F1923-(G1923+(SUMIF('RELACION PAGO DE CAJA'!B$3:B$9173,A1923,'RELACION PAGO DE CAJA'!K$3:K$9173)+SUMIF('RELACION PAGO DE CAJA'!B$3:B$9173,A1923,'RELACION PAGO DE CAJA'!L$3:L$9173)+(SUMIF('RELACION PAGO DE CAJA'!B$3:B$9173,A1923,'RELACION PAGO DE CAJA'!M$3:M$408)+(SUMIF('RELACION PAGO DE CAJA'!B$3:B$9173,A1923,'RELACION PAGO DE CAJA'!N$3:N$9173)))))</f>
        <v>#REF!</v>
      </c>
    </row>
    <row r="1924" spans="1:10">
      <c r="A1924" s="16" t="str">
        <f t="shared" si="34"/>
        <v/>
      </c>
      <c r="B1924" s="93"/>
      <c r="C1924" s="97"/>
      <c r="D1924" s="25"/>
      <c r="E1924" s="91"/>
      <c r="F1924" s="98"/>
      <c r="G1924" s="23"/>
      <c r="H1924" s="23"/>
      <c r="I1924" s="23"/>
      <c r="J1924" s="14" t="e">
        <f ca="1">F1924-(G1924+(SUMIF('RELACION PAGO DE CAJA'!B$3:B$9173,A1924,'RELACION PAGO DE CAJA'!K$3:K$9173)+SUMIF('RELACION PAGO DE CAJA'!B$3:B$9173,A1924,'RELACION PAGO DE CAJA'!L$3:L$9173)+(SUMIF('RELACION PAGO DE CAJA'!B$3:B$9173,A1924,'RELACION PAGO DE CAJA'!M$3:M$408)+(SUMIF('RELACION PAGO DE CAJA'!B$3:B$9173,A1924,'RELACION PAGO DE CAJA'!N$3:N$9173)))))</f>
        <v>#REF!</v>
      </c>
    </row>
    <row r="1925" spans="1:10">
      <c r="A1925" s="16" t="str">
        <f t="shared" si="34"/>
        <v/>
      </c>
      <c r="B1925" s="93"/>
      <c r="C1925" s="97"/>
      <c r="D1925" s="25"/>
      <c r="E1925" s="91"/>
      <c r="F1925" s="98"/>
      <c r="G1925" s="23"/>
      <c r="H1925" s="23"/>
      <c r="I1925" s="23"/>
      <c r="J1925" s="14" t="e">
        <f ca="1">F1925-(G1925+(SUMIF('RELACION PAGO DE CAJA'!B$3:B$9173,A1925,'RELACION PAGO DE CAJA'!K$3:K$9173)+SUMIF('RELACION PAGO DE CAJA'!B$3:B$9173,A1925,'RELACION PAGO DE CAJA'!L$3:L$9173)+(SUMIF('RELACION PAGO DE CAJA'!B$3:B$9173,A1925,'RELACION PAGO DE CAJA'!M$3:M$408)+(SUMIF('RELACION PAGO DE CAJA'!B$3:B$9173,A1925,'RELACION PAGO DE CAJA'!N$3:N$9173)))))</f>
        <v>#REF!</v>
      </c>
    </row>
    <row r="1926" spans="1:10">
      <c r="A1926" s="16" t="str">
        <f t="shared" si="34"/>
        <v/>
      </c>
      <c r="B1926" s="93"/>
      <c r="C1926" s="97"/>
      <c r="D1926" s="25"/>
      <c r="E1926" s="91"/>
      <c r="F1926" s="98"/>
      <c r="G1926" s="23"/>
      <c r="H1926" s="23"/>
      <c r="I1926" s="23"/>
      <c r="J1926" s="14" t="e">
        <f ca="1">F1926-(G1926+(SUMIF('RELACION PAGO DE CAJA'!B$3:B$9173,A1926,'RELACION PAGO DE CAJA'!K$3:K$9173)+SUMIF('RELACION PAGO DE CAJA'!B$3:B$9173,A1926,'RELACION PAGO DE CAJA'!L$3:L$9173)+(SUMIF('RELACION PAGO DE CAJA'!B$3:B$9173,A1926,'RELACION PAGO DE CAJA'!M$3:M$408)+(SUMIF('RELACION PAGO DE CAJA'!B$3:B$9173,A1926,'RELACION PAGO DE CAJA'!N$3:N$9173)))))</f>
        <v>#REF!</v>
      </c>
    </row>
    <row r="1927" spans="1:10">
      <c r="A1927" s="16" t="str">
        <f t="shared" si="34"/>
        <v/>
      </c>
      <c r="B1927" s="93"/>
      <c r="C1927" s="97"/>
      <c r="D1927" s="25"/>
      <c r="E1927" s="91"/>
      <c r="F1927" s="98"/>
      <c r="G1927" s="23"/>
      <c r="H1927" s="23"/>
      <c r="I1927" s="23"/>
      <c r="J1927" s="14" t="e">
        <f ca="1">F1927-(G1927+(SUMIF('RELACION PAGO DE CAJA'!B$3:B$9173,A1927,'RELACION PAGO DE CAJA'!K$3:K$9173)+SUMIF('RELACION PAGO DE CAJA'!B$3:B$9173,A1927,'RELACION PAGO DE CAJA'!L$3:L$9173)+(SUMIF('RELACION PAGO DE CAJA'!B$3:B$9173,A1927,'RELACION PAGO DE CAJA'!M$3:M$408)+(SUMIF('RELACION PAGO DE CAJA'!B$3:B$9173,A1927,'RELACION PAGO DE CAJA'!N$3:N$9173)))))</f>
        <v>#REF!</v>
      </c>
    </row>
    <row r="1928" spans="1:10">
      <c r="A1928" s="16" t="str">
        <f t="shared" si="34"/>
        <v/>
      </c>
      <c r="B1928" s="93"/>
      <c r="C1928" s="97"/>
      <c r="D1928" s="25"/>
      <c r="E1928" s="91"/>
      <c r="F1928" s="98"/>
      <c r="G1928" s="23"/>
      <c r="H1928" s="23"/>
      <c r="I1928" s="23"/>
      <c r="J1928" s="14" t="e">
        <f ca="1">F1928-(G1928+(SUMIF('RELACION PAGO DE CAJA'!B$3:B$9173,A1928,'RELACION PAGO DE CAJA'!K$3:K$9173)+SUMIF('RELACION PAGO DE CAJA'!B$3:B$9173,A1928,'RELACION PAGO DE CAJA'!L$3:L$9173)+(SUMIF('RELACION PAGO DE CAJA'!B$3:B$9173,A1928,'RELACION PAGO DE CAJA'!M$3:M$408)+(SUMIF('RELACION PAGO DE CAJA'!B$3:B$9173,A1928,'RELACION PAGO DE CAJA'!N$3:N$9173)))))</f>
        <v>#REF!</v>
      </c>
    </row>
    <row r="1929" spans="1:10">
      <c r="A1929" s="16" t="str">
        <f t="shared" si="34"/>
        <v/>
      </c>
      <c r="B1929" s="93"/>
      <c r="C1929" s="97"/>
      <c r="D1929" s="25"/>
      <c r="E1929" s="91"/>
      <c r="F1929" s="98"/>
      <c r="G1929" s="23"/>
      <c r="H1929" s="23"/>
      <c r="I1929" s="23"/>
      <c r="J1929" s="14" t="e">
        <f ca="1">F1929-(G1929+(SUMIF('RELACION PAGO DE CAJA'!B$3:B$9173,A1929,'RELACION PAGO DE CAJA'!K$3:K$9173)+SUMIF('RELACION PAGO DE CAJA'!B$3:B$9173,A1929,'RELACION PAGO DE CAJA'!L$3:L$9173)+(SUMIF('RELACION PAGO DE CAJA'!B$3:B$9173,A1929,'RELACION PAGO DE CAJA'!M$3:M$408)+(SUMIF('RELACION PAGO DE CAJA'!B$3:B$9173,A1929,'RELACION PAGO DE CAJA'!N$3:N$9173)))))</f>
        <v>#REF!</v>
      </c>
    </row>
    <row r="1930" spans="1:10">
      <c r="A1930" s="16" t="str">
        <f t="shared" si="34"/>
        <v/>
      </c>
      <c r="B1930" s="93"/>
      <c r="C1930" s="97"/>
      <c r="D1930" s="25"/>
      <c r="E1930" s="91"/>
      <c r="F1930" s="98"/>
      <c r="G1930" s="23"/>
      <c r="H1930" s="23"/>
      <c r="I1930" s="23"/>
      <c r="J1930" s="14" t="e">
        <f ca="1">F1930-(G1930+(SUMIF('RELACION PAGO DE CAJA'!B$3:B$9173,A1930,'RELACION PAGO DE CAJA'!K$3:K$9173)+SUMIF('RELACION PAGO DE CAJA'!B$3:B$9173,A1930,'RELACION PAGO DE CAJA'!L$3:L$9173)+(SUMIF('RELACION PAGO DE CAJA'!B$3:B$9173,A1930,'RELACION PAGO DE CAJA'!M$3:M$408)+(SUMIF('RELACION PAGO DE CAJA'!B$3:B$9173,A1930,'RELACION PAGO DE CAJA'!N$3:N$9173)))))</f>
        <v>#REF!</v>
      </c>
    </row>
    <row r="1931" spans="1:10">
      <c r="A1931" s="16" t="str">
        <f t="shared" si="34"/>
        <v/>
      </c>
      <c r="B1931" s="93"/>
      <c r="C1931" s="97"/>
      <c r="D1931" s="25"/>
      <c r="E1931" s="91"/>
      <c r="F1931" s="98"/>
      <c r="G1931" s="23"/>
      <c r="H1931" s="23"/>
      <c r="I1931" s="23"/>
      <c r="J1931" s="14" t="e">
        <f ca="1">F1931-(G1931+(SUMIF('RELACION PAGO DE CAJA'!B$3:B$9173,A1931,'RELACION PAGO DE CAJA'!K$3:K$9173)+SUMIF('RELACION PAGO DE CAJA'!B$3:B$9173,A1931,'RELACION PAGO DE CAJA'!L$3:L$9173)+(SUMIF('RELACION PAGO DE CAJA'!B$3:B$9173,A1931,'RELACION PAGO DE CAJA'!M$3:M$408)+(SUMIF('RELACION PAGO DE CAJA'!B$3:B$9173,A1931,'RELACION PAGO DE CAJA'!N$3:N$9173)))))</f>
        <v>#REF!</v>
      </c>
    </row>
    <row r="1932" spans="1:10">
      <c r="A1932" s="16" t="str">
        <f t="shared" si="34"/>
        <v/>
      </c>
      <c r="B1932" s="93"/>
      <c r="C1932" s="97"/>
      <c r="D1932" s="25"/>
      <c r="E1932" s="91"/>
      <c r="F1932" s="98"/>
      <c r="G1932" s="23"/>
      <c r="H1932" s="23"/>
      <c r="I1932" s="23"/>
      <c r="J1932" s="14" t="e">
        <f ca="1">F1932-(G1932+(SUMIF('RELACION PAGO DE CAJA'!B$3:B$9173,A1932,'RELACION PAGO DE CAJA'!K$3:K$9173)+SUMIF('RELACION PAGO DE CAJA'!B$3:B$9173,A1932,'RELACION PAGO DE CAJA'!L$3:L$9173)+(SUMIF('RELACION PAGO DE CAJA'!B$3:B$9173,A1932,'RELACION PAGO DE CAJA'!M$3:M$408)+(SUMIF('RELACION PAGO DE CAJA'!B$3:B$9173,A1932,'RELACION PAGO DE CAJA'!N$3:N$9173)))))</f>
        <v>#REF!</v>
      </c>
    </row>
    <row r="1933" spans="1:10">
      <c r="A1933" s="16" t="str">
        <f t="shared" si="34"/>
        <v/>
      </c>
      <c r="B1933" s="93"/>
      <c r="C1933" s="97"/>
      <c r="D1933" s="25"/>
      <c r="E1933" s="91"/>
      <c r="F1933" s="98"/>
      <c r="G1933" s="23"/>
      <c r="H1933" s="23"/>
      <c r="I1933" s="23"/>
      <c r="J1933" s="14" t="e">
        <f ca="1">F1933-(G1933+(SUMIF('RELACION PAGO DE CAJA'!B$3:B$9173,A1933,'RELACION PAGO DE CAJA'!K$3:K$9173)+SUMIF('RELACION PAGO DE CAJA'!B$3:B$9173,A1933,'RELACION PAGO DE CAJA'!L$3:L$9173)+(SUMIF('RELACION PAGO DE CAJA'!B$3:B$9173,A1933,'RELACION PAGO DE CAJA'!M$3:M$408)+(SUMIF('RELACION PAGO DE CAJA'!B$3:B$9173,A1933,'RELACION PAGO DE CAJA'!N$3:N$9173)))))</f>
        <v>#REF!</v>
      </c>
    </row>
    <row r="1934" spans="1:10">
      <c r="A1934" s="16" t="str">
        <f t="shared" si="34"/>
        <v/>
      </c>
      <c r="B1934" s="93"/>
      <c r="C1934" s="97"/>
      <c r="D1934" s="25"/>
      <c r="E1934" s="91"/>
      <c r="F1934" s="98"/>
      <c r="G1934" s="23"/>
      <c r="H1934" s="23"/>
      <c r="I1934" s="23"/>
      <c r="J1934" s="14" t="e">
        <f ca="1">F1934-(G1934+(SUMIF('RELACION PAGO DE CAJA'!B$3:B$9173,A1934,'RELACION PAGO DE CAJA'!K$3:K$9173)+SUMIF('RELACION PAGO DE CAJA'!B$3:B$9173,A1934,'RELACION PAGO DE CAJA'!L$3:L$9173)+(SUMIF('RELACION PAGO DE CAJA'!B$3:B$9173,A1934,'RELACION PAGO DE CAJA'!M$3:M$408)+(SUMIF('RELACION PAGO DE CAJA'!B$3:B$9173,A1934,'RELACION PAGO DE CAJA'!N$3:N$9173)))))</f>
        <v>#REF!</v>
      </c>
    </row>
    <row r="1935" spans="1:10">
      <c r="A1935" s="16" t="str">
        <f t="shared" si="34"/>
        <v/>
      </c>
      <c r="B1935" s="93"/>
      <c r="C1935" s="97"/>
      <c r="D1935" s="25"/>
      <c r="E1935" s="91"/>
      <c r="F1935" s="98"/>
      <c r="G1935" s="23"/>
      <c r="H1935" s="23"/>
      <c r="I1935" s="23"/>
      <c r="J1935" s="14" t="e">
        <f ca="1">F1935-(G1935+(SUMIF('RELACION PAGO DE CAJA'!B$3:B$9173,A1935,'RELACION PAGO DE CAJA'!K$3:K$9173)+SUMIF('RELACION PAGO DE CAJA'!B$3:B$9173,A1935,'RELACION PAGO DE CAJA'!L$3:L$9173)+(SUMIF('RELACION PAGO DE CAJA'!B$3:B$9173,A1935,'RELACION PAGO DE CAJA'!M$3:M$408)+(SUMIF('RELACION PAGO DE CAJA'!B$3:B$9173,A1935,'RELACION PAGO DE CAJA'!N$3:N$9173)))))</f>
        <v>#REF!</v>
      </c>
    </row>
    <row r="1936" spans="1:10">
      <c r="A1936" s="16" t="str">
        <f t="shared" si="34"/>
        <v/>
      </c>
      <c r="B1936" s="93"/>
      <c r="C1936" s="97"/>
      <c r="D1936" s="25"/>
      <c r="E1936" s="91"/>
      <c r="F1936" s="98"/>
      <c r="G1936" s="23"/>
      <c r="H1936" s="23"/>
      <c r="I1936" s="23"/>
      <c r="J1936" s="14" t="e">
        <f ca="1">F1936-(G1936+(SUMIF('RELACION PAGO DE CAJA'!B$3:B$9173,A1936,'RELACION PAGO DE CAJA'!K$3:K$9173)+SUMIF('RELACION PAGO DE CAJA'!B$3:B$9173,A1936,'RELACION PAGO DE CAJA'!L$3:L$9173)+(SUMIF('RELACION PAGO DE CAJA'!B$3:B$9173,A1936,'RELACION PAGO DE CAJA'!M$3:M$408)+(SUMIF('RELACION PAGO DE CAJA'!B$3:B$9173,A1936,'RELACION PAGO DE CAJA'!N$3:N$9173)))))</f>
        <v>#REF!</v>
      </c>
    </row>
    <row r="1937" spans="1:10">
      <c r="A1937" s="16" t="str">
        <f t="shared" si="34"/>
        <v/>
      </c>
      <c r="B1937" s="93"/>
      <c r="C1937" s="97"/>
      <c r="D1937" s="25"/>
      <c r="E1937" s="91"/>
      <c r="F1937" s="98"/>
      <c r="G1937" s="23"/>
      <c r="H1937" s="23"/>
      <c r="I1937" s="23"/>
      <c r="J1937" s="14" t="e">
        <f ca="1">F1937-(G1937+(SUMIF('RELACION PAGO DE CAJA'!B$3:B$9173,A1937,'RELACION PAGO DE CAJA'!K$3:K$9173)+SUMIF('RELACION PAGO DE CAJA'!B$3:B$9173,A1937,'RELACION PAGO DE CAJA'!L$3:L$9173)+(SUMIF('RELACION PAGO DE CAJA'!B$3:B$9173,A1937,'RELACION PAGO DE CAJA'!M$3:M$408)+(SUMIF('RELACION PAGO DE CAJA'!B$3:B$9173,A1937,'RELACION PAGO DE CAJA'!N$3:N$9173)))))</f>
        <v>#REF!</v>
      </c>
    </row>
    <row r="1938" spans="1:10">
      <c r="A1938" s="16" t="str">
        <f t="shared" si="34"/>
        <v/>
      </c>
      <c r="B1938" s="93"/>
      <c r="C1938" s="97"/>
      <c r="D1938" s="25"/>
      <c r="E1938" s="91"/>
      <c r="F1938" s="98"/>
      <c r="G1938" s="23"/>
      <c r="H1938" s="23"/>
      <c r="I1938" s="23"/>
      <c r="J1938" s="14" t="e">
        <f ca="1">F1938-(G1938+(SUMIF('RELACION PAGO DE CAJA'!B$3:B$9173,A1938,'RELACION PAGO DE CAJA'!K$3:K$9173)+SUMIF('RELACION PAGO DE CAJA'!B$3:B$9173,A1938,'RELACION PAGO DE CAJA'!L$3:L$9173)+(SUMIF('RELACION PAGO DE CAJA'!B$3:B$9173,A1938,'RELACION PAGO DE CAJA'!M$3:M$408)+(SUMIF('RELACION PAGO DE CAJA'!B$3:B$9173,A1938,'RELACION PAGO DE CAJA'!N$3:N$9173)))))</f>
        <v>#REF!</v>
      </c>
    </row>
    <row r="1939" spans="1:10">
      <c r="A1939" s="16" t="str">
        <f t="shared" si="34"/>
        <v/>
      </c>
      <c r="B1939" s="93"/>
      <c r="C1939" s="97"/>
      <c r="D1939" s="25"/>
      <c r="E1939" s="91"/>
      <c r="F1939" s="98"/>
      <c r="G1939" s="23"/>
      <c r="H1939" s="23"/>
      <c r="I1939" s="23"/>
      <c r="J1939" s="14" t="e">
        <f ca="1">F1939-(G1939+(SUMIF('RELACION PAGO DE CAJA'!B$3:B$9173,A1939,'RELACION PAGO DE CAJA'!K$3:K$9173)+SUMIF('RELACION PAGO DE CAJA'!B$3:B$9173,A1939,'RELACION PAGO DE CAJA'!L$3:L$9173)+(SUMIF('RELACION PAGO DE CAJA'!B$3:B$9173,A1939,'RELACION PAGO DE CAJA'!M$3:M$408)+(SUMIF('RELACION PAGO DE CAJA'!B$3:B$9173,A1939,'RELACION PAGO DE CAJA'!N$3:N$9173)))))</f>
        <v>#REF!</v>
      </c>
    </row>
    <row r="1940" spans="1:10">
      <c r="A1940" s="16" t="str">
        <f t="shared" si="34"/>
        <v/>
      </c>
      <c r="B1940" s="93"/>
      <c r="C1940" s="97"/>
      <c r="D1940" s="25"/>
      <c r="E1940" s="91"/>
      <c r="F1940" s="98"/>
      <c r="G1940" s="23"/>
      <c r="H1940" s="23"/>
      <c r="I1940" s="23"/>
      <c r="J1940" s="14" t="e">
        <f ca="1">F1940-(G1940+(SUMIF('RELACION PAGO DE CAJA'!B$3:B$9173,A1940,'RELACION PAGO DE CAJA'!K$3:K$9173)+SUMIF('RELACION PAGO DE CAJA'!B$3:B$9173,A1940,'RELACION PAGO DE CAJA'!L$3:L$9173)+(SUMIF('RELACION PAGO DE CAJA'!B$3:B$9173,A1940,'RELACION PAGO DE CAJA'!M$3:M$408)+(SUMIF('RELACION PAGO DE CAJA'!B$3:B$9173,A1940,'RELACION PAGO DE CAJA'!N$3:N$9173)))))</f>
        <v>#REF!</v>
      </c>
    </row>
    <row r="1941" spans="1:10">
      <c r="A1941" s="16" t="str">
        <f t="shared" ref="A1941:A2004" si="35">CONCATENATE(B1941,D1941,E1941)</f>
        <v/>
      </c>
      <c r="B1941" s="93"/>
      <c r="C1941" s="97"/>
      <c r="D1941" s="25"/>
      <c r="E1941" s="91"/>
      <c r="F1941" s="98"/>
      <c r="G1941" s="23"/>
      <c r="H1941" s="23"/>
      <c r="I1941" s="23"/>
      <c r="J1941" s="14" t="e">
        <f ca="1">F1941-(G1941+(SUMIF('RELACION PAGO DE CAJA'!B$3:B$9173,A1941,'RELACION PAGO DE CAJA'!K$3:K$9173)+SUMIF('RELACION PAGO DE CAJA'!B$3:B$9173,A1941,'RELACION PAGO DE CAJA'!L$3:L$9173)+(SUMIF('RELACION PAGO DE CAJA'!B$3:B$9173,A1941,'RELACION PAGO DE CAJA'!M$3:M$408)+(SUMIF('RELACION PAGO DE CAJA'!B$3:B$9173,A1941,'RELACION PAGO DE CAJA'!N$3:N$9173)))))</f>
        <v>#REF!</v>
      </c>
    </row>
    <row r="1942" spans="1:10">
      <c r="A1942" s="16" t="str">
        <f t="shared" si="35"/>
        <v/>
      </c>
      <c r="B1942" s="93"/>
      <c r="C1942" s="97"/>
      <c r="D1942" s="25"/>
      <c r="E1942" s="91"/>
      <c r="F1942" s="98"/>
      <c r="G1942" s="23"/>
      <c r="H1942" s="23"/>
      <c r="I1942" s="23"/>
      <c r="J1942" s="14" t="e">
        <f ca="1">F1942-(G1942+(SUMIF('RELACION PAGO DE CAJA'!B$3:B$9173,A1942,'RELACION PAGO DE CAJA'!K$3:K$9173)+SUMIF('RELACION PAGO DE CAJA'!B$3:B$9173,A1942,'RELACION PAGO DE CAJA'!L$3:L$9173)+(SUMIF('RELACION PAGO DE CAJA'!B$3:B$9173,A1942,'RELACION PAGO DE CAJA'!M$3:M$408)+(SUMIF('RELACION PAGO DE CAJA'!B$3:B$9173,A1942,'RELACION PAGO DE CAJA'!N$3:N$9173)))))</f>
        <v>#REF!</v>
      </c>
    </row>
    <row r="1943" spans="1:10">
      <c r="A1943" s="16" t="str">
        <f t="shared" si="35"/>
        <v/>
      </c>
      <c r="B1943" s="93"/>
      <c r="C1943" s="97"/>
      <c r="D1943" s="25"/>
      <c r="E1943" s="91"/>
      <c r="F1943" s="98"/>
      <c r="G1943" s="23"/>
      <c r="H1943" s="23"/>
      <c r="I1943" s="23"/>
      <c r="J1943" s="14" t="e">
        <f ca="1">F1943-(G1943+(SUMIF('RELACION PAGO DE CAJA'!B$3:B$9173,A1943,'RELACION PAGO DE CAJA'!K$3:K$9173)+SUMIF('RELACION PAGO DE CAJA'!B$3:B$9173,A1943,'RELACION PAGO DE CAJA'!L$3:L$9173)+(SUMIF('RELACION PAGO DE CAJA'!B$3:B$9173,A1943,'RELACION PAGO DE CAJA'!M$3:M$408)+(SUMIF('RELACION PAGO DE CAJA'!B$3:B$9173,A1943,'RELACION PAGO DE CAJA'!N$3:N$9173)))))</f>
        <v>#REF!</v>
      </c>
    </row>
    <row r="1944" spans="1:10">
      <c r="A1944" s="16" t="str">
        <f t="shared" si="35"/>
        <v/>
      </c>
      <c r="B1944" s="93"/>
      <c r="C1944" s="97"/>
      <c r="D1944" s="25"/>
      <c r="E1944" s="91"/>
      <c r="F1944" s="98"/>
      <c r="G1944" s="23"/>
      <c r="H1944" s="23"/>
      <c r="I1944" s="23"/>
      <c r="J1944" s="14" t="e">
        <f ca="1">F1944-(G1944+(SUMIF('RELACION PAGO DE CAJA'!B$3:B$9173,A1944,'RELACION PAGO DE CAJA'!K$3:K$9173)+SUMIF('RELACION PAGO DE CAJA'!B$3:B$9173,A1944,'RELACION PAGO DE CAJA'!L$3:L$9173)+(SUMIF('RELACION PAGO DE CAJA'!B$3:B$9173,A1944,'RELACION PAGO DE CAJA'!M$3:M$408)+(SUMIF('RELACION PAGO DE CAJA'!B$3:B$9173,A1944,'RELACION PAGO DE CAJA'!N$3:N$9173)))))</f>
        <v>#REF!</v>
      </c>
    </row>
    <row r="1945" spans="1:10">
      <c r="A1945" s="16" t="str">
        <f t="shared" si="35"/>
        <v/>
      </c>
      <c r="B1945" s="93"/>
      <c r="C1945" s="97"/>
      <c r="D1945" s="25"/>
      <c r="E1945" s="91"/>
      <c r="F1945" s="98"/>
      <c r="G1945" s="23"/>
      <c r="H1945" s="23"/>
      <c r="I1945" s="23"/>
      <c r="J1945" s="14" t="e">
        <f ca="1">F1945-(G1945+(SUMIF('RELACION PAGO DE CAJA'!B$3:B$9173,A1945,'RELACION PAGO DE CAJA'!K$3:K$9173)+SUMIF('RELACION PAGO DE CAJA'!B$3:B$9173,A1945,'RELACION PAGO DE CAJA'!L$3:L$9173)+(SUMIF('RELACION PAGO DE CAJA'!B$3:B$9173,A1945,'RELACION PAGO DE CAJA'!M$3:M$408)+(SUMIF('RELACION PAGO DE CAJA'!B$3:B$9173,A1945,'RELACION PAGO DE CAJA'!N$3:N$9173)))))</f>
        <v>#REF!</v>
      </c>
    </row>
    <row r="1946" spans="1:10">
      <c r="A1946" s="16" t="str">
        <f t="shared" si="35"/>
        <v/>
      </c>
      <c r="B1946" s="93"/>
      <c r="C1946" s="97"/>
      <c r="D1946" s="25"/>
      <c r="E1946" s="91"/>
      <c r="F1946" s="98"/>
      <c r="G1946" s="23"/>
      <c r="H1946" s="23"/>
      <c r="I1946" s="23"/>
      <c r="J1946" s="14" t="e">
        <f ca="1">F1946-(G1946+(SUMIF('RELACION PAGO DE CAJA'!B$3:B$9173,A1946,'RELACION PAGO DE CAJA'!K$3:K$9173)+SUMIF('RELACION PAGO DE CAJA'!B$3:B$9173,A1946,'RELACION PAGO DE CAJA'!L$3:L$9173)+(SUMIF('RELACION PAGO DE CAJA'!B$3:B$9173,A1946,'RELACION PAGO DE CAJA'!M$3:M$408)+(SUMIF('RELACION PAGO DE CAJA'!B$3:B$9173,A1946,'RELACION PAGO DE CAJA'!N$3:N$9173)))))</f>
        <v>#REF!</v>
      </c>
    </row>
    <row r="1947" spans="1:10">
      <c r="A1947" s="16" t="str">
        <f t="shared" si="35"/>
        <v/>
      </c>
      <c r="B1947" s="93"/>
      <c r="C1947" s="97"/>
      <c r="D1947" s="25"/>
      <c r="E1947" s="91"/>
      <c r="F1947" s="98"/>
      <c r="G1947" s="23"/>
      <c r="H1947" s="23"/>
      <c r="I1947" s="23"/>
      <c r="J1947" s="14" t="e">
        <f ca="1">F1947-(G1947+(SUMIF('RELACION PAGO DE CAJA'!B$3:B$9173,A1947,'RELACION PAGO DE CAJA'!K$3:K$9173)+SUMIF('RELACION PAGO DE CAJA'!B$3:B$9173,A1947,'RELACION PAGO DE CAJA'!L$3:L$9173)+(SUMIF('RELACION PAGO DE CAJA'!B$3:B$9173,A1947,'RELACION PAGO DE CAJA'!M$3:M$408)+(SUMIF('RELACION PAGO DE CAJA'!B$3:B$9173,A1947,'RELACION PAGO DE CAJA'!N$3:N$9173)))))</f>
        <v>#REF!</v>
      </c>
    </row>
    <row r="1948" spans="1:10">
      <c r="A1948" s="16" t="str">
        <f t="shared" si="35"/>
        <v/>
      </c>
      <c r="B1948" s="93"/>
      <c r="C1948" s="97"/>
      <c r="D1948" s="25"/>
      <c r="E1948" s="91"/>
      <c r="F1948" s="98"/>
      <c r="G1948" s="23"/>
      <c r="H1948" s="23"/>
      <c r="I1948" s="23"/>
      <c r="J1948" s="14" t="e">
        <f ca="1">F1948-(G1948+(SUMIF('RELACION PAGO DE CAJA'!B$3:B$9173,A1948,'RELACION PAGO DE CAJA'!K$3:K$9173)+SUMIF('RELACION PAGO DE CAJA'!B$3:B$9173,A1948,'RELACION PAGO DE CAJA'!L$3:L$9173)+(SUMIF('RELACION PAGO DE CAJA'!B$3:B$9173,A1948,'RELACION PAGO DE CAJA'!M$3:M$408)+(SUMIF('RELACION PAGO DE CAJA'!B$3:B$9173,A1948,'RELACION PAGO DE CAJA'!N$3:N$9173)))))</f>
        <v>#REF!</v>
      </c>
    </row>
    <row r="1949" spans="1:10">
      <c r="A1949" s="16" t="str">
        <f t="shared" si="35"/>
        <v/>
      </c>
      <c r="B1949" s="93"/>
      <c r="C1949" s="97"/>
      <c r="D1949" s="25"/>
      <c r="E1949" s="91"/>
      <c r="F1949" s="98"/>
      <c r="G1949" s="23"/>
      <c r="H1949" s="23"/>
      <c r="I1949" s="23"/>
      <c r="J1949" s="14" t="e">
        <f ca="1">F1949-(G1949+(SUMIF('RELACION PAGO DE CAJA'!B$3:B$9173,A1949,'RELACION PAGO DE CAJA'!K$3:K$9173)+SUMIF('RELACION PAGO DE CAJA'!B$3:B$9173,A1949,'RELACION PAGO DE CAJA'!L$3:L$9173)+(SUMIF('RELACION PAGO DE CAJA'!B$3:B$9173,A1949,'RELACION PAGO DE CAJA'!M$3:M$408)+(SUMIF('RELACION PAGO DE CAJA'!B$3:B$9173,A1949,'RELACION PAGO DE CAJA'!N$3:N$9173)))))</f>
        <v>#REF!</v>
      </c>
    </row>
    <row r="1950" spans="1:10">
      <c r="A1950" s="16" t="str">
        <f t="shared" si="35"/>
        <v/>
      </c>
      <c r="B1950" s="93"/>
      <c r="C1950" s="97"/>
      <c r="D1950" s="25"/>
      <c r="E1950" s="91"/>
      <c r="F1950" s="98"/>
      <c r="G1950" s="23"/>
      <c r="H1950" s="23"/>
      <c r="I1950" s="23"/>
      <c r="J1950" s="14" t="e">
        <f ca="1">F1950-(G1950+(SUMIF('RELACION PAGO DE CAJA'!B$3:B$9173,A1950,'RELACION PAGO DE CAJA'!K$3:K$9173)+SUMIF('RELACION PAGO DE CAJA'!B$3:B$9173,A1950,'RELACION PAGO DE CAJA'!L$3:L$9173)+(SUMIF('RELACION PAGO DE CAJA'!B$3:B$9173,A1950,'RELACION PAGO DE CAJA'!M$3:M$408)+(SUMIF('RELACION PAGO DE CAJA'!B$3:B$9173,A1950,'RELACION PAGO DE CAJA'!N$3:N$9173)))))</f>
        <v>#REF!</v>
      </c>
    </row>
    <row r="1951" spans="1:10">
      <c r="A1951" s="16" t="str">
        <f t="shared" si="35"/>
        <v/>
      </c>
      <c r="B1951" s="93"/>
      <c r="C1951" s="97"/>
      <c r="D1951" s="25"/>
      <c r="E1951" s="91"/>
      <c r="F1951" s="98"/>
      <c r="G1951" s="23"/>
      <c r="H1951" s="23"/>
      <c r="I1951" s="23"/>
      <c r="J1951" s="14" t="e">
        <f ca="1">F1951-(G1951+(SUMIF('RELACION PAGO DE CAJA'!B$3:B$9173,A1951,'RELACION PAGO DE CAJA'!K$3:K$9173)+SUMIF('RELACION PAGO DE CAJA'!B$3:B$9173,A1951,'RELACION PAGO DE CAJA'!L$3:L$9173)+(SUMIF('RELACION PAGO DE CAJA'!B$3:B$9173,A1951,'RELACION PAGO DE CAJA'!M$3:M$408)+(SUMIF('RELACION PAGO DE CAJA'!B$3:B$9173,A1951,'RELACION PAGO DE CAJA'!N$3:N$9173)))))</f>
        <v>#REF!</v>
      </c>
    </row>
    <row r="1952" spans="1:10">
      <c r="A1952" s="16" t="str">
        <f t="shared" si="35"/>
        <v/>
      </c>
      <c r="B1952" s="93"/>
      <c r="C1952" s="97"/>
      <c r="D1952" s="25"/>
      <c r="E1952" s="91"/>
      <c r="F1952" s="98"/>
      <c r="G1952" s="23"/>
      <c r="H1952" s="23"/>
      <c r="I1952" s="23"/>
      <c r="J1952" s="14" t="e">
        <f ca="1">F1952-(G1952+(SUMIF('RELACION PAGO DE CAJA'!B$3:B$9173,A1952,'RELACION PAGO DE CAJA'!K$3:K$9173)+SUMIF('RELACION PAGO DE CAJA'!B$3:B$9173,A1952,'RELACION PAGO DE CAJA'!L$3:L$9173)+(SUMIF('RELACION PAGO DE CAJA'!B$3:B$9173,A1952,'RELACION PAGO DE CAJA'!M$3:M$408)+(SUMIF('RELACION PAGO DE CAJA'!B$3:B$9173,A1952,'RELACION PAGO DE CAJA'!N$3:N$9173)))))</f>
        <v>#REF!</v>
      </c>
    </row>
    <row r="1953" spans="1:10">
      <c r="A1953" s="16" t="str">
        <f t="shared" si="35"/>
        <v/>
      </c>
      <c r="B1953" s="93"/>
      <c r="C1953" s="97"/>
      <c r="D1953" s="25"/>
      <c r="E1953" s="91"/>
      <c r="F1953" s="98"/>
      <c r="G1953" s="23"/>
      <c r="H1953" s="23"/>
      <c r="I1953" s="23"/>
      <c r="J1953" s="14" t="e">
        <f ca="1">F1953-(G1953+(SUMIF('RELACION PAGO DE CAJA'!B$3:B$9173,A1953,'RELACION PAGO DE CAJA'!K$3:K$9173)+SUMIF('RELACION PAGO DE CAJA'!B$3:B$9173,A1953,'RELACION PAGO DE CAJA'!L$3:L$9173)+(SUMIF('RELACION PAGO DE CAJA'!B$3:B$9173,A1953,'RELACION PAGO DE CAJA'!M$3:M$408)+(SUMIF('RELACION PAGO DE CAJA'!B$3:B$9173,A1953,'RELACION PAGO DE CAJA'!N$3:N$9173)))))</f>
        <v>#REF!</v>
      </c>
    </row>
    <row r="1954" spans="1:10">
      <c r="A1954" s="16" t="str">
        <f t="shared" si="35"/>
        <v/>
      </c>
      <c r="B1954" s="93"/>
      <c r="C1954" s="97"/>
      <c r="D1954" s="25"/>
      <c r="E1954" s="91"/>
      <c r="F1954" s="98"/>
      <c r="G1954" s="23"/>
      <c r="H1954" s="23"/>
      <c r="I1954" s="23"/>
      <c r="J1954" s="14" t="e">
        <f ca="1">F1954-(G1954+(SUMIF('RELACION PAGO DE CAJA'!B$3:B$9173,A1954,'RELACION PAGO DE CAJA'!K$3:K$9173)+SUMIF('RELACION PAGO DE CAJA'!B$3:B$9173,A1954,'RELACION PAGO DE CAJA'!L$3:L$9173)+(SUMIF('RELACION PAGO DE CAJA'!B$3:B$9173,A1954,'RELACION PAGO DE CAJA'!M$3:M$408)+(SUMIF('RELACION PAGO DE CAJA'!B$3:B$9173,A1954,'RELACION PAGO DE CAJA'!N$3:N$9173)))))</f>
        <v>#REF!</v>
      </c>
    </row>
    <row r="1955" spans="1:10">
      <c r="A1955" s="16" t="str">
        <f t="shared" si="35"/>
        <v/>
      </c>
      <c r="B1955" s="93"/>
      <c r="C1955" s="97"/>
      <c r="D1955" s="25"/>
      <c r="E1955" s="91"/>
      <c r="F1955" s="98"/>
      <c r="G1955" s="23"/>
      <c r="H1955" s="23"/>
      <c r="I1955" s="23"/>
      <c r="J1955" s="14" t="e">
        <f ca="1">F1955-(G1955+(SUMIF('RELACION PAGO DE CAJA'!B$3:B$9173,A1955,'RELACION PAGO DE CAJA'!K$3:K$9173)+SUMIF('RELACION PAGO DE CAJA'!B$3:B$9173,A1955,'RELACION PAGO DE CAJA'!L$3:L$9173)+(SUMIF('RELACION PAGO DE CAJA'!B$3:B$9173,A1955,'RELACION PAGO DE CAJA'!M$3:M$408)+(SUMIF('RELACION PAGO DE CAJA'!B$3:B$9173,A1955,'RELACION PAGO DE CAJA'!N$3:N$9173)))))</f>
        <v>#REF!</v>
      </c>
    </row>
    <row r="1956" spans="1:10">
      <c r="A1956" s="16" t="str">
        <f t="shared" si="35"/>
        <v/>
      </c>
      <c r="B1956" s="93"/>
      <c r="C1956" s="97"/>
      <c r="D1956" s="25"/>
      <c r="E1956" s="91"/>
      <c r="F1956" s="98"/>
      <c r="G1956" s="23"/>
      <c r="H1956" s="23"/>
      <c r="I1956" s="23"/>
      <c r="J1956" s="14" t="e">
        <f ca="1">F1956-(G1956+(SUMIF('RELACION PAGO DE CAJA'!B$3:B$9173,A1956,'RELACION PAGO DE CAJA'!K$3:K$9173)+SUMIF('RELACION PAGO DE CAJA'!B$3:B$9173,A1956,'RELACION PAGO DE CAJA'!L$3:L$9173)+(SUMIF('RELACION PAGO DE CAJA'!B$3:B$9173,A1956,'RELACION PAGO DE CAJA'!M$3:M$408)+(SUMIF('RELACION PAGO DE CAJA'!B$3:B$9173,A1956,'RELACION PAGO DE CAJA'!N$3:N$9173)))))</f>
        <v>#REF!</v>
      </c>
    </row>
    <row r="1957" spans="1:10">
      <c r="A1957" s="16" t="str">
        <f t="shared" si="35"/>
        <v/>
      </c>
      <c r="B1957" s="93"/>
      <c r="C1957" s="97"/>
      <c r="D1957" s="25"/>
      <c r="E1957" s="91"/>
      <c r="F1957" s="98"/>
      <c r="G1957" s="23"/>
      <c r="H1957" s="23"/>
      <c r="I1957" s="23"/>
      <c r="J1957" s="14" t="e">
        <f ca="1">F1957-(G1957+(SUMIF('RELACION PAGO DE CAJA'!B$3:B$9173,A1957,'RELACION PAGO DE CAJA'!K$3:K$9173)+SUMIF('RELACION PAGO DE CAJA'!B$3:B$9173,A1957,'RELACION PAGO DE CAJA'!L$3:L$9173)+(SUMIF('RELACION PAGO DE CAJA'!B$3:B$9173,A1957,'RELACION PAGO DE CAJA'!M$3:M$408)+(SUMIF('RELACION PAGO DE CAJA'!B$3:B$9173,A1957,'RELACION PAGO DE CAJA'!N$3:N$9173)))))</f>
        <v>#REF!</v>
      </c>
    </row>
    <row r="1958" spans="1:10">
      <c r="A1958" s="16" t="str">
        <f t="shared" si="35"/>
        <v/>
      </c>
      <c r="B1958" s="93"/>
      <c r="C1958" s="97"/>
      <c r="D1958" s="25"/>
      <c r="E1958" s="91"/>
      <c r="F1958" s="98"/>
      <c r="G1958" s="23"/>
      <c r="H1958" s="23"/>
      <c r="I1958" s="23"/>
      <c r="J1958" s="14" t="e">
        <f ca="1">F1958-(G1958+(SUMIF('RELACION PAGO DE CAJA'!B$3:B$9173,A1958,'RELACION PAGO DE CAJA'!K$3:K$9173)+SUMIF('RELACION PAGO DE CAJA'!B$3:B$9173,A1958,'RELACION PAGO DE CAJA'!L$3:L$9173)+(SUMIF('RELACION PAGO DE CAJA'!B$3:B$9173,A1958,'RELACION PAGO DE CAJA'!M$3:M$408)+(SUMIF('RELACION PAGO DE CAJA'!B$3:B$9173,A1958,'RELACION PAGO DE CAJA'!N$3:N$9173)))))</f>
        <v>#REF!</v>
      </c>
    </row>
    <row r="1959" spans="1:10">
      <c r="A1959" s="16" t="str">
        <f t="shared" si="35"/>
        <v/>
      </c>
      <c r="B1959" s="93"/>
      <c r="C1959" s="97"/>
      <c r="D1959" s="25"/>
      <c r="E1959" s="91"/>
      <c r="F1959" s="98"/>
      <c r="G1959" s="23"/>
      <c r="H1959" s="23"/>
      <c r="I1959" s="23"/>
      <c r="J1959" s="14" t="e">
        <f ca="1">F1959-(G1959+(SUMIF('RELACION PAGO DE CAJA'!B$3:B$9173,A1959,'RELACION PAGO DE CAJA'!K$3:K$9173)+SUMIF('RELACION PAGO DE CAJA'!B$3:B$9173,A1959,'RELACION PAGO DE CAJA'!L$3:L$9173)+(SUMIF('RELACION PAGO DE CAJA'!B$3:B$9173,A1959,'RELACION PAGO DE CAJA'!M$3:M$408)+(SUMIF('RELACION PAGO DE CAJA'!B$3:B$9173,A1959,'RELACION PAGO DE CAJA'!N$3:N$9173)))))</f>
        <v>#REF!</v>
      </c>
    </row>
    <row r="1960" spans="1:10">
      <c r="A1960" s="16" t="str">
        <f t="shared" si="35"/>
        <v/>
      </c>
      <c r="B1960" s="93"/>
      <c r="C1960" s="97"/>
      <c r="D1960" s="25"/>
      <c r="E1960" s="91"/>
      <c r="F1960" s="98"/>
      <c r="G1960" s="23"/>
      <c r="H1960" s="23"/>
      <c r="I1960" s="23"/>
      <c r="J1960" s="14" t="e">
        <f ca="1">F1960-(G1960+(SUMIF('RELACION PAGO DE CAJA'!B$3:B$9173,A1960,'RELACION PAGO DE CAJA'!K$3:K$9173)+SUMIF('RELACION PAGO DE CAJA'!B$3:B$9173,A1960,'RELACION PAGO DE CAJA'!L$3:L$9173)+(SUMIF('RELACION PAGO DE CAJA'!B$3:B$9173,A1960,'RELACION PAGO DE CAJA'!M$3:M$408)+(SUMIF('RELACION PAGO DE CAJA'!B$3:B$9173,A1960,'RELACION PAGO DE CAJA'!N$3:N$9173)))))</f>
        <v>#REF!</v>
      </c>
    </row>
    <row r="1961" spans="1:10">
      <c r="A1961" s="16" t="str">
        <f t="shared" si="35"/>
        <v/>
      </c>
      <c r="B1961" s="93"/>
      <c r="C1961" s="97"/>
      <c r="D1961" s="25"/>
      <c r="E1961" s="91"/>
      <c r="F1961" s="98"/>
      <c r="G1961" s="23"/>
      <c r="H1961" s="23"/>
      <c r="I1961" s="23"/>
      <c r="J1961" s="14" t="e">
        <f ca="1">F1961-(G1961+(SUMIF('RELACION PAGO DE CAJA'!B$3:B$9173,A1961,'RELACION PAGO DE CAJA'!K$3:K$9173)+SUMIF('RELACION PAGO DE CAJA'!B$3:B$9173,A1961,'RELACION PAGO DE CAJA'!L$3:L$9173)+(SUMIF('RELACION PAGO DE CAJA'!B$3:B$9173,A1961,'RELACION PAGO DE CAJA'!M$3:M$408)+(SUMIF('RELACION PAGO DE CAJA'!B$3:B$9173,A1961,'RELACION PAGO DE CAJA'!N$3:N$9173)))))</f>
        <v>#REF!</v>
      </c>
    </row>
    <row r="1962" spans="1:10">
      <c r="A1962" s="16" t="str">
        <f t="shared" si="35"/>
        <v/>
      </c>
      <c r="B1962" s="93"/>
      <c r="C1962" s="97"/>
      <c r="D1962" s="25"/>
      <c r="E1962" s="91"/>
      <c r="F1962" s="98"/>
      <c r="G1962" s="23"/>
      <c r="H1962" s="23"/>
      <c r="I1962" s="23"/>
      <c r="J1962" s="14" t="e">
        <f ca="1">F1962-(G1962+(SUMIF('RELACION PAGO DE CAJA'!B$3:B$9173,A1962,'RELACION PAGO DE CAJA'!K$3:K$9173)+SUMIF('RELACION PAGO DE CAJA'!B$3:B$9173,A1962,'RELACION PAGO DE CAJA'!L$3:L$9173)+(SUMIF('RELACION PAGO DE CAJA'!B$3:B$9173,A1962,'RELACION PAGO DE CAJA'!M$3:M$408)+(SUMIF('RELACION PAGO DE CAJA'!B$3:B$9173,A1962,'RELACION PAGO DE CAJA'!N$3:N$9173)))))</f>
        <v>#REF!</v>
      </c>
    </row>
    <row r="1963" spans="1:10">
      <c r="A1963" s="16" t="str">
        <f t="shared" si="35"/>
        <v/>
      </c>
      <c r="B1963" s="93"/>
      <c r="C1963" s="97"/>
      <c r="D1963" s="25"/>
      <c r="E1963" s="91"/>
      <c r="F1963" s="98"/>
      <c r="G1963" s="23"/>
      <c r="H1963" s="23"/>
      <c r="I1963" s="23"/>
      <c r="J1963" s="14" t="e">
        <f ca="1">F1963-(G1963+(SUMIF('RELACION PAGO DE CAJA'!B$3:B$9173,A1963,'RELACION PAGO DE CAJA'!K$3:K$9173)+SUMIF('RELACION PAGO DE CAJA'!B$3:B$9173,A1963,'RELACION PAGO DE CAJA'!L$3:L$9173)+(SUMIF('RELACION PAGO DE CAJA'!B$3:B$9173,A1963,'RELACION PAGO DE CAJA'!M$3:M$408)+(SUMIF('RELACION PAGO DE CAJA'!B$3:B$9173,A1963,'RELACION PAGO DE CAJA'!N$3:N$9173)))))</f>
        <v>#REF!</v>
      </c>
    </row>
    <row r="1964" spans="1:10">
      <c r="A1964" s="16" t="str">
        <f t="shared" si="35"/>
        <v/>
      </c>
      <c r="B1964" s="93"/>
      <c r="C1964" s="97"/>
      <c r="D1964" s="25"/>
      <c r="E1964" s="91"/>
      <c r="F1964" s="98"/>
      <c r="G1964" s="23"/>
      <c r="H1964" s="23"/>
      <c r="I1964" s="23"/>
      <c r="J1964" s="14" t="e">
        <f ca="1">F1964-(G1964+(SUMIF('RELACION PAGO DE CAJA'!B$3:B$9173,A1964,'RELACION PAGO DE CAJA'!K$3:K$9173)+SUMIF('RELACION PAGO DE CAJA'!B$3:B$9173,A1964,'RELACION PAGO DE CAJA'!L$3:L$9173)+(SUMIF('RELACION PAGO DE CAJA'!B$3:B$9173,A1964,'RELACION PAGO DE CAJA'!M$3:M$408)+(SUMIF('RELACION PAGO DE CAJA'!B$3:B$9173,A1964,'RELACION PAGO DE CAJA'!N$3:N$9173)))))</f>
        <v>#REF!</v>
      </c>
    </row>
    <row r="1965" spans="1:10">
      <c r="A1965" s="16" t="str">
        <f t="shared" si="35"/>
        <v/>
      </c>
      <c r="B1965" s="93"/>
      <c r="C1965" s="97"/>
      <c r="D1965" s="25"/>
      <c r="E1965" s="91"/>
      <c r="F1965" s="98"/>
      <c r="G1965" s="23"/>
      <c r="H1965" s="23"/>
      <c r="I1965" s="23"/>
      <c r="J1965" s="14" t="e">
        <f ca="1">F1965-(G1965+(SUMIF('RELACION PAGO DE CAJA'!B$3:B$9173,A1965,'RELACION PAGO DE CAJA'!K$3:K$9173)+SUMIF('RELACION PAGO DE CAJA'!B$3:B$9173,A1965,'RELACION PAGO DE CAJA'!L$3:L$9173)+(SUMIF('RELACION PAGO DE CAJA'!B$3:B$9173,A1965,'RELACION PAGO DE CAJA'!M$3:M$408)+(SUMIF('RELACION PAGO DE CAJA'!B$3:B$9173,A1965,'RELACION PAGO DE CAJA'!N$3:N$9173)))))</f>
        <v>#REF!</v>
      </c>
    </row>
    <row r="1966" spans="1:10">
      <c r="A1966" s="16" t="str">
        <f t="shared" si="35"/>
        <v/>
      </c>
      <c r="B1966" s="93"/>
      <c r="C1966" s="97"/>
      <c r="D1966" s="25"/>
      <c r="E1966" s="91"/>
      <c r="F1966" s="98"/>
      <c r="G1966" s="23"/>
      <c r="H1966" s="23"/>
      <c r="I1966" s="23"/>
      <c r="J1966" s="14" t="e">
        <f ca="1">F1966-(G1966+(SUMIF('RELACION PAGO DE CAJA'!B$3:B$9173,A1966,'RELACION PAGO DE CAJA'!K$3:K$9173)+SUMIF('RELACION PAGO DE CAJA'!B$3:B$9173,A1966,'RELACION PAGO DE CAJA'!L$3:L$9173)+(SUMIF('RELACION PAGO DE CAJA'!B$3:B$9173,A1966,'RELACION PAGO DE CAJA'!M$3:M$408)+(SUMIF('RELACION PAGO DE CAJA'!B$3:B$9173,A1966,'RELACION PAGO DE CAJA'!N$3:N$9173)))))</f>
        <v>#REF!</v>
      </c>
    </row>
    <row r="1967" spans="1:10">
      <c r="A1967" s="16" t="str">
        <f t="shared" si="35"/>
        <v/>
      </c>
      <c r="B1967" s="93"/>
      <c r="C1967" s="97"/>
      <c r="D1967" s="25"/>
      <c r="E1967" s="91"/>
      <c r="F1967" s="98"/>
      <c r="G1967" s="23"/>
      <c r="H1967" s="23"/>
      <c r="I1967" s="23"/>
      <c r="J1967" s="14" t="e">
        <f ca="1">F1967-(G1967+(SUMIF('RELACION PAGO DE CAJA'!B$3:B$9173,A1967,'RELACION PAGO DE CAJA'!K$3:K$9173)+SUMIF('RELACION PAGO DE CAJA'!B$3:B$9173,A1967,'RELACION PAGO DE CAJA'!L$3:L$9173)+(SUMIF('RELACION PAGO DE CAJA'!B$3:B$9173,A1967,'RELACION PAGO DE CAJA'!M$3:M$408)+(SUMIF('RELACION PAGO DE CAJA'!B$3:B$9173,A1967,'RELACION PAGO DE CAJA'!N$3:N$9173)))))</f>
        <v>#REF!</v>
      </c>
    </row>
    <row r="1968" spans="1:10">
      <c r="A1968" s="16" t="str">
        <f t="shared" si="35"/>
        <v/>
      </c>
      <c r="B1968" s="93"/>
      <c r="C1968" s="97"/>
      <c r="D1968" s="25"/>
      <c r="E1968" s="91"/>
      <c r="F1968" s="98"/>
      <c r="G1968" s="23"/>
      <c r="H1968" s="23"/>
      <c r="I1968" s="23"/>
      <c r="J1968" s="14" t="e">
        <f ca="1">F1968-(G1968+(SUMIF('RELACION PAGO DE CAJA'!B$3:B$9173,A1968,'RELACION PAGO DE CAJA'!K$3:K$9173)+SUMIF('RELACION PAGO DE CAJA'!B$3:B$9173,A1968,'RELACION PAGO DE CAJA'!L$3:L$9173)+(SUMIF('RELACION PAGO DE CAJA'!B$3:B$9173,A1968,'RELACION PAGO DE CAJA'!M$3:M$408)+(SUMIF('RELACION PAGO DE CAJA'!B$3:B$9173,A1968,'RELACION PAGO DE CAJA'!N$3:N$9173)))))</f>
        <v>#REF!</v>
      </c>
    </row>
    <row r="1969" spans="1:10">
      <c r="A1969" s="16" t="str">
        <f t="shared" si="35"/>
        <v/>
      </c>
      <c r="B1969" s="93"/>
      <c r="C1969" s="97"/>
      <c r="D1969" s="25"/>
      <c r="E1969" s="91"/>
      <c r="F1969" s="98"/>
      <c r="G1969" s="23"/>
      <c r="H1969" s="23"/>
      <c r="I1969" s="23"/>
      <c r="J1969" s="14" t="e">
        <f ca="1">F1969-(G1969+(SUMIF('RELACION PAGO DE CAJA'!B$3:B$9173,A1969,'RELACION PAGO DE CAJA'!K$3:K$9173)+SUMIF('RELACION PAGO DE CAJA'!B$3:B$9173,A1969,'RELACION PAGO DE CAJA'!L$3:L$9173)+(SUMIF('RELACION PAGO DE CAJA'!B$3:B$9173,A1969,'RELACION PAGO DE CAJA'!M$3:M$408)+(SUMIF('RELACION PAGO DE CAJA'!B$3:B$9173,A1969,'RELACION PAGO DE CAJA'!N$3:N$9173)))))</f>
        <v>#REF!</v>
      </c>
    </row>
    <row r="1970" spans="1:10">
      <c r="A1970" s="16" t="str">
        <f t="shared" si="35"/>
        <v/>
      </c>
      <c r="B1970" s="93"/>
      <c r="C1970" s="97"/>
      <c r="D1970" s="25"/>
      <c r="E1970" s="91"/>
      <c r="F1970" s="98"/>
      <c r="G1970" s="23"/>
      <c r="H1970" s="23"/>
      <c r="I1970" s="23"/>
      <c r="J1970" s="14" t="e">
        <f ca="1">F1970-(G1970+(SUMIF('RELACION PAGO DE CAJA'!B$3:B$9173,A1970,'RELACION PAGO DE CAJA'!K$3:K$9173)+SUMIF('RELACION PAGO DE CAJA'!B$3:B$9173,A1970,'RELACION PAGO DE CAJA'!L$3:L$9173)+(SUMIF('RELACION PAGO DE CAJA'!B$3:B$9173,A1970,'RELACION PAGO DE CAJA'!M$3:M$408)+(SUMIF('RELACION PAGO DE CAJA'!B$3:B$9173,A1970,'RELACION PAGO DE CAJA'!N$3:N$9173)))))</f>
        <v>#REF!</v>
      </c>
    </row>
    <row r="1971" spans="1:10">
      <c r="A1971" s="16" t="str">
        <f t="shared" si="35"/>
        <v/>
      </c>
      <c r="B1971" s="93"/>
      <c r="C1971" s="97"/>
      <c r="D1971" s="25"/>
      <c r="E1971" s="91"/>
      <c r="F1971" s="98"/>
      <c r="G1971" s="23"/>
      <c r="H1971" s="23"/>
      <c r="I1971" s="23"/>
      <c r="J1971" s="14" t="e">
        <f ca="1">F1971-(G1971+(SUMIF('RELACION PAGO DE CAJA'!B$3:B$9173,A1971,'RELACION PAGO DE CAJA'!K$3:K$9173)+SUMIF('RELACION PAGO DE CAJA'!B$3:B$9173,A1971,'RELACION PAGO DE CAJA'!L$3:L$9173)+(SUMIF('RELACION PAGO DE CAJA'!B$3:B$9173,A1971,'RELACION PAGO DE CAJA'!M$3:M$408)+(SUMIF('RELACION PAGO DE CAJA'!B$3:B$9173,A1971,'RELACION PAGO DE CAJA'!N$3:N$9173)))))</f>
        <v>#REF!</v>
      </c>
    </row>
    <row r="1972" spans="1:10">
      <c r="A1972" s="16" t="str">
        <f t="shared" si="35"/>
        <v/>
      </c>
      <c r="B1972" s="93"/>
      <c r="C1972" s="97"/>
      <c r="D1972" s="25"/>
      <c r="E1972" s="91"/>
      <c r="F1972" s="98"/>
      <c r="G1972" s="23"/>
      <c r="H1972" s="23"/>
      <c r="I1972" s="23"/>
      <c r="J1972" s="14" t="e">
        <f ca="1">F1972-(G1972+(SUMIF('RELACION PAGO DE CAJA'!B$3:B$9173,A1972,'RELACION PAGO DE CAJA'!K$3:K$9173)+SUMIF('RELACION PAGO DE CAJA'!B$3:B$9173,A1972,'RELACION PAGO DE CAJA'!L$3:L$9173)+(SUMIF('RELACION PAGO DE CAJA'!B$3:B$9173,A1972,'RELACION PAGO DE CAJA'!M$3:M$408)+(SUMIF('RELACION PAGO DE CAJA'!B$3:B$9173,A1972,'RELACION PAGO DE CAJA'!N$3:N$9173)))))</f>
        <v>#REF!</v>
      </c>
    </row>
    <row r="1973" spans="1:10">
      <c r="A1973" s="16" t="str">
        <f t="shared" si="35"/>
        <v/>
      </c>
      <c r="B1973" s="93"/>
      <c r="C1973" s="97"/>
      <c r="D1973" s="25"/>
      <c r="E1973" s="91"/>
      <c r="F1973" s="98"/>
      <c r="G1973" s="23"/>
      <c r="H1973" s="23"/>
      <c r="I1973" s="23"/>
      <c r="J1973" s="14" t="e">
        <f ca="1">F1973-(G1973+(SUMIF('RELACION PAGO DE CAJA'!B$3:B$9173,A1973,'RELACION PAGO DE CAJA'!K$3:K$9173)+SUMIF('RELACION PAGO DE CAJA'!B$3:B$9173,A1973,'RELACION PAGO DE CAJA'!L$3:L$9173)+(SUMIF('RELACION PAGO DE CAJA'!B$3:B$9173,A1973,'RELACION PAGO DE CAJA'!M$3:M$408)+(SUMIF('RELACION PAGO DE CAJA'!B$3:B$9173,A1973,'RELACION PAGO DE CAJA'!N$3:N$9173)))))</f>
        <v>#REF!</v>
      </c>
    </row>
    <row r="1974" spans="1:10">
      <c r="A1974" s="16" t="str">
        <f t="shared" si="35"/>
        <v/>
      </c>
      <c r="B1974" s="93"/>
      <c r="C1974" s="97"/>
      <c r="D1974" s="25"/>
      <c r="E1974" s="91"/>
      <c r="F1974" s="98"/>
      <c r="G1974" s="23"/>
      <c r="H1974" s="23"/>
      <c r="I1974" s="23"/>
      <c r="J1974" s="14" t="e">
        <f ca="1">F1974-(G1974+(SUMIF('RELACION PAGO DE CAJA'!B$3:B$9173,A1974,'RELACION PAGO DE CAJA'!K$3:K$9173)+SUMIF('RELACION PAGO DE CAJA'!B$3:B$9173,A1974,'RELACION PAGO DE CAJA'!L$3:L$9173)+(SUMIF('RELACION PAGO DE CAJA'!B$3:B$9173,A1974,'RELACION PAGO DE CAJA'!M$3:M$408)+(SUMIF('RELACION PAGO DE CAJA'!B$3:B$9173,A1974,'RELACION PAGO DE CAJA'!N$3:N$9173)))))</f>
        <v>#REF!</v>
      </c>
    </row>
    <row r="1975" spans="1:10">
      <c r="A1975" s="16" t="str">
        <f t="shared" si="35"/>
        <v/>
      </c>
      <c r="B1975" s="93"/>
      <c r="C1975" s="97"/>
      <c r="D1975" s="25"/>
      <c r="E1975" s="91"/>
      <c r="F1975" s="98"/>
      <c r="G1975" s="23"/>
      <c r="H1975" s="23"/>
      <c r="I1975" s="23"/>
      <c r="J1975" s="14" t="e">
        <f ca="1">F1975-(G1975+(SUMIF('RELACION PAGO DE CAJA'!B$3:B$9173,A1975,'RELACION PAGO DE CAJA'!K$3:K$9173)+SUMIF('RELACION PAGO DE CAJA'!B$3:B$9173,A1975,'RELACION PAGO DE CAJA'!L$3:L$9173)+(SUMIF('RELACION PAGO DE CAJA'!B$3:B$9173,A1975,'RELACION PAGO DE CAJA'!M$3:M$408)+(SUMIF('RELACION PAGO DE CAJA'!B$3:B$9173,A1975,'RELACION PAGO DE CAJA'!N$3:N$9173)))))</f>
        <v>#REF!</v>
      </c>
    </row>
    <row r="1976" spans="1:10">
      <c r="A1976" s="16" t="str">
        <f t="shared" si="35"/>
        <v/>
      </c>
      <c r="B1976" s="93"/>
      <c r="C1976" s="97"/>
      <c r="D1976" s="25"/>
      <c r="E1976" s="91"/>
      <c r="F1976" s="98"/>
      <c r="G1976" s="23"/>
      <c r="H1976" s="23"/>
      <c r="I1976" s="23"/>
      <c r="J1976" s="14" t="e">
        <f ca="1">F1976-(G1976+(SUMIF('RELACION PAGO DE CAJA'!B$3:B$9173,A1976,'RELACION PAGO DE CAJA'!K$3:K$9173)+SUMIF('RELACION PAGO DE CAJA'!B$3:B$9173,A1976,'RELACION PAGO DE CAJA'!L$3:L$9173)+(SUMIF('RELACION PAGO DE CAJA'!B$3:B$9173,A1976,'RELACION PAGO DE CAJA'!M$3:M$408)+(SUMIF('RELACION PAGO DE CAJA'!B$3:B$9173,A1976,'RELACION PAGO DE CAJA'!N$3:N$9173)))))</f>
        <v>#REF!</v>
      </c>
    </row>
    <row r="1977" spans="1:10">
      <c r="A1977" s="16" t="str">
        <f t="shared" si="35"/>
        <v/>
      </c>
      <c r="B1977" s="93"/>
      <c r="C1977" s="97"/>
      <c r="D1977" s="25"/>
      <c r="E1977" s="91"/>
      <c r="F1977" s="98"/>
      <c r="G1977" s="23"/>
      <c r="H1977" s="23"/>
      <c r="I1977" s="23"/>
      <c r="J1977" s="14" t="e">
        <f ca="1">F1977-(G1977+(SUMIF('RELACION PAGO DE CAJA'!B$3:B$9173,A1977,'RELACION PAGO DE CAJA'!K$3:K$9173)+SUMIF('RELACION PAGO DE CAJA'!B$3:B$9173,A1977,'RELACION PAGO DE CAJA'!L$3:L$9173)+(SUMIF('RELACION PAGO DE CAJA'!B$3:B$9173,A1977,'RELACION PAGO DE CAJA'!M$3:M$408)+(SUMIF('RELACION PAGO DE CAJA'!B$3:B$9173,A1977,'RELACION PAGO DE CAJA'!N$3:N$9173)))))</f>
        <v>#REF!</v>
      </c>
    </row>
    <row r="1978" spans="1:10">
      <c r="A1978" s="16" t="str">
        <f t="shared" si="35"/>
        <v/>
      </c>
      <c r="B1978" s="93"/>
      <c r="C1978" s="97"/>
      <c r="D1978" s="25"/>
      <c r="E1978" s="91"/>
      <c r="F1978" s="98"/>
      <c r="G1978" s="23"/>
      <c r="H1978" s="23"/>
      <c r="I1978" s="23"/>
      <c r="J1978" s="14" t="e">
        <f ca="1">F1978-(G1978+(SUMIF('RELACION PAGO DE CAJA'!B$3:B$9173,A1978,'RELACION PAGO DE CAJA'!K$3:K$9173)+SUMIF('RELACION PAGO DE CAJA'!B$3:B$9173,A1978,'RELACION PAGO DE CAJA'!L$3:L$9173)+(SUMIF('RELACION PAGO DE CAJA'!B$3:B$9173,A1978,'RELACION PAGO DE CAJA'!M$3:M$408)+(SUMIF('RELACION PAGO DE CAJA'!B$3:B$9173,A1978,'RELACION PAGO DE CAJA'!N$3:N$9173)))))</f>
        <v>#REF!</v>
      </c>
    </row>
    <row r="1979" spans="1:10">
      <c r="A1979" s="16" t="str">
        <f t="shared" si="35"/>
        <v/>
      </c>
      <c r="B1979" s="93"/>
      <c r="C1979" s="97"/>
      <c r="D1979" s="25"/>
      <c r="E1979" s="91"/>
      <c r="F1979" s="98"/>
      <c r="G1979" s="23"/>
      <c r="H1979" s="23"/>
      <c r="I1979" s="23"/>
      <c r="J1979" s="14" t="e">
        <f ca="1">F1979-(G1979+(SUMIF('RELACION PAGO DE CAJA'!B$3:B$9173,A1979,'RELACION PAGO DE CAJA'!K$3:K$9173)+SUMIF('RELACION PAGO DE CAJA'!B$3:B$9173,A1979,'RELACION PAGO DE CAJA'!L$3:L$9173)+(SUMIF('RELACION PAGO DE CAJA'!B$3:B$9173,A1979,'RELACION PAGO DE CAJA'!M$3:M$408)+(SUMIF('RELACION PAGO DE CAJA'!B$3:B$9173,A1979,'RELACION PAGO DE CAJA'!N$3:N$9173)))))</f>
        <v>#REF!</v>
      </c>
    </row>
    <row r="1980" spans="1:10">
      <c r="A1980" s="16" t="str">
        <f t="shared" si="35"/>
        <v/>
      </c>
      <c r="B1980" s="93"/>
      <c r="C1980" s="97"/>
      <c r="D1980" s="25"/>
      <c r="E1980" s="91"/>
      <c r="F1980" s="98"/>
      <c r="G1980" s="23"/>
      <c r="H1980" s="23"/>
      <c r="I1980" s="23"/>
      <c r="J1980" s="14" t="e">
        <f ca="1">F1980-(G1980+(SUMIF('RELACION PAGO DE CAJA'!B$3:B$9173,A1980,'RELACION PAGO DE CAJA'!K$3:K$9173)+SUMIF('RELACION PAGO DE CAJA'!B$3:B$9173,A1980,'RELACION PAGO DE CAJA'!L$3:L$9173)+(SUMIF('RELACION PAGO DE CAJA'!B$3:B$9173,A1980,'RELACION PAGO DE CAJA'!M$3:M$408)+(SUMIF('RELACION PAGO DE CAJA'!B$3:B$9173,A1980,'RELACION PAGO DE CAJA'!N$3:N$9173)))))</f>
        <v>#REF!</v>
      </c>
    </row>
    <row r="1981" spans="1:10">
      <c r="A1981" s="16" t="str">
        <f t="shared" si="35"/>
        <v/>
      </c>
      <c r="B1981" s="93"/>
      <c r="C1981" s="97"/>
      <c r="D1981" s="25"/>
      <c r="E1981" s="91"/>
      <c r="F1981" s="98"/>
      <c r="G1981" s="23"/>
      <c r="H1981" s="23"/>
      <c r="I1981" s="23"/>
      <c r="J1981" s="14" t="e">
        <f ca="1">F1981-(G1981+(SUMIF('RELACION PAGO DE CAJA'!B$3:B$9173,A1981,'RELACION PAGO DE CAJA'!K$3:K$9173)+SUMIF('RELACION PAGO DE CAJA'!B$3:B$9173,A1981,'RELACION PAGO DE CAJA'!L$3:L$9173)+(SUMIF('RELACION PAGO DE CAJA'!B$3:B$9173,A1981,'RELACION PAGO DE CAJA'!M$3:M$408)+(SUMIF('RELACION PAGO DE CAJA'!B$3:B$9173,A1981,'RELACION PAGO DE CAJA'!N$3:N$9173)))))</f>
        <v>#REF!</v>
      </c>
    </row>
    <row r="1982" spans="1:10">
      <c r="A1982" s="16" t="str">
        <f t="shared" si="35"/>
        <v/>
      </c>
      <c r="B1982" s="93"/>
      <c r="C1982" s="97"/>
      <c r="D1982" s="25"/>
      <c r="E1982" s="91"/>
      <c r="F1982" s="98"/>
      <c r="G1982" s="23"/>
      <c r="H1982" s="23"/>
      <c r="I1982" s="23"/>
      <c r="J1982" s="14" t="e">
        <f ca="1">F1982-(G1982+(SUMIF('RELACION PAGO DE CAJA'!B$3:B$9173,A1982,'RELACION PAGO DE CAJA'!K$3:K$9173)+SUMIF('RELACION PAGO DE CAJA'!B$3:B$9173,A1982,'RELACION PAGO DE CAJA'!L$3:L$9173)+(SUMIF('RELACION PAGO DE CAJA'!B$3:B$9173,A1982,'RELACION PAGO DE CAJA'!M$3:M$408)+(SUMIF('RELACION PAGO DE CAJA'!B$3:B$9173,A1982,'RELACION PAGO DE CAJA'!N$3:N$9173)))))</f>
        <v>#REF!</v>
      </c>
    </row>
    <row r="1983" spans="1:10">
      <c r="A1983" s="16" t="str">
        <f t="shared" si="35"/>
        <v/>
      </c>
      <c r="B1983" s="93"/>
      <c r="C1983" s="97"/>
      <c r="D1983" s="25"/>
      <c r="E1983" s="91"/>
      <c r="F1983" s="98"/>
      <c r="G1983" s="23"/>
      <c r="H1983" s="23"/>
      <c r="I1983" s="23"/>
      <c r="J1983" s="14" t="e">
        <f ca="1">F1983-(G1983+(SUMIF('RELACION PAGO DE CAJA'!B$3:B$9173,A1983,'RELACION PAGO DE CAJA'!K$3:K$9173)+SUMIF('RELACION PAGO DE CAJA'!B$3:B$9173,A1983,'RELACION PAGO DE CAJA'!L$3:L$9173)+(SUMIF('RELACION PAGO DE CAJA'!B$3:B$9173,A1983,'RELACION PAGO DE CAJA'!M$3:M$408)+(SUMIF('RELACION PAGO DE CAJA'!B$3:B$9173,A1983,'RELACION PAGO DE CAJA'!N$3:N$9173)))))</f>
        <v>#REF!</v>
      </c>
    </row>
    <row r="1984" spans="1:10">
      <c r="A1984" s="16" t="str">
        <f t="shared" si="35"/>
        <v/>
      </c>
      <c r="B1984" s="93"/>
      <c r="C1984" s="97"/>
      <c r="D1984" s="25"/>
      <c r="E1984" s="91"/>
      <c r="F1984" s="98"/>
      <c r="G1984" s="23"/>
      <c r="H1984" s="23"/>
      <c r="I1984" s="23"/>
      <c r="J1984" s="14" t="e">
        <f ca="1">F1984-(G1984+(SUMIF('RELACION PAGO DE CAJA'!B$3:B$9173,A1984,'RELACION PAGO DE CAJA'!K$3:K$9173)+SUMIF('RELACION PAGO DE CAJA'!B$3:B$9173,A1984,'RELACION PAGO DE CAJA'!L$3:L$9173)+(SUMIF('RELACION PAGO DE CAJA'!B$3:B$9173,A1984,'RELACION PAGO DE CAJA'!M$3:M$408)+(SUMIF('RELACION PAGO DE CAJA'!B$3:B$9173,A1984,'RELACION PAGO DE CAJA'!N$3:N$9173)))))</f>
        <v>#REF!</v>
      </c>
    </row>
    <row r="1985" spans="1:10">
      <c r="A1985" s="16" t="str">
        <f t="shared" si="35"/>
        <v/>
      </c>
      <c r="B1985" s="93"/>
      <c r="C1985" s="97"/>
      <c r="D1985" s="25"/>
      <c r="E1985" s="91"/>
      <c r="F1985" s="98"/>
      <c r="G1985" s="23"/>
      <c r="H1985" s="23"/>
      <c r="I1985" s="23"/>
      <c r="J1985" s="14" t="e">
        <f ca="1">F1985-(G1985+(SUMIF('RELACION PAGO DE CAJA'!B$3:B$9173,A1985,'RELACION PAGO DE CAJA'!K$3:K$9173)+SUMIF('RELACION PAGO DE CAJA'!B$3:B$9173,A1985,'RELACION PAGO DE CAJA'!L$3:L$9173)+(SUMIF('RELACION PAGO DE CAJA'!B$3:B$9173,A1985,'RELACION PAGO DE CAJA'!M$3:M$408)+(SUMIF('RELACION PAGO DE CAJA'!B$3:B$9173,A1985,'RELACION PAGO DE CAJA'!N$3:N$9173)))))</f>
        <v>#REF!</v>
      </c>
    </row>
    <row r="1986" spans="1:10">
      <c r="A1986" s="16" t="str">
        <f t="shared" si="35"/>
        <v/>
      </c>
      <c r="B1986" s="93"/>
      <c r="C1986" s="97"/>
      <c r="D1986" s="25"/>
      <c r="E1986" s="91"/>
      <c r="F1986" s="98"/>
      <c r="G1986" s="23"/>
      <c r="H1986" s="23"/>
      <c r="I1986" s="23"/>
      <c r="J1986" s="14" t="e">
        <f ca="1">F1986-(G1986+(SUMIF('RELACION PAGO DE CAJA'!B$3:B$9173,A1986,'RELACION PAGO DE CAJA'!K$3:K$9173)+SUMIF('RELACION PAGO DE CAJA'!B$3:B$9173,A1986,'RELACION PAGO DE CAJA'!L$3:L$9173)+(SUMIF('RELACION PAGO DE CAJA'!B$3:B$9173,A1986,'RELACION PAGO DE CAJA'!M$3:M$408)+(SUMIF('RELACION PAGO DE CAJA'!B$3:B$9173,A1986,'RELACION PAGO DE CAJA'!N$3:N$9173)))))</f>
        <v>#REF!</v>
      </c>
    </row>
    <row r="1987" spans="1:10">
      <c r="A1987" s="16" t="str">
        <f t="shared" si="35"/>
        <v/>
      </c>
      <c r="B1987" s="93"/>
      <c r="C1987" s="97"/>
      <c r="D1987" s="25"/>
      <c r="E1987" s="91"/>
      <c r="F1987" s="98"/>
      <c r="G1987" s="23"/>
      <c r="H1987" s="23"/>
      <c r="I1987" s="23"/>
      <c r="J1987" s="14" t="e">
        <f ca="1">F1987-(G1987+(SUMIF('RELACION PAGO DE CAJA'!B$3:B$9173,A1987,'RELACION PAGO DE CAJA'!K$3:K$9173)+SUMIF('RELACION PAGO DE CAJA'!B$3:B$9173,A1987,'RELACION PAGO DE CAJA'!L$3:L$9173)+(SUMIF('RELACION PAGO DE CAJA'!B$3:B$9173,A1987,'RELACION PAGO DE CAJA'!M$3:M$408)+(SUMIF('RELACION PAGO DE CAJA'!B$3:B$9173,A1987,'RELACION PAGO DE CAJA'!N$3:N$9173)))))</f>
        <v>#REF!</v>
      </c>
    </row>
    <row r="1988" spans="1:10">
      <c r="A1988" s="16" t="str">
        <f t="shared" si="35"/>
        <v/>
      </c>
      <c r="B1988" s="93"/>
      <c r="C1988" s="97"/>
      <c r="D1988" s="25"/>
      <c r="E1988" s="91"/>
      <c r="F1988" s="98"/>
      <c r="G1988" s="23"/>
      <c r="H1988" s="23"/>
      <c r="I1988" s="23"/>
      <c r="J1988" s="14" t="e">
        <f ca="1">F1988-(G1988+(SUMIF('RELACION PAGO DE CAJA'!B$3:B$9173,A1988,'RELACION PAGO DE CAJA'!K$3:K$9173)+SUMIF('RELACION PAGO DE CAJA'!B$3:B$9173,A1988,'RELACION PAGO DE CAJA'!L$3:L$9173)+(SUMIF('RELACION PAGO DE CAJA'!B$3:B$9173,A1988,'RELACION PAGO DE CAJA'!M$3:M$408)+(SUMIF('RELACION PAGO DE CAJA'!B$3:B$9173,A1988,'RELACION PAGO DE CAJA'!N$3:N$9173)))))</f>
        <v>#REF!</v>
      </c>
    </row>
    <row r="1989" spans="1:10">
      <c r="A1989" s="16" t="str">
        <f t="shared" si="35"/>
        <v/>
      </c>
      <c r="B1989" s="93"/>
      <c r="C1989" s="97"/>
      <c r="D1989" s="25"/>
      <c r="E1989" s="91"/>
      <c r="F1989" s="98"/>
      <c r="G1989" s="23"/>
      <c r="H1989" s="23"/>
      <c r="I1989" s="23"/>
      <c r="J1989" s="14" t="e">
        <f ca="1">F1989-(G1989+(SUMIF('RELACION PAGO DE CAJA'!B$3:B$9173,A1989,'RELACION PAGO DE CAJA'!K$3:K$9173)+SUMIF('RELACION PAGO DE CAJA'!B$3:B$9173,A1989,'RELACION PAGO DE CAJA'!L$3:L$9173)+(SUMIF('RELACION PAGO DE CAJA'!B$3:B$9173,A1989,'RELACION PAGO DE CAJA'!M$3:M$408)+(SUMIF('RELACION PAGO DE CAJA'!B$3:B$9173,A1989,'RELACION PAGO DE CAJA'!N$3:N$9173)))))</f>
        <v>#REF!</v>
      </c>
    </row>
    <row r="1990" spans="1:10">
      <c r="A1990" s="16" t="str">
        <f t="shared" si="35"/>
        <v/>
      </c>
      <c r="B1990" s="93"/>
      <c r="C1990" s="97"/>
      <c r="D1990" s="25"/>
      <c r="E1990" s="91"/>
      <c r="F1990" s="98"/>
      <c r="G1990" s="23"/>
      <c r="H1990" s="23"/>
      <c r="I1990" s="23"/>
      <c r="J1990" s="14" t="e">
        <f ca="1">F1990-(G1990+(SUMIF('RELACION PAGO DE CAJA'!B$3:B$9173,A1990,'RELACION PAGO DE CAJA'!K$3:K$9173)+SUMIF('RELACION PAGO DE CAJA'!B$3:B$9173,A1990,'RELACION PAGO DE CAJA'!L$3:L$9173)+(SUMIF('RELACION PAGO DE CAJA'!B$3:B$9173,A1990,'RELACION PAGO DE CAJA'!M$3:M$408)+(SUMIF('RELACION PAGO DE CAJA'!B$3:B$9173,A1990,'RELACION PAGO DE CAJA'!N$3:N$9173)))))</f>
        <v>#REF!</v>
      </c>
    </row>
    <row r="1991" spans="1:10">
      <c r="A1991" s="16" t="str">
        <f t="shared" si="35"/>
        <v/>
      </c>
      <c r="B1991" s="93"/>
      <c r="C1991" s="97"/>
      <c r="D1991" s="25"/>
      <c r="E1991" s="91"/>
      <c r="F1991" s="98"/>
      <c r="G1991" s="23"/>
      <c r="H1991" s="23"/>
      <c r="I1991" s="23"/>
      <c r="J1991" s="14" t="e">
        <f ca="1">F1991-(G1991+(SUMIF('RELACION PAGO DE CAJA'!B$3:B$9173,A1991,'RELACION PAGO DE CAJA'!K$3:K$9173)+SUMIF('RELACION PAGO DE CAJA'!B$3:B$9173,A1991,'RELACION PAGO DE CAJA'!L$3:L$9173)+(SUMIF('RELACION PAGO DE CAJA'!B$3:B$9173,A1991,'RELACION PAGO DE CAJA'!M$3:M$408)+(SUMIF('RELACION PAGO DE CAJA'!B$3:B$9173,A1991,'RELACION PAGO DE CAJA'!N$3:N$9173)))))</f>
        <v>#REF!</v>
      </c>
    </row>
    <row r="1992" spans="1:10">
      <c r="A1992" s="16" t="str">
        <f t="shared" si="35"/>
        <v/>
      </c>
      <c r="B1992" s="93"/>
      <c r="C1992" s="97"/>
      <c r="D1992" s="25"/>
      <c r="E1992" s="91"/>
      <c r="F1992" s="98"/>
      <c r="G1992" s="23"/>
      <c r="H1992" s="23"/>
      <c r="I1992" s="23"/>
      <c r="J1992" s="14" t="e">
        <f ca="1">F1992-(G1992+(SUMIF('RELACION PAGO DE CAJA'!B$3:B$9173,A1992,'RELACION PAGO DE CAJA'!K$3:K$9173)+SUMIF('RELACION PAGO DE CAJA'!B$3:B$9173,A1992,'RELACION PAGO DE CAJA'!L$3:L$9173)+(SUMIF('RELACION PAGO DE CAJA'!B$3:B$9173,A1992,'RELACION PAGO DE CAJA'!M$3:M$408)+(SUMIF('RELACION PAGO DE CAJA'!B$3:B$9173,A1992,'RELACION PAGO DE CAJA'!N$3:N$9173)))))</f>
        <v>#REF!</v>
      </c>
    </row>
    <row r="1993" spans="1:10">
      <c r="A1993" s="16" t="str">
        <f t="shared" si="35"/>
        <v/>
      </c>
      <c r="B1993" s="93"/>
      <c r="C1993" s="97"/>
      <c r="D1993" s="25"/>
      <c r="E1993" s="91"/>
      <c r="F1993" s="98"/>
      <c r="G1993" s="23"/>
      <c r="H1993" s="23"/>
      <c r="I1993" s="23"/>
      <c r="J1993" s="14" t="e">
        <f ca="1">F1993-(G1993+(SUMIF('RELACION PAGO DE CAJA'!B$3:B$9173,A1993,'RELACION PAGO DE CAJA'!K$3:K$9173)+SUMIF('RELACION PAGO DE CAJA'!B$3:B$9173,A1993,'RELACION PAGO DE CAJA'!L$3:L$9173)+(SUMIF('RELACION PAGO DE CAJA'!B$3:B$9173,A1993,'RELACION PAGO DE CAJA'!M$3:M$408)+(SUMIF('RELACION PAGO DE CAJA'!B$3:B$9173,A1993,'RELACION PAGO DE CAJA'!N$3:N$9173)))))</f>
        <v>#REF!</v>
      </c>
    </row>
    <row r="1994" spans="1:10">
      <c r="A1994" s="16" t="str">
        <f t="shared" si="35"/>
        <v/>
      </c>
      <c r="B1994" s="93"/>
      <c r="C1994" s="97"/>
      <c r="D1994" s="25"/>
      <c r="E1994" s="91"/>
      <c r="F1994" s="98"/>
      <c r="G1994" s="23"/>
      <c r="H1994" s="23"/>
      <c r="I1994" s="23"/>
      <c r="J1994" s="14" t="e">
        <f ca="1">F1994-(G1994+(SUMIF('RELACION PAGO DE CAJA'!B$3:B$9173,A1994,'RELACION PAGO DE CAJA'!K$3:K$9173)+SUMIF('RELACION PAGO DE CAJA'!B$3:B$9173,A1994,'RELACION PAGO DE CAJA'!L$3:L$9173)+(SUMIF('RELACION PAGO DE CAJA'!B$3:B$9173,A1994,'RELACION PAGO DE CAJA'!M$3:M$408)+(SUMIF('RELACION PAGO DE CAJA'!B$3:B$9173,A1994,'RELACION PAGO DE CAJA'!N$3:N$9173)))))</f>
        <v>#REF!</v>
      </c>
    </row>
    <row r="1995" spans="1:10">
      <c r="A1995" s="16" t="str">
        <f t="shared" si="35"/>
        <v/>
      </c>
      <c r="B1995" s="93"/>
      <c r="C1995" s="97"/>
      <c r="D1995" s="25"/>
      <c r="E1995" s="91"/>
      <c r="F1995" s="98"/>
      <c r="G1995" s="23"/>
      <c r="H1995" s="23"/>
      <c r="I1995" s="23"/>
      <c r="J1995" s="14" t="e">
        <f ca="1">F1995-(G1995+(SUMIF('RELACION PAGO DE CAJA'!B$3:B$9173,A1995,'RELACION PAGO DE CAJA'!K$3:K$9173)+SUMIF('RELACION PAGO DE CAJA'!B$3:B$9173,A1995,'RELACION PAGO DE CAJA'!L$3:L$9173)+(SUMIF('RELACION PAGO DE CAJA'!B$3:B$9173,A1995,'RELACION PAGO DE CAJA'!M$3:M$408)+(SUMIF('RELACION PAGO DE CAJA'!B$3:B$9173,A1995,'RELACION PAGO DE CAJA'!N$3:N$9173)))))</f>
        <v>#REF!</v>
      </c>
    </row>
    <row r="1996" spans="1:10">
      <c r="A1996" s="16" t="str">
        <f t="shared" si="35"/>
        <v/>
      </c>
      <c r="B1996" s="93"/>
      <c r="C1996" s="97"/>
      <c r="D1996" s="25"/>
      <c r="E1996" s="91"/>
      <c r="F1996" s="98"/>
      <c r="G1996" s="23"/>
      <c r="H1996" s="23"/>
      <c r="I1996" s="23"/>
      <c r="J1996" s="14" t="e">
        <f ca="1">F1996-(G1996+(SUMIF('RELACION PAGO DE CAJA'!B$3:B$9173,A1996,'RELACION PAGO DE CAJA'!K$3:K$9173)+SUMIF('RELACION PAGO DE CAJA'!B$3:B$9173,A1996,'RELACION PAGO DE CAJA'!L$3:L$9173)+(SUMIF('RELACION PAGO DE CAJA'!B$3:B$9173,A1996,'RELACION PAGO DE CAJA'!M$3:M$408)+(SUMIF('RELACION PAGO DE CAJA'!B$3:B$9173,A1996,'RELACION PAGO DE CAJA'!N$3:N$9173)))))</f>
        <v>#REF!</v>
      </c>
    </row>
    <row r="1997" spans="1:10">
      <c r="A1997" s="16" t="str">
        <f t="shared" si="35"/>
        <v/>
      </c>
      <c r="B1997" s="93"/>
      <c r="C1997" s="97"/>
      <c r="D1997" s="25"/>
      <c r="E1997" s="91"/>
      <c r="F1997" s="98"/>
      <c r="G1997" s="23"/>
      <c r="H1997" s="23"/>
      <c r="I1997" s="23"/>
      <c r="J1997" s="14" t="e">
        <f ca="1">F1997-(G1997+(SUMIF('RELACION PAGO DE CAJA'!B$3:B$9173,A1997,'RELACION PAGO DE CAJA'!K$3:K$9173)+SUMIF('RELACION PAGO DE CAJA'!B$3:B$9173,A1997,'RELACION PAGO DE CAJA'!L$3:L$9173)+(SUMIF('RELACION PAGO DE CAJA'!B$3:B$9173,A1997,'RELACION PAGO DE CAJA'!M$3:M$408)+(SUMIF('RELACION PAGO DE CAJA'!B$3:B$9173,A1997,'RELACION PAGO DE CAJA'!N$3:N$9173)))))</f>
        <v>#REF!</v>
      </c>
    </row>
    <row r="1998" spans="1:10">
      <c r="A1998" s="16" t="str">
        <f t="shared" si="35"/>
        <v/>
      </c>
      <c r="B1998" s="93"/>
      <c r="C1998" s="97"/>
      <c r="D1998" s="25"/>
      <c r="E1998" s="91"/>
      <c r="F1998" s="98"/>
      <c r="G1998" s="23"/>
      <c r="H1998" s="23"/>
      <c r="I1998" s="23"/>
      <c r="J1998" s="14" t="e">
        <f ca="1">F1998-(G1998+(SUMIF('RELACION PAGO DE CAJA'!B$3:B$9173,A1998,'RELACION PAGO DE CAJA'!K$3:K$9173)+SUMIF('RELACION PAGO DE CAJA'!B$3:B$9173,A1998,'RELACION PAGO DE CAJA'!L$3:L$9173)+(SUMIF('RELACION PAGO DE CAJA'!B$3:B$9173,A1998,'RELACION PAGO DE CAJA'!M$3:M$408)+(SUMIF('RELACION PAGO DE CAJA'!B$3:B$9173,A1998,'RELACION PAGO DE CAJA'!N$3:N$9173)))))</f>
        <v>#REF!</v>
      </c>
    </row>
    <row r="1999" spans="1:10">
      <c r="A1999" s="16" t="str">
        <f t="shared" si="35"/>
        <v/>
      </c>
      <c r="B1999" s="93"/>
      <c r="C1999" s="97"/>
      <c r="D1999" s="25"/>
      <c r="E1999" s="91"/>
      <c r="F1999" s="98"/>
      <c r="G1999" s="23"/>
      <c r="H1999" s="23"/>
      <c r="I1999" s="23"/>
      <c r="J1999" s="14" t="e">
        <f ca="1">F1999-(G1999+(SUMIF('RELACION PAGO DE CAJA'!B$3:B$9173,A1999,'RELACION PAGO DE CAJA'!K$3:K$9173)+SUMIF('RELACION PAGO DE CAJA'!B$3:B$9173,A1999,'RELACION PAGO DE CAJA'!L$3:L$9173)+(SUMIF('RELACION PAGO DE CAJA'!B$3:B$9173,A1999,'RELACION PAGO DE CAJA'!M$3:M$408)+(SUMIF('RELACION PAGO DE CAJA'!B$3:B$9173,A1999,'RELACION PAGO DE CAJA'!N$3:N$9173)))))</f>
        <v>#REF!</v>
      </c>
    </row>
    <row r="2000" spans="1:10">
      <c r="A2000" s="16" t="str">
        <f t="shared" si="35"/>
        <v/>
      </c>
      <c r="B2000" s="93"/>
      <c r="C2000" s="97"/>
      <c r="D2000" s="25"/>
      <c r="E2000" s="91"/>
      <c r="F2000" s="98"/>
      <c r="G2000" s="23"/>
      <c r="H2000" s="23"/>
      <c r="I2000" s="23"/>
      <c r="J2000" s="14" t="e">
        <f ca="1">F2000-(G2000+(SUMIF('RELACION PAGO DE CAJA'!B$3:B$9173,A2000,'RELACION PAGO DE CAJA'!K$3:K$9173)+SUMIF('RELACION PAGO DE CAJA'!B$3:B$9173,A2000,'RELACION PAGO DE CAJA'!L$3:L$9173)+(SUMIF('RELACION PAGO DE CAJA'!B$3:B$9173,A2000,'RELACION PAGO DE CAJA'!M$3:M$408)+(SUMIF('RELACION PAGO DE CAJA'!B$3:B$9173,A2000,'RELACION PAGO DE CAJA'!N$3:N$9173)))))</f>
        <v>#REF!</v>
      </c>
    </row>
    <row r="2001" spans="1:10">
      <c r="A2001" s="16" t="str">
        <f t="shared" si="35"/>
        <v/>
      </c>
      <c r="B2001" s="93"/>
      <c r="C2001" s="97"/>
      <c r="D2001" s="25"/>
      <c r="E2001" s="91"/>
      <c r="F2001" s="98"/>
      <c r="G2001" s="23"/>
      <c r="H2001" s="23"/>
      <c r="I2001" s="23"/>
      <c r="J2001" s="14" t="e">
        <f ca="1">F2001-(G2001+(SUMIF('RELACION PAGO DE CAJA'!B$3:B$9173,A2001,'RELACION PAGO DE CAJA'!K$3:K$9173)+SUMIF('RELACION PAGO DE CAJA'!B$3:B$9173,A2001,'RELACION PAGO DE CAJA'!L$3:L$9173)+(SUMIF('RELACION PAGO DE CAJA'!B$3:B$9173,A2001,'RELACION PAGO DE CAJA'!M$3:M$408)+(SUMIF('RELACION PAGO DE CAJA'!B$3:B$9173,A2001,'RELACION PAGO DE CAJA'!N$3:N$9173)))))</f>
        <v>#REF!</v>
      </c>
    </row>
    <row r="2002" spans="1:10">
      <c r="A2002" s="16" t="str">
        <f t="shared" si="35"/>
        <v/>
      </c>
      <c r="B2002" s="93"/>
      <c r="C2002" s="97"/>
      <c r="D2002" s="25"/>
      <c r="E2002" s="91"/>
      <c r="F2002" s="98"/>
      <c r="G2002" s="23"/>
      <c r="H2002" s="23"/>
      <c r="I2002" s="23"/>
      <c r="J2002" s="14" t="e">
        <f ca="1">F2002-(G2002+(SUMIF('RELACION PAGO DE CAJA'!B$3:B$9173,A2002,'RELACION PAGO DE CAJA'!K$3:K$9173)+SUMIF('RELACION PAGO DE CAJA'!B$3:B$9173,A2002,'RELACION PAGO DE CAJA'!L$3:L$9173)+(SUMIF('RELACION PAGO DE CAJA'!B$3:B$9173,A2002,'RELACION PAGO DE CAJA'!M$3:M$408)+(SUMIF('RELACION PAGO DE CAJA'!B$3:B$9173,A2002,'RELACION PAGO DE CAJA'!N$3:N$9173)))))</f>
        <v>#REF!</v>
      </c>
    </row>
    <row r="2003" spans="1:10">
      <c r="A2003" s="16" t="str">
        <f t="shared" si="35"/>
        <v/>
      </c>
      <c r="B2003" s="93"/>
      <c r="C2003" s="97"/>
      <c r="D2003" s="25"/>
      <c r="E2003" s="91"/>
      <c r="F2003" s="98"/>
      <c r="G2003" s="23"/>
      <c r="H2003" s="23"/>
      <c r="I2003" s="23"/>
      <c r="J2003" s="14" t="e">
        <f ca="1">F2003-(G2003+(SUMIF('RELACION PAGO DE CAJA'!B$3:B$9173,A2003,'RELACION PAGO DE CAJA'!K$3:K$9173)+SUMIF('RELACION PAGO DE CAJA'!B$3:B$9173,A2003,'RELACION PAGO DE CAJA'!L$3:L$9173)+(SUMIF('RELACION PAGO DE CAJA'!B$3:B$9173,A2003,'RELACION PAGO DE CAJA'!M$3:M$408)+(SUMIF('RELACION PAGO DE CAJA'!B$3:B$9173,A2003,'RELACION PAGO DE CAJA'!N$3:N$9173)))))</f>
        <v>#REF!</v>
      </c>
    </row>
    <row r="2004" spans="1:10">
      <c r="A2004" s="16" t="str">
        <f t="shared" si="35"/>
        <v/>
      </c>
      <c r="B2004" s="93"/>
      <c r="C2004" s="97"/>
      <c r="D2004" s="25"/>
      <c r="E2004" s="91"/>
      <c r="F2004" s="98"/>
      <c r="G2004" s="23"/>
      <c r="H2004" s="23"/>
      <c r="I2004" s="23"/>
      <c r="J2004" s="14" t="e">
        <f ca="1">F2004-(G2004+(SUMIF('RELACION PAGO DE CAJA'!B$3:B$9173,A2004,'RELACION PAGO DE CAJA'!K$3:K$9173)+SUMIF('RELACION PAGO DE CAJA'!B$3:B$9173,A2004,'RELACION PAGO DE CAJA'!L$3:L$9173)+(SUMIF('RELACION PAGO DE CAJA'!B$3:B$9173,A2004,'RELACION PAGO DE CAJA'!M$3:M$408)+(SUMIF('RELACION PAGO DE CAJA'!B$3:B$9173,A2004,'RELACION PAGO DE CAJA'!N$3:N$9173)))))</f>
        <v>#REF!</v>
      </c>
    </row>
    <row r="2005" spans="1:10">
      <c r="A2005" s="16" t="str">
        <f t="shared" ref="A2005:A2068" si="36">CONCATENATE(B2005,D2005,E2005)</f>
        <v/>
      </c>
      <c r="B2005" s="93"/>
      <c r="C2005" s="97"/>
      <c r="D2005" s="25"/>
      <c r="E2005" s="91"/>
      <c r="F2005" s="98"/>
      <c r="G2005" s="23"/>
      <c r="H2005" s="23"/>
      <c r="I2005" s="23"/>
      <c r="J2005" s="14" t="e">
        <f ca="1">F2005-(G2005+(SUMIF('RELACION PAGO DE CAJA'!B$3:B$9173,A2005,'RELACION PAGO DE CAJA'!K$3:K$9173)+SUMIF('RELACION PAGO DE CAJA'!B$3:B$9173,A2005,'RELACION PAGO DE CAJA'!L$3:L$9173)+(SUMIF('RELACION PAGO DE CAJA'!B$3:B$9173,A2005,'RELACION PAGO DE CAJA'!M$3:M$408)+(SUMIF('RELACION PAGO DE CAJA'!B$3:B$9173,A2005,'RELACION PAGO DE CAJA'!N$3:N$9173)))))</f>
        <v>#REF!</v>
      </c>
    </row>
    <row r="2006" spans="1:10">
      <c r="A2006" s="16" t="str">
        <f t="shared" si="36"/>
        <v/>
      </c>
      <c r="B2006" s="93"/>
      <c r="C2006" s="97"/>
      <c r="D2006" s="25"/>
      <c r="E2006" s="91"/>
      <c r="F2006" s="98"/>
      <c r="G2006" s="23"/>
      <c r="H2006" s="23"/>
      <c r="I2006" s="23"/>
      <c r="J2006" s="14" t="e">
        <f ca="1">F2006-(G2006+(SUMIF('RELACION PAGO DE CAJA'!B$3:B$9173,A2006,'RELACION PAGO DE CAJA'!K$3:K$9173)+SUMIF('RELACION PAGO DE CAJA'!B$3:B$9173,A2006,'RELACION PAGO DE CAJA'!L$3:L$9173)+(SUMIF('RELACION PAGO DE CAJA'!B$3:B$9173,A2006,'RELACION PAGO DE CAJA'!M$3:M$408)+(SUMIF('RELACION PAGO DE CAJA'!B$3:B$9173,A2006,'RELACION PAGO DE CAJA'!N$3:N$9173)))))</f>
        <v>#REF!</v>
      </c>
    </row>
    <row r="2007" spans="1:10">
      <c r="A2007" s="16" t="str">
        <f t="shared" si="36"/>
        <v/>
      </c>
      <c r="B2007" s="93"/>
      <c r="C2007" s="97"/>
      <c r="D2007" s="25"/>
      <c r="E2007" s="91"/>
      <c r="F2007" s="98"/>
      <c r="G2007" s="23"/>
      <c r="H2007" s="23"/>
      <c r="I2007" s="23"/>
      <c r="J2007" s="14" t="e">
        <f ca="1">F2007-(G2007+(SUMIF('RELACION PAGO DE CAJA'!B$3:B$9173,A2007,'RELACION PAGO DE CAJA'!K$3:K$9173)+SUMIF('RELACION PAGO DE CAJA'!B$3:B$9173,A2007,'RELACION PAGO DE CAJA'!L$3:L$9173)+(SUMIF('RELACION PAGO DE CAJA'!B$3:B$9173,A2007,'RELACION PAGO DE CAJA'!M$3:M$408)+(SUMIF('RELACION PAGO DE CAJA'!B$3:B$9173,A2007,'RELACION PAGO DE CAJA'!N$3:N$9173)))))</f>
        <v>#REF!</v>
      </c>
    </row>
    <row r="2008" spans="1:10">
      <c r="A2008" s="16" t="str">
        <f t="shared" si="36"/>
        <v/>
      </c>
      <c r="B2008" s="93"/>
      <c r="C2008" s="97"/>
      <c r="D2008" s="25"/>
      <c r="E2008" s="91"/>
      <c r="F2008" s="98"/>
      <c r="G2008" s="23"/>
      <c r="H2008" s="23"/>
      <c r="I2008" s="23"/>
      <c r="J2008" s="14" t="e">
        <f ca="1">F2008-(G2008+(SUMIF('RELACION PAGO DE CAJA'!B$3:B$9173,A2008,'RELACION PAGO DE CAJA'!K$3:K$9173)+SUMIF('RELACION PAGO DE CAJA'!B$3:B$9173,A2008,'RELACION PAGO DE CAJA'!L$3:L$9173)+(SUMIF('RELACION PAGO DE CAJA'!B$3:B$9173,A2008,'RELACION PAGO DE CAJA'!M$3:M$408)+(SUMIF('RELACION PAGO DE CAJA'!B$3:B$9173,A2008,'RELACION PAGO DE CAJA'!N$3:N$9173)))))</f>
        <v>#REF!</v>
      </c>
    </row>
    <row r="2009" spans="1:10">
      <c r="A2009" s="16" t="str">
        <f t="shared" si="36"/>
        <v/>
      </c>
      <c r="B2009" s="93"/>
      <c r="C2009" s="97"/>
      <c r="D2009" s="25"/>
      <c r="E2009" s="91"/>
      <c r="F2009" s="98"/>
      <c r="G2009" s="23"/>
      <c r="H2009" s="23"/>
      <c r="I2009" s="23"/>
      <c r="J2009" s="14" t="e">
        <f ca="1">F2009-(G2009+(SUMIF('RELACION PAGO DE CAJA'!B$3:B$9173,A2009,'RELACION PAGO DE CAJA'!K$3:K$9173)+SUMIF('RELACION PAGO DE CAJA'!B$3:B$9173,A2009,'RELACION PAGO DE CAJA'!L$3:L$9173)+(SUMIF('RELACION PAGO DE CAJA'!B$3:B$9173,A2009,'RELACION PAGO DE CAJA'!M$3:M$408)+(SUMIF('RELACION PAGO DE CAJA'!B$3:B$9173,A2009,'RELACION PAGO DE CAJA'!N$3:N$9173)))))</f>
        <v>#REF!</v>
      </c>
    </row>
    <row r="2010" spans="1:10">
      <c r="A2010" s="16" t="str">
        <f t="shared" si="36"/>
        <v/>
      </c>
      <c r="B2010" s="93"/>
      <c r="C2010" s="97"/>
      <c r="D2010" s="25"/>
      <c r="E2010" s="91"/>
      <c r="F2010" s="98"/>
      <c r="G2010" s="23"/>
      <c r="H2010" s="23"/>
      <c r="I2010" s="23"/>
      <c r="J2010" s="14" t="e">
        <f ca="1">F2010-(G2010+(SUMIF('RELACION PAGO DE CAJA'!B$3:B$9173,A2010,'RELACION PAGO DE CAJA'!K$3:K$9173)+SUMIF('RELACION PAGO DE CAJA'!B$3:B$9173,A2010,'RELACION PAGO DE CAJA'!L$3:L$9173)+(SUMIF('RELACION PAGO DE CAJA'!B$3:B$9173,A2010,'RELACION PAGO DE CAJA'!M$3:M$408)+(SUMIF('RELACION PAGO DE CAJA'!B$3:B$9173,A2010,'RELACION PAGO DE CAJA'!N$3:N$9173)))))</f>
        <v>#REF!</v>
      </c>
    </row>
    <row r="2011" spans="1:10">
      <c r="A2011" s="16" t="str">
        <f t="shared" si="36"/>
        <v/>
      </c>
      <c r="B2011" s="93"/>
      <c r="C2011" s="97"/>
      <c r="D2011" s="25"/>
      <c r="E2011" s="91"/>
      <c r="F2011" s="98"/>
      <c r="G2011" s="23"/>
      <c r="H2011" s="23"/>
      <c r="I2011" s="23"/>
      <c r="J2011" s="14" t="e">
        <f ca="1">F2011-(G2011+(SUMIF('RELACION PAGO DE CAJA'!B$3:B$9173,A2011,'RELACION PAGO DE CAJA'!K$3:K$9173)+SUMIF('RELACION PAGO DE CAJA'!B$3:B$9173,A2011,'RELACION PAGO DE CAJA'!L$3:L$9173)+(SUMIF('RELACION PAGO DE CAJA'!B$3:B$9173,A2011,'RELACION PAGO DE CAJA'!M$3:M$408)+(SUMIF('RELACION PAGO DE CAJA'!B$3:B$9173,A2011,'RELACION PAGO DE CAJA'!N$3:N$9173)))))</f>
        <v>#REF!</v>
      </c>
    </row>
    <row r="2012" spans="1:10">
      <c r="A2012" s="16" t="str">
        <f t="shared" si="36"/>
        <v/>
      </c>
      <c r="B2012" s="93"/>
      <c r="C2012" s="97"/>
      <c r="D2012" s="25"/>
      <c r="E2012" s="91"/>
      <c r="F2012" s="98"/>
      <c r="G2012" s="23"/>
      <c r="H2012" s="23"/>
      <c r="I2012" s="23"/>
      <c r="J2012" s="14" t="e">
        <f ca="1">F2012-(G2012+(SUMIF('RELACION PAGO DE CAJA'!B$3:B$9173,A2012,'RELACION PAGO DE CAJA'!K$3:K$9173)+SUMIF('RELACION PAGO DE CAJA'!B$3:B$9173,A2012,'RELACION PAGO DE CAJA'!L$3:L$9173)+(SUMIF('RELACION PAGO DE CAJA'!B$3:B$9173,A2012,'RELACION PAGO DE CAJA'!M$3:M$408)+(SUMIF('RELACION PAGO DE CAJA'!B$3:B$9173,A2012,'RELACION PAGO DE CAJA'!N$3:N$9173)))))</f>
        <v>#REF!</v>
      </c>
    </row>
    <row r="2013" spans="1:10">
      <c r="A2013" s="16" t="str">
        <f t="shared" si="36"/>
        <v/>
      </c>
      <c r="B2013" s="93"/>
      <c r="C2013" s="97"/>
      <c r="D2013" s="25"/>
      <c r="E2013" s="91"/>
      <c r="F2013" s="98"/>
      <c r="G2013" s="23"/>
      <c r="H2013" s="23"/>
      <c r="I2013" s="23"/>
      <c r="J2013" s="14" t="e">
        <f ca="1">F2013-(G2013+(SUMIF('RELACION PAGO DE CAJA'!B$3:B$9173,A2013,'RELACION PAGO DE CAJA'!K$3:K$9173)+SUMIF('RELACION PAGO DE CAJA'!B$3:B$9173,A2013,'RELACION PAGO DE CAJA'!L$3:L$9173)+(SUMIF('RELACION PAGO DE CAJA'!B$3:B$9173,A2013,'RELACION PAGO DE CAJA'!M$3:M$408)+(SUMIF('RELACION PAGO DE CAJA'!B$3:B$9173,A2013,'RELACION PAGO DE CAJA'!N$3:N$9173)))))</f>
        <v>#REF!</v>
      </c>
    </row>
    <row r="2014" spans="1:10">
      <c r="A2014" s="16" t="str">
        <f t="shared" si="36"/>
        <v/>
      </c>
      <c r="B2014" s="93"/>
      <c r="C2014" s="97"/>
      <c r="D2014" s="25"/>
      <c r="E2014" s="91"/>
      <c r="F2014" s="98"/>
      <c r="G2014" s="23"/>
      <c r="H2014" s="23"/>
      <c r="I2014" s="23"/>
      <c r="J2014" s="14" t="e">
        <f ca="1">F2014-(G2014+(SUMIF('RELACION PAGO DE CAJA'!B$3:B$9173,A2014,'RELACION PAGO DE CAJA'!K$3:K$9173)+SUMIF('RELACION PAGO DE CAJA'!B$3:B$9173,A2014,'RELACION PAGO DE CAJA'!L$3:L$9173)+(SUMIF('RELACION PAGO DE CAJA'!B$3:B$9173,A2014,'RELACION PAGO DE CAJA'!M$3:M$408)+(SUMIF('RELACION PAGO DE CAJA'!B$3:B$9173,A2014,'RELACION PAGO DE CAJA'!N$3:N$9173)))))</f>
        <v>#REF!</v>
      </c>
    </row>
    <row r="2015" spans="1:10">
      <c r="A2015" s="16" t="str">
        <f t="shared" si="36"/>
        <v/>
      </c>
      <c r="B2015" s="93"/>
      <c r="C2015" s="97"/>
      <c r="D2015" s="25"/>
      <c r="E2015" s="91"/>
      <c r="F2015" s="98"/>
      <c r="G2015" s="23"/>
      <c r="H2015" s="23"/>
      <c r="I2015" s="23"/>
      <c r="J2015" s="14" t="e">
        <f ca="1">F2015-(G2015+(SUMIF('RELACION PAGO DE CAJA'!B$3:B$9173,A2015,'RELACION PAGO DE CAJA'!K$3:K$9173)+SUMIF('RELACION PAGO DE CAJA'!B$3:B$9173,A2015,'RELACION PAGO DE CAJA'!L$3:L$9173)+(SUMIF('RELACION PAGO DE CAJA'!B$3:B$9173,A2015,'RELACION PAGO DE CAJA'!M$3:M$408)+(SUMIF('RELACION PAGO DE CAJA'!B$3:B$9173,A2015,'RELACION PAGO DE CAJA'!N$3:N$9173)))))</f>
        <v>#REF!</v>
      </c>
    </row>
    <row r="2016" spans="1:10">
      <c r="A2016" s="16" t="str">
        <f t="shared" si="36"/>
        <v/>
      </c>
      <c r="B2016" s="93"/>
      <c r="C2016" s="97"/>
      <c r="D2016" s="25"/>
      <c r="E2016" s="91"/>
      <c r="F2016" s="98"/>
      <c r="G2016" s="23"/>
      <c r="H2016" s="23"/>
      <c r="I2016" s="23"/>
      <c r="J2016" s="14" t="e">
        <f ca="1">F2016-(G2016+(SUMIF('RELACION PAGO DE CAJA'!B$3:B$9173,A2016,'RELACION PAGO DE CAJA'!K$3:K$9173)+SUMIF('RELACION PAGO DE CAJA'!B$3:B$9173,A2016,'RELACION PAGO DE CAJA'!L$3:L$9173)+(SUMIF('RELACION PAGO DE CAJA'!B$3:B$9173,A2016,'RELACION PAGO DE CAJA'!M$3:M$408)+(SUMIF('RELACION PAGO DE CAJA'!B$3:B$9173,A2016,'RELACION PAGO DE CAJA'!N$3:N$9173)))))</f>
        <v>#REF!</v>
      </c>
    </row>
    <row r="2017" spans="1:10">
      <c r="A2017" s="16" t="str">
        <f t="shared" si="36"/>
        <v/>
      </c>
      <c r="B2017" s="93"/>
      <c r="C2017" s="97"/>
      <c r="D2017" s="25"/>
      <c r="E2017" s="91"/>
      <c r="F2017" s="98"/>
      <c r="G2017" s="23"/>
      <c r="H2017" s="23"/>
      <c r="I2017" s="23"/>
      <c r="J2017" s="14" t="e">
        <f ca="1">F2017-(G2017+(SUMIF('RELACION PAGO DE CAJA'!B$3:B$9173,A2017,'RELACION PAGO DE CAJA'!K$3:K$9173)+SUMIF('RELACION PAGO DE CAJA'!B$3:B$9173,A2017,'RELACION PAGO DE CAJA'!L$3:L$9173)+(SUMIF('RELACION PAGO DE CAJA'!B$3:B$9173,A2017,'RELACION PAGO DE CAJA'!M$3:M$408)+(SUMIF('RELACION PAGO DE CAJA'!B$3:B$9173,A2017,'RELACION PAGO DE CAJA'!N$3:N$9173)))))</f>
        <v>#REF!</v>
      </c>
    </row>
    <row r="2018" spans="1:10">
      <c r="A2018" s="16" t="str">
        <f t="shared" si="36"/>
        <v/>
      </c>
      <c r="B2018" s="93"/>
      <c r="C2018" s="97"/>
      <c r="D2018" s="25"/>
      <c r="E2018" s="91"/>
      <c r="F2018" s="98"/>
      <c r="G2018" s="23"/>
      <c r="H2018" s="23"/>
      <c r="I2018" s="23"/>
      <c r="J2018" s="14" t="e">
        <f ca="1">F2018-(G2018+(SUMIF('RELACION PAGO DE CAJA'!B$3:B$9173,A2018,'RELACION PAGO DE CAJA'!K$3:K$9173)+SUMIF('RELACION PAGO DE CAJA'!B$3:B$9173,A2018,'RELACION PAGO DE CAJA'!L$3:L$9173)+(SUMIF('RELACION PAGO DE CAJA'!B$3:B$9173,A2018,'RELACION PAGO DE CAJA'!M$3:M$408)+(SUMIF('RELACION PAGO DE CAJA'!B$3:B$9173,A2018,'RELACION PAGO DE CAJA'!N$3:N$9173)))))</f>
        <v>#REF!</v>
      </c>
    </row>
    <row r="2019" spans="1:10">
      <c r="A2019" s="16" t="str">
        <f t="shared" si="36"/>
        <v/>
      </c>
      <c r="B2019" s="93"/>
      <c r="C2019" s="97"/>
      <c r="D2019" s="25"/>
      <c r="E2019" s="91"/>
      <c r="F2019" s="98"/>
      <c r="G2019" s="23"/>
      <c r="H2019" s="23"/>
      <c r="I2019" s="23"/>
      <c r="J2019" s="14" t="e">
        <f ca="1">F2019-(G2019+(SUMIF('RELACION PAGO DE CAJA'!B$3:B$9173,A2019,'RELACION PAGO DE CAJA'!K$3:K$9173)+SUMIF('RELACION PAGO DE CAJA'!B$3:B$9173,A2019,'RELACION PAGO DE CAJA'!L$3:L$9173)+(SUMIF('RELACION PAGO DE CAJA'!B$3:B$9173,A2019,'RELACION PAGO DE CAJA'!M$3:M$408)+(SUMIF('RELACION PAGO DE CAJA'!B$3:B$9173,A2019,'RELACION PAGO DE CAJA'!N$3:N$9173)))))</f>
        <v>#REF!</v>
      </c>
    </row>
    <row r="2020" spans="1:10">
      <c r="A2020" s="16" t="str">
        <f t="shared" si="36"/>
        <v/>
      </c>
      <c r="B2020" s="93"/>
      <c r="C2020" s="97"/>
      <c r="D2020" s="25"/>
      <c r="E2020" s="91"/>
      <c r="F2020" s="98"/>
      <c r="G2020" s="23"/>
      <c r="H2020" s="23"/>
      <c r="I2020" s="23"/>
      <c r="J2020" s="14" t="e">
        <f ca="1">F2020-(G2020+(SUMIF('RELACION PAGO DE CAJA'!B$3:B$9173,A2020,'RELACION PAGO DE CAJA'!K$3:K$9173)+SUMIF('RELACION PAGO DE CAJA'!B$3:B$9173,A2020,'RELACION PAGO DE CAJA'!L$3:L$9173)+(SUMIF('RELACION PAGO DE CAJA'!B$3:B$9173,A2020,'RELACION PAGO DE CAJA'!M$3:M$408)+(SUMIF('RELACION PAGO DE CAJA'!B$3:B$9173,A2020,'RELACION PAGO DE CAJA'!N$3:N$9173)))))</f>
        <v>#REF!</v>
      </c>
    </row>
    <row r="2021" spans="1:10">
      <c r="A2021" s="16" t="str">
        <f t="shared" si="36"/>
        <v/>
      </c>
      <c r="B2021" s="93"/>
      <c r="C2021" s="97"/>
      <c r="D2021" s="25"/>
      <c r="E2021" s="91"/>
      <c r="F2021" s="98"/>
      <c r="G2021" s="23"/>
      <c r="H2021" s="23"/>
      <c r="I2021" s="23"/>
      <c r="J2021" s="14" t="e">
        <f ca="1">F2021-(G2021+(SUMIF('RELACION PAGO DE CAJA'!B$3:B$9173,A2021,'RELACION PAGO DE CAJA'!K$3:K$9173)+SUMIF('RELACION PAGO DE CAJA'!B$3:B$9173,A2021,'RELACION PAGO DE CAJA'!L$3:L$9173)+(SUMIF('RELACION PAGO DE CAJA'!B$3:B$9173,A2021,'RELACION PAGO DE CAJA'!M$3:M$408)+(SUMIF('RELACION PAGO DE CAJA'!B$3:B$9173,A2021,'RELACION PAGO DE CAJA'!N$3:N$9173)))))</f>
        <v>#REF!</v>
      </c>
    </row>
    <row r="2022" spans="1:10">
      <c r="A2022" s="16" t="str">
        <f t="shared" si="36"/>
        <v/>
      </c>
      <c r="B2022" s="93"/>
      <c r="C2022" s="97"/>
      <c r="D2022" s="25"/>
      <c r="E2022" s="91"/>
      <c r="F2022" s="98"/>
      <c r="G2022" s="23"/>
      <c r="H2022" s="23"/>
      <c r="I2022" s="23"/>
      <c r="J2022" s="14" t="e">
        <f ca="1">F2022-(G2022+(SUMIF('RELACION PAGO DE CAJA'!B$3:B$9173,A2022,'RELACION PAGO DE CAJA'!K$3:K$9173)+SUMIF('RELACION PAGO DE CAJA'!B$3:B$9173,A2022,'RELACION PAGO DE CAJA'!L$3:L$9173)+(SUMIF('RELACION PAGO DE CAJA'!B$3:B$9173,A2022,'RELACION PAGO DE CAJA'!M$3:M$408)+(SUMIF('RELACION PAGO DE CAJA'!B$3:B$9173,A2022,'RELACION PAGO DE CAJA'!N$3:N$9173)))))</f>
        <v>#REF!</v>
      </c>
    </row>
    <row r="2023" spans="1:10">
      <c r="A2023" s="16" t="str">
        <f t="shared" si="36"/>
        <v/>
      </c>
      <c r="B2023" s="93"/>
      <c r="C2023" s="97"/>
      <c r="D2023" s="25"/>
      <c r="E2023" s="91"/>
      <c r="F2023" s="98"/>
      <c r="G2023" s="23"/>
      <c r="H2023" s="23"/>
      <c r="I2023" s="23"/>
      <c r="J2023" s="14" t="e">
        <f ca="1">F2023-(G2023+(SUMIF('RELACION PAGO DE CAJA'!B$3:B$9173,A2023,'RELACION PAGO DE CAJA'!K$3:K$9173)+SUMIF('RELACION PAGO DE CAJA'!B$3:B$9173,A2023,'RELACION PAGO DE CAJA'!L$3:L$9173)+(SUMIF('RELACION PAGO DE CAJA'!B$3:B$9173,A2023,'RELACION PAGO DE CAJA'!M$3:M$408)+(SUMIF('RELACION PAGO DE CAJA'!B$3:B$9173,A2023,'RELACION PAGO DE CAJA'!N$3:N$9173)))))</f>
        <v>#REF!</v>
      </c>
    </row>
    <row r="2024" spans="1:10">
      <c r="A2024" s="16" t="str">
        <f t="shared" si="36"/>
        <v/>
      </c>
      <c r="B2024" s="93"/>
      <c r="C2024" s="97"/>
      <c r="D2024" s="25"/>
      <c r="E2024" s="91"/>
      <c r="F2024" s="98"/>
      <c r="G2024" s="23"/>
      <c r="H2024" s="23"/>
      <c r="I2024" s="23"/>
      <c r="J2024" s="14" t="e">
        <f ca="1">F2024-(G2024+(SUMIF('RELACION PAGO DE CAJA'!B$3:B$9173,A2024,'RELACION PAGO DE CAJA'!K$3:K$9173)+SUMIF('RELACION PAGO DE CAJA'!B$3:B$9173,A2024,'RELACION PAGO DE CAJA'!L$3:L$9173)+(SUMIF('RELACION PAGO DE CAJA'!B$3:B$9173,A2024,'RELACION PAGO DE CAJA'!M$3:M$408)+(SUMIF('RELACION PAGO DE CAJA'!B$3:B$9173,A2024,'RELACION PAGO DE CAJA'!N$3:N$9173)))))</f>
        <v>#REF!</v>
      </c>
    </row>
    <row r="2025" spans="1:10">
      <c r="A2025" s="16" t="str">
        <f t="shared" si="36"/>
        <v/>
      </c>
      <c r="B2025" s="93"/>
      <c r="C2025" s="97"/>
      <c r="D2025" s="25"/>
      <c r="E2025" s="91"/>
      <c r="F2025" s="98"/>
      <c r="G2025" s="23"/>
      <c r="H2025" s="23"/>
      <c r="I2025" s="23"/>
      <c r="J2025" s="14" t="e">
        <f ca="1">F2025-(G2025+(SUMIF('RELACION PAGO DE CAJA'!B$3:B$9173,A2025,'RELACION PAGO DE CAJA'!K$3:K$9173)+SUMIF('RELACION PAGO DE CAJA'!B$3:B$9173,A2025,'RELACION PAGO DE CAJA'!L$3:L$9173)+(SUMIF('RELACION PAGO DE CAJA'!B$3:B$9173,A2025,'RELACION PAGO DE CAJA'!M$3:M$408)+(SUMIF('RELACION PAGO DE CAJA'!B$3:B$9173,A2025,'RELACION PAGO DE CAJA'!N$3:N$9173)))))</f>
        <v>#REF!</v>
      </c>
    </row>
    <row r="2026" spans="1:10">
      <c r="A2026" s="16" t="str">
        <f t="shared" si="36"/>
        <v/>
      </c>
      <c r="B2026" s="93"/>
      <c r="C2026" s="97"/>
      <c r="D2026" s="25"/>
      <c r="E2026" s="91"/>
      <c r="F2026" s="98"/>
      <c r="G2026" s="23"/>
      <c r="H2026" s="23"/>
      <c r="I2026" s="23"/>
      <c r="J2026" s="14" t="e">
        <f ca="1">F2026-(G2026+(SUMIF('RELACION PAGO DE CAJA'!B$3:B$9173,A2026,'RELACION PAGO DE CAJA'!K$3:K$9173)+SUMIF('RELACION PAGO DE CAJA'!B$3:B$9173,A2026,'RELACION PAGO DE CAJA'!L$3:L$9173)+(SUMIF('RELACION PAGO DE CAJA'!B$3:B$9173,A2026,'RELACION PAGO DE CAJA'!M$3:M$408)+(SUMIF('RELACION PAGO DE CAJA'!B$3:B$9173,A2026,'RELACION PAGO DE CAJA'!N$3:N$9173)))))</f>
        <v>#REF!</v>
      </c>
    </row>
    <row r="2027" spans="1:10">
      <c r="A2027" s="16" t="str">
        <f t="shared" si="36"/>
        <v/>
      </c>
      <c r="B2027" s="93"/>
      <c r="C2027" s="97"/>
      <c r="D2027" s="25"/>
      <c r="E2027" s="91"/>
      <c r="F2027" s="98"/>
      <c r="G2027" s="23"/>
      <c r="H2027" s="23"/>
      <c r="I2027" s="23"/>
      <c r="J2027" s="14" t="e">
        <f ca="1">F2027-(G2027+(SUMIF('RELACION PAGO DE CAJA'!B$3:B$9173,A2027,'RELACION PAGO DE CAJA'!K$3:K$9173)+SUMIF('RELACION PAGO DE CAJA'!B$3:B$9173,A2027,'RELACION PAGO DE CAJA'!L$3:L$9173)+(SUMIF('RELACION PAGO DE CAJA'!B$3:B$9173,A2027,'RELACION PAGO DE CAJA'!M$3:M$408)+(SUMIF('RELACION PAGO DE CAJA'!B$3:B$9173,A2027,'RELACION PAGO DE CAJA'!N$3:N$9173)))))</f>
        <v>#REF!</v>
      </c>
    </row>
    <row r="2028" spans="1:10">
      <c r="A2028" s="16" t="str">
        <f t="shared" si="36"/>
        <v/>
      </c>
      <c r="B2028" s="93"/>
      <c r="C2028" s="97"/>
      <c r="D2028" s="25"/>
      <c r="E2028" s="91"/>
      <c r="F2028" s="98"/>
      <c r="G2028" s="23"/>
      <c r="H2028" s="23"/>
      <c r="I2028" s="23"/>
      <c r="J2028" s="14" t="e">
        <f ca="1">F2028-(G2028+(SUMIF('RELACION PAGO DE CAJA'!B$3:B$9173,A2028,'RELACION PAGO DE CAJA'!K$3:K$9173)+SUMIF('RELACION PAGO DE CAJA'!B$3:B$9173,A2028,'RELACION PAGO DE CAJA'!L$3:L$9173)+(SUMIF('RELACION PAGO DE CAJA'!B$3:B$9173,A2028,'RELACION PAGO DE CAJA'!M$3:M$408)+(SUMIF('RELACION PAGO DE CAJA'!B$3:B$9173,A2028,'RELACION PAGO DE CAJA'!N$3:N$9173)))))</f>
        <v>#REF!</v>
      </c>
    </row>
    <row r="2029" spans="1:10">
      <c r="A2029" s="16" t="str">
        <f t="shared" si="36"/>
        <v/>
      </c>
      <c r="B2029" s="93"/>
      <c r="C2029" s="97"/>
      <c r="D2029" s="25"/>
      <c r="E2029" s="91"/>
      <c r="F2029" s="98"/>
      <c r="G2029" s="23"/>
      <c r="H2029" s="23"/>
      <c r="I2029" s="23"/>
      <c r="J2029" s="14" t="e">
        <f ca="1">F2029-(G2029+(SUMIF('RELACION PAGO DE CAJA'!B$3:B$9173,A2029,'RELACION PAGO DE CAJA'!K$3:K$9173)+SUMIF('RELACION PAGO DE CAJA'!B$3:B$9173,A2029,'RELACION PAGO DE CAJA'!L$3:L$9173)+(SUMIF('RELACION PAGO DE CAJA'!B$3:B$9173,A2029,'RELACION PAGO DE CAJA'!M$3:M$408)+(SUMIF('RELACION PAGO DE CAJA'!B$3:B$9173,A2029,'RELACION PAGO DE CAJA'!N$3:N$9173)))))</f>
        <v>#REF!</v>
      </c>
    </row>
    <row r="2030" spans="1:10">
      <c r="A2030" s="16" t="str">
        <f t="shared" si="36"/>
        <v/>
      </c>
      <c r="B2030" s="93"/>
      <c r="C2030" s="97"/>
      <c r="D2030" s="25"/>
      <c r="E2030" s="91"/>
      <c r="F2030" s="98"/>
      <c r="G2030" s="23"/>
      <c r="H2030" s="23"/>
      <c r="I2030" s="23"/>
      <c r="J2030" s="14" t="e">
        <f ca="1">F2030-(G2030+(SUMIF('RELACION PAGO DE CAJA'!B$3:B$9173,A2030,'RELACION PAGO DE CAJA'!K$3:K$9173)+SUMIF('RELACION PAGO DE CAJA'!B$3:B$9173,A2030,'RELACION PAGO DE CAJA'!L$3:L$9173)+(SUMIF('RELACION PAGO DE CAJA'!B$3:B$9173,A2030,'RELACION PAGO DE CAJA'!M$3:M$408)+(SUMIF('RELACION PAGO DE CAJA'!B$3:B$9173,A2030,'RELACION PAGO DE CAJA'!N$3:N$9173)))))</f>
        <v>#REF!</v>
      </c>
    </row>
    <row r="2031" spans="1:10">
      <c r="A2031" s="16" t="str">
        <f t="shared" si="36"/>
        <v/>
      </c>
      <c r="B2031" s="93"/>
      <c r="C2031" s="97"/>
      <c r="D2031" s="25"/>
      <c r="E2031" s="91"/>
      <c r="F2031" s="98"/>
      <c r="G2031" s="23"/>
      <c r="H2031" s="23"/>
      <c r="I2031" s="23"/>
      <c r="J2031" s="14" t="e">
        <f ca="1">F2031-(G2031+(SUMIF('RELACION PAGO DE CAJA'!B$3:B$9173,A2031,'RELACION PAGO DE CAJA'!K$3:K$9173)+SUMIF('RELACION PAGO DE CAJA'!B$3:B$9173,A2031,'RELACION PAGO DE CAJA'!L$3:L$9173)+(SUMIF('RELACION PAGO DE CAJA'!B$3:B$9173,A2031,'RELACION PAGO DE CAJA'!M$3:M$408)+(SUMIF('RELACION PAGO DE CAJA'!B$3:B$9173,A2031,'RELACION PAGO DE CAJA'!N$3:N$9173)))))</f>
        <v>#REF!</v>
      </c>
    </row>
    <row r="2032" spans="1:10">
      <c r="A2032" s="16" t="str">
        <f t="shared" si="36"/>
        <v/>
      </c>
      <c r="B2032" s="93"/>
      <c r="C2032" s="97"/>
      <c r="D2032" s="25"/>
      <c r="E2032" s="91"/>
      <c r="F2032" s="98"/>
      <c r="G2032" s="23"/>
      <c r="H2032" s="23"/>
      <c r="I2032" s="23"/>
      <c r="J2032" s="14" t="e">
        <f ca="1">F2032-(G2032+(SUMIF('RELACION PAGO DE CAJA'!B$3:B$9173,A2032,'RELACION PAGO DE CAJA'!K$3:K$9173)+SUMIF('RELACION PAGO DE CAJA'!B$3:B$9173,A2032,'RELACION PAGO DE CAJA'!L$3:L$9173)+(SUMIF('RELACION PAGO DE CAJA'!B$3:B$9173,A2032,'RELACION PAGO DE CAJA'!M$3:M$408)+(SUMIF('RELACION PAGO DE CAJA'!B$3:B$9173,A2032,'RELACION PAGO DE CAJA'!N$3:N$9173)))))</f>
        <v>#REF!</v>
      </c>
    </row>
    <row r="2033" spans="1:10">
      <c r="A2033" s="16" t="str">
        <f t="shared" si="36"/>
        <v/>
      </c>
      <c r="B2033" s="93"/>
      <c r="C2033" s="97"/>
      <c r="D2033" s="25"/>
      <c r="E2033" s="91"/>
      <c r="F2033" s="98"/>
      <c r="G2033" s="23"/>
      <c r="H2033" s="23"/>
      <c r="I2033" s="23"/>
      <c r="J2033" s="14" t="e">
        <f ca="1">F2033-(G2033+(SUMIF('RELACION PAGO DE CAJA'!B$3:B$9173,A2033,'RELACION PAGO DE CAJA'!K$3:K$9173)+SUMIF('RELACION PAGO DE CAJA'!B$3:B$9173,A2033,'RELACION PAGO DE CAJA'!L$3:L$9173)+(SUMIF('RELACION PAGO DE CAJA'!B$3:B$9173,A2033,'RELACION PAGO DE CAJA'!M$3:M$408)+(SUMIF('RELACION PAGO DE CAJA'!B$3:B$9173,A2033,'RELACION PAGO DE CAJA'!N$3:N$9173)))))</f>
        <v>#REF!</v>
      </c>
    </row>
    <row r="2034" spans="1:10">
      <c r="A2034" s="16" t="str">
        <f t="shared" si="36"/>
        <v/>
      </c>
      <c r="B2034" s="93"/>
      <c r="C2034" s="97"/>
      <c r="D2034" s="25"/>
      <c r="E2034" s="91"/>
      <c r="F2034" s="98"/>
      <c r="G2034" s="23"/>
      <c r="H2034" s="23"/>
      <c r="I2034" s="23"/>
      <c r="J2034" s="14" t="e">
        <f ca="1">F2034-(G2034+(SUMIF('RELACION PAGO DE CAJA'!B$3:B$9173,A2034,'RELACION PAGO DE CAJA'!K$3:K$9173)+SUMIF('RELACION PAGO DE CAJA'!B$3:B$9173,A2034,'RELACION PAGO DE CAJA'!L$3:L$9173)+(SUMIF('RELACION PAGO DE CAJA'!B$3:B$9173,A2034,'RELACION PAGO DE CAJA'!M$3:M$408)+(SUMIF('RELACION PAGO DE CAJA'!B$3:B$9173,A2034,'RELACION PAGO DE CAJA'!N$3:N$9173)))))</f>
        <v>#REF!</v>
      </c>
    </row>
    <row r="2035" spans="1:10">
      <c r="A2035" s="16" t="str">
        <f t="shared" si="36"/>
        <v/>
      </c>
      <c r="B2035" s="93"/>
      <c r="C2035" s="97"/>
      <c r="D2035" s="25"/>
      <c r="E2035" s="91"/>
      <c r="F2035" s="98"/>
      <c r="G2035" s="23"/>
      <c r="H2035" s="23"/>
      <c r="I2035" s="23"/>
      <c r="J2035" s="14" t="e">
        <f ca="1">F2035-(G2035+(SUMIF('RELACION PAGO DE CAJA'!B$3:B$9173,A2035,'RELACION PAGO DE CAJA'!K$3:K$9173)+SUMIF('RELACION PAGO DE CAJA'!B$3:B$9173,A2035,'RELACION PAGO DE CAJA'!L$3:L$9173)+(SUMIF('RELACION PAGO DE CAJA'!B$3:B$9173,A2035,'RELACION PAGO DE CAJA'!M$3:M$408)+(SUMIF('RELACION PAGO DE CAJA'!B$3:B$9173,A2035,'RELACION PAGO DE CAJA'!N$3:N$9173)))))</f>
        <v>#REF!</v>
      </c>
    </row>
    <row r="2036" spans="1:10">
      <c r="A2036" s="16" t="str">
        <f t="shared" si="36"/>
        <v/>
      </c>
      <c r="B2036" s="93"/>
      <c r="C2036" s="97"/>
      <c r="D2036" s="25"/>
      <c r="E2036" s="91"/>
      <c r="F2036" s="98"/>
      <c r="G2036" s="23"/>
      <c r="H2036" s="23"/>
      <c r="I2036" s="23"/>
      <c r="J2036" s="14" t="e">
        <f ca="1">F2036-(G2036+(SUMIF('RELACION PAGO DE CAJA'!B$3:B$9173,A2036,'RELACION PAGO DE CAJA'!K$3:K$9173)+SUMIF('RELACION PAGO DE CAJA'!B$3:B$9173,A2036,'RELACION PAGO DE CAJA'!L$3:L$9173)+(SUMIF('RELACION PAGO DE CAJA'!B$3:B$9173,A2036,'RELACION PAGO DE CAJA'!M$3:M$408)+(SUMIF('RELACION PAGO DE CAJA'!B$3:B$9173,A2036,'RELACION PAGO DE CAJA'!N$3:N$9173)))))</f>
        <v>#REF!</v>
      </c>
    </row>
    <row r="2037" spans="1:10">
      <c r="A2037" s="16" t="str">
        <f t="shared" si="36"/>
        <v/>
      </c>
      <c r="B2037" s="93"/>
      <c r="C2037" s="97"/>
      <c r="D2037" s="25"/>
      <c r="E2037" s="91"/>
      <c r="F2037" s="98"/>
      <c r="G2037" s="23"/>
      <c r="H2037" s="23"/>
      <c r="I2037" s="23"/>
      <c r="J2037" s="14" t="e">
        <f ca="1">F2037-(G2037+(SUMIF('RELACION PAGO DE CAJA'!B$3:B$9173,A2037,'RELACION PAGO DE CAJA'!K$3:K$9173)+SUMIF('RELACION PAGO DE CAJA'!B$3:B$9173,A2037,'RELACION PAGO DE CAJA'!L$3:L$9173)+(SUMIF('RELACION PAGO DE CAJA'!B$3:B$9173,A2037,'RELACION PAGO DE CAJA'!M$3:M$408)+(SUMIF('RELACION PAGO DE CAJA'!B$3:B$9173,A2037,'RELACION PAGO DE CAJA'!N$3:N$9173)))))</f>
        <v>#REF!</v>
      </c>
    </row>
    <row r="2038" spans="1:10">
      <c r="A2038" s="16" t="str">
        <f t="shared" si="36"/>
        <v/>
      </c>
      <c r="B2038" s="93"/>
      <c r="C2038" s="97"/>
      <c r="D2038" s="25"/>
      <c r="E2038" s="91"/>
      <c r="F2038" s="98"/>
      <c r="G2038" s="23"/>
      <c r="H2038" s="23"/>
      <c r="I2038" s="23"/>
      <c r="J2038" s="14" t="e">
        <f ca="1">F2038-(G2038+(SUMIF('RELACION PAGO DE CAJA'!B$3:B$9173,A2038,'RELACION PAGO DE CAJA'!K$3:K$9173)+SUMIF('RELACION PAGO DE CAJA'!B$3:B$9173,A2038,'RELACION PAGO DE CAJA'!L$3:L$9173)+(SUMIF('RELACION PAGO DE CAJA'!B$3:B$9173,A2038,'RELACION PAGO DE CAJA'!M$3:M$408)+(SUMIF('RELACION PAGO DE CAJA'!B$3:B$9173,A2038,'RELACION PAGO DE CAJA'!N$3:N$9173)))))</f>
        <v>#REF!</v>
      </c>
    </row>
    <row r="2039" spans="1:10">
      <c r="A2039" s="16" t="str">
        <f t="shared" si="36"/>
        <v/>
      </c>
      <c r="B2039" s="93"/>
      <c r="C2039" s="97"/>
      <c r="D2039" s="25"/>
      <c r="E2039" s="91"/>
      <c r="F2039" s="98"/>
      <c r="G2039" s="23"/>
      <c r="H2039" s="23"/>
      <c r="I2039" s="23"/>
      <c r="J2039" s="14" t="e">
        <f ca="1">F2039-(G2039+(SUMIF('RELACION PAGO DE CAJA'!B$3:B$9173,A2039,'RELACION PAGO DE CAJA'!K$3:K$9173)+SUMIF('RELACION PAGO DE CAJA'!B$3:B$9173,A2039,'RELACION PAGO DE CAJA'!L$3:L$9173)+(SUMIF('RELACION PAGO DE CAJA'!B$3:B$9173,A2039,'RELACION PAGO DE CAJA'!M$3:M$408)+(SUMIF('RELACION PAGO DE CAJA'!B$3:B$9173,A2039,'RELACION PAGO DE CAJA'!N$3:N$9173)))))</f>
        <v>#REF!</v>
      </c>
    </row>
    <row r="2040" spans="1:10">
      <c r="A2040" s="16" t="str">
        <f t="shared" si="36"/>
        <v/>
      </c>
      <c r="B2040" s="93"/>
      <c r="C2040" s="97"/>
      <c r="D2040" s="25"/>
      <c r="E2040" s="91"/>
      <c r="F2040" s="98"/>
      <c r="G2040" s="23"/>
      <c r="H2040" s="23"/>
      <c r="I2040" s="23"/>
      <c r="J2040" s="14" t="e">
        <f ca="1">F2040-(G2040+(SUMIF('RELACION PAGO DE CAJA'!B$3:B$9173,A2040,'RELACION PAGO DE CAJA'!K$3:K$9173)+SUMIF('RELACION PAGO DE CAJA'!B$3:B$9173,A2040,'RELACION PAGO DE CAJA'!L$3:L$9173)+(SUMIF('RELACION PAGO DE CAJA'!B$3:B$9173,A2040,'RELACION PAGO DE CAJA'!M$3:M$408)+(SUMIF('RELACION PAGO DE CAJA'!B$3:B$9173,A2040,'RELACION PAGO DE CAJA'!N$3:N$9173)))))</f>
        <v>#REF!</v>
      </c>
    </row>
    <row r="2041" spans="1:10">
      <c r="A2041" s="16" t="str">
        <f t="shared" si="36"/>
        <v/>
      </c>
      <c r="B2041" s="93"/>
      <c r="C2041" s="97"/>
      <c r="D2041" s="25"/>
      <c r="E2041" s="91"/>
      <c r="F2041" s="98"/>
      <c r="G2041" s="23"/>
      <c r="H2041" s="23"/>
      <c r="I2041" s="23"/>
      <c r="J2041" s="14" t="e">
        <f ca="1">F2041-(G2041+(SUMIF('RELACION PAGO DE CAJA'!B$3:B$9173,A2041,'RELACION PAGO DE CAJA'!K$3:K$9173)+SUMIF('RELACION PAGO DE CAJA'!B$3:B$9173,A2041,'RELACION PAGO DE CAJA'!L$3:L$9173)+(SUMIF('RELACION PAGO DE CAJA'!B$3:B$9173,A2041,'RELACION PAGO DE CAJA'!M$3:M$408)+(SUMIF('RELACION PAGO DE CAJA'!B$3:B$9173,A2041,'RELACION PAGO DE CAJA'!N$3:N$9173)))))</f>
        <v>#REF!</v>
      </c>
    </row>
    <row r="2042" spans="1:10">
      <c r="A2042" s="16" t="str">
        <f t="shared" si="36"/>
        <v/>
      </c>
      <c r="B2042" s="93"/>
      <c r="C2042" s="97"/>
      <c r="D2042" s="25"/>
      <c r="E2042" s="91"/>
      <c r="F2042" s="98"/>
      <c r="G2042" s="23"/>
      <c r="H2042" s="23"/>
      <c r="I2042" s="23"/>
      <c r="J2042" s="14" t="e">
        <f ca="1">F2042-(G2042+(SUMIF('RELACION PAGO DE CAJA'!B$3:B$9173,A2042,'RELACION PAGO DE CAJA'!K$3:K$9173)+SUMIF('RELACION PAGO DE CAJA'!B$3:B$9173,A2042,'RELACION PAGO DE CAJA'!L$3:L$9173)+(SUMIF('RELACION PAGO DE CAJA'!B$3:B$9173,A2042,'RELACION PAGO DE CAJA'!M$3:M$408)+(SUMIF('RELACION PAGO DE CAJA'!B$3:B$9173,A2042,'RELACION PAGO DE CAJA'!N$3:N$9173)))))</f>
        <v>#REF!</v>
      </c>
    </row>
    <row r="2043" spans="1:10">
      <c r="A2043" s="16" t="str">
        <f t="shared" si="36"/>
        <v/>
      </c>
      <c r="B2043" s="93"/>
      <c r="C2043" s="97"/>
      <c r="D2043" s="25"/>
      <c r="E2043" s="91"/>
      <c r="F2043" s="98"/>
      <c r="G2043" s="23"/>
      <c r="H2043" s="23"/>
      <c r="I2043" s="23"/>
      <c r="J2043" s="14" t="e">
        <f ca="1">F2043-(G2043+(SUMIF('RELACION PAGO DE CAJA'!B$3:B$9173,A2043,'RELACION PAGO DE CAJA'!K$3:K$9173)+SUMIF('RELACION PAGO DE CAJA'!B$3:B$9173,A2043,'RELACION PAGO DE CAJA'!L$3:L$9173)+(SUMIF('RELACION PAGO DE CAJA'!B$3:B$9173,A2043,'RELACION PAGO DE CAJA'!M$3:M$408)+(SUMIF('RELACION PAGO DE CAJA'!B$3:B$9173,A2043,'RELACION PAGO DE CAJA'!N$3:N$9173)))))</f>
        <v>#REF!</v>
      </c>
    </row>
    <row r="2044" spans="1:10">
      <c r="A2044" s="16" t="str">
        <f t="shared" si="36"/>
        <v/>
      </c>
      <c r="B2044" s="93"/>
      <c r="C2044" s="97"/>
      <c r="D2044" s="25"/>
      <c r="E2044" s="91"/>
      <c r="F2044" s="98"/>
      <c r="G2044" s="23"/>
      <c r="H2044" s="23"/>
      <c r="I2044" s="23"/>
      <c r="J2044" s="14" t="e">
        <f ca="1">F2044-(G2044+(SUMIF('RELACION PAGO DE CAJA'!B$3:B$9173,A2044,'RELACION PAGO DE CAJA'!K$3:K$9173)+SUMIF('RELACION PAGO DE CAJA'!B$3:B$9173,A2044,'RELACION PAGO DE CAJA'!L$3:L$9173)+(SUMIF('RELACION PAGO DE CAJA'!B$3:B$9173,A2044,'RELACION PAGO DE CAJA'!M$3:M$408)+(SUMIF('RELACION PAGO DE CAJA'!B$3:B$9173,A2044,'RELACION PAGO DE CAJA'!N$3:N$9173)))))</f>
        <v>#REF!</v>
      </c>
    </row>
    <row r="2045" spans="1:10">
      <c r="A2045" s="16" t="str">
        <f t="shared" si="36"/>
        <v/>
      </c>
      <c r="B2045" s="93"/>
      <c r="C2045" s="97"/>
      <c r="D2045" s="25"/>
      <c r="E2045" s="91"/>
      <c r="F2045" s="98"/>
      <c r="G2045" s="23"/>
      <c r="H2045" s="23"/>
      <c r="I2045" s="23"/>
      <c r="J2045" s="14" t="e">
        <f ca="1">F2045-(G2045+(SUMIF('RELACION PAGO DE CAJA'!B$3:B$9173,A2045,'RELACION PAGO DE CAJA'!K$3:K$9173)+SUMIF('RELACION PAGO DE CAJA'!B$3:B$9173,A2045,'RELACION PAGO DE CAJA'!L$3:L$9173)+(SUMIF('RELACION PAGO DE CAJA'!B$3:B$9173,A2045,'RELACION PAGO DE CAJA'!M$3:M$408)+(SUMIF('RELACION PAGO DE CAJA'!B$3:B$9173,A2045,'RELACION PAGO DE CAJA'!N$3:N$9173)))))</f>
        <v>#REF!</v>
      </c>
    </row>
    <row r="2046" spans="1:10">
      <c r="A2046" s="16" t="str">
        <f t="shared" si="36"/>
        <v/>
      </c>
      <c r="B2046" s="93"/>
      <c r="C2046" s="97"/>
      <c r="D2046" s="25"/>
      <c r="E2046" s="91"/>
      <c r="F2046" s="98"/>
      <c r="G2046" s="23"/>
      <c r="H2046" s="23"/>
      <c r="I2046" s="23"/>
      <c r="J2046" s="14" t="e">
        <f ca="1">F2046-(G2046+(SUMIF('RELACION PAGO DE CAJA'!B$3:B$9173,A2046,'RELACION PAGO DE CAJA'!K$3:K$9173)+SUMIF('RELACION PAGO DE CAJA'!B$3:B$9173,A2046,'RELACION PAGO DE CAJA'!L$3:L$9173)+(SUMIF('RELACION PAGO DE CAJA'!B$3:B$9173,A2046,'RELACION PAGO DE CAJA'!M$3:M$408)+(SUMIF('RELACION PAGO DE CAJA'!B$3:B$9173,A2046,'RELACION PAGO DE CAJA'!N$3:N$9173)))))</f>
        <v>#REF!</v>
      </c>
    </row>
    <row r="2047" spans="1:10">
      <c r="A2047" s="16" t="str">
        <f t="shared" si="36"/>
        <v/>
      </c>
      <c r="B2047" s="93"/>
      <c r="C2047" s="97"/>
      <c r="D2047" s="25"/>
      <c r="E2047" s="91"/>
      <c r="F2047" s="98"/>
      <c r="G2047" s="23"/>
      <c r="H2047" s="23"/>
      <c r="I2047" s="23"/>
      <c r="J2047" s="14" t="e">
        <f ca="1">F2047-(G2047+(SUMIF('RELACION PAGO DE CAJA'!B$3:B$9173,A2047,'RELACION PAGO DE CAJA'!K$3:K$9173)+SUMIF('RELACION PAGO DE CAJA'!B$3:B$9173,A2047,'RELACION PAGO DE CAJA'!L$3:L$9173)+(SUMIF('RELACION PAGO DE CAJA'!B$3:B$9173,A2047,'RELACION PAGO DE CAJA'!M$3:M$408)+(SUMIF('RELACION PAGO DE CAJA'!B$3:B$9173,A2047,'RELACION PAGO DE CAJA'!N$3:N$9173)))))</f>
        <v>#REF!</v>
      </c>
    </row>
    <row r="2048" spans="1:10">
      <c r="A2048" s="16" t="str">
        <f t="shared" si="36"/>
        <v/>
      </c>
      <c r="B2048" s="93"/>
      <c r="C2048" s="97"/>
      <c r="D2048" s="25"/>
      <c r="E2048" s="91"/>
      <c r="F2048" s="98"/>
      <c r="G2048" s="23"/>
      <c r="H2048" s="23"/>
      <c r="I2048" s="23"/>
      <c r="J2048" s="14" t="e">
        <f ca="1">F2048-(G2048+(SUMIF('RELACION PAGO DE CAJA'!B$3:B$9173,A2048,'RELACION PAGO DE CAJA'!K$3:K$9173)+SUMIF('RELACION PAGO DE CAJA'!B$3:B$9173,A2048,'RELACION PAGO DE CAJA'!L$3:L$9173)+(SUMIF('RELACION PAGO DE CAJA'!B$3:B$9173,A2048,'RELACION PAGO DE CAJA'!M$3:M$408)+(SUMIF('RELACION PAGO DE CAJA'!B$3:B$9173,A2048,'RELACION PAGO DE CAJA'!N$3:N$9173)))))</f>
        <v>#REF!</v>
      </c>
    </row>
    <row r="2049" spans="1:10">
      <c r="A2049" s="16" t="str">
        <f t="shared" si="36"/>
        <v/>
      </c>
      <c r="B2049" s="93"/>
      <c r="C2049" s="97"/>
      <c r="D2049" s="25"/>
      <c r="E2049" s="91"/>
      <c r="F2049" s="98"/>
      <c r="G2049" s="23"/>
      <c r="H2049" s="23"/>
      <c r="I2049" s="23"/>
      <c r="J2049" s="14" t="e">
        <f ca="1">F2049-(G2049+(SUMIF('RELACION PAGO DE CAJA'!B$3:B$9173,A2049,'RELACION PAGO DE CAJA'!K$3:K$9173)+SUMIF('RELACION PAGO DE CAJA'!B$3:B$9173,A2049,'RELACION PAGO DE CAJA'!L$3:L$9173)+(SUMIF('RELACION PAGO DE CAJA'!B$3:B$9173,A2049,'RELACION PAGO DE CAJA'!M$3:M$408)+(SUMIF('RELACION PAGO DE CAJA'!B$3:B$9173,A2049,'RELACION PAGO DE CAJA'!N$3:N$9173)))))</f>
        <v>#REF!</v>
      </c>
    </row>
    <row r="2050" spans="1:10">
      <c r="A2050" s="16" t="str">
        <f t="shared" si="36"/>
        <v/>
      </c>
      <c r="B2050" s="93"/>
      <c r="C2050" s="97"/>
      <c r="D2050" s="25"/>
      <c r="E2050" s="91"/>
      <c r="F2050" s="98"/>
      <c r="G2050" s="23"/>
      <c r="H2050" s="23"/>
      <c r="I2050" s="23"/>
      <c r="J2050" s="14" t="e">
        <f ca="1">F2050-(G2050+(SUMIF('RELACION PAGO DE CAJA'!B$3:B$9173,A2050,'RELACION PAGO DE CAJA'!K$3:K$9173)+SUMIF('RELACION PAGO DE CAJA'!B$3:B$9173,A2050,'RELACION PAGO DE CAJA'!L$3:L$9173)+(SUMIF('RELACION PAGO DE CAJA'!B$3:B$9173,A2050,'RELACION PAGO DE CAJA'!M$3:M$408)+(SUMIF('RELACION PAGO DE CAJA'!B$3:B$9173,A2050,'RELACION PAGO DE CAJA'!N$3:N$9173)))))</f>
        <v>#REF!</v>
      </c>
    </row>
    <row r="2051" spans="1:10">
      <c r="A2051" s="16" t="str">
        <f t="shared" si="36"/>
        <v/>
      </c>
      <c r="B2051" s="93"/>
      <c r="C2051" s="97"/>
      <c r="D2051" s="25"/>
      <c r="E2051" s="91"/>
      <c r="F2051" s="98"/>
      <c r="G2051" s="23"/>
      <c r="H2051" s="23"/>
      <c r="I2051" s="23"/>
      <c r="J2051" s="14" t="e">
        <f ca="1">F2051-(G2051+(SUMIF('RELACION PAGO DE CAJA'!B$3:B$9173,A2051,'RELACION PAGO DE CAJA'!K$3:K$9173)+SUMIF('RELACION PAGO DE CAJA'!B$3:B$9173,A2051,'RELACION PAGO DE CAJA'!L$3:L$9173)+(SUMIF('RELACION PAGO DE CAJA'!B$3:B$9173,A2051,'RELACION PAGO DE CAJA'!M$3:M$408)+(SUMIF('RELACION PAGO DE CAJA'!B$3:B$9173,A2051,'RELACION PAGO DE CAJA'!N$3:N$9173)))))</f>
        <v>#REF!</v>
      </c>
    </row>
    <row r="2052" spans="1:10">
      <c r="A2052" s="16" t="str">
        <f t="shared" si="36"/>
        <v/>
      </c>
      <c r="B2052" s="93"/>
      <c r="C2052" s="97"/>
      <c r="D2052" s="25"/>
      <c r="E2052" s="91"/>
      <c r="F2052" s="98"/>
      <c r="G2052" s="23"/>
      <c r="H2052" s="23"/>
      <c r="I2052" s="23"/>
      <c r="J2052" s="14" t="e">
        <f ca="1">F2052-(G2052+(SUMIF('RELACION PAGO DE CAJA'!B$3:B$9173,A2052,'RELACION PAGO DE CAJA'!K$3:K$9173)+SUMIF('RELACION PAGO DE CAJA'!B$3:B$9173,A2052,'RELACION PAGO DE CAJA'!L$3:L$9173)+(SUMIF('RELACION PAGO DE CAJA'!B$3:B$9173,A2052,'RELACION PAGO DE CAJA'!M$3:M$408)+(SUMIF('RELACION PAGO DE CAJA'!B$3:B$9173,A2052,'RELACION PAGO DE CAJA'!N$3:N$9173)))))</f>
        <v>#REF!</v>
      </c>
    </row>
    <row r="2053" spans="1:10">
      <c r="A2053" s="16" t="str">
        <f t="shared" si="36"/>
        <v/>
      </c>
      <c r="B2053" s="93"/>
      <c r="C2053" s="97"/>
      <c r="D2053" s="25"/>
      <c r="E2053" s="91"/>
      <c r="F2053" s="98"/>
      <c r="G2053" s="23"/>
      <c r="H2053" s="23"/>
      <c r="I2053" s="23"/>
      <c r="J2053" s="14" t="e">
        <f ca="1">F2053-(G2053+(SUMIF('RELACION PAGO DE CAJA'!B$3:B$9173,A2053,'RELACION PAGO DE CAJA'!K$3:K$9173)+SUMIF('RELACION PAGO DE CAJA'!B$3:B$9173,A2053,'RELACION PAGO DE CAJA'!L$3:L$9173)+(SUMIF('RELACION PAGO DE CAJA'!B$3:B$9173,A2053,'RELACION PAGO DE CAJA'!M$3:M$408)+(SUMIF('RELACION PAGO DE CAJA'!B$3:B$9173,A2053,'RELACION PAGO DE CAJA'!N$3:N$9173)))))</f>
        <v>#REF!</v>
      </c>
    </row>
    <row r="2054" spans="1:10">
      <c r="A2054" s="16" t="str">
        <f t="shared" si="36"/>
        <v/>
      </c>
      <c r="B2054" s="93"/>
      <c r="C2054" s="97"/>
      <c r="D2054" s="25"/>
      <c r="E2054" s="91"/>
      <c r="F2054" s="98"/>
      <c r="G2054" s="23"/>
      <c r="H2054" s="23"/>
      <c r="I2054" s="23"/>
      <c r="J2054" s="14" t="e">
        <f ca="1">F2054-(G2054+(SUMIF('RELACION PAGO DE CAJA'!B$3:B$9173,A2054,'RELACION PAGO DE CAJA'!K$3:K$9173)+SUMIF('RELACION PAGO DE CAJA'!B$3:B$9173,A2054,'RELACION PAGO DE CAJA'!L$3:L$9173)+(SUMIF('RELACION PAGO DE CAJA'!B$3:B$9173,A2054,'RELACION PAGO DE CAJA'!M$3:M$408)+(SUMIF('RELACION PAGO DE CAJA'!B$3:B$9173,A2054,'RELACION PAGO DE CAJA'!N$3:N$9173)))))</f>
        <v>#REF!</v>
      </c>
    </row>
    <row r="2055" spans="1:10">
      <c r="A2055" s="16" t="str">
        <f t="shared" si="36"/>
        <v/>
      </c>
      <c r="B2055" s="93"/>
      <c r="C2055" s="97"/>
      <c r="D2055" s="25"/>
      <c r="E2055" s="91"/>
      <c r="F2055" s="98"/>
      <c r="G2055" s="23"/>
      <c r="H2055" s="23"/>
      <c r="I2055" s="23"/>
      <c r="J2055" s="14" t="e">
        <f ca="1">F2055-(G2055+(SUMIF('RELACION PAGO DE CAJA'!B$3:B$9173,A2055,'RELACION PAGO DE CAJA'!K$3:K$9173)+SUMIF('RELACION PAGO DE CAJA'!B$3:B$9173,A2055,'RELACION PAGO DE CAJA'!L$3:L$9173)+(SUMIF('RELACION PAGO DE CAJA'!B$3:B$9173,A2055,'RELACION PAGO DE CAJA'!M$3:M$408)+(SUMIF('RELACION PAGO DE CAJA'!B$3:B$9173,A2055,'RELACION PAGO DE CAJA'!N$3:N$9173)))))</f>
        <v>#REF!</v>
      </c>
    </row>
    <row r="2056" spans="1:10">
      <c r="A2056" s="16" t="str">
        <f t="shared" si="36"/>
        <v/>
      </c>
      <c r="B2056" s="93"/>
      <c r="C2056" s="97"/>
      <c r="D2056" s="25"/>
      <c r="E2056" s="91"/>
      <c r="F2056" s="98"/>
      <c r="G2056" s="23"/>
      <c r="H2056" s="23"/>
      <c r="I2056" s="23"/>
      <c r="J2056" s="14" t="e">
        <f ca="1">F2056-(G2056+(SUMIF('RELACION PAGO DE CAJA'!B$3:B$9173,A2056,'RELACION PAGO DE CAJA'!K$3:K$9173)+SUMIF('RELACION PAGO DE CAJA'!B$3:B$9173,A2056,'RELACION PAGO DE CAJA'!L$3:L$9173)+(SUMIF('RELACION PAGO DE CAJA'!B$3:B$9173,A2056,'RELACION PAGO DE CAJA'!M$3:M$408)+(SUMIF('RELACION PAGO DE CAJA'!B$3:B$9173,A2056,'RELACION PAGO DE CAJA'!N$3:N$9173)))))</f>
        <v>#REF!</v>
      </c>
    </row>
    <row r="2057" spans="1:10">
      <c r="A2057" s="16" t="str">
        <f t="shared" si="36"/>
        <v/>
      </c>
      <c r="B2057" s="93"/>
      <c r="C2057" s="97"/>
      <c r="D2057" s="25"/>
      <c r="E2057" s="91"/>
      <c r="F2057" s="98"/>
      <c r="G2057" s="23"/>
      <c r="H2057" s="23"/>
      <c r="I2057" s="23"/>
      <c r="J2057" s="14" t="e">
        <f ca="1">F2057-(G2057+(SUMIF('RELACION PAGO DE CAJA'!B$3:B$9173,A2057,'RELACION PAGO DE CAJA'!K$3:K$9173)+SUMIF('RELACION PAGO DE CAJA'!B$3:B$9173,A2057,'RELACION PAGO DE CAJA'!L$3:L$9173)+(SUMIF('RELACION PAGO DE CAJA'!B$3:B$9173,A2057,'RELACION PAGO DE CAJA'!M$3:M$408)+(SUMIF('RELACION PAGO DE CAJA'!B$3:B$9173,A2057,'RELACION PAGO DE CAJA'!N$3:N$9173)))))</f>
        <v>#REF!</v>
      </c>
    </row>
    <row r="2058" spans="1:10">
      <c r="A2058" s="16" t="str">
        <f t="shared" si="36"/>
        <v/>
      </c>
      <c r="B2058" s="93"/>
      <c r="C2058" s="97"/>
      <c r="D2058" s="25"/>
      <c r="E2058" s="91"/>
      <c r="F2058" s="98"/>
      <c r="G2058" s="23"/>
      <c r="H2058" s="23"/>
      <c r="I2058" s="23"/>
      <c r="J2058" s="14" t="e">
        <f ca="1">F2058-(G2058+(SUMIF('RELACION PAGO DE CAJA'!B$3:B$9173,A2058,'RELACION PAGO DE CAJA'!K$3:K$9173)+SUMIF('RELACION PAGO DE CAJA'!B$3:B$9173,A2058,'RELACION PAGO DE CAJA'!L$3:L$9173)+(SUMIF('RELACION PAGO DE CAJA'!B$3:B$9173,A2058,'RELACION PAGO DE CAJA'!M$3:M$408)+(SUMIF('RELACION PAGO DE CAJA'!B$3:B$9173,A2058,'RELACION PAGO DE CAJA'!N$3:N$9173)))))</f>
        <v>#REF!</v>
      </c>
    </row>
    <row r="2059" spans="1:10">
      <c r="A2059" s="16" t="str">
        <f t="shared" si="36"/>
        <v/>
      </c>
      <c r="B2059" s="93"/>
      <c r="C2059" s="97"/>
      <c r="D2059" s="25"/>
      <c r="E2059" s="91"/>
      <c r="F2059" s="98"/>
      <c r="G2059" s="23"/>
      <c r="H2059" s="23"/>
      <c r="I2059" s="23"/>
      <c r="J2059" s="14" t="e">
        <f ca="1">F2059-(G2059+(SUMIF('RELACION PAGO DE CAJA'!B$3:B$9173,A2059,'RELACION PAGO DE CAJA'!K$3:K$9173)+SUMIF('RELACION PAGO DE CAJA'!B$3:B$9173,A2059,'RELACION PAGO DE CAJA'!L$3:L$9173)+(SUMIF('RELACION PAGO DE CAJA'!B$3:B$9173,A2059,'RELACION PAGO DE CAJA'!M$3:M$408)+(SUMIF('RELACION PAGO DE CAJA'!B$3:B$9173,A2059,'RELACION PAGO DE CAJA'!N$3:N$9173)))))</f>
        <v>#REF!</v>
      </c>
    </row>
    <row r="2060" spans="1:10">
      <c r="A2060" s="16" t="str">
        <f t="shared" si="36"/>
        <v/>
      </c>
      <c r="B2060" s="93"/>
      <c r="C2060" s="97"/>
      <c r="D2060" s="25"/>
      <c r="E2060" s="91"/>
      <c r="F2060" s="98"/>
      <c r="G2060" s="23"/>
      <c r="H2060" s="23"/>
      <c r="I2060" s="23"/>
      <c r="J2060" s="14" t="e">
        <f ca="1">F2060-(G2060+(SUMIF('RELACION PAGO DE CAJA'!B$3:B$9173,A2060,'RELACION PAGO DE CAJA'!K$3:K$9173)+SUMIF('RELACION PAGO DE CAJA'!B$3:B$9173,A2060,'RELACION PAGO DE CAJA'!L$3:L$9173)+(SUMIF('RELACION PAGO DE CAJA'!B$3:B$9173,A2060,'RELACION PAGO DE CAJA'!M$3:M$408)+(SUMIF('RELACION PAGO DE CAJA'!B$3:B$9173,A2060,'RELACION PAGO DE CAJA'!N$3:N$9173)))))</f>
        <v>#REF!</v>
      </c>
    </row>
    <row r="2061" spans="1:10">
      <c r="A2061" s="16" t="str">
        <f t="shared" si="36"/>
        <v/>
      </c>
      <c r="B2061" s="93"/>
      <c r="C2061" s="97"/>
      <c r="D2061" s="25"/>
      <c r="E2061" s="91"/>
      <c r="F2061" s="98"/>
      <c r="G2061" s="23"/>
      <c r="H2061" s="23"/>
      <c r="I2061" s="23"/>
      <c r="J2061" s="14" t="e">
        <f ca="1">F2061-(G2061+(SUMIF('RELACION PAGO DE CAJA'!B$3:B$9173,A2061,'RELACION PAGO DE CAJA'!K$3:K$9173)+SUMIF('RELACION PAGO DE CAJA'!B$3:B$9173,A2061,'RELACION PAGO DE CAJA'!L$3:L$9173)+(SUMIF('RELACION PAGO DE CAJA'!B$3:B$9173,A2061,'RELACION PAGO DE CAJA'!M$3:M$408)+(SUMIF('RELACION PAGO DE CAJA'!B$3:B$9173,A2061,'RELACION PAGO DE CAJA'!N$3:N$9173)))))</f>
        <v>#REF!</v>
      </c>
    </row>
    <row r="2062" spans="1:10">
      <c r="A2062" s="16" t="str">
        <f t="shared" si="36"/>
        <v/>
      </c>
      <c r="B2062" s="93"/>
      <c r="C2062" s="97"/>
      <c r="D2062" s="25"/>
      <c r="E2062" s="91"/>
      <c r="F2062" s="98"/>
      <c r="G2062" s="23"/>
      <c r="H2062" s="23"/>
      <c r="I2062" s="23"/>
      <c r="J2062" s="14" t="e">
        <f ca="1">F2062-(G2062+(SUMIF('RELACION PAGO DE CAJA'!B$3:B$9173,A2062,'RELACION PAGO DE CAJA'!K$3:K$9173)+SUMIF('RELACION PAGO DE CAJA'!B$3:B$9173,A2062,'RELACION PAGO DE CAJA'!L$3:L$9173)+(SUMIF('RELACION PAGO DE CAJA'!B$3:B$9173,A2062,'RELACION PAGO DE CAJA'!M$3:M$408)+(SUMIF('RELACION PAGO DE CAJA'!B$3:B$9173,A2062,'RELACION PAGO DE CAJA'!N$3:N$9173)))))</f>
        <v>#REF!</v>
      </c>
    </row>
    <row r="2063" spans="1:10">
      <c r="A2063" s="16" t="str">
        <f t="shared" si="36"/>
        <v/>
      </c>
      <c r="B2063" s="93"/>
      <c r="C2063" s="97"/>
      <c r="D2063" s="25"/>
      <c r="E2063" s="91"/>
      <c r="F2063" s="98"/>
      <c r="G2063" s="23"/>
      <c r="H2063" s="23"/>
      <c r="I2063" s="23"/>
      <c r="J2063" s="14" t="e">
        <f ca="1">F2063-(G2063+(SUMIF('RELACION PAGO DE CAJA'!B$3:B$9173,A2063,'RELACION PAGO DE CAJA'!K$3:K$9173)+SUMIF('RELACION PAGO DE CAJA'!B$3:B$9173,A2063,'RELACION PAGO DE CAJA'!L$3:L$9173)+(SUMIF('RELACION PAGO DE CAJA'!B$3:B$9173,A2063,'RELACION PAGO DE CAJA'!M$3:M$408)+(SUMIF('RELACION PAGO DE CAJA'!B$3:B$9173,A2063,'RELACION PAGO DE CAJA'!N$3:N$9173)))))</f>
        <v>#REF!</v>
      </c>
    </row>
    <row r="2064" spans="1:10">
      <c r="A2064" s="16" t="str">
        <f t="shared" si="36"/>
        <v/>
      </c>
      <c r="B2064" s="93"/>
      <c r="C2064" s="97"/>
      <c r="D2064" s="25"/>
      <c r="E2064" s="91"/>
      <c r="F2064" s="98"/>
      <c r="G2064" s="23"/>
      <c r="H2064" s="23"/>
      <c r="I2064" s="23"/>
      <c r="J2064" s="14" t="e">
        <f ca="1">F2064-(G2064+(SUMIF('RELACION PAGO DE CAJA'!B$3:B$9173,A2064,'RELACION PAGO DE CAJA'!K$3:K$9173)+SUMIF('RELACION PAGO DE CAJA'!B$3:B$9173,A2064,'RELACION PAGO DE CAJA'!L$3:L$9173)+(SUMIF('RELACION PAGO DE CAJA'!B$3:B$9173,A2064,'RELACION PAGO DE CAJA'!M$3:M$408)+(SUMIF('RELACION PAGO DE CAJA'!B$3:B$9173,A2064,'RELACION PAGO DE CAJA'!N$3:N$9173)))))</f>
        <v>#REF!</v>
      </c>
    </row>
    <row r="2065" spans="1:10">
      <c r="A2065" s="16" t="str">
        <f t="shared" si="36"/>
        <v/>
      </c>
      <c r="B2065" s="93"/>
      <c r="C2065" s="97"/>
      <c r="D2065" s="25"/>
      <c r="E2065" s="91"/>
      <c r="F2065" s="98"/>
      <c r="G2065" s="23"/>
      <c r="H2065" s="23"/>
      <c r="I2065" s="23"/>
      <c r="J2065" s="14" t="e">
        <f ca="1">F2065-(G2065+(SUMIF('RELACION PAGO DE CAJA'!B$3:B$9173,A2065,'RELACION PAGO DE CAJA'!K$3:K$9173)+SUMIF('RELACION PAGO DE CAJA'!B$3:B$9173,A2065,'RELACION PAGO DE CAJA'!L$3:L$9173)+(SUMIF('RELACION PAGO DE CAJA'!B$3:B$9173,A2065,'RELACION PAGO DE CAJA'!M$3:M$408)+(SUMIF('RELACION PAGO DE CAJA'!B$3:B$9173,A2065,'RELACION PAGO DE CAJA'!N$3:N$9173)))))</f>
        <v>#REF!</v>
      </c>
    </row>
    <row r="2066" spans="1:10">
      <c r="A2066" s="16" t="str">
        <f t="shared" si="36"/>
        <v/>
      </c>
      <c r="B2066" s="93"/>
      <c r="C2066" s="97"/>
      <c r="D2066" s="25"/>
      <c r="E2066" s="91"/>
      <c r="F2066" s="98"/>
      <c r="G2066" s="23"/>
      <c r="H2066" s="23"/>
      <c r="I2066" s="23"/>
      <c r="J2066" s="14" t="e">
        <f ca="1">F2066-(G2066+(SUMIF('RELACION PAGO DE CAJA'!B$3:B$9173,A2066,'RELACION PAGO DE CAJA'!K$3:K$9173)+SUMIF('RELACION PAGO DE CAJA'!B$3:B$9173,A2066,'RELACION PAGO DE CAJA'!L$3:L$9173)+(SUMIF('RELACION PAGO DE CAJA'!B$3:B$9173,A2066,'RELACION PAGO DE CAJA'!M$3:M$408)+(SUMIF('RELACION PAGO DE CAJA'!B$3:B$9173,A2066,'RELACION PAGO DE CAJA'!N$3:N$9173)))))</f>
        <v>#REF!</v>
      </c>
    </row>
    <row r="2067" spans="1:10">
      <c r="A2067" s="16" t="str">
        <f t="shared" si="36"/>
        <v/>
      </c>
      <c r="B2067" s="93"/>
      <c r="C2067" s="97"/>
      <c r="D2067" s="25"/>
      <c r="E2067" s="91"/>
      <c r="F2067" s="98"/>
      <c r="G2067" s="23"/>
      <c r="H2067" s="23"/>
      <c r="I2067" s="23"/>
      <c r="J2067" s="14" t="e">
        <f ca="1">F2067-(G2067+(SUMIF('RELACION PAGO DE CAJA'!B$3:B$9173,A2067,'RELACION PAGO DE CAJA'!K$3:K$9173)+SUMIF('RELACION PAGO DE CAJA'!B$3:B$9173,A2067,'RELACION PAGO DE CAJA'!L$3:L$9173)+(SUMIF('RELACION PAGO DE CAJA'!B$3:B$9173,A2067,'RELACION PAGO DE CAJA'!M$3:M$408)+(SUMIF('RELACION PAGO DE CAJA'!B$3:B$9173,A2067,'RELACION PAGO DE CAJA'!N$3:N$9173)))))</f>
        <v>#REF!</v>
      </c>
    </row>
    <row r="2068" spans="1:10">
      <c r="A2068" s="16" t="str">
        <f t="shared" si="36"/>
        <v/>
      </c>
      <c r="B2068" s="93"/>
      <c r="C2068" s="97"/>
      <c r="D2068" s="25"/>
      <c r="E2068" s="91"/>
      <c r="F2068" s="98"/>
      <c r="G2068" s="23"/>
      <c r="H2068" s="23"/>
      <c r="I2068" s="23"/>
      <c r="J2068" s="14" t="e">
        <f ca="1">F2068-(G2068+(SUMIF('RELACION PAGO DE CAJA'!B$3:B$9173,A2068,'RELACION PAGO DE CAJA'!K$3:K$9173)+SUMIF('RELACION PAGO DE CAJA'!B$3:B$9173,A2068,'RELACION PAGO DE CAJA'!L$3:L$9173)+(SUMIF('RELACION PAGO DE CAJA'!B$3:B$9173,A2068,'RELACION PAGO DE CAJA'!M$3:M$408)+(SUMIF('RELACION PAGO DE CAJA'!B$3:B$9173,A2068,'RELACION PAGO DE CAJA'!N$3:N$9173)))))</f>
        <v>#REF!</v>
      </c>
    </row>
    <row r="2069" spans="1:10">
      <c r="A2069" s="16" t="str">
        <f t="shared" ref="A2069:A2132" si="37">CONCATENATE(B2069,D2069,E2069)</f>
        <v/>
      </c>
      <c r="B2069" s="93"/>
      <c r="C2069" s="97"/>
      <c r="D2069" s="25"/>
      <c r="E2069" s="91"/>
      <c r="F2069" s="98"/>
      <c r="G2069" s="23"/>
      <c r="H2069" s="23"/>
      <c r="I2069" s="23"/>
      <c r="J2069" s="14" t="e">
        <f ca="1">F2069-(G2069+(SUMIF('RELACION PAGO DE CAJA'!B$3:B$9173,A2069,'RELACION PAGO DE CAJA'!K$3:K$9173)+SUMIF('RELACION PAGO DE CAJA'!B$3:B$9173,A2069,'RELACION PAGO DE CAJA'!L$3:L$9173)+(SUMIF('RELACION PAGO DE CAJA'!B$3:B$9173,A2069,'RELACION PAGO DE CAJA'!M$3:M$408)+(SUMIF('RELACION PAGO DE CAJA'!B$3:B$9173,A2069,'RELACION PAGO DE CAJA'!N$3:N$9173)))))</f>
        <v>#REF!</v>
      </c>
    </row>
    <row r="2070" spans="1:10">
      <c r="A2070" s="16" t="str">
        <f t="shared" si="37"/>
        <v/>
      </c>
      <c r="B2070" s="93"/>
      <c r="C2070" s="97"/>
      <c r="D2070" s="25"/>
      <c r="E2070" s="91"/>
      <c r="F2070" s="98"/>
      <c r="G2070" s="23"/>
      <c r="H2070" s="23"/>
      <c r="I2070" s="23"/>
      <c r="J2070" s="14" t="e">
        <f ca="1">F2070-(G2070+(SUMIF('RELACION PAGO DE CAJA'!B$3:B$9173,A2070,'RELACION PAGO DE CAJA'!K$3:K$9173)+SUMIF('RELACION PAGO DE CAJA'!B$3:B$9173,A2070,'RELACION PAGO DE CAJA'!L$3:L$9173)+(SUMIF('RELACION PAGO DE CAJA'!B$3:B$9173,A2070,'RELACION PAGO DE CAJA'!M$3:M$408)+(SUMIF('RELACION PAGO DE CAJA'!B$3:B$9173,A2070,'RELACION PAGO DE CAJA'!N$3:N$9173)))))</f>
        <v>#REF!</v>
      </c>
    </row>
    <row r="2071" spans="1:10">
      <c r="A2071" s="16" t="str">
        <f t="shared" si="37"/>
        <v/>
      </c>
      <c r="B2071" s="93"/>
      <c r="C2071" s="97"/>
      <c r="D2071" s="25"/>
      <c r="E2071" s="91"/>
      <c r="F2071" s="98"/>
      <c r="G2071" s="23"/>
      <c r="H2071" s="23"/>
      <c r="I2071" s="23"/>
      <c r="J2071" s="14" t="e">
        <f ca="1">F2071-(G2071+(SUMIF('RELACION PAGO DE CAJA'!B$3:B$9173,A2071,'RELACION PAGO DE CAJA'!K$3:K$9173)+SUMIF('RELACION PAGO DE CAJA'!B$3:B$9173,A2071,'RELACION PAGO DE CAJA'!L$3:L$9173)+(SUMIF('RELACION PAGO DE CAJA'!B$3:B$9173,A2071,'RELACION PAGO DE CAJA'!M$3:M$408)+(SUMIF('RELACION PAGO DE CAJA'!B$3:B$9173,A2071,'RELACION PAGO DE CAJA'!N$3:N$9173)))))</f>
        <v>#REF!</v>
      </c>
    </row>
    <row r="2072" spans="1:10">
      <c r="A2072" s="16" t="str">
        <f t="shared" si="37"/>
        <v/>
      </c>
      <c r="B2072" s="93"/>
      <c r="C2072" s="97"/>
      <c r="D2072" s="25"/>
      <c r="E2072" s="91"/>
      <c r="F2072" s="98"/>
      <c r="G2072" s="23"/>
      <c r="H2072" s="23"/>
      <c r="I2072" s="23"/>
      <c r="J2072" s="14" t="e">
        <f ca="1">F2072-(G2072+(SUMIF('RELACION PAGO DE CAJA'!B$3:B$9173,A2072,'RELACION PAGO DE CAJA'!K$3:K$9173)+SUMIF('RELACION PAGO DE CAJA'!B$3:B$9173,A2072,'RELACION PAGO DE CAJA'!L$3:L$9173)+(SUMIF('RELACION PAGO DE CAJA'!B$3:B$9173,A2072,'RELACION PAGO DE CAJA'!M$3:M$408)+(SUMIF('RELACION PAGO DE CAJA'!B$3:B$9173,A2072,'RELACION PAGO DE CAJA'!N$3:N$9173)))))</f>
        <v>#REF!</v>
      </c>
    </row>
    <row r="2073" spans="1:10">
      <c r="A2073" s="16" t="str">
        <f t="shared" si="37"/>
        <v/>
      </c>
      <c r="B2073" s="93"/>
      <c r="C2073" s="97"/>
      <c r="D2073" s="25"/>
      <c r="E2073" s="91"/>
      <c r="F2073" s="98"/>
      <c r="G2073" s="23"/>
      <c r="H2073" s="23"/>
      <c r="I2073" s="23"/>
      <c r="J2073" s="14" t="e">
        <f ca="1">F2073-(G2073+(SUMIF('RELACION PAGO DE CAJA'!B$3:B$9173,A2073,'RELACION PAGO DE CAJA'!K$3:K$9173)+SUMIF('RELACION PAGO DE CAJA'!B$3:B$9173,A2073,'RELACION PAGO DE CAJA'!L$3:L$9173)+(SUMIF('RELACION PAGO DE CAJA'!B$3:B$9173,A2073,'RELACION PAGO DE CAJA'!M$3:M$408)+(SUMIF('RELACION PAGO DE CAJA'!B$3:B$9173,A2073,'RELACION PAGO DE CAJA'!N$3:N$9173)))))</f>
        <v>#REF!</v>
      </c>
    </row>
    <row r="2074" spans="1:10">
      <c r="A2074" s="16" t="str">
        <f t="shared" si="37"/>
        <v/>
      </c>
      <c r="B2074" s="93"/>
      <c r="C2074" s="97"/>
      <c r="D2074" s="25"/>
      <c r="E2074" s="91"/>
      <c r="F2074" s="98"/>
      <c r="G2074" s="23"/>
      <c r="H2074" s="23"/>
      <c r="I2074" s="23"/>
      <c r="J2074" s="14" t="e">
        <f ca="1">F2074-(G2074+(SUMIF('RELACION PAGO DE CAJA'!B$3:B$9173,A2074,'RELACION PAGO DE CAJA'!K$3:K$9173)+SUMIF('RELACION PAGO DE CAJA'!B$3:B$9173,A2074,'RELACION PAGO DE CAJA'!L$3:L$9173)+(SUMIF('RELACION PAGO DE CAJA'!B$3:B$9173,A2074,'RELACION PAGO DE CAJA'!M$3:M$408)+(SUMIF('RELACION PAGO DE CAJA'!B$3:B$9173,A2074,'RELACION PAGO DE CAJA'!N$3:N$9173)))))</f>
        <v>#REF!</v>
      </c>
    </row>
    <row r="2075" spans="1:10">
      <c r="A2075" s="16" t="str">
        <f t="shared" si="37"/>
        <v/>
      </c>
      <c r="B2075" s="93"/>
      <c r="C2075" s="97"/>
      <c r="D2075" s="25"/>
      <c r="E2075" s="91"/>
      <c r="F2075" s="98"/>
      <c r="G2075" s="23"/>
      <c r="H2075" s="23"/>
      <c r="I2075" s="23"/>
      <c r="J2075" s="14" t="e">
        <f ca="1">F2075-(G2075+(SUMIF('RELACION PAGO DE CAJA'!B$3:B$9173,A2075,'RELACION PAGO DE CAJA'!K$3:K$9173)+SUMIF('RELACION PAGO DE CAJA'!B$3:B$9173,A2075,'RELACION PAGO DE CAJA'!L$3:L$9173)+(SUMIF('RELACION PAGO DE CAJA'!B$3:B$9173,A2075,'RELACION PAGO DE CAJA'!M$3:M$408)+(SUMIF('RELACION PAGO DE CAJA'!B$3:B$9173,A2075,'RELACION PAGO DE CAJA'!N$3:N$9173)))))</f>
        <v>#REF!</v>
      </c>
    </row>
    <row r="2076" spans="1:10">
      <c r="A2076" s="16" t="str">
        <f t="shared" si="37"/>
        <v/>
      </c>
      <c r="B2076" s="93"/>
      <c r="C2076" s="97"/>
      <c r="D2076" s="25"/>
      <c r="E2076" s="91"/>
      <c r="F2076" s="98"/>
      <c r="G2076" s="23"/>
      <c r="H2076" s="23"/>
      <c r="I2076" s="23"/>
      <c r="J2076" s="14" t="e">
        <f ca="1">F2076-(G2076+(SUMIF('RELACION PAGO DE CAJA'!B$3:B$9173,A2076,'RELACION PAGO DE CAJA'!K$3:K$9173)+SUMIF('RELACION PAGO DE CAJA'!B$3:B$9173,A2076,'RELACION PAGO DE CAJA'!L$3:L$9173)+(SUMIF('RELACION PAGO DE CAJA'!B$3:B$9173,A2076,'RELACION PAGO DE CAJA'!M$3:M$408)+(SUMIF('RELACION PAGO DE CAJA'!B$3:B$9173,A2076,'RELACION PAGO DE CAJA'!N$3:N$9173)))))</f>
        <v>#REF!</v>
      </c>
    </row>
    <row r="2077" spans="1:10">
      <c r="A2077" s="16" t="str">
        <f t="shared" si="37"/>
        <v/>
      </c>
      <c r="B2077" s="93"/>
      <c r="C2077" s="97"/>
      <c r="D2077" s="25"/>
      <c r="E2077" s="91"/>
      <c r="F2077" s="98"/>
      <c r="G2077" s="23"/>
      <c r="H2077" s="23"/>
      <c r="I2077" s="23"/>
      <c r="J2077" s="14" t="e">
        <f ca="1">F2077-(G2077+(SUMIF('RELACION PAGO DE CAJA'!B$3:B$9173,A2077,'RELACION PAGO DE CAJA'!K$3:K$9173)+SUMIF('RELACION PAGO DE CAJA'!B$3:B$9173,A2077,'RELACION PAGO DE CAJA'!L$3:L$9173)+(SUMIF('RELACION PAGO DE CAJA'!B$3:B$9173,A2077,'RELACION PAGO DE CAJA'!M$3:M$408)+(SUMIF('RELACION PAGO DE CAJA'!B$3:B$9173,A2077,'RELACION PAGO DE CAJA'!N$3:N$9173)))))</f>
        <v>#REF!</v>
      </c>
    </row>
    <row r="2078" spans="1:10">
      <c r="A2078" s="16" t="str">
        <f t="shared" si="37"/>
        <v/>
      </c>
      <c r="B2078" s="93"/>
      <c r="C2078" s="97"/>
      <c r="D2078" s="25"/>
      <c r="E2078" s="91"/>
      <c r="F2078" s="98"/>
      <c r="G2078" s="23"/>
      <c r="H2078" s="23"/>
      <c r="I2078" s="23"/>
      <c r="J2078" s="14" t="e">
        <f ca="1">F2078-(G2078+(SUMIF('RELACION PAGO DE CAJA'!B$3:B$9173,A2078,'RELACION PAGO DE CAJA'!K$3:K$9173)+SUMIF('RELACION PAGO DE CAJA'!B$3:B$9173,A2078,'RELACION PAGO DE CAJA'!L$3:L$9173)+(SUMIF('RELACION PAGO DE CAJA'!B$3:B$9173,A2078,'RELACION PAGO DE CAJA'!M$3:M$408)+(SUMIF('RELACION PAGO DE CAJA'!B$3:B$9173,A2078,'RELACION PAGO DE CAJA'!N$3:N$9173)))))</f>
        <v>#REF!</v>
      </c>
    </row>
    <row r="2079" spans="1:10">
      <c r="A2079" s="16" t="str">
        <f t="shared" si="37"/>
        <v/>
      </c>
      <c r="B2079" s="93"/>
      <c r="C2079" s="97"/>
      <c r="D2079" s="25"/>
      <c r="E2079" s="91"/>
      <c r="F2079" s="98"/>
      <c r="G2079" s="23"/>
      <c r="H2079" s="23"/>
      <c r="I2079" s="23"/>
      <c r="J2079" s="14" t="e">
        <f ca="1">F2079-(G2079+(SUMIF('RELACION PAGO DE CAJA'!B$3:B$9173,A2079,'RELACION PAGO DE CAJA'!K$3:K$9173)+SUMIF('RELACION PAGO DE CAJA'!B$3:B$9173,A2079,'RELACION PAGO DE CAJA'!L$3:L$9173)+(SUMIF('RELACION PAGO DE CAJA'!B$3:B$9173,A2079,'RELACION PAGO DE CAJA'!M$3:M$408)+(SUMIF('RELACION PAGO DE CAJA'!B$3:B$9173,A2079,'RELACION PAGO DE CAJA'!N$3:N$9173)))))</f>
        <v>#REF!</v>
      </c>
    </row>
    <row r="2080" spans="1:10">
      <c r="A2080" s="16" t="str">
        <f t="shared" si="37"/>
        <v/>
      </c>
      <c r="B2080" s="93"/>
      <c r="C2080" s="97"/>
      <c r="D2080" s="25"/>
      <c r="E2080" s="91"/>
      <c r="F2080" s="98"/>
      <c r="G2080" s="23"/>
      <c r="H2080" s="23"/>
      <c r="I2080" s="23"/>
      <c r="J2080" s="14" t="e">
        <f ca="1">F2080-(G2080+(SUMIF('RELACION PAGO DE CAJA'!B$3:B$9173,A2080,'RELACION PAGO DE CAJA'!K$3:K$9173)+SUMIF('RELACION PAGO DE CAJA'!B$3:B$9173,A2080,'RELACION PAGO DE CAJA'!L$3:L$9173)+(SUMIF('RELACION PAGO DE CAJA'!B$3:B$9173,A2080,'RELACION PAGO DE CAJA'!M$3:M$408)+(SUMIF('RELACION PAGO DE CAJA'!B$3:B$9173,A2080,'RELACION PAGO DE CAJA'!N$3:N$9173)))))</f>
        <v>#REF!</v>
      </c>
    </row>
    <row r="2081" spans="1:10">
      <c r="A2081" s="16" t="str">
        <f t="shared" si="37"/>
        <v/>
      </c>
      <c r="B2081" s="93"/>
      <c r="C2081" s="97"/>
      <c r="D2081" s="25"/>
      <c r="E2081" s="91"/>
      <c r="F2081" s="98"/>
      <c r="G2081" s="23"/>
      <c r="H2081" s="23"/>
      <c r="I2081" s="23"/>
      <c r="J2081" s="14" t="e">
        <f ca="1">F2081-(G2081+(SUMIF('RELACION PAGO DE CAJA'!B$3:B$9173,A2081,'RELACION PAGO DE CAJA'!K$3:K$9173)+SUMIF('RELACION PAGO DE CAJA'!B$3:B$9173,A2081,'RELACION PAGO DE CAJA'!L$3:L$9173)+(SUMIF('RELACION PAGO DE CAJA'!B$3:B$9173,A2081,'RELACION PAGO DE CAJA'!M$3:M$408)+(SUMIF('RELACION PAGO DE CAJA'!B$3:B$9173,A2081,'RELACION PAGO DE CAJA'!N$3:N$9173)))))</f>
        <v>#REF!</v>
      </c>
    </row>
    <row r="2082" spans="1:10">
      <c r="A2082" s="16" t="str">
        <f t="shared" si="37"/>
        <v/>
      </c>
      <c r="B2082" s="93"/>
      <c r="C2082" s="97"/>
      <c r="D2082" s="25"/>
      <c r="E2082" s="91"/>
      <c r="F2082" s="98"/>
      <c r="G2082" s="23"/>
      <c r="H2082" s="23"/>
      <c r="I2082" s="23"/>
      <c r="J2082" s="14" t="e">
        <f ca="1">F2082-(G2082+(SUMIF('RELACION PAGO DE CAJA'!B$3:B$9173,A2082,'RELACION PAGO DE CAJA'!K$3:K$9173)+SUMIF('RELACION PAGO DE CAJA'!B$3:B$9173,A2082,'RELACION PAGO DE CAJA'!L$3:L$9173)+(SUMIF('RELACION PAGO DE CAJA'!B$3:B$9173,A2082,'RELACION PAGO DE CAJA'!M$3:M$408)+(SUMIF('RELACION PAGO DE CAJA'!B$3:B$9173,A2082,'RELACION PAGO DE CAJA'!N$3:N$9173)))))</f>
        <v>#REF!</v>
      </c>
    </row>
    <row r="2083" spans="1:10">
      <c r="A2083" s="16" t="str">
        <f t="shared" si="37"/>
        <v/>
      </c>
      <c r="B2083" s="93"/>
      <c r="C2083" s="97"/>
      <c r="D2083" s="25"/>
      <c r="E2083" s="91"/>
      <c r="F2083" s="98"/>
      <c r="G2083" s="23"/>
      <c r="H2083" s="23"/>
      <c r="I2083" s="23"/>
      <c r="J2083" s="14" t="e">
        <f ca="1">F2083-(G2083+(SUMIF('RELACION PAGO DE CAJA'!B$3:B$9173,A2083,'RELACION PAGO DE CAJA'!K$3:K$9173)+SUMIF('RELACION PAGO DE CAJA'!B$3:B$9173,A2083,'RELACION PAGO DE CAJA'!L$3:L$9173)+(SUMIF('RELACION PAGO DE CAJA'!B$3:B$9173,A2083,'RELACION PAGO DE CAJA'!M$3:M$408)+(SUMIF('RELACION PAGO DE CAJA'!B$3:B$9173,A2083,'RELACION PAGO DE CAJA'!N$3:N$9173)))))</f>
        <v>#REF!</v>
      </c>
    </row>
    <row r="2084" spans="1:10">
      <c r="A2084" s="16" t="str">
        <f t="shared" si="37"/>
        <v/>
      </c>
      <c r="B2084" s="93"/>
      <c r="C2084" s="97"/>
      <c r="D2084" s="25"/>
      <c r="E2084" s="91"/>
      <c r="F2084" s="98"/>
      <c r="G2084" s="23"/>
      <c r="H2084" s="23"/>
      <c r="I2084" s="23"/>
      <c r="J2084" s="14" t="e">
        <f ca="1">F2084-(G2084+(SUMIF('RELACION PAGO DE CAJA'!B$3:B$9173,A2084,'RELACION PAGO DE CAJA'!K$3:K$9173)+SUMIF('RELACION PAGO DE CAJA'!B$3:B$9173,A2084,'RELACION PAGO DE CAJA'!L$3:L$9173)+(SUMIF('RELACION PAGO DE CAJA'!B$3:B$9173,A2084,'RELACION PAGO DE CAJA'!M$3:M$408)+(SUMIF('RELACION PAGO DE CAJA'!B$3:B$9173,A2084,'RELACION PAGO DE CAJA'!N$3:N$9173)))))</f>
        <v>#REF!</v>
      </c>
    </row>
    <row r="2085" spans="1:10">
      <c r="A2085" s="16" t="str">
        <f t="shared" si="37"/>
        <v/>
      </c>
      <c r="B2085" s="93"/>
      <c r="C2085" s="97"/>
      <c r="D2085" s="25"/>
      <c r="E2085" s="91"/>
      <c r="F2085" s="98"/>
      <c r="G2085" s="23"/>
      <c r="H2085" s="23"/>
      <c r="I2085" s="23"/>
      <c r="J2085" s="14" t="e">
        <f ca="1">F2085-(G2085+(SUMIF('RELACION PAGO DE CAJA'!B$3:B$9173,A2085,'RELACION PAGO DE CAJA'!K$3:K$9173)+SUMIF('RELACION PAGO DE CAJA'!B$3:B$9173,A2085,'RELACION PAGO DE CAJA'!L$3:L$9173)+(SUMIF('RELACION PAGO DE CAJA'!B$3:B$9173,A2085,'RELACION PAGO DE CAJA'!M$3:M$408)+(SUMIF('RELACION PAGO DE CAJA'!B$3:B$9173,A2085,'RELACION PAGO DE CAJA'!N$3:N$9173)))))</f>
        <v>#REF!</v>
      </c>
    </row>
    <row r="2086" spans="1:10">
      <c r="A2086" s="16" t="str">
        <f t="shared" si="37"/>
        <v/>
      </c>
      <c r="B2086" s="93"/>
      <c r="C2086" s="97"/>
      <c r="D2086" s="25"/>
      <c r="E2086" s="91"/>
      <c r="F2086" s="98"/>
      <c r="G2086" s="23"/>
      <c r="H2086" s="23"/>
      <c r="I2086" s="23"/>
      <c r="J2086" s="14" t="e">
        <f ca="1">F2086-(G2086+(SUMIF('RELACION PAGO DE CAJA'!B$3:B$9173,A2086,'RELACION PAGO DE CAJA'!K$3:K$9173)+SUMIF('RELACION PAGO DE CAJA'!B$3:B$9173,A2086,'RELACION PAGO DE CAJA'!L$3:L$9173)+(SUMIF('RELACION PAGO DE CAJA'!B$3:B$9173,A2086,'RELACION PAGO DE CAJA'!M$3:M$408)+(SUMIF('RELACION PAGO DE CAJA'!B$3:B$9173,A2086,'RELACION PAGO DE CAJA'!N$3:N$9173)))))</f>
        <v>#REF!</v>
      </c>
    </row>
    <row r="2087" spans="1:10">
      <c r="A2087" s="16" t="str">
        <f t="shared" si="37"/>
        <v/>
      </c>
      <c r="B2087" s="93"/>
      <c r="C2087" s="97"/>
      <c r="D2087" s="25"/>
      <c r="E2087" s="91"/>
      <c r="F2087" s="98"/>
      <c r="G2087" s="23"/>
      <c r="H2087" s="23"/>
      <c r="I2087" s="23"/>
      <c r="J2087" s="14" t="e">
        <f ca="1">F2087-(G2087+(SUMIF('RELACION PAGO DE CAJA'!B$3:B$9173,A2087,'RELACION PAGO DE CAJA'!K$3:K$9173)+SUMIF('RELACION PAGO DE CAJA'!B$3:B$9173,A2087,'RELACION PAGO DE CAJA'!L$3:L$9173)+(SUMIF('RELACION PAGO DE CAJA'!B$3:B$9173,A2087,'RELACION PAGO DE CAJA'!M$3:M$408)+(SUMIF('RELACION PAGO DE CAJA'!B$3:B$9173,A2087,'RELACION PAGO DE CAJA'!N$3:N$9173)))))</f>
        <v>#REF!</v>
      </c>
    </row>
    <row r="2088" spans="1:10">
      <c r="A2088" s="16" t="str">
        <f t="shared" si="37"/>
        <v/>
      </c>
      <c r="B2088" s="93"/>
      <c r="C2088" s="97"/>
      <c r="D2088" s="25"/>
      <c r="E2088" s="91"/>
      <c r="F2088" s="98"/>
      <c r="G2088" s="23"/>
      <c r="H2088" s="23"/>
      <c r="I2088" s="23"/>
      <c r="J2088" s="14" t="e">
        <f ca="1">F2088-(G2088+(SUMIF('RELACION PAGO DE CAJA'!B$3:B$9173,A2088,'RELACION PAGO DE CAJA'!K$3:K$9173)+SUMIF('RELACION PAGO DE CAJA'!B$3:B$9173,A2088,'RELACION PAGO DE CAJA'!L$3:L$9173)+(SUMIF('RELACION PAGO DE CAJA'!B$3:B$9173,A2088,'RELACION PAGO DE CAJA'!M$3:M$408)+(SUMIF('RELACION PAGO DE CAJA'!B$3:B$9173,A2088,'RELACION PAGO DE CAJA'!N$3:N$9173)))))</f>
        <v>#REF!</v>
      </c>
    </row>
    <row r="2089" spans="1:10">
      <c r="A2089" s="16" t="str">
        <f t="shared" si="37"/>
        <v/>
      </c>
      <c r="B2089" s="93"/>
      <c r="C2089" s="97"/>
      <c r="D2089" s="25"/>
      <c r="E2089" s="91"/>
      <c r="F2089" s="98"/>
      <c r="G2089" s="23"/>
      <c r="H2089" s="23"/>
      <c r="I2089" s="23"/>
      <c r="J2089" s="14" t="e">
        <f ca="1">F2089-(G2089+(SUMIF('RELACION PAGO DE CAJA'!B$3:B$9173,A2089,'RELACION PAGO DE CAJA'!K$3:K$9173)+SUMIF('RELACION PAGO DE CAJA'!B$3:B$9173,A2089,'RELACION PAGO DE CAJA'!L$3:L$9173)+(SUMIF('RELACION PAGO DE CAJA'!B$3:B$9173,A2089,'RELACION PAGO DE CAJA'!M$3:M$408)+(SUMIF('RELACION PAGO DE CAJA'!B$3:B$9173,A2089,'RELACION PAGO DE CAJA'!N$3:N$9173)))))</f>
        <v>#REF!</v>
      </c>
    </row>
    <row r="2090" spans="1:10">
      <c r="A2090" s="16" t="str">
        <f t="shared" si="37"/>
        <v/>
      </c>
      <c r="B2090" s="93"/>
      <c r="C2090" s="97"/>
      <c r="D2090" s="25"/>
      <c r="E2090" s="91"/>
      <c r="F2090" s="98"/>
      <c r="G2090" s="23"/>
      <c r="H2090" s="23"/>
      <c r="I2090" s="23"/>
      <c r="J2090" s="14" t="e">
        <f ca="1">F2090-(G2090+(SUMIF('RELACION PAGO DE CAJA'!B$3:B$9173,A2090,'RELACION PAGO DE CAJA'!K$3:K$9173)+SUMIF('RELACION PAGO DE CAJA'!B$3:B$9173,A2090,'RELACION PAGO DE CAJA'!L$3:L$9173)+(SUMIF('RELACION PAGO DE CAJA'!B$3:B$9173,A2090,'RELACION PAGO DE CAJA'!M$3:M$408)+(SUMIF('RELACION PAGO DE CAJA'!B$3:B$9173,A2090,'RELACION PAGO DE CAJA'!N$3:N$9173)))))</f>
        <v>#REF!</v>
      </c>
    </row>
    <row r="2091" spans="1:10">
      <c r="A2091" s="16" t="str">
        <f t="shared" si="37"/>
        <v/>
      </c>
      <c r="B2091" s="93"/>
      <c r="C2091" s="97"/>
      <c r="D2091" s="25"/>
      <c r="E2091" s="91"/>
      <c r="F2091" s="98"/>
      <c r="G2091" s="23"/>
      <c r="H2091" s="23"/>
      <c r="I2091" s="23"/>
      <c r="J2091" s="14" t="e">
        <f ca="1">F2091-(G2091+(SUMIF('RELACION PAGO DE CAJA'!B$3:B$9173,A2091,'RELACION PAGO DE CAJA'!K$3:K$9173)+SUMIF('RELACION PAGO DE CAJA'!B$3:B$9173,A2091,'RELACION PAGO DE CAJA'!L$3:L$9173)+(SUMIF('RELACION PAGO DE CAJA'!B$3:B$9173,A2091,'RELACION PAGO DE CAJA'!M$3:M$408)+(SUMIF('RELACION PAGO DE CAJA'!B$3:B$9173,A2091,'RELACION PAGO DE CAJA'!N$3:N$9173)))))</f>
        <v>#REF!</v>
      </c>
    </row>
    <row r="2092" spans="1:10">
      <c r="A2092" s="16" t="str">
        <f t="shared" si="37"/>
        <v/>
      </c>
      <c r="B2092" s="93"/>
      <c r="C2092" s="97"/>
      <c r="D2092" s="25"/>
      <c r="E2092" s="91"/>
      <c r="F2092" s="98"/>
      <c r="G2092" s="23"/>
      <c r="H2092" s="23"/>
      <c r="I2092" s="23"/>
      <c r="J2092" s="14" t="e">
        <f ca="1">F2092-(G2092+(SUMIF('RELACION PAGO DE CAJA'!B$3:B$9173,A2092,'RELACION PAGO DE CAJA'!K$3:K$9173)+SUMIF('RELACION PAGO DE CAJA'!B$3:B$9173,A2092,'RELACION PAGO DE CAJA'!L$3:L$9173)+(SUMIF('RELACION PAGO DE CAJA'!B$3:B$9173,A2092,'RELACION PAGO DE CAJA'!M$3:M$408)+(SUMIF('RELACION PAGO DE CAJA'!B$3:B$9173,A2092,'RELACION PAGO DE CAJA'!N$3:N$9173)))))</f>
        <v>#REF!</v>
      </c>
    </row>
    <row r="2093" spans="1:10">
      <c r="A2093" s="16" t="str">
        <f t="shared" si="37"/>
        <v/>
      </c>
      <c r="B2093" s="93"/>
      <c r="C2093" s="97"/>
      <c r="D2093" s="25"/>
      <c r="E2093" s="91"/>
      <c r="F2093" s="98"/>
      <c r="G2093" s="23"/>
      <c r="H2093" s="23"/>
      <c r="I2093" s="23"/>
      <c r="J2093" s="14" t="e">
        <f ca="1">F2093-(G2093+(SUMIF('RELACION PAGO DE CAJA'!B$3:B$9173,A2093,'RELACION PAGO DE CAJA'!K$3:K$9173)+SUMIF('RELACION PAGO DE CAJA'!B$3:B$9173,A2093,'RELACION PAGO DE CAJA'!L$3:L$9173)+(SUMIF('RELACION PAGO DE CAJA'!B$3:B$9173,A2093,'RELACION PAGO DE CAJA'!M$3:M$408)+(SUMIF('RELACION PAGO DE CAJA'!B$3:B$9173,A2093,'RELACION PAGO DE CAJA'!N$3:N$9173)))))</f>
        <v>#REF!</v>
      </c>
    </row>
    <row r="2094" spans="1:10">
      <c r="A2094" s="16" t="str">
        <f t="shared" si="37"/>
        <v/>
      </c>
      <c r="B2094" s="93"/>
      <c r="C2094" s="97"/>
      <c r="D2094" s="25"/>
      <c r="E2094" s="91"/>
      <c r="F2094" s="98"/>
      <c r="G2094" s="23"/>
      <c r="H2094" s="23"/>
      <c r="I2094" s="23"/>
      <c r="J2094" s="14" t="e">
        <f ca="1">F2094-(G2094+(SUMIF('RELACION PAGO DE CAJA'!B$3:B$9173,A2094,'RELACION PAGO DE CAJA'!K$3:K$9173)+SUMIF('RELACION PAGO DE CAJA'!B$3:B$9173,A2094,'RELACION PAGO DE CAJA'!L$3:L$9173)+(SUMIF('RELACION PAGO DE CAJA'!B$3:B$9173,A2094,'RELACION PAGO DE CAJA'!M$3:M$408)+(SUMIF('RELACION PAGO DE CAJA'!B$3:B$9173,A2094,'RELACION PAGO DE CAJA'!N$3:N$9173)))))</f>
        <v>#REF!</v>
      </c>
    </row>
    <row r="2095" spans="1:10">
      <c r="A2095" s="16" t="str">
        <f t="shared" si="37"/>
        <v/>
      </c>
      <c r="B2095" s="93"/>
      <c r="C2095" s="97"/>
      <c r="D2095" s="25"/>
      <c r="E2095" s="91"/>
      <c r="F2095" s="98"/>
      <c r="G2095" s="23"/>
      <c r="H2095" s="23"/>
      <c r="I2095" s="23"/>
      <c r="J2095" s="14" t="e">
        <f ca="1">F2095-(G2095+(SUMIF('RELACION PAGO DE CAJA'!B$3:B$9173,A2095,'RELACION PAGO DE CAJA'!K$3:K$9173)+SUMIF('RELACION PAGO DE CAJA'!B$3:B$9173,A2095,'RELACION PAGO DE CAJA'!L$3:L$9173)+(SUMIF('RELACION PAGO DE CAJA'!B$3:B$9173,A2095,'RELACION PAGO DE CAJA'!M$3:M$408)+(SUMIF('RELACION PAGO DE CAJA'!B$3:B$9173,A2095,'RELACION PAGO DE CAJA'!N$3:N$9173)))))</f>
        <v>#REF!</v>
      </c>
    </row>
    <row r="2096" spans="1:10">
      <c r="A2096" s="16" t="str">
        <f t="shared" si="37"/>
        <v/>
      </c>
      <c r="B2096" s="93"/>
      <c r="C2096" s="97"/>
      <c r="D2096" s="25"/>
      <c r="E2096" s="91"/>
      <c r="F2096" s="98"/>
      <c r="G2096" s="23"/>
      <c r="H2096" s="23"/>
      <c r="I2096" s="23"/>
      <c r="J2096" s="14" t="e">
        <f ca="1">F2096-(G2096+(SUMIF('RELACION PAGO DE CAJA'!B$3:B$9173,A2096,'RELACION PAGO DE CAJA'!K$3:K$9173)+SUMIF('RELACION PAGO DE CAJA'!B$3:B$9173,A2096,'RELACION PAGO DE CAJA'!L$3:L$9173)+(SUMIF('RELACION PAGO DE CAJA'!B$3:B$9173,A2096,'RELACION PAGO DE CAJA'!M$3:M$408)+(SUMIF('RELACION PAGO DE CAJA'!B$3:B$9173,A2096,'RELACION PAGO DE CAJA'!N$3:N$9173)))))</f>
        <v>#REF!</v>
      </c>
    </row>
    <row r="2097" spans="1:10">
      <c r="A2097" s="16" t="str">
        <f t="shared" si="37"/>
        <v/>
      </c>
      <c r="B2097" s="93"/>
      <c r="C2097" s="97"/>
      <c r="D2097" s="25"/>
      <c r="E2097" s="91"/>
      <c r="F2097" s="98"/>
      <c r="G2097" s="23"/>
      <c r="H2097" s="23"/>
      <c r="I2097" s="23"/>
      <c r="J2097" s="14" t="e">
        <f ca="1">F2097-(G2097+(SUMIF('RELACION PAGO DE CAJA'!B$3:B$9173,A2097,'RELACION PAGO DE CAJA'!K$3:K$9173)+SUMIF('RELACION PAGO DE CAJA'!B$3:B$9173,A2097,'RELACION PAGO DE CAJA'!L$3:L$9173)+(SUMIF('RELACION PAGO DE CAJA'!B$3:B$9173,A2097,'RELACION PAGO DE CAJA'!M$3:M$408)+(SUMIF('RELACION PAGO DE CAJA'!B$3:B$9173,A2097,'RELACION PAGO DE CAJA'!N$3:N$9173)))))</f>
        <v>#REF!</v>
      </c>
    </row>
    <row r="2098" spans="1:10">
      <c r="A2098" s="16" t="str">
        <f t="shared" si="37"/>
        <v/>
      </c>
      <c r="B2098" s="93"/>
      <c r="C2098" s="97"/>
      <c r="D2098" s="25"/>
      <c r="E2098" s="91"/>
      <c r="F2098" s="98"/>
      <c r="G2098" s="23"/>
      <c r="H2098" s="23"/>
      <c r="I2098" s="23"/>
      <c r="J2098" s="14" t="e">
        <f ca="1">F2098-(G2098+(SUMIF('RELACION PAGO DE CAJA'!B$3:B$9173,A2098,'RELACION PAGO DE CAJA'!K$3:K$9173)+SUMIF('RELACION PAGO DE CAJA'!B$3:B$9173,A2098,'RELACION PAGO DE CAJA'!L$3:L$9173)+(SUMIF('RELACION PAGO DE CAJA'!B$3:B$9173,A2098,'RELACION PAGO DE CAJA'!M$3:M$408)+(SUMIF('RELACION PAGO DE CAJA'!B$3:B$9173,A2098,'RELACION PAGO DE CAJA'!N$3:N$9173)))))</f>
        <v>#REF!</v>
      </c>
    </row>
    <row r="2099" spans="1:10">
      <c r="A2099" s="16" t="str">
        <f t="shared" si="37"/>
        <v/>
      </c>
      <c r="B2099" s="93"/>
      <c r="C2099" s="97"/>
      <c r="D2099" s="25"/>
      <c r="E2099" s="91"/>
      <c r="F2099" s="98"/>
      <c r="G2099" s="23"/>
      <c r="H2099" s="23"/>
      <c r="I2099" s="23"/>
      <c r="J2099" s="14" t="e">
        <f ca="1">F2099-(G2099+(SUMIF('RELACION PAGO DE CAJA'!B$3:B$9173,A2099,'RELACION PAGO DE CAJA'!K$3:K$9173)+SUMIF('RELACION PAGO DE CAJA'!B$3:B$9173,A2099,'RELACION PAGO DE CAJA'!L$3:L$9173)+(SUMIF('RELACION PAGO DE CAJA'!B$3:B$9173,A2099,'RELACION PAGO DE CAJA'!M$3:M$408)+(SUMIF('RELACION PAGO DE CAJA'!B$3:B$9173,A2099,'RELACION PAGO DE CAJA'!N$3:N$9173)))))</f>
        <v>#REF!</v>
      </c>
    </row>
    <row r="2100" spans="1:10">
      <c r="A2100" s="16" t="str">
        <f t="shared" si="37"/>
        <v/>
      </c>
      <c r="B2100" s="93"/>
      <c r="C2100" s="97"/>
      <c r="D2100" s="25"/>
      <c r="E2100" s="91"/>
      <c r="F2100" s="98"/>
      <c r="G2100" s="23"/>
      <c r="H2100" s="23"/>
      <c r="I2100" s="23"/>
      <c r="J2100" s="14" t="e">
        <f ca="1">F2100-(G2100+(SUMIF('RELACION PAGO DE CAJA'!B$3:B$9173,A2100,'RELACION PAGO DE CAJA'!K$3:K$9173)+SUMIF('RELACION PAGO DE CAJA'!B$3:B$9173,A2100,'RELACION PAGO DE CAJA'!L$3:L$9173)+(SUMIF('RELACION PAGO DE CAJA'!B$3:B$9173,A2100,'RELACION PAGO DE CAJA'!M$3:M$408)+(SUMIF('RELACION PAGO DE CAJA'!B$3:B$9173,A2100,'RELACION PAGO DE CAJA'!N$3:N$9173)))))</f>
        <v>#REF!</v>
      </c>
    </row>
    <row r="2101" spans="1:10">
      <c r="A2101" s="16" t="str">
        <f t="shared" si="37"/>
        <v/>
      </c>
      <c r="B2101" s="93"/>
      <c r="C2101" s="97"/>
      <c r="D2101" s="25"/>
      <c r="E2101" s="91"/>
      <c r="F2101" s="98"/>
      <c r="G2101" s="23"/>
      <c r="H2101" s="23"/>
      <c r="I2101" s="23"/>
      <c r="J2101" s="14" t="e">
        <f ca="1">F2101-(G2101+(SUMIF('RELACION PAGO DE CAJA'!B$3:B$9173,A2101,'RELACION PAGO DE CAJA'!K$3:K$9173)+SUMIF('RELACION PAGO DE CAJA'!B$3:B$9173,A2101,'RELACION PAGO DE CAJA'!L$3:L$9173)+(SUMIF('RELACION PAGO DE CAJA'!B$3:B$9173,A2101,'RELACION PAGO DE CAJA'!M$3:M$408)+(SUMIF('RELACION PAGO DE CAJA'!B$3:B$9173,A2101,'RELACION PAGO DE CAJA'!N$3:N$9173)))))</f>
        <v>#REF!</v>
      </c>
    </row>
    <row r="2102" spans="1:10">
      <c r="A2102" s="16" t="str">
        <f t="shared" si="37"/>
        <v/>
      </c>
      <c r="B2102" s="93"/>
      <c r="C2102" s="97"/>
      <c r="D2102" s="25"/>
      <c r="E2102" s="91"/>
      <c r="F2102" s="98"/>
      <c r="G2102" s="23"/>
      <c r="H2102" s="23"/>
      <c r="I2102" s="23"/>
      <c r="J2102" s="14" t="e">
        <f ca="1">F2102-(G2102+(SUMIF('RELACION PAGO DE CAJA'!B$3:B$9173,A2102,'RELACION PAGO DE CAJA'!K$3:K$9173)+SUMIF('RELACION PAGO DE CAJA'!B$3:B$9173,A2102,'RELACION PAGO DE CAJA'!L$3:L$9173)+(SUMIF('RELACION PAGO DE CAJA'!B$3:B$9173,A2102,'RELACION PAGO DE CAJA'!M$3:M$408)+(SUMIF('RELACION PAGO DE CAJA'!B$3:B$9173,A2102,'RELACION PAGO DE CAJA'!N$3:N$9173)))))</f>
        <v>#REF!</v>
      </c>
    </row>
    <row r="2103" spans="1:10">
      <c r="A2103" s="16" t="str">
        <f t="shared" si="37"/>
        <v/>
      </c>
      <c r="B2103" s="93"/>
      <c r="C2103" s="97"/>
      <c r="D2103" s="25"/>
      <c r="E2103" s="91"/>
      <c r="F2103" s="98"/>
      <c r="G2103" s="23"/>
      <c r="H2103" s="23"/>
      <c r="I2103" s="23"/>
      <c r="J2103" s="14" t="e">
        <f ca="1">F2103-(G2103+(SUMIF('RELACION PAGO DE CAJA'!B$3:B$9173,A2103,'RELACION PAGO DE CAJA'!K$3:K$9173)+SUMIF('RELACION PAGO DE CAJA'!B$3:B$9173,A2103,'RELACION PAGO DE CAJA'!L$3:L$9173)+(SUMIF('RELACION PAGO DE CAJA'!B$3:B$9173,A2103,'RELACION PAGO DE CAJA'!M$3:M$408)+(SUMIF('RELACION PAGO DE CAJA'!B$3:B$9173,A2103,'RELACION PAGO DE CAJA'!N$3:N$9173)))))</f>
        <v>#REF!</v>
      </c>
    </row>
    <row r="2104" spans="1:10">
      <c r="A2104" s="16" t="str">
        <f t="shared" si="37"/>
        <v/>
      </c>
      <c r="B2104" s="93"/>
      <c r="C2104" s="97"/>
      <c r="D2104" s="25"/>
      <c r="E2104" s="91"/>
      <c r="F2104" s="98"/>
      <c r="G2104" s="23"/>
      <c r="H2104" s="23"/>
      <c r="I2104" s="23"/>
      <c r="J2104" s="14" t="e">
        <f ca="1">F2104-(G2104+(SUMIF('RELACION PAGO DE CAJA'!B$3:B$9173,A2104,'RELACION PAGO DE CAJA'!K$3:K$9173)+SUMIF('RELACION PAGO DE CAJA'!B$3:B$9173,A2104,'RELACION PAGO DE CAJA'!L$3:L$9173)+(SUMIF('RELACION PAGO DE CAJA'!B$3:B$9173,A2104,'RELACION PAGO DE CAJA'!M$3:M$408)+(SUMIF('RELACION PAGO DE CAJA'!B$3:B$9173,A2104,'RELACION PAGO DE CAJA'!N$3:N$9173)))))</f>
        <v>#REF!</v>
      </c>
    </row>
    <row r="2105" spans="1:10">
      <c r="A2105" s="16" t="str">
        <f t="shared" si="37"/>
        <v/>
      </c>
      <c r="B2105" s="93"/>
      <c r="C2105" s="97"/>
      <c r="D2105" s="25"/>
      <c r="E2105" s="91"/>
      <c r="F2105" s="98"/>
      <c r="G2105" s="23"/>
      <c r="H2105" s="23"/>
      <c r="I2105" s="23"/>
      <c r="J2105" s="14" t="e">
        <f ca="1">F2105-(G2105+(SUMIF('RELACION PAGO DE CAJA'!B$3:B$9173,A2105,'RELACION PAGO DE CAJA'!K$3:K$9173)+SUMIF('RELACION PAGO DE CAJA'!B$3:B$9173,A2105,'RELACION PAGO DE CAJA'!L$3:L$9173)+(SUMIF('RELACION PAGO DE CAJA'!B$3:B$9173,A2105,'RELACION PAGO DE CAJA'!M$3:M$408)+(SUMIF('RELACION PAGO DE CAJA'!B$3:B$9173,A2105,'RELACION PAGO DE CAJA'!N$3:N$9173)))))</f>
        <v>#REF!</v>
      </c>
    </row>
    <row r="2106" spans="1:10">
      <c r="A2106" s="16" t="str">
        <f t="shared" si="37"/>
        <v/>
      </c>
      <c r="B2106" s="93"/>
      <c r="C2106" s="97"/>
      <c r="D2106" s="25"/>
      <c r="E2106" s="91"/>
      <c r="F2106" s="98"/>
      <c r="G2106" s="23"/>
      <c r="H2106" s="23"/>
      <c r="I2106" s="23"/>
      <c r="J2106" s="14" t="e">
        <f ca="1">F2106-(G2106+(SUMIF('RELACION PAGO DE CAJA'!B$3:B$9173,A2106,'RELACION PAGO DE CAJA'!K$3:K$9173)+SUMIF('RELACION PAGO DE CAJA'!B$3:B$9173,A2106,'RELACION PAGO DE CAJA'!L$3:L$9173)+(SUMIF('RELACION PAGO DE CAJA'!B$3:B$9173,A2106,'RELACION PAGO DE CAJA'!M$3:M$408)+(SUMIF('RELACION PAGO DE CAJA'!B$3:B$9173,A2106,'RELACION PAGO DE CAJA'!N$3:N$9173)))))</f>
        <v>#REF!</v>
      </c>
    </row>
    <row r="2107" spans="1:10">
      <c r="A2107" s="16" t="str">
        <f t="shared" si="37"/>
        <v/>
      </c>
      <c r="B2107" s="93"/>
      <c r="C2107" s="97"/>
      <c r="D2107" s="25"/>
      <c r="E2107" s="91"/>
      <c r="F2107" s="98"/>
      <c r="G2107" s="23"/>
      <c r="H2107" s="23"/>
      <c r="I2107" s="23"/>
      <c r="J2107" s="14" t="e">
        <f ca="1">F2107-(G2107+(SUMIF('RELACION PAGO DE CAJA'!B$3:B$9173,A2107,'RELACION PAGO DE CAJA'!K$3:K$9173)+SUMIF('RELACION PAGO DE CAJA'!B$3:B$9173,A2107,'RELACION PAGO DE CAJA'!L$3:L$9173)+(SUMIF('RELACION PAGO DE CAJA'!B$3:B$9173,A2107,'RELACION PAGO DE CAJA'!M$3:M$408)+(SUMIF('RELACION PAGO DE CAJA'!B$3:B$9173,A2107,'RELACION PAGO DE CAJA'!N$3:N$9173)))))</f>
        <v>#REF!</v>
      </c>
    </row>
    <row r="2108" spans="1:10">
      <c r="A2108" s="16" t="str">
        <f t="shared" si="37"/>
        <v/>
      </c>
      <c r="B2108" s="93"/>
      <c r="C2108" s="97"/>
      <c r="D2108" s="25"/>
      <c r="E2108" s="91"/>
      <c r="F2108" s="98"/>
      <c r="G2108" s="23"/>
      <c r="H2108" s="23"/>
      <c r="I2108" s="23"/>
      <c r="J2108" s="14" t="e">
        <f ca="1">F2108-(G2108+(SUMIF('RELACION PAGO DE CAJA'!B$3:B$9173,A2108,'RELACION PAGO DE CAJA'!K$3:K$9173)+SUMIF('RELACION PAGO DE CAJA'!B$3:B$9173,A2108,'RELACION PAGO DE CAJA'!L$3:L$9173)+(SUMIF('RELACION PAGO DE CAJA'!B$3:B$9173,A2108,'RELACION PAGO DE CAJA'!M$3:M$408)+(SUMIF('RELACION PAGO DE CAJA'!B$3:B$9173,A2108,'RELACION PAGO DE CAJA'!N$3:N$9173)))))</f>
        <v>#REF!</v>
      </c>
    </row>
    <row r="2109" spans="1:10">
      <c r="A2109" s="16" t="str">
        <f t="shared" si="37"/>
        <v/>
      </c>
      <c r="B2109" s="93"/>
      <c r="C2109" s="97"/>
      <c r="D2109" s="25"/>
      <c r="E2109" s="91"/>
      <c r="F2109" s="98"/>
      <c r="G2109" s="23"/>
      <c r="H2109" s="23"/>
      <c r="I2109" s="23"/>
      <c r="J2109" s="14" t="e">
        <f ca="1">F2109-(G2109+(SUMIF('RELACION PAGO DE CAJA'!B$3:B$9173,A2109,'RELACION PAGO DE CAJA'!K$3:K$9173)+SUMIF('RELACION PAGO DE CAJA'!B$3:B$9173,A2109,'RELACION PAGO DE CAJA'!L$3:L$9173)+(SUMIF('RELACION PAGO DE CAJA'!B$3:B$9173,A2109,'RELACION PAGO DE CAJA'!M$3:M$408)+(SUMIF('RELACION PAGO DE CAJA'!B$3:B$9173,A2109,'RELACION PAGO DE CAJA'!N$3:N$9173)))))</f>
        <v>#REF!</v>
      </c>
    </row>
    <row r="2110" spans="1:10">
      <c r="A2110" s="16" t="str">
        <f t="shared" si="37"/>
        <v/>
      </c>
      <c r="B2110" s="93"/>
      <c r="C2110" s="97"/>
      <c r="D2110" s="25"/>
      <c r="E2110" s="91"/>
      <c r="F2110" s="98"/>
      <c r="G2110" s="23"/>
      <c r="H2110" s="23"/>
      <c r="I2110" s="23"/>
      <c r="J2110" s="14" t="e">
        <f ca="1">F2110-(G2110+(SUMIF('RELACION PAGO DE CAJA'!B$3:B$9173,A2110,'RELACION PAGO DE CAJA'!K$3:K$9173)+SUMIF('RELACION PAGO DE CAJA'!B$3:B$9173,A2110,'RELACION PAGO DE CAJA'!L$3:L$9173)+(SUMIF('RELACION PAGO DE CAJA'!B$3:B$9173,A2110,'RELACION PAGO DE CAJA'!M$3:M$408)+(SUMIF('RELACION PAGO DE CAJA'!B$3:B$9173,A2110,'RELACION PAGO DE CAJA'!N$3:N$9173)))))</f>
        <v>#REF!</v>
      </c>
    </row>
    <row r="2111" spans="1:10">
      <c r="A2111" s="16" t="str">
        <f t="shared" si="37"/>
        <v/>
      </c>
      <c r="B2111" s="93"/>
      <c r="C2111" s="97"/>
      <c r="D2111" s="25"/>
      <c r="E2111" s="91"/>
      <c r="F2111" s="98"/>
      <c r="G2111" s="23"/>
      <c r="H2111" s="23"/>
      <c r="I2111" s="23"/>
      <c r="J2111" s="14" t="e">
        <f ca="1">F2111-(G2111+(SUMIF('RELACION PAGO DE CAJA'!B$3:B$9173,A2111,'RELACION PAGO DE CAJA'!K$3:K$9173)+SUMIF('RELACION PAGO DE CAJA'!B$3:B$9173,A2111,'RELACION PAGO DE CAJA'!L$3:L$9173)+(SUMIF('RELACION PAGO DE CAJA'!B$3:B$9173,A2111,'RELACION PAGO DE CAJA'!M$3:M$408)+(SUMIF('RELACION PAGO DE CAJA'!B$3:B$9173,A2111,'RELACION PAGO DE CAJA'!N$3:N$9173)))))</f>
        <v>#REF!</v>
      </c>
    </row>
    <row r="2112" spans="1:10">
      <c r="A2112" s="16" t="str">
        <f t="shared" si="37"/>
        <v/>
      </c>
      <c r="B2112" s="93"/>
      <c r="C2112" s="97"/>
      <c r="D2112" s="25"/>
      <c r="E2112" s="91"/>
      <c r="F2112" s="98"/>
      <c r="G2112" s="23"/>
      <c r="H2112" s="23"/>
      <c r="I2112" s="23"/>
      <c r="J2112" s="14" t="e">
        <f ca="1">F2112-(G2112+(SUMIF('RELACION PAGO DE CAJA'!B$3:B$9173,A2112,'RELACION PAGO DE CAJA'!K$3:K$9173)+SUMIF('RELACION PAGO DE CAJA'!B$3:B$9173,A2112,'RELACION PAGO DE CAJA'!L$3:L$9173)+(SUMIF('RELACION PAGO DE CAJA'!B$3:B$9173,A2112,'RELACION PAGO DE CAJA'!M$3:M$408)+(SUMIF('RELACION PAGO DE CAJA'!B$3:B$9173,A2112,'RELACION PAGO DE CAJA'!N$3:N$9173)))))</f>
        <v>#REF!</v>
      </c>
    </row>
    <row r="2113" spans="1:10">
      <c r="A2113" s="16" t="str">
        <f t="shared" si="37"/>
        <v/>
      </c>
      <c r="B2113" s="93"/>
      <c r="C2113" s="97"/>
      <c r="D2113" s="25"/>
      <c r="E2113" s="91"/>
      <c r="F2113" s="98"/>
      <c r="G2113" s="23"/>
      <c r="H2113" s="23"/>
      <c r="I2113" s="23"/>
      <c r="J2113" s="14" t="e">
        <f ca="1">F2113-(G2113+(SUMIF('RELACION PAGO DE CAJA'!B$3:B$9173,A2113,'RELACION PAGO DE CAJA'!K$3:K$9173)+SUMIF('RELACION PAGO DE CAJA'!B$3:B$9173,A2113,'RELACION PAGO DE CAJA'!L$3:L$9173)+(SUMIF('RELACION PAGO DE CAJA'!B$3:B$9173,A2113,'RELACION PAGO DE CAJA'!M$3:M$408)+(SUMIF('RELACION PAGO DE CAJA'!B$3:B$9173,A2113,'RELACION PAGO DE CAJA'!N$3:N$9173)))))</f>
        <v>#REF!</v>
      </c>
    </row>
    <row r="2114" spans="1:10">
      <c r="A2114" s="16" t="str">
        <f t="shared" si="37"/>
        <v/>
      </c>
      <c r="B2114" s="93"/>
      <c r="C2114" s="97"/>
      <c r="D2114" s="25"/>
      <c r="E2114" s="91"/>
      <c r="F2114" s="98"/>
      <c r="G2114" s="23"/>
      <c r="H2114" s="23"/>
      <c r="I2114" s="23"/>
      <c r="J2114" s="14" t="e">
        <f ca="1">F2114-(G2114+(SUMIF('RELACION PAGO DE CAJA'!B$3:B$9173,A2114,'RELACION PAGO DE CAJA'!K$3:K$9173)+SUMIF('RELACION PAGO DE CAJA'!B$3:B$9173,A2114,'RELACION PAGO DE CAJA'!L$3:L$9173)+(SUMIF('RELACION PAGO DE CAJA'!B$3:B$9173,A2114,'RELACION PAGO DE CAJA'!M$3:M$408)+(SUMIF('RELACION PAGO DE CAJA'!B$3:B$9173,A2114,'RELACION PAGO DE CAJA'!N$3:N$9173)))))</f>
        <v>#REF!</v>
      </c>
    </row>
    <row r="2115" spans="1:10">
      <c r="A2115" s="16" t="str">
        <f t="shared" si="37"/>
        <v/>
      </c>
      <c r="B2115" s="93"/>
      <c r="C2115" s="97"/>
      <c r="D2115" s="25"/>
      <c r="E2115" s="91"/>
      <c r="F2115" s="98"/>
      <c r="G2115" s="23"/>
      <c r="H2115" s="23"/>
      <c r="I2115" s="23"/>
      <c r="J2115" s="14" t="e">
        <f ca="1">F2115-(G2115+(SUMIF('RELACION PAGO DE CAJA'!B$3:B$9173,A2115,'RELACION PAGO DE CAJA'!K$3:K$9173)+SUMIF('RELACION PAGO DE CAJA'!B$3:B$9173,A2115,'RELACION PAGO DE CAJA'!L$3:L$9173)+(SUMIF('RELACION PAGO DE CAJA'!B$3:B$9173,A2115,'RELACION PAGO DE CAJA'!M$3:M$408)+(SUMIF('RELACION PAGO DE CAJA'!B$3:B$9173,A2115,'RELACION PAGO DE CAJA'!N$3:N$9173)))))</f>
        <v>#REF!</v>
      </c>
    </row>
    <row r="2116" spans="1:10">
      <c r="A2116" s="16" t="str">
        <f t="shared" si="37"/>
        <v/>
      </c>
      <c r="B2116" s="93"/>
      <c r="C2116" s="97"/>
      <c r="D2116" s="25"/>
      <c r="E2116" s="91"/>
      <c r="F2116" s="98"/>
      <c r="G2116" s="23"/>
      <c r="H2116" s="23"/>
      <c r="I2116" s="23"/>
      <c r="J2116" s="14" t="e">
        <f ca="1">F2116-(G2116+(SUMIF('RELACION PAGO DE CAJA'!B$3:B$9173,A2116,'RELACION PAGO DE CAJA'!K$3:K$9173)+SUMIF('RELACION PAGO DE CAJA'!B$3:B$9173,A2116,'RELACION PAGO DE CAJA'!L$3:L$9173)+(SUMIF('RELACION PAGO DE CAJA'!B$3:B$9173,A2116,'RELACION PAGO DE CAJA'!M$3:M$408)+(SUMIF('RELACION PAGO DE CAJA'!B$3:B$9173,A2116,'RELACION PAGO DE CAJA'!N$3:N$9173)))))</f>
        <v>#REF!</v>
      </c>
    </row>
    <row r="2117" spans="1:10">
      <c r="A2117" s="16" t="str">
        <f t="shared" si="37"/>
        <v/>
      </c>
      <c r="B2117" s="93"/>
      <c r="C2117" s="97"/>
      <c r="D2117" s="25"/>
      <c r="E2117" s="91"/>
      <c r="F2117" s="98"/>
      <c r="G2117" s="23"/>
      <c r="H2117" s="23"/>
      <c r="I2117" s="23"/>
      <c r="J2117" s="14" t="e">
        <f ca="1">F2117-(G2117+(SUMIF('RELACION PAGO DE CAJA'!B$3:B$9173,A2117,'RELACION PAGO DE CAJA'!K$3:K$9173)+SUMIF('RELACION PAGO DE CAJA'!B$3:B$9173,A2117,'RELACION PAGO DE CAJA'!L$3:L$9173)+(SUMIF('RELACION PAGO DE CAJA'!B$3:B$9173,A2117,'RELACION PAGO DE CAJA'!M$3:M$408)+(SUMIF('RELACION PAGO DE CAJA'!B$3:B$9173,A2117,'RELACION PAGO DE CAJA'!N$3:N$9173)))))</f>
        <v>#REF!</v>
      </c>
    </row>
    <row r="2118" spans="1:10">
      <c r="A2118" s="16" t="str">
        <f t="shared" si="37"/>
        <v/>
      </c>
      <c r="B2118" s="93"/>
      <c r="C2118" s="97"/>
      <c r="D2118" s="25"/>
      <c r="E2118" s="91"/>
      <c r="F2118" s="98"/>
      <c r="G2118" s="23"/>
      <c r="H2118" s="23"/>
      <c r="I2118" s="23"/>
      <c r="J2118" s="14" t="e">
        <f ca="1">F2118-(G2118+(SUMIF('RELACION PAGO DE CAJA'!B$3:B$9173,A2118,'RELACION PAGO DE CAJA'!K$3:K$9173)+SUMIF('RELACION PAGO DE CAJA'!B$3:B$9173,A2118,'RELACION PAGO DE CAJA'!L$3:L$9173)+(SUMIF('RELACION PAGO DE CAJA'!B$3:B$9173,A2118,'RELACION PAGO DE CAJA'!M$3:M$408)+(SUMIF('RELACION PAGO DE CAJA'!B$3:B$9173,A2118,'RELACION PAGO DE CAJA'!N$3:N$9173)))))</f>
        <v>#REF!</v>
      </c>
    </row>
    <row r="2119" spans="1:10">
      <c r="A2119" s="16" t="str">
        <f t="shared" si="37"/>
        <v/>
      </c>
      <c r="B2119" s="93"/>
      <c r="C2119" s="97"/>
      <c r="D2119" s="25"/>
      <c r="E2119" s="91"/>
      <c r="F2119" s="98"/>
      <c r="G2119" s="23"/>
      <c r="H2119" s="23"/>
      <c r="I2119" s="23"/>
      <c r="J2119" s="14" t="e">
        <f ca="1">F2119-(G2119+(SUMIF('RELACION PAGO DE CAJA'!B$3:B$9173,A2119,'RELACION PAGO DE CAJA'!K$3:K$9173)+SUMIF('RELACION PAGO DE CAJA'!B$3:B$9173,A2119,'RELACION PAGO DE CAJA'!L$3:L$9173)+(SUMIF('RELACION PAGO DE CAJA'!B$3:B$9173,A2119,'RELACION PAGO DE CAJA'!M$3:M$408)+(SUMIF('RELACION PAGO DE CAJA'!B$3:B$9173,A2119,'RELACION PAGO DE CAJA'!N$3:N$9173)))))</f>
        <v>#REF!</v>
      </c>
    </row>
    <row r="2120" spans="1:10">
      <c r="A2120" s="16" t="str">
        <f t="shared" si="37"/>
        <v/>
      </c>
      <c r="B2120" s="93"/>
      <c r="C2120" s="97"/>
      <c r="D2120" s="25"/>
      <c r="E2120" s="91"/>
      <c r="F2120" s="98"/>
      <c r="G2120" s="23"/>
      <c r="H2120" s="23"/>
      <c r="I2120" s="23"/>
      <c r="J2120" s="14" t="e">
        <f ca="1">F2120-(G2120+(SUMIF('RELACION PAGO DE CAJA'!B$3:B$9173,A2120,'RELACION PAGO DE CAJA'!K$3:K$9173)+SUMIF('RELACION PAGO DE CAJA'!B$3:B$9173,A2120,'RELACION PAGO DE CAJA'!L$3:L$9173)+(SUMIF('RELACION PAGO DE CAJA'!B$3:B$9173,A2120,'RELACION PAGO DE CAJA'!M$3:M$408)+(SUMIF('RELACION PAGO DE CAJA'!B$3:B$9173,A2120,'RELACION PAGO DE CAJA'!N$3:N$9173)))))</f>
        <v>#REF!</v>
      </c>
    </row>
    <row r="2121" spans="1:10">
      <c r="A2121" s="16" t="str">
        <f t="shared" si="37"/>
        <v/>
      </c>
      <c r="B2121" s="93"/>
      <c r="C2121" s="97"/>
      <c r="D2121" s="25"/>
      <c r="E2121" s="91"/>
      <c r="F2121" s="98"/>
      <c r="G2121" s="23"/>
      <c r="H2121" s="23"/>
      <c r="I2121" s="23"/>
      <c r="J2121" s="14" t="e">
        <f ca="1">F2121-(G2121+(SUMIF('RELACION PAGO DE CAJA'!B$3:B$9173,A2121,'RELACION PAGO DE CAJA'!K$3:K$9173)+SUMIF('RELACION PAGO DE CAJA'!B$3:B$9173,A2121,'RELACION PAGO DE CAJA'!L$3:L$9173)+(SUMIF('RELACION PAGO DE CAJA'!B$3:B$9173,A2121,'RELACION PAGO DE CAJA'!M$3:M$408)+(SUMIF('RELACION PAGO DE CAJA'!B$3:B$9173,A2121,'RELACION PAGO DE CAJA'!N$3:N$9173)))))</f>
        <v>#REF!</v>
      </c>
    </row>
    <row r="2122" spans="1:10">
      <c r="A2122" s="16" t="str">
        <f t="shared" si="37"/>
        <v/>
      </c>
      <c r="B2122" s="93"/>
      <c r="C2122" s="97"/>
      <c r="D2122" s="25"/>
      <c r="E2122" s="91"/>
      <c r="F2122" s="98"/>
      <c r="G2122" s="23"/>
      <c r="H2122" s="23"/>
      <c r="I2122" s="23"/>
      <c r="J2122" s="14" t="e">
        <f ca="1">F2122-(G2122+(SUMIF('RELACION PAGO DE CAJA'!B$3:B$9173,A2122,'RELACION PAGO DE CAJA'!K$3:K$9173)+SUMIF('RELACION PAGO DE CAJA'!B$3:B$9173,A2122,'RELACION PAGO DE CAJA'!L$3:L$9173)+(SUMIF('RELACION PAGO DE CAJA'!B$3:B$9173,A2122,'RELACION PAGO DE CAJA'!M$3:M$408)+(SUMIF('RELACION PAGO DE CAJA'!B$3:B$9173,A2122,'RELACION PAGO DE CAJA'!N$3:N$9173)))))</f>
        <v>#REF!</v>
      </c>
    </row>
    <row r="2123" spans="1:10">
      <c r="A2123" s="16" t="str">
        <f t="shared" si="37"/>
        <v/>
      </c>
      <c r="B2123" s="93"/>
      <c r="C2123" s="97"/>
      <c r="D2123" s="25"/>
      <c r="E2123" s="91"/>
      <c r="F2123" s="98"/>
      <c r="G2123" s="23"/>
      <c r="H2123" s="23"/>
      <c r="I2123" s="23"/>
      <c r="J2123" s="14" t="e">
        <f ca="1">F2123-(G2123+(SUMIF('RELACION PAGO DE CAJA'!B$3:B$9173,A2123,'RELACION PAGO DE CAJA'!K$3:K$9173)+SUMIF('RELACION PAGO DE CAJA'!B$3:B$9173,A2123,'RELACION PAGO DE CAJA'!L$3:L$9173)+(SUMIF('RELACION PAGO DE CAJA'!B$3:B$9173,A2123,'RELACION PAGO DE CAJA'!M$3:M$408)+(SUMIF('RELACION PAGO DE CAJA'!B$3:B$9173,A2123,'RELACION PAGO DE CAJA'!N$3:N$9173)))))</f>
        <v>#REF!</v>
      </c>
    </row>
    <row r="2124" spans="1:10">
      <c r="A2124" s="16" t="str">
        <f t="shared" si="37"/>
        <v/>
      </c>
      <c r="B2124" s="93"/>
      <c r="C2124" s="97"/>
      <c r="D2124" s="25"/>
      <c r="E2124" s="91"/>
      <c r="F2124" s="98"/>
      <c r="G2124" s="23"/>
      <c r="H2124" s="23"/>
      <c r="I2124" s="23"/>
      <c r="J2124" s="14" t="e">
        <f ca="1">F2124-(G2124+(SUMIF('RELACION PAGO DE CAJA'!B$3:B$9173,A2124,'RELACION PAGO DE CAJA'!K$3:K$9173)+SUMIF('RELACION PAGO DE CAJA'!B$3:B$9173,A2124,'RELACION PAGO DE CAJA'!L$3:L$9173)+(SUMIF('RELACION PAGO DE CAJA'!B$3:B$9173,A2124,'RELACION PAGO DE CAJA'!M$3:M$408)+(SUMIF('RELACION PAGO DE CAJA'!B$3:B$9173,A2124,'RELACION PAGO DE CAJA'!N$3:N$9173)))))</f>
        <v>#REF!</v>
      </c>
    </row>
    <row r="2125" spans="1:10">
      <c r="A2125" s="16" t="str">
        <f t="shared" si="37"/>
        <v/>
      </c>
      <c r="B2125" s="93"/>
      <c r="C2125" s="97"/>
      <c r="D2125" s="25"/>
      <c r="E2125" s="91"/>
      <c r="F2125" s="98"/>
      <c r="G2125" s="23"/>
      <c r="H2125" s="23"/>
      <c r="I2125" s="23"/>
      <c r="J2125" s="14" t="e">
        <f ca="1">F2125-(G2125+(SUMIF('RELACION PAGO DE CAJA'!B$3:B$9173,A2125,'RELACION PAGO DE CAJA'!K$3:K$9173)+SUMIF('RELACION PAGO DE CAJA'!B$3:B$9173,A2125,'RELACION PAGO DE CAJA'!L$3:L$9173)+(SUMIF('RELACION PAGO DE CAJA'!B$3:B$9173,A2125,'RELACION PAGO DE CAJA'!M$3:M$408)+(SUMIF('RELACION PAGO DE CAJA'!B$3:B$9173,A2125,'RELACION PAGO DE CAJA'!N$3:N$9173)))))</f>
        <v>#REF!</v>
      </c>
    </row>
    <row r="2126" spans="1:10">
      <c r="A2126" s="16" t="str">
        <f t="shared" si="37"/>
        <v/>
      </c>
      <c r="B2126" s="93"/>
      <c r="C2126" s="97"/>
      <c r="D2126" s="25"/>
      <c r="E2126" s="91"/>
      <c r="F2126" s="98"/>
      <c r="G2126" s="23"/>
      <c r="H2126" s="23"/>
      <c r="I2126" s="23"/>
      <c r="J2126" s="14" t="e">
        <f ca="1">F2126-(G2126+(SUMIF('RELACION PAGO DE CAJA'!B$3:B$9173,A2126,'RELACION PAGO DE CAJA'!K$3:K$9173)+SUMIF('RELACION PAGO DE CAJA'!B$3:B$9173,A2126,'RELACION PAGO DE CAJA'!L$3:L$9173)+(SUMIF('RELACION PAGO DE CAJA'!B$3:B$9173,A2126,'RELACION PAGO DE CAJA'!M$3:M$408)+(SUMIF('RELACION PAGO DE CAJA'!B$3:B$9173,A2126,'RELACION PAGO DE CAJA'!N$3:N$9173)))))</f>
        <v>#REF!</v>
      </c>
    </row>
    <row r="2127" spans="1:10">
      <c r="A2127" s="16" t="str">
        <f t="shared" si="37"/>
        <v/>
      </c>
      <c r="B2127" s="93"/>
      <c r="C2127" s="97"/>
      <c r="D2127" s="25"/>
      <c r="E2127" s="91"/>
      <c r="F2127" s="98"/>
      <c r="G2127" s="23"/>
      <c r="H2127" s="23"/>
      <c r="I2127" s="23"/>
      <c r="J2127" s="14" t="e">
        <f ca="1">F2127-(G2127+(SUMIF('RELACION PAGO DE CAJA'!B$3:B$9173,A2127,'RELACION PAGO DE CAJA'!K$3:K$9173)+SUMIF('RELACION PAGO DE CAJA'!B$3:B$9173,A2127,'RELACION PAGO DE CAJA'!L$3:L$9173)+(SUMIF('RELACION PAGO DE CAJA'!B$3:B$9173,A2127,'RELACION PAGO DE CAJA'!M$3:M$408)+(SUMIF('RELACION PAGO DE CAJA'!B$3:B$9173,A2127,'RELACION PAGO DE CAJA'!N$3:N$9173)))))</f>
        <v>#REF!</v>
      </c>
    </row>
    <row r="2128" spans="1:10">
      <c r="A2128" s="16" t="str">
        <f t="shared" si="37"/>
        <v/>
      </c>
      <c r="B2128" s="93"/>
      <c r="C2128" s="97"/>
      <c r="D2128" s="25"/>
      <c r="E2128" s="91"/>
      <c r="F2128" s="98"/>
      <c r="G2128" s="23"/>
      <c r="H2128" s="23"/>
      <c r="I2128" s="23"/>
      <c r="J2128" s="14" t="e">
        <f ca="1">F2128-(G2128+(SUMIF('RELACION PAGO DE CAJA'!B$3:B$9173,A2128,'RELACION PAGO DE CAJA'!K$3:K$9173)+SUMIF('RELACION PAGO DE CAJA'!B$3:B$9173,A2128,'RELACION PAGO DE CAJA'!L$3:L$9173)+(SUMIF('RELACION PAGO DE CAJA'!B$3:B$9173,A2128,'RELACION PAGO DE CAJA'!M$3:M$408)+(SUMIF('RELACION PAGO DE CAJA'!B$3:B$9173,A2128,'RELACION PAGO DE CAJA'!N$3:N$9173)))))</f>
        <v>#REF!</v>
      </c>
    </row>
    <row r="2129" spans="1:10">
      <c r="A2129" s="16" t="str">
        <f t="shared" si="37"/>
        <v/>
      </c>
      <c r="B2129" s="93"/>
      <c r="C2129" s="97"/>
      <c r="D2129" s="25"/>
      <c r="E2129" s="91"/>
      <c r="F2129" s="98"/>
      <c r="G2129" s="23"/>
      <c r="H2129" s="23"/>
      <c r="I2129" s="23"/>
      <c r="J2129" s="14" t="e">
        <f ca="1">F2129-(G2129+(SUMIF('RELACION PAGO DE CAJA'!B$3:B$9173,A2129,'RELACION PAGO DE CAJA'!K$3:K$9173)+SUMIF('RELACION PAGO DE CAJA'!B$3:B$9173,A2129,'RELACION PAGO DE CAJA'!L$3:L$9173)+(SUMIF('RELACION PAGO DE CAJA'!B$3:B$9173,A2129,'RELACION PAGO DE CAJA'!M$3:M$408)+(SUMIF('RELACION PAGO DE CAJA'!B$3:B$9173,A2129,'RELACION PAGO DE CAJA'!N$3:N$9173)))))</f>
        <v>#REF!</v>
      </c>
    </row>
    <row r="2130" spans="1:10">
      <c r="A2130" s="16" t="str">
        <f t="shared" si="37"/>
        <v/>
      </c>
      <c r="B2130" s="93"/>
      <c r="C2130" s="97"/>
      <c r="D2130" s="25"/>
      <c r="E2130" s="91"/>
      <c r="F2130" s="98"/>
      <c r="G2130" s="23"/>
      <c r="H2130" s="23"/>
      <c r="I2130" s="23"/>
      <c r="J2130" s="14" t="e">
        <f ca="1">F2130-(G2130+(SUMIF('RELACION PAGO DE CAJA'!B$3:B$9173,A2130,'RELACION PAGO DE CAJA'!K$3:K$9173)+SUMIF('RELACION PAGO DE CAJA'!B$3:B$9173,A2130,'RELACION PAGO DE CAJA'!L$3:L$9173)+(SUMIF('RELACION PAGO DE CAJA'!B$3:B$9173,A2130,'RELACION PAGO DE CAJA'!M$3:M$408)+(SUMIF('RELACION PAGO DE CAJA'!B$3:B$9173,A2130,'RELACION PAGO DE CAJA'!N$3:N$9173)))))</f>
        <v>#REF!</v>
      </c>
    </row>
    <row r="2131" spans="1:10">
      <c r="A2131" s="16" t="str">
        <f t="shared" si="37"/>
        <v/>
      </c>
      <c r="B2131" s="93"/>
      <c r="C2131" s="97"/>
      <c r="D2131" s="25"/>
      <c r="E2131" s="91"/>
      <c r="F2131" s="98"/>
      <c r="G2131" s="23"/>
      <c r="H2131" s="23"/>
      <c r="I2131" s="23"/>
      <c r="J2131" s="14" t="e">
        <f ca="1">F2131-(G2131+(SUMIF('RELACION PAGO DE CAJA'!B$3:B$9173,A2131,'RELACION PAGO DE CAJA'!K$3:K$9173)+SUMIF('RELACION PAGO DE CAJA'!B$3:B$9173,A2131,'RELACION PAGO DE CAJA'!L$3:L$9173)+(SUMIF('RELACION PAGO DE CAJA'!B$3:B$9173,A2131,'RELACION PAGO DE CAJA'!M$3:M$408)+(SUMIF('RELACION PAGO DE CAJA'!B$3:B$9173,A2131,'RELACION PAGO DE CAJA'!N$3:N$9173)))))</f>
        <v>#REF!</v>
      </c>
    </row>
    <row r="2132" spans="1:10">
      <c r="A2132" s="16" t="str">
        <f t="shared" si="37"/>
        <v/>
      </c>
      <c r="B2132" s="93"/>
      <c r="C2132" s="97"/>
      <c r="D2132" s="25"/>
      <c r="E2132" s="91"/>
      <c r="F2132" s="98"/>
      <c r="G2132" s="23"/>
      <c r="H2132" s="23"/>
      <c r="I2132" s="23"/>
      <c r="J2132" s="14" t="e">
        <f ca="1">F2132-(G2132+(SUMIF('RELACION PAGO DE CAJA'!B$3:B$9173,A2132,'RELACION PAGO DE CAJA'!K$3:K$9173)+SUMIF('RELACION PAGO DE CAJA'!B$3:B$9173,A2132,'RELACION PAGO DE CAJA'!L$3:L$9173)+(SUMIF('RELACION PAGO DE CAJA'!B$3:B$9173,A2132,'RELACION PAGO DE CAJA'!M$3:M$408)+(SUMIF('RELACION PAGO DE CAJA'!B$3:B$9173,A2132,'RELACION PAGO DE CAJA'!N$3:N$9173)))))</f>
        <v>#REF!</v>
      </c>
    </row>
    <row r="2133" spans="1:10">
      <c r="A2133" s="16" t="str">
        <f t="shared" ref="A2133:A2196" si="38">CONCATENATE(B2133,D2133,E2133)</f>
        <v/>
      </c>
      <c r="B2133" s="93"/>
      <c r="C2133" s="97"/>
      <c r="D2133" s="25"/>
      <c r="E2133" s="91"/>
      <c r="F2133" s="98"/>
      <c r="G2133" s="23"/>
      <c r="H2133" s="23"/>
      <c r="I2133" s="23"/>
      <c r="J2133" s="14" t="e">
        <f ca="1">F2133-(G2133+(SUMIF('RELACION PAGO DE CAJA'!B$3:B$9173,A2133,'RELACION PAGO DE CAJA'!K$3:K$9173)+SUMIF('RELACION PAGO DE CAJA'!B$3:B$9173,A2133,'RELACION PAGO DE CAJA'!L$3:L$9173)+(SUMIF('RELACION PAGO DE CAJA'!B$3:B$9173,A2133,'RELACION PAGO DE CAJA'!M$3:M$408)+(SUMIF('RELACION PAGO DE CAJA'!B$3:B$9173,A2133,'RELACION PAGO DE CAJA'!N$3:N$9173)))))</f>
        <v>#REF!</v>
      </c>
    </row>
    <row r="2134" spans="1:10">
      <c r="A2134" s="16" t="str">
        <f t="shared" si="38"/>
        <v/>
      </c>
      <c r="B2134" s="93"/>
      <c r="C2134" s="97"/>
      <c r="D2134" s="25"/>
      <c r="E2134" s="91"/>
      <c r="F2134" s="98"/>
      <c r="G2134" s="23"/>
      <c r="H2134" s="23"/>
      <c r="I2134" s="23"/>
      <c r="J2134" s="14" t="e">
        <f ca="1">F2134-(G2134+(SUMIF('RELACION PAGO DE CAJA'!B$3:B$9173,A2134,'RELACION PAGO DE CAJA'!K$3:K$9173)+SUMIF('RELACION PAGO DE CAJA'!B$3:B$9173,A2134,'RELACION PAGO DE CAJA'!L$3:L$9173)+(SUMIF('RELACION PAGO DE CAJA'!B$3:B$9173,A2134,'RELACION PAGO DE CAJA'!M$3:M$408)+(SUMIF('RELACION PAGO DE CAJA'!B$3:B$9173,A2134,'RELACION PAGO DE CAJA'!N$3:N$9173)))))</f>
        <v>#REF!</v>
      </c>
    </row>
    <row r="2135" spans="1:10">
      <c r="A2135" s="16" t="str">
        <f t="shared" si="38"/>
        <v/>
      </c>
      <c r="B2135" s="93"/>
      <c r="C2135" s="97"/>
      <c r="D2135" s="25"/>
      <c r="E2135" s="91"/>
      <c r="F2135" s="98"/>
      <c r="G2135" s="23"/>
      <c r="H2135" s="23"/>
      <c r="I2135" s="23"/>
      <c r="J2135" s="14" t="e">
        <f ca="1">F2135-(G2135+(SUMIF('RELACION PAGO DE CAJA'!B$3:B$9173,A2135,'RELACION PAGO DE CAJA'!K$3:K$9173)+SUMIF('RELACION PAGO DE CAJA'!B$3:B$9173,A2135,'RELACION PAGO DE CAJA'!L$3:L$9173)+(SUMIF('RELACION PAGO DE CAJA'!B$3:B$9173,A2135,'RELACION PAGO DE CAJA'!M$3:M$408)+(SUMIF('RELACION PAGO DE CAJA'!B$3:B$9173,A2135,'RELACION PAGO DE CAJA'!N$3:N$9173)))))</f>
        <v>#REF!</v>
      </c>
    </row>
    <row r="2136" spans="1:10">
      <c r="A2136" s="16" t="str">
        <f t="shared" si="38"/>
        <v/>
      </c>
      <c r="B2136" s="93"/>
      <c r="C2136" s="97"/>
      <c r="D2136" s="25"/>
      <c r="E2136" s="91"/>
      <c r="F2136" s="98"/>
      <c r="G2136" s="23"/>
      <c r="H2136" s="23"/>
      <c r="I2136" s="23"/>
      <c r="J2136" s="14" t="e">
        <f ca="1">F2136-(G2136+(SUMIF('RELACION PAGO DE CAJA'!B$3:B$9173,A2136,'RELACION PAGO DE CAJA'!K$3:K$9173)+SUMIF('RELACION PAGO DE CAJA'!B$3:B$9173,A2136,'RELACION PAGO DE CAJA'!L$3:L$9173)+(SUMIF('RELACION PAGO DE CAJA'!B$3:B$9173,A2136,'RELACION PAGO DE CAJA'!M$3:M$408)+(SUMIF('RELACION PAGO DE CAJA'!B$3:B$9173,A2136,'RELACION PAGO DE CAJA'!N$3:N$9173)))))</f>
        <v>#REF!</v>
      </c>
    </row>
    <row r="2137" spans="1:10">
      <c r="A2137" s="16" t="str">
        <f t="shared" si="38"/>
        <v/>
      </c>
      <c r="B2137" s="93"/>
      <c r="C2137" s="97"/>
      <c r="D2137" s="25"/>
      <c r="E2137" s="91"/>
      <c r="F2137" s="98"/>
      <c r="G2137" s="23"/>
      <c r="H2137" s="23"/>
      <c r="I2137" s="23"/>
      <c r="J2137" s="14" t="e">
        <f ca="1">F2137-(G2137+(SUMIF('RELACION PAGO DE CAJA'!B$3:B$9173,A2137,'RELACION PAGO DE CAJA'!K$3:K$9173)+SUMIF('RELACION PAGO DE CAJA'!B$3:B$9173,A2137,'RELACION PAGO DE CAJA'!L$3:L$9173)+(SUMIF('RELACION PAGO DE CAJA'!B$3:B$9173,A2137,'RELACION PAGO DE CAJA'!M$3:M$408)+(SUMIF('RELACION PAGO DE CAJA'!B$3:B$9173,A2137,'RELACION PAGO DE CAJA'!N$3:N$9173)))))</f>
        <v>#REF!</v>
      </c>
    </row>
    <row r="2138" spans="1:10">
      <c r="A2138" s="16" t="str">
        <f t="shared" si="38"/>
        <v/>
      </c>
      <c r="B2138" s="93"/>
      <c r="C2138" s="97"/>
      <c r="D2138" s="25"/>
      <c r="E2138" s="91"/>
      <c r="F2138" s="98"/>
      <c r="G2138" s="23"/>
      <c r="H2138" s="23"/>
      <c r="I2138" s="23"/>
      <c r="J2138" s="14" t="e">
        <f ca="1">F2138-(G2138+(SUMIF('RELACION PAGO DE CAJA'!B$3:B$9173,A2138,'RELACION PAGO DE CAJA'!K$3:K$9173)+SUMIF('RELACION PAGO DE CAJA'!B$3:B$9173,A2138,'RELACION PAGO DE CAJA'!L$3:L$9173)+(SUMIF('RELACION PAGO DE CAJA'!B$3:B$9173,A2138,'RELACION PAGO DE CAJA'!M$3:M$408)+(SUMIF('RELACION PAGO DE CAJA'!B$3:B$9173,A2138,'RELACION PAGO DE CAJA'!N$3:N$9173)))))</f>
        <v>#REF!</v>
      </c>
    </row>
    <row r="2139" spans="1:10">
      <c r="A2139" s="16" t="str">
        <f t="shared" si="38"/>
        <v/>
      </c>
      <c r="B2139" s="93"/>
      <c r="C2139" s="97"/>
      <c r="D2139" s="25"/>
      <c r="E2139" s="91"/>
      <c r="F2139" s="98"/>
      <c r="G2139" s="23"/>
      <c r="H2139" s="23"/>
      <c r="I2139" s="23"/>
      <c r="J2139" s="14" t="e">
        <f ca="1">F2139-(G2139+(SUMIF('RELACION PAGO DE CAJA'!B$3:B$9173,A2139,'RELACION PAGO DE CAJA'!K$3:K$9173)+SUMIF('RELACION PAGO DE CAJA'!B$3:B$9173,A2139,'RELACION PAGO DE CAJA'!L$3:L$9173)+(SUMIF('RELACION PAGO DE CAJA'!B$3:B$9173,A2139,'RELACION PAGO DE CAJA'!M$3:M$408)+(SUMIF('RELACION PAGO DE CAJA'!B$3:B$9173,A2139,'RELACION PAGO DE CAJA'!N$3:N$9173)))))</f>
        <v>#REF!</v>
      </c>
    </row>
    <row r="2140" spans="1:10">
      <c r="A2140" s="16" t="str">
        <f t="shared" si="38"/>
        <v/>
      </c>
      <c r="B2140" s="93"/>
      <c r="C2140" s="97"/>
      <c r="D2140" s="25"/>
      <c r="E2140" s="91"/>
      <c r="F2140" s="98"/>
      <c r="G2140" s="23"/>
      <c r="H2140" s="23"/>
      <c r="I2140" s="23"/>
      <c r="J2140" s="14" t="e">
        <f ca="1">F2140-(G2140+(SUMIF('RELACION PAGO DE CAJA'!B$3:B$9173,A2140,'RELACION PAGO DE CAJA'!K$3:K$9173)+SUMIF('RELACION PAGO DE CAJA'!B$3:B$9173,A2140,'RELACION PAGO DE CAJA'!L$3:L$9173)+(SUMIF('RELACION PAGO DE CAJA'!B$3:B$9173,A2140,'RELACION PAGO DE CAJA'!M$3:M$408)+(SUMIF('RELACION PAGO DE CAJA'!B$3:B$9173,A2140,'RELACION PAGO DE CAJA'!N$3:N$9173)))))</f>
        <v>#REF!</v>
      </c>
    </row>
    <row r="2141" spans="1:10">
      <c r="A2141" s="16" t="str">
        <f t="shared" si="38"/>
        <v/>
      </c>
      <c r="B2141" s="93"/>
      <c r="C2141" s="97"/>
      <c r="D2141" s="25"/>
      <c r="E2141" s="91"/>
      <c r="F2141" s="98"/>
      <c r="G2141" s="23"/>
      <c r="H2141" s="23"/>
      <c r="I2141" s="23"/>
      <c r="J2141" s="14" t="e">
        <f ca="1">F2141-(G2141+(SUMIF('RELACION PAGO DE CAJA'!B$3:B$9173,A2141,'RELACION PAGO DE CAJA'!K$3:K$9173)+SUMIF('RELACION PAGO DE CAJA'!B$3:B$9173,A2141,'RELACION PAGO DE CAJA'!L$3:L$9173)+(SUMIF('RELACION PAGO DE CAJA'!B$3:B$9173,A2141,'RELACION PAGO DE CAJA'!M$3:M$408)+(SUMIF('RELACION PAGO DE CAJA'!B$3:B$9173,A2141,'RELACION PAGO DE CAJA'!N$3:N$9173)))))</f>
        <v>#REF!</v>
      </c>
    </row>
    <row r="2142" spans="1:10">
      <c r="A2142" s="16" t="str">
        <f t="shared" si="38"/>
        <v/>
      </c>
      <c r="B2142" s="93"/>
      <c r="C2142" s="97"/>
      <c r="D2142" s="25"/>
      <c r="E2142" s="91"/>
      <c r="F2142" s="98"/>
      <c r="G2142" s="23"/>
      <c r="H2142" s="23"/>
      <c r="I2142" s="23"/>
      <c r="J2142" s="14" t="e">
        <f ca="1">F2142-(G2142+(SUMIF('RELACION PAGO DE CAJA'!B$3:B$9173,A2142,'RELACION PAGO DE CAJA'!K$3:K$9173)+SUMIF('RELACION PAGO DE CAJA'!B$3:B$9173,A2142,'RELACION PAGO DE CAJA'!L$3:L$9173)+(SUMIF('RELACION PAGO DE CAJA'!B$3:B$9173,A2142,'RELACION PAGO DE CAJA'!M$3:M$408)+(SUMIF('RELACION PAGO DE CAJA'!B$3:B$9173,A2142,'RELACION PAGO DE CAJA'!N$3:N$9173)))))</f>
        <v>#REF!</v>
      </c>
    </row>
    <row r="2143" spans="1:10">
      <c r="A2143" s="16" t="str">
        <f t="shared" si="38"/>
        <v/>
      </c>
      <c r="B2143" s="93"/>
      <c r="C2143" s="97"/>
      <c r="D2143" s="25"/>
      <c r="E2143" s="91"/>
      <c r="F2143" s="98"/>
      <c r="G2143" s="23"/>
      <c r="H2143" s="23"/>
      <c r="I2143" s="23"/>
      <c r="J2143" s="14" t="e">
        <f ca="1">F2143-(G2143+(SUMIF('RELACION PAGO DE CAJA'!B$3:B$9173,A2143,'RELACION PAGO DE CAJA'!K$3:K$9173)+SUMIF('RELACION PAGO DE CAJA'!B$3:B$9173,A2143,'RELACION PAGO DE CAJA'!L$3:L$9173)+(SUMIF('RELACION PAGO DE CAJA'!B$3:B$9173,A2143,'RELACION PAGO DE CAJA'!M$3:M$408)+(SUMIF('RELACION PAGO DE CAJA'!B$3:B$9173,A2143,'RELACION PAGO DE CAJA'!N$3:N$9173)))))</f>
        <v>#REF!</v>
      </c>
    </row>
    <row r="2144" spans="1:10">
      <c r="A2144" s="16" t="str">
        <f t="shared" si="38"/>
        <v/>
      </c>
      <c r="B2144" s="93"/>
      <c r="C2144" s="97"/>
      <c r="D2144" s="25"/>
      <c r="E2144" s="91"/>
      <c r="F2144" s="98"/>
      <c r="G2144" s="23"/>
      <c r="H2144" s="23"/>
      <c r="I2144" s="23"/>
      <c r="J2144" s="14" t="e">
        <f ca="1">F2144-(G2144+(SUMIF('RELACION PAGO DE CAJA'!B$3:B$9173,A2144,'RELACION PAGO DE CAJA'!K$3:K$9173)+SUMIF('RELACION PAGO DE CAJA'!B$3:B$9173,A2144,'RELACION PAGO DE CAJA'!L$3:L$9173)+(SUMIF('RELACION PAGO DE CAJA'!B$3:B$9173,A2144,'RELACION PAGO DE CAJA'!M$3:M$408)+(SUMIF('RELACION PAGO DE CAJA'!B$3:B$9173,A2144,'RELACION PAGO DE CAJA'!N$3:N$9173)))))</f>
        <v>#REF!</v>
      </c>
    </row>
    <row r="2145" spans="1:10">
      <c r="A2145" s="16" t="str">
        <f t="shared" si="38"/>
        <v/>
      </c>
      <c r="B2145" s="93"/>
      <c r="C2145" s="97"/>
      <c r="D2145" s="25"/>
      <c r="E2145" s="91"/>
      <c r="F2145" s="98"/>
      <c r="G2145" s="23"/>
      <c r="H2145" s="23"/>
      <c r="I2145" s="23"/>
      <c r="J2145" s="14" t="e">
        <f ca="1">F2145-(G2145+(SUMIF('RELACION PAGO DE CAJA'!B$3:B$9173,A2145,'RELACION PAGO DE CAJA'!K$3:K$9173)+SUMIF('RELACION PAGO DE CAJA'!B$3:B$9173,A2145,'RELACION PAGO DE CAJA'!L$3:L$9173)+(SUMIF('RELACION PAGO DE CAJA'!B$3:B$9173,A2145,'RELACION PAGO DE CAJA'!M$3:M$408)+(SUMIF('RELACION PAGO DE CAJA'!B$3:B$9173,A2145,'RELACION PAGO DE CAJA'!N$3:N$9173)))))</f>
        <v>#REF!</v>
      </c>
    </row>
    <row r="2146" spans="1:10">
      <c r="A2146" s="16" t="str">
        <f t="shared" si="38"/>
        <v/>
      </c>
      <c r="B2146" s="93"/>
      <c r="C2146" s="97"/>
      <c r="D2146" s="25"/>
      <c r="E2146" s="91"/>
      <c r="F2146" s="98"/>
      <c r="G2146" s="23"/>
      <c r="H2146" s="23"/>
      <c r="I2146" s="23"/>
      <c r="J2146" s="14" t="e">
        <f ca="1">F2146-(G2146+(SUMIF('RELACION PAGO DE CAJA'!B$3:B$9173,A2146,'RELACION PAGO DE CAJA'!K$3:K$9173)+SUMIF('RELACION PAGO DE CAJA'!B$3:B$9173,A2146,'RELACION PAGO DE CAJA'!L$3:L$9173)+(SUMIF('RELACION PAGO DE CAJA'!B$3:B$9173,A2146,'RELACION PAGO DE CAJA'!M$3:M$408)+(SUMIF('RELACION PAGO DE CAJA'!B$3:B$9173,A2146,'RELACION PAGO DE CAJA'!N$3:N$9173)))))</f>
        <v>#REF!</v>
      </c>
    </row>
    <row r="2147" spans="1:10">
      <c r="A2147" s="16" t="str">
        <f t="shared" si="38"/>
        <v/>
      </c>
      <c r="B2147" s="93"/>
      <c r="C2147" s="97"/>
      <c r="D2147" s="25"/>
      <c r="E2147" s="91"/>
      <c r="F2147" s="98"/>
      <c r="G2147" s="23"/>
      <c r="H2147" s="23"/>
      <c r="I2147" s="23"/>
      <c r="J2147" s="14" t="e">
        <f ca="1">F2147-(G2147+(SUMIF('RELACION PAGO DE CAJA'!B$3:B$9173,A2147,'RELACION PAGO DE CAJA'!K$3:K$9173)+SUMIF('RELACION PAGO DE CAJA'!B$3:B$9173,A2147,'RELACION PAGO DE CAJA'!L$3:L$9173)+(SUMIF('RELACION PAGO DE CAJA'!B$3:B$9173,A2147,'RELACION PAGO DE CAJA'!M$3:M$408)+(SUMIF('RELACION PAGO DE CAJA'!B$3:B$9173,A2147,'RELACION PAGO DE CAJA'!N$3:N$9173)))))</f>
        <v>#REF!</v>
      </c>
    </row>
    <row r="2148" spans="1:10">
      <c r="A2148" s="16" t="str">
        <f t="shared" si="38"/>
        <v/>
      </c>
      <c r="B2148" s="93"/>
      <c r="C2148" s="97"/>
      <c r="D2148" s="25"/>
      <c r="E2148" s="91"/>
      <c r="F2148" s="98"/>
      <c r="G2148" s="23"/>
      <c r="H2148" s="23"/>
      <c r="I2148" s="23"/>
      <c r="J2148" s="14" t="e">
        <f ca="1">F2148-(G2148+(SUMIF('RELACION PAGO DE CAJA'!B$3:B$9173,A2148,'RELACION PAGO DE CAJA'!K$3:K$9173)+SUMIF('RELACION PAGO DE CAJA'!B$3:B$9173,A2148,'RELACION PAGO DE CAJA'!L$3:L$9173)+(SUMIF('RELACION PAGO DE CAJA'!B$3:B$9173,A2148,'RELACION PAGO DE CAJA'!M$3:M$408)+(SUMIF('RELACION PAGO DE CAJA'!B$3:B$9173,A2148,'RELACION PAGO DE CAJA'!N$3:N$9173)))))</f>
        <v>#REF!</v>
      </c>
    </row>
    <row r="2149" spans="1:10">
      <c r="A2149" s="16" t="str">
        <f t="shared" si="38"/>
        <v/>
      </c>
      <c r="B2149" s="93"/>
      <c r="C2149" s="97"/>
      <c r="D2149" s="25"/>
      <c r="E2149" s="91"/>
      <c r="F2149" s="98"/>
      <c r="G2149" s="23"/>
      <c r="H2149" s="23"/>
      <c r="I2149" s="23"/>
      <c r="J2149" s="14" t="e">
        <f ca="1">F2149-(G2149+(SUMIF('RELACION PAGO DE CAJA'!B$3:B$9173,A2149,'RELACION PAGO DE CAJA'!K$3:K$9173)+SUMIF('RELACION PAGO DE CAJA'!B$3:B$9173,A2149,'RELACION PAGO DE CAJA'!L$3:L$9173)+(SUMIF('RELACION PAGO DE CAJA'!B$3:B$9173,A2149,'RELACION PAGO DE CAJA'!M$3:M$408)+(SUMIF('RELACION PAGO DE CAJA'!B$3:B$9173,A2149,'RELACION PAGO DE CAJA'!N$3:N$9173)))))</f>
        <v>#REF!</v>
      </c>
    </row>
    <row r="2150" spans="1:10">
      <c r="A2150" s="16" t="str">
        <f t="shared" si="38"/>
        <v/>
      </c>
      <c r="B2150" s="93"/>
      <c r="C2150" s="97"/>
      <c r="D2150" s="25"/>
      <c r="E2150" s="91"/>
      <c r="F2150" s="98"/>
      <c r="G2150" s="23"/>
      <c r="H2150" s="23"/>
      <c r="I2150" s="23"/>
      <c r="J2150" s="14" t="e">
        <f ca="1">F2150-(G2150+(SUMIF('RELACION PAGO DE CAJA'!B$3:B$9173,A2150,'RELACION PAGO DE CAJA'!K$3:K$9173)+SUMIF('RELACION PAGO DE CAJA'!B$3:B$9173,A2150,'RELACION PAGO DE CAJA'!L$3:L$9173)+(SUMIF('RELACION PAGO DE CAJA'!B$3:B$9173,A2150,'RELACION PAGO DE CAJA'!M$3:M$408)+(SUMIF('RELACION PAGO DE CAJA'!B$3:B$9173,A2150,'RELACION PAGO DE CAJA'!N$3:N$9173)))))</f>
        <v>#REF!</v>
      </c>
    </row>
    <row r="2151" spans="1:10">
      <c r="A2151" s="16" t="str">
        <f t="shared" si="38"/>
        <v/>
      </c>
      <c r="B2151" s="93"/>
      <c r="C2151" s="97"/>
      <c r="D2151" s="25"/>
      <c r="E2151" s="91"/>
      <c r="F2151" s="98"/>
      <c r="G2151" s="23"/>
      <c r="H2151" s="23"/>
      <c r="I2151" s="23"/>
      <c r="J2151" s="14" t="e">
        <f ca="1">F2151-(G2151+(SUMIF('RELACION PAGO DE CAJA'!B$3:B$9173,A2151,'RELACION PAGO DE CAJA'!K$3:K$9173)+SUMIF('RELACION PAGO DE CAJA'!B$3:B$9173,A2151,'RELACION PAGO DE CAJA'!L$3:L$9173)+(SUMIF('RELACION PAGO DE CAJA'!B$3:B$9173,A2151,'RELACION PAGO DE CAJA'!M$3:M$408)+(SUMIF('RELACION PAGO DE CAJA'!B$3:B$9173,A2151,'RELACION PAGO DE CAJA'!N$3:N$9173)))))</f>
        <v>#REF!</v>
      </c>
    </row>
    <row r="2152" spans="1:10">
      <c r="A2152" s="16" t="str">
        <f t="shared" si="38"/>
        <v/>
      </c>
      <c r="B2152" s="93"/>
      <c r="C2152" s="97"/>
      <c r="D2152" s="25"/>
      <c r="E2152" s="91"/>
      <c r="F2152" s="98"/>
      <c r="G2152" s="23"/>
      <c r="H2152" s="23"/>
      <c r="I2152" s="23"/>
      <c r="J2152" s="14" t="e">
        <f ca="1">F2152-(G2152+(SUMIF('RELACION PAGO DE CAJA'!B$3:B$9173,A2152,'RELACION PAGO DE CAJA'!K$3:K$9173)+SUMIF('RELACION PAGO DE CAJA'!B$3:B$9173,A2152,'RELACION PAGO DE CAJA'!L$3:L$9173)+(SUMIF('RELACION PAGO DE CAJA'!B$3:B$9173,A2152,'RELACION PAGO DE CAJA'!M$3:M$408)+(SUMIF('RELACION PAGO DE CAJA'!B$3:B$9173,A2152,'RELACION PAGO DE CAJA'!N$3:N$9173)))))</f>
        <v>#REF!</v>
      </c>
    </row>
    <row r="2153" spans="1:10">
      <c r="A2153" s="16" t="str">
        <f t="shared" si="38"/>
        <v/>
      </c>
      <c r="B2153" s="93"/>
      <c r="C2153" s="97"/>
      <c r="D2153" s="25"/>
      <c r="E2153" s="91"/>
      <c r="F2153" s="98"/>
      <c r="G2153" s="23"/>
      <c r="H2153" s="23"/>
      <c r="I2153" s="23"/>
      <c r="J2153" s="14" t="e">
        <f ca="1">F2153-(G2153+(SUMIF('RELACION PAGO DE CAJA'!B$3:B$9173,A2153,'RELACION PAGO DE CAJA'!K$3:K$9173)+SUMIF('RELACION PAGO DE CAJA'!B$3:B$9173,A2153,'RELACION PAGO DE CAJA'!L$3:L$9173)+(SUMIF('RELACION PAGO DE CAJA'!B$3:B$9173,A2153,'RELACION PAGO DE CAJA'!M$3:M$408)+(SUMIF('RELACION PAGO DE CAJA'!B$3:B$9173,A2153,'RELACION PAGO DE CAJA'!N$3:N$9173)))))</f>
        <v>#REF!</v>
      </c>
    </row>
    <row r="2154" spans="1:10">
      <c r="A2154" s="16" t="str">
        <f t="shared" si="38"/>
        <v/>
      </c>
      <c r="B2154" s="93"/>
      <c r="C2154" s="97"/>
      <c r="D2154" s="25"/>
      <c r="E2154" s="91"/>
      <c r="F2154" s="98"/>
      <c r="G2154" s="23"/>
      <c r="H2154" s="23"/>
      <c r="I2154" s="23"/>
      <c r="J2154" s="14" t="e">
        <f ca="1">F2154-(G2154+(SUMIF('RELACION PAGO DE CAJA'!B$3:B$9173,A2154,'RELACION PAGO DE CAJA'!K$3:K$9173)+SUMIF('RELACION PAGO DE CAJA'!B$3:B$9173,A2154,'RELACION PAGO DE CAJA'!L$3:L$9173)+(SUMIF('RELACION PAGO DE CAJA'!B$3:B$9173,A2154,'RELACION PAGO DE CAJA'!M$3:M$408)+(SUMIF('RELACION PAGO DE CAJA'!B$3:B$9173,A2154,'RELACION PAGO DE CAJA'!N$3:N$9173)))))</f>
        <v>#REF!</v>
      </c>
    </row>
    <row r="2155" spans="1:10">
      <c r="A2155" s="16" t="str">
        <f t="shared" si="38"/>
        <v/>
      </c>
      <c r="B2155" s="93"/>
      <c r="C2155" s="97"/>
      <c r="D2155" s="25"/>
      <c r="E2155" s="91"/>
      <c r="F2155" s="98"/>
      <c r="G2155" s="23"/>
      <c r="H2155" s="23"/>
      <c r="I2155" s="23"/>
      <c r="J2155" s="14" t="e">
        <f ca="1">F2155-(G2155+(SUMIF('RELACION PAGO DE CAJA'!B$3:B$9173,A2155,'RELACION PAGO DE CAJA'!K$3:K$9173)+SUMIF('RELACION PAGO DE CAJA'!B$3:B$9173,A2155,'RELACION PAGO DE CAJA'!L$3:L$9173)+(SUMIF('RELACION PAGO DE CAJA'!B$3:B$9173,A2155,'RELACION PAGO DE CAJA'!M$3:M$408)+(SUMIF('RELACION PAGO DE CAJA'!B$3:B$9173,A2155,'RELACION PAGO DE CAJA'!N$3:N$9173)))))</f>
        <v>#REF!</v>
      </c>
    </row>
    <row r="2156" spans="1:10">
      <c r="A2156" s="16" t="str">
        <f t="shared" si="38"/>
        <v/>
      </c>
      <c r="B2156" s="93"/>
      <c r="C2156" s="97"/>
      <c r="D2156" s="25"/>
      <c r="E2156" s="91"/>
      <c r="F2156" s="98"/>
      <c r="G2156" s="23"/>
      <c r="H2156" s="23"/>
      <c r="I2156" s="23"/>
      <c r="J2156" s="14" t="e">
        <f ca="1">F2156-(G2156+(SUMIF('RELACION PAGO DE CAJA'!B$3:B$9173,A2156,'RELACION PAGO DE CAJA'!K$3:K$9173)+SUMIF('RELACION PAGO DE CAJA'!B$3:B$9173,A2156,'RELACION PAGO DE CAJA'!L$3:L$9173)+(SUMIF('RELACION PAGO DE CAJA'!B$3:B$9173,A2156,'RELACION PAGO DE CAJA'!M$3:M$408)+(SUMIF('RELACION PAGO DE CAJA'!B$3:B$9173,A2156,'RELACION PAGO DE CAJA'!N$3:N$9173)))))</f>
        <v>#REF!</v>
      </c>
    </row>
    <row r="2157" spans="1:10">
      <c r="A2157" s="16" t="str">
        <f t="shared" si="38"/>
        <v/>
      </c>
      <c r="B2157" s="93"/>
      <c r="C2157" s="97"/>
      <c r="D2157" s="25"/>
      <c r="E2157" s="91"/>
      <c r="F2157" s="98"/>
      <c r="G2157" s="23"/>
      <c r="H2157" s="23"/>
      <c r="I2157" s="23"/>
      <c r="J2157" s="14" t="e">
        <f ca="1">F2157-(G2157+(SUMIF('RELACION PAGO DE CAJA'!B$3:B$9173,A2157,'RELACION PAGO DE CAJA'!K$3:K$9173)+SUMIF('RELACION PAGO DE CAJA'!B$3:B$9173,A2157,'RELACION PAGO DE CAJA'!L$3:L$9173)+(SUMIF('RELACION PAGO DE CAJA'!B$3:B$9173,A2157,'RELACION PAGO DE CAJA'!M$3:M$408)+(SUMIF('RELACION PAGO DE CAJA'!B$3:B$9173,A2157,'RELACION PAGO DE CAJA'!N$3:N$9173)))))</f>
        <v>#REF!</v>
      </c>
    </row>
    <row r="2158" spans="1:10">
      <c r="A2158" s="16" t="str">
        <f t="shared" si="38"/>
        <v/>
      </c>
      <c r="B2158" s="93"/>
      <c r="C2158" s="97"/>
      <c r="D2158" s="25"/>
      <c r="E2158" s="91"/>
      <c r="F2158" s="98"/>
      <c r="G2158" s="23"/>
      <c r="H2158" s="23"/>
      <c r="I2158" s="23"/>
      <c r="J2158" s="14" t="e">
        <f ca="1">F2158-(G2158+(SUMIF('RELACION PAGO DE CAJA'!B$3:B$9173,A2158,'RELACION PAGO DE CAJA'!K$3:K$9173)+SUMIF('RELACION PAGO DE CAJA'!B$3:B$9173,A2158,'RELACION PAGO DE CAJA'!L$3:L$9173)+(SUMIF('RELACION PAGO DE CAJA'!B$3:B$9173,A2158,'RELACION PAGO DE CAJA'!M$3:M$408)+(SUMIF('RELACION PAGO DE CAJA'!B$3:B$9173,A2158,'RELACION PAGO DE CAJA'!N$3:N$9173)))))</f>
        <v>#REF!</v>
      </c>
    </row>
    <row r="2159" spans="1:10">
      <c r="A2159" s="16" t="str">
        <f t="shared" si="38"/>
        <v/>
      </c>
      <c r="B2159" s="93"/>
      <c r="C2159" s="97"/>
      <c r="D2159" s="25"/>
      <c r="E2159" s="91"/>
      <c r="F2159" s="98"/>
      <c r="G2159" s="23"/>
      <c r="H2159" s="23"/>
      <c r="I2159" s="23"/>
      <c r="J2159" s="14" t="e">
        <f ca="1">F2159-(G2159+(SUMIF('RELACION PAGO DE CAJA'!B$3:B$9173,A2159,'RELACION PAGO DE CAJA'!K$3:K$9173)+SUMIF('RELACION PAGO DE CAJA'!B$3:B$9173,A2159,'RELACION PAGO DE CAJA'!L$3:L$9173)+(SUMIF('RELACION PAGO DE CAJA'!B$3:B$9173,A2159,'RELACION PAGO DE CAJA'!M$3:M$408)+(SUMIF('RELACION PAGO DE CAJA'!B$3:B$9173,A2159,'RELACION PAGO DE CAJA'!N$3:N$9173)))))</f>
        <v>#REF!</v>
      </c>
    </row>
    <row r="2160" spans="1:10">
      <c r="A2160" s="16" t="str">
        <f t="shared" si="38"/>
        <v/>
      </c>
      <c r="B2160" s="93"/>
      <c r="C2160" s="97"/>
      <c r="D2160" s="25"/>
      <c r="E2160" s="91"/>
      <c r="F2160" s="98"/>
      <c r="G2160" s="23"/>
      <c r="H2160" s="23"/>
      <c r="I2160" s="23"/>
      <c r="J2160" s="14" t="e">
        <f ca="1">F2160-(G2160+(SUMIF('RELACION PAGO DE CAJA'!B$3:B$9173,A2160,'RELACION PAGO DE CAJA'!K$3:K$9173)+SUMIF('RELACION PAGO DE CAJA'!B$3:B$9173,A2160,'RELACION PAGO DE CAJA'!L$3:L$9173)+(SUMIF('RELACION PAGO DE CAJA'!B$3:B$9173,A2160,'RELACION PAGO DE CAJA'!M$3:M$408)+(SUMIF('RELACION PAGO DE CAJA'!B$3:B$9173,A2160,'RELACION PAGO DE CAJA'!N$3:N$9173)))))</f>
        <v>#REF!</v>
      </c>
    </row>
    <row r="2161" spans="1:10">
      <c r="A2161" s="16" t="str">
        <f t="shared" si="38"/>
        <v/>
      </c>
      <c r="B2161" s="93"/>
      <c r="C2161" s="97"/>
      <c r="D2161" s="25"/>
      <c r="E2161" s="91"/>
      <c r="F2161" s="98"/>
      <c r="G2161" s="23"/>
      <c r="H2161" s="23"/>
      <c r="I2161" s="23"/>
      <c r="J2161" s="14" t="e">
        <f ca="1">F2161-(G2161+(SUMIF('RELACION PAGO DE CAJA'!B$3:B$9173,A2161,'RELACION PAGO DE CAJA'!K$3:K$9173)+SUMIF('RELACION PAGO DE CAJA'!B$3:B$9173,A2161,'RELACION PAGO DE CAJA'!L$3:L$9173)+(SUMIF('RELACION PAGO DE CAJA'!B$3:B$9173,A2161,'RELACION PAGO DE CAJA'!M$3:M$408)+(SUMIF('RELACION PAGO DE CAJA'!B$3:B$9173,A2161,'RELACION PAGO DE CAJA'!N$3:N$9173)))))</f>
        <v>#REF!</v>
      </c>
    </row>
    <row r="2162" spans="1:10">
      <c r="A2162" s="16" t="str">
        <f t="shared" si="38"/>
        <v/>
      </c>
      <c r="B2162" s="93"/>
      <c r="C2162" s="97"/>
      <c r="D2162" s="25"/>
      <c r="E2162" s="91"/>
      <c r="F2162" s="98"/>
      <c r="G2162" s="23"/>
      <c r="H2162" s="23"/>
      <c r="I2162" s="23"/>
      <c r="J2162" s="14" t="e">
        <f ca="1">F2162-(G2162+(SUMIF('RELACION PAGO DE CAJA'!B$3:B$9173,A2162,'RELACION PAGO DE CAJA'!K$3:K$9173)+SUMIF('RELACION PAGO DE CAJA'!B$3:B$9173,A2162,'RELACION PAGO DE CAJA'!L$3:L$9173)+(SUMIF('RELACION PAGO DE CAJA'!B$3:B$9173,A2162,'RELACION PAGO DE CAJA'!M$3:M$408)+(SUMIF('RELACION PAGO DE CAJA'!B$3:B$9173,A2162,'RELACION PAGO DE CAJA'!N$3:N$9173)))))</f>
        <v>#REF!</v>
      </c>
    </row>
    <row r="2163" spans="1:10">
      <c r="A2163" s="16" t="str">
        <f t="shared" si="38"/>
        <v/>
      </c>
      <c r="B2163" s="93"/>
      <c r="C2163" s="97"/>
      <c r="D2163" s="25"/>
      <c r="E2163" s="91"/>
      <c r="F2163" s="98"/>
      <c r="G2163" s="23"/>
      <c r="H2163" s="23"/>
      <c r="I2163" s="23"/>
      <c r="J2163" s="14" t="e">
        <f ca="1">F2163-(G2163+(SUMIF('RELACION PAGO DE CAJA'!B$3:B$9173,A2163,'RELACION PAGO DE CAJA'!K$3:K$9173)+SUMIF('RELACION PAGO DE CAJA'!B$3:B$9173,A2163,'RELACION PAGO DE CAJA'!L$3:L$9173)+(SUMIF('RELACION PAGO DE CAJA'!B$3:B$9173,A2163,'RELACION PAGO DE CAJA'!M$3:M$408)+(SUMIF('RELACION PAGO DE CAJA'!B$3:B$9173,A2163,'RELACION PAGO DE CAJA'!N$3:N$9173)))))</f>
        <v>#REF!</v>
      </c>
    </row>
    <row r="2164" spans="1:10">
      <c r="A2164" s="16" t="str">
        <f t="shared" si="38"/>
        <v/>
      </c>
      <c r="B2164" s="93"/>
      <c r="C2164" s="97"/>
      <c r="D2164" s="25"/>
      <c r="E2164" s="91"/>
      <c r="F2164" s="98"/>
      <c r="G2164" s="23"/>
      <c r="H2164" s="23"/>
      <c r="I2164" s="23"/>
      <c r="J2164" s="14" t="e">
        <f ca="1">F2164-(G2164+(SUMIF('RELACION PAGO DE CAJA'!B$3:B$9173,A2164,'RELACION PAGO DE CAJA'!K$3:K$9173)+SUMIF('RELACION PAGO DE CAJA'!B$3:B$9173,A2164,'RELACION PAGO DE CAJA'!L$3:L$9173)+(SUMIF('RELACION PAGO DE CAJA'!B$3:B$9173,A2164,'RELACION PAGO DE CAJA'!M$3:M$408)+(SUMIF('RELACION PAGO DE CAJA'!B$3:B$9173,A2164,'RELACION PAGO DE CAJA'!N$3:N$9173)))))</f>
        <v>#REF!</v>
      </c>
    </row>
    <row r="2165" spans="1:10">
      <c r="A2165" s="16" t="str">
        <f t="shared" si="38"/>
        <v/>
      </c>
      <c r="B2165" s="93"/>
      <c r="C2165" s="97"/>
      <c r="D2165" s="25"/>
      <c r="E2165" s="91"/>
      <c r="F2165" s="98"/>
      <c r="G2165" s="23"/>
      <c r="H2165" s="23"/>
      <c r="I2165" s="23"/>
      <c r="J2165" s="14" t="e">
        <f ca="1">F2165-(G2165+(SUMIF('RELACION PAGO DE CAJA'!B$3:B$9173,A2165,'RELACION PAGO DE CAJA'!K$3:K$9173)+SUMIF('RELACION PAGO DE CAJA'!B$3:B$9173,A2165,'RELACION PAGO DE CAJA'!L$3:L$9173)+(SUMIF('RELACION PAGO DE CAJA'!B$3:B$9173,A2165,'RELACION PAGO DE CAJA'!M$3:M$408)+(SUMIF('RELACION PAGO DE CAJA'!B$3:B$9173,A2165,'RELACION PAGO DE CAJA'!N$3:N$9173)))))</f>
        <v>#REF!</v>
      </c>
    </row>
    <row r="2166" spans="1:10">
      <c r="A2166" s="16" t="str">
        <f t="shared" si="38"/>
        <v/>
      </c>
      <c r="B2166" s="93"/>
      <c r="C2166" s="97"/>
      <c r="D2166" s="25"/>
      <c r="E2166" s="91"/>
      <c r="F2166" s="98"/>
      <c r="G2166" s="23"/>
      <c r="H2166" s="23"/>
      <c r="I2166" s="23"/>
      <c r="J2166" s="14" t="e">
        <f ca="1">F2166-(G2166+(SUMIF('RELACION PAGO DE CAJA'!B$3:B$9173,A2166,'RELACION PAGO DE CAJA'!K$3:K$9173)+SUMIF('RELACION PAGO DE CAJA'!B$3:B$9173,A2166,'RELACION PAGO DE CAJA'!L$3:L$9173)+(SUMIF('RELACION PAGO DE CAJA'!B$3:B$9173,A2166,'RELACION PAGO DE CAJA'!M$3:M$408)+(SUMIF('RELACION PAGO DE CAJA'!B$3:B$9173,A2166,'RELACION PAGO DE CAJA'!N$3:N$9173)))))</f>
        <v>#REF!</v>
      </c>
    </row>
    <row r="2167" spans="1:10">
      <c r="A2167" s="16" t="str">
        <f t="shared" si="38"/>
        <v/>
      </c>
      <c r="B2167" s="93"/>
      <c r="C2167" s="97"/>
      <c r="D2167" s="25"/>
      <c r="E2167" s="91"/>
      <c r="F2167" s="98"/>
      <c r="G2167" s="23"/>
      <c r="H2167" s="23"/>
      <c r="I2167" s="23"/>
      <c r="J2167" s="14" t="e">
        <f ca="1">F2167-(G2167+(SUMIF('RELACION PAGO DE CAJA'!B$3:B$9173,A2167,'RELACION PAGO DE CAJA'!K$3:K$9173)+SUMIF('RELACION PAGO DE CAJA'!B$3:B$9173,A2167,'RELACION PAGO DE CAJA'!L$3:L$9173)+(SUMIF('RELACION PAGO DE CAJA'!B$3:B$9173,A2167,'RELACION PAGO DE CAJA'!M$3:M$408)+(SUMIF('RELACION PAGO DE CAJA'!B$3:B$9173,A2167,'RELACION PAGO DE CAJA'!N$3:N$9173)))))</f>
        <v>#REF!</v>
      </c>
    </row>
    <row r="2168" spans="1:10">
      <c r="A2168" s="16" t="str">
        <f t="shared" si="38"/>
        <v/>
      </c>
      <c r="B2168" s="93"/>
      <c r="C2168" s="97"/>
      <c r="D2168" s="25"/>
      <c r="E2168" s="91"/>
      <c r="F2168" s="98"/>
      <c r="G2168" s="23"/>
      <c r="H2168" s="23"/>
      <c r="I2168" s="23"/>
      <c r="J2168" s="14" t="e">
        <f ca="1">F2168-(G2168+(SUMIF('RELACION PAGO DE CAJA'!B$3:B$9173,A2168,'RELACION PAGO DE CAJA'!K$3:K$9173)+SUMIF('RELACION PAGO DE CAJA'!B$3:B$9173,A2168,'RELACION PAGO DE CAJA'!L$3:L$9173)+(SUMIF('RELACION PAGO DE CAJA'!B$3:B$9173,A2168,'RELACION PAGO DE CAJA'!M$3:M$408)+(SUMIF('RELACION PAGO DE CAJA'!B$3:B$9173,A2168,'RELACION PAGO DE CAJA'!N$3:N$9173)))))</f>
        <v>#REF!</v>
      </c>
    </row>
    <row r="2169" spans="1:10">
      <c r="A2169" s="16" t="str">
        <f t="shared" si="38"/>
        <v/>
      </c>
      <c r="B2169" s="93"/>
      <c r="C2169" s="97"/>
      <c r="D2169" s="25"/>
      <c r="E2169" s="91"/>
      <c r="F2169" s="98"/>
      <c r="G2169" s="23"/>
      <c r="H2169" s="23"/>
      <c r="I2169" s="23"/>
      <c r="J2169" s="14" t="e">
        <f ca="1">F2169-(G2169+(SUMIF('RELACION PAGO DE CAJA'!B$3:B$9173,A2169,'RELACION PAGO DE CAJA'!K$3:K$9173)+SUMIF('RELACION PAGO DE CAJA'!B$3:B$9173,A2169,'RELACION PAGO DE CAJA'!L$3:L$9173)+(SUMIF('RELACION PAGO DE CAJA'!B$3:B$9173,A2169,'RELACION PAGO DE CAJA'!M$3:M$408)+(SUMIF('RELACION PAGO DE CAJA'!B$3:B$9173,A2169,'RELACION PAGO DE CAJA'!N$3:N$9173)))))</f>
        <v>#REF!</v>
      </c>
    </row>
    <row r="2170" spans="1:10">
      <c r="A2170" s="16" t="str">
        <f t="shared" si="38"/>
        <v/>
      </c>
      <c r="B2170" s="93"/>
      <c r="C2170" s="97"/>
      <c r="D2170" s="25"/>
      <c r="E2170" s="91"/>
      <c r="F2170" s="98"/>
      <c r="G2170" s="23"/>
      <c r="H2170" s="23"/>
      <c r="I2170" s="23"/>
      <c r="J2170" s="14" t="e">
        <f ca="1">F2170-(G2170+(SUMIF('RELACION PAGO DE CAJA'!B$3:B$9173,A2170,'RELACION PAGO DE CAJA'!K$3:K$9173)+SUMIF('RELACION PAGO DE CAJA'!B$3:B$9173,A2170,'RELACION PAGO DE CAJA'!L$3:L$9173)+(SUMIF('RELACION PAGO DE CAJA'!B$3:B$9173,A2170,'RELACION PAGO DE CAJA'!M$3:M$408)+(SUMIF('RELACION PAGO DE CAJA'!B$3:B$9173,A2170,'RELACION PAGO DE CAJA'!N$3:N$9173)))))</f>
        <v>#REF!</v>
      </c>
    </row>
    <row r="2171" spans="1:10">
      <c r="A2171" s="16" t="str">
        <f t="shared" si="38"/>
        <v/>
      </c>
      <c r="B2171" s="93"/>
      <c r="C2171" s="97"/>
      <c r="D2171" s="25"/>
      <c r="E2171" s="91"/>
      <c r="F2171" s="98"/>
      <c r="G2171" s="23"/>
      <c r="H2171" s="23"/>
      <c r="I2171" s="23"/>
      <c r="J2171" s="14" t="e">
        <f ca="1">F2171-(G2171+(SUMIF('RELACION PAGO DE CAJA'!B$3:B$9173,A2171,'RELACION PAGO DE CAJA'!K$3:K$9173)+SUMIF('RELACION PAGO DE CAJA'!B$3:B$9173,A2171,'RELACION PAGO DE CAJA'!L$3:L$9173)+(SUMIF('RELACION PAGO DE CAJA'!B$3:B$9173,A2171,'RELACION PAGO DE CAJA'!M$3:M$408)+(SUMIF('RELACION PAGO DE CAJA'!B$3:B$9173,A2171,'RELACION PAGO DE CAJA'!N$3:N$9173)))))</f>
        <v>#REF!</v>
      </c>
    </row>
    <row r="2172" spans="1:10">
      <c r="A2172" s="16" t="str">
        <f t="shared" si="38"/>
        <v/>
      </c>
      <c r="B2172" s="93"/>
      <c r="C2172" s="97"/>
      <c r="D2172" s="25"/>
      <c r="E2172" s="91"/>
      <c r="F2172" s="98"/>
      <c r="G2172" s="23"/>
      <c r="H2172" s="23"/>
      <c r="I2172" s="23"/>
      <c r="J2172" s="14" t="e">
        <f ca="1">F2172-(G2172+(SUMIF('RELACION PAGO DE CAJA'!B$3:B$9173,A2172,'RELACION PAGO DE CAJA'!K$3:K$9173)+SUMIF('RELACION PAGO DE CAJA'!B$3:B$9173,A2172,'RELACION PAGO DE CAJA'!L$3:L$9173)+(SUMIF('RELACION PAGO DE CAJA'!B$3:B$9173,A2172,'RELACION PAGO DE CAJA'!M$3:M$408)+(SUMIF('RELACION PAGO DE CAJA'!B$3:B$9173,A2172,'RELACION PAGO DE CAJA'!N$3:N$9173)))))</f>
        <v>#REF!</v>
      </c>
    </row>
    <row r="2173" spans="1:10">
      <c r="A2173" s="16" t="str">
        <f t="shared" si="38"/>
        <v/>
      </c>
      <c r="B2173" s="93"/>
      <c r="C2173" s="97"/>
      <c r="D2173" s="25"/>
      <c r="E2173" s="91"/>
      <c r="F2173" s="98"/>
      <c r="G2173" s="23"/>
      <c r="H2173" s="23"/>
      <c r="I2173" s="23"/>
      <c r="J2173" s="14" t="e">
        <f ca="1">F2173-(G2173+(SUMIF('RELACION PAGO DE CAJA'!B$3:B$9173,A2173,'RELACION PAGO DE CAJA'!K$3:K$9173)+SUMIF('RELACION PAGO DE CAJA'!B$3:B$9173,A2173,'RELACION PAGO DE CAJA'!L$3:L$9173)+(SUMIF('RELACION PAGO DE CAJA'!B$3:B$9173,A2173,'RELACION PAGO DE CAJA'!M$3:M$408)+(SUMIF('RELACION PAGO DE CAJA'!B$3:B$9173,A2173,'RELACION PAGO DE CAJA'!N$3:N$9173)))))</f>
        <v>#REF!</v>
      </c>
    </row>
    <row r="2174" spans="1:10">
      <c r="A2174" s="16" t="str">
        <f t="shared" si="38"/>
        <v/>
      </c>
      <c r="B2174" s="93"/>
      <c r="C2174" s="97"/>
      <c r="D2174" s="25"/>
      <c r="E2174" s="91"/>
      <c r="F2174" s="98"/>
      <c r="G2174" s="23"/>
      <c r="H2174" s="23"/>
      <c r="I2174" s="23"/>
      <c r="J2174" s="14" t="e">
        <f ca="1">F2174-(G2174+(SUMIF('RELACION PAGO DE CAJA'!B$3:B$9173,A2174,'RELACION PAGO DE CAJA'!K$3:K$9173)+SUMIF('RELACION PAGO DE CAJA'!B$3:B$9173,A2174,'RELACION PAGO DE CAJA'!L$3:L$9173)+(SUMIF('RELACION PAGO DE CAJA'!B$3:B$9173,A2174,'RELACION PAGO DE CAJA'!M$3:M$408)+(SUMIF('RELACION PAGO DE CAJA'!B$3:B$9173,A2174,'RELACION PAGO DE CAJA'!N$3:N$9173)))))</f>
        <v>#REF!</v>
      </c>
    </row>
    <row r="2175" spans="1:10">
      <c r="A2175" s="16" t="str">
        <f t="shared" si="38"/>
        <v/>
      </c>
      <c r="B2175" s="93"/>
      <c r="C2175" s="97"/>
      <c r="D2175" s="25"/>
      <c r="E2175" s="91"/>
      <c r="F2175" s="98"/>
      <c r="G2175" s="23"/>
      <c r="H2175" s="23"/>
      <c r="I2175" s="23"/>
      <c r="J2175" s="14" t="e">
        <f ca="1">F2175-(G2175+(SUMIF('RELACION PAGO DE CAJA'!B$3:B$9173,A2175,'RELACION PAGO DE CAJA'!K$3:K$9173)+SUMIF('RELACION PAGO DE CAJA'!B$3:B$9173,A2175,'RELACION PAGO DE CAJA'!L$3:L$9173)+(SUMIF('RELACION PAGO DE CAJA'!B$3:B$9173,A2175,'RELACION PAGO DE CAJA'!M$3:M$408)+(SUMIF('RELACION PAGO DE CAJA'!B$3:B$9173,A2175,'RELACION PAGO DE CAJA'!N$3:N$9173)))))</f>
        <v>#REF!</v>
      </c>
    </row>
    <row r="2176" spans="1:10">
      <c r="A2176" s="16" t="str">
        <f t="shared" si="38"/>
        <v/>
      </c>
      <c r="B2176" s="93"/>
      <c r="C2176" s="97"/>
      <c r="D2176" s="25"/>
      <c r="E2176" s="91"/>
      <c r="F2176" s="98"/>
      <c r="G2176" s="23"/>
      <c r="H2176" s="23"/>
      <c r="I2176" s="23"/>
      <c r="J2176" s="14" t="e">
        <f ca="1">F2176-(G2176+(SUMIF('RELACION PAGO DE CAJA'!B$3:B$9173,A2176,'RELACION PAGO DE CAJA'!K$3:K$9173)+SUMIF('RELACION PAGO DE CAJA'!B$3:B$9173,A2176,'RELACION PAGO DE CAJA'!L$3:L$9173)+(SUMIF('RELACION PAGO DE CAJA'!B$3:B$9173,A2176,'RELACION PAGO DE CAJA'!M$3:M$408)+(SUMIF('RELACION PAGO DE CAJA'!B$3:B$9173,A2176,'RELACION PAGO DE CAJA'!N$3:N$9173)))))</f>
        <v>#REF!</v>
      </c>
    </row>
    <row r="2177" spans="1:10">
      <c r="A2177" s="16" t="str">
        <f t="shared" si="38"/>
        <v/>
      </c>
      <c r="B2177" s="93"/>
      <c r="C2177" s="97"/>
      <c r="D2177" s="25"/>
      <c r="E2177" s="91"/>
      <c r="F2177" s="98"/>
      <c r="G2177" s="23"/>
      <c r="H2177" s="23"/>
      <c r="I2177" s="23"/>
      <c r="J2177" s="14" t="e">
        <f ca="1">F2177-(G2177+(SUMIF('RELACION PAGO DE CAJA'!B$3:B$9173,A2177,'RELACION PAGO DE CAJA'!K$3:K$9173)+SUMIF('RELACION PAGO DE CAJA'!B$3:B$9173,A2177,'RELACION PAGO DE CAJA'!L$3:L$9173)+(SUMIF('RELACION PAGO DE CAJA'!B$3:B$9173,A2177,'RELACION PAGO DE CAJA'!M$3:M$408)+(SUMIF('RELACION PAGO DE CAJA'!B$3:B$9173,A2177,'RELACION PAGO DE CAJA'!N$3:N$9173)))))</f>
        <v>#REF!</v>
      </c>
    </row>
    <row r="2178" spans="1:10">
      <c r="A2178" s="16" t="str">
        <f t="shared" si="38"/>
        <v/>
      </c>
      <c r="B2178" s="93"/>
      <c r="C2178" s="97"/>
      <c r="D2178" s="25"/>
      <c r="E2178" s="91"/>
      <c r="F2178" s="98"/>
      <c r="G2178" s="23"/>
      <c r="H2178" s="23"/>
      <c r="I2178" s="23"/>
      <c r="J2178" s="14" t="e">
        <f ca="1">F2178-(G2178+(SUMIF('RELACION PAGO DE CAJA'!B$3:B$9173,A2178,'RELACION PAGO DE CAJA'!K$3:K$9173)+SUMIF('RELACION PAGO DE CAJA'!B$3:B$9173,A2178,'RELACION PAGO DE CAJA'!L$3:L$9173)+(SUMIF('RELACION PAGO DE CAJA'!B$3:B$9173,A2178,'RELACION PAGO DE CAJA'!M$3:M$408)+(SUMIF('RELACION PAGO DE CAJA'!B$3:B$9173,A2178,'RELACION PAGO DE CAJA'!N$3:N$9173)))))</f>
        <v>#REF!</v>
      </c>
    </row>
    <row r="2179" spans="1:10">
      <c r="A2179" s="16" t="str">
        <f t="shared" si="38"/>
        <v/>
      </c>
      <c r="B2179" s="93"/>
      <c r="C2179" s="97"/>
      <c r="D2179" s="25"/>
      <c r="E2179" s="91"/>
      <c r="F2179" s="98"/>
      <c r="G2179" s="23"/>
      <c r="H2179" s="23"/>
      <c r="I2179" s="23"/>
      <c r="J2179" s="14" t="e">
        <f ca="1">F2179-(G2179+(SUMIF('RELACION PAGO DE CAJA'!B$3:B$9173,A2179,'RELACION PAGO DE CAJA'!K$3:K$9173)+SUMIF('RELACION PAGO DE CAJA'!B$3:B$9173,A2179,'RELACION PAGO DE CAJA'!L$3:L$9173)+(SUMIF('RELACION PAGO DE CAJA'!B$3:B$9173,A2179,'RELACION PAGO DE CAJA'!M$3:M$408)+(SUMIF('RELACION PAGO DE CAJA'!B$3:B$9173,A2179,'RELACION PAGO DE CAJA'!N$3:N$9173)))))</f>
        <v>#REF!</v>
      </c>
    </row>
    <row r="2180" spans="1:10">
      <c r="A2180" s="16" t="str">
        <f t="shared" si="38"/>
        <v/>
      </c>
      <c r="B2180" s="93"/>
      <c r="C2180" s="97"/>
      <c r="D2180" s="25"/>
      <c r="E2180" s="91"/>
      <c r="F2180" s="98"/>
      <c r="G2180" s="23"/>
      <c r="H2180" s="23"/>
      <c r="I2180" s="23"/>
      <c r="J2180" s="14" t="e">
        <f ca="1">F2180-(G2180+(SUMIF('RELACION PAGO DE CAJA'!B$3:B$9173,A2180,'RELACION PAGO DE CAJA'!K$3:K$9173)+SUMIF('RELACION PAGO DE CAJA'!B$3:B$9173,A2180,'RELACION PAGO DE CAJA'!L$3:L$9173)+(SUMIF('RELACION PAGO DE CAJA'!B$3:B$9173,A2180,'RELACION PAGO DE CAJA'!M$3:M$408)+(SUMIF('RELACION PAGO DE CAJA'!B$3:B$9173,A2180,'RELACION PAGO DE CAJA'!N$3:N$9173)))))</f>
        <v>#REF!</v>
      </c>
    </row>
    <row r="2181" spans="1:10">
      <c r="A2181" s="16" t="str">
        <f t="shared" si="38"/>
        <v/>
      </c>
      <c r="B2181" s="93"/>
      <c r="C2181" s="97"/>
      <c r="D2181" s="25"/>
      <c r="E2181" s="91"/>
      <c r="F2181" s="98"/>
      <c r="G2181" s="23"/>
      <c r="H2181" s="23"/>
      <c r="I2181" s="23"/>
      <c r="J2181" s="14" t="e">
        <f ca="1">F2181-(G2181+(SUMIF('RELACION PAGO DE CAJA'!B$3:B$9173,A2181,'RELACION PAGO DE CAJA'!K$3:K$9173)+SUMIF('RELACION PAGO DE CAJA'!B$3:B$9173,A2181,'RELACION PAGO DE CAJA'!L$3:L$9173)+(SUMIF('RELACION PAGO DE CAJA'!B$3:B$9173,A2181,'RELACION PAGO DE CAJA'!M$3:M$408)+(SUMIF('RELACION PAGO DE CAJA'!B$3:B$9173,A2181,'RELACION PAGO DE CAJA'!N$3:N$9173)))))</f>
        <v>#REF!</v>
      </c>
    </row>
    <row r="2182" spans="1:10">
      <c r="A2182" s="16" t="str">
        <f t="shared" si="38"/>
        <v/>
      </c>
      <c r="B2182" s="93"/>
      <c r="C2182" s="97"/>
      <c r="D2182" s="25"/>
      <c r="E2182" s="91"/>
      <c r="F2182" s="98"/>
      <c r="G2182" s="23"/>
      <c r="H2182" s="23"/>
      <c r="I2182" s="23"/>
      <c r="J2182" s="14" t="e">
        <f ca="1">F2182-(G2182+(SUMIF('RELACION PAGO DE CAJA'!B$3:B$9173,A2182,'RELACION PAGO DE CAJA'!K$3:K$9173)+SUMIF('RELACION PAGO DE CAJA'!B$3:B$9173,A2182,'RELACION PAGO DE CAJA'!L$3:L$9173)+(SUMIF('RELACION PAGO DE CAJA'!B$3:B$9173,A2182,'RELACION PAGO DE CAJA'!M$3:M$408)+(SUMIF('RELACION PAGO DE CAJA'!B$3:B$9173,A2182,'RELACION PAGO DE CAJA'!N$3:N$9173)))))</f>
        <v>#REF!</v>
      </c>
    </row>
    <row r="2183" spans="1:10">
      <c r="A2183" s="16" t="str">
        <f t="shared" si="38"/>
        <v/>
      </c>
      <c r="B2183" s="93"/>
      <c r="C2183" s="97"/>
      <c r="D2183" s="25"/>
      <c r="E2183" s="91"/>
      <c r="F2183" s="98"/>
      <c r="G2183" s="23"/>
      <c r="H2183" s="23"/>
      <c r="I2183" s="23"/>
      <c r="J2183" s="14" t="e">
        <f ca="1">F2183-(G2183+(SUMIF('RELACION PAGO DE CAJA'!B$3:B$9173,A2183,'RELACION PAGO DE CAJA'!K$3:K$9173)+SUMIF('RELACION PAGO DE CAJA'!B$3:B$9173,A2183,'RELACION PAGO DE CAJA'!L$3:L$9173)+(SUMIF('RELACION PAGO DE CAJA'!B$3:B$9173,A2183,'RELACION PAGO DE CAJA'!M$3:M$408)+(SUMIF('RELACION PAGO DE CAJA'!B$3:B$9173,A2183,'RELACION PAGO DE CAJA'!N$3:N$9173)))))</f>
        <v>#REF!</v>
      </c>
    </row>
    <row r="2184" spans="1:10">
      <c r="A2184" s="16" t="str">
        <f t="shared" si="38"/>
        <v/>
      </c>
      <c r="B2184" s="93"/>
      <c r="C2184" s="97"/>
      <c r="D2184" s="25"/>
      <c r="E2184" s="91"/>
      <c r="F2184" s="98"/>
      <c r="G2184" s="23"/>
      <c r="H2184" s="23"/>
      <c r="I2184" s="23"/>
      <c r="J2184" s="14" t="e">
        <f ca="1">F2184-(G2184+(SUMIF('RELACION PAGO DE CAJA'!B$3:B$9173,A2184,'RELACION PAGO DE CAJA'!K$3:K$9173)+SUMIF('RELACION PAGO DE CAJA'!B$3:B$9173,A2184,'RELACION PAGO DE CAJA'!L$3:L$9173)+(SUMIF('RELACION PAGO DE CAJA'!B$3:B$9173,A2184,'RELACION PAGO DE CAJA'!M$3:M$408)+(SUMIF('RELACION PAGO DE CAJA'!B$3:B$9173,A2184,'RELACION PAGO DE CAJA'!N$3:N$9173)))))</f>
        <v>#REF!</v>
      </c>
    </row>
    <row r="2185" spans="1:10">
      <c r="A2185" s="16" t="str">
        <f t="shared" si="38"/>
        <v/>
      </c>
      <c r="B2185" s="93"/>
      <c r="C2185" s="97"/>
      <c r="D2185" s="25"/>
      <c r="E2185" s="91"/>
      <c r="F2185" s="98"/>
      <c r="G2185" s="23"/>
      <c r="H2185" s="23"/>
      <c r="I2185" s="23"/>
      <c r="J2185" s="14" t="e">
        <f ca="1">F2185-(G2185+(SUMIF('RELACION PAGO DE CAJA'!B$3:B$9173,A2185,'RELACION PAGO DE CAJA'!K$3:K$9173)+SUMIF('RELACION PAGO DE CAJA'!B$3:B$9173,A2185,'RELACION PAGO DE CAJA'!L$3:L$9173)+(SUMIF('RELACION PAGO DE CAJA'!B$3:B$9173,A2185,'RELACION PAGO DE CAJA'!M$3:M$408)+(SUMIF('RELACION PAGO DE CAJA'!B$3:B$9173,A2185,'RELACION PAGO DE CAJA'!N$3:N$9173)))))</f>
        <v>#REF!</v>
      </c>
    </row>
    <row r="2186" spans="1:10">
      <c r="A2186" s="16" t="str">
        <f t="shared" si="38"/>
        <v/>
      </c>
      <c r="B2186" s="93"/>
      <c r="C2186" s="97"/>
      <c r="D2186" s="25"/>
      <c r="E2186" s="91"/>
      <c r="F2186" s="98"/>
      <c r="G2186" s="23"/>
      <c r="H2186" s="23"/>
      <c r="I2186" s="23"/>
      <c r="J2186" s="14" t="e">
        <f ca="1">F2186-(G2186+(SUMIF('RELACION PAGO DE CAJA'!B$3:B$9173,A2186,'RELACION PAGO DE CAJA'!K$3:K$9173)+SUMIF('RELACION PAGO DE CAJA'!B$3:B$9173,A2186,'RELACION PAGO DE CAJA'!L$3:L$9173)+(SUMIF('RELACION PAGO DE CAJA'!B$3:B$9173,A2186,'RELACION PAGO DE CAJA'!M$3:M$408)+(SUMIF('RELACION PAGO DE CAJA'!B$3:B$9173,A2186,'RELACION PAGO DE CAJA'!N$3:N$9173)))))</f>
        <v>#REF!</v>
      </c>
    </row>
    <row r="2187" spans="1:10">
      <c r="A2187" s="16" t="str">
        <f t="shared" si="38"/>
        <v/>
      </c>
      <c r="B2187" s="93"/>
      <c r="C2187" s="97"/>
      <c r="D2187" s="25"/>
      <c r="E2187" s="91"/>
      <c r="F2187" s="98"/>
      <c r="G2187" s="23"/>
      <c r="H2187" s="23"/>
      <c r="I2187" s="23"/>
      <c r="J2187" s="14" t="e">
        <f ca="1">F2187-(G2187+(SUMIF('RELACION PAGO DE CAJA'!B$3:B$9173,A2187,'RELACION PAGO DE CAJA'!K$3:K$9173)+SUMIF('RELACION PAGO DE CAJA'!B$3:B$9173,A2187,'RELACION PAGO DE CAJA'!L$3:L$9173)+(SUMIF('RELACION PAGO DE CAJA'!B$3:B$9173,A2187,'RELACION PAGO DE CAJA'!M$3:M$408)+(SUMIF('RELACION PAGO DE CAJA'!B$3:B$9173,A2187,'RELACION PAGO DE CAJA'!N$3:N$9173)))))</f>
        <v>#REF!</v>
      </c>
    </row>
    <row r="2188" spans="1:10">
      <c r="A2188" s="16" t="str">
        <f t="shared" si="38"/>
        <v/>
      </c>
      <c r="B2188" s="93"/>
      <c r="C2188" s="97"/>
      <c r="D2188" s="25"/>
      <c r="E2188" s="91"/>
      <c r="F2188" s="98"/>
      <c r="G2188" s="23"/>
      <c r="H2188" s="23"/>
      <c r="I2188" s="23"/>
      <c r="J2188" s="14" t="e">
        <f ca="1">F2188-(G2188+(SUMIF('RELACION PAGO DE CAJA'!B$3:B$9173,A2188,'RELACION PAGO DE CAJA'!K$3:K$9173)+SUMIF('RELACION PAGO DE CAJA'!B$3:B$9173,A2188,'RELACION PAGO DE CAJA'!L$3:L$9173)+(SUMIF('RELACION PAGO DE CAJA'!B$3:B$9173,A2188,'RELACION PAGO DE CAJA'!M$3:M$408)+(SUMIF('RELACION PAGO DE CAJA'!B$3:B$9173,A2188,'RELACION PAGO DE CAJA'!N$3:N$9173)))))</f>
        <v>#REF!</v>
      </c>
    </row>
    <row r="2189" spans="1:10">
      <c r="A2189" s="16" t="str">
        <f t="shared" si="38"/>
        <v/>
      </c>
      <c r="B2189" s="93"/>
      <c r="C2189" s="97"/>
      <c r="D2189" s="25"/>
      <c r="E2189" s="91"/>
      <c r="F2189" s="98"/>
      <c r="G2189" s="23"/>
      <c r="H2189" s="23"/>
      <c r="I2189" s="23"/>
      <c r="J2189" s="14" t="e">
        <f ca="1">F2189-(G2189+(SUMIF('RELACION PAGO DE CAJA'!B$3:B$9173,A2189,'RELACION PAGO DE CAJA'!K$3:K$9173)+SUMIF('RELACION PAGO DE CAJA'!B$3:B$9173,A2189,'RELACION PAGO DE CAJA'!L$3:L$9173)+(SUMIF('RELACION PAGO DE CAJA'!B$3:B$9173,A2189,'RELACION PAGO DE CAJA'!M$3:M$408)+(SUMIF('RELACION PAGO DE CAJA'!B$3:B$9173,A2189,'RELACION PAGO DE CAJA'!N$3:N$9173)))))</f>
        <v>#REF!</v>
      </c>
    </row>
    <row r="2190" spans="1:10">
      <c r="A2190" s="16" t="str">
        <f t="shared" si="38"/>
        <v/>
      </c>
      <c r="B2190" s="93"/>
      <c r="C2190" s="97"/>
      <c r="D2190" s="25"/>
      <c r="E2190" s="91"/>
      <c r="F2190" s="98"/>
      <c r="G2190" s="23"/>
      <c r="H2190" s="23"/>
      <c r="I2190" s="23"/>
      <c r="J2190" s="14" t="e">
        <f ca="1">F2190-(G2190+(SUMIF('RELACION PAGO DE CAJA'!B$3:B$9173,A2190,'RELACION PAGO DE CAJA'!K$3:K$9173)+SUMIF('RELACION PAGO DE CAJA'!B$3:B$9173,A2190,'RELACION PAGO DE CAJA'!L$3:L$9173)+(SUMIF('RELACION PAGO DE CAJA'!B$3:B$9173,A2190,'RELACION PAGO DE CAJA'!M$3:M$408)+(SUMIF('RELACION PAGO DE CAJA'!B$3:B$9173,A2190,'RELACION PAGO DE CAJA'!N$3:N$9173)))))</f>
        <v>#REF!</v>
      </c>
    </row>
    <row r="2191" spans="1:10">
      <c r="A2191" s="16" t="str">
        <f t="shared" si="38"/>
        <v/>
      </c>
      <c r="B2191" s="93"/>
      <c r="C2191" s="97"/>
      <c r="D2191" s="25"/>
      <c r="E2191" s="91"/>
      <c r="F2191" s="98"/>
      <c r="G2191" s="23"/>
      <c r="H2191" s="23"/>
      <c r="I2191" s="23"/>
      <c r="J2191" s="14" t="e">
        <f ca="1">F2191-(G2191+(SUMIF('RELACION PAGO DE CAJA'!B$3:B$9173,A2191,'RELACION PAGO DE CAJA'!K$3:K$9173)+SUMIF('RELACION PAGO DE CAJA'!B$3:B$9173,A2191,'RELACION PAGO DE CAJA'!L$3:L$9173)+(SUMIF('RELACION PAGO DE CAJA'!B$3:B$9173,A2191,'RELACION PAGO DE CAJA'!M$3:M$408)+(SUMIF('RELACION PAGO DE CAJA'!B$3:B$9173,A2191,'RELACION PAGO DE CAJA'!N$3:N$9173)))))</f>
        <v>#REF!</v>
      </c>
    </row>
    <row r="2192" spans="1:10">
      <c r="A2192" s="16" t="str">
        <f t="shared" si="38"/>
        <v/>
      </c>
      <c r="B2192" s="93"/>
      <c r="C2192" s="97"/>
      <c r="D2192" s="25"/>
      <c r="E2192" s="91"/>
      <c r="F2192" s="98"/>
      <c r="G2192" s="23"/>
      <c r="H2192" s="23"/>
      <c r="I2192" s="23"/>
      <c r="J2192" s="14" t="e">
        <f ca="1">F2192-(G2192+(SUMIF('RELACION PAGO DE CAJA'!B$3:B$9173,A2192,'RELACION PAGO DE CAJA'!K$3:K$9173)+SUMIF('RELACION PAGO DE CAJA'!B$3:B$9173,A2192,'RELACION PAGO DE CAJA'!L$3:L$9173)+(SUMIF('RELACION PAGO DE CAJA'!B$3:B$9173,A2192,'RELACION PAGO DE CAJA'!M$3:M$408)+(SUMIF('RELACION PAGO DE CAJA'!B$3:B$9173,A2192,'RELACION PAGO DE CAJA'!N$3:N$9173)))))</f>
        <v>#REF!</v>
      </c>
    </row>
    <row r="2193" spans="1:10">
      <c r="A2193" s="16" t="str">
        <f t="shared" si="38"/>
        <v/>
      </c>
      <c r="B2193" s="93"/>
      <c r="C2193" s="97"/>
      <c r="D2193" s="25"/>
      <c r="E2193" s="91"/>
      <c r="F2193" s="98"/>
      <c r="G2193" s="23"/>
      <c r="H2193" s="23"/>
      <c r="I2193" s="23"/>
      <c r="J2193" s="14" t="e">
        <f ca="1">F2193-(G2193+(SUMIF('RELACION PAGO DE CAJA'!B$3:B$9173,A2193,'RELACION PAGO DE CAJA'!K$3:K$9173)+SUMIF('RELACION PAGO DE CAJA'!B$3:B$9173,A2193,'RELACION PAGO DE CAJA'!L$3:L$9173)+(SUMIF('RELACION PAGO DE CAJA'!B$3:B$9173,A2193,'RELACION PAGO DE CAJA'!M$3:M$408)+(SUMIF('RELACION PAGO DE CAJA'!B$3:B$9173,A2193,'RELACION PAGO DE CAJA'!N$3:N$9173)))))</f>
        <v>#REF!</v>
      </c>
    </row>
    <row r="2194" spans="1:10">
      <c r="A2194" s="16" t="str">
        <f t="shared" si="38"/>
        <v/>
      </c>
      <c r="B2194" s="93"/>
      <c r="C2194" s="97"/>
      <c r="D2194" s="25"/>
      <c r="E2194" s="91"/>
      <c r="F2194" s="98"/>
      <c r="G2194" s="23"/>
      <c r="H2194" s="23"/>
      <c r="I2194" s="23"/>
      <c r="J2194" s="14" t="e">
        <f ca="1">F2194-(G2194+(SUMIF('RELACION PAGO DE CAJA'!B$3:B$9173,A2194,'RELACION PAGO DE CAJA'!K$3:K$9173)+SUMIF('RELACION PAGO DE CAJA'!B$3:B$9173,A2194,'RELACION PAGO DE CAJA'!L$3:L$9173)+(SUMIF('RELACION PAGO DE CAJA'!B$3:B$9173,A2194,'RELACION PAGO DE CAJA'!M$3:M$408)+(SUMIF('RELACION PAGO DE CAJA'!B$3:B$9173,A2194,'RELACION PAGO DE CAJA'!N$3:N$9173)))))</f>
        <v>#REF!</v>
      </c>
    </row>
    <row r="2195" spans="1:10">
      <c r="A2195" s="16" t="str">
        <f t="shared" si="38"/>
        <v/>
      </c>
      <c r="B2195" s="93"/>
      <c r="C2195" s="97"/>
      <c r="D2195" s="25"/>
      <c r="E2195" s="91"/>
      <c r="F2195" s="98"/>
      <c r="G2195" s="23"/>
      <c r="H2195" s="23"/>
      <c r="I2195" s="23"/>
      <c r="J2195" s="14" t="e">
        <f ca="1">F2195-(G2195+(SUMIF('RELACION PAGO DE CAJA'!B$3:B$9173,A2195,'RELACION PAGO DE CAJA'!K$3:K$9173)+SUMIF('RELACION PAGO DE CAJA'!B$3:B$9173,A2195,'RELACION PAGO DE CAJA'!L$3:L$9173)+(SUMIF('RELACION PAGO DE CAJA'!B$3:B$9173,A2195,'RELACION PAGO DE CAJA'!M$3:M$408)+(SUMIF('RELACION PAGO DE CAJA'!B$3:B$9173,A2195,'RELACION PAGO DE CAJA'!N$3:N$9173)))))</f>
        <v>#REF!</v>
      </c>
    </row>
    <row r="2196" spans="1:10">
      <c r="A2196" s="16" t="str">
        <f t="shared" si="38"/>
        <v/>
      </c>
      <c r="B2196" s="93"/>
      <c r="C2196" s="97"/>
      <c r="D2196" s="25"/>
      <c r="E2196" s="91"/>
      <c r="F2196" s="98"/>
      <c r="G2196" s="23"/>
      <c r="H2196" s="23"/>
      <c r="I2196" s="23"/>
      <c r="J2196" s="14" t="e">
        <f ca="1">F2196-(G2196+(SUMIF('RELACION PAGO DE CAJA'!B$3:B$9173,A2196,'RELACION PAGO DE CAJA'!K$3:K$9173)+SUMIF('RELACION PAGO DE CAJA'!B$3:B$9173,A2196,'RELACION PAGO DE CAJA'!L$3:L$9173)+(SUMIF('RELACION PAGO DE CAJA'!B$3:B$9173,A2196,'RELACION PAGO DE CAJA'!M$3:M$408)+(SUMIF('RELACION PAGO DE CAJA'!B$3:B$9173,A2196,'RELACION PAGO DE CAJA'!N$3:N$9173)))))</f>
        <v>#REF!</v>
      </c>
    </row>
    <row r="2197" spans="1:10">
      <c r="A2197" s="16" t="str">
        <f t="shared" ref="A2197:A2260" si="39">CONCATENATE(B2197,D2197,E2197)</f>
        <v/>
      </c>
      <c r="B2197" s="93"/>
      <c r="C2197" s="97"/>
      <c r="D2197" s="25"/>
      <c r="E2197" s="91"/>
      <c r="F2197" s="98"/>
      <c r="G2197" s="23"/>
      <c r="H2197" s="23"/>
      <c r="I2197" s="23"/>
      <c r="J2197" s="14" t="e">
        <f ca="1">F2197-(G2197+(SUMIF('RELACION PAGO DE CAJA'!B$3:B$9173,A2197,'RELACION PAGO DE CAJA'!K$3:K$9173)+SUMIF('RELACION PAGO DE CAJA'!B$3:B$9173,A2197,'RELACION PAGO DE CAJA'!L$3:L$9173)+(SUMIF('RELACION PAGO DE CAJA'!B$3:B$9173,A2197,'RELACION PAGO DE CAJA'!M$3:M$408)+(SUMIF('RELACION PAGO DE CAJA'!B$3:B$9173,A2197,'RELACION PAGO DE CAJA'!N$3:N$9173)))))</f>
        <v>#REF!</v>
      </c>
    </row>
    <row r="2198" spans="1:10">
      <c r="A2198" s="16" t="str">
        <f t="shared" si="39"/>
        <v/>
      </c>
      <c r="B2198" s="93"/>
      <c r="C2198" s="97"/>
      <c r="D2198" s="25"/>
      <c r="E2198" s="91"/>
      <c r="F2198" s="98"/>
      <c r="G2198" s="23"/>
      <c r="H2198" s="23"/>
      <c r="I2198" s="23"/>
      <c r="J2198" s="14" t="e">
        <f ca="1">F2198-(G2198+(SUMIF('RELACION PAGO DE CAJA'!B$3:B$9173,A2198,'RELACION PAGO DE CAJA'!K$3:K$9173)+SUMIF('RELACION PAGO DE CAJA'!B$3:B$9173,A2198,'RELACION PAGO DE CAJA'!L$3:L$9173)+(SUMIF('RELACION PAGO DE CAJA'!B$3:B$9173,A2198,'RELACION PAGO DE CAJA'!M$3:M$408)+(SUMIF('RELACION PAGO DE CAJA'!B$3:B$9173,A2198,'RELACION PAGO DE CAJA'!N$3:N$9173)))))</f>
        <v>#REF!</v>
      </c>
    </row>
    <row r="2199" spans="1:10">
      <c r="A2199" s="16" t="str">
        <f t="shared" si="39"/>
        <v/>
      </c>
      <c r="B2199" s="93"/>
      <c r="C2199" s="97"/>
      <c r="D2199" s="25"/>
      <c r="E2199" s="91"/>
      <c r="F2199" s="98"/>
      <c r="G2199" s="23"/>
      <c r="H2199" s="23"/>
      <c r="I2199" s="23"/>
      <c r="J2199" s="14" t="e">
        <f ca="1">F2199-(G2199+(SUMIF('RELACION PAGO DE CAJA'!B$3:B$9173,A2199,'RELACION PAGO DE CAJA'!K$3:K$9173)+SUMIF('RELACION PAGO DE CAJA'!B$3:B$9173,A2199,'RELACION PAGO DE CAJA'!L$3:L$9173)+(SUMIF('RELACION PAGO DE CAJA'!B$3:B$9173,A2199,'RELACION PAGO DE CAJA'!M$3:M$408)+(SUMIF('RELACION PAGO DE CAJA'!B$3:B$9173,A2199,'RELACION PAGO DE CAJA'!N$3:N$9173)))))</f>
        <v>#REF!</v>
      </c>
    </row>
    <row r="2200" spans="1:10">
      <c r="A2200" s="16" t="str">
        <f t="shared" si="39"/>
        <v/>
      </c>
      <c r="B2200" s="93"/>
      <c r="C2200" s="97"/>
      <c r="D2200" s="25"/>
      <c r="E2200" s="91"/>
      <c r="F2200" s="98"/>
      <c r="G2200" s="23"/>
      <c r="H2200" s="23"/>
      <c r="I2200" s="23"/>
      <c r="J2200" s="14" t="e">
        <f ca="1">F2200-(G2200+(SUMIF('RELACION PAGO DE CAJA'!B$3:B$9173,A2200,'RELACION PAGO DE CAJA'!K$3:K$9173)+SUMIF('RELACION PAGO DE CAJA'!B$3:B$9173,A2200,'RELACION PAGO DE CAJA'!L$3:L$9173)+(SUMIF('RELACION PAGO DE CAJA'!B$3:B$9173,A2200,'RELACION PAGO DE CAJA'!M$3:M$408)+(SUMIF('RELACION PAGO DE CAJA'!B$3:B$9173,A2200,'RELACION PAGO DE CAJA'!N$3:N$9173)))))</f>
        <v>#REF!</v>
      </c>
    </row>
    <row r="2201" spans="1:10">
      <c r="A2201" s="16" t="str">
        <f t="shared" si="39"/>
        <v/>
      </c>
      <c r="B2201" s="93"/>
      <c r="C2201" s="97"/>
      <c r="D2201" s="25"/>
      <c r="E2201" s="91"/>
      <c r="F2201" s="98"/>
      <c r="G2201" s="23"/>
      <c r="H2201" s="23"/>
      <c r="I2201" s="23"/>
      <c r="J2201" s="14" t="e">
        <f ca="1">F2201-(G2201+(SUMIF('RELACION PAGO DE CAJA'!B$3:B$9173,A2201,'RELACION PAGO DE CAJA'!K$3:K$9173)+SUMIF('RELACION PAGO DE CAJA'!B$3:B$9173,A2201,'RELACION PAGO DE CAJA'!L$3:L$9173)+(SUMIF('RELACION PAGO DE CAJA'!B$3:B$9173,A2201,'RELACION PAGO DE CAJA'!M$3:M$408)+(SUMIF('RELACION PAGO DE CAJA'!B$3:B$9173,A2201,'RELACION PAGO DE CAJA'!N$3:N$9173)))))</f>
        <v>#REF!</v>
      </c>
    </row>
    <row r="2202" spans="1:10">
      <c r="A2202" s="16" t="str">
        <f t="shared" si="39"/>
        <v/>
      </c>
      <c r="B2202" s="93"/>
      <c r="C2202" s="97"/>
      <c r="D2202" s="25"/>
      <c r="E2202" s="91"/>
      <c r="F2202" s="98"/>
      <c r="G2202" s="23"/>
      <c r="H2202" s="23"/>
      <c r="I2202" s="23"/>
      <c r="J2202" s="14" t="e">
        <f ca="1">F2202-(G2202+(SUMIF('RELACION PAGO DE CAJA'!B$3:B$9173,A2202,'RELACION PAGO DE CAJA'!K$3:K$9173)+SUMIF('RELACION PAGO DE CAJA'!B$3:B$9173,A2202,'RELACION PAGO DE CAJA'!L$3:L$9173)+(SUMIF('RELACION PAGO DE CAJA'!B$3:B$9173,A2202,'RELACION PAGO DE CAJA'!M$3:M$408)+(SUMIF('RELACION PAGO DE CAJA'!B$3:B$9173,A2202,'RELACION PAGO DE CAJA'!N$3:N$9173)))))</f>
        <v>#REF!</v>
      </c>
    </row>
    <row r="2203" spans="1:10">
      <c r="A2203" s="16" t="str">
        <f t="shared" si="39"/>
        <v/>
      </c>
      <c r="B2203" s="93"/>
      <c r="C2203" s="97"/>
      <c r="D2203" s="25"/>
      <c r="E2203" s="91"/>
      <c r="F2203" s="98"/>
      <c r="G2203" s="23"/>
      <c r="H2203" s="23"/>
      <c r="I2203" s="23"/>
      <c r="J2203" s="14" t="e">
        <f ca="1">F2203-(G2203+(SUMIF('RELACION PAGO DE CAJA'!B$3:B$9173,A2203,'RELACION PAGO DE CAJA'!K$3:K$9173)+SUMIF('RELACION PAGO DE CAJA'!B$3:B$9173,A2203,'RELACION PAGO DE CAJA'!L$3:L$9173)+(SUMIF('RELACION PAGO DE CAJA'!B$3:B$9173,A2203,'RELACION PAGO DE CAJA'!M$3:M$408)+(SUMIF('RELACION PAGO DE CAJA'!B$3:B$9173,A2203,'RELACION PAGO DE CAJA'!N$3:N$9173)))))</f>
        <v>#REF!</v>
      </c>
    </row>
    <row r="2204" spans="1:10">
      <c r="A2204" s="16" t="str">
        <f t="shared" si="39"/>
        <v/>
      </c>
      <c r="B2204" s="93"/>
      <c r="C2204" s="97"/>
      <c r="D2204" s="25"/>
      <c r="E2204" s="91"/>
      <c r="F2204" s="98"/>
      <c r="G2204" s="23"/>
      <c r="H2204" s="23"/>
      <c r="I2204" s="23"/>
      <c r="J2204" s="14" t="e">
        <f ca="1">F2204-(G2204+(SUMIF('RELACION PAGO DE CAJA'!B$3:B$9173,A2204,'RELACION PAGO DE CAJA'!K$3:K$9173)+SUMIF('RELACION PAGO DE CAJA'!B$3:B$9173,A2204,'RELACION PAGO DE CAJA'!L$3:L$9173)+(SUMIF('RELACION PAGO DE CAJA'!B$3:B$9173,A2204,'RELACION PAGO DE CAJA'!M$3:M$408)+(SUMIF('RELACION PAGO DE CAJA'!B$3:B$9173,A2204,'RELACION PAGO DE CAJA'!N$3:N$9173)))))</f>
        <v>#REF!</v>
      </c>
    </row>
    <row r="2205" spans="1:10">
      <c r="A2205" s="16" t="str">
        <f t="shared" si="39"/>
        <v/>
      </c>
      <c r="B2205" s="93"/>
      <c r="C2205" s="97"/>
      <c r="D2205" s="25"/>
      <c r="E2205" s="91"/>
      <c r="F2205" s="98"/>
      <c r="G2205" s="23"/>
      <c r="H2205" s="23"/>
      <c r="I2205" s="23"/>
      <c r="J2205" s="14" t="e">
        <f ca="1">F2205-(G2205+(SUMIF('RELACION PAGO DE CAJA'!B$3:B$9173,A2205,'RELACION PAGO DE CAJA'!K$3:K$9173)+SUMIF('RELACION PAGO DE CAJA'!B$3:B$9173,A2205,'RELACION PAGO DE CAJA'!L$3:L$9173)+(SUMIF('RELACION PAGO DE CAJA'!B$3:B$9173,A2205,'RELACION PAGO DE CAJA'!M$3:M$408)+(SUMIF('RELACION PAGO DE CAJA'!B$3:B$9173,A2205,'RELACION PAGO DE CAJA'!N$3:N$9173)))))</f>
        <v>#REF!</v>
      </c>
    </row>
    <row r="2206" spans="1:10">
      <c r="A2206" s="16" t="str">
        <f t="shared" si="39"/>
        <v/>
      </c>
      <c r="B2206" s="93"/>
      <c r="C2206" s="97"/>
      <c r="D2206" s="25"/>
      <c r="E2206" s="91"/>
      <c r="F2206" s="98"/>
      <c r="G2206" s="23"/>
      <c r="H2206" s="23"/>
      <c r="I2206" s="23"/>
      <c r="J2206" s="14" t="e">
        <f ca="1">F2206-(G2206+(SUMIF('RELACION PAGO DE CAJA'!B$3:B$9173,A2206,'RELACION PAGO DE CAJA'!K$3:K$9173)+SUMIF('RELACION PAGO DE CAJA'!B$3:B$9173,A2206,'RELACION PAGO DE CAJA'!L$3:L$9173)+(SUMIF('RELACION PAGO DE CAJA'!B$3:B$9173,A2206,'RELACION PAGO DE CAJA'!M$3:M$408)+(SUMIF('RELACION PAGO DE CAJA'!B$3:B$9173,A2206,'RELACION PAGO DE CAJA'!N$3:N$9173)))))</f>
        <v>#REF!</v>
      </c>
    </row>
    <row r="2207" spans="1:10">
      <c r="A2207" s="16" t="str">
        <f t="shared" si="39"/>
        <v/>
      </c>
      <c r="B2207" s="93"/>
      <c r="C2207" s="97"/>
      <c r="D2207" s="25"/>
      <c r="E2207" s="91"/>
      <c r="F2207" s="98"/>
      <c r="G2207" s="23"/>
      <c r="H2207" s="23"/>
      <c r="I2207" s="23"/>
      <c r="J2207" s="14" t="e">
        <f ca="1">F2207-(G2207+(SUMIF('RELACION PAGO DE CAJA'!B$3:B$9173,A2207,'RELACION PAGO DE CAJA'!K$3:K$9173)+SUMIF('RELACION PAGO DE CAJA'!B$3:B$9173,A2207,'RELACION PAGO DE CAJA'!L$3:L$9173)+(SUMIF('RELACION PAGO DE CAJA'!B$3:B$9173,A2207,'RELACION PAGO DE CAJA'!M$3:M$408)+(SUMIF('RELACION PAGO DE CAJA'!B$3:B$9173,A2207,'RELACION PAGO DE CAJA'!N$3:N$9173)))))</f>
        <v>#REF!</v>
      </c>
    </row>
    <row r="2208" spans="1:10">
      <c r="A2208" s="16" t="str">
        <f t="shared" si="39"/>
        <v/>
      </c>
      <c r="B2208" s="93"/>
      <c r="C2208" s="97"/>
      <c r="D2208" s="25"/>
      <c r="E2208" s="91"/>
      <c r="F2208" s="98"/>
      <c r="G2208" s="23"/>
      <c r="H2208" s="23"/>
      <c r="I2208" s="23"/>
      <c r="J2208" s="14" t="e">
        <f ca="1">F2208-(G2208+(SUMIF('RELACION PAGO DE CAJA'!B$3:B$9173,A2208,'RELACION PAGO DE CAJA'!K$3:K$9173)+SUMIF('RELACION PAGO DE CAJA'!B$3:B$9173,A2208,'RELACION PAGO DE CAJA'!L$3:L$9173)+(SUMIF('RELACION PAGO DE CAJA'!B$3:B$9173,A2208,'RELACION PAGO DE CAJA'!M$3:M$408)+(SUMIF('RELACION PAGO DE CAJA'!B$3:B$9173,A2208,'RELACION PAGO DE CAJA'!N$3:N$9173)))))</f>
        <v>#REF!</v>
      </c>
    </row>
    <row r="2209" spans="1:10">
      <c r="A2209" s="16" t="str">
        <f t="shared" si="39"/>
        <v/>
      </c>
      <c r="B2209" s="93"/>
      <c r="C2209" s="97"/>
      <c r="D2209" s="25"/>
      <c r="E2209" s="91"/>
      <c r="F2209" s="98"/>
      <c r="G2209" s="23"/>
      <c r="H2209" s="23"/>
      <c r="I2209" s="23"/>
      <c r="J2209" s="14" t="e">
        <f ca="1">F2209-(G2209+(SUMIF('RELACION PAGO DE CAJA'!B$3:B$9173,A2209,'RELACION PAGO DE CAJA'!K$3:K$9173)+SUMIF('RELACION PAGO DE CAJA'!B$3:B$9173,A2209,'RELACION PAGO DE CAJA'!L$3:L$9173)+(SUMIF('RELACION PAGO DE CAJA'!B$3:B$9173,A2209,'RELACION PAGO DE CAJA'!M$3:M$408)+(SUMIF('RELACION PAGO DE CAJA'!B$3:B$9173,A2209,'RELACION PAGO DE CAJA'!N$3:N$9173)))))</f>
        <v>#REF!</v>
      </c>
    </row>
    <row r="2210" spans="1:10">
      <c r="A2210" s="16" t="str">
        <f t="shared" si="39"/>
        <v/>
      </c>
      <c r="B2210" s="93"/>
      <c r="C2210" s="97"/>
      <c r="D2210" s="25"/>
      <c r="E2210" s="91"/>
      <c r="F2210" s="98"/>
      <c r="G2210" s="23"/>
      <c r="H2210" s="23"/>
      <c r="I2210" s="23"/>
      <c r="J2210" s="14" t="e">
        <f ca="1">F2210-(G2210+(SUMIF('RELACION PAGO DE CAJA'!B$3:B$9173,A2210,'RELACION PAGO DE CAJA'!K$3:K$9173)+SUMIF('RELACION PAGO DE CAJA'!B$3:B$9173,A2210,'RELACION PAGO DE CAJA'!L$3:L$9173)+(SUMIF('RELACION PAGO DE CAJA'!B$3:B$9173,A2210,'RELACION PAGO DE CAJA'!M$3:M$408)+(SUMIF('RELACION PAGO DE CAJA'!B$3:B$9173,A2210,'RELACION PAGO DE CAJA'!N$3:N$9173)))))</f>
        <v>#REF!</v>
      </c>
    </row>
    <row r="2211" spans="1:10">
      <c r="A2211" s="16" t="str">
        <f t="shared" si="39"/>
        <v/>
      </c>
      <c r="B2211" s="93"/>
      <c r="C2211" s="97"/>
      <c r="D2211" s="25"/>
      <c r="E2211" s="91"/>
      <c r="F2211" s="98"/>
      <c r="G2211" s="23"/>
      <c r="H2211" s="23"/>
      <c r="I2211" s="23"/>
      <c r="J2211" s="14" t="e">
        <f ca="1">F2211-(G2211+(SUMIF('RELACION PAGO DE CAJA'!B$3:B$9173,A2211,'RELACION PAGO DE CAJA'!K$3:K$9173)+SUMIF('RELACION PAGO DE CAJA'!B$3:B$9173,A2211,'RELACION PAGO DE CAJA'!L$3:L$9173)+(SUMIF('RELACION PAGO DE CAJA'!B$3:B$9173,A2211,'RELACION PAGO DE CAJA'!M$3:M$408)+(SUMIF('RELACION PAGO DE CAJA'!B$3:B$9173,A2211,'RELACION PAGO DE CAJA'!N$3:N$9173)))))</f>
        <v>#REF!</v>
      </c>
    </row>
    <row r="2212" spans="1:10">
      <c r="A2212" s="16" t="str">
        <f t="shared" si="39"/>
        <v/>
      </c>
      <c r="B2212" s="93"/>
      <c r="C2212" s="97"/>
      <c r="D2212" s="25"/>
      <c r="E2212" s="91"/>
      <c r="F2212" s="98"/>
      <c r="G2212" s="23"/>
      <c r="H2212" s="23"/>
      <c r="I2212" s="23"/>
      <c r="J2212" s="14" t="e">
        <f ca="1">F2212-(G2212+(SUMIF('RELACION PAGO DE CAJA'!B$3:B$9173,A2212,'RELACION PAGO DE CAJA'!K$3:K$9173)+SUMIF('RELACION PAGO DE CAJA'!B$3:B$9173,A2212,'RELACION PAGO DE CAJA'!L$3:L$9173)+(SUMIF('RELACION PAGO DE CAJA'!B$3:B$9173,A2212,'RELACION PAGO DE CAJA'!M$3:M$408)+(SUMIF('RELACION PAGO DE CAJA'!B$3:B$9173,A2212,'RELACION PAGO DE CAJA'!N$3:N$9173)))))</f>
        <v>#REF!</v>
      </c>
    </row>
    <row r="2213" spans="1:10">
      <c r="A2213" s="16" t="str">
        <f t="shared" si="39"/>
        <v/>
      </c>
      <c r="B2213" s="93"/>
      <c r="C2213" s="97"/>
      <c r="D2213" s="25"/>
      <c r="E2213" s="91"/>
      <c r="F2213" s="98"/>
      <c r="G2213" s="23"/>
      <c r="H2213" s="23"/>
      <c r="I2213" s="23"/>
      <c r="J2213" s="14" t="e">
        <f ca="1">F2213-(G2213+(SUMIF('RELACION PAGO DE CAJA'!B$3:B$9173,A2213,'RELACION PAGO DE CAJA'!K$3:K$9173)+SUMIF('RELACION PAGO DE CAJA'!B$3:B$9173,A2213,'RELACION PAGO DE CAJA'!L$3:L$9173)+(SUMIF('RELACION PAGO DE CAJA'!B$3:B$9173,A2213,'RELACION PAGO DE CAJA'!M$3:M$408)+(SUMIF('RELACION PAGO DE CAJA'!B$3:B$9173,A2213,'RELACION PAGO DE CAJA'!N$3:N$9173)))))</f>
        <v>#REF!</v>
      </c>
    </row>
    <row r="2214" spans="1:10">
      <c r="A2214" s="16" t="str">
        <f t="shared" si="39"/>
        <v/>
      </c>
      <c r="B2214" s="93"/>
      <c r="C2214" s="97"/>
      <c r="D2214" s="25"/>
      <c r="E2214" s="91"/>
      <c r="F2214" s="98"/>
      <c r="G2214" s="23"/>
      <c r="H2214" s="23"/>
      <c r="I2214" s="23"/>
      <c r="J2214" s="14" t="e">
        <f ca="1">F2214-(G2214+(SUMIF('RELACION PAGO DE CAJA'!B$3:B$9173,A2214,'RELACION PAGO DE CAJA'!K$3:K$9173)+SUMIF('RELACION PAGO DE CAJA'!B$3:B$9173,A2214,'RELACION PAGO DE CAJA'!L$3:L$9173)+(SUMIF('RELACION PAGO DE CAJA'!B$3:B$9173,A2214,'RELACION PAGO DE CAJA'!M$3:M$408)+(SUMIF('RELACION PAGO DE CAJA'!B$3:B$9173,A2214,'RELACION PAGO DE CAJA'!N$3:N$9173)))))</f>
        <v>#REF!</v>
      </c>
    </row>
    <row r="2215" spans="1:10">
      <c r="A2215" s="16" t="str">
        <f t="shared" si="39"/>
        <v/>
      </c>
      <c r="B2215" s="93"/>
      <c r="C2215" s="97"/>
      <c r="D2215" s="25"/>
      <c r="E2215" s="91"/>
      <c r="F2215" s="98"/>
      <c r="G2215" s="23"/>
      <c r="H2215" s="23"/>
      <c r="I2215" s="23"/>
      <c r="J2215" s="14" t="e">
        <f ca="1">F2215-(G2215+(SUMIF('RELACION PAGO DE CAJA'!B$3:B$9173,A2215,'RELACION PAGO DE CAJA'!K$3:K$9173)+SUMIF('RELACION PAGO DE CAJA'!B$3:B$9173,A2215,'RELACION PAGO DE CAJA'!L$3:L$9173)+(SUMIF('RELACION PAGO DE CAJA'!B$3:B$9173,A2215,'RELACION PAGO DE CAJA'!M$3:M$408)+(SUMIF('RELACION PAGO DE CAJA'!B$3:B$9173,A2215,'RELACION PAGO DE CAJA'!N$3:N$9173)))))</f>
        <v>#REF!</v>
      </c>
    </row>
    <row r="2216" spans="1:10">
      <c r="A2216" s="16" t="str">
        <f t="shared" si="39"/>
        <v/>
      </c>
      <c r="B2216" s="93"/>
      <c r="C2216" s="97"/>
      <c r="D2216" s="25"/>
      <c r="E2216" s="91"/>
      <c r="F2216" s="98"/>
      <c r="G2216" s="23"/>
      <c r="H2216" s="23"/>
      <c r="I2216" s="23"/>
      <c r="J2216" s="14" t="e">
        <f ca="1">F2216-(G2216+(SUMIF('RELACION PAGO DE CAJA'!B$3:B$9173,A2216,'RELACION PAGO DE CAJA'!K$3:K$9173)+SUMIF('RELACION PAGO DE CAJA'!B$3:B$9173,A2216,'RELACION PAGO DE CAJA'!L$3:L$9173)+(SUMIF('RELACION PAGO DE CAJA'!B$3:B$9173,A2216,'RELACION PAGO DE CAJA'!M$3:M$408)+(SUMIF('RELACION PAGO DE CAJA'!B$3:B$9173,A2216,'RELACION PAGO DE CAJA'!N$3:N$9173)))))</f>
        <v>#REF!</v>
      </c>
    </row>
    <row r="2217" spans="1:10">
      <c r="A2217" s="16" t="str">
        <f t="shared" si="39"/>
        <v/>
      </c>
      <c r="B2217" s="93"/>
      <c r="C2217" s="97"/>
      <c r="D2217" s="25"/>
      <c r="E2217" s="91"/>
      <c r="F2217" s="98"/>
      <c r="G2217" s="23"/>
      <c r="H2217" s="23"/>
      <c r="I2217" s="23"/>
      <c r="J2217" s="14" t="e">
        <f ca="1">F2217-(G2217+(SUMIF('RELACION PAGO DE CAJA'!B$3:B$9173,A2217,'RELACION PAGO DE CAJA'!K$3:K$9173)+SUMIF('RELACION PAGO DE CAJA'!B$3:B$9173,A2217,'RELACION PAGO DE CAJA'!L$3:L$9173)+(SUMIF('RELACION PAGO DE CAJA'!B$3:B$9173,A2217,'RELACION PAGO DE CAJA'!M$3:M$408)+(SUMIF('RELACION PAGO DE CAJA'!B$3:B$9173,A2217,'RELACION PAGO DE CAJA'!N$3:N$9173)))))</f>
        <v>#REF!</v>
      </c>
    </row>
    <row r="2218" spans="1:10">
      <c r="A2218" s="16" t="str">
        <f t="shared" si="39"/>
        <v/>
      </c>
      <c r="B2218" s="93"/>
      <c r="C2218" s="97"/>
      <c r="D2218" s="25"/>
      <c r="E2218" s="91"/>
      <c r="F2218" s="98"/>
      <c r="G2218" s="23"/>
      <c r="H2218" s="23"/>
      <c r="I2218" s="23"/>
      <c r="J2218" s="14" t="e">
        <f ca="1">F2218-(G2218+(SUMIF('RELACION PAGO DE CAJA'!B$3:B$9173,A2218,'RELACION PAGO DE CAJA'!K$3:K$9173)+SUMIF('RELACION PAGO DE CAJA'!B$3:B$9173,A2218,'RELACION PAGO DE CAJA'!L$3:L$9173)+(SUMIF('RELACION PAGO DE CAJA'!B$3:B$9173,A2218,'RELACION PAGO DE CAJA'!M$3:M$408)+(SUMIF('RELACION PAGO DE CAJA'!B$3:B$9173,A2218,'RELACION PAGO DE CAJA'!N$3:N$9173)))))</f>
        <v>#REF!</v>
      </c>
    </row>
    <row r="2219" spans="1:10">
      <c r="A2219" s="16" t="str">
        <f t="shared" si="39"/>
        <v/>
      </c>
      <c r="B2219" s="93"/>
      <c r="C2219" s="97"/>
      <c r="D2219" s="25"/>
      <c r="E2219" s="91"/>
      <c r="F2219" s="98"/>
      <c r="G2219" s="23"/>
      <c r="H2219" s="23"/>
      <c r="I2219" s="23"/>
      <c r="J2219" s="14" t="e">
        <f ca="1">F2219-(G2219+(SUMIF('RELACION PAGO DE CAJA'!B$3:B$9173,A2219,'RELACION PAGO DE CAJA'!K$3:K$9173)+SUMIF('RELACION PAGO DE CAJA'!B$3:B$9173,A2219,'RELACION PAGO DE CAJA'!L$3:L$9173)+(SUMIF('RELACION PAGO DE CAJA'!B$3:B$9173,A2219,'RELACION PAGO DE CAJA'!M$3:M$408)+(SUMIF('RELACION PAGO DE CAJA'!B$3:B$9173,A2219,'RELACION PAGO DE CAJA'!N$3:N$9173)))))</f>
        <v>#REF!</v>
      </c>
    </row>
    <row r="2220" spans="1:10">
      <c r="A2220" s="16" t="str">
        <f t="shared" si="39"/>
        <v/>
      </c>
      <c r="B2220" s="93"/>
      <c r="C2220" s="97"/>
      <c r="D2220" s="25"/>
      <c r="E2220" s="91"/>
      <c r="F2220" s="98"/>
      <c r="G2220" s="23"/>
      <c r="H2220" s="23"/>
      <c r="I2220" s="23"/>
      <c r="J2220" s="14" t="e">
        <f ca="1">F2220-(G2220+(SUMIF('RELACION PAGO DE CAJA'!B$3:B$9173,A2220,'RELACION PAGO DE CAJA'!K$3:K$9173)+SUMIF('RELACION PAGO DE CAJA'!B$3:B$9173,A2220,'RELACION PAGO DE CAJA'!L$3:L$9173)+(SUMIF('RELACION PAGO DE CAJA'!B$3:B$9173,A2220,'RELACION PAGO DE CAJA'!M$3:M$408)+(SUMIF('RELACION PAGO DE CAJA'!B$3:B$9173,A2220,'RELACION PAGO DE CAJA'!N$3:N$9173)))))</f>
        <v>#REF!</v>
      </c>
    </row>
    <row r="2221" spans="1:10">
      <c r="A2221" s="16" t="str">
        <f t="shared" si="39"/>
        <v/>
      </c>
      <c r="B2221" s="93"/>
      <c r="C2221" s="97"/>
      <c r="D2221" s="25"/>
      <c r="E2221" s="91"/>
      <c r="F2221" s="98"/>
      <c r="G2221" s="23"/>
      <c r="H2221" s="23"/>
      <c r="I2221" s="23"/>
      <c r="J2221" s="14" t="e">
        <f ca="1">F2221-(G2221+(SUMIF('RELACION PAGO DE CAJA'!B$3:B$9173,A2221,'RELACION PAGO DE CAJA'!K$3:K$9173)+SUMIF('RELACION PAGO DE CAJA'!B$3:B$9173,A2221,'RELACION PAGO DE CAJA'!L$3:L$9173)+(SUMIF('RELACION PAGO DE CAJA'!B$3:B$9173,A2221,'RELACION PAGO DE CAJA'!M$3:M$408)+(SUMIF('RELACION PAGO DE CAJA'!B$3:B$9173,A2221,'RELACION PAGO DE CAJA'!N$3:N$9173)))))</f>
        <v>#REF!</v>
      </c>
    </row>
    <row r="2222" spans="1:10">
      <c r="A2222" s="16" t="str">
        <f t="shared" si="39"/>
        <v/>
      </c>
      <c r="B2222" s="93"/>
      <c r="C2222" s="97"/>
      <c r="D2222" s="25"/>
      <c r="E2222" s="91"/>
      <c r="F2222" s="98"/>
      <c r="G2222" s="23"/>
      <c r="H2222" s="23"/>
      <c r="I2222" s="23"/>
      <c r="J2222" s="14" t="e">
        <f ca="1">F2222-(G2222+(SUMIF('RELACION PAGO DE CAJA'!B$3:B$9173,A2222,'RELACION PAGO DE CAJA'!K$3:K$9173)+SUMIF('RELACION PAGO DE CAJA'!B$3:B$9173,A2222,'RELACION PAGO DE CAJA'!L$3:L$9173)+(SUMIF('RELACION PAGO DE CAJA'!B$3:B$9173,A2222,'RELACION PAGO DE CAJA'!M$3:M$408)+(SUMIF('RELACION PAGO DE CAJA'!B$3:B$9173,A2222,'RELACION PAGO DE CAJA'!N$3:N$9173)))))</f>
        <v>#REF!</v>
      </c>
    </row>
    <row r="2223" spans="1:10">
      <c r="A2223" s="16" t="str">
        <f t="shared" si="39"/>
        <v/>
      </c>
      <c r="B2223" s="93"/>
      <c r="C2223" s="97"/>
      <c r="D2223" s="25"/>
      <c r="E2223" s="91"/>
      <c r="F2223" s="98"/>
      <c r="G2223" s="23"/>
      <c r="H2223" s="23"/>
      <c r="I2223" s="23"/>
      <c r="J2223" s="14" t="e">
        <f ca="1">F2223-(G2223+(SUMIF('RELACION PAGO DE CAJA'!B$3:B$9173,A2223,'RELACION PAGO DE CAJA'!K$3:K$9173)+SUMIF('RELACION PAGO DE CAJA'!B$3:B$9173,A2223,'RELACION PAGO DE CAJA'!L$3:L$9173)+(SUMIF('RELACION PAGO DE CAJA'!B$3:B$9173,A2223,'RELACION PAGO DE CAJA'!M$3:M$408)+(SUMIF('RELACION PAGO DE CAJA'!B$3:B$9173,A2223,'RELACION PAGO DE CAJA'!N$3:N$9173)))))</f>
        <v>#REF!</v>
      </c>
    </row>
    <row r="2224" spans="1:10">
      <c r="A2224" s="16" t="str">
        <f t="shared" si="39"/>
        <v/>
      </c>
      <c r="B2224" s="93"/>
      <c r="C2224" s="97"/>
      <c r="D2224" s="25"/>
      <c r="E2224" s="91"/>
      <c r="F2224" s="98"/>
      <c r="G2224" s="23"/>
      <c r="H2224" s="23"/>
      <c r="I2224" s="23"/>
      <c r="J2224" s="14" t="e">
        <f ca="1">F2224-(G2224+(SUMIF('RELACION PAGO DE CAJA'!B$3:B$9173,A2224,'RELACION PAGO DE CAJA'!K$3:K$9173)+SUMIF('RELACION PAGO DE CAJA'!B$3:B$9173,A2224,'RELACION PAGO DE CAJA'!L$3:L$9173)+(SUMIF('RELACION PAGO DE CAJA'!B$3:B$9173,A2224,'RELACION PAGO DE CAJA'!M$3:M$408)+(SUMIF('RELACION PAGO DE CAJA'!B$3:B$9173,A2224,'RELACION PAGO DE CAJA'!N$3:N$9173)))))</f>
        <v>#REF!</v>
      </c>
    </row>
    <row r="2225" spans="1:10">
      <c r="A2225" s="16" t="str">
        <f t="shared" si="39"/>
        <v/>
      </c>
      <c r="B2225" s="93"/>
      <c r="C2225" s="97"/>
      <c r="D2225" s="25"/>
      <c r="E2225" s="91"/>
      <c r="F2225" s="98"/>
      <c r="G2225" s="23"/>
      <c r="H2225" s="23"/>
      <c r="I2225" s="23"/>
      <c r="J2225" s="14" t="e">
        <f ca="1">F2225-(G2225+(SUMIF('RELACION PAGO DE CAJA'!B$3:B$9173,A2225,'RELACION PAGO DE CAJA'!K$3:K$9173)+SUMIF('RELACION PAGO DE CAJA'!B$3:B$9173,A2225,'RELACION PAGO DE CAJA'!L$3:L$9173)+(SUMIF('RELACION PAGO DE CAJA'!B$3:B$9173,A2225,'RELACION PAGO DE CAJA'!M$3:M$408)+(SUMIF('RELACION PAGO DE CAJA'!B$3:B$9173,A2225,'RELACION PAGO DE CAJA'!N$3:N$9173)))))</f>
        <v>#REF!</v>
      </c>
    </row>
    <row r="2226" spans="1:10">
      <c r="A2226" s="16" t="str">
        <f t="shared" si="39"/>
        <v/>
      </c>
      <c r="B2226" s="93"/>
      <c r="C2226" s="97"/>
      <c r="D2226" s="25"/>
      <c r="E2226" s="91"/>
      <c r="F2226" s="98"/>
      <c r="G2226" s="23"/>
      <c r="H2226" s="23"/>
      <c r="I2226" s="23"/>
      <c r="J2226" s="14" t="e">
        <f ca="1">F2226-(G2226+(SUMIF('RELACION PAGO DE CAJA'!B$3:B$9173,A2226,'RELACION PAGO DE CAJA'!K$3:K$9173)+SUMIF('RELACION PAGO DE CAJA'!B$3:B$9173,A2226,'RELACION PAGO DE CAJA'!L$3:L$9173)+(SUMIF('RELACION PAGO DE CAJA'!B$3:B$9173,A2226,'RELACION PAGO DE CAJA'!M$3:M$408)+(SUMIF('RELACION PAGO DE CAJA'!B$3:B$9173,A2226,'RELACION PAGO DE CAJA'!N$3:N$9173)))))</f>
        <v>#REF!</v>
      </c>
    </row>
    <row r="2227" spans="1:10">
      <c r="A2227" s="16" t="str">
        <f t="shared" si="39"/>
        <v/>
      </c>
      <c r="B2227" s="93"/>
      <c r="C2227" s="97"/>
      <c r="D2227" s="25"/>
      <c r="E2227" s="91"/>
      <c r="F2227" s="98"/>
      <c r="G2227" s="23"/>
      <c r="H2227" s="23"/>
      <c r="I2227" s="23"/>
      <c r="J2227" s="14" t="e">
        <f ca="1">F2227-(G2227+(SUMIF('RELACION PAGO DE CAJA'!B$3:B$9173,A2227,'RELACION PAGO DE CAJA'!K$3:K$9173)+SUMIF('RELACION PAGO DE CAJA'!B$3:B$9173,A2227,'RELACION PAGO DE CAJA'!L$3:L$9173)+(SUMIF('RELACION PAGO DE CAJA'!B$3:B$9173,A2227,'RELACION PAGO DE CAJA'!M$3:M$408)+(SUMIF('RELACION PAGO DE CAJA'!B$3:B$9173,A2227,'RELACION PAGO DE CAJA'!N$3:N$9173)))))</f>
        <v>#REF!</v>
      </c>
    </row>
    <row r="2228" spans="1:10">
      <c r="A2228" s="16" t="str">
        <f t="shared" si="39"/>
        <v/>
      </c>
      <c r="B2228" s="93"/>
      <c r="C2228" s="97"/>
      <c r="D2228" s="25"/>
      <c r="E2228" s="91"/>
      <c r="F2228" s="98"/>
      <c r="G2228" s="23"/>
      <c r="H2228" s="23"/>
      <c r="I2228" s="23"/>
      <c r="J2228" s="14" t="e">
        <f ca="1">F2228-(G2228+(SUMIF('RELACION PAGO DE CAJA'!B$3:B$9173,A2228,'RELACION PAGO DE CAJA'!K$3:K$9173)+SUMIF('RELACION PAGO DE CAJA'!B$3:B$9173,A2228,'RELACION PAGO DE CAJA'!L$3:L$9173)+(SUMIF('RELACION PAGO DE CAJA'!B$3:B$9173,A2228,'RELACION PAGO DE CAJA'!M$3:M$408)+(SUMIF('RELACION PAGO DE CAJA'!B$3:B$9173,A2228,'RELACION PAGO DE CAJA'!N$3:N$9173)))))</f>
        <v>#REF!</v>
      </c>
    </row>
    <row r="2229" spans="1:10">
      <c r="A2229" s="16" t="str">
        <f t="shared" si="39"/>
        <v/>
      </c>
      <c r="B2229" s="93"/>
      <c r="C2229" s="97"/>
      <c r="D2229" s="25"/>
      <c r="E2229" s="91"/>
      <c r="F2229" s="98"/>
      <c r="G2229" s="23"/>
      <c r="H2229" s="23"/>
      <c r="I2229" s="23"/>
      <c r="J2229" s="14" t="e">
        <f ca="1">F2229-(G2229+(SUMIF('RELACION PAGO DE CAJA'!B$3:B$9173,A2229,'RELACION PAGO DE CAJA'!K$3:K$9173)+SUMIF('RELACION PAGO DE CAJA'!B$3:B$9173,A2229,'RELACION PAGO DE CAJA'!L$3:L$9173)+(SUMIF('RELACION PAGO DE CAJA'!B$3:B$9173,A2229,'RELACION PAGO DE CAJA'!M$3:M$408)+(SUMIF('RELACION PAGO DE CAJA'!B$3:B$9173,A2229,'RELACION PAGO DE CAJA'!N$3:N$9173)))))</f>
        <v>#REF!</v>
      </c>
    </row>
    <row r="2230" spans="1:10">
      <c r="A2230" s="16" t="str">
        <f t="shared" si="39"/>
        <v/>
      </c>
      <c r="B2230" s="93"/>
      <c r="C2230" s="97"/>
      <c r="D2230" s="25"/>
      <c r="E2230" s="91"/>
      <c r="F2230" s="98"/>
      <c r="G2230" s="23"/>
      <c r="H2230" s="23"/>
      <c r="I2230" s="23"/>
      <c r="J2230" s="14" t="e">
        <f ca="1">F2230-(G2230+(SUMIF('RELACION PAGO DE CAJA'!B$3:B$9173,A2230,'RELACION PAGO DE CAJA'!K$3:K$9173)+SUMIF('RELACION PAGO DE CAJA'!B$3:B$9173,A2230,'RELACION PAGO DE CAJA'!L$3:L$9173)+(SUMIF('RELACION PAGO DE CAJA'!B$3:B$9173,A2230,'RELACION PAGO DE CAJA'!M$3:M$408)+(SUMIF('RELACION PAGO DE CAJA'!B$3:B$9173,A2230,'RELACION PAGO DE CAJA'!N$3:N$9173)))))</f>
        <v>#REF!</v>
      </c>
    </row>
    <row r="2231" spans="1:10">
      <c r="A2231" s="16" t="str">
        <f t="shared" si="39"/>
        <v/>
      </c>
      <c r="B2231" s="93"/>
      <c r="C2231" s="97"/>
      <c r="D2231" s="25"/>
      <c r="E2231" s="91"/>
      <c r="F2231" s="98"/>
      <c r="G2231" s="23"/>
      <c r="H2231" s="23"/>
      <c r="I2231" s="23"/>
      <c r="J2231" s="14" t="e">
        <f ca="1">F2231-(G2231+(SUMIF('RELACION PAGO DE CAJA'!B$3:B$9173,A2231,'RELACION PAGO DE CAJA'!K$3:K$9173)+SUMIF('RELACION PAGO DE CAJA'!B$3:B$9173,A2231,'RELACION PAGO DE CAJA'!L$3:L$9173)+(SUMIF('RELACION PAGO DE CAJA'!B$3:B$9173,A2231,'RELACION PAGO DE CAJA'!M$3:M$408)+(SUMIF('RELACION PAGO DE CAJA'!B$3:B$9173,A2231,'RELACION PAGO DE CAJA'!N$3:N$9173)))))</f>
        <v>#REF!</v>
      </c>
    </row>
    <row r="2232" spans="1:10">
      <c r="A2232" s="16" t="str">
        <f t="shared" si="39"/>
        <v/>
      </c>
      <c r="B2232" s="93"/>
      <c r="C2232" s="97"/>
      <c r="D2232" s="25"/>
      <c r="E2232" s="91"/>
      <c r="F2232" s="98"/>
      <c r="G2232" s="23"/>
      <c r="H2232" s="23"/>
      <c r="I2232" s="23"/>
      <c r="J2232" s="14" t="e">
        <f ca="1">F2232-(G2232+(SUMIF('RELACION PAGO DE CAJA'!B$3:B$9173,A2232,'RELACION PAGO DE CAJA'!K$3:K$9173)+SUMIF('RELACION PAGO DE CAJA'!B$3:B$9173,A2232,'RELACION PAGO DE CAJA'!L$3:L$9173)+(SUMIF('RELACION PAGO DE CAJA'!B$3:B$9173,A2232,'RELACION PAGO DE CAJA'!M$3:M$408)+(SUMIF('RELACION PAGO DE CAJA'!B$3:B$9173,A2232,'RELACION PAGO DE CAJA'!N$3:N$9173)))))</f>
        <v>#REF!</v>
      </c>
    </row>
    <row r="2233" spans="1:10">
      <c r="A2233" s="16" t="str">
        <f t="shared" si="39"/>
        <v/>
      </c>
      <c r="B2233" s="93"/>
      <c r="C2233" s="97"/>
      <c r="D2233" s="25"/>
      <c r="E2233" s="91"/>
      <c r="F2233" s="98"/>
      <c r="G2233" s="23"/>
      <c r="H2233" s="23"/>
      <c r="I2233" s="23"/>
      <c r="J2233" s="14" t="e">
        <f ca="1">F2233-(G2233+(SUMIF('RELACION PAGO DE CAJA'!B$3:B$9173,A2233,'RELACION PAGO DE CAJA'!K$3:K$9173)+SUMIF('RELACION PAGO DE CAJA'!B$3:B$9173,A2233,'RELACION PAGO DE CAJA'!L$3:L$9173)+(SUMIF('RELACION PAGO DE CAJA'!B$3:B$9173,A2233,'RELACION PAGO DE CAJA'!M$3:M$408)+(SUMIF('RELACION PAGO DE CAJA'!B$3:B$9173,A2233,'RELACION PAGO DE CAJA'!N$3:N$9173)))))</f>
        <v>#REF!</v>
      </c>
    </row>
    <row r="2234" spans="1:10">
      <c r="A2234" s="16" t="str">
        <f t="shared" si="39"/>
        <v/>
      </c>
      <c r="B2234" s="93"/>
      <c r="C2234" s="97"/>
      <c r="D2234" s="25"/>
      <c r="E2234" s="91"/>
      <c r="F2234" s="98"/>
      <c r="G2234" s="23"/>
      <c r="H2234" s="23"/>
      <c r="I2234" s="23"/>
      <c r="J2234" s="14" t="e">
        <f ca="1">F2234-(G2234+(SUMIF('RELACION PAGO DE CAJA'!B$3:B$9173,A2234,'RELACION PAGO DE CAJA'!K$3:K$9173)+SUMIF('RELACION PAGO DE CAJA'!B$3:B$9173,A2234,'RELACION PAGO DE CAJA'!L$3:L$9173)+(SUMIF('RELACION PAGO DE CAJA'!B$3:B$9173,A2234,'RELACION PAGO DE CAJA'!M$3:M$408)+(SUMIF('RELACION PAGO DE CAJA'!B$3:B$9173,A2234,'RELACION PAGO DE CAJA'!N$3:N$9173)))))</f>
        <v>#REF!</v>
      </c>
    </row>
    <row r="2235" spans="1:10">
      <c r="A2235" s="16" t="str">
        <f t="shared" si="39"/>
        <v/>
      </c>
      <c r="B2235" s="93"/>
      <c r="C2235" s="97"/>
      <c r="D2235" s="25"/>
      <c r="E2235" s="91"/>
      <c r="F2235" s="98"/>
      <c r="G2235" s="23"/>
      <c r="H2235" s="23"/>
      <c r="I2235" s="23"/>
      <c r="J2235" s="14" t="e">
        <f ca="1">F2235-(G2235+(SUMIF('RELACION PAGO DE CAJA'!B$3:B$9173,A2235,'RELACION PAGO DE CAJA'!K$3:K$9173)+SUMIF('RELACION PAGO DE CAJA'!B$3:B$9173,A2235,'RELACION PAGO DE CAJA'!L$3:L$9173)+(SUMIF('RELACION PAGO DE CAJA'!B$3:B$9173,A2235,'RELACION PAGO DE CAJA'!M$3:M$408)+(SUMIF('RELACION PAGO DE CAJA'!B$3:B$9173,A2235,'RELACION PAGO DE CAJA'!N$3:N$9173)))))</f>
        <v>#REF!</v>
      </c>
    </row>
    <row r="2236" spans="1:10">
      <c r="A2236" s="16" t="str">
        <f t="shared" si="39"/>
        <v/>
      </c>
      <c r="B2236" s="93"/>
      <c r="C2236" s="97"/>
      <c r="D2236" s="25"/>
      <c r="E2236" s="91"/>
      <c r="F2236" s="98"/>
      <c r="G2236" s="23"/>
      <c r="H2236" s="23"/>
      <c r="I2236" s="23"/>
      <c r="J2236" s="14" t="e">
        <f ca="1">F2236-(G2236+(SUMIF('RELACION PAGO DE CAJA'!B$3:B$9173,A2236,'RELACION PAGO DE CAJA'!K$3:K$9173)+SUMIF('RELACION PAGO DE CAJA'!B$3:B$9173,A2236,'RELACION PAGO DE CAJA'!L$3:L$9173)+(SUMIF('RELACION PAGO DE CAJA'!B$3:B$9173,A2236,'RELACION PAGO DE CAJA'!M$3:M$408)+(SUMIF('RELACION PAGO DE CAJA'!B$3:B$9173,A2236,'RELACION PAGO DE CAJA'!N$3:N$9173)))))</f>
        <v>#REF!</v>
      </c>
    </row>
    <row r="2237" spans="1:10">
      <c r="A2237" s="16" t="str">
        <f t="shared" si="39"/>
        <v/>
      </c>
      <c r="B2237" s="93"/>
      <c r="C2237" s="97"/>
      <c r="D2237" s="25"/>
      <c r="E2237" s="91"/>
      <c r="F2237" s="98"/>
      <c r="G2237" s="23"/>
      <c r="H2237" s="23"/>
      <c r="I2237" s="23"/>
      <c r="J2237" s="14" t="e">
        <f ca="1">F2237-(G2237+(SUMIF('RELACION PAGO DE CAJA'!B$3:B$9173,A2237,'RELACION PAGO DE CAJA'!K$3:K$9173)+SUMIF('RELACION PAGO DE CAJA'!B$3:B$9173,A2237,'RELACION PAGO DE CAJA'!L$3:L$9173)+(SUMIF('RELACION PAGO DE CAJA'!B$3:B$9173,A2237,'RELACION PAGO DE CAJA'!M$3:M$408)+(SUMIF('RELACION PAGO DE CAJA'!B$3:B$9173,A2237,'RELACION PAGO DE CAJA'!N$3:N$9173)))))</f>
        <v>#REF!</v>
      </c>
    </row>
    <row r="2238" spans="1:10">
      <c r="A2238" s="16" t="str">
        <f t="shared" si="39"/>
        <v/>
      </c>
      <c r="B2238" s="93"/>
      <c r="C2238" s="97"/>
      <c r="D2238" s="25"/>
      <c r="E2238" s="91"/>
      <c r="F2238" s="98"/>
      <c r="G2238" s="23"/>
      <c r="H2238" s="23"/>
      <c r="I2238" s="23"/>
      <c r="J2238" s="14" t="e">
        <f ca="1">F2238-(G2238+(SUMIF('RELACION PAGO DE CAJA'!B$3:B$9173,A2238,'RELACION PAGO DE CAJA'!K$3:K$9173)+SUMIF('RELACION PAGO DE CAJA'!B$3:B$9173,A2238,'RELACION PAGO DE CAJA'!L$3:L$9173)+(SUMIF('RELACION PAGO DE CAJA'!B$3:B$9173,A2238,'RELACION PAGO DE CAJA'!M$3:M$408)+(SUMIF('RELACION PAGO DE CAJA'!B$3:B$9173,A2238,'RELACION PAGO DE CAJA'!N$3:N$9173)))))</f>
        <v>#REF!</v>
      </c>
    </row>
    <row r="2239" spans="1:10">
      <c r="A2239" s="16" t="str">
        <f t="shared" si="39"/>
        <v/>
      </c>
      <c r="B2239" s="93"/>
      <c r="C2239" s="97"/>
      <c r="D2239" s="25"/>
      <c r="E2239" s="91"/>
      <c r="F2239" s="98"/>
      <c r="G2239" s="23"/>
      <c r="H2239" s="23"/>
      <c r="I2239" s="23"/>
      <c r="J2239" s="14" t="e">
        <f ca="1">F2239-(G2239+(SUMIF('RELACION PAGO DE CAJA'!B$3:B$9173,A2239,'RELACION PAGO DE CAJA'!K$3:K$9173)+SUMIF('RELACION PAGO DE CAJA'!B$3:B$9173,A2239,'RELACION PAGO DE CAJA'!L$3:L$9173)+(SUMIF('RELACION PAGO DE CAJA'!B$3:B$9173,A2239,'RELACION PAGO DE CAJA'!M$3:M$408)+(SUMIF('RELACION PAGO DE CAJA'!B$3:B$9173,A2239,'RELACION PAGO DE CAJA'!N$3:N$9173)))))</f>
        <v>#REF!</v>
      </c>
    </row>
    <row r="2240" spans="1:10">
      <c r="A2240" s="16" t="str">
        <f t="shared" si="39"/>
        <v/>
      </c>
      <c r="B2240" s="93"/>
      <c r="C2240" s="97"/>
      <c r="D2240" s="25"/>
      <c r="E2240" s="91"/>
      <c r="F2240" s="98"/>
      <c r="G2240" s="23"/>
      <c r="H2240" s="23"/>
      <c r="I2240" s="23"/>
      <c r="J2240" s="14" t="e">
        <f ca="1">F2240-(G2240+(SUMIF('RELACION PAGO DE CAJA'!B$3:B$9173,A2240,'RELACION PAGO DE CAJA'!K$3:K$9173)+SUMIF('RELACION PAGO DE CAJA'!B$3:B$9173,A2240,'RELACION PAGO DE CAJA'!L$3:L$9173)+(SUMIF('RELACION PAGO DE CAJA'!B$3:B$9173,A2240,'RELACION PAGO DE CAJA'!M$3:M$408)+(SUMIF('RELACION PAGO DE CAJA'!B$3:B$9173,A2240,'RELACION PAGO DE CAJA'!N$3:N$9173)))))</f>
        <v>#REF!</v>
      </c>
    </row>
    <row r="2241" spans="1:10">
      <c r="A2241" s="16" t="str">
        <f t="shared" si="39"/>
        <v/>
      </c>
      <c r="B2241" s="93"/>
      <c r="C2241" s="97"/>
      <c r="D2241" s="25"/>
      <c r="E2241" s="91"/>
      <c r="F2241" s="98"/>
      <c r="G2241" s="23"/>
      <c r="H2241" s="23"/>
      <c r="I2241" s="23"/>
      <c r="J2241" s="14" t="e">
        <f ca="1">F2241-(G2241+(SUMIF('RELACION PAGO DE CAJA'!B$3:B$9173,A2241,'RELACION PAGO DE CAJA'!K$3:K$9173)+SUMIF('RELACION PAGO DE CAJA'!B$3:B$9173,A2241,'RELACION PAGO DE CAJA'!L$3:L$9173)+(SUMIF('RELACION PAGO DE CAJA'!B$3:B$9173,A2241,'RELACION PAGO DE CAJA'!M$3:M$408)+(SUMIF('RELACION PAGO DE CAJA'!B$3:B$9173,A2241,'RELACION PAGO DE CAJA'!N$3:N$9173)))))</f>
        <v>#REF!</v>
      </c>
    </row>
    <row r="2242" spans="1:10">
      <c r="A2242" s="16" t="str">
        <f t="shared" si="39"/>
        <v/>
      </c>
      <c r="B2242" s="93"/>
      <c r="C2242" s="97"/>
      <c r="D2242" s="25"/>
      <c r="E2242" s="91"/>
      <c r="F2242" s="98"/>
      <c r="G2242" s="23"/>
      <c r="H2242" s="23"/>
      <c r="I2242" s="23"/>
      <c r="J2242" s="14" t="e">
        <f ca="1">F2242-(G2242+(SUMIF('RELACION PAGO DE CAJA'!B$3:B$9173,A2242,'RELACION PAGO DE CAJA'!K$3:K$9173)+SUMIF('RELACION PAGO DE CAJA'!B$3:B$9173,A2242,'RELACION PAGO DE CAJA'!L$3:L$9173)+(SUMIF('RELACION PAGO DE CAJA'!B$3:B$9173,A2242,'RELACION PAGO DE CAJA'!M$3:M$408)+(SUMIF('RELACION PAGO DE CAJA'!B$3:B$9173,A2242,'RELACION PAGO DE CAJA'!N$3:N$9173)))))</f>
        <v>#REF!</v>
      </c>
    </row>
    <row r="2243" spans="1:10">
      <c r="A2243" s="16" t="str">
        <f t="shared" si="39"/>
        <v/>
      </c>
      <c r="B2243" s="93"/>
      <c r="C2243" s="97"/>
      <c r="D2243" s="25"/>
      <c r="E2243" s="91"/>
      <c r="F2243" s="98"/>
      <c r="G2243" s="23"/>
      <c r="H2243" s="23"/>
      <c r="I2243" s="23"/>
      <c r="J2243" s="14" t="e">
        <f ca="1">F2243-(G2243+(SUMIF('RELACION PAGO DE CAJA'!B$3:B$9173,A2243,'RELACION PAGO DE CAJA'!K$3:K$9173)+SUMIF('RELACION PAGO DE CAJA'!B$3:B$9173,A2243,'RELACION PAGO DE CAJA'!L$3:L$9173)+(SUMIF('RELACION PAGO DE CAJA'!B$3:B$9173,A2243,'RELACION PAGO DE CAJA'!M$3:M$408)+(SUMIF('RELACION PAGO DE CAJA'!B$3:B$9173,A2243,'RELACION PAGO DE CAJA'!N$3:N$9173)))))</f>
        <v>#REF!</v>
      </c>
    </row>
    <row r="2244" spans="1:10">
      <c r="A2244" s="16" t="str">
        <f t="shared" si="39"/>
        <v/>
      </c>
      <c r="B2244" s="93"/>
      <c r="C2244" s="97"/>
      <c r="D2244" s="25"/>
      <c r="E2244" s="91"/>
      <c r="F2244" s="98"/>
      <c r="G2244" s="23"/>
      <c r="H2244" s="23"/>
      <c r="I2244" s="23"/>
      <c r="J2244" s="14" t="e">
        <f ca="1">F2244-(G2244+(SUMIF('RELACION PAGO DE CAJA'!B$3:B$9173,A2244,'RELACION PAGO DE CAJA'!K$3:K$9173)+SUMIF('RELACION PAGO DE CAJA'!B$3:B$9173,A2244,'RELACION PAGO DE CAJA'!L$3:L$9173)+(SUMIF('RELACION PAGO DE CAJA'!B$3:B$9173,A2244,'RELACION PAGO DE CAJA'!M$3:M$408)+(SUMIF('RELACION PAGO DE CAJA'!B$3:B$9173,A2244,'RELACION PAGO DE CAJA'!N$3:N$9173)))))</f>
        <v>#REF!</v>
      </c>
    </row>
    <row r="2245" spans="1:10">
      <c r="A2245" s="16" t="str">
        <f t="shared" si="39"/>
        <v/>
      </c>
      <c r="B2245" s="93"/>
      <c r="C2245" s="97"/>
      <c r="D2245" s="25"/>
      <c r="E2245" s="91"/>
      <c r="F2245" s="98"/>
      <c r="G2245" s="23"/>
      <c r="H2245" s="23"/>
      <c r="I2245" s="23"/>
      <c r="J2245" s="14" t="e">
        <f ca="1">F2245-(G2245+(SUMIF('RELACION PAGO DE CAJA'!B$3:B$9173,A2245,'RELACION PAGO DE CAJA'!K$3:K$9173)+SUMIF('RELACION PAGO DE CAJA'!B$3:B$9173,A2245,'RELACION PAGO DE CAJA'!L$3:L$9173)+(SUMIF('RELACION PAGO DE CAJA'!B$3:B$9173,A2245,'RELACION PAGO DE CAJA'!M$3:M$408)+(SUMIF('RELACION PAGO DE CAJA'!B$3:B$9173,A2245,'RELACION PAGO DE CAJA'!N$3:N$9173)))))</f>
        <v>#REF!</v>
      </c>
    </row>
    <row r="2246" spans="1:10">
      <c r="A2246" s="16" t="str">
        <f t="shared" si="39"/>
        <v/>
      </c>
      <c r="B2246" s="93"/>
      <c r="C2246" s="97"/>
      <c r="D2246" s="25"/>
      <c r="E2246" s="91"/>
      <c r="F2246" s="98"/>
      <c r="G2246" s="23"/>
      <c r="H2246" s="23"/>
      <c r="I2246" s="23"/>
      <c r="J2246" s="14" t="e">
        <f ca="1">F2246-(G2246+(SUMIF('RELACION PAGO DE CAJA'!B$3:B$9173,A2246,'RELACION PAGO DE CAJA'!K$3:K$9173)+SUMIF('RELACION PAGO DE CAJA'!B$3:B$9173,A2246,'RELACION PAGO DE CAJA'!L$3:L$9173)+(SUMIF('RELACION PAGO DE CAJA'!B$3:B$9173,A2246,'RELACION PAGO DE CAJA'!M$3:M$408)+(SUMIF('RELACION PAGO DE CAJA'!B$3:B$9173,A2246,'RELACION PAGO DE CAJA'!N$3:N$9173)))))</f>
        <v>#REF!</v>
      </c>
    </row>
    <row r="2247" spans="1:10">
      <c r="A2247" s="16" t="str">
        <f t="shared" si="39"/>
        <v/>
      </c>
      <c r="B2247" s="93"/>
      <c r="C2247" s="97"/>
      <c r="D2247" s="25"/>
      <c r="E2247" s="91"/>
      <c r="F2247" s="98"/>
      <c r="G2247" s="23"/>
      <c r="H2247" s="23"/>
      <c r="I2247" s="23"/>
      <c r="J2247" s="14" t="e">
        <f ca="1">F2247-(G2247+(SUMIF('RELACION PAGO DE CAJA'!B$3:B$9173,A2247,'RELACION PAGO DE CAJA'!K$3:K$9173)+SUMIF('RELACION PAGO DE CAJA'!B$3:B$9173,A2247,'RELACION PAGO DE CAJA'!L$3:L$9173)+(SUMIF('RELACION PAGO DE CAJA'!B$3:B$9173,A2247,'RELACION PAGO DE CAJA'!M$3:M$408)+(SUMIF('RELACION PAGO DE CAJA'!B$3:B$9173,A2247,'RELACION PAGO DE CAJA'!N$3:N$9173)))))</f>
        <v>#REF!</v>
      </c>
    </row>
    <row r="2248" spans="1:10">
      <c r="A2248" s="16" t="str">
        <f t="shared" si="39"/>
        <v/>
      </c>
      <c r="B2248" s="93"/>
      <c r="C2248" s="97"/>
      <c r="D2248" s="25"/>
      <c r="E2248" s="91"/>
      <c r="F2248" s="98"/>
      <c r="G2248" s="23"/>
      <c r="H2248" s="23"/>
      <c r="I2248" s="23"/>
      <c r="J2248" s="14" t="e">
        <f ca="1">F2248-(G2248+(SUMIF('RELACION PAGO DE CAJA'!B$3:B$9173,A2248,'RELACION PAGO DE CAJA'!K$3:K$9173)+SUMIF('RELACION PAGO DE CAJA'!B$3:B$9173,A2248,'RELACION PAGO DE CAJA'!L$3:L$9173)+(SUMIF('RELACION PAGO DE CAJA'!B$3:B$9173,A2248,'RELACION PAGO DE CAJA'!M$3:M$408)+(SUMIF('RELACION PAGO DE CAJA'!B$3:B$9173,A2248,'RELACION PAGO DE CAJA'!N$3:N$9173)))))</f>
        <v>#REF!</v>
      </c>
    </row>
    <row r="2249" spans="1:10">
      <c r="A2249" s="16" t="str">
        <f t="shared" si="39"/>
        <v/>
      </c>
      <c r="B2249" s="93"/>
      <c r="C2249" s="97"/>
      <c r="D2249" s="25"/>
      <c r="E2249" s="91"/>
      <c r="F2249" s="98"/>
      <c r="G2249" s="23"/>
      <c r="H2249" s="23"/>
      <c r="I2249" s="23"/>
      <c r="J2249" s="14" t="e">
        <f ca="1">F2249-(G2249+(SUMIF('RELACION PAGO DE CAJA'!B$3:B$9173,A2249,'RELACION PAGO DE CAJA'!K$3:K$9173)+SUMIF('RELACION PAGO DE CAJA'!B$3:B$9173,A2249,'RELACION PAGO DE CAJA'!L$3:L$9173)+(SUMIF('RELACION PAGO DE CAJA'!B$3:B$9173,A2249,'RELACION PAGO DE CAJA'!M$3:M$408)+(SUMIF('RELACION PAGO DE CAJA'!B$3:B$9173,A2249,'RELACION PAGO DE CAJA'!N$3:N$9173)))))</f>
        <v>#REF!</v>
      </c>
    </row>
    <row r="2250" spans="1:10">
      <c r="A2250" s="16" t="str">
        <f t="shared" si="39"/>
        <v/>
      </c>
      <c r="B2250" s="93"/>
      <c r="C2250" s="97"/>
      <c r="D2250" s="25"/>
      <c r="E2250" s="91"/>
      <c r="F2250" s="98"/>
      <c r="G2250" s="23"/>
      <c r="H2250" s="23"/>
      <c r="I2250" s="23"/>
      <c r="J2250" s="14" t="e">
        <f ca="1">F2250-(G2250+(SUMIF('RELACION PAGO DE CAJA'!B$3:B$9173,A2250,'RELACION PAGO DE CAJA'!K$3:K$9173)+SUMIF('RELACION PAGO DE CAJA'!B$3:B$9173,A2250,'RELACION PAGO DE CAJA'!L$3:L$9173)+(SUMIF('RELACION PAGO DE CAJA'!B$3:B$9173,A2250,'RELACION PAGO DE CAJA'!M$3:M$408)+(SUMIF('RELACION PAGO DE CAJA'!B$3:B$9173,A2250,'RELACION PAGO DE CAJA'!N$3:N$9173)))))</f>
        <v>#REF!</v>
      </c>
    </row>
    <row r="2251" spans="1:10">
      <c r="A2251" s="16" t="str">
        <f t="shared" si="39"/>
        <v/>
      </c>
      <c r="B2251" s="93"/>
      <c r="C2251" s="97"/>
      <c r="D2251" s="25"/>
      <c r="E2251" s="91"/>
      <c r="F2251" s="98"/>
      <c r="G2251" s="23"/>
      <c r="H2251" s="23"/>
      <c r="I2251" s="23"/>
      <c r="J2251" s="14" t="e">
        <f ca="1">F2251-(G2251+(SUMIF('RELACION PAGO DE CAJA'!B$3:B$9173,A2251,'RELACION PAGO DE CAJA'!K$3:K$9173)+SUMIF('RELACION PAGO DE CAJA'!B$3:B$9173,A2251,'RELACION PAGO DE CAJA'!L$3:L$9173)+(SUMIF('RELACION PAGO DE CAJA'!B$3:B$9173,A2251,'RELACION PAGO DE CAJA'!M$3:M$408)+(SUMIF('RELACION PAGO DE CAJA'!B$3:B$9173,A2251,'RELACION PAGO DE CAJA'!N$3:N$9173)))))</f>
        <v>#REF!</v>
      </c>
    </row>
    <row r="2252" spans="1:10">
      <c r="A2252" s="16" t="str">
        <f t="shared" si="39"/>
        <v/>
      </c>
      <c r="B2252" s="93"/>
      <c r="C2252" s="97"/>
      <c r="D2252" s="25"/>
      <c r="E2252" s="91"/>
      <c r="F2252" s="98"/>
      <c r="G2252" s="23"/>
      <c r="H2252" s="23"/>
      <c r="I2252" s="23"/>
      <c r="J2252" s="14" t="e">
        <f ca="1">F2252-(G2252+(SUMIF('RELACION PAGO DE CAJA'!B$3:B$9173,A2252,'RELACION PAGO DE CAJA'!K$3:K$9173)+SUMIF('RELACION PAGO DE CAJA'!B$3:B$9173,A2252,'RELACION PAGO DE CAJA'!L$3:L$9173)+(SUMIF('RELACION PAGO DE CAJA'!B$3:B$9173,A2252,'RELACION PAGO DE CAJA'!M$3:M$408)+(SUMIF('RELACION PAGO DE CAJA'!B$3:B$9173,A2252,'RELACION PAGO DE CAJA'!N$3:N$9173)))))</f>
        <v>#REF!</v>
      </c>
    </row>
    <row r="2253" spans="1:10">
      <c r="A2253" s="16" t="str">
        <f t="shared" si="39"/>
        <v/>
      </c>
      <c r="B2253" s="93"/>
      <c r="C2253" s="97"/>
      <c r="D2253" s="25"/>
      <c r="E2253" s="91"/>
      <c r="F2253" s="98"/>
      <c r="G2253" s="23"/>
      <c r="H2253" s="23"/>
      <c r="I2253" s="23"/>
      <c r="J2253" s="14" t="e">
        <f ca="1">F2253-(G2253+(SUMIF('RELACION PAGO DE CAJA'!B$3:B$9173,A2253,'RELACION PAGO DE CAJA'!K$3:K$9173)+SUMIF('RELACION PAGO DE CAJA'!B$3:B$9173,A2253,'RELACION PAGO DE CAJA'!L$3:L$9173)+(SUMIF('RELACION PAGO DE CAJA'!B$3:B$9173,A2253,'RELACION PAGO DE CAJA'!M$3:M$408)+(SUMIF('RELACION PAGO DE CAJA'!B$3:B$9173,A2253,'RELACION PAGO DE CAJA'!N$3:N$9173)))))</f>
        <v>#REF!</v>
      </c>
    </row>
    <row r="2254" spans="1:10">
      <c r="A2254" s="16" t="str">
        <f t="shared" si="39"/>
        <v/>
      </c>
      <c r="B2254" s="93"/>
      <c r="C2254" s="97"/>
      <c r="D2254" s="25"/>
      <c r="E2254" s="91"/>
      <c r="F2254" s="98"/>
      <c r="G2254" s="23"/>
      <c r="H2254" s="23"/>
      <c r="I2254" s="23"/>
      <c r="J2254" s="14" t="e">
        <f ca="1">F2254-(G2254+(SUMIF('RELACION PAGO DE CAJA'!B$3:B$9173,A2254,'RELACION PAGO DE CAJA'!K$3:K$9173)+SUMIF('RELACION PAGO DE CAJA'!B$3:B$9173,A2254,'RELACION PAGO DE CAJA'!L$3:L$9173)+(SUMIF('RELACION PAGO DE CAJA'!B$3:B$9173,A2254,'RELACION PAGO DE CAJA'!M$3:M$408)+(SUMIF('RELACION PAGO DE CAJA'!B$3:B$9173,A2254,'RELACION PAGO DE CAJA'!N$3:N$9173)))))</f>
        <v>#REF!</v>
      </c>
    </row>
    <row r="2255" spans="1:10">
      <c r="A2255" s="16" t="str">
        <f t="shared" si="39"/>
        <v/>
      </c>
      <c r="B2255" s="93"/>
      <c r="C2255" s="97"/>
      <c r="D2255" s="25"/>
      <c r="E2255" s="91"/>
      <c r="F2255" s="98"/>
      <c r="G2255" s="23"/>
      <c r="H2255" s="23"/>
      <c r="I2255" s="23"/>
      <c r="J2255" s="14" t="e">
        <f ca="1">F2255-(G2255+(SUMIF('RELACION PAGO DE CAJA'!B$3:B$9173,A2255,'RELACION PAGO DE CAJA'!K$3:K$9173)+SUMIF('RELACION PAGO DE CAJA'!B$3:B$9173,A2255,'RELACION PAGO DE CAJA'!L$3:L$9173)+(SUMIF('RELACION PAGO DE CAJA'!B$3:B$9173,A2255,'RELACION PAGO DE CAJA'!M$3:M$408)+(SUMIF('RELACION PAGO DE CAJA'!B$3:B$9173,A2255,'RELACION PAGO DE CAJA'!N$3:N$9173)))))</f>
        <v>#REF!</v>
      </c>
    </row>
    <row r="2256" spans="1:10">
      <c r="A2256" s="16" t="str">
        <f t="shared" si="39"/>
        <v/>
      </c>
      <c r="B2256" s="93"/>
      <c r="C2256" s="97"/>
      <c r="D2256" s="25"/>
      <c r="E2256" s="91"/>
      <c r="F2256" s="98"/>
      <c r="G2256" s="23"/>
      <c r="H2256" s="23"/>
      <c r="I2256" s="23"/>
      <c r="J2256" s="14" t="e">
        <f ca="1">F2256-(G2256+(SUMIF('RELACION PAGO DE CAJA'!B$3:B$9173,A2256,'RELACION PAGO DE CAJA'!K$3:K$9173)+SUMIF('RELACION PAGO DE CAJA'!B$3:B$9173,A2256,'RELACION PAGO DE CAJA'!L$3:L$9173)+(SUMIF('RELACION PAGO DE CAJA'!B$3:B$9173,A2256,'RELACION PAGO DE CAJA'!M$3:M$408)+(SUMIF('RELACION PAGO DE CAJA'!B$3:B$9173,A2256,'RELACION PAGO DE CAJA'!N$3:N$9173)))))</f>
        <v>#REF!</v>
      </c>
    </row>
    <row r="2257" spans="1:10">
      <c r="A2257" s="16" t="str">
        <f t="shared" si="39"/>
        <v/>
      </c>
      <c r="B2257" s="93"/>
      <c r="C2257" s="97"/>
      <c r="D2257" s="25"/>
      <c r="E2257" s="91"/>
      <c r="F2257" s="98"/>
      <c r="G2257" s="23"/>
      <c r="H2257" s="23"/>
      <c r="I2257" s="23"/>
      <c r="J2257" s="14" t="e">
        <f ca="1">F2257-(G2257+(SUMIF('RELACION PAGO DE CAJA'!B$3:B$9173,A2257,'RELACION PAGO DE CAJA'!K$3:K$9173)+SUMIF('RELACION PAGO DE CAJA'!B$3:B$9173,A2257,'RELACION PAGO DE CAJA'!L$3:L$9173)+(SUMIF('RELACION PAGO DE CAJA'!B$3:B$9173,A2257,'RELACION PAGO DE CAJA'!M$3:M$408)+(SUMIF('RELACION PAGO DE CAJA'!B$3:B$9173,A2257,'RELACION PAGO DE CAJA'!N$3:N$9173)))))</f>
        <v>#REF!</v>
      </c>
    </row>
    <row r="2258" spans="1:10">
      <c r="A2258" s="16" t="str">
        <f t="shared" si="39"/>
        <v/>
      </c>
      <c r="B2258" s="93"/>
      <c r="C2258" s="97"/>
      <c r="D2258" s="25"/>
      <c r="E2258" s="91"/>
      <c r="F2258" s="98"/>
      <c r="G2258" s="23"/>
      <c r="H2258" s="23"/>
      <c r="I2258" s="23"/>
      <c r="J2258" s="14" t="e">
        <f ca="1">F2258-(G2258+(SUMIF('RELACION PAGO DE CAJA'!B$3:B$9173,A2258,'RELACION PAGO DE CAJA'!K$3:K$9173)+SUMIF('RELACION PAGO DE CAJA'!B$3:B$9173,A2258,'RELACION PAGO DE CAJA'!L$3:L$9173)+(SUMIF('RELACION PAGO DE CAJA'!B$3:B$9173,A2258,'RELACION PAGO DE CAJA'!M$3:M$408)+(SUMIF('RELACION PAGO DE CAJA'!B$3:B$9173,A2258,'RELACION PAGO DE CAJA'!N$3:N$9173)))))</f>
        <v>#REF!</v>
      </c>
    </row>
    <row r="2259" spans="1:10">
      <c r="A2259" s="16" t="str">
        <f t="shared" si="39"/>
        <v/>
      </c>
      <c r="B2259" s="93"/>
      <c r="C2259" s="97"/>
      <c r="D2259" s="25"/>
      <c r="E2259" s="91"/>
      <c r="F2259" s="98"/>
      <c r="G2259" s="23"/>
      <c r="H2259" s="23"/>
      <c r="I2259" s="23"/>
      <c r="J2259" s="14" t="e">
        <f ca="1">F2259-(G2259+(SUMIF('RELACION PAGO DE CAJA'!B$3:B$9173,A2259,'RELACION PAGO DE CAJA'!K$3:K$9173)+SUMIF('RELACION PAGO DE CAJA'!B$3:B$9173,A2259,'RELACION PAGO DE CAJA'!L$3:L$9173)+(SUMIF('RELACION PAGO DE CAJA'!B$3:B$9173,A2259,'RELACION PAGO DE CAJA'!M$3:M$408)+(SUMIF('RELACION PAGO DE CAJA'!B$3:B$9173,A2259,'RELACION PAGO DE CAJA'!N$3:N$9173)))))</f>
        <v>#REF!</v>
      </c>
    </row>
    <row r="2260" spans="1:10">
      <c r="A2260" s="16" t="str">
        <f t="shared" si="39"/>
        <v/>
      </c>
      <c r="B2260" s="93"/>
      <c r="C2260" s="97"/>
      <c r="D2260" s="25"/>
      <c r="E2260" s="91"/>
      <c r="F2260" s="98"/>
      <c r="G2260" s="23"/>
      <c r="H2260" s="23"/>
      <c r="I2260" s="23"/>
      <c r="J2260" s="14" t="e">
        <f ca="1">F2260-(G2260+(SUMIF('RELACION PAGO DE CAJA'!B$3:B$9173,A2260,'RELACION PAGO DE CAJA'!K$3:K$9173)+SUMIF('RELACION PAGO DE CAJA'!B$3:B$9173,A2260,'RELACION PAGO DE CAJA'!L$3:L$9173)+(SUMIF('RELACION PAGO DE CAJA'!B$3:B$9173,A2260,'RELACION PAGO DE CAJA'!M$3:M$408)+(SUMIF('RELACION PAGO DE CAJA'!B$3:B$9173,A2260,'RELACION PAGO DE CAJA'!N$3:N$9173)))))</f>
        <v>#REF!</v>
      </c>
    </row>
    <row r="2261" spans="1:10">
      <c r="A2261" s="16" t="str">
        <f t="shared" ref="A2261:A2324" si="40">CONCATENATE(B2261,D2261,E2261)</f>
        <v/>
      </c>
      <c r="B2261" s="93"/>
      <c r="C2261" s="97"/>
      <c r="D2261" s="25"/>
      <c r="E2261" s="91"/>
      <c r="F2261" s="98"/>
      <c r="G2261" s="23"/>
      <c r="H2261" s="23"/>
      <c r="I2261" s="23"/>
      <c r="J2261" s="14" t="e">
        <f ca="1">F2261-(G2261+(SUMIF('RELACION PAGO DE CAJA'!B$3:B$9173,A2261,'RELACION PAGO DE CAJA'!K$3:K$9173)+SUMIF('RELACION PAGO DE CAJA'!B$3:B$9173,A2261,'RELACION PAGO DE CAJA'!L$3:L$9173)+(SUMIF('RELACION PAGO DE CAJA'!B$3:B$9173,A2261,'RELACION PAGO DE CAJA'!M$3:M$408)+(SUMIF('RELACION PAGO DE CAJA'!B$3:B$9173,A2261,'RELACION PAGO DE CAJA'!N$3:N$9173)))))</f>
        <v>#REF!</v>
      </c>
    </row>
    <row r="2262" spans="1:10">
      <c r="A2262" s="16" t="str">
        <f t="shared" si="40"/>
        <v/>
      </c>
      <c r="B2262" s="93"/>
      <c r="C2262" s="97"/>
      <c r="D2262" s="25"/>
      <c r="E2262" s="91"/>
      <c r="F2262" s="98"/>
      <c r="G2262" s="23"/>
      <c r="H2262" s="23"/>
      <c r="I2262" s="23"/>
      <c r="J2262" s="14" t="e">
        <f ca="1">F2262-(G2262+(SUMIF('RELACION PAGO DE CAJA'!B$3:B$9173,A2262,'RELACION PAGO DE CAJA'!K$3:K$9173)+SUMIF('RELACION PAGO DE CAJA'!B$3:B$9173,A2262,'RELACION PAGO DE CAJA'!L$3:L$9173)+(SUMIF('RELACION PAGO DE CAJA'!B$3:B$9173,A2262,'RELACION PAGO DE CAJA'!M$3:M$408)+(SUMIF('RELACION PAGO DE CAJA'!B$3:B$9173,A2262,'RELACION PAGO DE CAJA'!N$3:N$9173)))))</f>
        <v>#REF!</v>
      </c>
    </row>
    <row r="2263" spans="1:10">
      <c r="A2263" s="16" t="str">
        <f t="shared" si="40"/>
        <v/>
      </c>
      <c r="B2263" s="93"/>
      <c r="C2263" s="97"/>
      <c r="D2263" s="25"/>
      <c r="E2263" s="91"/>
      <c r="F2263" s="98"/>
      <c r="G2263" s="23"/>
      <c r="H2263" s="23"/>
      <c r="I2263" s="23"/>
      <c r="J2263" s="14" t="e">
        <f ca="1">F2263-(G2263+(SUMIF('RELACION PAGO DE CAJA'!B$3:B$9173,A2263,'RELACION PAGO DE CAJA'!K$3:K$9173)+SUMIF('RELACION PAGO DE CAJA'!B$3:B$9173,A2263,'RELACION PAGO DE CAJA'!L$3:L$9173)+(SUMIF('RELACION PAGO DE CAJA'!B$3:B$9173,A2263,'RELACION PAGO DE CAJA'!M$3:M$408)+(SUMIF('RELACION PAGO DE CAJA'!B$3:B$9173,A2263,'RELACION PAGO DE CAJA'!N$3:N$9173)))))</f>
        <v>#REF!</v>
      </c>
    </row>
    <row r="2264" spans="1:10">
      <c r="A2264" s="16" t="str">
        <f t="shared" si="40"/>
        <v/>
      </c>
      <c r="B2264" s="93"/>
      <c r="C2264" s="97"/>
      <c r="D2264" s="25"/>
      <c r="E2264" s="91"/>
      <c r="F2264" s="98"/>
      <c r="G2264" s="23"/>
      <c r="H2264" s="23"/>
      <c r="I2264" s="23"/>
      <c r="J2264" s="14" t="e">
        <f ca="1">F2264-(G2264+(SUMIF('RELACION PAGO DE CAJA'!B$3:B$9173,A2264,'RELACION PAGO DE CAJA'!K$3:K$9173)+SUMIF('RELACION PAGO DE CAJA'!B$3:B$9173,A2264,'RELACION PAGO DE CAJA'!L$3:L$9173)+(SUMIF('RELACION PAGO DE CAJA'!B$3:B$9173,A2264,'RELACION PAGO DE CAJA'!M$3:M$408)+(SUMIF('RELACION PAGO DE CAJA'!B$3:B$9173,A2264,'RELACION PAGO DE CAJA'!N$3:N$9173)))))</f>
        <v>#REF!</v>
      </c>
    </row>
    <row r="2265" spans="1:10">
      <c r="A2265" s="16" t="str">
        <f t="shared" si="40"/>
        <v/>
      </c>
      <c r="B2265" s="93"/>
      <c r="C2265" s="97"/>
      <c r="D2265" s="25"/>
      <c r="E2265" s="91"/>
      <c r="F2265" s="98"/>
      <c r="G2265" s="23"/>
      <c r="H2265" s="23"/>
      <c r="I2265" s="23"/>
      <c r="J2265" s="14" t="e">
        <f ca="1">F2265-(G2265+(SUMIF('RELACION PAGO DE CAJA'!B$3:B$9173,A2265,'RELACION PAGO DE CAJA'!K$3:K$9173)+SUMIF('RELACION PAGO DE CAJA'!B$3:B$9173,A2265,'RELACION PAGO DE CAJA'!L$3:L$9173)+(SUMIF('RELACION PAGO DE CAJA'!B$3:B$9173,A2265,'RELACION PAGO DE CAJA'!M$3:M$408)+(SUMIF('RELACION PAGO DE CAJA'!B$3:B$9173,A2265,'RELACION PAGO DE CAJA'!N$3:N$9173)))))</f>
        <v>#REF!</v>
      </c>
    </row>
    <row r="2266" spans="1:10">
      <c r="A2266" s="16" t="str">
        <f t="shared" si="40"/>
        <v/>
      </c>
      <c r="B2266" s="93"/>
      <c r="C2266" s="97"/>
      <c r="D2266" s="25"/>
      <c r="E2266" s="91"/>
      <c r="F2266" s="98"/>
      <c r="G2266" s="23"/>
      <c r="H2266" s="23"/>
      <c r="I2266" s="23"/>
      <c r="J2266" s="14" t="e">
        <f ca="1">F2266-(G2266+(SUMIF('RELACION PAGO DE CAJA'!B$3:B$9173,A2266,'RELACION PAGO DE CAJA'!K$3:K$9173)+SUMIF('RELACION PAGO DE CAJA'!B$3:B$9173,A2266,'RELACION PAGO DE CAJA'!L$3:L$9173)+(SUMIF('RELACION PAGO DE CAJA'!B$3:B$9173,A2266,'RELACION PAGO DE CAJA'!M$3:M$408)+(SUMIF('RELACION PAGO DE CAJA'!B$3:B$9173,A2266,'RELACION PAGO DE CAJA'!N$3:N$9173)))))</f>
        <v>#REF!</v>
      </c>
    </row>
    <row r="2267" spans="1:10">
      <c r="A2267" s="16" t="str">
        <f t="shared" si="40"/>
        <v/>
      </c>
      <c r="B2267" s="93"/>
      <c r="C2267" s="97"/>
      <c r="D2267" s="25"/>
      <c r="E2267" s="91"/>
      <c r="F2267" s="98"/>
      <c r="G2267" s="23"/>
      <c r="H2267" s="23"/>
      <c r="I2267" s="23"/>
      <c r="J2267" s="14" t="e">
        <f ca="1">F2267-(G2267+(SUMIF('RELACION PAGO DE CAJA'!B$3:B$9173,A2267,'RELACION PAGO DE CAJA'!K$3:K$9173)+SUMIF('RELACION PAGO DE CAJA'!B$3:B$9173,A2267,'RELACION PAGO DE CAJA'!L$3:L$9173)+(SUMIF('RELACION PAGO DE CAJA'!B$3:B$9173,A2267,'RELACION PAGO DE CAJA'!M$3:M$408)+(SUMIF('RELACION PAGO DE CAJA'!B$3:B$9173,A2267,'RELACION PAGO DE CAJA'!N$3:N$9173)))))</f>
        <v>#REF!</v>
      </c>
    </row>
    <row r="2268" spans="1:10">
      <c r="A2268" s="16" t="str">
        <f t="shared" si="40"/>
        <v/>
      </c>
      <c r="B2268" s="93"/>
      <c r="C2268" s="97"/>
      <c r="D2268" s="25"/>
      <c r="E2268" s="91"/>
      <c r="F2268" s="98"/>
      <c r="G2268" s="23"/>
      <c r="H2268" s="23"/>
      <c r="I2268" s="23"/>
      <c r="J2268" s="14" t="e">
        <f ca="1">F2268-(G2268+(SUMIF('RELACION PAGO DE CAJA'!B$3:B$9173,A2268,'RELACION PAGO DE CAJA'!K$3:K$9173)+SUMIF('RELACION PAGO DE CAJA'!B$3:B$9173,A2268,'RELACION PAGO DE CAJA'!L$3:L$9173)+(SUMIF('RELACION PAGO DE CAJA'!B$3:B$9173,A2268,'RELACION PAGO DE CAJA'!M$3:M$408)+(SUMIF('RELACION PAGO DE CAJA'!B$3:B$9173,A2268,'RELACION PAGO DE CAJA'!N$3:N$9173)))))</f>
        <v>#REF!</v>
      </c>
    </row>
    <row r="2269" spans="1:10">
      <c r="A2269" s="16" t="str">
        <f t="shared" si="40"/>
        <v/>
      </c>
      <c r="B2269" s="93"/>
      <c r="C2269" s="97"/>
      <c r="D2269" s="25"/>
      <c r="E2269" s="91"/>
      <c r="F2269" s="98"/>
      <c r="G2269" s="23"/>
      <c r="H2269" s="23"/>
      <c r="I2269" s="23"/>
      <c r="J2269" s="14" t="e">
        <f ca="1">F2269-(G2269+(SUMIF('RELACION PAGO DE CAJA'!B$3:B$9173,A2269,'RELACION PAGO DE CAJA'!K$3:K$9173)+SUMIF('RELACION PAGO DE CAJA'!B$3:B$9173,A2269,'RELACION PAGO DE CAJA'!L$3:L$9173)+(SUMIF('RELACION PAGO DE CAJA'!B$3:B$9173,A2269,'RELACION PAGO DE CAJA'!M$3:M$408)+(SUMIF('RELACION PAGO DE CAJA'!B$3:B$9173,A2269,'RELACION PAGO DE CAJA'!N$3:N$9173)))))</f>
        <v>#REF!</v>
      </c>
    </row>
    <row r="2270" spans="1:10">
      <c r="A2270" s="16" t="str">
        <f t="shared" si="40"/>
        <v/>
      </c>
      <c r="B2270" s="93"/>
      <c r="C2270" s="97"/>
      <c r="D2270" s="25"/>
      <c r="E2270" s="91"/>
      <c r="F2270" s="98"/>
      <c r="G2270" s="23"/>
      <c r="H2270" s="23"/>
      <c r="I2270" s="23"/>
      <c r="J2270" s="14" t="e">
        <f ca="1">F2270-(G2270+(SUMIF('RELACION PAGO DE CAJA'!B$3:B$9173,A2270,'RELACION PAGO DE CAJA'!K$3:K$9173)+SUMIF('RELACION PAGO DE CAJA'!B$3:B$9173,A2270,'RELACION PAGO DE CAJA'!L$3:L$9173)+(SUMIF('RELACION PAGO DE CAJA'!B$3:B$9173,A2270,'RELACION PAGO DE CAJA'!M$3:M$408)+(SUMIF('RELACION PAGO DE CAJA'!B$3:B$9173,A2270,'RELACION PAGO DE CAJA'!N$3:N$9173)))))</f>
        <v>#REF!</v>
      </c>
    </row>
    <row r="2271" spans="1:10">
      <c r="A2271" s="16" t="str">
        <f t="shared" si="40"/>
        <v/>
      </c>
      <c r="B2271" s="93"/>
      <c r="C2271" s="97"/>
      <c r="D2271" s="25"/>
      <c r="E2271" s="91"/>
      <c r="F2271" s="98"/>
      <c r="G2271" s="23"/>
      <c r="H2271" s="23"/>
      <c r="I2271" s="23"/>
      <c r="J2271" s="14" t="e">
        <f ca="1">F2271-(G2271+(SUMIF('RELACION PAGO DE CAJA'!B$3:B$9173,A2271,'RELACION PAGO DE CAJA'!K$3:K$9173)+SUMIF('RELACION PAGO DE CAJA'!B$3:B$9173,A2271,'RELACION PAGO DE CAJA'!L$3:L$9173)+(SUMIF('RELACION PAGO DE CAJA'!B$3:B$9173,A2271,'RELACION PAGO DE CAJA'!M$3:M$408)+(SUMIF('RELACION PAGO DE CAJA'!B$3:B$9173,A2271,'RELACION PAGO DE CAJA'!N$3:N$9173)))))</f>
        <v>#REF!</v>
      </c>
    </row>
    <row r="2272" spans="1:10">
      <c r="A2272" s="16" t="str">
        <f t="shared" si="40"/>
        <v/>
      </c>
      <c r="B2272" s="93"/>
      <c r="C2272" s="97"/>
      <c r="D2272" s="25"/>
      <c r="E2272" s="91"/>
      <c r="F2272" s="98"/>
      <c r="G2272" s="23"/>
      <c r="H2272" s="23"/>
      <c r="I2272" s="23"/>
      <c r="J2272" s="14" t="e">
        <f ca="1">F2272-(G2272+(SUMIF('RELACION PAGO DE CAJA'!B$3:B$9173,A2272,'RELACION PAGO DE CAJA'!K$3:K$9173)+SUMIF('RELACION PAGO DE CAJA'!B$3:B$9173,A2272,'RELACION PAGO DE CAJA'!L$3:L$9173)+(SUMIF('RELACION PAGO DE CAJA'!B$3:B$9173,A2272,'RELACION PAGO DE CAJA'!M$3:M$408)+(SUMIF('RELACION PAGO DE CAJA'!B$3:B$9173,A2272,'RELACION PAGO DE CAJA'!N$3:N$9173)))))</f>
        <v>#REF!</v>
      </c>
    </row>
    <row r="2273" spans="1:10">
      <c r="A2273" s="16" t="str">
        <f t="shared" si="40"/>
        <v/>
      </c>
      <c r="B2273" s="93"/>
      <c r="C2273" s="97"/>
      <c r="D2273" s="25"/>
      <c r="E2273" s="91"/>
      <c r="F2273" s="98"/>
      <c r="G2273" s="23"/>
      <c r="H2273" s="23"/>
      <c r="I2273" s="23"/>
      <c r="J2273" s="14" t="e">
        <f ca="1">F2273-(G2273+(SUMIF('RELACION PAGO DE CAJA'!B$3:B$9173,A2273,'RELACION PAGO DE CAJA'!K$3:K$9173)+SUMIF('RELACION PAGO DE CAJA'!B$3:B$9173,A2273,'RELACION PAGO DE CAJA'!L$3:L$9173)+(SUMIF('RELACION PAGO DE CAJA'!B$3:B$9173,A2273,'RELACION PAGO DE CAJA'!M$3:M$408)+(SUMIF('RELACION PAGO DE CAJA'!B$3:B$9173,A2273,'RELACION PAGO DE CAJA'!N$3:N$9173)))))</f>
        <v>#REF!</v>
      </c>
    </row>
    <row r="2274" spans="1:10">
      <c r="A2274" s="16" t="str">
        <f t="shared" si="40"/>
        <v/>
      </c>
      <c r="B2274" s="93"/>
      <c r="C2274" s="97"/>
      <c r="D2274" s="25"/>
      <c r="E2274" s="91"/>
      <c r="F2274" s="98"/>
      <c r="G2274" s="23"/>
      <c r="H2274" s="23"/>
      <c r="I2274" s="23"/>
      <c r="J2274" s="14" t="e">
        <f ca="1">F2274-(G2274+(SUMIF('RELACION PAGO DE CAJA'!B$3:B$9173,A2274,'RELACION PAGO DE CAJA'!K$3:K$9173)+SUMIF('RELACION PAGO DE CAJA'!B$3:B$9173,A2274,'RELACION PAGO DE CAJA'!L$3:L$9173)+(SUMIF('RELACION PAGO DE CAJA'!B$3:B$9173,A2274,'RELACION PAGO DE CAJA'!M$3:M$408)+(SUMIF('RELACION PAGO DE CAJA'!B$3:B$9173,A2274,'RELACION PAGO DE CAJA'!N$3:N$9173)))))</f>
        <v>#REF!</v>
      </c>
    </row>
    <row r="2275" spans="1:10">
      <c r="A2275" s="16" t="str">
        <f t="shared" si="40"/>
        <v/>
      </c>
      <c r="B2275" s="93"/>
      <c r="C2275" s="97"/>
      <c r="D2275" s="25"/>
      <c r="E2275" s="91"/>
      <c r="F2275" s="98"/>
      <c r="G2275" s="23"/>
      <c r="H2275" s="23"/>
      <c r="I2275" s="23"/>
      <c r="J2275" s="14" t="e">
        <f ca="1">F2275-(G2275+(SUMIF('RELACION PAGO DE CAJA'!B$3:B$9173,A2275,'RELACION PAGO DE CAJA'!K$3:K$9173)+SUMIF('RELACION PAGO DE CAJA'!B$3:B$9173,A2275,'RELACION PAGO DE CAJA'!L$3:L$9173)+(SUMIF('RELACION PAGO DE CAJA'!B$3:B$9173,A2275,'RELACION PAGO DE CAJA'!M$3:M$408)+(SUMIF('RELACION PAGO DE CAJA'!B$3:B$9173,A2275,'RELACION PAGO DE CAJA'!N$3:N$9173)))))</f>
        <v>#REF!</v>
      </c>
    </row>
    <row r="2276" spans="1:10">
      <c r="A2276" s="16" t="str">
        <f t="shared" si="40"/>
        <v/>
      </c>
      <c r="B2276" s="93"/>
      <c r="C2276" s="97"/>
      <c r="D2276" s="25"/>
      <c r="E2276" s="91"/>
      <c r="F2276" s="98"/>
      <c r="G2276" s="23"/>
      <c r="H2276" s="23"/>
      <c r="I2276" s="23"/>
      <c r="J2276" s="14" t="e">
        <f ca="1">F2276-(G2276+(SUMIF('RELACION PAGO DE CAJA'!B$3:B$9173,A2276,'RELACION PAGO DE CAJA'!K$3:K$9173)+SUMIF('RELACION PAGO DE CAJA'!B$3:B$9173,A2276,'RELACION PAGO DE CAJA'!L$3:L$9173)+(SUMIF('RELACION PAGO DE CAJA'!B$3:B$9173,A2276,'RELACION PAGO DE CAJA'!M$3:M$408)+(SUMIF('RELACION PAGO DE CAJA'!B$3:B$9173,A2276,'RELACION PAGO DE CAJA'!N$3:N$9173)))))</f>
        <v>#REF!</v>
      </c>
    </row>
    <row r="2277" spans="1:10">
      <c r="A2277" s="16" t="str">
        <f t="shared" si="40"/>
        <v/>
      </c>
      <c r="B2277" s="93"/>
      <c r="C2277" s="97"/>
      <c r="D2277" s="25"/>
      <c r="E2277" s="91"/>
      <c r="F2277" s="98"/>
      <c r="G2277" s="23"/>
      <c r="H2277" s="23"/>
      <c r="I2277" s="23"/>
      <c r="J2277" s="14" t="e">
        <f ca="1">F2277-(G2277+(SUMIF('RELACION PAGO DE CAJA'!B$3:B$9173,A2277,'RELACION PAGO DE CAJA'!K$3:K$9173)+SUMIF('RELACION PAGO DE CAJA'!B$3:B$9173,A2277,'RELACION PAGO DE CAJA'!L$3:L$9173)+(SUMIF('RELACION PAGO DE CAJA'!B$3:B$9173,A2277,'RELACION PAGO DE CAJA'!M$3:M$408)+(SUMIF('RELACION PAGO DE CAJA'!B$3:B$9173,A2277,'RELACION PAGO DE CAJA'!N$3:N$9173)))))</f>
        <v>#REF!</v>
      </c>
    </row>
    <row r="2278" spans="1:10">
      <c r="A2278" s="16" t="str">
        <f t="shared" si="40"/>
        <v/>
      </c>
      <c r="B2278" s="93"/>
      <c r="C2278" s="97"/>
      <c r="D2278" s="25"/>
      <c r="E2278" s="91"/>
      <c r="F2278" s="98"/>
      <c r="G2278" s="23"/>
      <c r="H2278" s="23"/>
      <c r="I2278" s="23"/>
      <c r="J2278" s="14" t="e">
        <f ca="1">F2278-(G2278+(SUMIF('RELACION PAGO DE CAJA'!B$3:B$9173,A2278,'RELACION PAGO DE CAJA'!K$3:K$9173)+SUMIF('RELACION PAGO DE CAJA'!B$3:B$9173,A2278,'RELACION PAGO DE CAJA'!L$3:L$9173)+(SUMIF('RELACION PAGO DE CAJA'!B$3:B$9173,A2278,'RELACION PAGO DE CAJA'!M$3:M$408)+(SUMIF('RELACION PAGO DE CAJA'!B$3:B$9173,A2278,'RELACION PAGO DE CAJA'!N$3:N$9173)))))</f>
        <v>#REF!</v>
      </c>
    </row>
    <row r="2279" spans="1:10">
      <c r="A2279" s="16" t="str">
        <f t="shared" si="40"/>
        <v/>
      </c>
      <c r="B2279" s="93"/>
      <c r="C2279" s="97"/>
      <c r="D2279" s="25"/>
      <c r="E2279" s="91"/>
      <c r="F2279" s="98"/>
      <c r="G2279" s="23"/>
      <c r="H2279" s="23"/>
      <c r="I2279" s="23"/>
      <c r="J2279" s="14" t="e">
        <f ca="1">F2279-(G2279+(SUMIF('RELACION PAGO DE CAJA'!B$3:B$9173,A2279,'RELACION PAGO DE CAJA'!K$3:K$9173)+SUMIF('RELACION PAGO DE CAJA'!B$3:B$9173,A2279,'RELACION PAGO DE CAJA'!L$3:L$9173)+(SUMIF('RELACION PAGO DE CAJA'!B$3:B$9173,A2279,'RELACION PAGO DE CAJA'!M$3:M$408)+(SUMIF('RELACION PAGO DE CAJA'!B$3:B$9173,A2279,'RELACION PAGO DE CAJA'!N$3:N$9173)))))</f>
        <v>#REF!</v>
      </c>
    </row>
    <row r="2280" spans="1:10">
      <c r="A2280" s="16" t="str">
        <f t="shared" si="40"/>
        <v/>
      </c>
      <c r="B2280" s="93"/>
      <c r="C2280" s="97"/>
      <c r="D2280" s="25"/>
      <c r="E2280" s="91"/>
      <c r="F2280" s="98"/>
      <c r="G2280" s="23"/>
      <c r="H2280" s="23"/>
      <c r="I2280" s="23"/>
      <c r="J2280" s="14" t="e">
        <f ca="1">F2280-(G2280+(SUMIF('RELACION PAGO DE CAJA'!B$3:B$9173,A2280,'RELACION PAGO DE CAJA'!K$3:K$9173)+SUMIF('RELACION PAGO DE CAJA'!B$3:B$9173,A2280,'RELACION PAGO DE CAJA'!L$3:L$9173)+(SUMIF('RELACION PAGO DE CAJA'!B$3:B$9173,A2280,'RELACION PAGO DE CAJA'!M$3:M$408)+(SUMIF('RELACION PAGO DE CAJA'!B$3:B$9173,A2280,'RELACION PAGO DE CAJA'!N$3:N$9173)))))</f>
        <v>#REF!</v>
      </c>
    </row>
    <row r="2281" spans="1:10">
      <c r="A2281" s="16" t="str">
        <f t="shared" si="40"/>
        <v/>
      </c>
      <c r="B2281" s="93"/>
      <c r="C2281" s="97"/>
      <c r="D2281" s="25"/>
      <c r="E2281" s="91"/>
      <c r="F2281" s="98"/>
      <c r="G2281" s="23"/>
      <c r="H2281" s="23"/>
      <c r="I2281" s="23"/>
      <c r="J2281" s="14" t="e">
        <f ca="1">F2281-(G2281+(SUMIF('RELACION PAGO DE CAJA'!B$3:B$9173,A2281,'RELACION PAGO DE CAJA'!K$3:K$9173)+SUMIF('RELACION PAGO DE CAJA'!B$3:B$9173,A2281,'RELACION PAGO DE CAJA'!L$3:L$9173)+(SUMIF('RELACION PAGO DE CAJA'!B$3:B$9173,A2281,'RELACION PAGO DE CAJA'!M$3:M$408)+(SUMIF('RELACION PAGO DE CAJA'!B$3:B$9173,A2281,'RELACION PAGO DE CAJA'!N$3:N$9173)))))</f>
        <v>#REF!</v>
      </c>
    </row>
    <row r="2282" spans="1:10">
      <c r="A2282" s="16" t="str">
        <f t="shared" si="40"/>
        <v/>
      </c>
      <c r="B2282" s="93"/>
      <c r="C2282" s="97"/>
      <c r="D2282" s="25"/>
      <c r="E2282" s="91"/>
      <c r="F2282" s="98"/>
      <c r="G2282" s="23"/>
      <c r="H2282" s="23"/>
      <c r="I2282" s="23"/>
      <c r="J2282" s="14" t="e">
        <f ca="1">F2282-(G2282+(SUMIF('RELACION PAGO DE CAJA'!B$3:B$9173,A2282,'RELACION PAGO DE CAJA'!K$3:K$9173)+SUMIF('RELACION PAGO DE CAJA'!B$3:B$9173,A2282,'RELACION PAGO DE CAJA'!L$3:L$9173)+(SUMIF('RELACION PAGO DE CAJA'!B$3:B$9173,A2282,'RELACION PAGO DE CAJA'!M$3:M$408)+(SUMIF('RELACION PAGO DE CAJA'!B$3:B$9173,A2282,'RELACION PAGO DE CAJA'!N$3:N$9173)))))</f>
        <v>#REF!</v>
      </c>
    </row>
    <row r="2283" spans="1:10">
      <c r="A2283" s="16" t="str">
        <f t="shared" si="40"/>
        <v/>
      </c>
      <c r="B2283" s="93"/>
      <c r="C2283" s="97"/>
      <c r="D2283" s="25"/>
      <c r="E2283" s="91"/>
      <c r="F2283" s="98"/>
      <c r="G2283" s="23"/>
      <c r="H2283" s="23"/>
      <c r="I2283" s="23"/>
      <c r="J2283" s="14" t="e">
        <f ca="1">F2283-(G2283+(SUMIF('RELACION PAGO DE CAJA'!B$3:B$9173,A2283,'RELACION PAGO DE CAJA'!K$3:K$9173)+SUMIF('RELACION PAGO DE CAJA'!B$3:B$9173,A2283,'RELACION PAGO DE CAJA'!L$3:L$9173)+(SUMIF('RELACION PAGO DE CAJA'!B$3:B$9173,A2283,'RELACION PAGO DE CAJA'!M$3:M$408)+(SUMIF('RELACION PAGO DE CAJA'!B$3:B$9173,A2283,'RELACION PAGO DE CAJA'!N$3:N$9173)))))</f>
        <v>#REF!</v>
      </c>
    </row>
    <row r="2284" spans="1:10">
      <c r="A2284" s="16" t="str">
        <f t="shared" si="40"/>
        <v/>
      </c>
      <c r="B2284" s="93"/>
      <c r="C2284" s="97"/>
      <c r="D2284" s="25"/>
      <c r="E2284" s="91"/>
      <c r="F2284" s="98"/>
      <c r="G2284" s="23"/>
      <c r="H2284" s="23"/>
      <c r="I2284" s="23"/>
      <c r="J2284" s="14" t="e">
        <f ca="1">F2284-(G2284+(SUMIF('RELACION PAGO DE CAJA'!B$3:B$9173,A2284,'RELACION PAGO DE CAJA'!K$3:K$9173)+SUMIF('RELACION PAGO DE CAJA'!B$3:B$9173,A2284,'RELACION PAGO DE CAJA'!L$3:L$9173)+(SUMIF('RELACION PAGO DE CAJA'!B$3:B$9173,A2284,'RELACION PAGO DE CAJA'!M$3:M$408)+(SUMIF('RELACION PAGO DE CAJA'!B$3:B$9173,A2284,'RELACION PAGO DE CAJA'!N$3:N$9173)))))</f>
        <v>#REF!</v>
      </c>
    </row>
    <row r="2285" spans="1:10">
      <c r="A2285" s="16" t="str">
        <f t="shared" si="40"/>
        <v/>
      </c>
      <c r="B2285" s="93"/>
      <c r="C2285" s="97"/>
      <c r="D2285" s="25"/>
      <c r="E2285" s="91"/>
      <c r="F2285" s="98"/>
      <c r="G2285" s="23"/>
      <c r="H2285" s="23"/>
      <c r="I2285" s="23"/>
      <c r="J2285" s="14" t="e">
        <f ca="1">F2285-(G2285+(SUMIF('RELACION PAGO DE CAJA'!B$3:B$9173,A2285,'RELACION PAGO DE CAJA'!K$3:K$9173)+SUMIF('RELACION PAGO DE CAJA'!B$3:B$9173,A2285,'RELACION PAGO DE CAJA'!L$3:L$9173)+(SUMIF('RELACION PAGO DE CAJA'!B$3:B$9173,A2285,'RELACION PAGO DE CAJA'!M$3:M$408)+(SUMIF('RELACION PAGO DE CAJA'!B$3:B$9173,A2285,'RELACION PAGO DE CAJA'!N$3:N$9173)))))</f>
        <v>#REF!</v>
      </c>
    </row>
    <row r="2286" spans="1:10">
      <c r="A2286" s="16" t="str">
        <f t="shared" si="40"/>
        <v/>
      </c>
      <c r="B2286" s="93"/>
      <c r="C2286" s="97"/>
      <c r="D2286" s="25"/>
      <c r="E2286" s="91"/>
      <c r="F2286" s="98"/>
      <c r="G2286" s="23"/>
      <c r="H2286" s="23"/>
      <c r="I2286" s="23"/>
      <c r="J2286" s="14" t="e">
        <f ca="1">F2286-(G2286+(SUMIF('RELACION PAGO DE CAJA'!B$3:B$9173,A2286,'RELACION PAGO DE CAJA'!K$3:K$9173)+SUMIF('RELACION PAGO DE CAJA'!B$3:B$9173,A2286,'RELACION PAGO DE CAJA'!L$3:L$9173)+(SUMIF('RELACION PAGO DE CAJA'!B$3:B$9173,A2286,'RELACION PAGO DE CAJA'!M$3:M$408)+(SUMIF('RELACION PAGO DE CAJA'!B$3:B$9173,A2286,'RELACION PAGO DE CAJA'!N$3:N$9173)))))</f>
        <v>#REF!</v>
      </c>
    </row>
    <row r="2287" spans="1:10">
      <c r="A2287" s="16" t="str">
        <f t="shared" si="40"/>
        <v/>
      </c>
      <c r="B2287" s="93"/>
      <c r="C2287" s="97"/>
      <c r="D2287" s="25"/>
      <c r="E2287" s="91"/>
      <c r="F2287" s="98"/>
      <c r="G2287" s="23"/>
      <c r="H2287" s="23"/>
      <c r="I2287" s="23"/>
      <c r="J2287" s="14" t="e">
        <f ca="1">F2287-(G2287+(SUMIF('RELACION PAGO DE CAJA'!B$3:B$9173,A2287,'RELACION PAGO DE CAJA'!K$3:K$9173)+SUMIF('RELACION PAGO DE CAJA'!B$3:B$9173,A2287,'RELACION PAGO DE CAJA'!L$3:L$9173)+(SUMIF('RELACION PAGO DE CAJA'!B$3:B$9173,A2287,'RELACION PAGO DE CAJA'!M$3:M$408)+(SUMIF('RELACION PAGO DE CAJA'!B$3:B$9173,A2287,'RELACION PAGO DE CAJA'!N$3:N$9173)))))</f>
        <v>#REF!</v>
      </c>
    </row>
    <row r="2288" spans="1:10">
      <c r="A2288" s="16" t="str">
        <f t="shared" si="40"/>
        <v/>
      </c>
      <c r="B2288" s="93"/>
      <c r="C2288" s="97"/>
      <c r="D2288" s="25"/>
      <c r="E2288" s="91"/>
      <c r="F2288" s="98"/>
      <c r="G2288" s="23"/>
      <c r="H2288" s="23"/>
      <c r="I2288" s="23"/>
      <c r="J2288" s="14" t="e">
        <f ca="1">F2288-(G2288+(SUMIF('RELACION PAGO DE CAJA'!B$3:B$9173,A2288,'RELACION PAGO DE CAJA'!K$3:K$9173)+SUMIF('RELACION PAGO DE CAJA'!B$3:B$9173,A2288,'RELACION PAGO DE CAJA'!L$3:L$9173)+(SUMIF('RELACION PAGO DE CAJA'!B$3:B$9173,A2288,'RELACION PAGO DE CAJA'!M$3:M$408)+(SUMIF('RELACION PAGO DE CAJA'!B$3:B$9173,A2288,'RELACION PAGO DE CAJA'!N$3:N$9173)))))</f>
        <v>#REF!</v>
      </c>
    </row>
    <row r="2289" spans="1:10">
      <c r="A2289" s="16" t="str">
        <f t="shared" si="40"/>
        <v/>
      </c>
      <c r="B2289" s="93"/>
      <c r="C2289" s="97"/>
      <c r="D2289" s="25"/>
      <c r="E2289" s="91"/>
      <c r="F2289" s="98"/>
      <c r="G2289" s="23"/>
      <c r="H2289" s="23"/>
      <c r="I2289" s="23"/>
      <c r="J2289" s="14" t="e">
        <f ca="1">F2289-(G2289+(SUMIF('RELACION PAGO DE CAJA'!B$3:B$9173,A2289,'RELACION PAGO DE CAJA'!K$3:K$9173)+SUMIF('RELACION PAGO DE CAJA'!B$3:B$9173,A2289,'RELACION PAGO DE CAJA'!L$3:L$9173)+(SUMIF('RELACION PAGO DE CAJA'!B$3:B$9173,A2289,'RELACION PAGO DE CAJA'!M$3:M$408)+(SUMIF('RELACION PAGO DE CAJA'!B$3:B$9173,A2289,'RELACION PAGO DE CAJA'!N$3:N$9173)))))</f>
        <v>#REF!</v>
      </c>
    </row>
    <row r="2290" spans="1:10">
      <c r="A2290" s="16" t="str">
        <f t="shared" si="40"/>
        <v/>
      </c>
      <c r="B2290" s="93"/>
      <c r="C2290" s="97"/>
      <c r="D2290" s="25"/>
      <c r="E2290" s="91"/>
      <c r="F2290" s="98"/>
      <c r="G2290" s="23"/>
      <c r="H2290" s="23"/>
      <c r="I2290" s="23"/>
      <c r="J2290" s="14" t="e">
        <f ca="1">F2290-(G2290+(SUMIF('RELACION PAGO DE CAJA'!B$3:B$9173,A2290,'RELACION PAGO DE CAJA'!K$3:K$9173)+SUMIF('RELACION PAGO DE CAJA'!B$3:B$9173,A2290,'RELACION PAGO DE CAJA'!L$3:L$9173)+(SUMIF('RELACION PAGO DE CAJA'!B$3:B$9173,A2290,'RELACION PAGO DE CAJA'!M$3:M$408)+(SUMIF('RELACION PAGO DE CAJA'!B$3:B$9173,A2290,'RELACION PAGO DE CAJA'!N$3:N$9173)))))</f>
        <v>#REF!</v>
      </c>
    </row>
    <row r="2291" spans="1:10">
      <c r="A2291" s="16" t="str">
        <f t="shared" si="40"/>
        <v/>
      </c>
      <c r="B2291" s="93"/>
      <c r="C2291" s="97"/>
      <c r="D2291" s="25"/>
      <c r="E2291" s="91"/>
      <c r="F2291" s="98"/>
      <c r="G2291" s="23"/>
      <c r="H2291" s="23"/>
      <c r="I2291" s="23"/>
      <c r="J2291" s="14" t="e">
        <f ca="1">F2291-(G2291+(SUMIF('RELACION PAGO DE CAJA'!B$3:B$9173,A2291,'RELACION PAGO DE CAJA'!K$3:K$9173)+SUMIF('RELACION PAGO DE CAJA'!B$3:B$9173,A2291,'RELACION PAGO DE CAJA'!L$3:L$9173)+(SUMIF('RELACION PAGO DE CAJA'!B$3:B$9173,A2291,'RELACION PAGO DE CAJA'!M$3:M$408)+(SUMIF('RELACION PAGO DE CAJA'!B$3:B$9173,A2291,'RELACION PAGO DE CAJA'!N$3:N$9173)))))</f>
        <v>#REF!</v>
      </c>
    </row>
    <row r="2292" spans="1:10">
      <c r="A2292" s="16" t="str">
        <f t="shared" si="40"/>
        <v/>
      </c>
      <c r="B2292" s="93"/>
      <c r="C2292" s="97"/>
      <c r="D2292" s="25"/>
      <c r="E2292" s="91"/>
      <c r="F2292" s="98"/>
      <c r="G2292" s="23"/>
      <c r="H2292" s="23"/>
      <c r="I2292" s="23"/>
      <c r="J2292" s="14" t="e">
        <f ca="1">F2292-(G2292+(SUMIF('RELACION PAGO DE CAJA'!B$3:B$9173,A2292,'RELACION PAGO DE CAJA'!K$3:K$9173)+SUMIF('RELACION PAGO DE CAJA'!B$3:B$9173,A2292,'RELACION PAGO DE CAJA'!L$3:L$9173)+(SUMIF('RELACION PAGO DE CAJA'!B$3:B$9173,A2292,'RELACION PAGO DE CAJA'!M$3:M$408)+(SUMIF('RELACION PAGO DE CAJA'!B$3:B$9173,A2292,'RELACION PAGO DE CAJA'!N$3:N$9173)))))</f>
        <v>#REF!</v>
      </c>
    </row>
    <row r="2293" spans="1:10">
      <c r="A2293" s="16" t="str">
        <f t="shared" si="40"/>
        <v/>
      </c>
      <c r="B2293" s="93"/>
      <c r="C2293" s="97"/>
      <c r="D2293" s="25"/>
      <c r="E2293" s="91"/>
      <c r="F2293" s="98"/>
      <c r="G2293" s="23"/>
      <c r="H2293" s="23"/>
      <c r="I2293" s="23"/>
      <c r="J2293" s="14" t="e">
        <f ca="1">F2293-(G2293+(SUMIF('RELACION PAGO DE CAJA'!B$3:B$9173,A2293,'RELACION PAGO DE CAJA'!K$3:K$9173)+SUMIF('RELACION PAGO DE CAJA'!B$3:B$9173,A2293,'RELACION PAGO DE CAJA'!L$3:L$9173)+(SUMIF('RELACION PAGO DE CAJA'!B$3:B$9173,A2293,'RELACION PAGO DE CAJA'!M$3:M$408)+(SUMIF('RELACION PAGO DE CAJA'!B$3:B$9173,A2293,'RELACION PAGO DE CAJA'!N$3:N$9173)))))</f>
        <v>#REF!</v>
      </c>
    </row>
    <row r="2294" spans="1:10">
      <c r="A2294" s="16" t="str">
        <f t="shared" si="40"/>
        <v/>
      </c>
      <c r="B2294" s="93"/>
      <c r="C2294" s="97"/>
      <c r="D2294" s="25"/>
      <c r="E2294" s="91"/>
      <c r="F2294" s="98"/>
      <c r="G2294" s="23"/>
      <c r="H2294" s="23"/>
      <c r="I2294" s="23"/>
      <c r="J2294" s="14" t="e">
        <f ca="1">F2294-(G2294+(SUMIF('RELACION PAGO DE CAJA'!B$3:B$9173,A2294,'RELACION PAGO DE CAJA'!K$3:K$9173)+SUMIF('RELACION PAGO DE CAJA'!B$3:B$9173,A2294,'RELACION PAGO DE CAJA'!L$3:L$9173)+(SUMIF('RELACION PAGO DE CAJA'!B$3:B$9173,A2294,'RELACION PAGO DE CAJA'!M$3:M$408)+(SUMIF('RELACION PAGO DE CAJA'!B$3:B$9173,A2294,'RELACION PAGO DE CAJA'!N$3:N$9173)))))</f>
        <v>#REF!</v>
      </c>
    </row>
    <row r="2295" spans="1:10">
      <c r="A2295" s="16" t="str">
        <f t="shared" si="40"/>
        <v/>
      </c>
      <c r="B2295" s="93"/>
      <c r="C2295" s="97"/>
      <c r="D2295" s="25"/>
      <c r="E2295" s="91"/>
      <c r="F2295" s="98"/>
      <c r="G2295" s="23"/>
      <c r="H2295" s="23"/>
      <c r="I2295" s="23"/>
      <c r="J2295" s="14" t="e">
        <f ca="1">F2295-(G2295+(SUMIF('RELACION PAGO DE CAJA'!B$3:B$9173,A2295,'RELACION PAGO DE CAJA'!K$3:K$9173)+SUMIF('RELACION PAGO DE CAJA'!B$3:B$9173,A2295,'RELACION PAGO DE CAJA'!L$3:L$9173)+(SUMIF('RELACION PAGO DE CAJA'!B$3:B$9173,A2295,'RELACION PAGO DE CAJA'!M$3:M$408)+(SUMIF('RELACION PAGO DE CAJA'!B$3:B$9173,A2295,'RELACION PAGO DE CAJA'!N$3:N$9173)))))</f>
        <v>#REF!</v>
      </c>
    </row>
    <row r="2296" spans="1:10">
      <c r="A2296" s="16" t="str">
        <f t="shared" si="40"/>
        <v/>
      </c>
      <c r="B2296" s="93"/>
      <c r="C2296" s="97"/>
      <c r="D2296" s="25"/>
      <c r="E2296" s="91"/>
      <c r="F2296" s="98"/>
      <c r="G2296" s="23"/>
      <c r="H2296" s="23"/>
      <c r="I2296" s="23"/>
      <c r="J2296" s="14" t="e">
        <f ca="1">F2296-(G2296+(SUMIF('RELACION PAGO DE CAJA'!B$3:B$9173,A2296,'RELACION PAGO DE CAJA'!K$3:K$9173)+SUMIF('RELACION PAGO DE CAJA'!B$3:B$9173,A2296,'RELACION PAGO DE CAJA'!L$3:L$9173)+(SUMIF('RELACION PAGO DE CAJA'!B$3:B$9173,A2296,'RELACION PAGO DE CAJA'!M$3:M$408)+(SUMIF('RELACION PAGO DE CAJA'!B$3:B$9173,A2296,'RELACION PAGO DE CAJA'!N$3:N$9173)))))</f>
        <v>#REF!</v>
      </c>
    </row>
    <row r="2297" spans="1:10">
      <c r="A2297" s="16" t="str">
        <f t="shared" si="40"/>
        <v/>
      </c>
      <c r="B2297" s="93"/>
      <c r="C2297" s="97"/>
      <c r="D2297" s="25"/>
      <c r="E2297" s="91"/>
      <c r="F2297" s="98"/>
      <c r="G2297" s="23"/>
      <c r="H2297" s="23"/>
      <c r="I2297" s="23"/>
      <c r="J2297" s="14" t="e">
        <f ca="1">F2297-(G2297+(SUMIF('RELACION PAGO DE CAJA'!B$3:B$9173,A2297,'RELACION PAGO DE CAJA'!K$3:K$9173)+SUMIF('RELACION PAGO DE CAJA'!B$3:B$9173,A2297,'RELACION PAGO DE CAJA'!L$3:L$9173)+(SUMIF('RELACION PAGO DE CAJA'!B$3:B$9173,A2297,'RELACION PAGO DE CAJA'!M$3:M$408)+(SUMIF('RELACION PAGO DE CAJA'!B$3:B$9173,A2297,'RELACION PAGO DE CAJA'!N$3:N$9173)))))</f>
        <v>#REF!</v>
      </c>
    </row>
    <row r="2298" spans="1:10">
      <c r="A2298" s="16" t="str">
        <f t="shared" si="40"/>
        <v/>
      </c>
      <c r="B2298" s="93"/>
      <c r="C2298" s="97"/>
      <c r="D2298" s="25"/>
      <c r="E2298" s="91"/>
      <c r="F2298" s="98"/>
      <c r="G2298" s="23"/>
      <c r="H2298" s="23"/>
      <c r="I2298" s="23"/>
      <c r="J2298" s="14" t="e">
        <f ca="1">F2298-(G2298+(SUMIF('RELACION PAGO DE CAJA'!B$3:B$9173,A2298,'RELACION PAGO DE CAJA'!K$3:K$9173)+SUMIF('RELACION PAGO DE CAJA'!B$3:B$9173,A2298,'RELACION PAGO DE CAJA'!L$3:L$9173)+(SUMIF('RELACION PAGO DE CAJA'!B$3:B$9173,A2298,'RELACION PAGO DE CAJA'!M$3:M$408)+(SUMIF('RELACION PAGO DE CAJA'!B$3:B$9173,A2298,'RELACION PAGO DE CAJA'!N$3:N$9173)))))</f>
        <v>#REF!</v>
      </c>
    </row>
    <row r="2299" spans="1:10">
      <c r="A2299" s="16" t="str">
        <f t="shared" si="40"/>
        <v/>
      </c>
      <c r="B2299" s="93"/>
      <c r="C2299" s="97"/>
      <c r="D2299" s="25"/>
      <c r="E2299" s="91"/>
      <c r="F2299" s="98"/>
      <c r="G2299" s="23"/>
      <c r="H2299" s="23"/>
      <c r="I2299" s="23"/>
      <c r="J2299" s="14" t="e">
        <f ca="1">F2299-(G2299+(SUMIF('RELACION PAGO DE CAJA'!B$3:B$9173,A2299,'RELACION PAGO DE CAJA'!K$3:K$9173)+SUMIF('RELACION PAGO DE CAJA'!B$3:B$9173,A2299,'RELACION PAGO DE CAJA'!L$3:L$9173)+(SUMIF('RELACION PAGO DE CAJA'!B$3:B$9173,A2299,'RELACION PAGO DE CAJA'!M$3:M$408)+(SUMIF('RELACION PAGO DE CAJA'!B$3:B$9173,A2299,'RELACION PAGO DE CAJA'!N$3:N$9173)))))</f>
        <v>#REF!</v>
      </c>
    </row>
    <row r="2300" spans="1:10">
      <c r="A2300" s="16" t="str">
        <f t="shared" si="40"/>
        <v/>
      </c>
      <c r="B2300" s="93"/>
      <c r="C2300" s="97"/>
      <c r="D2300" s="25"/>
      <c r="E2300" s="91"/>
      <c r="F2300" s="98"/>
      <c r="G2300" s="23"/>
      <c r="H2300" s="23"/>
      <c r="I2300" s="23"/>
      <c r="J2300" s="14" t="e">
        <f ca="1">F2300-(G2300+(SUMIF('RELACION PAGO DE CAJA'!B$3:B$9173,A2300,'RELACION PAGO DE CAJA'!K$3:K$9173)+SUMIF('RELACION PAGO DE CAJA'!B$3:B$9173,A2300,'RELACION PAGO DE CAJA'!L$3:L$9173)+(SUMIF('RELACION PAGO DE CAJA'!B$3:B$9173,A2300,'RELACION PAGO DE CAJA'!M$3:M$408)+(SUMIF('RELACION PAGO DE CAJA'!B$3:B$9173,A2300,'RELACION PAGO DE CAJA'!N$3:N$9173)))))</f>
        <v>#REF!</v>
      </c>
    </row>
    <row r="2301" spans="1:10">
      <c r="A2301" s="16" t="str">
        <f t="shared" si="40"/>
        <v/>
      </c>
      <c r="B2301" s="93"/>
      <c r="C2301" s="97"/>
      <c r="D2301" s="25"/>
      <c r="E2301" s="91"/>
      <c r="F2301" s="98"/>
      <c r="G2301" s="23"/>
      <c r="H2301" s="23"/>
      <c r="I2301" s="23"/>
      <c r="J2301" s="14" t="e">
        <f ca="1">F2301-(G2301+(SUMIF('RELACION PAGO DE CAJA'!B$3:B$9173,A2301,'RELACION PAGO DE CAJA'!K$3:K$9173)+SUMIF('RELACION PAGO DE CAJA'!B$3:B$9173,A2301,'RELACION PAGO DE CAJA'!L$3:L$9173)+(SUMIF('RELACION PAGO DE CAJA'!B$3:B$9173,A2301,'RELACION PAGO DE CAJA'!M$3:M$408)+(SUMIF('RELACION PAGO DE CAJA'!B$3:B$9173,A2301,'RELACION PAGO DE CAJA'!N$3:N$9173)))))</f>
        <v>#REF!</v>
      </c>
    </row>
    <row r="2302" spans="1:10">
      <c r="A2302" s="16" t="str">
        <f t="shared" si="40"/>
        <v/>
      </c>
      <c r="B2302" s="93"/>
      <c r="C2302" s="97"/>
      <c r="D2302" s="25"/>
      <c r="E2302" s="91"/>
      <c r="F2302" s="98"/>
      <c r="G2302" s="23"/>
      <c r="H2302" s="23"/>
      <c r="I2302" s="23"/>
      <c r="J2302" s="14" t="e">
        <f ca="1">F2302-(G2302+(SUMIF('RELACION PAGO DE CAJA'!B$3:B$9173,A2302,'RELACION PAGO DE CAJA'!K$3:K$9173)+SUMIF('RELACION PAGO DE CAJA'!B$3:B$9173,A2302,'RELACION PAGO DE CAJA'!L$3:L$9173)+(SUMIF('RELACION PAGO DE CAJA'!B$3:B$9173,A2302,'RELACION PAGO DE CAJA'!M$3:M$408)+(SUMIF('RELACION PAGO DE CAJA'!B$3:B$9173,A2302,'RELACION PAGO DE CAJA'!N$3:N$9173)))))</f>
        <v>#REF!</v>
      </c>
    </row>
    <row r="2303" spans="1:10">
      <c r="A2303" s="16" t="str">
        <f t="shared" si="40"/>
        <v/>
      </c>
      <c r="B2303" s="93"/>
      <c r="C2303" s="97"/>
      <c r="D2303" s="25"/>
      <c r="E2303" s="91"/>
      <c r="F2303" s="98"/>
      <c r="G2303" s="23"/>
      <c r="H2303" s="23"/>
      <c r="I2303" s="23"/>
      <c r="J2303" s="14" t="e">
        <f ca="1">F2303-(G2303+(SUMIF('RELACION PAGO DE CAJA'!B$3:B$9173,A2303,'RELACION PAGO DE CAJA'!K$3:K$9173)+SUMIF('RELACION PAGO DE CAJA'!B$3:B$9173,A2303,'RELACION PAGO DE CAJA'!L$3:L$9173)+(SUMIF('RELACION PAGO DE CAJA'!B$3:B$9173,A2303,'RELACION PAGO DE CAJA'!M$3:M$408)+(SUMIF('RELACION PAGO DE CAJA'!B$3:B$9173,A2303,'RELACION PAGO DE CAJA'!N$3:N$9173)))))</f>
        <v>#REF!</v>
      </c>
    </row>
    <row r="2304" spans="1:10">
      <c r="A2304" s="16" t="str">
        <f t="shared" si="40"/>
        <v/>
      </c>
      <c r="B2304" s="93"/>
      <c r="C2304" s="97"/>
      <c r="D2304" s="25"/>
      <c r="E2304" s="91"/>
      <c r="F2304" s="98"/>
      <c r="G2304" s="23"/>
      <c r="H2304" s="23"/>
      <c r="I2304" s="23"/>
      <c r="J2304" s="14" t="e">
        <f ca="1">F2304-(G2304+(SUMIF('RELACION PAGO DE CAJA'!B$3:B$9173,A2304,'RELACION PAGO DE CAJA'!K$3:K$9173)+SUMIF('RELACION PAGO DE CAJA'!B$3:B$9173,A2304,'RELACION PAGO DE CAJA'!L$3:L$9173)+(SUMIF('RELACION PAGO DE CAJA'!B$3:B$9173,A2304,'RELACION PAGO DE CAJA'!M$3:M$408)+(SUMIF('RELACION PAGO DE CAJA'!B$3:B$9173,A2304,'RELACION PAGO DE CAJA'!N$3:N$9173)))))</f>
        <v>#REF!</v>
      </c>
    </row>
    <row r="2305" spans="1:10">
      <c r="A2305" s="16" t="str">
        <f t="shared" si="40"/>
        <v/>
      </c>
      <c r="B2305" s="93"/>
      <c r="C2305" s="97"/>
      <c r="D2305" s="25"/>
      <c r="E2305" s="91"/>
      <c r="F2305" s="98"/>
      <c r="G2305" s="23"/>
      <c r="H2305" s="23"/>
      <c r="I2305" s="23"/>
      <c r="J2305" s="14" t="e">
        <f ca="1">F2305-(G2305+(SUMIF('RELACION PAGO DE CAJA'!B$3:B$9173,A2305,'RELACION PAGO DE CAJA'!K$3:K$9173)+SUMIF('RELACION PAGO DE CAJA'!B$3:B$9173,A2305,'RELACION PAGO DE CAJA'!L$3:L$9173)+(SUMIF('RELACION PAGO DE CAJA'!B$3:B$9173,A2305,'RELACION PAGO DE CAJA'!M$3:M$408)+(SUMIF('RELACION PAGO DE CAJA'!B$3:B$9173,A2305,'RELACION PAGO DE CAJA'!N$3:N$9173)))))</f>
        <v>#REF!</v>
      </c>
    </row>
    <row r="2306" spans="1:10">
      <c r="A2306" s="16" t="str">
        <f t="shared" si="40"/>
        <v/>
      </c>
      <c r="B2306" s="93"/>
      <c r="C2306" s="97"/>
      <c r="D2306" s="25"/>
      <c r="E2306" s="91"/>
      <c r="F2306" s="98"/>
      <c r="G2306" s="23"/>
      <c r="H2306" s="23"/>
      <c r="I2306" s="23"/>
      <c r="J2306" s="14" t="e">
        <f ca="1">F2306-(G2306+(SUMIF('RELACION PAGO DE CAJA'!B$3:B$9173,A2306,'RELACION PAGO DE CAJA'!K$3:K$9173)+SUMIF('RELACION PAGO DE CAJA'!B$3:B$9173,A2306,'RELACION PAGO DE CAJA'!L$3:L$9173)+(SUMIF('RELACION PAGO DE CAJA'!B$3:B$9173,A2306,'RELACION PAGO DE CAJA'!M$3:M$408)+(SUMIF('RELACION PAGO DE CAJA'!B$3:B$9173,A2306,'RELACION PAGO DE CAJA'!N$3:N$9173)))))</f>
        <v>#REF!</v>
      </c>
    </row>
    <row r="2307" spans="1:10">
      <c r="A2307" s="16" t="str">
        <f t="shared" si="40"/>
        <v/>
      </c>
      <c r="B2307" s="93"/>
      <c r="C2307" s="97"/>
      <c r="D2307" s="25"/>
      <c r="E2307" s="91"/>
      <c r="F2307" s="98"/>
      <c r="G2307" s="23"/>
      <c r="H2307" s="23"/>
      <c r="I2307" s="23"/>
      <c r="J2307" s="14" t="e">
        <f ca="1">F2307-(G2307+(SUMIF('RELACION PAGO DE CAJA'!B$3:B$9173,A2307,'RELACION PAGO DE CAJA'!K$3:K$9173)+SUMIF('RELACION PAGO DE CAJA'!B$3:B$9173,A2307,'RELACION PAGO DE CAJA'!L$3:L$9173)+(SUMIF('RELACION PAGO DE CAJA'!B$3:B$9173,A2307,'RELACION PAGO DE CAJA'!M$3:M$408)+(SUMIF('RELACION PAGO DE CAJA'!B$3:B$9173,A2307,'RELACION PAGO DE CAJA'!N$3:N$9173)))))</f>
        <v>#REF!</v>
      </c>
    </row>
    <row r="2308" spans="1:10">
      <c r="A2308" s="16" t="str">
        <f t="shared" si="40"/>
        <v/>
      </c>
      <c r="B2308" s="93"/>
      <c r="C2308" s="97"/>
      <c r="D2308" s="25"/>
      <c r="E2308" s="91"/>
      <c r="F2308" s="98"/>
      <c r="G2308" s="23"/>
      <c r="H2308" s="23"/>
      <c r="I2308" s="23"/>
      <c r="J2308" s="14" t="e">
        <f ca="1">F2308-(G2308+(SUMIF('RELACION PAGO DE CAJA'!B$3:B$9173,A2308,'RELACION PAGO DE CAJA'!K$3:K$9173)+SUMIF('RELACION PAGO DE CAJA'!B$3:B$9173,A2308,'RELACION PAGO DE CAJA'!L$3:L$9173)+(SUMIF('RELACION PAGO DE CAJA'!B$3:B$9173,A2308,'RELACION PAGO DE CAJA'!M$3:M$408)+(SUMIF('RELACION PAGO DE CAJA'!B$3:B$9173,A2308,'RELACION PAGO DE CAJA'!N$3:N$9173)))))</f>
        <v>#REF!</v>
      </c>
    </row>
    <row r="2309" spans="1:10">
      <c r="A2309" s="16" t="str">
        <f t="shared" si="40"/>
        <v/>
      </c>
      <c r="B2309" s="93"/>
      <c r="C2309" s="97"/>
      <c r="D2309" s="25"/>
      <c r="E2309" s="91"/>
      <c r="F2309" s="98"/>
      <c r="G2309" s="23"/>
      <c r="H2309" s="23"/>
      <c r="I2309" s="23"/>
      <c r="J2309" s="14" t="e">
        <f ca="1">F2309-(G2309+(SUMIF('RELACION PAGO DE CAJA'!B$3:B$9173,A2309,'RELACION PAGO DE CAJA'!K$3:K$9173)+SUMIF('RELACION PAGO DE CAJA'!B$3:B$9173,A2309,'RELACION PAGO DE CAJA'!L$3:L$9173)+(SUMIF('RELACION PAGO DE CAJA'!B$3:B$9173,A2309,'RELACION PAGO DE CAJA'!M$3:M$408)+(SUMIF('RELACION PAGO DE CAJA'!B$3:B$9173,A2309,'RELACION PAGO DE CAJA'!N$3:N$9173)))))</f>
        <v>#REF!</v>
      </c>
    </row>
    <row r="2310" spans="1:10">
      <c r="A2310" s="16" t="str">
        <f t="shared" si="40"/>
        <v/>
      </c>
      <c r="B2310" s="93"/>
      <c r="C2310" s="97"/>
      <c r="D2310" s="25"/>
      <c r="E2310" s="91"/>
      <c r="F2310" s="98"/>
      <c r="G2310" s="23"/>
      <c r="H2310" s="23"/>
      <c r="I2310" s="23"/>
      <c r="J2310" s="14" t="e">
        <f ca="1">F2310-(G2310+(SUMIF('RELACION PAGO DE CAJA'!B$3:B$9173,A2310,'RELACION PAGO DE CAJA'!K$3:K$9173)+SUMIF('RELACION PAGO DE CAJA'!B$3:B$9173,A2310,'RELACION PAGO DE CAJA'!L$3:L$9173)+(SUMIF('RELACION PAGO DE CAJA'!B$3:B$9173,A2310,'RELACION PAGO DE CAJA'!M$3:M$408)+(SUMIF('RELACION PAGO DE CAJA'!B$3:B$9173,A2310,'RELACION PAGO DE CAJA'!N$3:N$9173)))))</f>
        <v>#REF!</v>
      </c>
    </row>
    <row r="2311" spans="1:10">
      <c r="A2311" s="16" t="str">
        <f t="shared" si="40"/>
        <v/>
      </c>
      <c r="B2311" s="93"/>
      <c r="C2311" s="97"/>
      <c r="D2311" s="25"/>
      <c r="E2311" s="91"/>
      <c r="F2311" s="98"/>
      <c r="G2311" s="23"/>
      <c r="H2311" s="23"/>
      <c r="I2311" s="23"/>
      <c r="J2311" s="14" t="e">
        <f ca="1">F2311-(G2311+(SUMIF('RELACION PAGO DE CAJA'!B$3:B$9173,A2311,'RELACION PAGO DE CAJA'!K$3:K$9173)+SUMIF('RELACION PAGO DE CAJA'!B$3:B$9173,A2311,'RELACION PAGO DE CAJA'!L$3:L$9173)+(SUMIF('RELACION PAGO DE CAJA'!B$3:B$9173,A2311,'RELACION PAGO DE CAJA'!M$3:M$408)+(SUMIF('RELACION PAGO DE CAJA'!B$3:B$9173,A2311,'RELACION PAGO DE CAJA'!N$3:N$9173)))))</f>
        <v>#REF!</v>
      </c>
    </row>
    <row r="2312" spans="1:10">
      <c r="A2312" s="16" t="str">
        <f t="shared" si="40"/>
        <v/>
      </c>
      <c r="B2312" s="93"/>
      <c r="C2312" s="97"/>
      <c r="D2312" s="25"/>
      <c r="E2312" s="91"/>
      <c r="F2312" s="98"/>
      <c r="G2312" s="23"/>
      <c r="H2312" s="23"/>
      <c r="I2312" s="23"/>
      <c r="J2312" s="14" t="e">
        <f ca="1">F2312-(G2312+(SUMIF('RELACION PAGO DE CAJA'!B$3:B$9173,A2312,'RELACION PAGO DE CAJA'!K$3:K$9173)+SUMIF('RELACION PAGO DE CAJA'!B$3:B$9173,A2312,'RELACION PAGO DE CAJA'!L$3:L$9173)+(SUMIF('RELACION PAGO DE CAJA'!B$3:B$9173,A2312,'RELACION PAGO DE CAJA'!M$3:M$408)+(SUMIF('RELACION PAGO DE CAJA'!B$3:B$9173,A2312,'RELACION PAGO DE CAJA'!N$3:N$9173)))))</f>
        <v>#REF!</v>
      </c>
    </row>
    <row r="2313" spans="1:10">
      <c r="A2313" s="16" t="str">
        <f t="shared" si="40"/>
        <v/>
      </c>
      <c r="B2313" s="93"/>
      <c r="C2313" s="97"/>
      <c r="D2313" s="25"/>
      <c r="E2313" s="91"/>
      <c r="F2313" s="98"/>
      <c r="G2313" s="23"/>
      <c r="H2313" s="23"/>
      <c r="I2313" s="23"/>
      <c r="J2313" s="14" t="e">
        <f ca="1">F2313-(G2313+(SUMIF('RELACION PAGO DE CAJA'!B$3:B$9173,A2313,'RELACION PAGO DE CAJA'!K$3:K$9173)+SUMIF('RELACION PAGO DE CAJA'!B$3:B$9173,A2313,'RELACION PAGO DE CAJA'!L$3:L$9173)+(SUMIF('RELACION PAGO DE CAJA'!B$3:B$9173,A2313,'RELACION PAGO DE CAJA'!M$3:M$408)+(SUMIF('RELACION PAGO DE CAJA'!B$3:B$9173,A2313,'RELACION PAGO DE CAJA'!N$3:N$9173)))))</f>
        <v>#REF!</v>
      </c>
    </row>
    <row r="2314" spans="1:10">
      <c r="A2314" s="16" t="str">
        <f t="shared" si="40"/>
        <v/>
      </c>
      <c r="B2314" s="93"/>
      <c r="C2314" s="97"/>
      <c r="D2314" s="25"/>
      <c r="E2314" s="91"/>
      <c r="F2314" s="98"/>
      <c r="G2314" s="23"/>
      <c r="H2314" s="23"/>
      <c r="I2314" s="23"/>
      <c r="J2314" s="14" t="e">
        <f ca="1">F2314-(G2314+(SUMIF('RELACION PAGO DE CAJA'!B$3:B$9173,A2314,'RELACION PAGO DE CAJA'!K$3:K$9173)+SUMIF('RELACION PAGO DE CAJA'!B$3:B$9173,A2314,'RELACION PAGO DE CAJA'!L$3:L$9173)+(SUMIF('RELACION PAGO DE CAJA'!B$3:B$9173,A2314,'RELACION PAGO DE CAJA'!M$3:M$408)+(SUMIF('RELACION PAGO DE CAJA'!B$3:B$9173,A2314,'RELACION PAGO DE CAJA'!N$3:N$9173)))))</f>
        <v>#REF!</v>
      </c>
    </row>
    <row r="2315" spans="1:10">
      <c r="A2315" s="16" t="str">
        <f t="shared" si="40"/>
        <v/>
      </c>
      <c r="B2315" s="93"/>
      <c r="C2315" s="97"/>
      <c r="D2315" s="25"/>
      <c r="E2315" s="91"/>
      <c r="F2315" s="98"/>
      <c r="G2315" s="23"/>
      <c r="H2315" s="23"/>
      <c r="I2315" s="23"/>
      <c r="J2315" s="14" t="e">
        <f ca="1">F2315-(G2315+(SUMIF('RELACION PAGO DE CAJA'!B$3:B$9173,A2315,'RELACION PAGO DE CAJA'!K$3:K$9173)+SUMIF('RELACION PAGO DE CAJA'!B$3:B$9173,A2315,'RELACION PAGO DE CAJA'!L$3:L$9173)+(SUMIF('RELACION PAGO DE CAJA'!B$3:B$9173,A2315,'RELACION PAGO DE CAJA'!M$3:M$408)+(SUMIF('RELACION PAGO DE CAJA'!B$3:B$9173,A2315,'RELACION PAGO DE CAJA'!N$3:N$9173)))))</f>
        <v>#REF!</v>
      </c>
    </row>
    <row r="2316" spans="1:10">
      <c r="A2316" s="16" t="str">
        <f t="shared" si="40"/>
        <v/>
      </c>
      <c r="B2316" s="93"/>
      <c r="C2316" s="97"/>
      <c r="D2316" s="25"/>
      <c r="E2316" s="91"/>
      <c r="F2316" s="98"/>
      <c r="G2316" s="23"/>
      <c r="H2316" s="23"/>
      <c r="I2316" s="23"/>
      <c r="J2316" s="14" t="e">
        <f ca="1">F2316-(G2316+(SUMIF('RELACION PAGO DE CAJA'!B$3:B$9173,A2316,'RELACION PAGO DE CAJA'!K$3:K$9173)+SUMIF('RELACION PAGO DE CAJA'!B$3:B$9173,A2316,'RELACION PAGO DE CAJA'!L$3:L$9173)+(SUMIF('RELACION PAGO DE CAJA'!B$3:B$9173,A2316,'RELACION PAGO DE CAJA'!M$3:M$408)+(SUMIF('RELACION PAGO DE CAJA'!B$3:B$9173,A2316,'RELACION PAGO DE CAJA'!N$3:N$9173)))))</f>
        <v>#REF!</v>
      </c>
    </row>
    <row r="2317" spans="1:10">
      <c r="A2317" s="16" t="str">
        <f t="shared" si="40"/>
        <v/>
      </c>
      <c r="B2317" s="93"/>
      <c r="C2317" s="97"/>
      <c r="D2317" s="25"/>
      <c r="E2317" s="91"/>
      <c r="F2317" s="98"/>
      <c r="G2317" s="23"/>
      <c r="H2317" s="23"/>
      <c r="I2317" s="23"/>
      <c r="J2317" s="14" t="e">
        <f ca="1">F2317-(G2317+(SUMIF('RELACION PAGO DE CAJA'!B$3:B$9173,A2317,'RELACION PAGO DE CAJA'!K$3:K$9173)+SUMIF('RELACION PAGO DE CAJA'!B$3:B$9173,A2317,'RELACION PAGO DE CAJA'!L$3:L$9173)+(SUMIF('RELACION PAGO DE CAJA'!B$3:B$9173,A2317,'RELACION PAGO DE CAJA'!M$3:M$408)+(SUMIF('RELACION PAGO DE CAJA'!B$3:B$9173,A2317,'RELACION PAGO DE CAJA'!N$3:N$9173)))))</f>
        <v>#REF!</v>
      </c>
    </row>
    <row r="2318" spans="1:10">
      <c r="A2318" s="16" t="str">
        <f t="shared" si="40"/>
        <v/>
      </c>
      <c r="B2318" s="93"/>
      <c r="C2318" s="97"/>
      <c r="D2318" s="25"/>
      <c r="E2318" s="91"/>
      <c r="F2318" s="98"/>
      <c r="G2318" s="23"/>
      <c r="H2318" s="23"/>
      <c r="I2318" s="23"/>
      <c r="J2318" s="14" t="e">
        <f ca="1">F2318-(G2318+(SUMIF('RELACION PAGO DE CAJA'!B$3:B$9173,A2318,'RELACION PAGO DE CAJA'!K$3:K$9173)+SUMIF('RELACION PAGO DE CAJA'!B$3:B$9173,A2318,'RELACION PAGO DE CAJA'!L$3:L$9173)+(SUMIF('RELACION PAGO DE CAJA'!B$3:B$9173,A2318,'RELACION PAGO DE CAJA'!M$3:M$408)+(SUMIF('RELACION PAGO DE CAJA'!B$3:B$9173,A2318,'RELACION PAGO DE CAJA'!N$3:N$9173)))))</f>
        <v>#REF!</v>
      </c>
    </row>
    <row r="2319" spans="1:10">
      <c r="A2319" s="16" t="str">
        <f t="shared" si="40"/>
        <v/>
      </c>
      <c r="B2319" s="93"/>
      <c r="C2319" s="97"/>
      <c r="D2319" s="25"/>
      <c r="E2319" s="91"/>
      <c r="F2319" s="98"/>
      <c r="G2319" s="23"/>
      <c r="H2319" s="23"/>
      <c r="I2319" s="23"/>
      <c r="J2319" s="14" t="e">
        <f ca="1">F2319-(G2319+(SUMIF('RELACION PAGO DE CAJA'!B$3:B$9173,A2319,'RELACION PAGO DE CAJA'!K$3:K$9173)+SUMIF('RELACION PAGO DE CAJA'!B$3:B$9173,A2319,'RELACION PAGO DE CAJA'!L$3:L$9173)+(SUMIF('RELACION PAGO DE CAJA'!B$3:B$9173,A2319,'RELACION PAGO DE CAJA'!M$3:M$408)+(SUMIF('RELACION PAGO DE CAJA'!B$3:B$9173,A2319,'RELACION PAGO DE CAJA'!N$3:N$9173)))))</f>
        <v>#REF!</v>
      </c>
    </row>
    <row r="2320" spans="1:10">
      <c r="A2320" s="16" t="str">
        <f t="shared" si="40"/>
        <v/>
      </c>
      <c r="B2320" s="93"/>
      <c r="C2320" s="97"/>
      <c r="D2320" s="25"/>
      <c r="E2320" s="91"/>
      <c r="F2320" s="98"/>
      <c r="G2320" s="23"/>
      <c r="H2320" s="23"/>
      <c r="I2320" s="23"/>
      <c r="J2320" s="14" t="e">
        <f ca="1">F2320-(G2320+(SUMIF('RELACION PAGO DE CAJA'!B$3:B$9173,A2320,'RELACION PAGO DE CAJA'!K$3:K$9173)+SUMIF('RELACION PAGO DE CAJA'!B$3:B$9173,A2320,'RELACION PAGO DE CAJA'!L$3:L$9173)+(SUMIF('RELACION PAGO DE CAJA'!B$3:B$9173,A2320,'RELACION PAGO DE CAJA'!M$3:M$408)+(SUMIF('RELACION PAGO DE CAJA'!B$3:B$9173,A2320,'RELACION PAGO DE CAJA'!N$3:N$9173)))))</f>
        <v>#REF!</v>
      </c>
    </row>
    <row r="2321" spans="1:10">
      <c r="A2321" s="16" t="str">
        <f t="shared" si="40"/>
        <v/>
      </c>
      <c r="B2321" s="93"/>
      <c r="C2321" s="97"/>
      <c r="D2321" s="25"/>
      <c r="E2321" s="91"/>
      <c r="F2321" s="98"/>
      <c r="G2321" s="23"/>
      <c r="H2321" s="23"/>
      <c r="I2321" s="23"/>
      <c r="J2321" s="14" t="e">
        <f ca="1">F2321-(G2321+(SUMIF('RELACION PAGO DE CAJA'!B$3:B$9173,A2321,'RELACION PAGO DE CAJA'!K$3:K$9173)+SUMIF('RELACION PAGO DE CAJA'!B$3:B$9173,A2321,'RELACION PAGO DE CAJA'!L$3:L$9173)+(SUMIF('RELACION PAGO DE CAJA'!B$3:B$9173,A2321,'RELACION PAGO DE CAJA'!M$3:M$408)+(SUMIF('RELACION PAGO DE CAJA'!B$3:B$9173,A2321,'RELACION PAGO DE CAJA'!N$3:N$9173)))))</f>
        <v>#REF!</v>
      </c>
    </row>
    <row r="2322" spans="1:10">
      <c r="A2322" s="16" t="str">
        <f t="shared" si="40"/>
        <v/>
      </c>
      <c r="B2322" s="93"/>
      <c r="C2322" s="97"/>
      <c r="D2322" s="25"/>
      <c r="E2322" s="91"/>
      <c r="F2322" s="98"/>
      <c r="G2322" s="23"/>
      <c r="H2322" s="23"/>
      <c r="I2322" s="23"/>
      <c r="J2322" s="14" t="e">
        <f ca="1">F2322-(G2322+(SUMIF('RELACION PAGO DE CAJA'!B$3:B$9173,A2322,'RELACION PAGO DE CAJA'!K$3:K$9173)+SUMIF('RELACION PAGO DE CAJA'!B$3:B$9173,A2322,'RELACION PAGO DE CAJA'!L$3:L$9173)+(SUMIF('RELACION PAGO DE CAJA'!B$3:B$9173,A2322,'RELACION PAGO DE CAJA'!M$3:M$408)+(SUMIF('RELACION PAGO DE CAJA'!B$3:B$9173,A2322,'RELACION PAGO DE CAJA'!N$3:N$9173)))))</f>
        <v>#REF!</v>
      </c>
    </row>
    <row r="2323" spans="1:10">
      <c r="A2323" s="16" t="str">
        <f t="shared" si="40"/>
        <v/>
      </c>
      <c r="B2323" s="93"/>
      <c r="C2323" s="97"/>
      <c r="D2323" s="25"/>
      <c r="E2323" s="91"/>
      <c r="F2323" s="98"/>
      <c r="G2323" s="23"/>
      <c r="H2323" s="23"/>
      <c r="I2323" s="23"/>
      <c r="J2323" s="14" t="e">
        <f ca="1">F2323-(G2323+(SUMIF('RELACION PAGO DE CAJA'!B$3:B$9173,A2323,'RELACION PAGO DE CAJA'!K$3:K$9173)+SUMIF('RELACION PAGO DE CAJA'!B$3:B$9173,A2323,'RELACION PAGO DE CAJA'!L$3:L$9173)+(SUMIF('RELACION PAGO DE CAJA'!B$3:B$9173,A2323,'RELACION PAGO DE CAJA'!M$3:M$408)+(SUMIF('RELACION PAGO DE CAJA'!B$3:B$9173,A2323,'RELACION PAGO DE CAJA'!N$3:N$9173)))))</f>
        <v>#REF!</v>
      </c>
    </row>
    <row r="2324" spans="1:10">
      <c r="A2324" s="16" t="str">
        <f t="shared" si="40"/>
        <v/>
      </c>
      <c r="B2324" s="93"/>
      <c r="C2324" s="97"/>
      <c r="D2324" s="25"/>
      <c r="E2324" s="91"/>
      <c r="F2324" s="98"/>
      <c r="G2324" s="23"/>
      <c r="H2324" s="23"/>
      <c r="I2324" s="23"/>
      <c r="J2324" s="14" t="e">
        <f ca="1">F2324-(G2324+(SUMIF('RELACION PAGO DE CAJA'!B$3:B$9173,A2324,'RELACION PAGO DE CAJA'!K$3:K$9173)+SUMIF('RELACION PAGO DE CAJA'!B$3:B$9173,A2324,'RELACION PAGO DE CAJA'!L$3:L$9173)+(SUMIF('RELACION PAGO DE CAJA'!B$3:B$9173,A2324,'RELACION PAGO DE CAJA'!M$3:M$408)+(SUMIF('RELACION PAGO DE CAJA'!B$3:B$9173,A2324,'RELACION PAGO DE CAJA'!N$3:N$9173)))))</f>
        <v>#REF!</v>
      </c>
    </row>
    <row r="2325" spans="1:10">
      <c r="A2325" s="16" t="str">
        <f t="shared" ref="A2325:A2388" si="41">CONCATENATE(B2325,D2325,E2325)</f>
        <v/>
      </c>
      <c r="B2325" s="93"/>
      <c r="C2325" s="97"/>
      <c r="D2325" s="25"/>
      <c r="E2325" s="91"/>
      <c r="F2325" s="98"/>
      <c r="G2325" s="23"/>
      <c r="H2325" s="23"/>
      <c r="I2325" s="23"/>
      <c r="J2325" s="14" t="e">
        <f ca="1">F2325-(G2325+(SUMIF('RELACION PAGO DE CAJA'!B$3:B$9173,A2325,'RELACION PAGO DE CAJA'!K$3:K$9173)+SUMIF('RELACION PAGO DE CAJA'!B$3:B$9173,A2325,'RELACION PAGO DE CAJA'!L$3:L$9173)+(SUMIF('RELACION PAGO DE CAJA'!B$3:B$9173,A2325,'RELACION PAGO DE CAJA'!M$3:M$408)+(SUMIF('RELACION PAGO DE CAJA'!B$3:B$9173,A2325,'RELACION PAGO DE CAJA'!N$3:N$9173)))))</f>
        <v>#REF!</v>
      </c>
    </row>
    <row r="2326" spans="1:10">
      <c r="A2326" s="16" t="str">
        <f t="shared" si="41"/>
        <v/>
      </c>
      <c r="B2326" s="93"/>
      <c r="C2326" s="97"/>
      <c r="D2326" s="25"/>
      <c r="E2326" s="91"/>
      <c r="F2326" s="98"/>
      <c r="G2326" s="23"/>
      <c r="H2326" s="23"/>
      <c r="I2326" s="23"/>
      <c r="J2326" s="14" t="e">
        <f ca="1">F2326-(G2326+(SUMIF('RELACION PAGO DE CAJA'!B$3:B$9173,A2326,'RELACION PAGO DE CAJA'!K$3:K$9173)+SUMIF('RELACION PAGO DE CAJA'!B$3:B$9173,A2326,'RELACION PAGO DE CAJA'!L$3:L$9173)+(SUMIF('RELACION PAGO DE CAJA'!B$3:B$9173,A2326,'RELACION PAGO DE CAJA'!M$3:M$408)+(SUMIF('RELACION PAGO DE CAJA'!B$3:B$9173,A2326,'RELACION PAGO DE CAJA'!N$3:N$9173)))))</f>
        <v>#REF!</v>
      </c>
    </row>
    <row r="2327" spans="1:10">
      <c r="A2327" s="16" t="str">
        <f t="shared" si="41"/>
        <v/>
      </c>
      <c r="B2327" s="93"/>
      <c r="C2327" s="97"/>
      <c r="D2327" s="25"/>
      <c r="E2327" s="91"/>
      <c r="F2327" s="98"/>
      <c r="G2327" s="23"/>
      <c r="H2327" s="23"/>
      <c r="I2327" s="23"/>
      <c r="J2327" s="14" t="e">
        <f ca="1">F2327-(G2327+(SUMIF('RELACION PAGO DE CAJA'!B$3:B$9173,A2327,'RELACION PAGO DE CAJA'!K$3:K$9173)+SUMIF('RELACION PAGO DE CAJA'!B$3:B$9173,A2327,'RELACION PAGO DE CAJA'!L$3:L$9173)+(SUMIF('RELACION PAGO DE CAJA'!B$3:B$9173,A2327,'RELACION PAGO DE CAJA'!M$3:M$408)+(SUMIF('RELACION PAGO DE CAJA'!B$3:B$9173,A2327,'RELACION PAGO DE CAJA'!N$3:N$9173)))))</f>
        <v>#REF!</v>
      </c>
    </row>
    <row r="2328" spans="1:10">
      <c r="A2328" s="16" t="str">
        <f t="shared" si="41"/>
        <v/>
      </c>
      <c r="B2328" s="93"/>
      <c r="C2328" s="97"/>
      <c r="D2328" s="25"/>
      <c r="E2328" s="91"/>
      <c r="F2328" s="98"/>
      <c r="G2328" s="23"/>
      <c r="H2328" s="23"/>
      <c r="I2328" s="23"/>
      <c r="J2328" s="14" t="e">
        <f ca="1">F2328-(G2328+(SUMIF('RELACION PAGO DE CAJA'!B$3:B$9173,A2328,'RELACION PAGO DE CAJA'!K$3:K$9173)+SUMIF('RELACION PAGO DE CAJA'!B$3:B$9173,A2328,'RELACION PAGO DE CAJA'!L$3:L$9173)+(SUMIF('RELACION PAGO DE CAJA'!B$3:B$9173,A2328,'RELACION PAGO DE CAJA'!M$3:M$408)+(SUMIF('RELACION PAGO DE CAJA'!B$3:B$9173,A2328,'RELACION PAGO DE CAJA'!N$3:N$9173)))))</f>
        <v>#REF!</v>
      </c>
    </row>
    <row r="2329" spans="1:10">
      <c r="A2329" s="16" t="str">
        <f t="shared" si="41"/>
        <v/>
      </c>
      <c r="B2329" s="93"/>
      <c r="C2329" s="97"/>
      <c r="D2329" s="25"/>
      <c r="E2329" s="91"/>
      <c r="F2329" s="98"/>
      <c r="G2329" s="23"/>
      <c r="H2329" s="23"/>
      <c r="I2329" s="23"/>
      <c r="J2329" s="14" t="e">
        <f ca="1">F2329-(G2329+(SUMIF('RELACION PAGO DE CAJA'!B$3:B$9173,A2329,'RELACION PAGO DE CAJA'!K$3:K$9173)+SUMIF('RELACION PAGO DE CAJA'!B$3:B$9173,A2329,'RELACION PAGO DE CAJA'!L$3:L$9173)+(SUMIF('RELACION PAGO DE CAJA'!B$3:B$9173,A2329,'RELACION PAGO DE CAJA'!M$3:M$408)+(SUMIF('RELACION PAGO DE CAJA'!B$3:B$9173,A2329,'RELACION PAGO DE CAJA'!N$3:N$9173)))))</f>
        <v>#REF!</v>
      </c>
    </row>
    <row r="2330" spans="1:10">
      <c r="A2330" s="16" t="str">
        <f t="shared" si="41"/>
        <v/>
      </c>
      <c r="B2330" s="93"/>
      <c r="C2330" s="97"/>
      <c r="D2330" s="25"/>
      <c r="E2330" s="91"/>
      <c r="F2330" s="98"/>
      <c r="G2330" s="23"/>
      <c r="H2330" s="23"/>
      <c r="I2330" s="23"/>
      <c r="J2330" s="14" t="e">
        <f ca="1">F2330-(G2330+(SUMIF('RELACION PAGO DE CAJA'!B$3:B$9173,A2330,'RELACION PAGO DE CAJA'!K$3:K$9173)+SUMIF('RELACION PAGO DE CAJA'!B$3:B$9173,A2330,'RELACION PAGO DE CAJA'!L$3:L$9173)+(SUMIF('RELACION PAGO DE CAJA'!B$3:B$9173,A2330,'RELACION PAGO DE CAJA'!M$3:M$408)+(SUMIF('RELACION PAGO DE CAJA'!B$3:B$9173,A2330,'RELACION PAGO DE CAJA'!N$3:N$9173)))))</f>
        <v>#REF!</v>
      </c>
    </row>
    <row r="2331" spans="1:10">
      <c r="A2331" s="16" t="str">
        <f t="shared" si="41"/>
        <v/>
      </c>
      <c r="B2331" s="93"/>
      <c r="C2331" s="97"/>
      <c r="D2331" s="25"/>
      <c r="E2331" s="91"/>
      <c r="F2331" s="98"/>
      <c r="G2331" s="23"/>
      <c r="H2331" s="23"/>
      <c r="I2331" s="23"/>
      <c r="J2331" s="14" t="e">
        <f ca="1">F2331-(G2331+(SUMIF('RELACION PAGO DE CAJA'!B$3:B$9173,A2331,'RELACION PAGO DE CAJA'!K$3:K$9173)+SUMIF('RELACION PAGO DE CAJA'!B$3:B$9173,A2331,'RELACION PAGO DE CAJA'!L$3:L$9173)+(SUMIF('RELACION PAGO DE CAJA'!B$3:B$9173,A2331,'RELACION PAGO DE CAJA'!M$3:M$408)+(SUMIF('RELACION PAGO DE CAJA'!B$3:B$9173,A2331,'RELACION PAGO DE CAJA'!N$3:N$9173)))))</f>
        <v>#REF!</v>
      </c>
    </row>
    <row r="2332" spans="1:10">
      <c r="A2332" s="16" t="str">
        <f t="shared" si="41"/>
        <v/>
      </c>
      <c r="B2332" s="93"/>
      <c r="C2332" s="97"/>
      <c r="D2332" s="25"/>
      <c r="E2332" s="91"/>
      <c r="F2332" s="98"/>
      <c r="G2332" s="23"/>
      <c r="H2332" s="23"/>
      <c r="I2332" s="23"/>
      <c r="J2332" s="14" t="e">
        <f ca="1">F2332-(G2332+(SUMIF('RELACION PAGO DE CAJA'!B$3:B$9173,A2332,'RELACION PAGO DE CAJA'!K$3:K$9173)+SUMIF('RELACION PAGO DE CAJA'!B$3:B$9173,A2332,'RELACION PAGO DE CAJA'!L$3:L$9173)+(SUMIF('RELACION PAGO DE CAJA'!B$3:B$9173,A2332,'RELACION PAGO DE CAJA'!M$3:M$408)+(SUMIF('RELACION PAGO DE CAJA'!B$3:B$9173,A2332,'RELACION PAGO DE CAJA'!N$3:N$9173)))))</f>
        <v>#REF!</v>
      </c>
    </row>
    <row r="2333" spans="1:10">
      <c r="A2333" s="16" t="str">
        <f t="shared" si="41"/>
        <v/>
      </c>
      <c r="B2333" s="93"/>
      <c r="C2333" s="97"/>
      <c r="D2333" s="25"/>
      <c r="E2333" s="91"/>
      <c r="F2333" s="98"/>
      <c r="G2333" s="23"/>
      <c r="H2333" s="23"/>
      <c r="I2333" s="23"/>
      <c r="J2333" s="14" t="e">
        <f ca="1">F2333-(G2333+(SUMIF('RELACION PAGO DE CAJA'!B$3:B$9173,A2333,'RELACION PAGO DE CAJA'!K$3:K$9173)+SUMIF('RELACION PAGO DE CAJA'!B$3:B$9173,A2333,'RELACION PAGO DE CAJA'!L$3:L$9173)+(SUMIF('RELACION PAGO DE CAJA'!B$3:B$9173,A2333,'RELACION PAGO DE CAJA'!M$3:M$408)+(SUMIF('RELACION PAGO DE CAJA'!B$3:B$9173,A2333,'RELACION PAGO DE CAJA'!N$3:N$9173)))))</f>
        <v>#REF!</v>
      </c>
    </row>
    <row r="2334" spans="1:10">
      <c r="A2334" s="16" t="str">
        <f t="shared" si="41"/>
        <v/>
      </c>
      <c r="B2334" s="93"/>
      <c r="C2334" s="97"/>
      <c r="D2334" s="25"/>
      <c r="E2334" s="91"/>
      <c r="F2334" s="98"/>
      <c r="G2334" s="23"/>
      <c r="H2334" s="23"/>
      <c r="I2334" s="23"/>
      <c r="J2334" s="14" t="e">
        <f ca="1">F2334-(G2334+(SUMIF('RELACION PAGO DE CAJA'!B$3:B$9173,A2334,'RELACION PAGO DE CAJA'!K$3:K$9173)+SUMIF('RELACION PAGO DE CAJA'!B$3:B$9173,A2334,'RELACION PAGO DE CAJA'!L$3:L$9173)+(SUMIF('RELACION PAGO DE CAJA'!B$3:B$9173,A2334,'RELACION PAGO DE CAJA'!M$3:M$408)+(SUMIF('RELACION PAGO DE CAJA'!B$3:B$9173,A2334,'RELACION PAGO DE CAJA'!N$3:N$9173)))))</f>
        <v>#REF!</v>
      </c>
    </row>
    <row r="2335" spans="1:10">
      <c r="A2335" s="16" t="str">
        <f t="shared" si="41"/>
        <v/>
      </c>
      <c r="B2335" s="93"/>
      <c r="C2335" s="97"/>
      <c r="D2335" s="25"/>
      <c r="E2335" s="91"/>
      <c r="F2335" s="98"/>
      <c r="G2335" s="23"/>
      <c r="H2335" s="23"/>
      <c r="I2335" s="23"/>
      <c r="J2335" s="14" t="e">
        <f ca="1">F2335-(G2335+(SUMIF('RELACION PAGO DE CAJA'!B$3:B$9173,A2335,'RELACION PAGO DE CAJA'!K$3:K$9173)+SUMIF('RELACION PAGO DE CAJA'!B$3:B$9173,A2335,'RELACION PAGO DE CAJA'!L$3:L$9173)+(SUMIF('RELACION PAGO DE CAJA'!B$3:B$9173,A2335,'RELACION PAGO DE CAJA'!M$3:M$408)+(SUMIF('RELACION PAGO DE CAJA'!B$3:B$9173,A2335,'RELACION PAGO DE CAJA'!N$3:N$9173)))))</f>
        <v>#REF!</v>
      </c>
    </row>
    <row r="2336" spans="1:10">
      <c r="A2336" s="16" t="str">
        <f t="shared" si="41"/>
        <v/>
      </c>
      <c r="B2336" s="93"/>
      <c r="C2336" s="97"/>
      <c r="D2336" s="25"/>
      <c r="E2336" s="91"/>
      <c r="F2336" s="98"/>
      <c r="G2336" s="23"/>
      <c r="H2336" s="23"/>
      <c r="I2336" s="23"/>
      <c r="J2336" s="14" t="e">
        <f ca="1">F2336-(G2336+(SUMIF('RELACION PAGO DE CAJA'!B$3:B$9173,A2336,'RELACION PAGO DE CAJA'!K$3:K$9173)+SUMIF('RELACION PAGO DE CAJA'!B$3:B$9173,A2336,'RELACION PAGO DE CAJA'!L$3:L$9173)+(SUMIF('RELACION PAGO DE CAJA'!B$3:B$9173,A2336,'RELACION PAGO DE CAJA'!M$3:M$408)+(SUMIF('RELACION PAGO DE CAJA'!B$3:B$9173,A2336,'RELACION PAGO DE CAJA'!N$3:N$9173)))))</f>
        <v>#REF!</v>
      </c>
    </row>
    <row r="2337" spans="1:10">
      <c r="A2337" s="16" t="str">
        <f t="shared" si="41"/>
        <v/>
      </c>
      <c r="B2337" s="93"/>
      <c r="C2337" s="97"/>
      <c r="D2337" s="25"/>
      <c r="E2337" s="91"/>
      <c r="F2337" s="98"/>
      <c r="G2337" s="23"/>
      <c r="H2337" s="23"/>
      <c r="I2337" s="23"/>
      <c r="J2337" s="14" t="e">
        <f ca="1">F2337-(G2337+(SUMIF('RELACION PAGO DE CAJA'!B$3:B$9173,A2337,'RELACION PAGO DE CAJA'!K$3:K$9173)+SUMIF('RELACION PAGO DE CAJA'!B$3:B$9173,A2337,'RELACION PAGO DE CAJA'!L$3:L$9173)+(SUMIF('RELACION PAGO DE CAJA'!B$3:B$9173,A2337,'RELACION PAGO DE CAJA'!M$3:M$408)+(SUMIF('RELACION PAGO DE CAJA'!B$3:B$9173,A2337,'RELACION PAGO DE CAJA'!N$3:N$9173)))))</f>
        <v>#REF!</v>
      </c>
    </row>
    <row r="2338" spans="1:10">
      <c r="A2338" s="16" t="str">
        <f t="shared" si="41"/>
        <v/>
      </c>
      <c r="B2338" s="93"/>
      <c r="C2338" s="97"/>
      <c r="D2338" s="25"/>
      <c r="E2338" s="91"/>
      <c r="F2338" s="98"/>
      <c r="G2338" s="23"/>
      <c r="H2338" s="23"/>
      <c r="I2338" s="23"/>
      <c r="J2338" s="14" t="e">
        <f ca="1">F2338-(G2338+(SUMIF('RELACION PAGO DE CAJA'!B$3:B$9173,A2338,'RELACION PAGO DE CAJA'!K$3:K$9173)+SUMIF('RELACION PAGO DE CAJA'!B$3:B$9173,A2338,'RELACION PAGO DE CAJA'!L$3:L$9173)+(SUMIF('RELACION PAGO DE CAJA'!B$3:B$9173,A2338,'RELACION PAGO DE CAJA'!M$3:M$408)+(SUMIF('RELACION PAGO DE CAJA'!B$3:B$9173,A2338,'RELACION PAGO DE CAJA'!N$3:N$9173)))))</f>
        <v>#REF!</v>
      </c>
    </row>
    <row r="2339" spans="1:10">
      <c r="A2339" s="16" t="str">
        <f t="shared" si="41"/>
        <v/>
      </c>
      <c r="B2339" s="93"/>
      <c r="C2339" s="97"/>
      <c r="D2339" s="25"/>
      <c r="E2339" s="91"/>
      <c r="F2339" s="98"/>
      <c r="G2339" s="23"/>
      <c r="H2339" s="23"/>
      <c r="I2339" s="23"/>
      <c r="J2339" s="14" t="e">
        <f ca="1">F2339-(G2339+(SUMIF('RELACION PAGO DE CAJA'!B$3:B$9173,A2339,'RELACION PAGO DE CAJA'!K$3:K$9173)+SUMIF('RELACION PAGO DE CAJA'!B$3:B$9173,A2339,'RELACION PAGO DE CAJA'!L$3:L$9173)+(SUMIF('RELACION PAGO DE CAJA'!B$3:B$9173,A2339,'RELACION PAGO DE CAJA'!M$3:M$408)+(SUMIF('RELACION PAGO DE CAJA'!B$3:B$9173,A2339,'RELACION PAGO DE CAJA'!N$3:N$9173)))))</f>
        <v>#REF!</v>
      </c>
    </row>
    <row r="2340" spans="1:10">
      <c r="A2340" s="16" t="str">
        <f t="shared" si="41"/>
        <v/>
      </c>
      <c r="B2340" s="93"/>
      <c r="C2340" s="97"/>
      <c r="D2340" s="25"/>
      <c r="E2340" s="91"/>
      <c r="F2340" s="98"/>
      <c r="G2340" s="23"/>
      <c r="H2340" s="23"/>
      <c r="I2340" s="23"/>
      <c r="J2340" s="14" t="e">
        <f ca="1">F2340-(G2340+(SUMIF('RELACION PAGO DE CAJA'!B$3:B$9173,A2340,'RELACION PAGO DE CAJA'!K$3:K$9173)+SUMIF('RELACION PAGO DE CAJA'!B$3:B$9173,A2340,'RELACION PAGO DE CAJA'!L$3:L$9173)+(SUMIF('RELACION PAGO DE CAJA'!B$3:B$9173,A2340,'RELACION PAGO DE CAJA'!M$3:M$408)+(SUMIF('RELACION PAGO DE CAJA'!B$3:B$9173,A2340,'RELACION PAGO DE CAJA'!N$3:N$9173)))))</f>
        <v>#REF!</v>
      </c>
    </row>
    <row r="2341" spans="1:10">
      <c r="A2341" s="16" t="str">
        <f t="shared" si="41"/>
        <v/>
      </c>
      <c r="B2341" s="93"/>
      <c r="C2341" s="97"/>
      <c r="D2341" s="25"/>
      <c r="E2341" s="91"/>
      <c r="F2341" s="98"/>
      <c r="G2341" s="23"/>
      <c r="H2341" s="23"/>
      <c r="I2341" s="23"/>
      <c r="J2341" s="14" t="e">
        <f ca="1">F2341-(G2341+(SUMIF('RELACION PAGO DE CAJA'!B$3:B$9173,A2341,'RELACION PAGO DE CAJA'!K$3:K$9173)+SUMIF('RELACION PAGO DE CAJA'!B$3:B$9173,A2341,'RELACION PAGO DE CAJA'!L$3:L$9173)+(SUMIF('RELACION PAGO DE CAJA'!B$3:B$9173,A2341,'RELACION PAGO DE CAJA'!M$3:M$408)+(SUMIF('RELACION PAGO DE CAJA'!B$3:B$9173,A2341,'RELACION PAGO DE CAJA'!N$3:N$9173)))))</f>
        <v>#REF!</v>
      </c>
    </row>
    <row r="2342" spans="1:10">
      <c r="A2342" s="16" t="str">
        <f t="shared" si="41"/>
        <v/>
      </c>
      <c r="B2342" s="93"/>
      <c r="C2342" s="97"/>
      <c r="D2342" s="25"/>
      <c r="E2342" s="91"/>
      <c r="F2342" s="98"/>
      <c r="G2342" s="23"/>
      <c r="H2342" s="23"/>
      <c r="I2342" s="23"/>
      <c r="J2342" s="14" t="e">
        <f ca="1">F2342-(G2342+(SUMIF('RELACION PAGO DE CAJA'!B$3:B$9173,A2342,'RELACION PAGO DE CAJA'!K$3:K$9173)+SUMIF('RELACION PAGO DE CAJA'!B$3:B$9173,A2342,'RELACION PAGO DE CAJA'!L$3:L$9173)+(SUMIF('RELACION PAGO DE CAJA'!B$3:B$9173,A2342,'RELACION PAGO DE CAJA'!M$3:M$408)+(SUMIF('RELACION PAGO DE CAJA'!B$3:B$9173,A2342,'RELACION PAGO DE CAJA'!N$3:N$9173)))))</f>
        <v>#REF!</v>
      </c>
    </row>
    <row r="2343" spans="1:10">
      <c r="A2343" s="16" t="str">
        <f t="shared" si="41"/>
        <v/>
      </c>
      <c r="B2343" s="93"/>
      <c r="C2343" s="97"/>
      <c r="D2343" s="25"/>
      <c r="E2343" s="91"/>
      <c r="F2343" s="98"/>
      <c r="G2343" s="23"/>
      <c r="H2343" s="23"/>
      <c r="I2343" s="23"/>
      <c r="J2343" s="14" t="e">
        <f ca="1">F2343-(G2343+(SUMIF('RELACION PAGO DE CAJA'!B$3:B$9173,A2343,'RELACION PAGO DE CAJA'!K$3:K$9173)+SUMIF('RELACION PAGO DE CAJA'!B$3:B$9173,A2343,'RELACION PAGO DE CAJA'!L$3:L$9173)+(SUMIF('RELACION PAGO DE CAJA'!B$3:B$9173,A2343,'RELACION PAGO DE CAJA'!M$3:M$408)+(SUMIF('RELACION PAGO DE CAJA'!B$3:B$9173,A2343,'RELACION PAGO DE CAJA'!N$3:N$9173)))))</f>
        <v>#REF!</v>
      </c>
    </row>
    <row r="2344" spans="1:10">
      <c r="A2344" s="16" t="str">
        <f t="shared" si="41"/>
        <v/>
      </c>
      <c r="B2344" s="93"/>
      <c r="C2344" s="97"/>
      <c r="D2344" s="25"/>
      <c r="E2344" s="91"/>
      <c r="F2344" s="98"/>
      <c r="G2344" s="23"/>
      <c r="H2344" s="23"/>
      <c r="I2344" s="23"/>
      <c r="J2344" s="14" t="e">
        <f ca="1">F2344-(G2344+(SUMIF('RELACION PAGO DE CAJA'!B$3:B$9173,A2344,'RELACION PAGO DE CAJA'!K$3:K$9173)+SUMIF('RELACION PAGO DE CAJA'!B$3:B$9173,A2344,'RELACION PAGO DE CAJA'!L$3:L$9173)+(SUMIF('RELACION PAGO DE CAJA'!B$3:B$9173,A2344,'RELACION PAGO DE CAJA'!M$3:M$408)+(SUMIF('RELACION PAGO DE CAJA'!B$3:B$9173,A2344,'RELACION PAGO DE CAJA'!N$3:N$9173)))))</f>
        <v>#REF!</v>
      </c>
    </row>
    <row r="2345" spans="1:10">
      <c r="A2345" s="16" t="str">
        <f t="shared" si="41"/>
        <v/>
      </c>
      <c r="B2345" s="93"/>
      <c r="C2345" s="97"/>
      <c r="D2345" s="25"/>
      <c r="E2345" s="91"/>
      <c r="F2345" s="98"/>
      <c r="G2345" s="23"/>
      <c r="H2345" s="23"/>
      <c r="I2345" s="23"/>
      <c r="J2345" s="14" t="e">
        <f ca="1">F2345-(G2345+(SUMIF('RELACION PAGO DE CAJA'!B$3:B$9173,A2345,'RELACION PAGO DE CAJA'!K$3:K$9173)+SUMIF('RELACION PAGO DE CAJA'!B$3:B$9173,A2345,'RELACION PAGO DE CAJA'!L$3:L$9173)+(SUMIF('RELACION PAGO DE CAJA'!B$3:B$9173,A2345,'RELACION PAGO DE CAJA'!M$3:M$408)+(SUMIF('RELACION PAGO DE CAJA'!B$3:B$9173,A2345,'RELACION PAGO DE CAJA'!N$3:N$9173)))))</f>
        <v>#REF!</v>
      </c>
    </row>
    <row r="2346" spans="1:10">
      <c r="A2346" s="16" t="str">
        <f t="shared" si="41"/>
        <v/>
      </c>
      <c r="B2346" s="93"/>
      <c r="C2346" s="97"/>
      <c r="D2346" s="25"/>
      <c r="E2346" s="91"/>
      <c r="F2346" s="98"/>
      <c r="G2346" s="23"/>
      <c r="H2346" s="23"/>
      <c r="I2346" s="23"/>
      <c r="J2346" s="14" t="e">
        <f ca="1">F2346-(G2346+(SUMIF('RELACION PAGO DE CAJA'!B$3:B$9173,A2346,'RELACION PAGO DE CAJA'!K$3:K$9173)+SUMIF('RELACION PAGO DE CAJA'!B$3:B$9173,A2346,'RELACION PAGO DE CAJA'!L$3:L$9173)+(SUMIF('RELACION PAGO DE CAJA'!B$3:B$9173,A2346,'RELACION PAGO DE CAJA'!M$3:M$408)+(SUMIF('RELACION PAGO DE CAJA'!B$3:B$9173,A2346,'RELACION PAGO DE CAJA'!N$3:N$9173)))))</f>
        <v>#REF!</v>
      </c>
    </row>
    <row r="2347" spans="1:10">
      <c r="A2347" s="16" t="str">
        <f t="shared" si="41"/>
        <v/>
      </c>
      <c r="B2347" s="93"/>
      <c r="C2347" s="97"/>
      <c r="D2347" s="25"/>
      <c r="E2347" s="91"/>
      <c r="F2347" s="98"/>
      <c r="G2347" s="23"/>
      <c r="H2347" s="23"/>
      <c r="I2347" s="23"/>
      <c r="J2347" s="14" t="e">
        <f ca="1">F2347-(G2347+(SUMIF('RELACION PAGO DE CAJA'!B$3:B$9173,A2347,'RELACION PAGO DE CAJA'!K$3:K$9173)+SUMIF('RELACION PAGO DE CAJA'!B$3:B$9173,A2347,'RELACION PAGO DE CAJA'!L$3:L$9173)+(SUMIF('RELACION PAGO DE CAJA'!B$3:B$9173,A2347,'RELACION PAGO DE CAJA'!M$3:M$408)+(SUMIF('RELACION PAGO DE CAJA'!B$3:B$9173,A2347,'RELACION PAGO DE CAJA'!N$3:N$9173)))))</f>
        <v>#REF!</v>
      </c>
    </row>
    <row r="2348" spans="1:10">
      <c r="A2348" s="16" t="str">
        <f t="shared" si="41"/>
        <v/>
      </c>
      <c r="B2348" s="93"/>
      <c r="C2348" s="97"/>
      <c r="D2348" s="25"/>
      <c r="E2348" s="91"/>
      <c r="F2348" s="98"/>
      <c r="G2348" s="23"/>
      <c r="H2348" s="23"/>
      <c r="I2348" s="23"/>
      <c r="J2348" s="14" t="e">
        <f ca="1">F2348-(G2348+(SUMIF('RELACION PAGO DE CAJA'!B$3:B$9173,A2348,'RELACION PAGO DE CAJA'!K$3:K$9173)+SUMIF('RELACION PAGO DE CAJA'!B$3:B$9173,A2348,'RELACION PAGO DE CAJA'!L$3:L$9173)+(SUMIF('RELACION PAGO DE CAJA'!B$3:B$9173,A2348,'RELACION PAGO DE CAJA'!M$3:M$408)+(SUMIF('RELACION PAGO DE CAJA'!B$3:B$9173,A2348,'RELACION PAGO DE CAJA'!N$3:N$9173)))))</f>
        <v>#REF!</v>
      </c>
    </row>
    <row r="2349" spans="1:10">
      <c r="A2349" s="16" t="str">
        <f t="shared" si="41"/>
        <v/>
      </c>
      <c r="B2349" s="93"/>
      <c r="C2349" s="97"/>
      <c r="D2349" s="25"/>
      <c r="E2349" s="91"/>
      <c r="F2349" s="98"/>
      <c r="G2349" s="23"/>
      <c r="H2349" s="23"/>
      <c r="I2349" s="23"/>
      <c r="J2349" s="14" t="e">
        <f ca="1">F2349-(G2349+(SUMIF('RELACION PAGO DE CAJA'!B$3:B$9173,A2349,'RELACION PAGO DE CAJA'!K$3:K$9173)+SUMIF('RELACION PAGO DE CAJA'!B$3:B$9173,A2349,'RELACION PAGO DE CAJA'!L$3:L$9173)+(SUMIF('RELACION PAGO DE CAJA'!B$3:B$9173,A2349,'RELACION PAGO DE CAJA'!M$3:M$408)+(SUMIF('RELACION PAGO DE CAJA'!B$3:B$9173,A2349,'RELACION PAGO DE CAJA'!N$3:N$9173)))))</f>
        <v>#REF!</v>
      </c>
    </row>
    <row r="2350" spans="1:10">
      <c r="A2350" s="16" t="str">
        <f t="shared" si="41"/>
        <v/>
      </c>
      <c r="B2350" s="93"/>
      <c r="C2350" s="97"/>
      <c r="D2350" s="25"/>
      <c r="E2350" s="91"/>
      <c r="F2350" s="98"/>
      <c r="G2350" s="23"/>
      <c r="H2350" s="23"/>
      <c r="I2350" s="23"/>
      <c r="J2350" s="14" t="e">
        <f ca="1">F2350-(G2350+(SUMIF('RELACION PAGO DE CAJA'!B$3:B$9173,A2350,'RELACION PAGO DE CAJA'!K$3:K$9173)+SUMIF('RELACION PAGO DE CAJA'!B$3:B$9173,A2350,'RELACION PAGO DE CAJA'!L$3:L$9173)+(SUMIF('RELACION PAGO DE CAJA'!B$3:B$9173,A2350,'RELACION PAGO DE CAJA'!M$3:M$408)+(SUMIF('RELACION PAGO DE CAJA'!B$3:B$9173,A2350,'RELACION PAGO DE CAJA'!N$3:N$9173)))))</f>
        <v>#REF!</v>
      </c>
    </row>
    <row r="2351" spans="1:10">
      <c r="A2351" s="16" t="str">
        <f t="shared" si="41"/>
        <v/>
      </c>
      <c r="B2351" s="93"/>
      <c r="C2351" s="97"/>
      <c r="D2351" s="25"/>
      <c r="E2351" s="91"/>
      <c r="F2351" s="98"/>
      <c r="G2351" s="23"/>
      <c r="H2351" s="23"/>
      <c r="I2351" s="23"/>
      <c r="J2351" s="14" t="e">
        <f ca="1">F2351-(G2351+(SUMIF('RELACION PAGO DE CAJA'!B$3:B$9173,A2351,'RELACION PAGO DE CAJA'!K$3:K$9173)+SUMIF('RELACION PAGO DE CAJA'!B$3:B$9173,A2351,'RELACION PAGO DE CAJA'!L$3:L$9173)+(SUMIF('RELACION PAGO DE CAJA'!B$3:B$9173,A2351,'RELACION PAGO DE CAJA'!M$3:M$408)+(SUMIF('RELACION PAGO DE CAJA'!B$3:B$9173,A2351,'RELACION PAGO DE CAJA'!N$3:N$9173)))))</f>
        <v>#REF!</v>
      </c>
    </row>
    <row r="2352" spans="1:10">
      <c r="A2352" s="16" t="str">
        <f t="shared" si="41"/>
        <v/>
      </c>
      <c r="B2352" s="93"/>
      <c r="C2352" s="97"/>
      <c r="D2352" s="25"/>
      <c r="E2352" s="91"/>
      <c r="F2352" s="98"/>
      <c r="G2352" s="23"/>
      <c r="H2352" s="23"/>
      <c r="I2352" s="23"/>
      <c r="J2352" s="14" t="e">
        <f ca="1">F2352-(G2352+(SUMIF('RELACION PAGO DE CAJA'!B$3:B$9173,A2352,'RELACION PAGO DE CAJA'!K$3:K$9173)+SUMIF('RELACION PAGO DE CAJA'!B$3:B$9173,A2352,'RELACION PAGO DE CAJA'!L$3:L$9173)+(SUMIF('RELACION PAGO DE CAJA'!B$3:B$9173,A2352,'RELACION PAGO DE CAJA'!M$3:M$408)+(SUMIF('RELACION PAGO DE CAJA'!B$3:B$9173,A2352,'RELACION PAGO DE CAJA'!N$3:N$9173)))))</f>
        <v>#REF!</v>
      </c>
    </row>
    <row r="2353" spans="1:10">
      <c r="A2353" s="16" t="str">
        <f t="shared" si="41"/>
        <v/>
      </c>
      <c r="B2353" s="93"/>
      <c r="C2353" s="97"/>
      <c r="D2353" s="25"/>
      <c r="E2353" s="91"/>
      <c r="F2353" s="98"/>
      <c r="G2353" s="23"/>
      <c r="H2353" s="23"/>
      <c r="I2353" s="23"/>
      <c r="J2353" s="14" t="e">
        <f ca="1">F2353-(G2353+(SUMIF('RELACION PAGO DE CAJA'!B$3:B$9173,A2353,'RELACION PAGO DE CAJA'!K$3:K$9173)+SUMIF('RELACION PAGO DE CAJA'!B$3:B$9173,A2353,'RELACION PAGO DE CAJA'!L$3:L$9173)+(SUMIF('RELACION PAGO DE CAJA'!B$3:B$9173,A2353,'RELACION PAGO DE CAJA'!M$3:M$408)+(SUMIF('RELACION PAGO DE CAJA'!B$3:B$9173,A2353,'RELACION PAGO DE CAJA'!N$3:N$9173)))))</f>
        <v>#REF!</v>
      </c>
    </row>
    <row r="2354" spans="1:10">
      <c r="A2354" s="16" t="str">
        <f t="shared" si="41"/>
        <v/>
      </c>
      <c r="B2354" s="93"/>
      <c r="C2354" s="97"/>
      <c r="D2354" s="25"/>
      <c r="E2354" s="91"/>
      <c r="F2354" s="98"/>
      <c r="G2354" s="23"/>
      <c r="H2354" s="23"/>
      <c r="I2354" s="23"/>
      <c r="J2354" s="14" t="e">
        <f ca="1">F2354-(G2354+(SUMIF('RELACION PAGO DE CAJA'!B$3:B$9173,A2354,'RELACION PAGO DE CAJA'!K$3:K$9173)+SUMIF('RELACION PAGO DE CAJA'!B$3:B$9173,A2354,'RELACION PAGO DE CAJA'!L$3:L$9173)+(SUMIF('RELACION PAGO DE CAJA'!B$3:B$9173,A2354,'RELACION PAGO DE CAJA'!M$3:M$408)+(SUMIF('RELACION PAGO DE CAJA'!B$3:B$9173,A2354,'RELACION PAGO DE CAJA'!N$3:N$9173)))))</f>
        <v>#REF!</v>
      </c>
    </row>
    <row r="2355" spans="1:10">
      <c r="A2355" s="16" t="str">
        <f t="shared" si="41"/>
        <v/>
      </c>
      <c r="B2355" s="93"/>
      <c r="C2355" s="97"/>
      <c r="D2355" s="25"/>
      <c r="E2355" s="91"/>
      <c r="F2355" s="98"/>
      <c r="G2355" s="23"/>
      <c r="H2355" s="23"/>
      <c r="I2355" s="23"/>
      <c r="J2355" s="14" t="e">
        <f ca="1">F2355-(G2355+(SUMIF('RELACION PAGO DE CAJA'!B$3:B$9173,A2355,'RELACION PAGO DE CAJA'!K$3:K$9173)+SUMIF('RELACION PAGO DE CAJA'!B$3:B$9173,A2355,'RELACION PAGO DE CAJA'!L$3:L$9173)+(SUMIF('RELACION PAGO DE CAJA'!B$3:B$9173,A2355,'RELACION PAGO DE CAJA'!M$3:M$408)+(SUMIF('RELACION PAGO DE CAJA'!B$3:B$9173,A2355,'RELACION PAGO DE CAJA'!N$3:N$9173)))))</f>
        <v>#REF!</v>
      </c>
    </row>
    <row r="2356" spans="1:10">
      <c r="A2356" s="16" t="str">
        <f t="shared" si="41"/>
        <v/>
      </c>
      <c r="B2356" s="93"/>
      <c r="C2356" s="97"/>
      <c r="D2356" s="25"/>
      <c r="E2356" s="91"/>
      <c r="F2356" s="98"/>
      <c r="G2356" s="23"/>
      <c r="H2356" s="23"/>
      <c r="I2356" s="23"/>
      <c r="J2356" s="14" t="e">
        <f ca="1">F2356-(G2356+(SUMIF('RELACION PAGO DE CAJA'!B$3:B$9173,A2356,'RELACION PAGO DE CAJA'!K$3:K$9173)+SUMIF('RELACION PAGO DE CAJA'!B$3:B$9173,A2356,'RELACION PAGO DE CAJA'!L$3:L$9173)+(SUMIF('RELACION PAGO DE CAJA'!B$3:B$9173,A2356,'RELACION PAGO DE CAJA'!M$3:M$408)+(SUMIF('RELACION PAGO DE CAJA'!B$3:B$9173,A2356,'RELACION PAGO DE CAJA'!N$3:N$9173)))))</f>
        <v>#REF!</v>
      </c>
    </row>
    <row r="2357" spans="1:10">
      <c r="A2357" s="16" t="str">
        <f t="shared" si="41"/>
        <v/>
      </c>
      <c r="B2357" s="93"/>
      <c r="C2357" s="97"/>
      <c r="D2357" s="25"/>
      <c r="E2357" s="91"/>
      <c r="F2357" s="98"/>
      <c r="G2357" s="23"/>
      <c r="H2357" s="23"/>
      <c r="I2357" s="23"/>
      <c r="J2357" s="14" t="e">
        <f ca="1">F2357-(G2357+(SUMIF('RELACION PAGO DE CAJA'!B$3:B$9173,A2357,'RELACION PAGO DE CAJA'!K$3:K$9173)+SUMIF('RELACION PAGO DE CAJA'!B$3:B$9173,A2357,'RELACION PAGO DE CAJA'!L$3:L$9173)+(SUMIF('RELACION PAGO DE CAJA'!B$3:B$9173,A2357,'RELACION PAGO DE CAJA'!M$3:M$408)+(SUMIF('RELACION PAGO DE CAJA'!B$3:B$9173,A2357,'RELACION PAGO DE CAJA'!N$3:N$9173)))))</f>
        <v>#REF!</v>
      </c>
    </row>
    <row r="2358" spans="1:10">
      <c r="A2358" s="16" t="str">
        <f t="shared" si="41"/>
        <v/>
      </c>
      <c r="B2358" s="93"/>
      <c r="C2358" s="97"/>
      <c r="D2358" s="25"/>
      <c r="E2358" s="91"/>
      <c r="F2358" s="98"/>
      <c r="G2358" s="23"/>
      <c r="H2358" s="23"/>
      <c r="I2358" s="23"/>
      <c r="J2358" s="14" t="e">
        <f ca="1">F2358-(G2358+(SUMIF('RELACION PAGO DE CAJA'!B$3:B$9173,A2358,'RELACION PAGO DE CAJA'!K$3:K$9173)+SUMIF('RELACION PAGO DE CAJA'!B$3:B$9173,A2358,'RELACION PAGO DE CAJA'!L$3:L$9173)+(SUMIF('RELACION PAGO DE CAJA'!B$3:B$9173,A2358,'RELACION PAGO DE CAJA'!M$3:M$408)+(SUMIF('RELACION PAGO DE CAJA'!B$3:B$9173,A2358,'RELACION PAGO DE CAJA'!N$3:N$9173)))))</f>
        <v>#REF!</v>
      </c>
    </row>
    <row r="2359" spans="1:10">
      <c r="A2359" s="16" t="str">
        <f t="shared" si="41"/>
        <v/>
      </c>
      <c r="B2359" s="93"/>
      <c r="C2359" s="97"/>
      <c r="D2359" s="25"/>
      <c r="E2359" s="91"/>
      <c r="F2359" s="98"/>
      <c r="G2359" s="23"/>
      <c r="H2359" s="23"/>
      <c r="I2359" s="23"/>
      <c r="J2359" s="14" t="e">
        <f ca="1">F2359-(G2359+(SUMIF('RELACION PAGO DE CAJA'!B$3:B$9173,A2359,'RELACION PAGO DE CAJA'!K$3:K$9173)+SUMIF('RELACION PAGO DE CAJA'!B$3:B$9173,A2359,'RELACION PAGO DE CAJA'!L$3:L$9173)+(SUMIF('RELACION PAGO DE CAJA'!B$3:B$9173,A2359,'RELACION PAGO DE CAJA'!M$3:M$408)+(SUMIF('RELACION PAGO DE CAJA'!B$3:B$9173,A2359,'RELACION PAGO DE CAJA'!N$3:N$9173)))))</f>
        <v>#REF!</v>
      </c>
    </row>
    <row r="2360" spans="1:10">
      <c r="A2360" s="16" t="str">
        <f t="shared" si="41"/>
        <v/>
      </c>
      <c r="B2360" s="93"/>
      <c r="C2360" s="97"/>
      <c r="D2360" s="25"/>
      <c r="E2360" s="91"/>
      <c r="F2360" s="98"/>
      <c r="G2360" s="23"/>
      <c r="H2360" s="23"/>
      <c r="I2360" s="23"/>
      <c r="J2360" s="14" t="e">
        <f ca="1">F2360-(G2360+(SUMIF('RELACION PAGO DE CAJA'!B$3:B$9173,A2360,'RELACION PAGO DE CAJA'!K$3:K$9173)+SUMIF('RELACION PAGO DE CAJA'!B$3:B$9173,A2360,'RELACION PAGO DE CAJA'!L$3:L$9173)+(SUMIF('RELACION PAGO DE CAJA'!B$3:B$9173,A2360,'RELACION PAGO DE CAJA'!M$3:M$408)+(SUMIF('RELACION PAGO DE CAJA'!B$3:B$9173,A2360,'RELACION PAGO DE CAJA'!N$3:N$9173)))))</f>
        <v>#REF!</v>
      </c>
    </row>
    <row r="2361" spans="1:10">
      <c r="A2361" s="16" t="str">
        <f t="shared" si="41"/>
        <v/>
      </c>
      <c r="B2361" s="93"/>
      <c r="C2361" s="97"/>
      <c r="D2361" s="25"/>
      <c r="E2361" s="91"/>
      <c r="F2361" s="98"/>
      <c r="G2361" s="23"/>
      <c r="H2361" s="23"/>
      <c r="I2361" s="23"/>
      <c r="J2361" s="14" t="e">
        <f ca="1">F2361-(G2361+(SUMIF('RELACION PAGO DE CAJA'!B$3:B$9173,A2361,'RELACION PAGO DE CAJA'!K$3:K$9173)+SUMIF('RELACION PAGO DE CAJA'!B$3:B$9173,A2361,'RELACION PAGO DE CAJA'!L$3:L$9173)+(SUMIF('RELACION PAGO DE CAJA'!B$3:B$9173,A2361,'RELACION PAGO DE CAJA'!M$3:M$408)+(SUMIF('RELACION PAGO DE CAJA'!B$3:B$9173,A2361,'RELACION PAGO DE CAJA'!N$3:N$9173)))))</f>
        <v>#REF!</v>
      </c>
    </row>
    <row r="2362" spans="1:10">
      <c r="A2362" s="16" t="str">
        <f t="shared" si="41"/>
        <v/>
      </c>
      <c r="B2362" s="93"/>
      <c r="C2362" s="97"/>
      <c r="D2362" s="25"/>
      <c r="E2362" s="91"/>
      <c r="F2362" s="98"/>
      <c r="G2362" s="23"/>
      <c r="H2362" s="23"/>
      <c r="I2362" s="23"/>
      <c r="J2362" s="14" t="e">
        <f ca="1">F2362-(G2362+(SUMIF('RELACION PAGO DE CAJA'!B$3:B$9173,A2362,'RELACION PAGO DE CAJA'!K$3:K$9173)+SUMIF('RELACION PAGO DE CAJA'!B$3:B$9173,A2362,'RELACION PAGO DE CAJA'!L$3:L$9173)+(SUMIF('RELACION PAGO DE CAJA'!B$3:B$9173,A2362,'RELACION PAGO DE CAJA'!M$3:M$408)+(SUMIF('RELACION PAGO DE CAJA'!B$3:B$9173,A2362,'RELACION PAGO DE CAJA'!N$3:N$9173)))))</f>
        <v>#REF!</v>
      </c>
    </row>
    <row r="2363" spans="1:10">
      <c r="A2363" s="16" t="str">
        <f t="shared" si="41"/>
        <v/>
      </c>
      <c r="B2363" s="93"/>
      <c r="C2363" s="97"/>
      <c r="D2363" s="25"/>
      <c r="E2363" s="91"/>
      <c r="F2363" s="98"/>
      <c r="G2363" s="23"/>
      <c r="H2363" s="23"/>
      <c r="I2363" s="23"/>
      <c r="J2363" s="14" t="e">
        <f ca="1">F2363-(G2363+(SUMIF('RELACION PAGO DE CAJA'!B$3:B$9173,A2363,'RELACION PAGO DE CAJA'!K$3:K$9173)+SUMIF('RELACION PAGO DE CAJA'!B$3:B$9173,A2363,'RELACION PAGO DE CAJA'!L$3:L$9173)+(SUMIF('RELACION PAGO DE CAJA'!B$3:B$9173,A2363,'RELACION PAGO DE CAJA'!M$3:M$408)+(SUMIF('RELACION PAGO DE CAJA'!B$3:B$9173,A2363,'RELACION PAGO DE CAJA'!N$3:N$9173)))))</f>
        <v>#REF!</v>
      </c>
    </row>
    <row r="2364" spans="1:10">
      <c r="A2364" s="16" t="str">
        <f t="shared" si="41"/>
        <v/>
      </c>
      <c r="B2364" s="93"/>
      <c r="C2364" s="97"/>
      <c r="D2364" s="25"/>
      <c r="E2364" s="91"/>
      <c r="F2364" s="98"/>
      <c r="G2364" s="23"/>
      <c r="H2364" s="23"/>
      <c r="I2364" s="23"/>
      <c r="J2364" s="14" t="e">
        <f ca="1">F2364-(G2364+(SUMIF('RELACION PAGO DE CAJA'!B$3:B$9173,A2364,'RELACION PAGO DE CAJA'!K$3:K$9173)+SUMIF('RELACION PAGO DE CAJA'!B$3:B$9173,A2364,'RELACION PAGO DE CAJA'!L$3:L$9173)+(SUMIF('RELACION PAGO DE CAJA'!B$3:B$9173,A2364,'RELACION PAGO DE CAJA'!M$3:M$408)+(SUMIF('RELACION PAGO DE CAJA'!B$3:B$9173,A2364,'RELACION PAGO DE CAJA'!N$3:N$9173)))))</f>
        <v>#REF!</v>
      </c>
    </row>
    <row r="2365" spans="1:10">
      <c r="A2365" s="16" t="str">
        <f t="shared" si="41"/>
        <v/>
      </c>
      <c r="B2365" s="93"/>
      <c r="C2365" s="97"/>
      <c r="D2365" s="25"/>
      <c r="E2365" s="91"/>
      <c r="F2365" s="98"/>
      <c r="G2365" s="23"/>
      <c r="H2365" s="23"/>
      <c r="I2365" s="23"/>
      <c r="J2365" s="14" t="e">
        <f ca="1">F2365-(G2365+(SUMIF('RELACION PAGO DE CAJA'!B$3:B$9173,A2365,'RELACION PAGO DE CAJA'!K$3:K$9173)+SUMIF('RELACION PAGO DE CAJA'!B$3:B$9173,A2365,'RELACION PAGO DE CAJA'!L$3:L$9173)+(SUMIF('RELACION PAGO DE CAJA'!B$3:B$9173,A2365,'RELACION PAGO DE CAJA'!M$3:M$408)+(SUMIF('RELACION PAGO DE CAJA'!B$3:B$9173,A2365,'RELACION PAGO DE CAJA'!N$3:N$9173)))))</f>
        <v>#REF!</v>
      </c>
    </row>
    <row r="2366" spans="1:10">
      <c r="A2366" s="16" t="str">
        <f t="shared" si="41"/>
        <v/>
      </c>
      <c r="B2366" s="93"/>
      <c r="C2366" s="97"/>
      <c r="D2366" s="25"/>
      <c r="E2366" s="91"/>
      <c r="F2366" s="98"/>
      <c r="G2366" s="23"/>
      <c r="H2366" s="23"/>
      <c r="I2366" s="23"/>
      <c r="J2366" s="14" t="e">
        <f ca="1">F2366-(G2366+(SUMIF('RELACION PAGO DE CAJA'!B$3:B$9173,A2366,'RELACION PAGO DE CAJA'!K$3:K$9173)+SUMIF('RELACION PAGO DE CAJA'!B$3:B$9173,A2366,'RELACION PAGO DE CAJA'!L$3:L$9173)+(SUMIF('RELACION PAGO DE CAJA'!B$3:B$9173,A2366,'RELACION PAGO DE CAJA'!M$3:M$408)+(SUMIF('RELACION PAGO DE CAJA'!B$3:B$9173,A2366,'RELACION PAGO DE CAJA'!N$3:N$9173)))))</f>
        <v>#REF!</v>
      </c>
    </row>
    <row r="2367" spans="1:10">
      <c r="A2367" s="16" t="str">
        <f t="shared" si="41"/>
        <v/>
      </c>
      <c r="B2367" s="93"/>
      <c r="C2367" s="97"/>
      <c r="D2367" s="25"/>
      <c r="E2367" s="91"/>
      <c r="F2367" s="98"/>
      <c r="G2367" s="23"/>
      <c r="H2367" s="23"/>
      <c r="I2367" s="23"/>
      <c r="J2367" s="14" t="e">
        <f ca="1">F2367-(G2367+(SUMIF('RELACION PAGO DE CAJA'!B$3:B$9173,A2367,'RELACION PAGO DE CAJA'!K$3:K$9173)+SUMIF('RELACION PAGO DE CAJA'!B$3:B$9173,A2367,'RELACION PAGO DE CAJA'!L$3:L$9173)+(SUMIF('RELACION PAGO DE CAJA'!B$3:B$9173,A2367,'RELACION PAGO DE CAJA'!M$3:M$408)+(SUMIF('RELACION PAGO DE CAJA'!B$3:B$9173,A2367,'RELACION PAGO DE CAJA'!N$3:N$9173)))))</f>
        <v>#REF!</v>
      </c>
    </row>
    <row r="2368" spans="1:10">
      <c r="A2368" s="16" t="str">
        <f t="shared" si="41"/>
        <v/>
      </c>
      <c r="B2368" s="93"/>
      <c r="C2368" s="97"/>
      <c r="D2368" s="25"/>
      <c r="E2368" s="91"/>
      <c r="F2368" s="98"/>
      <c r="G2368" s="23"/>
      <c r="H2368" s="23"/>
      <c r="I2368" s="23"/>
      <c r="J2368" s="14" t="e">
        <f ca="1">F2368-(G2368+(SUMIF('RELACION PAGO DE CAJA'!B$3:B$9173,A2368,'RELACION PAGO DE CAJA'!K$3:K$9173)+SUMIF('RELACION PAGO DE CAJA'!B$3:B$9173,A2368,'RELACION PAGO DE CAJA'!L$3:L$9173)+(SUMIF('RELACION PAGO DE CAJA'!B$3:B$9173,A2368,'RELACION PAGO DE CAJA'!M$3:M$408)+(SUMIF('RELACION PAGO DE CAJA'!B$3:B$9173,A2368,'RELACION PAGO DE CAJA'!N$3:N$9173)))))</f>
        <v>#REF!</v>
      </c>
    </row>
    <row r="2369" spans="1:10">
      <c r="A2369" s="16" t="str">
        <f t="shared" si="41"/>
        <v/>
      </c>
      <c r="B2369" s="93"/>
      <c r="C2369" s="97"/>
      <c r="D2369" s="25"/>
      <c r="E2369" s="91"/>
      <c r="F2369" s="98"/>
      <c r="G2369" s="23"/>
      <c r="H2369" s="23"/>
      <c r="I2369" s="23"/>
      <c r="J2369" s="14" t="e">
        <f ca="1">F2369-(G2369+(SUMIF('RELACION PAGO DE CAJA'!B$3:B$9173,A2369,'RELACION PAGO DE CAJA'!K$3:K$9173)+SUMIF('RELACION PAGO DE CAJA'!B$3:B$9173,A2369,'RELACION PAGO DE CAJA'!L$3:L$9173)+(SUMIF('RELACION PAGO DE CAJA'!B$3:B$9173,A2369,'RELACION PAGO DE CAJA'!M$3:M$408)+(SUMIF('RELACION PAGO DE CAJA'!B$3:B$9173,A2369,'RELACION PAGO DE CAJA'!N$3:N$9173)))))</f>
        <v>#REF!</v>
      </c>
    </row>
    <row r="2370" spans="1:10">
      <c r="A2370" s="16" t="str">
        <f t="shared" si="41"/>
        <v/>
      </c>
      <c r="B2370" s="93"/>
      <c r="C2370" s="97"/>
      <c r="D2370" s="25"/>
      <c r="E2370" s="91"/>
      <c r="F2370" s="98"/>
      <c r="G2370" s="23"/>
      <c r="H2370" s="23"/>
      <c r="I2370" s="23"/>
      <c r="J2370" s="14" t="e">
        <f ca="1">F2370-(G2370+(SUMIF('RELACION PAGO DE CAJA'!B$3:B$9173,A2370,'RELACION PAGO DE CAJA'!K$3:K$9173)+SUMIF('RELACION PAGO DE CAJA'!B$3:B$9173,A2370,'RELACION PAGO DE CAJA'!L$3:L$9173)+(SUMIF('RELACION PAGO DE CAJA'!B$3:B$9173,A2370,'RELACION PAGO DE CAJA'!M$3:M$408)+(SUMIF('RELACION PAGO DE CAJA'!B$3:B$9173,A2370,'RELACION PAGO DE CAJA'!N$3:N$9173)))))</f>
        <v>#REF!</v>
      </c>
    </row>
    <row r="2371" spans="1:10">
      <c r="A2371" s="16" t="str">
        <f t="shared" si="41"/>
        <v/>
      </c>
      <c r="B2371" s="93"/>
      <c r="C2371" s="97"/>
      <c r="D2371" s="25"/>
      <c r="E2371" s="91"/>
      <c r="F2371" s="98"/>
      <c r="G2371" s="23"/>
      <c r="H2371" s="23"/>
      <c r="I2371" s="23"/>
      <c r="J2371" s="14" t="e">
        <f ca="1">F2371-(G2371+(SUMIF('RELACION PAGO DE CAJA'!B$3:B$9173,A2371,'RELACION PAGO DE CAJA'!K$3:K$9173)+SUMIF('RELACION PAGO DE CAJA'!B$3:B$9173,A2371,'RELACION PAGO DE CAJA'!L$3:L$9173)+(SUMIF('RELACION PAGO DE CAJA'!B$3:B$9173,A2371,'RELACION PAGO DE CAJA'!M$3:M$408)+(SUMIF('RELACION PAGO DE CAJA'!B$3:B$9173,A2371,'RELACION PAGO DE CAJA'!N$3:N$9173)))))</f>
        <v>#REF!</v>
      </c>
    </row>
    <row r="2372" spans="1:10">
      <c r="A2372" s="16" t="str">
        <f t="shared" si="41"/>
        <v/>
      </c>
      <c r="B2372" s="93"/>
      <c r="C2372" s="97"/>
      <c r="D2372" s="25"/>
      <c r="E2372" s="91"/>
      <c r="F2372" s="98"/>
      <c r="G2372" s="23"/>
      <c r="H2372" s="23"/>
      <c r="I2372" s="23"/>
      <c r="J2372" s="14" t="e">
        <f ca="1">F2372-(G2372+(SUMIF('RELACION PAGO DE CAJA'!B$3:B$9173,A2372,'RELACION PAGO DE CAJA'!K$3:K$9173)+SUMIF('RELACION PAGO DE CAJA'!B$3:B$9173,A2372,'RELACION PAGO DE CAJA'!L$3:L$9173)+(SUMIF('RELACION PAGO DE CAJA'!B$3:B$9173,A2372,'RELACION PAGO DE CAJA'!M$3:M$408)+(SUMIF('RELACION PAGO DE CAJA'!B$3:B$9173,A2372,'RELACION PAGO DE CAJA'!N$3:N$9173)))))</f>
        <v>#REF!</v>
      </c>
    </row>
    <row r="2373" spans="1:10">
      <c r="A2373" s="16" t="str">
        <f t="shared" si="41"/>
        <v/>
      </c>
      <c r="B2373" s="93"/>
      <c r="C2373" s="97"/>
      <c r="D2373" s="25"/>
      <c r="E2373" s="91"/>
      <c r="F2373" s="98"/>
      <c r="G2373" s="23"/>
      <c r="H2373" s="23"/>
      <c r="I2373" s="23"/>
      <c r="J2373" s="14" t="e">
        <f ca="1">F2373-(G2373+(SUMIF('RELACION PAGO DE CAJA'!B$3:B$9173,A2373,'RELACION PAGO DE CAJA'!K$3:K$9173)+SUMIF('RELACION PAGO DE CAJA'!B$3:B$9173,A2373,'RELACION PAGO DE CAJA'!L$3:L$9173)+(SUMIF('RELACION PAGO DE CAJA'!B$3:B$9173,A2373,'RELACION PAGO DE CAJA'!M$3:M$408)+(SUMIF('RELACION PAGO DE CAJA'!B$3:B$9173,A2373,'RELACION PAGO DE CAJA'!N$3:N$9173)))))</f>
        <v>#REF!</v>
      </c>
    </row>
    <row r="2374" spans="1:10">
      <c r="A2374" s="16" t="str">
        <f t="shared" si="41"/>
        <v/>
      </c>
      <c r="B2374" s="93"/>
      <c r="C2374" s="97"/>
      <c r="D2374" s="25"/>
      <c r="E2374" s="91"/>
      <c r="F2374" s="98"/>
      <c r="G2374" s="23"/>
      <c r="H2374" s="23"/>
      <c r="I2374" s="23"/>
      <c r="J2374" s="14" t="e">
        <f ca="1">F2374-(G2374+(SUMIF('RELACION PAGO DE CAJA'!B$3:B$9173,A2374,'RELACION PAGO DE CAJA'!K$3:K$9173)+SUMIF('RELACION PAGO DE CAJA'!B$3:B$9173,A2374,'RELACION PAGO DE CAJA'!L$3:L$9173)+(SUMIF('RELACION PAGO DE CAJA'!B$3:B$9173,A2374,'RELACION PAGO DE CAJA'!M$3:M$408)+(SUMIF('RELACION PAGO DE CAJA'!B$3:B$9173,A2374,'RELACION PAGO DE CAJA'!N$3:N$9173)))))</f>
        <v>#REF!</v>
      </c>
    </row>
    <row r="2375" spans="1:10">
      <c r="A2375" s="16" t="str">
        <f t="shared" si="41"/>
        <v/>
      </c>
      <c r="B2375" s="93"/>
      <c r="C2375" s="97"/>
      <c r="D2375" s="25"/>
      <c r="E2375" s="91"/>
      <c r="F2375" s="98"/>
      <c r="G2375" s="23"/>
      <c r="H2375" s="23"/>
      <c r="I2375" s="23"/>
      <c r="J2375" s="14" t="e">
        <f ca="1">F2375-(G2375+(SUMIF('RELACION PAGO DE CAJA'!B$3:B$9173,A2375,'RELACION PAGO DE CAJA'!K$3:K$9173)+SUMIF('RELACION PAGO DE CAJA'!B$3:B$9173,A2375,'RELACION PAGO DE CAJA'!L$3:L$9173)+(SUMIF('RELACION PAGO DE CAJA'!B$3:B$9173,A2375,'RELACION PAGO DE CAJA'!M$3:M$408)+(SUMIF('RELACION PAGO DE CAJA'!B$3:B$9173,A2375,'RELACION PAGO DE CAJA'!N$3:N$9173)))))</f>
        <v>#REF!</v>
      </c>
    </row>
    <row r="2376" spans="1:10">
      <c r="A2376" s="16" t="str">
        <f t="shared" si="41"/>
        <v/>
      </c>
      <c r="B2376" s="93"/>
      <c r="C2376" s="97"/>
      <c r="D2376" s="25"/>
      <c r="E2376" s="91"/>
      <c r="F2376" s="98"/>
      <c r="G2376" s="23"/>
      <c r="H2376" s="23"/>
      <c r="I2376" s="23"/>
      <c r="J2376" s="14" t="e">
        <f ca="1">F2376-(G2376+(SUMIF('RELACION PAGO DE CAJA'!B$3:B$9173,A2376,'RELACION PAGO DE CAJA'!K$3:K$9173)+SUMIF('RELACION PAGO DE CAJA'!B$3:B$9173,A2376,'RELACION PAGO DE CAJA'!L$3:L$9173)+(SUMIF('RELACION PAGO DE CAJA'!B$3:B$9173,A2376,'RELACION PAGO DE CAJA'!M$3:M$408)+(SUMIF('RELACION PAGO DE CAJA'!B$3:B$9173,A2376,'RELACION PAGO DE CAJA'!N$3:N$9173)))))</f>
        <v>#REF!</v>
      </c>
    </row>
    <row r="2377" spans="1:10">
      <c r="A2377" s="16" t="str">
        <f t="shared" si="41"/>
        <v/>
      </c>
      <c r="B2377" s="93"/>
      <c r="C2377" s="97"/>
      <c r="D2377" s="25"/>
      <c r="E2377" s="91"/>
      <c r="F2377" s="98"/>
      <c r="G2377" s="23"/>
      <c r="H2377" s="23"/>
      <c r="I2377" s="23"/>
      <c r="J2377" s="14" t="e">
        <f ca="1">F2377-(G2377+(SUMIF('RELACION PAGO DE CAJA'!B$3:B$9173,A2377,'RELACION PAGO DE CAJA'!K$3:K$9173)+SUMIF('RELACION PAGO DE CAJA'!B$3:B$9173,A2377,'RELACION PAGO DE CAJA'!L$3:L$9173)+(SUMIF('RELACION PAGO DE CAJA'!B$3:B$9173,A2377,'RELACION PAGO DE CAJA'!M$3:M$408)+(SUMIF('RELACION PAGO DE CAJA'!B$3:B$9173,A2377,'RELACION PAGO DE CAJA'!N$3:N$9173)))))</f>
        <v>#REF!</v>
      </c>
    </row>
    <row r="2378" spans="1:10">
      <c r="A2378" s="16" t="str">
        <f t="shared" si="41"/>
        <v/>
      </c>
      <c r="B2378" s="93"/>
      <c r="C2378" s="97"/>
      <c r="D2378" s="25"/>
      <c r="E2378" s="91"/>
      <c r="F2378" s="98"/>
      <c r="G2378" s="23"/>
      <c r="H2378" s="23"/>
      <c r="I2378" s="23"/>
      <c r="J2378" s="14" t="e">
        <f ca="1">F2378-(G2378+(SUMIF('RELACION PAGO DE CAJA'!B$3:B$9173,A2378,'RELACION PAGO DE CAJA'!K$3:K$9173)+SUMIF('RELACION PAGO DE CAJA'!B$3:B$9173,A2378,'RELACION PAGO DE CAJA'!L$3:L$9173)+(SUMIF('RELACION PAGO DE CAJA'!B$3:B$9173,A2378,'RELACION PAGO DE CAJA'!M$3:M$408)+(SUMIF('RELACION PAGO DE CAJA'!B$3:B$9173,A2378,'RELACION PAGO DE CAJA'!N$3:N$9173)))))</f>
        <v>#REF!</v>
      </c>
    </row>
    <row r="2379" spans="1:10">
      <c r="A2379" s="16" t="str">
        <f t="shared" si="41"/>
        <v/>
      </c>
      <c r="B2379" s="93"/>
      <c r="C2379" s="97"/>
      <c r="D2379" s="25"/>
      <c r="E2379" s="91"/>
      <c r="F2379" s="98"/>
      <c r="G2379" s="23"/>
      <c r="H2379" s="23"/>
      <c r="I2379" s="23"/>
      <c r="J2379" s="14" t="e">
        <f ca="1">F2379-(G2379+(SUMIF('RELACION PAGO DE CAJA'!B$3:B$9173,A2379,'RELACION PAGO DE CAJA'!K$3:K$9173)+SUMIF('RELACION PAGO DE CAJA'!B$3:B$9173,A2379,'RELACION PAGO DE CAJA'!L$3:L$9173)+(SUMIF('RELACION PAGO DE CAJA'!B$3:B$9173,A2379,'RELACION PAGO DE CAJA'!M$3:M$408)+(SUMIF('RELACION PAGO DE CAJA'!B$3:B$9173,A2379,'RELACION PAGO DE CAJA'!N$3:N$9173)))))</f>
        <v>#REF!</v>
      </c>
    </row>
    <row r="2380" spans="1:10">
      <c r="A2380" s="16" t="str">
        <f t="shared" si="41"/>
        <v/>
      </c>
      <c r="B2380" s="93"/>
      <c r="C2380" s="97"/>
      <c r="D2380" s="25"/>
      <c r="E2380" s="91"/>
      <c r="F2380" s="98"/>
      <c r="G2380" s="23"/>
      <c r="H2380" s="23"/>
      <c r="I2380" s="23"/>
      <c r="J2380" s="14" t="e">
        <f ca="1">F2380-(G2380+(SUMIF('RELACION PAGO DE CAJA'!B$3:B$9173,A2380,'RELACION PAGO DE CAJA'!K$3:K$9173)+SUMIF('RELACION PAGO DE CAJA'!B$3:B$9173,A2380,'RELACION PAGO DE CAJA'!L$3:L$9173)+(SUMIF('RELACION PAGO DE CAJA'!B$3:B$9173,A2380,'RELACION PAGO DE CAJA'!M$3:M$408)+(SUMIF('RELACION PAGO DE CAJA'!B$3:B$9173,A2380,'RELACION PAGO DE CAJA'!N$3:N$9173)))))</f>
        <v>#REF!</v>
      </c>
    </row>
    <row r="2381" spans="1:10">
      <c r="A2381" s="16" t="str">
        <f t="shared" si="41"/>
        <v/>
      </c>
      <c r="B2381" s="93"/>
      <c r="C2381" s="97"/>
      <c r="D2381" s="25"/>
      <c r="E2381" s="91"/>
      <c r="F2381" s="98"/>
      <c r="G2381" s="23"/>
      <c r="H2381" s="23"/>
      <c r="I2381" s="23"/>
      <c r="J2381" s="14" t="e">
        <f ca="1">F2381-(G2381+(SUMIF('RELACION PAGO DE CAJA'!B$3:B$9173,A2381,'RELACION PAGO DE CAJA'!K$3:K$9173)+SUMIF('RELACION PAGO DE CAJA'!B$3:B$9173,A2381,'RELACION PAGO DE CAJA'!L$3:L$9173)+(SUMIF('RELACION PAGO DE CAJA'!B$3:B$9173,A2381,'RELACION PAGO DE CAJA'!M$3:M$408)+(SUMIF('RELACION PAGO DE CAJA'!B$3:B$9173,A2381,'RELACION PAGO DE CAJA'!N$3:N$9173)))))</f>
        <v>#REF!</v>
      </c>
    </row>
    <row r="2382" spans="1:10">
      <c r="A2382" s="16" t="str">
        <f t="shared" si="41"/>
        <v/>
      </c>
      <c r="B2382" s="93"/>
      <c r="C2382" s="97"/>
      <c r="D2382" s="25"/>
      <c r="E2382" s="91"/>
      <c r="F2382" s="98"/>
      <c r="G2382" s="23"/>
      <c r="H2382" s="23"/>
      <c r="I2382" s="23"/>
      <c r="J2382" s="14" t="e">
        <f ca="1">F2382-(G2382+(SUMIF('RELACION PAGO DE CAJA'!B$3:B$9173,A2382,'RELACION PAGO DE CAJA'!K$3:K$9173)+SUMIF('RELACION PAGO DE CAJA'!B$3:B$9173,A2382,'RELACION PAGO DE CAJA'!L$3:L$9173)+(SUMIF('RELACION PAGO DE CAJA'!B$3:B$9173,A2382,'RELACION PAGO DE CAJA'!M$3:M$408)+(SUMIF('RELACION PAGO DE CAJA'!B$3:B$9173,A2382,'RELACION PAGO DE CAJA'!N$3:N$9173)))))</f>
        <v>#REF!</v>
      </c>
    </row>
    <row r="2383" spans="1:10">
      <c r="A2383" s="16" t="str">
        <f t="shared" si="41"/>
        <v/>
      </c>
      <c r="B2383" s="93"/>
      <c r="C2383" s="97"/>
      <c r="D2383" s="25"/>
      <c r="E2383" s="91"/>
      <c r="F2383" s="98"/>
      <c r="G2383" s="23"/>
      <c r="H2383" s="23"/>
      <c r="I2383" s="23"/>
      <c r="J2383" s="14" t="e">
        <f ca="1">F2383-(G2383+(SUMIF('RELACION PAGO DE CAJA'!B$3:B$9173,A2383,'RELACION PAGO DE CAJA'!K$3:K$9173)+SUMIF('RELACION PAGO DE CAJA'!B$3:B$9173,A2383,'RELACION PAGO DE CAJA'!L$3:L$9173)+(SUMIF('RELACION PAGO DE CAJA'!B$3:B$9173,A2383,'RELACION PAGO DE CAJA'!M$3:M$408)+(SUMIF('RELACION PAGO DE CAJA'!B$3:B$9173,A2383,'RELACION PAGO DE CAJA'!N$3:N$9173)))))</f>
        <v>#REF!</v>
      </c>
    </row>
    <row r="2384" spans="1:10">
      <c r="A2384" s="16" t="str">
        <f t="shared" si="41"/>
        <v/>
      </c>
      <c r="B2384" s="93"/>
      <c r="C2384" s="97"/>
      <c r="D2384" s="25"/>
      <c r="E2384" s="91"/>
      <c r="F2384" s="98"/>
      <c r="G2384" s="23"/>
      <c r="H2384" s="23"/>
      <c r="I2384" s="23"/>
      <c r="J2384" s="14" t="e">
        <f ca="1">F2384-(G2384+(SUMIF('RELACION PAGO DE CAJA'!B$3:B$9173,A2384,'RELACION PAGO DE CAJA'!K$3:K$9173)+SUMIF('RELACION PAGO DE CAJA'!B$3:B$9173,A2384,'RELACION PAGO DE CAJA'!L$3:L$9173)+(SUMIF('RELACION PAGO DE CAJA'!B$3:B$9173,A2384,'RELACION PAGO DE CAJA'!M$3:M$408)+(SUMIF('RELACION PAGO DE CAJA'!B$3:B$9173,A2384,'RELACION PAGO DE CAJA'!N$3:N$9173)))))</f>
        <v>#REF!</v>
      </c>
    </row>
    <row r="2385" spans="1:10">
      <c r="A2385" s="16" t="str">
        <f t="shared" si="41"/>
        <v/>
      </c>
      <c r="B2385" s="93"/>
      <c r="C2385" s="97"/>
      <c r="D2385" s="25"/>
      <c r="E2385" s="91"/>
      <c r="F2385" s="98"/>
      <c r="G2385" s="23"/>
      <c r="H2385" s="23"/>
      <c r="I2385" s="23"/>
      <c r="J2385" s="14" t="e">
        <f ca="1">F2385-(G2385+(SUMIF('RELACION PAGO DE CAJA'!B$3:B$9173,A2385,'RELACION PAGO DE CAJA'!K$3:K$9173)+SUMIF('RELACION PAGO DE CAJA'!B$3:B$9173,A2385,'RELACION PAGO DE CAJA'!L$3:L$9173)+(SUMIF('RELACION PAGO DE CAJA'!B$3:B$9173,A2385,'RELACION PAGO DE CAJA'!M$3:M$408)+(SUMIF('RELACION PAGO DE CAJA'!B$3:B$9173,A2385,'RELACION PAGO DE CAJA'!N$3:N$9173)))))</f>
        <v>#REF!</v>
      </c>
    </row>
    <row r="2386" spans="1:10">
      <c r="A2386" s="16" t="str">
        <f t="shared" si="41"/>
        <v/>
      </c>
      <c r="B2386" s="93"/>
      <c r="C2386" s="97"/>
      <c r="D2386" s="25"/>
      <c r="E2386" s="91"/>
      <c r="F2386" s="98"/>
      <c r="G2386" s="23"/>
      <c r="H2386" s="23"/>
      <c r="I2386" s="23"/>
      <c r="J2386" s="14" t="e">
        <f ca="1">F2386-(G2386+(SUMIF('RELACION PAGO DE CAJA'!B$3:B$9173,A2386,'RELACION PAGO DE CAJA'!K$3:K$9173)+SUMIF('RELACION PAGO DE CAJA'!B$3:B$9173,A2386,'RELACION PAGO DE CAJA'!L$3:L$9173)+(SUMIF('RELACION PAGO DE CAJA'!B$3:B$9173,A2386,'RELACION PAGO DE CAJA'!M$3:M$408)+(SUMIF('RELACION PAGO DE CAJA'!B$3:B$9173,A2386,'RELACION PAGO DE CAJA'!N$3:N$9173)))))</f>
        <v>#REF!</v>
      </c>
    </row>
    <row r="2387" spans="1:10">
      <c r="A2387" s="16" t="str">
        <f t="shared" si="41"/>
        <v/>
      </c>
      <c r="B2387" s="93"/>
      <c r="C2387" s="97"/>
      <c r="D2387" s="25"/>
      <c r="E2387" s="91"/>
      <c r="F2387" s="98"/>
      <c r="G2387" s="23"/>
      <c r="H2387" s="23"/>
      <c r="I2387" s="23"/>
      <c r="J2387" s="14" t="e">
        <f ca="1">F2387-(G2387+(SUMIF('RELACION PAGO DE CAJA'!B$3:B$9173,A2387,'RELACION PAGO DE CAJA'!K$3:K$9173)+SUMIF('RELACION PAGO DE CAJA'!B$3:B$9173,A2387,'RELACION PAGO DE CAJA'!L$3:L$9173)+(SUMIF('RELACION PAGO DE CAJA'!B$3:B$9173,A2387,'RELACION PAGO DE CAJA'!M$3:M$408)+(SUMIF('RELACION PAGO DE CAJA'!B$3:B$9173,A2387,'RELACION PAGO DE CAJA'!N$3:N$9173)))))</f>
        <v>#REF!</v>
      </c>
    </row>
    <row r="2388" spans="1:10">
      <c r="A2388" s="16" t="str">
        <f t="shared" si="41"/>
        <v/>
      </c>
      <c r="B2388" s="93"/>
      <c r="C2388" s="97"/>
      <c r="D2388" s="25"/>
      <c r="E2388" s="91"/>
      <c r="F2388" s="98"/>
      <c r="G2388" s="23"/>
      <c r="H2388" s="23"/>
      <c r="I2388" s="23"/>
      <c r="J2388" s="14" t="e">
        <f ca="1">F2388-(G2388+(SUMIF('RELACION PAGO DE CAJA'!B$3:B$9173,A2388,'RELACION PAGO DE CAJA'!K$3:K$9173)+SUMIF('RELACION PAGO DE CAJA'!B$3:B$9173,A2388,'RELACION PAGO DE CAJA'!L$3:L$9173)+(SUMIF('RELACION PAGO DE CAJA'!B$3:B$9173,A2388,'RELACION PAGO DE CAJA'!M$3:M$408)+(SUMIF('RELACION PAGO DE CAJA'!B$3:B$9173,A2388,'RELACION PAGO DE CAJA'!N$3:N$9173)))))</f>
        <v>#REF!</v>
      </c>
    </row>
    <row r="2389" spans="1:10">
      <c r="A2389" s="16" t="str">
        <f t="shared" ref="A2389:A2452" si="42">CONCATENATE(B2389,D2389,E2389)</f>
        <v/>
      </c>
      <c r="B2389" s="93"/>
      <c r="C2389" s="97"/>
      <c r="D2389" s="25"/>
      <c r="E2389" s="91"/>
      <c r="F2389" s="98"/>
      <c r="G2389" s="23"/>
      <c r="H2389" s="23"/>
      <c r="I2389" s="23"/>
      <c r="J2389" s="14" t="e">
        <f ca="1">F2389-(G2389+(SUMIF('RELACION PAGO DE CAJA'!B$3:B$9173,A2389,'RELACION PAGO DE CAJA'!K$3:K$9173)+SUMIF('RELACION PAGO DE CAJA'!B$3:B$9173,A2389,'RELACION PAGO DE CAJA'!L$3:L$9173)+(SUMIF('RELACION PAGO DE CAJA'!B$3:B$9173,A2389,'RELACION PAGO DE CAJA'!M$3:M$408)+(SUMIF('RELACION PAGO DE CAJA'!B$3:B$9173,A2389,'RELACION PAGO DE CAJA'!N$3:N$9173)))))</f>
        <v>#REF!</v>
      </c>
    </row>
    <row r="2390" spans="1:10">
      <c r="A2390" s="16" t="str">
        <f t="shared" si="42"/>
        <v/>
      </c>
      <c r="B2390" s="93"/>
      <c r="C2390" s="97"/>
      <c r="D2390" s="25"/>
      <c r="E2390" s="91"/>
      <c r="F2390" s="98"/>
      <c r="G2390" s="23"/>
      <c r="H2390" s="23"/>
      <c r="I2390" s="23"/>
      <c r="J2390" s="14" t="e">
        <f ca="1">F2390-(G2390+(SUMIF('RELACION PAGO DE CAJA'!B$3:B$9173,A2390,'RELACION PAGO DE CAJA'!K$3:K$9173)+SUMIF('RELACION PAGO DE CAJA'!B$3:B$9173,A2390,'RELACION PAGO DE CAJA'!L$3:L$9173)+(SUMIF('RELACION PAGO DE CAJA'!B$3:B$9173,A2390,'RELACION PAGO DE CAJA'!M$3:M$408)+(SUMIF('RELACION PAGO DE CAJA'!B$3:B$9173,A2390,'RELACION PAGO DE CAJA'!N$3:N$9173)))))</f>
        <v>#REF!</v>
      </c>
    </row>
    <row r="2391" spans="1:10">
      <c r="A2391" s="16" t="str">
        <f t="shared" si="42"/>
        <v/>
      </c>
      <c r="B2391" s="93"/>
      <c r="C2391" s="97"/>
      <c r="D2391" s="25"/>
      <c r="E2391" s="91"/>
      <c r="F2391" s="98"/>
      <c r="G2391" s="23"/>
      <c r="H2391" s="23"/>
      <c r="I2391" s="23"/>
      <c r="J2391" s="14" t="e">
        <f ca="1">F2391-(G2391+(SUMIF('RELACION PAGO DE CAJA'!B$3:B$9173,A2391,'RELACION PAGO DE CAJA'!K$3:K$9173)+SUMIF('RELACION PAGO DE CAJA'!B$3:B$9173,A2391,'RELACION PAGO DE CAJA'!L$3:L$9173)+(SUMIF('RELACION PAGO DE CAJA'!B$3:B$9173,A2391,'RELACION PAGO DE CAJA'!M$3:M$408)+(SUMIF('RELACION PAGO DE CAJA'!B$3:B$9173,A2391,'RELACION PAGO DE CAJA'!N$3:N$9173)))))</f>
        <v>#REF!</v>
      </c>
    </row>
    <row r="2392" spans="1:10">
      <c r="A2392" s="16" t="str">
        <f t="shared" si="42"/>
        <v/>
      </c>
      <c r="B2392" s="93"/>
      <c r="C2392" s="97"/>
      <c r="D2392" s="25"/>
      <c r="E2392" s="91"/>
      <c r="F2392" s="98"/>
      <c r="G2392" s="23"/>
      <c r="H2392" s="23"/>
      <c r="I2392" s="23"/>
      <c r="J2392" s="14" t="e">
        <f ca="1">F2392-(G2392+(SUMIF('RELACION PAGO DE CAJA'!B$3:B$9173,A2392,'RELACION PAGO DE CAJA'!K$3:K$9173)+SUMIF('RELACION PAGO DE CAJA'!B$3:B$9173,A2392,'RELACION PAGO DE CAJA'!L$3:L$9173)+(SUMIF('RELACION PAGO DE CAJA'!B$3:B$9173,A2392,'RELACION PAGO DE CAJA'!M$3:M$408)+(SUMIF('RELACION PAGO DE CAJA'!B$3:B$9173,A2392,'RELACION PAGO DE CAJA'!N$3:N$9173)))))</f>
        <v>#REF!</v>
      </c>
    </row>
    <row r="2393" spans="1:10">
      <c r="A2393" s="16" t="str">
        <f t="shared" si="42"/>
        <v/>
      </c>
      <c r="B2393" s="93"/>
      <c r="C2393" s="97"/>
      <c r="D2393" s="25"/>
      <c r="E2393" s="91"/>
      <c r="F2393" s="98"/>
      <c r="G2393" s="23"/>
      <c r="H2393" s="23"/>
      <c r="I2393" s="23"/>
      <c r="J2393" s="14" t="e">
        <f ca="1">F2393-(G2393+(SUMIF('RELACION PAGO DE CAJA'!B$3:B$9173,A2393,'RELACION PAGO DE CAJA'!K$3:K$9173)+SUMIF('RELACION PAGO DE CAJA'!B$3:B$9173,A2393,'RELACION PAGO DE CAJA'!L$3:L$9173)+(SUMIF('RELACION PAGO DE CAJA'!B$3:B$9173,A2393,'RELACION PAGO DE CAJA'!M$3:M$408)+(SUMIF('RELACION PAGO DE CAJA'!B$3:B$9173,A2393,'RELACION PAGO DE CAJA'!N$3:N$9173)))))</f>
        <v>#REF!</v>
      </c>
    </row>
    <row r="2394" spans="1:10">
      <c r="A2394" s="16" t="str">
        <f t="shared" si="42"/>
        <v/>
      </c>
      <c r="B2394" s="93"/>
      <c r="C2394" s="97"/>
      <c r="D2394" s="25"/>
      <c r="E2394" s="91"/>
      <c r="F2394" s="98"/>
      <c r="G2394" s="23"/>
      <c r="H2394" s="23"/>
      <c r="I2394" s="23"/>
      <c r="J2394" s="14" t="e">
        <f ca="1">F2394-(G2394+(SUMIF('RELACION PAGO DE CAJA'!B$3:B$9173,A2394,'RELACION PAGO DE CAJA'!K$3:K$9173)+SUMIF('RELACION PAGO DE CAJA'!B$3:B$9173,A2394,'RELACION PAGO DE CAJA'!L$3:L$9173)+(SUMIF('RELACION PAGO DE CAJA'!B$3:B$9173,A2394,'RELACION PAGO DE CAJA'!M$3:M$408)+(SUMIF('RELACION PAGO DE CAJA'!B$3:B$9173,A2394,'RELACION PAGO DE CAJA'!N$3:N$9173)))))</f>
        <v>#REF!</v>
      </c>
    </row>
    <row r="2395" spans="1:10">
      <c r="A2395" s="16" t="str">
        <f t="shared" si="42"/>
        <v/>
      </c>
      <c r="B2395" s="93"/>
      <c r="C2395" s="97"/>
      <c r="D2395" s="25"/>
      <c r="E2395" s="91"/>
      <c r="F2395" s="98"/>
      <c r="G2395" s="23"/>
      <c r="H2395" s="23"/>
      <c r="I2395" s="23"/>
      <c r="J2395" s="14" t="e">
        <f ca="1">F2395-(G2395+(SUMIF('RELACION PAGO DE CAJA'!B$3:B$9173,A2395,'RELACION PAGO DE CAJA'!K$3:K$9173)+SUMIF('RELACION PAGO DE CAJA'!B$3:B$9173,A2395,'RELACION PAGO DE CAJA'!L$3:L$9173)+(SUMIF('RELACION PAGO DE CAJA'!B$3:B$9173,A2395,'RELACION PAGO DE CAJA'!M$3:M$408)+(SUMIF('RELACION PAGO DE CAJA'!B$3:B$9173,A2395,'RELACION PAGO DE CAJA'!N$3:N$9173)))))</f>
        <v>#REF!</v>
      </c>
    </row>
    <row r="2396" spans="1:10">
      <c r="A2396" s="16" t="str">
        <f t="shared" si="42"/>
        <v/>
      </c>
      <c r="B2396" s="93"/>
      <c r="C2396" s="97"/>
      <c r="D2396" s="25"/>
      <c r="E2396" s="91"/>
      <c r="F2396" s="98"/>
      <c r="G2396" s="23"/>
      <c r="H2396" s="23"/>
      <c r="I2396" s="23"/>
      <c r="J2396" s="14" t="e">
        <f ca="1">F2396-(G2396+(SUMIF('RELACION PAGO DE CAJA'!B$3:B$9173,A2396,'RELACION PAGO DE CAJA'!K$3:K$9173)+SUMIF('RELACION PAGO DE CAJA'!B$3:B$9173,A2396,'RELACION PAGO DE CAJA'!L$3:L$9173)+(SUMIF('RELACION PAGO DE CAJA'!B$3:B$9173,A2396,'RELACION PAGO DE CAJA'!M$3:M$408)+(SUMIF('RELACION PAGO DE CAJA'!B$3:B$9173,A2396,'RELACION PAGO DE CAJA'!N$3:N$9173)))))</f>
        <v>#REF!</v>
      </c>
    </row>
    <row r="2397" spans="1:10">
      <c r="A2397" s="16" t="str">
        <f t="shared" si="42"/>
        <v/>
      </c>
      <c r="B2397" s="93"/>
      <c r="C2397" s="97"/>
      <c r="D2397" s="25"/>
      <c r="E2397" s="91"/>
      <c r="F2397" s="98"/>
      <c r="G2397" s="23"/>
      <c r="H2397" s="23"/>
      <c r="I2397" s="23"/>
      <c r="J2397" s="14" t="e">
        <f ca="1">F2397-(G2397+(SUMIF('RELACION PAGO DE CAJA'!B$3:B$9173,A2397,'RELACION PAGO DE CAJA'!K$3:K$9173)+SUMIF('RELACION PAGO DE CAJA'!B$3:B$9173,A2397,'RELACION PAGO DE CAJA'!L$3:L$9173)+(SUMIF('RELACION PAGO DE CAJA'!B$3:B$9173,A2397,'RELACION PAGO DE CAJA'!M$3:M$408)+(SUMIF('RELACION PAGO DE CAJA'!B$3:B$9173,A2397,'RELACION PAGO DE CAJA'!N$3:N$9173)))))</f>
        <v>#REF!</v>
      </c>
    </row>
    <row r="2398" spans="1:10">
      <c r="A2398" s="16" t="str">
        <f t="shared" si="42"/>
        <v/>
      </c>
      <c r="B2398" s="93"/>
      <c r="C2398" s="97"/>
      <c r="D2398" s="25"/>
      <c r="E2398" s="91"/>
      <c r="F2398" s="98"/>
      <c r="G2398" s="23"/>
      <c r="H2398" s="23"/>
      <c r="I2398" s="23"/>
      <c r="J2398" s="14" t="e">
        <f ca="1">F2398-(G2398+(SUMIF('RELACION PAGO DE CAJA'!B$3:B$9173,A2398,'RELACION PAGO DE CAJA'!K$3:K$9173)+SUMIF('RELACION PAGO DE CAJA'!B$3:B$9173,A2398,'RELACION PAGO DE CAJA'!L$3:L$9173)+(SUMIF('RELACION PAGO DE CAJA'!B$3:B$9173,A2398,'RELACION PAGO DE CAJA'!M$3:M$408)+(SUMIF('RELACION PAGO DE CAJA'!B$3:B$9173,A2398,'RELACION PAGO DE CAJA'!N$3:N$9173)))))</f>
        <v>#REF!</v>
      </c>
    </row>
    <row r="2399" spans="1:10">
      <c r="A2399" s="16" t="str">
        <f t="shared" si="42"/>
        <v/>
      </c>
      <c r="B2399" s="93"/>
      <c r="C2399" s="97"/>
      <c r="D2399" s="25"/>
      <c r="E2399" s="91"/>
      <c r="F2399" s="98"/>
      <c r="G2399" s="23"/>
      <c r="H2399" s="23"/>
      <c r="I2399" s="23"/>
      <c r="J2399" s="14" t="e">
        <f ca="1">F2399-(G2399+(SUMIF('RELACION PAGO DE CAJA'!B$3:B$9173,A2399,'RELACION PAGO DE CAJA'!K$3:K$9173)+SUMIF('RELACION PAGO DE CAJA'!B$3:B$9173,A2399,'RELACION PAGO DE CAJA'!L$3:L$9173)+(SUMIF('RELACION PAGO DE CAJA'!B$3:B$9173,A2399,'RELACION PAGO DE CAJA'!M$3:M$408)+(SUMIF('RELACION PAGO DE CAJA'!B$3:B$9173,A2399,'RELACION PAGO DE CAJA'!N$3:N$9173)))))</f>
        <v>#REF!</v>
      </c>
    </row>
    <row r="2400" spans="1:10">
      <c r="A2400" s="16" t="str">
        <f t="shared" si="42"/>
        <v/>
      </c>
      <c r="B2400" s="93"/>
      <c r="C2400" s="97"/>
      <c r="D2400" s="25"/>
      <c r="E2400" s="91"/>
      <c r="F2400" s="98"/>
      <c r="G2400" s="23"/>
      <c r="H2400" s="23"/>
      <c r="I2400" s="23"/>
      <c r="J2400" s="14" t="e">
        <f ca="1">F2400-(G2400+(SUMIF('RELACION PAGO DE CAJA'!B$3:B$9173,A2400,'RELACION PAGO DE CAJA'!K$3:K$9173)+SUMIF('RELACION PAGO DE CAJA'!B$3:B$9173,A2400,'RELACION PAGO DE CAJA'!L$3:L$9173)+(SUMIF('RELACION PAGO DE CAJA'!B$3:B$9173,A2400,'RELACION PAGO DE CAJA'!M$3:M$408)+(SUMIF('RELACION PAGO DE CAJA'!B$3:B$9173,A2400,'RELACION PAGO DE CAJA'!N$3:N$9173)))))</f>
        <v>#REF!</v>
      </c>
    </row>
    <row r="2401" spans="1:10">
      <c r="A2401" s="16" t="str">
        <f t="shared" si="42"/>
        <v/>
      </c>
      <c r="B2401" s="93"/>
      <c r="C2401" s="97"/>
      <c r="D2401" s="25"/>
      <c r="E2401" s="91"/>
      <c r="F2401" s="98"/>
      <c r="G2401" s="23"/>
      <c r="H2401" s="23"/>
      <c r="I2401" s="23"/>
      <c r="J2401" s="14" t="e">
        <f ca="1">F2401-(G2401+(SUMIF('RELACION PAGO DE CAJA'!B$3:B$9173,A2401,'RELACION PAGO DE CAJA'!K$3:K$9173)+SUMIF('RELACION PAGO DE CAJA'!B$3:B$9173,A2401,'RELACION PAGO DE CAJA'!L$3:L$9173)+(SUMIF('RELACION PAGO DE CAJA'!B$3:B$9173,A2401,'RELACION PAGO DE CAJA'!M$3:M$408)+(SUMIF('RELACION PAGO DE CAJA'!B$3:B$9173,A2401,'RELACION PAGO DE CAJA'!N$3:N$9173)))))</f>
        <v>#REF!</v>
      </c>
    </row>
    <row r="2402" spans="1:10">
      <c r="A2402" s="16" t="str">
        <f t="shared" si="42"/>
        <v/>
      </c>
      <c r="B2402" s="93"/>
      <c r="C2402" s="97"/>
      <c r="D2402" s="25"/>
      <c r="E2402" s="91"/>
      <c r="F2402" s="98"/>
      <c r="G2402" s="23"/>
      <c r="H2402" s="23"/>
      <c r="I2402" s="23"/>
      <c r="J2402" s="14" t="e">
        <f ca="1">F2402-(G2402+(SUMIF('RELACION PAGO DE CAJA'!B$3:B$9173,A2402,'RELACION PAGO DE CAJA'!K$3:K$9173)+SUMIF('RELACION PAGO DE CAJA'!B$3:B$9173,A2402,'RELACION PAGO DE CAJA'!L$3:L$9173)+(SUMIF('RELACION PAGO DE CAJA'!B$3:B$9173,A2402,'RELACION PAGO DE CAJA'!M$3:M$408)+(SUMIF('RELACION PAGO DE CAJA'!B$3:B$9173,A2402,'RELACION PAGO DE CAJA'!N$3:N$9173)))))</f>
        <v>#REF!</v>
      </c>
    </row>
    <row r="2403" spans="1:10">
      <c r="A2403" s="16" t="str">
        <f t="shared" si="42"/>
        <v/>
      </c>
      <c r="B2403" s="93"/>
      <c r="C2403" s="97"/>
      <c r="D2403" s="25"/>
      <c r="E2403" s="91"/>
      <c r="F2403" s="98"/>
      <c r="G2403" s="23"/>
      <c r="H2403" s="23"/>
      <c r="I2403" s="23"/>
      <c r="J2403" s="14" t="e">
        <f ca="1">F2403-(G2403+(SUMIF('RELACION PAGO DE CAJA'!B$3:B$9173,A2403,'RELACION PAGO DE CAJA'!K$3:K$9173)+SUMIF('RELACION PAGO DE CAJA'!B$3:B$9173,A2403,'RELACION PAGO DE CAJA'!L$3:L$9173)+(SUMIF('RELACION PAGO DE CAJA'!B$3:B$9173,A2403,'RELACION PAGO DE CAJA'!M$3:M$408)+(SUMIF('RELACION PAGO DE CAJA'!B$3:B$9173,A2403,'RELACION PAGO DE CAJA'!N$3:N$9173)))))</f>
        <v>#REF!</v>
      </c>
    </row>
    <row r="2404" spans="1:10">
      <c r="A2404" s="16" t="str">
        <f t="shared" si="42"/>
        <v/>
      </c>
      <c r="B2404" s="93"/>
      <c r="C2404" s="97"/>
      <c r="D2404" s="25"/>
      <c r="E2404" s="91"/>
      <c r="F2404" s="98"/>
      <c r="G2404" s="23"/>
      <c r="H2404" s="23"/>
      <c r="I2404" s="23"/>
      <c r="J2404" s="14" t="e">
        <f ca="1">F2404-(G2404+(SUMIF('RELACION PAGO DE CAJA'!B$3:B$9173,A2404,'RELACION PAGO DE CAJA'!K$3:K$9173)+SUMIF('RELACION PAGO DE CAJA'!B$3:B$9173,A2404,'RELACION PAGO DE CAJA'!L$3:L$9173)+(SUMIF('RELACION PAGO DE CAJA'!B$3:B$9173,A2404,'RELACION PAGO DE CAJA'!M$3:M$408)+(SUMIF('RELACION PAGO DE CAJA'!B$3:B$9173,A2404,'RELACION PAGO DE CAJA'!N$3:N$9173)))))</f>
        <v>#REF!</v>
      </c>
    </row>
    <row r="2405" spans="1:10">
      <c r="A2405" s="16" t="str">
        <f t="shared" si="42"/>
        <v/>
      </c>
      <c r="B2405" s="93"/>
      <c r="C2405" s="97"/>
      <c r="D2405" s="25"/>
      <c r="E2405" s="91"/>
      <c r="F2405" s="98"/>
      <c r="G2405" s="23"/>
      <c r="H2405" s="23"/>
      <c r="I2405" s="23"/>
      <c r="J2405" s="14" t="e">
        <f ca="1">F2405-(G2405+(SUMIF('RELACION PAGO DE CAJA'!B$3:B$9173,A2405,'RELACION PAGO DE CAJA'!K$3:K$9173)+SUMIF('RELACION PAGO DE CAJA'!B$3:B$9173,A2405,'RELACION PAGO DE CAJA'!L$3:L$9173)+(SUMIF('RELACION PAGO DE CAJA'!B$3:B$9173,A2405,'RELACION PAGO DE CAJA'!M$3:M$408)+(SUMIF('RELACION PAGO DE CAJA'!B$3:B$9173,A2405,'RELACION PAGO DE CAJA'!N$3:N$9173)))))</f>
        <v>#REF!</v>
      </c>
    </row>
    <row r="2406" spans="1:10">
      <c r="A2406" s="16" t="str">
        <f t="shared" si="42"/>
        <v/>
      </c>
      <c r="B2406" s="93"/>
      <c r="C2406" s="97"/>
      <c r="D2406" s="25"/>
      <c r="E2406" s="91"/>
      <c r="F2406" s="98"/>
      <c r="G2406" s="23"/>
      <c r="H2406" s="23"/>
      <c r="I2406" s="23"/>
      <c r="J2406" s="14" t="e">
        <f ca="1">F2406-(G2406+(SUMIF('RELACION PAGO DE CAJA'!B$3:B$9173,A2406,'RELACION PAGO DE CAJA'!K$3:K$9173)+SUMIF('RELACION PAGO DE CAJA'!B$3:B$9173,A2406,'RELACION PAGO DE CAJA'!L$3:L$9173)+(SUMIF('RELACION PAGO DE CAJA'!B$3:B$9173,A2406,'RELACION PAGO DE CAJA'!M$3:M$408)+(SUMIF('RELACION PAGO DE CAJA'!B$3:B$9173,A2406,'RELACION PAGO DE CAJA'!N$3:N$9173)))))</f>
        <v>#REF!</v>
      </c>
    </row>
    <row r="2407" spans="1:10">
      <c r="A2407" s="16" t="str">
        <f t="shared" si="42"/>
        <v/>
      </c>
      <c r="B2407" s="93"/>
      <c r="C2407" s="97"/>
      <c r="D2407" s="25"/>
      <c r="E2407" s="91"/>
      <c r="F2407" s="98"/>
      <c r="G2407" s="23"/>
      <c r="H2407" s="23"/>
      <c r="I2407" s="23"/>
      <c r="J2407" s="14" t="e">
        <f ca="1">F2407-(G2407+(SUMIF('RELACION PAGO DE CAJA'!B$3:B$9173,A2407,'RELACION PAGO DE CAJA'!K$3:K$9173)+SUMIF('RELACION PAGO DE CAJA'!B$3:B$9173,A2407,'RELACION PAGO DE CAJA'!L$3:L$9173)+(SUMIF('RELACION PAGO DE CAJA'!B$3:B$9173,A2407,'RELACION PAGO DE CAJA'!M$3:M$408)+(SUMIF('RELACION PAGO DE CAJA'!B$3:B$9173,A2407,'RELACION PAGO DE CAJA'!N$3:N$9173)))))</f>
        <v>#REF!</v>
      </c>
    </row>
    <row r="2408" spans="1:10">
      <c r="A2408" s="16" t="str">
        <f t="shared" si="42"/>
        <v/>
      </c>
      <c r="B2408" s="93"/>
      <c r="C2408" s="97"/>
      <c r="D2408" s="25"/>
      <c r="E2408" s="91"/>
      <c r="F2408" s="98"/>
      <c r="G2408" s="23"/>
      <c r="H2408" s="23"/>
      <c r="I2408" s="23"/>
      <c r="J2408" s="14" t="e">
        <f ca="1">F2408-(G2408+(SUMIF('RELACION PAGO DE CAJA'!B$3:B$9173,A2408,'RELACION PAGO DE CAJA'!K$3:K$9173)+SUMIF('RELACION PAGO DE CAJA'!B$3:B$9173,A2408,'RELACION PAGO DE CAJA'!L$3:L$9173)+(SUMIF('RELACION PAGO DE CAJA'!B$3:B$9173,A2408,'RELACION PAGO DE CAJA'!M$3:M$408)+(SUMIF('RELACION PAGO DE CAJA'!B$3:B$9173,A2408,'RELACION PAGO DE CAJA'!N$3:N$9173)))))</f>
        <v>#REF!</v>
      </c>
    </row>
    <row r="2409" spans="1:10">
      <c r="A2409" s="16" t="str">
        <f t="shared" si="42"/>
        <v/>
      </c>
      <c r="B2409" s="93"/>
      <c r="C2409" s="97"/>
      <c r="D2409" s="25"/>
      <c r="E2409" s="91"/>
      <c r="F2409" s="98"/>
      <c r="G2409" s="23"/>
      <c r="H2409" s="23"/>
      <c r="I2409" s="23"/>
      <c r="J2409" s="14" t="e">
        <f ca="1">F2409-(G2409+(SUMIF('RELACION PAGO DE CAJA'!B$3:B$9173,A2409,'RELACION PAGO DE CAJA'!K$3:K$9173)+SUMIF('RELACION PAGO DE CAJA'!B$3:B$9173,A2409,'RELACION PAGO DE CAJA'!L$3:L$9173)+(SUMIF('RELACION PAGO DE CAJA'!B$3:B$9173,A2409,'RELACION PAGO DE CAJA'!M$3:M$408)+(SUMIF('RELACION PAGO DE CAJA'!B$3:B$9173,A2409,'RELACION PAGO DE CAJA'!N$3:N$9173)))))</f>
        <v>#REF!</v>
      </c>
    </row>
    <row r="2410" spans="1:10">
      <c r="A2410" s="16" t="str">
        <f t="shared" si="42"/>
        <v/>
      </c>
      <c r="B2410" s="93"/>
      <c r="C2410" s="97"/>
      <c r="D2410" s="25"/>
      <c r="E2410" s="91"/>
      <c r="F2410" s="98"/>
      <c r="G2410" s="23"/>
      <c r="H2410" s="23"/>
      <c r="I2410" s="23"/>
      <c r="J2410" s="14" t="e">
        <f ca="1">F2410-(G2410+(SUMIF('RELACION PAGO DE CAJA'!B$3:B$9173,A2410,'RELACION PAGO DE CAJA'!K$3:K$9173)+SUMIF('RELACION PAGO DE CAJA'!B$3:B$9173,A2410,'RELACION PAGO DE CAJA'!L$3:L$9173)+(SUMIF('RELACION PAGO DE CAJA'!B$3:B$9173,A2410,'RELACION PAGO DE CAJA'!M$3:M$408)+(SUMIF('RELACION PAGO DE CAJA'!B$3:B$9173,A2410,'RELACION PAGO DE CAJA'!N$3:N$9173)))))</f>
        <v>#REF!</v>
      </c>
    </row>
    <row r="2411" spans="1:10">
      <c r="A2411" s="16" t="str">
        <f t="shared" si="42"/>
        <v/>
      </c>
      <c r="B2411" s="93"/>
      <c r="C2411" s="97"/>
      <c r="D2411" s="25"/>
      <c r="E2411" s="91"/>
      <c r="F2411" s="98"/>
      <c r="G2411" s="23"/>
      <c r="H2411" s="23"/>
      <c r="I2411" s="23"/>
      <c r="J2411" s="14" t="e">
        <f ca="1">F2411-(G2411+(SUMIF('RELACION PAGO DE CAJA'!B$3:B$9173,A2411,'RELACION PAGO DE CAJA'!K$3:K$9173)+SUMIF('RELACION PAGO DE CAJA'!B$3:B$9173,A2411,'RELACION PAGO DE CAJA'!L$3:L$9173)+(SUMIF('RELACION PAGO DE CAJA'!B$3:B$9173,A2411,'RELACION PAGO DE CAJA'!M$3:M$408)+(SUMIF('RELACION PAGO DE CAJA'!B$3:B$9173,A2411,'RELACION PAGO DE CAJA'!N$3:N$9173)))))</f>
        <v>#REF!</v>
      </c>
    </row>
    <row r="2412" spans="1:10">
      <c r="A2412" s="16" t="str">
        <f t="shared" si="42"/>
        <v/>
      </c>
      <c r="B2412" s="93"/>
      <c r="C2412" s="97"/>
      <c r="D2412" s="25"/>
      <c r="E2412" s="91"/>
      <c r="F2412" s="98"/>
      <c r="G2412" s="23"/>
      <c r="H2412" s="23"/>
      <c r="I2412" s="23"/>
      <c r="J2412" s="14" t="e">
        <f ca="1">F2412-(G2412+(SUMIF('RELACION PAGO DE CAJA'!B$3:B$9173,A2412,'RELACION PAGO DE CAJA'!K$3:K$9173)+SUMIF('RELACION PAGO DE CAJA'!B$3:B$9173,A2412,'RELACION PAGO DE CAJA'!L$3:L$9173)+(SUMIF('RELACION PAGO DE CAJA'!B$3:B$9173,A2412,'RELACION PAGO DE CAJA'!M$3:M$408)+(SUMIF('RELACION PAGO DE CAJA'!B$3:B$9173,A2412,'RELACION PAGO DE CAJA'!N$3:N$9173)))))</f>
        <v>#REF!</v>
      </c>
    </row>
    <row r="2413" spans="1:10">
      <c r="A2413" s="16" t="str">
        <f t="shared" si="42"/>
        <v/>
      </c>
      <c r="B2413" s="93"/>
      <c r="C2413" s="97"/>
      <c r="D2413" s="25"/>
      <c r="E2413" s="91"/>
      <c r="F2413" s="98"/>
      <c r="G2413" s="23"/>
      <c r="H2413" s="23"/>
      <c r="I2413" s="23"/>
      <c r="J2413" s="14" t="e">
        <f ca="1">F2413-(G2413+(SUMIF('RELACION PAGO DE CAJA'!B$3:B$9173,A2413,'RELACION PAGO DE CAJA'!K$3:K$9173)+SUMIF('RELACION PAGO DE CAJA'!B$3:B$9173,A2413,'RELACION PAGO DE CAJA'!L$3:L$9173)+(SUMIF('RELACION PAGO DE CAJA'!B$3:B$9173,A2413,'RELACION PAGO DE CAJA'!M$3:M$408)+(SUMIF('RELACION PAGO DE CAJA'!B$3:B$9173,A2413,'RELACION PAGO DE CAJA'!N$3:N$9173)))))</f>
        <v>#REF!</v>
      </c>
    </row>
    <row r="2414" spans="1:10">
      <c r="A2414" s="16" t="str">
        <f t="shared" si="42"/>
        <v/>
      </c>
      <c r="B2414" s="93"/>
      <c r="C2414" s="97"/>
      <c r="D2414" s="25"/>
      <c r="E2414" s="91"/>
      <c r="F2414" s="98"/>
      <c r="G2414" s="23"/>
      <c r="H2414" s="23"/>
      <c r="I2414" s="23"/>
      <c r="J2414" s="14" t="e">
        <f ca="1">F2414-(G2414+(SUMIF('RELACION PAGO DE CAJA'!B$3:B$9173,A2414,'RELACION PAGO DE CAJA'!K$3:K$9173)+SUMIF('RELACION PAGO DE CAJA'!B$3:B$9173,A2414,'RELACION PAGO DE CAJA'!L$3:L$9173)+(SUMIF('RELACION PAGO DE CAJA'!B$3:B$9173,A2414,'RELACION PAGO DE CAJA'!M$3:M$408)+(SUMIF('RELACION PAGO DE CAJA'!B$3:B$9173,A2414,'RELACION PAGO DE CAJA'!N$3:N$9173)))))</f>
        <v>#REF!</v>
      </c>
    </row>
    <row r="2415" spans="1:10">
      <c r="A2415" s="16" t="str">
        <f t="shared" si="42"/>
        <v/>
      </c>
      <c r="B2415" s="93"/>
      <c r="C2415" s="97"/>
      <c r="D2415" s="25"/>
      <c r="E2415" s="91"/>
      <c r="F2415" s="98"/>
      <c r="G2415" s="23"/>
      <c r="H2415" s="23"/>
      <c r="I2415" s="23"/>
      <c r="J2415" s="14" t="e">
        <f ca="1">F2415-(G2415+(SUMIF('RELACION PAGO DE CAJA'!B$3:B$9173,A2415,'RELACION PAGO DE CAJA'!K$3:K$9173)+SUMIF('RELACION PAGO DE CAJA'!B$3:B$9173,A2415,'RELACION PAGO DE CAJA'!L$3:L$9173)+(SUMIF('RELACION PAGO DE CAJA'!B$3:B$9173,A2415,'RELACION PAGO DE CAJA'!M$3:M$408)+(SUMIF('RELACION PAGO DE CAJA'!B$3:B$9173,A2415,'RELACION PAGO DE CAJA'!N$3:N$9173)))))</f>
        <v>#REF!</v>
      </c>
    </row>
    <row r="2416" spans="1:10">
      <c r="A2416" s="16" t="str">
        <f t="shared" si="42"/>
        <v/>
      </c>
      <c r="B2416" s="93"/>
      <c r="C2416" s="97"/>
      <c r="D2416" s="25"/>
      <c r="E2416" s="91"/>
      <c r="F2416" s="98"/>
      <c r="G2416" s="23"/>
      <c r="H2416" s="23"/>
      <c r="I2416" s="23"/>
      <c r="J2416" s="14" t="e">
        <f ca="1">F2416-(G2416+(SUMIF('RELACION PAGO DE CAJA'!B$3:B$9173,A2416,'RELACION PAGO DE CAJA'!K$3:K$9173)+SUMIF('RELACION PAGO DE CAJA'!B$3:B$9173,A2416,'RELACION PAGO DE CAJA'!L$3:L$9173)+(SUMIF('RELACION PAGO DE CAJA'!B$3:B$9173,A2416,'RELACION PAGO DE CAJA'!M$3:M$408)+(SUMIF('RELACION PAGO DE CAJA'!B$3:B$9173,A2416,'RELACION PAGO DE CAJA'!N$3:N$9173)))))</f>
        <v>#REF!</v>
      </c>
    </row>
    <row r="2417" spans="1:10">
      <c r="A2417" s="16" t="str">
        <f t="shared" si="42"/>
        <v/>
      </c>
      <c r="B2417" s="93"/>
      <c r="C2417" s="97"/>
      <c r="D2417" s="25"/>
      <c r="E2417" s="91"/>
      <c r="F2417" s="98"/>
      <c r="G2417" s="23"/>
      <c r="H2417" s="23"/>
      <c r="I2417" s="23"/>
      <c r="J2417" s="14" t="e">
        <f ca="1">F2417-(G2417+(SUMIF('RELACION PAGO DE CAJA'!B$3:B$9173,A2417,'RELACION PAGO DE CAJA'!K$3:K$9173)+SUMIF('RELACION PAGO DE CAJA'!B$3:B$9173,A2417,'RELACION PAGO DE CAJA'!L$3:L$9173)+(SUMIF('RELACION PAGO DE CAJA'!B$3:B$9173,A2417,'RELACION PAGO DE CAJA'!M$3:M$408)+(SUMIF('RELACION PAGO DE CAJA'!B$3:B$9173,A2417,'RELACION PAGO DE CAJA'!N$3:N$9173)))))</f>
        <v>#REF!</v>
      </c>
    </row>
    <row r="2418" spans="1:10">
      <c r="A2418" s="16" t="str">
        <f t="shared" si="42"/>
        <v/>
      </c>
      <c r="B2418" s="93"/>
      <c r="C2418" s="97"/>
      <c r="D2418" s="25"/>
      <c r="E2418" s="91"/>
      <c r="F2418" s="98"/>
      <c r="G2418" s="23"/>
      <c r="H2418" s="23"/>
      <c r="I2418" s="23"/>
      <c r="J2418" s="14" t="e">
        <f ca="1">F2418-(G2418+(SUMIF('RELACION PAGO DE CAJA'!B$3:B$9173,A2418,'RELACION PAGO DE CAJA'!K$3:K$9173)+SUMIF('RELACION PAGO DE CAJA'!B$3:B$9173,A2418,'RELACION PAGO DE CAJA'!L$3:L$9173)+(SUMIF('RELACION PAGO DE CAJA'!B$3:B$9173,A2418,'RELACION PAGO DE CAJA'!M$3:M$408)+(SUMIF('RELACION PAGO DE CAJA'!B$3:B$9173,A2418,'RELACION PAGO DE CAJA'!N$3:N$9173)))))</f>
        <v>#REF!</v>
      </c>
    </row>
    <row r="2419" spans="1:10">
      <c r="A2419" s="16" t="str">
        <f t="shared" si="42"/>
        <v/>
      </c>
      <c r="B2419" s="93"/>
      <c r="C2419" s="97"/>
      <c r="D2419" s="25"/>
      <c r="E2419" s="91"/>
      <c r="F2419" s="98"/>
      <c r="G2419" s="23"/>
      <c r="H2419" s="23"/>
      <c r="I2419" s="23"/>
      <c r="J2419" s="14" t="e">
        <f ca="1">F2419-(G2419+(SUMIF('RELACION PAGO DE CAJA'!B$3:B$9173,A2419,'RELACION PAGO DE CAJA'!K$3:K$9173)+SUMIF('RELACION PAGO DE CAJA'!B$3:B$9173,A2419,'RELACION PAGO DE CAJA'!L$3:L$9173)+(SUMIF('RELACION PAGO DE CAJA'!B$3:B$9173,A2419,'RELACION PAGO DE CAJA'!M$3:M$408)+(SUMIF('RELACION PAGO DE CAJA'!B$3:B$9173,A2419,'RELACION PAGO DE CAJA'!N$3:N$9173)))))</f>
        <v>#REF!</v>
      </c>
    </row>
    <row r="2420" spans="1:10">
      <c r="A2420" s="16" t="str">
        <f t="shared" si="42"/>
        <v/>
      </c>
      <c r="B2420" s="93"/>
      <c r="C2420" s="97"/>
      <c r="D2420" s="25"/>
      <c r="E2420" s="91"/>
      <c r="F2420" s="98"/>
      <c r="G2420" s="23"/>
      <c r="H2420" s="23"/>
      <c r="I2420" s="23"/>
      <c r="J2420" s="14" t="e">
        <f ca="1">F2420-(G2420+(SUMIF('RELACION PAGO DE CAJA'!B$3:B$9173,A2420,'RELACION PAGO DE CAJA'!K$3:K$9173)+SUMIF('RELACION PAGO DE CAJA'!B$3:B$9173,A2420,'RELACION PAGO DE CAJA'!L$3:L$9173)+(SUMIF('RELACION PAGO DE CAJA'!B$3:B$9173,A2420,'RELACION PAGO DE CAJA'!M$3:M$408)+(SUMIF('RELACION PAGO DE CAJA'!B$3:B$9173,A2420,'RELACION PAGO DE CAJA'!N$3:N$9173)))))</f>
        <v>#REF!</v>
      </c>
    </row>
    <row r="2421" spans="1:10">
      <c r="A2421" s="16" t="str">
        <f t="shared" si="42"/>
        <v/>
      </c>
      <c r="B2421" s="93"/>
      <c r="C2421" s="97"/>
      <c r="D2421" s="25"/>
      <c r="E2421" s="91"/>
      <c r="F2421" s="98"/>
      <c r="G2421" s="23"/>
      <c r="H2421" s="23"/>
      <c r="I2421" s="23"/>
      <c r="J2421" s="14" t="e">
        <f ca="1">F2421-(G2421+(SUMIF('RELACION PAGO DE CAJA'!B$3:B$9173,A2421,'RELACION PAGO DE CAJA'!K$3:K$9173)+SUMIF('RELACION PAGO DE CAJA'!B$3:B$9173,A2421,'RELACION PAGO DE CAJA'!L$3:L$9173)+(SUMIF('RELACION PAGO DE CAJA'!B$3:B$9173,A2421,'RELACION PAGO DE CAJA'!M$3:M$408)+(SUMIF('RELACION PAGO DE CAJA'!B$3:B$9173,A2421,'RELACION PAGO DE CAJA'!N$3:N$9173)))))</f>
        <v>#REF!</v>
      </c>
    </row>
    <row r="2422" spans="1:10">
      <c r="A2422" s="16" t="str">
        <f t="shared" si="42"/>
        <v/>
      </c>
      <c r="B2422" s="93"/>
      <c r="C2422" s="97"/>
      <c r="D2422" s="25"/>
      <c r="E2422" s="91"/>
      <c r="F2422" s="98"/>
      <c r="G2422" s="23"/>
      <c r="H2422" s="23"/>
      <c r="I2422" s="23"/>
      <c r="J2422" s="14" t="e">
        <f ca="1">F2422-(G2422+(SUMIF('RELACION PAGO DE CAJA'!B$3:B$9173,A2422,'RELACION PAGO DE CAJA'!K$3:K$9173)+SUMIF('RELACION PAGO DE CAJA'!B$3:B$9173,A2422,'RELACION PAGO DE CAJA'!L$3:L$9173)+(SUMIF('RELACION PAGO DE CAJA'!B$3:B$9173,A2422,'RELACION PAGO DE CAJA'!M$3:M$408)+(SUMIF('RELACION PAGO DE CAJA'!B$3:B$9173,A2422,'RELACION PAGO DE CAJA'!N$3:N$9173)))))</f>
        <v>#REF!</v>
      </c>
    </row>
    <row r="2423" spans="1:10">
      <c r="A2423" s="16" t="str">
        <f t="shared" si="42"/>
        <v/>
      </c>
      <c r="B2423" s="93"/>
      <c r="C2423" s="97"/>
      <c r="D2423" s="25"/>
      <c r="E2423" s="91"/>
      <c r="F2423" s="98"/>
      <c r="G2423" s="23"/>
      <c r="H2423" s="23"/>
      <c r="I2423" s="23"/>
      <c r="J2423" s="14" t="e">
        <f ca="1">F2423-(G2423+(SUMIF('RELACION PAGO DE CAJA'!B$3:B$9173,A2423,'RELACION PAGO DE CAJA'!K$3:K$9173)+SUMIF('RELACION PAGO DE CAJA'!B$3:B$9173,A2423,'RELACION PAGO DE CAJA'!L$3:L$9173)+(SUMIF('RELACION PAGO DE CAJA'!B$3:B$9173,A2423,'RELACION PAGO DE CAJA'!M$3:M$408)+(SUMIF('RELACION PAGO DE CAJA'!B$3:B$9173,A2423,'RELACION PAGO DE CAJA'!N$3:N$9173)))))</f>
        <v>#REF!</v>
      </c>
    </row>
    <row r="2424" spans="1:10">
      <c r="A2424" s="16" t="str">
        <f t="shared" si="42"/>
        <v/>
      </c>
      <c r="B2424" s="93"/>
      <c r="C2424" s="97"/>
      <c r="D2424" s="25"/>
      <c r="E2424" s="91"/>
      <c r="F2424" s="98"/>
      <c r="G2424" s="23"/>
      <c r="H2424" s="23"/>
      <c r="I2424" s="23"/>
      <c r="J2424" s="14" t="e">
        <f ca="1">F2424-(G2424+(SUMIF('RELACION PAGO DE CAJA'!B$3:B$9173,A2424,'RELACION PAGO DE CAJA'!K$3:K$9173)+SUMIF('RELACION PAGO DE CAJA'!B$3:B$9173,A2424,'RELACION PAGO DE CAJA'!L$3:L$9173)+(SUMIF('RELACION PAGO DE CAJA'!B$3:B$9173,A2424,'RELACION PAGO DE CAJA'!M$3:M$408)+(SUMIF('RELACION PAGO DE CAJA'!B$3:B$9173,A2424,'RELACION PAGO DE CAJA'!N$3:N$9173)))))</f>
        <v>#REF!</v>
      </c>
    </row>
    <row r="2425" spans="1:10">
      <c r="A2425" s="16" t="str">
        <f t="shared" si="42"/>
        <v/>
      </c>
      <c r="B2425" s="93"/>
      <c r="C2425" s="97"/>
      <c r="D2425" s="25"/>
      <c r="E2425" s="91"/>
      <c r="F2425" s="98"/>
      <c r="G2425" s="23"/>
      <c r="H2425" s="23"/>
      <c r="I2425" s="23"/>
      <c r="J2425" s="14" t="e">
        <f ca="1">F2425-(G2425+(SUMIF('RELACION PAGO DE CAJA'!B$3:B$9173,A2425,'RELACION PAGO DE CAJA'!K$3:K$9173)+SUMIF('RELACION PAGO DE CAJA'!B$3:B$9173,A2425,'RELACION PAGO DE CAJA'!L$3:L$9173)+(SUMIF('RELACION PAGO DE CAJA'!B$3:B$9173,A2425,'RELACION PAGO DE CAJA'!M$3:M$408)+(SUMIF('RELACION PAGO DE CAJA'!B$3:B$9173,A2425,'RELACION PAGO DE CAJA'!N$3:N$9173)))))</f>
        <v>#REF!</v>
      </c>
    </row>
    <row r="2426" spans="1:10">
      <c r="A2426" s="16" t="str">
        <f t="shared" si="42"/>
        <v/>
      </c>
      <c r="B2426" s="93"/>
      <c r="C2426" s="97"/>
      <c r="D2426" s="25"/>
      <c r="E2426" s="91"/>
      <c r="F2426" s="98"/>
      <c r="G2426" s="23"/>
      <c r="H2426" s="23"/>
      <c r="I2426" s="23"/>
      <c r="J2426" s="14" t="e">
        <f ca="1">F2426-(G2426+(SUMIF('RELACION PAGO DE CAJA'!B$3:B$9173,A2426,'RELACION PAGO DE CAJA'!K$3:K$9173)+SUMIF('RELACION PAGO DE CAJA'!B$3:B$9173,A2426,'RELACION PAGO DE CAJA'!L$3:L$9173)+(SUMIF('RELACION PAGO DE CAJA'!B$3:B$9173,A2426,'RELACION PAGO DE CAJA'!M$3:M$408)+(SUMIF('RELACION PAGO DE CAJA'!B$3:B$9173,A2426,'RELACION PAGO DE CAJA'!N$3:N$9173)))))</f>
        <v>#REF!</v>
      </c>
    </row>
    <row r="2427" spans="1:10">
      <c r="A2427" s="16" t="str">
        <f t="shared" si="42"/>
        <v/>
      </c>
      <c r="B2427" s="93"/>
      <c r="C2427" s="97"/>
      <c r="D2427" s="25"/>
      <c r="E2427" s="91"/>
      <c r="F2427" s="98"/>
      <c r="G2427" s="23"/>
      <c r="H2427" s="23"/>
      <c r="I2427" s="23"/>
      <c r="J2427" s="14" t="e">
        <f ca="1">F2427-(G2427+(SUMIF('RELACION PAGO DE CAJA'!B$3:B$9173,A2427,'RELACION PAGO DE CAJA'!K$3:K$9173)+SUMIF('RELACION PAGO DE CAJA'!B$3:B$9173,A2427,'RELACION PAGO DE CAJA'!L$3:L$9173)+(SUMIF('RELACION PAGO DE CAJA'!B$3:B$9173,A2427,'RELACION PAGO DE CAJA'!M$3:M$408)+(SUMIF('RELACION PAGO DE CAJA'!B$3:B$9173,A2427,'RELACION PAGO DE CAJA'!N$3:N$9173)))))</f>
        <v>#REF!</v>
      </c>
    </row>
    <row r="2428" spans="1:10">
      <c r="A2428" s="16" t="str">
        <f t="shared" si="42"/>
        <v/>
      </c>
      <c r="B2428" s="93"/>
      <c r="C2428" s="97"/>
      <c r="D2428" s="25"/>
      <c r="E2428" s="91"/>
      <c r="F2428" s="98"/>
      <c r="G2428" s="23"/>
      <c r="H2428" s="23"/>
      <c r="I2428" s="23"/>
      <c r="J2428" s="14" t="e">
        <f ca="1">F2428-(G2428+(SUMIF('RELACION PAGO DE CAJA'!B$3:B$9173,A2428,'RELACION PAGO DE CAJA'!K$3:K$9173)+SUMIF('RELACION PAGO DE CAJA'!B$3:B$9173,A2428,'RELACION PAGO DE CAJA'!L$3:L$9173)+(SUMIF('RELACION PAGO DE CAJA'!B$3:B$9173,A2428,'RELACION PAGO DE CAJA'!M$3:M$408)+(SUMIF('RELACION PAGO DE CAJA'!B$3:B$9173,A2428,'RELACION PAGO DE CAJA'!N$3:N$9173)))))</f>
        <v>#REF!</v>
      </c>
    </row>
    <row r="2429" spans="1:10">
      <c r="A2429" s="16" t="str">
        <f t="shared" si="42"/>
        <v/>
      </c>
      <c r="B2429" s="93"/>
      <c r="C2429" s="97"/>
      <c r="D2429" s="25"/>
      <c r="E2429" s="91"/>
      <c r="F2429" s="98"/>
      <c r="G2429" s="23"/>
      <c r="H2429" s="23"/>
      <c r="I2429" s="23"/>
      <c r="J2429" s="14" t="e">
        <f ca="1">F2429-(G2429+(SUMIF('RELACION PAGO DE CAJA'!B$3:B$9173,A2429,'RELACION PAGO DE CAJA'!K$3:K$9173)+SUMIF('RELACION PAGO DE CAJA'!B$3:B$9173,A2429,'RELACION PAGO DE CAJA'!L$3:L$9173)+(SUMIF('RELACION PAGO DE CAJA'!B$3:B$9173,A2429,'RELACION PAGO DE CAJA'!M$3:M$408)+(SUMIF('RELACION PAGO DE CAJA'!B$3:B$9173,A2429,'RELACION PAGO DE CAJA'!N$3:N$9173)))))</f>
        <v>#REF!</v>
      </c>
    </row>
    <row r="2430" spans="1:10">
      <c r="A2430" s="16" t="str">
        <f t="shared" si="42"/>
        <v/>
      </c>
      <c r="B2430" s="93"/>
      <c r="C2430" s="97"/>
      <c r="D2430" s="25"/>
      <c r="E2430" s="91"/>
      <c r="F2430" s="98"/>
      <c r="G2430" s="23"/>
      <c r="H2430" s="23"/>
      <c r="I2430" s="23"/>
      <c r="J2430" s="14" t="e">
        <f ca="1">F2430-(G2430+(SUMIF('RELACION PAGO DE CAJA'!B$3:B$9173,A2430,'RELACION PAGO DE CAJA'!K$3:K$9173)+SUMIF('RELACION PAGO DE CAJA'!B$3:B$9173,A2430,'RELACION PAGO DE CAJA'!L$3:L$9173)+(SUMIF('RELACION PAGO DE CAJA'!B$3:B$9173,A2430,'RELACION PAGO DE CAJA'!M$3:M$408)+(SUMIF('RELACION PAGO DE CAJA'!B$3:B$9173,A2430,'RELACION PAGO DE CAJA'!N$3:N$9173)))))</f>
        <v>#REF!</v>
      </c>
    </row>
    <row r="2431" spans="1:10">
      <c r="A2431" s="16" t="str">
        <f t="shared" si="42"/>
        <v/>
      </c>
      <c r="B2431" s="93"/>
      <c r="C2431" s="97"/>
      <c r="D2431" s="25"/>
      <c r="E2431" s="91"/>
      <c r="F2431" s="98"/>
      <c r="G2431" s="23"/>
      <c r="H2431" s="23"/>
      <c r="I2431" s="23"/>
      <c r="J2431" s="14" t="e">
        <f ca="1">F2431-(G2431+(SUMIF('RELACION PAGO DE CAJA'!B$3:B$9173,A2431,'RELACION PAGO DE CAJA'!K$3:K$9173)+SUMIF('RELACION PAGO DE CAJA'!B$3:B$9173,A2431,'RELACION PAGO DE CAJA'!L$3:L$9173)+(SUMIF('RELACION PAGO DE CAJA'!B$3:B$9173,A2431,'RELACION PAGO DE CAJA'!M$3:M$408)+(SUMIF('RELACION PAGO DE CAJA'!B$3:B$9173,A2431,'RELACION PAGO DE CAJA'!N$3:N$9173)))))</f>
        <v>#REF!</v>
      </c>
    </row>
    <row r="2432" spans="1:10">
      <c r="A2432" s="16" t="str">
        <f t="shared" si="42"/>
        <v/>
      </c>
      <c r="B2432" s="93"/>
      <c r="C2432" s="97"/>
      <c r="D2432" s="25"/>
      <c r="E2432" s="91"/>
      <c r="F2432" s="98"/>
      <c r="G2432" s="23"/>
      <c r="H2432" s="23"/>
      <c r="I2432" s="23"/>
      <c r="J2432" s="14" t="e">
        <f ca="1">F2432-(G2432+(SUMIF('RELACION PAGO DE CAJA'!B$3:B$9173,A2432,'RELACION PAGO DE CAJA'!K$3:K$9173)+SUMIF('RELACION PAGO DE CAJA'!B$3:B$9173,A2432,'RELACION PAGO DE CAJA'!L$3:L$9173)+(SUMIF('RELACION PAGO DE CAJA'!B$3:B$9173,A2432,'RELACION PAGO DE CAJA'!M$3:M$408)+(SUMIF('RELACION PAGO DE CAJA'!B$3:B$9173,A2432,'RELACION PAGO DE CAJA'!N$3:N$9173)))))</f>
        <v>#REF!</v>
      </c>
    </row>
    <row r="2433" spans="1:10">
      <c r="A2433" s="16" t="str">
        <f t="shared" si="42"/>
        <v/>
      </c>
      <c r="B2433" s="93"/>
      <c r="C2433" s="97"/>
      <c r="D2433" s="25"/>
      <c r="E2433" s="91"/>
      <c r="F2433" s="98"/>
      <c r="G2433" s="23"/>
      <c r="H2433" s="23"/>
      <c r="I2433" s="23"/>
      <c r="J2433" s="14" t="e">
        <f ca="1">F2433-(G2433+(SUMIF('RELACION PAGO DE CAJA'!B$3:B$9173,A2433,'RELACION PAGO DE CAJA'!K$3:K$9173)+SUMIF('RELACION PAGO DE CAJA'!B$3:B$9173,A2433,'RELACION PAGO DE CAJA'!L$3:L$9173)+(SUMIF('RELACION PAGO DE CAJA'!B$3:B$9173,A2433,'RELACION PAGO DE CAJA'!M$3:M$408)+(SUMIF('RELACION PAGO DE CAJA'!B$3:B$9173,A2433,'RELACION PAGO DE CAJA'!N$3:N$9173)))))</f>
        <v>#REF!</v>
      </c>
    </row>
    <row r="2434" spans="1:10">
      <c r="A2434" s="16" t="str">
        <f t="shared" si="42"/>
        <v/>
      </c>
      <c r="B2434" s="93"/>
      <c r="C2434" s="97"/>
      <c r="D2434" s="25"/>
      <c r="E2434" s="91"/>
      <c r="F2434" s="98"/>
      <c r="G2434" s="23"/>
      <c r="H2434" s="23"/>
      <c r="I2434" s="23"/>
      <c r="J2434" s="14" t="e">
        <f ca="1">F2434-(G2434+(SUMIF('RELACION PAGO DE CAJA'!B$3:B$9173,A2434,'RELACION PAGO DE CAJA'!K$3:K$9173)+SUMIF('RELACION PAGO DE CAJA'!B$3:B$9173,A2434,'RELACION PAGO DE CAJA'!L$3:L$9173)+(SUMIF('RELACION PAGO DE CAJA'!B$3:B$9173,A2434,'RELACION PAGO DE CAJA'!M$3:M$408)+(SUMIF('RELACION PAGO DE CAJA'!B$3:B$9173,A2434,'RELACION PAGO DE CAJA'!N$3:N$9173)))))</f>
        <v>#REF!</v>
      </c>
    </row>
    <row r="2435" spans="1:10">
      <c r="A2435" s="16" t="str">
        <f t="shared" si="42"/>
        <v/>
      </c>
      <c r="B2435" s="93"/>
      <c r="C2435" s="97"/>
      <c r="D2435" s="25"/>
      <c r="E2435" s="91"/>
      <c r="F2435" s="98"/>
      <c r="G2435" s="23"/>
      <c r="H2435" s="23"/>
      <c r="I2435" s="23"/>
      <c r="J2435" s="14" t="e">
        <f ca="1">F2435-(G2435+(SUMIF('RELACION PAGO DE CAJA'!B$3:B$9173,A2435,'RELACION PAGO DE CAJA'!K$3:K$9173)+SUMIF('RELACION PAGO DE CAJA'!B$3:B$9173,A2435,'RELACION PAGO DE CAJA'!L$3:L$9173)+(SUMIF('RELACION PAGO DE CAJA'!B$3:B$9173,A2435,'RELACION PAGO DE CAJA'!M$3:M$408)+(SUMIF('RELACION PAGO DE CAJA'!B$3:B$9173,A2435,'RELACION PAGO DE CAJA'!N$3:N$9173)))))</f>
        <v>#REF!</v>
      </c>
    </row>
    <row r="2436" spans="1:10">
      <c r="A2436" s="16" t="str">
        <f t="shared" si="42"/>
        <v/>
      </c>
      <c r="B2436" s="93"/>
      <c r="C2436" s="97"/>
      <c r="D2436" s="25"/>
      <c r="E2436" s="91"/>
      <c r="F2436" s="98"/>
      <c r="G2436" s="23"/>
      <c r="H2436" s="23"/>
      <c r="I2436" s="23"/>
      <c r="J2436" s="14" t="e">
        <f ca="1">F2436-(G2436+(SUMIF('RELACION PAGO DE CAJA'!B$3:B$9173,A2436,'RELACION PAGO DE CAJA'!K$3:K$9173)+SUMIF('RELACION PAGO DE CAJA'!B$3:B$9173,A2436,'RELACION PAGO DE CAJA'!L$3:L$9173)+(SUMIF('RELACION PAGO DE CAJA'!B$3:B$9173,A2436,'RELACION PAGO DE CAJA'!M$3:M$408)+(SUMIF('RELACION PAGO DE CAJA'!B$3:B$9173,A2436,'RELACION PAGO DE CAJA'!N$3:N$9173)))))</f>
        <v>#REF!</v>
      </c>
    </row>
    <row r="2437" spans="1:10">
      <c r="A2437" s="16" t="str">
        <f t="shared" si="42"/>
        <v/>
      </c>
      <c r="B2437" s="93"/>
      <c r="C2437" s="97"/>
      <c r="D2437" s="25"/>
      <c r="E2437" s="91"/>
      <c r="F2437" s="98"/>
      <c r="G2437" s="23"/>
      <c r="H2437" s="23"/>
      <c r="I2437" s="23"/>
      <c r="J2437" s="14" t="e">
        <f ca="1">F2437-(G2437+(SUMIF('RELACION PAGO DE CAJA'!B$3:B$9173,A2437,'RELACION PAGO DE CAJA'!K$3:K$9173)+SUMIF('RELACION PAGO DE CAJA'!B$3:B$9173,A2437,'RELACION PAGO DE CAJA'!L$3:L$9173)+(SUMIF('RELACION PAGO DE CAJA'!B$3:B$9173,A2437,'RELACION PAGO DE CAJA'!M$3:M$408)+(SUMIF('RELACION PAGO DE CAJA'!B$3:B$9173,A2437,'RELACION PAGO DE CAJA'!N$3:N$9173)))))</f>
        <v>#REF!</v>
      </c>
    </row>
    <row r="2438" spans="1:10">
      <c r="A2438" s="16" t="str">
        <f t="shared" si="42"/>
        <v/>
      </c>
      <c r="B2438" s="93"/>
      <c r="C2438" s="97"/>
      <c r="D2438" s="25"/>
      <c r="E2438" s="91"/>
      <c r="F2438" s="98"/>
      <c r="G2438" s="23"/>
      <c r="H2438" s="23"/>
      <c r="I2438" s="23"/>
      <c r="J2438" s="14" t="e">
        <f ca="1">F2438-(G2438+(SUMIF('RELACION PAGO DE CAJA'!B$3:B$9173,A2438,'RELACION PAGO DE CAJA'!K$3:K$9173)+SUMIF('RELACION PAGO DE CAJA'!B$3:B$9173,A2438,'RELACION PAGO DE CAJA'!L$3:L$9173)+(SUMIF('RELACION PAGO DE CAJA'!B$3:B$9173,A2438,'RELACION PAGO DE CAJA'!M$3:M$408)+(SUMIF('RELACION PAGO DE CAJA'!B$3:B$9173,A2438,'RELACION PAGO DE CAJA'!N$3:N$9173)))))</f>
        <v>#REF!</v>
      </c>
    </row>
    <row r="2439" spans="1:10">
      <c r="A2439" s="16" t="str">
        <f t="shared" si="42"/>
        <v/>
      </c>
      <c r="B2439" s="93"/>
      <c r="C2439" s="97"/>
      <c r="D2439" s="25"/>
      <c r="E2439" s="91"/>
      <c r="F2439" s="98"/>
      <c r="G2439" s="23"/>
      <c r="H2439" s="23"/>
      <c r="I2439" s="23"/>
      <c r="J2439" s="14" t="e">
        <f ca="1">F2439-(G2439+(SUMIF('RELACION PAGO DE CAJA'!B$3:B$9173,A2439,'RELACION PAGO DE CAJA'!K$3:K$9173)+SUMIF('RELACION PAGO DE CAJA'!B$3:B$9173,A2439,'RELACION PAGO DE CAJA'!L$3:L$9173)+(SUMIF('RELACION PAGO DE CAJA'!B$3:B$9173,A2439,'RELACION PAGO DE CAJA'!M$3:M$408)+(SUMIF('RELACION PAGO DE CAJA'!B$3:B$9173,A2439,'RELACION PAGO DE CAJA'!N$3:N$9173)))))</f>
        <v>#REF!</v>
      </c>
    </row>
    <row r="2440" spans="1:10">
      <c r="A2440" s="16" t="str">
        <f t="shared" si="42"/>
        <v/>
      </c>
      <c r="B2440" s="93"/>
      <c r="C2440" s="97"/>
      <c r="D2440" s="25"/>
      <c r="E2440" s="91"/>
      <c r="F2440" s="98"/>
      <c r="G2440" s="23"/>
      <c r="H2440" s="23"/>
      <c r="I2440" s="23"/>
      <c r="J2440" s="14" t="e">
        <f ca="1">F2440-(G2440+(SUMIF('RELACION PAGO DE CAJA'!B$3:B$9173,A2440,'RELACION PAGO DE CAJA'!K$3:K$9173)+SUMIF('RELACION PAGO DE CAJA'!B$3:B$9173,A2440,'RELACION PAGO DE CAJA'!L$3:L$9173)+(SUMIF('RELACION PAGO DE CAJA'!B$3:B$9173,A2440,'RELACION PAGO DE CAJA'!M$3:M$408)+(SUMIF('RELACION PAGO DE CAJA'!B$3:B$9173,A2440,'RELACION PAGO DE CAJA'!N$3:N$9173)))))</f>
        <v>#REF!</v>
      </c>
    </row>
    <row r="2441" spans="1:10">
      <c r="A2441" s="16" t="str">
        <f t="shared" si="42"/>
        <v/>
      </c>
      <c r="B2441" s="93"/>
      <c r="C2441" s="97"/>
      <c r="D2441" s="25"/>
      <c r="E2441" s="91"/>
      <c r="F2441" s="98"/>
      <c r="G2441" s="23"/>
      <c r="H2441" s="23"/>
      <c r="I2441" s="23"/>
      <c r="J2441" s="14" t="e">
        <f ca="1">F2441-(G2441+(SUMIF('RELACION PAGO DE CAJA'!B$3:B$9173,A2441,'RELACION PAGO DE CAJA'!K$3:K$9173)+SUMIF('RELACION PAGO DE CAJA'!B$3:B$9173,A2441,'RELACION PAGO DE CAJA'!L$3:L$9173)+(SUMIF('RELACION PAGO DE CAJA'!B$3:B$9173,A2441,'RELACION PAGO DE CAJA'!M$3:M$408)+(SUMIF('RELACION PAGO DE CAJA'!B$3:B$9173,A2441,'RELACION PAGO DE CAJA'!N$3:N$9173)))))</f>
        <v>#REF!</v>
      </c>
    </row>
    <row r="2442" spans="1:10">
      <c r="A2442" s="16" t="str">
        <f t="shared" si="42"/>
        <v/>
      </c>
      <c r="B2442" s="93"/>
      <c r="C2442" s="97"/>
      <c r="D2442" s="25"/>
      <c r="E2442" s="91"/>
      <c r="F2442" s="98"/>
      <c r="G2442" s="23"/>
      <c r="H2442" s="23"/>
      <c r="I2442" s="23"/>
      <c r="J2442" s="14" t="e">
        <f ca="1">F2442-(G2442+(SUMIF('RELACION PAGO DE CAJA'!B$3:B$9173,A2442,'RELACION PAGO DE CAJA'!K$3:K$9173)+SUMIF('RELACION PAGO DE CAJA'!B$3:B$9173,A2442,'RELACION PAGO DE CAJA'!L$3:L$9173)+(SUMIF('RELACION PAGO DE CAJA'!B$3:B$9173,A2442,'RELACION PAGO DE CAJA'!M$3:M$408)+(SUMIF('RELACION PAGO DE CAJA'!B$3:B$9173,A2442,'RELACION PAGO DE CAJA'!N$3:N$9173)))))</f>
        <v>#REF!</v>
      </c>
    </row>
    <row r="2443" spans="1:10">
      <c r="A2443" s="16" t="str">
        <f t="shared" si="42"/>
        <v/>
      </c>
      <c r="B2443" s="93"/>
      <c r="C2443" s="97"/>
      <c r="D2443" s="25"/>
      <c r="E2443" s="91"/>
      <c r="F2443" s="98"/>
      <c r="G2443" s="23"/>
      <c r="H2443" s="23"/>
      <c r="I2443" s="23"/>
      <c r="J2443" s="14" t="e">
        <f ca="1">F2443-(G2443+(SUMIF('RELACION PAGO DE CAJA'!B$3:B$9173,A2443,'RELACION PAGO DE CAJA'!K$3:K$9173)+SUMIF('RELACION PAGO DE CAJA'!B$3:B$9173,A2443,'RELACION PAGO DE CAJA'!L$3:L$9173)+(SUMIF('RELACION PAGO DE CAJA'!B$3:B$9173,A2443,'RELACION PAGO DE CAJA'!M$3:M$408)+(SUMIF('RELACION PAGO DE CAJA'!B$3:B$9173,A2443,'RELACION PAGO DE CAJA'!N$3:N$9173)))))</f>
        <v>#REF!</v>
      </c>
    </row>
    <row r="2444" spans="1:10">
      <c r="A2444" s="16" t="str">
        <f t="shared" si="42"/>
        <v/>
      </c>
      <c r="B2444" s="93"/>
      <c r="C2444" s="97"/>
      <c r="D2444" s="25"/>
      <c r="E2444" s="91"/>
      <c r="F2444" s="98"/>
      <c r="G2444" s="23"/>
      <c r="H2444" s="23"/>
      <c r="I2444" s="23"/>
      <c r="J2444" s="14" t="e">
        <f ca="1">F2444-(G2444+(SUMIF('RELACION PAGO DE CAJA'!B$3:B$9173,A2444,'RELACION PAGO DE CAJA'!K$3:K$9173)+SUMIF('RELACION PAGO DE CAJA'!B$3:B$9173,A2444,'RELACION PAGO DE CAJA'!L$3:L$9173)+(SUMIF('RELACION PAGO DE CAJA'!B$3:B$9173,A2444,'RELACION PAGO DE CAJA'!M$3:M$408)+(SUMIF('RELACION PAGO DE CAJA'!B$3:B$9173,A2444,'RELACION PAGO DE CAJA'!N$3:N$9173)))))</f>
        <v>#REF!</v>
      </c>
    </row>
    <row r="2445" spans="1:10">
      <c r="A2445" s="16" t="str">
        <f t="shared" si="42"/>
        <v/>
      </c>
      <c r="B2445" s="93"/>
      <c r="C2445" s="97"/>
      <c r="D2445" s="25"/>
      <c r="E2445" s="91"/>
      <c r="F2445" s="98"/>
      <c r="G2445" s="23"/>
      <c r="H2445" s="23"/>
      <c r="I2445" s="23"/>
      <c r="J2445" s="14" t="e">
        <f ca="1">F2445-(G2445+(SUMIF('RELACION PAGO DE CAJA'!B$3:B$9173,A2445,'RELACION PAGO DE CAJA'!K$3:K$9173)+SUMIF('RELACION PAGO DE CAJA'!B$3:B$9173,A2445,'RELACION PAGO DE CAJA'!L$3:L$9173)+(SUMIF('RELACION PAGO DE CAJA'!B$3:B$9173,A2445,'RELACION PAGO DE CAJA'!M$3:M$408)+(SUMIF('RELACION PAGO DE CAJA'!B$3:B$9173,A2445,'RELACION PAGO DE CAJA'!N$3:N$9173)))))</f>
        <v>#REF!</v>
      </c>
    </row>
    <row r="2446" spans="1:10">
      <c r="A2446" s="16" t="str">
        <f t="shared" si="42"/>
        <v/>
      </c>
      <c r="B2446" s="93"/>
      <c r="C2446" s="97"/>
      <c r="D2446" s="25"/>
      <c r="E2446" s="91"/>
      <c r="F2446" s="98"/>
      <c r="G2446" s="23"/>
      <c r="H2446" s="23"/>
      <c r="I2446" s="23"/>
      <c r="J2446" s="14" t="e">
        <f ca="1">F2446-(G2446+(SUMIF('RELACION PAGO DE CAJA'!B$3:B$9173,A2446,'RELACION PAGO DE CAJA'!K$3:K$9173)+SUMIF('RELACION PAGO DE CAJA'!B$3:B$9173,A2446,'RELACION PAGO DE CAJA'!L$3:L$9173)+(SUMIF('RELACION PAGO DE CAJA'!B$3:B$9173,A2446,'RELACION PAGO DE CAJA'!M$3:M$408)+(SUMIF('RELACION PAGO DE CAJA'!B$3:B$9173,A2446,'RELACION PAGO DE CAJA'!N$3:N$9173)))))</f>
        <v>#REF!</v>
      </c>
    </row>
    <row r="2447" spans="1:10">
      <c r="A2447" s="16" t="str">
        <f t="shared" si="42"/>
        <v/>
      </c>
      <c r="B2447" s="93"/>
      <c r="C2447" s="97"/>
      <c r="D2447" s="25"/>
      <c r="E2447" s="91"/>
      <c r="F2447" s="98"/>
      <c r="G2447" s="23"/>
      <c r="H2447" s="23"/>
      <c r="I2447" s="23"/>
      <c r="J2447" s="14" t="e">
        <f ca="1">F2447-(G2447+(SUMIF('RELACION PAGO DE CAJA'!B$3:B$9173,A2447,'RELACION PAGO DE CAJA'!K$3:K$9173)+SUMIF('RELACION PAGO DE CAJA'!B$3:B$9173,A2447,'RELACION PAGO DE CAJA'!L$3:L$9173)+(SUMIF('RELACION PAGO DE CAJA'!B$3:B$9173,A2447,'RELACION PAGO DE CAJA'!M$3:M$408)+(SUMIF('RELACION PAGO DE CAJA'!B$3:B$9173,A2447,'RELACION PAGO DE CAJA'!N$3:N$9173)))))</f>
        <v>#REF!</v>
      </c>
    </row>
    <row r="2448" spans="1:10">
      <c r="A2448" s="16" t="str">
        <f t="shared" si="42"/>
        <v/>
      </c>
      <c r="B2448" s="93"/>
      <c r="C2448" s="97"/>
      <c r="D2448" s="25"/>
      <c r="E2448" s="91"/>
      <c r="F2448" s="98"/>
      <c r="G2448" s="23"/>
      <c r="H2448" s="23"/>
      <c r="I2448" s="23"/>
      <c r="J2448" s="14" t="e">
        <f ca="1">F2448-(G2448+(SUMIF('RELACION PAGO DE CAJA'!B$3:B$9173,A2448,'RELACION PAGO DE CAJA'!K$3:K$9173)+SUMIF('RELACION PAGO DE CAJA'!B$3:B$9173,A2448,'RELACION PAGO DE CAJA'!L$3:L$9173)+(SUMIF('RELACION PAGO DE CAJA'!B$3:B$9173,A2448,'RELACION PAGO DE CAJA'!M$3:M$408)+(SUMIF('RELACION PAGO DE CAJA'!B$3:B$9173,A2448,'RELACION PAGO DE CAJA'!N$3:N$9173)))))</f>
        <v>#REF!</v>
      </c>
    </row>
    <row r="2449" spans="1:10">
      <c r="A2449" s="16" t="str">
        <f t="shared" si="42"/>
        <v/>
      </c>
      <c r="B2449" s="93"/>
      <c r="C2449" s="97"/>
      <c r="D2449" s="25"/>
      <c r="E2449" s="91"/>
      <c r="F2449" s="98"/>
      <c r="G2449" s="23"/>
      <c r="H2449" s="23"/>
      <c r="I2449" s="23"/>
      <c r="J2449" s="14" t="e">
        <f ca="1">F2449-(G2449+(SUMIF('RELACION PAGO DE CAJA'!B$3:B$9173,A2449,'RELACION PAGO DE CAJA'!K$3:K$9173)+SUMIF('RELACION PAGO DE CAJA'!B$3:B$9173,A2449,'RELACION PAGO DE CAJA'!L$3:L$9173)+(SUMIF('RELACION PAGO DE CAJA'!B$3:B$9173,A2449,'RELACION PAGO DE CAJA'!M$3:M$408)+(SUMIF('RELACION PAGO DE CAJA'!B$3:B$9173,A2449,'RELACION PAGO DE CAJA'!N$3:N$9173)))))</f>
        <v>#REF!</v>
      </c>
    </row>
    <row r="2450" spans="1:10">
      <c r="A2450" s="16" t="str">
        <f t="shared" si="42"/>
        <v/>
      </c>
      <c r="B2450" s="93"/>
      <c r="C2450" s="97"/>
      <c r="D2450" s="25"/>
      <c r="E2450" s="91"/>
      <c r="F2450" s="98"/>
      <c r="G2450" s="23"/>
      <c r="H2450" s="23"/>
      <c r="I2450" s="23"/>
      <c r="J2450" s="14" t="e">
        <f ca="1">F2450-(G2450+(SUMIF('RELACION PAGO DE CAJA'!B$3:B$9173,A2450,'RELACION PAGO DE CAJA'!K$3:K$9173)+SUMIF('RELACION PAGO DE CAJA'!B$3:B$9173,A2450,'RELACION PAGO DE CAJA'!L$3:L$9173)+(SUMIF('RELACION PAGO DE CAJA'!B$3:B$9173,A2450,'RELACION PAGO DE CAJA'!M$3:M$408)+(SUMIF('RELACION PAGO DE CAJA'!B$3:B$9173,A2450,'RELACION PAGO DE CAJA'!N$3:N$9173)))))</f>
        <v>#REF!</v>
      </c>
    </row>
    <row r="2451" spans="1:10">
      <c r="A2451" s="16" t="str">
        <f t="shared" si="42"/>
        <v/>
      </c>
      <c r="B2451" s="93"/>
      <c r="C2451" s="97"/>
      <c r="D2451" s="25"/>
      <c r="E2451" s="91"/>
      <c r="F2451" s="98"/>
      <c r="G2451" s="23"/>
      <c r="H2451" s="23"/>
      <c r="I2451" s="23"/>
      <c r="J2451" s="14" t="e">
        <f ca="1">F2451-(G2451+(SUMIF('RELACION PAGO DE CAJA'!B$3:B$9173,A2451,'RELACION PAGO DE CAJA'!K$3:K$9173)+SUMIF('RELACION PAGO DE CAJA'!B$3:B$9173,A2451,'RELACION PAGO DE CAJA'!L$3:L$9173)+(SUMIF('RELACION PAGO DE CAJA'!B$3:B$9173,A2451,'RELACION PAGO DE CAJA'!M$3:M$408)+(SUMIF('RELACION PAGO DE CAJA'!B$3:B$9173,A2451,'RELACION PAGO DE CAJA'!N$3:N$9173)))))</f>
        <v>#REF!</v>
      </c>
    </row>
    <row r="2452" spans="1:10">
      <c r="A2452" s="16" t="str">
        <f t="shared" si="42"/>
        <v/>
      </c>
      <c r="B2452" s="93"/>
      <c r="C2452" s="97"/>
      <c r="D2452" s="25"/>
      <c r="E2452" s="91"/>
      <c r="F2452" s="98"/>
      <c r="G2452" s="23"/>
      <c r="H2452" s="23"/>
      <c r="I2452" s="23"/>
      <c r="J2452" s="14" t="e">
        <f ca="1">F2452-(G2452+(SUMIF('RELACION PAGO DE CAJA'!B$3:B$9173,A2452,'RELACION PAGO DE CAJA'!K$3:K$9173)+SUMIF('RELACION PAGO DE CAJA'!B$3:B$9173,A2452,'RELACION PAGO DE CAJA'!L$3:L$9173)+(SUMIF('RELACION PAGO DE CAJA'!B$3:B$9173,A2452,'RELACION PAGO DE CAJA'!M$3:M$408)+(SUMIF('RELACION PAGO DE CAJA'!B$3:B$9173,A2452,'RELACION PAGO DE CAJA'!N$3:N$9173)))))</f>
        <v>#REF!</v>
      </c>
    </row>
    <row r="2453" spans="1:10">
      <c r="A2453" s="16" t="str">
        <f t="shared" ref="A2453:A2516" si="43">CONCATENATE(B2453,D2453,E2453)</f>
        <v/>
      </c>
      <c r="B2453" s="93"/>
      <c r="C2453" s="97"/>
      <c r="D2453" s="25"/>
      <c r="E2453" s="91"/>
      <c r="F2453" s="98"/>
      <c r="G2453" s="23"/>
      <c r="H2453" s="23"/>
      <c r="I2453" s="23"/>
      <c r="J2453" s="14" t="e">
        <f ca="1">F2453-(G2453+(SUMIF('RELACION PAGO DE CAJA'!B$3:B$9173,A2453,'RELACION PAGO DE CAJA'!K$3:K$9173)+SUMIF('RELACION PAGO DE CAJA'!B$3:B$9173,A2453,'RELACION PAGO DE CAJA'!L$3:L$9173)+(SUMIF('RELACION PAGO DE CAJA'!B$3:B$9173,A2453,'RELACION PAGO DE CAJA'!M$3:M$408)+(SUMIF('RELACION PAGO DE CAJA'!B$3:B$9173,A2453,'RELACION PAGO DE CAJA'!N$3:N$9173)))))</f>
        <v>#REF!</v>
      </c>
    </row>
    <row r="2454" spans="1:10">
      <c r="A2454" s="16" t="str">
        <f t="shared" si="43"/>
        <v/>
      </c>
      <c r="B2454" s="93"/>
      <c r="C2454" s="97"/>
      <c r="D2454" s="25"/>
      <c r="E2454" s="91"/>
      <c r="F2454" s="98"/>
      <c r="G2454" s="23"/>
      <c r="H2454" s="23"/>
      <c r="I2454" s="23"/>
      <c r="J2454" s="14" t="e">
        <f ca="1">F2454-(G2454+(SUMIF('RELACION PAGO DE CAJA'!B$3:B$9173,A2454,'RELACION PAGO DE CAJA'!K$3:K$9173)+SUMIF('RELACION PAGO DE CAJA'!B$3:B$9173,A2454,'RELACION PAGO DE CAJA'!L$3:L$9173)+(SUMIF('RELACION PAGO DE CAJA'!B$3:B$9173,A2454,'RELACION PAGO DE CAJA'!M$3:M$408)+(SUMIF('RELACION PAGO DE CAJA'!B$3:B$9173,A2454,'RELACION PAGO DE CAJA'!N$3:N$9173)))))</f>
        <v>#REF!</v>
      </c>
    </row>
    <row r="2455" spans="1:10">
      <c r="A2455" s="16" t="str">
        <f t="shared" si="43"/>
        <v/>
      </c>
      <c r="B2455" s="93"/>
      <c r="C2455" s="97"/>
      <c r="D2455" s="25"/>
      <c r="E2455" s="91"/>
      <c r="F2455" s="98"/>
      <c r="G2455" s="23"/>
      <c r="H2455" s="23"/>
      <c r="I2455" s="23"/>
      <c r="J2455" s="14" t="e">
        <f ca="1">F2455-(G2455+(SUMIF('RELACION PAGO DE CAJA'!B$3:B$9173,A2455,'RELACION PAGO DE CAJA'!K$3:K$9173)+SUMIF('RELACION PAGO DE CAJA'!B$3:B$9173,A2455,'RELACION PAGO DE CAJA'!L$3:L$9173)+(SUMIF('RELACION PAGO DE CAJA'!B$3:B$9173,A2455,'RELACION PAGO DE CAJA'!M$3:M$408)+(SUMIF('RELACION PAGO DE CAJA'!B$3:B$9173,A2455,'RELACION PAGO DE CAJA'!N$3:N$9173)))))</f>
        <v>#REF!</v>
      </c>
    </row>
    <row r="2456" spans="1:10">
      <c r="A2456" s="16" t="str">
        <f t="shared" si="43"/>
        <v/>
      </c>
      <c r="B2456" s="93"/>
      <c r="C2456" s="97"/>
      <c r="D2456" s="25"/>
      <c r="E2456" s="91"/>
      <c r="F2456" s="98"/>
      <c r="G2456" s="23"/>
      <c r="H2456" s="23"/>
      <c r="I2456" s="23"/>
      <c r="J2456" s="14" t="e">
        <f ca="1">F2456-(G2456+(SUMIF('RELACION PAGO DE CAJA'!B$3:B$9173,A2456,'RELACION PAGO DE CAJA'!K$3:K$9173)+SUMIF('RELACION PAGO DE CAJA'!B$3:B$9173,A2456,'RELACION PAGO DE CAJA'!L$3:L$9173)+(SUMIF('RELACION PAGO DE CAJA'!B$3:B$9173,A2456,'RELACION PAGO DE CAJA'!M$3:M$408)+(SUMIF('RELACION PAGO DE CAJA'!B$3:B$9173,A2456,'RELACION PAGO DE CAJA'!N$3:N$9173)))))</f>
        <v>#REF!</v>
      </c>
    </row>
    <row r="2457" spans="1:10">
      <c r="A2457" s="16" t="str">
        <f t="shared" si="43"/>
        <v/>
      </c>
      <c r="B2457" s="93"/>
      <c r="C2457" s="97"/>
      <c r="D2457" s="25"/>
      <c r="E2457" s="91"/>
      <c r="F2457" s="98"/>
      <c r="G2457" s="23"/>
      <c r="H2457" s="23"/>
      <c r="I2457" s="23"/>
      <c r="J2457" s="14" t="e">
        <f ca="1">F2457-(G2457+(SUMIF('RELACION PAGO DE CAJA'!B$3:B$9173,A2457,'RELACION PAGO DE CAJA'!K$3:K$9173)+SUMIF('RELACION PAGO DE CAJA'!B$3:B$9173,A2457,'RELACION PAGO DE CAJA'!L$3:L$9173)+(SUMIF('RELACION PAGO DE CAJA'!B$3:B$9173,A2457,'RELACION PAGO DE CAJA'!M$3:M$408)+(SUMIF('RELACION PAGO DE CAJA'!B$3:B$9173,A2457,'RELACION PAGO DE CAJA'!N$3:N$9173)))))</f>
        <v>#REF!</v>
      </c>
    </row>
    <row r="2458" spans="1:10">
      <c r="A2458" s="16" t="str">
        <f t="shared" si="43"/>
        <v/>
      </c>
      <c r="B2458" s="93"/>
      <c r="C2458" s="97"/>
      <c r="D2458" s="25"/>
      <c r="E2458" s="91"/>
      <c r="F2458" s="98"/>
      <c r="G2458" s="23"/>
      <c r="H2458" s="23"/>
      <c r="I2458" s="23"/>
      <c r="J2458" s="14" t="e">
        <f ca="1">F2458-(G2458+(SUMIF('RELACION PAGO DE CAJA'!B$3:B$9173,A2458,'RELACION PAGO DE CAJA'!K$3:K$9173)+SUMIF('RELACION PAGO DE CAJA'!B$3:B$9173,A2458,'RELACION PAGO DE CAJA'!L$3:L$9173)+(SUMIF('RELACION PAGO DE CAJA'!B$3:B$9173,A2458,'RELACION PAGO DE CAJA'!M$3:M$408)+(SUMIF('RELACION PAGO DE CAJA'!B$3:B$9173,A2458,'RELACION PAGO DE CAJA'!N$3:N$9173)))))</f>
        <v>#REF!</v>
      </c>
    </row>
    <row r="2459" spans="1:10">
      <c r="A2459" s="16" t="str">
        <f t="shared" si="43"/>
        <v/>
      </c>
      <c r="B2459" s="93"/>
      <c r="C2459" s="97"/>
      <c r="D2459" s="25"/>
      <c r="E2459" s="91"/>
      <c r="F2459" s="98"/>
      <c r="G2459" s="23"/>
      <c r="H2459" s="23"/>
      <c r="I2459" s="23"/>
      <c r="J2459" s="14" t="e">
        <f ca="1">F2459-(G2459+(SUMIF('RELACION PAGO DE CAJA'!B$3:B$9173,A2459,'RELACION PAGO DE CAJA'!K$3:K$9173)+SUMIF('RELACION PAGO DE CAJA'!B$3:B$9173,A2459,'RELACION PAGO DE CAJA'!L$3:L$9173)+(SUMIF('RELACION PAGO DE CAJA'!B$3:B$9173,A2459,'RELACION PAGO DE CAJA'!M$3:M$408)+(SUMIF('RELACION PAGO DE CAJA'!B$3:B$9173,A2459,'RELACION PAGO DE CAJA'!N$3:N$9173)))))</f>
        <v>#REF!</v>
      </c>
    </row>
    <row r="2460" spans="1:10">
      <c r="A2460" s="16" t="str">
        <f t="shared" si="43"/>
        <v/>
      </c>
      <c r="B2460" s="93"/>
      <c r="C2460" s="97"/>
      <c r="D2460" s="25"/>
      <c r="E2460" s="91"/>
      <c r="F2460" s="98"/>
      <c r="G2460" s="23"/>
      <c r="H2460" s="23"/>
      <c r="I2460" s="23"/>
      <c r="J2460" s="14" t="e">
        <f ca="1">F2460-(G2460+(SUMIF('RELACION PAGO DE CAJA'!B$3:B$9173,A2460,'RELACION PAGO DE CAJA'!K$3:K$9173)+SUMIF('RELACION PAGO DE CAJA'!B$3:B$9173,A2460,'RELACION PAGO DE CAJA'!L$3:L$9173)+(SUMIF('RELACION PAGO DE CAJA'!B$3:B$9173,A2460,'RELACION PAGO DE CAJA'!M$3:M$408)+(SUMIF('RELACION PAGO DE CAJA'!B$3:B$9173,A2460,'RELACION PAGO DE CAJA'!N$3:N$9173)))))</f>
        <v>#REF!</v>
      </c>
    </row>
    <row r="2461" spans="1:10">
      <c r="A2461" s="16" t="str">
        <f t="shared" si="43"/>
        <v/>
      </c>
      <c r="B2461" s="93"/>
      <c r="C2461" s="97"/>
      <c r="D2461" s="25"/>
      <c r="E2461" s="91"/>
      <c r="F2461" s="98"/>
      <c r="G2461" s="23"/>
      <c r="H2461" s="23"/>
      <c r="I2461" s="23"/>
      <c r="J2461" s="14" t="e">
        <f ca="1">F2461-(G2461+(SUMIF('RELACION PAGO DE CAJA'!B$3:B$9173,A2461,'RELACION PAGO DE CAJA'!K$3:K$9173)+SUMIF('RELACION PAGO DE CAJA'!B$3:B$9173,A2461,'RELACION PAGO DE CAJA'!L$3:L$9173)+(SUMIF('RELACION PAGO DE CAJA'!B$3:B$9173,A2461,'RELACION PAGO DE CAJA'!M$3:M$408)+(SUMIF('RELACION PAGO DE CAJA'!B$3:B$9173,A2461,'RELACION PAGO DE CAJA'!N$3:N$9173)))))</f>
        <v>#REF!</v>
      </c>
    </row>
    <row r="2462" spans="1:10">
      <c r="A2462" s="16" t="str">
        <f t="shared" si="43"/>
        <v/>
      </c>
      <c r="B2462" s="93"/>
      <c r="C2462" s="97"/>
      <c r="D2462" s="25"/>
      <c r="E2462" s="91"/>
      <c r="F2462" s="98"/>
      <c r="G2462" s="23"/>
      <c r="H2462" s="23"/>
      <c r="I2462" s="23"/>
      <c r="J2462" s="14" t="e">
        <f ca="1">F2462-(G2462+(SUMIF('RELACION PAGO DE CAJA'!B$3:B$9173,A2462,'RELACION PAGO DE CAJA'!K$3:K$9173)+SUMIF('RELACION PAGO DE CAJA'!B$3:B$9173,A2462,'RELACION PAGO DE CAJA'!L$3:L$9173)+(SUMIF('RELACION PAGO DE CAJA'!B$3:B$9173,A2462,'RELACION PAGO DE CAJA'!M$3:M$408)+(SUMIF('RELACION PAGO DE CAJA'!B$3:B$9173,A2462,'RELACION PAGO DE CAJA'!N$3:N$9173)))))</f>
        <v>#REF!</v>
      </c>
    </row>
    <row r="2463" spans="1:10">
      <c r="A2463" s="16" t="str">
        <f t="shared" si="43"/>
        <v/>
      </c>
      <c r="B2463" s="93"/>
      <c r="C2463" s="97"/>
      <c r="D2463" s="25"/>
      <c r="E2463" s="91"/>
      <c r="F2463" s="98"/>
      <c r="G2463" s="23"/>
      <c r="H2463" s="23"/>
      <c r="I2463" s="23"/>
      <c r="J2463" s="14" t="e">
        <f ca="1">F2463-(G2463+(SUMIF('RELACION PAGO DE CAJA'!B$3:B$9173,A2463,'RELACION PAGO DE CAJA'!K$3:K$9173)+SUMIF('RELACION PAGO DE CAJA'!B$3:B$9173,A2463,'RELACION PAGO DE CAJA'!L$3:L$9173)+(SUMIF('RELACION PAGO DE CAJA'!B$3:B$9173,A2463,'RELACION PAGO DE CAJA'!M$3:M$408)+(SUMIF('RELACION PAGO DE CAJA'!B$3:B$9173,A2463,'RELACION PAGO DE CAJA'!N$3:N$9173)))))</f>
        <v>#REF!</v>
      </c>
    </row>
    <row r="2464" spans="1:10">
      <c r="A2464" s="16" t="str">
        <f t="shared" si="43"/>
        <v/>
      </c>
      <c r="B2464" s="93"/>
      <c r="C2464" s="97"/>
      <c r="D2464" s="25"/>
      <c r="E2464" s="91"/>
      <c r="F2464" s="98"/>
      <c r="G2464" s="23"/>
      <c r="H2464" s="23"/>
      <c r="I2464" s="23"/>
      <c r="J2464" s="14" t="e">
        <f ca="1">F2464-(G2464+(SUMIF('RELACION PAGO DE CAJA'!B$3:B$9173,A2464,'RELACION PAGO DE CAJA'!K$3:K$9173)+SUMIF('RELACION PAGO DE CAJA'!B$3:B$9173,A2464,'RELACION PAGO DE CAJA'!L$3:L$9173)+(SUMIF('RELACION PAGO DE CAJA'!B$3:B$9173,A2464,'RELACION PAGO DE CAJA'!M$3:M$408)+(SUMIF('RELACION PAGO DE CAJA'!B$3:B$9173,A2464,'RELACION PAGO DE CAJA'!N$3:N$9173)))))</f>
        <v>#REF!</v>
      </c>
    </row>
    <row r="2465" spans="1:10">
      <c r="A2465" s="16" t="str">
        <f t="shared" si="43"/>
        <v/>
      </c>
      <c r="B2465" s="93"/>
      <c r="C2465" s="97"/>
      <c r="D2465" s="25"/>
      <c r="E2465" s="91"/>
      <c r="F2465" s="98"/>
      <c r="G2465" s="23"/>
      <c r="H2465" s="23"/>
      <c r="I2465" s="23"/>
      <c r="J2465" s="14" t="e">
        <f ca="1">F2465-(G2465+(SUMIF('RELACION PAGO DE CAJA'!B$3:B$9173,A2465,'RELACION PAGO DE CAJA'!K$3:K$9173)+SUMIF('RELACION PAGO DE CAJA'!B$3:B$9173,A2465,'RELACION PAGO DE CAJA'!L$3:L$9173)+(SUMIF('RELACION PAGO DE CAJA'!B$3:B$9173,A2465,'RELACION PAGO DE CAJA'!M$3:M$408)+(SUMIF('RELACION PAGO DE CAJA'!B$3:B$9173,A2465,'RELACION PAGO DE CAJA'!N$3:N$9173)))))</f>
        <v>#REF!</v>
      </c>
    </row>
    <row r="2466" spans="1:10">
      <c r="A2466" s="16" t="str">
        <f t="shared" si="43"/>
        <v/>
      </c>
      <c r="B2466" s="93"/>
      <c r="C2466" s="97"/>
      <c r="D2466" s="25"/>
      <c r="E2466" s="91"/>
      <c r="F2466" s="98"/>
      <c r="G2466" s="23"/>
      <c r="H2466" s="23"/>
      <c r="I2466" s="23"/>
      <c r="J2466" s="14" t="e">
        <f ca="1">F2466-(G2466+(SUMIF('RELACION PAGO DE CAJA'!B$3:B$9173,A2466,'RELACION PAGO DE CAJA'!K$3:K$9173)+SUMIF('RELACION PAGO DE CAJA'!B$3:B$9173,A2466,'RELACION PAGO DE CAJA'!L$3:L$9173)+(SUMIF('RELACION PAGO DE CAJA'!B$3:B$9173,A2466,'RELACION PAGO DE CAJA'!M$3:M$408)+(SUMIF('RELACION PAGO DE CAJA'!B$3:B$9173,A2466,'RELACION PAGO DE CAJA'!N$3:N$9173)))))</f>
        <v>#REF!</v>
      </c>
    </row>
    <row r="2467" spans="1:10">
      <c r="A2467" s="16" t="str">
        <f t="shared" si="43"/>
        <v/>
      </c>
      <c r="B2467" s="93"/>
      <c r="C2467" s="97"/>
      <c r="D2467" s="25"/>
      <c r="E2467" s="91"/>
      <c r="F2467" s="98"/>
      <c r="G2467" s="23"/>
      <c r="H2467" s="23"/>
      <c r="I2467" s="23"/>
      <c r="J2467" s="14" t="e">
        <f ca="1">F2467-(G2467+(SUMIF('RELACION PAGO DE CAJA'!B$3:B$9173,A2467,'RELACION PAGO DE CAJA'!K$3:K$9173)+SUMIF('RELACION PAGO DE CAJA'!B$3:B$9173,A2467,'RELACION PAGO DE CAJA'!L$3:L$9173)+(SUMIF('RELACION PAGO DE CAJA'!B$3:B$9173,A2467,'RELACION PAGO DE CAJA'!M$3:M$408)+(SUMIF('RELACION PAGO DE CAJA'!B$3:B$9173,A2467,'RELACION PAGO DE CAJA'!N$3:N$9173)))))</f>
        <v>#REF!</v>
      </c>
    </row>
    <row r="2468" spans="1:10">
      <c r="A2468" s="16" t="str">
        <f t="shared" si="43"/>
        <v/>
      </c>
      <c r="B2468" s="93"/>
      <c r="C2468" s="97"/>
      <c r="D2468" s="25"/>
      <c r="E2468" s="91"/>
      <c r="F2468" s="98"/>
      <c r="G2468" s="23"/>
      <c r="H2468" s="23"/>
      <c r="I2468" s="23"/>
      <c r="J2468" s="14" t="e">
        <f ca="1">F2468-(G2468+(SUMIF('RELACION PAGO DE CAJA'!B$3:B$9173,A2468,'RELACION PAGO DE CAJA'!K$3:K$9173)+SUMIF('RELACION PAGO DE CAJA'!B$3:B$9173,A2468,'RELACION PAGO DE CAJA'!L$3:L$9173)+(SUMIF('RELACION PAGO DE CAJA'!B$3:B$9173,A2468,'RELACION PAGO DE CAJA'!M$3:M$408)+(SUMIF('RELACION PAGO DE CAJA'!B$3:B$9173,A2468,'RELACION PAGO DE CAJA'!N$3:N$9173)))))</f>
        <v>#REF!</v>
      </c>
    </row>
    <row r="2469" spans="1:10">
      <c r="A2469" s="16" t="str">
        <f t="shared" si="43"/>
        <v/>
      </c>
      <c r="B2469" s="93"/>
      <c r="C2469" s="97"/>
      <c r="D2469" s="25"/>
      <c r="E2469" s="91"/>
      <c r="F2469" s="98"/>
      <c r="G2469" s="23"/>
      <c r="H2469" s="23"/>
      <c r="I2469" s="23"/>
      <c r="J2469" s="14" t="e">
        <f ca="1">F2469-(G2469+(SUMIF('RELACION PAGO DE CAJA'!B$3:B$9173,A2469,'RELACION PAGO DE CAJA'!K$3:K$9173)+SUMIF('RELACION PAGO DE CAJA'!B$3:B$9173,A2469,'RELACION PAGO DE CAJA'!L$3:L$9173)+(SUMIF('RELACION PAGO DE CAJA'!B$3:B$9173,A2469,'RELACION PAGO DE CAJA'!M$3:M$408)+(SUMIF('RELACION PAGO DE CAJA'!B$3:B$9173,A2469,'RELACION PAGO DE CAJA'!N$3:N$9173)))))</f>
        <v>#REF!</v>
      </c>
    </row>
    <row r="2470" spans="1:10">
      <c r="A2470" s="16" t="str">
        <f t="shared" si="43"/>
        <v/>
      </c>
      <c r="B2470" s="93"/>
      <c r="C2470" s="97"/>
      <c r="D2470" s="25"/>
      <c r="E2470" s="91"/>
      <c r="F2470" s="98"/>
      <c r="G2470" s="23"/>
      <c r="H2470" s="23"/>
      <c r="I2470" s="23"/>
      <c r="J2470" s="14" t="e">
        <f ca="1">F2470-(G2470+(SUMIF('RELACION PAGO DE CAJA'!B$3:B$9173,A2470,'RELACION PAGO DE CAJA'!K$3:K$9173)+SUMIF('RELACION PAGO DE CAJA'!B$3:B$9173,A2470,'RELACION PAGO DE CAJA'!L$3:L$9173)+(SUMIF('RELACION PAGO DE CAJA'!B$3:B$9173,A2470,'RELACION PAGO DE CAJA'!M$3:M$408)+(SUMIF('RELACION PAGO DE CAJA'!B$3:B$9173,A2470,'RELACION PAGO DE CAJA'!N$3:N$9173)))))</f>
        <v>#REF!</v>
      </c>
    </row>
    <row r="2471" spans="1:10">
      <c r="A2471" s="16" t="str">
        <f t="shared" si="43"/>
        <v/>
      </c>
      <c r="B2471" s="93"/>
      <c r="C2471" s="97"/>
      <c r="D2471" s="25"/>
      <c r="E2471" s="91"/>
      <c r="F2471" s="98"/>
      <c r="G2471" s="23"/>
      <c r="H2471" s="23"/>
      <c r="I2471" s="23"/>
      <c r="J2471" s="14" t="e">
        <f ca="1">F2471-(G2471+(SUMIF('RELACION PAGO DE CAJA'!B$3:B$9173,A2471,'RELACION PAGO DE CAJA'!K$3:K$9173)+SUMIF('RELACION PAGO DE CAJA'!B$3:B$9173,A2471,'RELACION PAGO DE CAJA'!L$3:L$9173)+(SUMIF('RELACION PAGO DE CAJA'!B$3:B$9173,A2471,'RELACION PAGO DE CAJA'!M$3:M$408)+(SUMIF('RELACION PAGO DE CAJA'!B$3:B$9173,A2471,'RELACION PAGO DE CAJA'!N$3:N$9173)))))</f>
        <v>#REF!</v>
      </c>
    </row>
    <row r="2472" spans="1:10">
      <c r="A2472" s="16" t="str">
        <f t="shared" si="43"/>
        <v/>
      </c>
      <c r="B2472" s="93"/>
      <c r="C2472" s="97"/>
      <c r="D2472" s="25"/>
      <c r="E2472" s="91"/>
      <c r="F2472" s="98"/>
      <c r="G2472" s="23"/>
      <c r="H2472" s="23"/>
      <c r="I2472" s="23"/>
      <c r="J2472" s="14" t="e">
        <f ca="1">F2472-(G2472+(SUMIF('RELACION PAGO DE CAJA'!B$3:B$9173,A2472,'RELACION PAGO DE CAJA'!K$3:K$9173)+SUMIF('RELACION PAGO DE CAJA'!B$3:B$9173,A2472,'RELACION PAGO DE CAJA'!L$3:L$9173)+(SUMIF('RELACION PAGO DE CAJA'!B$3:B$9173,A2472,'RELACION PAGO DE CAJA'!M$3:M$408)+(SUMIF('RELACION PAGO DE CAJA'!B$3:B$9173,A2472,'RELACION PAGO DE CAJA'!N$3:N$9173)))))</f>
        <v>#REF!</v>
      </c>
    </row>
    <row r="2473" spans="1:10">
      <c r="A2473" s="16" t="str">
        <f t="shared" si="43"/>
        <v/>
      </c>
      <c r="B2473" s="93"/>
      <c r="C2473" s="97"/>
      <c r="D2473" s="25"/>
      <c r="E2473" s="91"/>
      <c r="F2473" s="98"/>
      <c r="G2473" s="23"/>
      <c r="H2473" s="23"/>
      <c r="I2473" s="23"/>
      <c r="J2473" s="14" t="e">
        <f ca="1">F2473-(G2473+(SUMIF('RELACION PAGO DE CAJA'!B$3:B$9173,A2473,'RELACION PAGO DE CAJA'!K$3:K$9173)+SUMIF('RELACION PAGO DE CAJA'!B$3:B$9173,A2473,'RELACION PAGO DE CAJA'!L$3:L$9173)+(SUMIF('RELACION PAGO DE CAJA'!B$3:B$9173,A2473,'RELACION PAGO DE CAJA'!M$3:M$408)+(SUMIF('RELACION PAGO DE CAJA'!B$3:B$9173,A2473,'RELACION PAGO DE CAJA'!N$3:N$9173)))))</f>
        <v>#REF!</v>
      </c>
    </row>
    <row r="2474" spans="1:10">
      <c r="A2474" s="16" t="str">
        <f t="shared" si="43"/>
        <v/>
      </c>
      <c r="B2474" s="93"/>
      <c r="C2474" s="97"/>
      <c r="D2474" s="25"/>
      <c r="E2474" s="91"/>
      <c r="F2474" s="98"/>
      <c r="G2474" s="23"/>
      <c r="H2474" s="23"/>
      <c r="I2474" s="23"/>
      <c r="J2474" s="14" t="e">
        <f ca="1">F2474-(G2474+(SUMIF('RELACION PAGO DE CAJA'!B$3:B$9173,A2474,'RELACION PAGO DE CAJA'!K$3:K$9173)+SUMIF('RELACION PAGO DE CAJA'!B$3:B$9173,A2474,'RELACION PAGO DE CAJA'!L$3:L$9173)+(SUMIF('RELACION PAGO DE CAJA'!B$3:B$9173,A2474,'RELACION PAGO DE CAJA'!M$3:M$408)+(SUMIF('RELACION PAGO DE CAJA'!B$3:B$9173,A2474,'RELACION PAGO DE CAJA'!N$3:N$9173)))))</f>
        <v>#REF!</v>
      </c>
    </row>
    <row r="2475" spans="1:10">
      <c r="A2475" s="16" t="str">
        <f t="shared" si="43"/>
        <v/>
      </c>
      <c r="B2475" s="93"/>
      <c r="C2475" s="97"/>
      <c r="D2475" s="25"/>
      <c r="E2475" s="91"/>
      <c r="F2475" s="98"/>
      <c r="G2475" s="23"/>
      <c r="H2475" s="23"/>
      <c r="I2475" s="23"/>
      <c r="J2475" s="14" t="e">
        <f ca="1">F2475-(G2475+(SUMIF('RELACION PAGO DE CAJA'!B$3:B$9173,A2475,'RELACION PAGO DE CAJA'!K$3:K$9173)+SUMIF('RELACION PAGO DE CAJA'!B$3:B$9173,A2475,'RELACION PAGO DE CAJA'!L$3:L$9173)+(SUMIF('RELACION PAGO DE CAJA'!B$3:B$9173,A2475,'RELACION PAGO DE CAJA'!M$3:M$408)+(SUMIF('RELACION PAGO DE CAJA'!B$3:B$9173,A2475,'RELACION PAGO DE CAJA'!N$3:N$9173)))))</f>
        <v>#REF!</v>
      </c>
    </row>
    <row r="2476" spans="1:10">
      <c r="A2476" s="16" t="str">
        <f t="shared" si="43"/>
        <v/>
      </c>
      <c r="B2476" s="93"/>
      <c r="C2476" s="97"/>
      <c r="D2476" s="25"/>
      <c r="E2476" s="91"/>
      <c r="F2476" s="98"/>
      <c r="G2476" s="23"/>
      <c r="H2476" s="23"/>
      <c r="I2476" s="23"/>
      <c r="J2476" s="14" t="e">
        <f ca="1">F2476-(G2476+(SUMIF('RELACION PAGO DE CAJA'!B$3:B$9173,A2476,'RELACION PAGO DE CAJA'!K$3:K$9173)+SUMIF('RELACION PAGO DE CAJA'!B$3:B$9173,A2476,'RELACION PAGO DE CAJA'!L$3:L$9173)+(SUMIF('RELACION PAGO DE CAJA'!B$3:B$9173,A2476,'RELACION PAGO DE CAJA'!M$3:M$408)+(SUMIF('RELACION PAGO DE CAJA'!B$3:B$9173,A2476,'RELACION PAGO DE CAJA'!N$3:N$9173)))))</f>
        <v>#REF!</v>
      </c>
    </row>
    <row r="2477" spans="1:10">
      <c r="A2477" s="16" t="str">
        <f t="shared" si="43"/>
        <v/>
      </c>
      <c r="B2477" s="93"/>
      <c r="C2477" s="97"/>
      <c r="D2477" s="25"/>
      <c r="E2477" s="91"/>
      <c r="F2477" s="98"/>
      <c r="G2477" s="23"/>
      <c r="H2477" s="23"/>
      <c r="I2477" s="23"/>
      <c r="J2477" s="14" t="e">
        <f ca="1">F2477-(G2477+(SUMIF('RELACION PAGO DE CAJA'!B$3:B$9173,A2477,'RELACION PAGO DE CAJA'!K$3:K$9173)+SUMIF('RELACION PAGO DE CAJA'!B$3:B$9173,A2477,'RELACION PAGO DE CAJA'!L$3:L$9173)+(SUMIF('RELACION PAGO DE CAJA'!B$3:B$9173,A2477,'RELACION PAGO DE CAJA'!M$3:M$408)+(SUMIF('RELACION PAGO DE CAJA'!B$3:B$9173,A2477,'RELACION PAGO DE CAJA'!N$3:N$9173)))))</f>
        <v>#REF!</v>
      </c>
    </row>
    <row r="2478" spans="1:10">
      <c r="A2478" s="16" t="str">
        <f t="shared" si="43"/>
        <v/>
      </c>
      <c r="B2478" s="93"/>
      <c r="C2478" s="97"/>
      <c r="D2478" s="25"/>
      <c r="E2478" s="91"/>
      <c r="F2478" s="98"/>
      <c r="G2478" s="23"/>
      <c r="H2478" s="23"/>
      <c r="I2478" s="23"/>
      <c r="J2478" s="14" t="e">
        <f ca="1">F2478-(G2478+(SUMIF('RELACION PAGO DE CAJA'!B$3:B$9173,A2478,'RELACION PAGO DE CAJA'!K$3:K$9173)+SUMIF('RELACION PAGO DE CAJA'!B$3:B$9173,A2478,'RELACION PAGO DE CAJA'!L$3:L$9173)+(SUMIF('RELACION PAGO DE CAJA'!B$3:B$9173,A2478,'RELACION PAGO DE CAJA'!M$3:M$408)+(SUMIF('RELACION PAGO DE CAJA'!B$3:B$9173,A2478,'RELACION PAGO DE CAJA'!N$3:N$9173)))))</f>
        <v>#REF!</v>
      </c>
    </row>
    <row r="2479" spans="1:10">
      <c r="A2479" s="16" t="str">
        <f t="shared" si="43"/>
        <v/>
      </c>
      <c r="B2479" s="93"/>
      <c r="C2479" s="97"/>
      <c r="D2479" s="25"/>
      <c r="E2479" s="91"/>
      <c r="F2479" s="98"/>
      <c r="G2479" s="23"/>
      <c r="H2479" s="23"/>
      <c r="I2479" s="23"/>
      <c r="J2479" s="14" t="e">
        <f ca="1">F2479-(G2479+(SUMIF('RELACION PAGO DE CAJA'!B$3:B$9173,A2479,'RELACION PAGO DE CAJA'!K$3:K$9173)+SUMIF('RELACION PAGO DE CAJA'!B$3:B$9173,A2479,'RELACION PAGO DE CAJA'!L$3:L$9173)+(SUMIF('RELACION PAGO DE CAJA'!B$3:B$9173,A2479,'RELACION PAGO DE CAJA'!M$3:M$408)+(SUMIF('RELACION PAGO DE CAJA'!B$3:B$9173,A2479,'RELACION PAGO DE CAJA'!N$3:N$9173)))))</f>
        <v>#REF!</v>
      </c>
    </row>
    <row r="2480" spans="1:10">
      <c r="A2480" s="16" t="str">
        <f t="shared" si="43"/>
        <v/>
      </c>
      <c r="B2480" s="93"/>
      <c r="C2480" s="97"/>
      <c r="D2480" s="25"/>
      <c r="E2480" s="91"/>
      <c r="F2480" s="98"/>
      <c r="G2480" s="23"/>
      <c r="H2480" s="23"/>
      <c r="I2480" s="23"/>
      <c r="J2480" s="14" t="e">
        <f ca="1">F2480-(G2480+(SUMIF('RELACION PAGO DE CAJA'!B$3:B$9173,A2480,'RELACION PAGO DE CAJA'!K$3:K$9173)+SUMIF('RELACION PAGO DE CAJA'!B$3:B$9173,A2480,'RELACION PAGO DE CAJA'!L$3:L$9173)+(SUMIF('RELACION PAGO DE CAJA'!B$3:B$9173,A2480,'RELACION PAGO DE CAJA'!M$3:M$408)+(SUMIF('RELACION PAGO DE CAJA'!B$3:B$9173,A2480,'RELACION PAGO DE CAJA'!N$3:N$9173)))))</f>
        <v>#REF!</v>
      </c>
    </row>
    <row r="2481" spans="1:10">
      <c r="A2481" s="16" t="str">
        <f t="shared" si="43"/>
        <v/>
      </c>
      <c r="B2481" s="93"/>
      <c r="C2481" s="97"/>
      <c r="D2481" s="25"/>
      <c r="E2481" s="91"/>
      <c r="F2481" s="98"/>
      <c r="G2481" s="23"/>
      <c r="H2481" s="23"/>
      <c r="I2481" s="23"/>
      <c r="J2481" s="14" t="e">
        <f ca="1">F2481-(G2481+(SUMIF('RELACION PAGO DE CAJA'!B$3:B$9173,A2481,'RELACION PAGO DE CAJA'!K$3:K$9173)+SUMIF('RELACION PAGO DE CAJA'!B$3:B$9173,A2481,'RELACION PAGO DE CAJA'!L$3:L$9173)+(SUMIF('RELACION PAGO DE CAJA'!B$3:B$9173,A2481,'RELACION PAGO DE CAJA'!M$3:M$408)+(SUMIF('RELACION PAGO DE CAJA'!B$3:B$9173,A2481,'RELACION PAGO DE CAJA'!N$3:N$9173)))))</f>
        <v>#REF!</v>
      </c>
    </row>
    <row r="2482" spans="1:10">
      <c r="A2482" s="16" t="str">
        <f t="shared" si="43"/>
        <v/>
      </c>
      <c r="B2482" s="93"/>
      <c r="C2482" s="97"/>
      <c r="D2482" s="25"/>
      <c r="E2482" s="91"/>
      <c r="F2482" s="98"/>
      <c r="G2482" s="23"/>
      <c r="H2482" s="23"/>
      <c r="I2482" s="23"/>
      <c r="J2482" s="14" t="e">
        <f ca="1">F2482-(G2482+(SUMIF('RELACION PAGO DE CAJA'!B$3:B$9173,A2482,'RELACION PAGO DE CAJA'!K$3:K$9173)+SUMIF('RELACION PAGO DE CAJA'!B$3:B$9173,A2482,'RELACION PAGO DE CAJA'!L$3:L$9173)+(SUMIF('RELACION PAGO DE CAJA'!B$3:B$9173,A2482,'RELACION PAGO DE CAJA'!M$3:M$408)+(SUMIF('RELACION PAGO DE CAJA'!B$3:B$9173,A2482,'RELACION PAGO DE CAJA'!N$3:N$9173)))))</f>
        <v>#REF!</v>
      </c>
    </row>
    <row r="2483" spans="1:10">
      <c r="A2483" s="16" t="str">
        <f t="shared" si="43"/>
        <v/>
      </c>
      <c r="B2483" s="93"/>
      <c r="C2483" s="97"/>
      <c r="D2483" s="25"/>
      <c r="E2483" s="91"/>
      <c r="F2483" s="98"/>
      <c r="G2483" s="23"/>
      <c r="H2483" s="23"/>
      <c r="I2483" s="23"/>
      <c r="J2483" s="14" t="e">
        <f ca="1">F2483-(G2483+(SUMIF('RELACION PAGO DE CAJA'!B$3:B$9173,A2483,'RELACION PAGO DE CAJA'!K$3:K$9173)+SUMIF('RELACION PAGO DE CAJA'!B$3:B$9173,A2483,'RELACION PAGO DE CAJA'!L$3:L$9173)+(SUMIF('RELACION PAGO DE CAJA'!B$3:B$9173,A2483,'RELACION PAGO DE CAJA'!M$3:M$408)+(SUMIF('RELACION PAGO DE CAJA'!B$3:B$9173,A2483,'RELACION PAGO DE CAJA'!N$3:N$9173)))))</f>
        <v>#REF!</v>
      </c>
    </row>
    <row r="2484" spans="1:10">
      <c r="A2484" s="16" t="str">
        <f t="shared" si="43"/>
        <v/>
      </c>
      <c r="B2484" s="93"/>
      <c r="C2484" s="97"/>
      <c r="D2484" s="25"/>
      <c r="E2484" s="91"/>
      <c r="F2484" s="98"/>
      <c r="G2484" s="23"/>
      <c r="H2484" s="23"/>
      <c r="I2484" s="23"/>
      <c r="J2484" s="14" t="e">
        <f ca="1">F2484-(G2484+(SUMIF('RELACION PAGO DE CAJA'!B$3:B$9173,A2484,'RELACION PAGO DE CAJA'!K$3:K$9173)+SUMIF('RELACION PAGO DE CAJA'!B$3:B$9173,A2484,'RELACION PAGO DE CAJA'!L$3:L$9173)+(SUMIF('RELACION PAGO DE CAJA'!B$3:B$9173,A2484,'RELACION PAGO DE CAJA'!M$3:M$408)+(SUMIF('RELACION PAGO DE CAJA'!B$3:B$9173,A2484,'RELACION PAGO DE CAJA'!N$3:N$9173)))))</f>
        <v>#REF!</v>
      </c>
    </row>
    <row r="2485" spans="1:10">
      <c r="A2485" s="16" t="str">
        <f t="shared" si="43"/>
        <v/>
      </c>
      <c r="B2485" s="93"/>
      <c r="C2485" s="97"/>
      <c r="D2485" s="25"/>
      <c r="E2485" s="91"/>
      <c r="F2485" s="98"/>
      <c r="G2485" s="23"/>
      <c r="H2485" s="23"/>
      <c r="I2485" s="23"/>
      <c r="J2485" s="14" t="e">
        <f ca="1">F2485-(G2485+(SUMIF('RELACION PAGO DE CAJA'!B$3:B$9173,A2485,'RELACION PAGO DE CAJA'!K$3:K$9173)+SUMIF('RELACION PAGO DE CAJA'!B$3:B$9173,A2485,'RELACION PAGO DE CAJA'!L$3:L$9173)+(SUMIF('RELACION PAGO DE CAJA'!B$3:B$9173,A2485,'RELACION PAGO DE CAJA'!M$3:M$408)+(SUMIF('RELACION PAGO DE CAJA'!B$3:B$9173,A2485,'RELACION PAGO DE CAJA'!N$3:N$9173)))))</f>
        <v>#REF!</v>
      </c>
    </row>
    <row r="2486" spans="1:10">
      <c r="A2486" s="16" t="str">
        <f t="shared" si="43"/>
        <v/>
      </c>
      <c r="B2486" s="93"/>
      <c r="C2486" s="97"/>
      <c r="D2486" s="25"/>
      <c r="E2486" s="91"/>
      <c r="F2486" s="98"/>
      <c r="G2486" s="23"/>
      <c r="H2486" s="23"/>
      <c r="I2486" s="23"/>
      <c r="J2486" s="14" t="e">
        <f ca="1">F2486-(G2486+(SUMIF('RELACION PAGO DE CAJA'!B$3:B$9173,A2486,'RELACION PAGO DE CAJA'!K$3:K$9173)+SUMIF('RELACION PAGO DE CAJA'!B$3:B$9173,A2486,'RELACION PAGO DE CAJA'!L$3:L$9173)+(SUMIF('RELACION PAGO DE CAJA'!B$3:B$9173,A2486,'RELACION PAGO DE CAJA'!M$3:M$408)+(SUMIF('RELACION PAGO DE CAJA'!B$3:B$9173,A2486,'RELACION PAGO DE CAJA'!N$3:N$9173)))))</f>
        <v>#REF!</v>
      </c>
    </row>
    <row r="2487" spans="1:10">
      <c r="A2487" s="16" t="str">
        <f t="shared" si="43"/>
        <v/>
      </c>
      <c r="B2487" s="93"/>
      <c r="C2487" s="97"/>
      <c r="D2487" s="25"/>
      <c r="E2487" s="91"/>
      <c r="F2487" s="98"/>
      <c r="G2487" s="23"/>
      <c r="H2487" s="23"/>
      <c r="I2487" s="23"/>
      <c r="J2487" s="14" t="e">
        <f ca="1">F2487-(G2487+(SUMIF('RELACION PAGO DE CAJA'!B$3:B$9173,A2487,'RELACION PAGO DE CAJA'!K$3:K$9173)+SUMIF('RELACION PAGO DE CAJA'!B$3:B$9173,A2487,'RELACION PAGO DE CAJA'!L$3:L$9173)+(SUMIF('RELACION PAGO DE CAJA'!B$3:B$9173,A2487,'RELACION PAGO DE CAJA'!M$3:M$408)+(SUMIF('RELACION PAGO DE CAJA'!B$3:B$9173,A2487,'RELACION PAGO DE CAJA'!N$3:N$9173)))))</f>
        <v>#REF!</v>
      </c>
    </row>
    <row r="2488" spans="1:10">
      <c r="A2488" s="16" t="str">
        <f t="shared" si="43"/>
        <v/>
      </c>
      <c r="B2488" s="93"/>
      <c r="C2488" s="97"/>
      <c r="D2488" s="25"/>
      <c r="E2488" s="91"/>
      <c r="F2488" s="98"/>
      <c r="G2488" s="23"/>
      <c r="H2488" s="23"/>
      <c r="I2488" s="23"/>
      <c r="J2488" s="14" t="e">
        <f ca="1">F2488-(G2488+(SUMIF('RELACION PAGO DE CAJA'!B$3:B$9173,A2488,'RELACION PAGO DE CAJA'!K$3:K$9173)+SUMIF('RELACION PAGO DE CAJA'!B$3:B$9173,A2488,'RELACION PAGO DE CAJA'!L$3:L$9173)+(SUMIF('RELACION PAGO DE CAJA'!B$3:B$9173,A2488,'RELACION PAGO DE CAJA'!M$3:M$408)+(SUMIF('RELACION PAGO DE CAJA'!B$3:B$9173,A2488,'RELACION PAGO DE CAJA'!N$3:N$9173)))))</f>
        <v>#REF!</v>
      </c>
    </row>
    <row r="2489" spans="1:10">
      <c r="A2489" s="16" t="str">
        <f t="shared" si="43"/>
        <v/>
      </c>
      <c r="B2489" s="93"/>
      <c r="C2489" s="97"/>
      <c r="D2489" s="25"/>
      <c r="E2489" s="91"/>
      <c r="F2489" s="98"/>
      <c r="G2489" s="23"/>
      <c r="H2489" s="23"/>
      <c r="I2489" s="23"/>
      <c r="J2489" s="14" t="e">
        <f ca="1">F2489-(G2489+(SUMIF('RELACION PAGO DE CAJA'!B$3:B$9173,A2489,'RELACION PAGO DE CAJA'!K$3:K$9173)+SUMIF('RELACION PAGO DE CAJA'!B$3:B$9173,A2489,'RELACION PAGO DE CAJA'!L$3:L$9173)+(SUMIF('RELACION PAGO DE CAJA'!B$3:B$9173,A2489,'RELACION PAGO DE CAJA'!M$3:M$408)+(SUMIF('RELACION PAGO DE CAJA'!B$3:B$9173,A2489,'RELACION PAGO DE CAJA'!N$3:N$9173)))))</f>
        <v>#REF!</v>
      </c>
    </row>
    <row r="2490" spans="1:10">
      <c r="A2490" s="16" t="str">
        <f t="shared" si="43"/>
        <v/>
      </c>
      <c r="B2490" s="93"/>
      <c r="C2490" s="97"/>
      <c r="D2490" s="25"/>
      <c r="E2490" s="91"/>
      <c r="F2490" s="98"/>
      <c r="G2490" s="23"/>
      <c r="H2490" s="23"/>
      <c r="I2490" s="23"/>
      <c r="J2490" s="14" t="e">
        <f ca="1">F2490-(G2490+(SUMIF('RELACION PAGO DE CAJA'!B$3:B$9173,A2490,'RELACION PAGO DE CAJA'!K$3:K$9173)+SUMIF('RELACION PAGO DE CAJA'!B$3:B$9173,A2490,'RELACION PAGO DE CAJA'!L$3:L$9173)+(SUMIF('RELACION PAGO DE CAJA'!B$3:B$9173,A2490,'RELACION PAGO DE CAJA'!M$3:M$408)+(SUMIF('RELACION PAGO DE CAJA'!B$3:B$9173,A2490,'RELACION PAGO DE CAJA'!N$3:N$9173)))))</f>
        <v>#REF!</v>
      </c>
    </row>
    <row r="2491" spans="1:10">
      <c r="A2491" s="16" t="str">
        <f t="shared" si="43"/>
        <v/>
      </c>
      <c r="B2491" s="93"/>
      <c r="C2491" s="97"/>
      <c r="D2491" s="25"/>
      <c r="E2491" s="91"/>
      <c r="F2491" s="98"/>
      <c r="G2491" s="23"/>
      <c r="H2491" s="23"/>
      <c r="I2491" s="23"/>
      <c r="J2491" s="14" t="e">
        <f ca="1">F2491-(G2491+(SUMIF('RELACION PAGO DE CAJA'!B$3:B$9173,A2491,'RELACION PAGO DE CAJA'!K$3:K$9173)+SUMIF('RELACION PAGO DE CAJA'!B$3:B$9173,A2491,'RELACION PAGO DE CAJA'!L$3:L$9173)+(SUMIF('RELACION PAGO DE CAJA'!B$3:B$9173,A2491,'RELACION PAGO DE CAJA'!M$3:M$408)+(SUMIF('RELACION PAGO DE CAJA'!B$3:B$9173,A2491,'RELACION PAGO DE CAJA'!N$3:N$9173)))))</f>
        <v>#REF!</v>
      </c>
    </row>
    <row r="2492" spans="1:10">
      <c r="A2492" s="16" t="str">
        <f t="shared" si="43"/>
        <v/>
      </c>
      <c r="B2492" s="93"/>
      <c r="C2492" s="97"/>
      <c r="D2492" s="25"/>
      <c r="E2492" s="91"/>
      <c r="F2492" s="98"/>
      <c r="G2492" s="23"/>
      <c r="H2492" s="23"/>
      <c r="I2492" s="23"/>
      <c r="J2492" s="14" t="e">
        <f ca="1">F2492-(G2492+(SUMIF('RELACION PAGO DE CAJA'!B$3:B$9173,A2492,'RELACION PAGO DE CAJA'!K$3:K$9173)+SUMIF('RELACION PAGO DE CAJA'!B$3:B$9173,A2492,'RELACION PAGO DE CAJA'!L$3:L$9173)+(SUMIF('RELACION PAGO DE CAJA'!B$3:B$9173,A2492,'RELACION PAGO DE CAJA'!M$3:M$408)+(SUMIF('RELACION PAGO DE CAJA'!B$3:B$9173,A2492,'RELACION PAGO DE CAJA'!N$3:N$9173)))))</f>
        <v>#REF!</v>
      </c>
    </row>
    <row r="2493" spans="1:10">
      <c r="A2493" s="16" t="str">
        <f t="shared" si="43"/>
        <v/>
      </c>
      <c r="B2493" s="93"/>
      <c r="C2493" s="97"/>
      <c r="D2493" s="25"/>
      <c r="E2493" s="91"/>
      <c r="F2493" s="98"/>
      <c r="G2493" s="23"/>
      <c r="H2493" s="23"/>
      <c r="I2493" s="23"/>
      <c r="J2493" s="14" t="e">
        <f ca="1">F2493-(G2493+(SUMIF('RELACION PAGO DE CAJA'!B$3:B$9173,A2493,'RELACION PAGO DE CAJA'!K$3:K$9173)+SUMIF('RELACION PAGO DE CAJA'!B$3:B$9173,A2493,'RELACION PAGO DE CAJA'!L$3:L$9173)+(SUMIF('RELACION PAGO DE CAJA'!B$3:B$9173,A2493,'RELACION PAGO DE CAJA'!M$3:M$408)+(SUMIF('RELACION PAGO DE CAJA'!B$3:B$9173,A2493,'RELACION PAGO DE CAJA'!N$3:N$9173)))))</f>
        <v>#REF!</v>
      </c>
    </row>
    <row r="2494" spans="1:10">
      <c r="A2494" s="16" t="str">
        <f t="shared" si="43"/>
        <v/>
      </c>
      <c r="B2494" s="93"/>
      <c r="C2494" s="97"/>
      <c r="D2494" s="25"/>
      <c r="E2494" s="91"/>
      <c r="F2494" s="98"/>
      <c r="G2494" s="23"/>
      <c r="H2494" s="23"/>
      <c r="I2494" s="23"/>
      <c r="J2494" s="14" t="e">
        <f ca="1">F2494-(G2494+(SUMIF('RELACION PAGO DE CAJA'!B$3:B$9173,A2494,'RELACION PAGO DE CAJA'!K$3:K$9173)+SUMIF('RELACION PAGO DE CAJA'!B$3:B$9173,A2494,'RELACION PAGO DE CAJA'!L$3:L$9173)+(SUMIF('RELACION PAGO DE CAJA'!B$3:B$9173,A2494,'RELACION PAGO DE CAJA'!M$3:M$408)+(SUMIF('RELACION PAGO DE CAJA'!B$3:B$9173,A2494,'RELACION PAGO DE CAJA'!N$3:N$9173)))))</f>
        <v>#REF!</v>
      </c>
    </row>
    <row r="2495" spans="1:10">
      <c r="A2495" s="16" t="str">
        <f t="shared" si="43"/>
        <v/>
      </c>
      <c r="B2495" s="93"/>
      <c r="C2495" s="97"/>
      <c r="D2495" s="25"/>
      <c r="E2495" s="91"/>
      <c r="F2495" s="98"/>
      <c r="G2495" s="23"/>
      <c r="H2495" s="23"/>
      <c r="I2495" s="23"/>
      <c r="J2495" s="14" t="e">
        <f ca="1">F2495-(G2495+(SUMIF('RELACION PAGO DE CAJA'!B$3:B$9173,A2495,'RELACION PAGO DE CAJA'!K$3:K$9173)+SUMIF('RELACION PAGO DE CAJA'!B$3:B$9173,A2495,'RELACION PAGO DE CAJA'!L$3:L$9173)+(SUMIF('RELACION PAGO DE CAJA'!B$3:B$9173,A2495,'RELACION PAGO DE CAJA'!M$3:M$408)+(SUMIF('RELACION PAGO DE CAJA'!B$3:B$9173,A2495,'RELACION PAGO DE CAJA'!N$3:N$9173)))))</f>
        <v>#REF!</v>
      </c>
    </row>
    <row r="2496" spans="1:10">
      <c r="A2496" s="16" t="str">
        <f t="shared" si="43"/>
        <v/>
      </c>
      <c r="B2496" s="93"/>
      <c r="C2496" s="97"/>
      <c r="D2496" s="25"/>
      <c r="E2496" s="91"/>
      <c r="F2496" s="98"/>
      <c r="G2496" s="23"/>
      <c r="H2496" s="23"/>
      <c r="I2496" s="23"/>
      <c r="J2496" s="14" t="e">
        <f ca="1">F2496-(G2496+(SUMIF('RELACION PAGO DE CAJA'!B$3:B$9173,A2496,'RELACION PAGO DE CAJA'!K$3:K$9173)+SUMIF('RELACION PAGO DE CAJA'!B$3:B$9173,A2496,'RELACION PAGO DE CAJA'!L$3:L$9173)+(SUMIF('RELACION PAGO DE CAJA'!B$3:B$9173,A2496,'RELACION PAGO DE CAJA'!M$3:M$408)+(SUMIF('RELACION PAGO DE CAJA'!B$3:B$9173,A2496,'RELACION PAGO DE CAJA'!N$3:N$9173)))))</f>
        <v>#REF!</v>
      </c>
    </row>
    <row r="2497" spans="1:10">
      <c r="A2497" s="16" t="str">
        <f t="shared" si="43"/>
        <v/>
      </c>
      <c r="B2497" s="93"/>
      <c r="C2497" s="97"/>
      <c r="D2497" s="25"/>
      <c r="E2497" s="91"/>
      <c r="F2497" s="98"/>
      <c r="G2497" s="23"/>
      <c r="H2497" s="23"/>
      <c r="I2497" s="23"/>
      <c r="J2497" s="14" t="e">
        <f ca="1">F2497-(G2497+(SUMIF('RELACION PAGO DE CAJA'!B$3:B$9173,A2497,'RELACION PAGO DE CAJA'!K$3:K$9173)+SUMIF('RELACION PAGO DE CAJA'!B$3:B$9173,A2497,'RELACION PAGO DE CAJA'!L$3:L$9173)+(SUMIF('RELACION PAGO DE CAJA'!B$3:B$9173,A2497,'RELACION PAGO DE CAJA'!M$3:M$408)+(SUMIF('RELACION PAGO DE CAJA'!B$3:B$9173,A2497,'RELACION PAGO DE CAJA'!N$3:N$9173)))))</f>
        <v>#REF!</v>
      </c>
    </row>
    <row r="2498" spans="1:10">
      <c r="A2498" s="16" t="str">
        <f t="shared" si="43"/>
        <v/>
      </c>
      <c r="B2498" s="93"/>
      <c r="C2498" s="97"/>
      <c r="D2498" s="25"/>
      <c r="E2498" s="91"/>
      <c r="F2498" s="98"/>
      <c r="G2498" s="23"/>
      <c r="H2498" s="23"/>
      <c r="I2498" s="23"/>
      <c r="J2498" s="14" t="e">
        <f ca="1">F2498-(G2498+(SUMIF('RELACION PAGO DE CAJA'!B$3:B$9173,A2498,'RELACION PAGO DE CAJA'!K$3:K$9173)+SUMIF('RELACION PAGO DE CAJA'!B$3:B$9173,A2498,'RELACION PAGO DE CAJA'!L$3:L$9173)+(SUMIF('RELACION PAGO DE CAJA'!B$3:B$9173,A2498,'RELACION PAGO DE CAJA'!M$3:M$408)+(SUMIF('RELACION PAGO DE CAJA'!B$3:B$9173,A2498,'RELACION PAGO DE CAJA'!N$3:N$9173)))))</f>
        <v>#REF!</v>
      </c>
    </row>
    <row r="2499" spans="1:10">
      <c r="A2499" s="16" t="str">
        <f t="shared" si="43"/>
        <v/>
      </c>
      <c r="B2499" s="93"/>
      <c r="C2499" s="97"/>
      <c r="D2499" s="25"/>
      <c r="E2499" s="91"/>
      <c r="F2499" s="98"/>
      <c r="G2499" s="23"/>
      <c r="H2499" s="23"/>
      <c r="I2499" s="23"/>
      <c r="J2499" s="14" t="e">
        <f ca="1">F2499-(G2499+(SUMIF('RELACION PAGO DE CAJA'!B$3:B$9173,A2499,'RELACION PAGO DE CAJA'!K$3:K$9173)+SUMIF('RELACION PAGO DE CAJA'!B$3:B$9173,A2499,'RELACION PAGO DE CAJA'!L$3:L$9173)+(SUMIF('RELACION PAGO DE CAJA'!B$3:B$9173,A2499,'RELACION PAGO DE CAJA'!M$3:M$408)+(SUMIF('RELACION PAGO DE CAJA'!B$3:B$9173,A2499,'RELACION PAGO DE CAJA'!N$3:N$9173)))))</f>
        <v>#REF!</v>
      </c>
    </row>
    <row r="2500" spans="1:10">
      <c r="A2500" s="16" t="str">
        <f t="shared" si="43"/>
        <v/>
      </c>
      <c r="B2500" s="93"/>
      <c r="C2500" s="97"/>
      <c r="D2500" s="25"/>
      <c r="E2500" s="91"/>
      <c r="F2500" s="98"/>
      <c r="G2500" s="23"/>
      <c r="H2500" s="23"/>
      <c r="I2500" s="23"/>
      <c r="J2500" s="14" t="e">
        <f ca="1">F2500-(G2500+(SUMIF('RELACION PAGO DE CAJA'!B$3:B$9173,A2500,'RELACION PAGO DE CAJA'!K$3:K$9173)+SUMIF('RELACION PAGO DE CAJA'!B$3:B$9173,A2500,'RELACION PAGO DE CAJA'!L$3:L$9173)+(SUMIF('RELACION PAGO DE CAJA'!B$3:B$9173,A2500,'RELACION PAGO DE CAJA'!M$3:M$408)+(SUMIF('RELACION PAGO DE CAJA'!B$3:B$9173,A2500,'RELACION PAGO DE CAJA'!N$3:N$9173)))))</f>
        <v>#REF!</v>
      </c>
    </row>
    <row r="2501" spans="1:10">
      <c r="A2501" s="16" t="str">
        <f t="shared" si="43"/>
        <v/>
      </c>
      <c r="B2501" s="93"/>
      <c r="C2501" s="97"/>
      <c r="D2501" s="25"/>
      <c r="E2501" s="91"/>
      <c r="F2501" s="98"/>
      <c r="G2501" s="23"/>
      <c r="H2501" s="23"/>
      <c r="I2501" s="23"/>
      <c r="J2501" s="14" t="e">
        <f ca="1">F2501-(G2501+(SUMIF('RELACION PAGO DE CAJA'!B$3:B$9173,A2501,'RELACION PAGO DE CAJA'!K$3:K$9173)+SUMIF('RELACION PAGO DE CAJA'!B$3:B$9173,A2501,'RELACION PAGO DE CAJA'!L$3:L$9173)+(SUMIF('RELACION PAGO DE CAJA'!B$3:B$9173,A2501,'RELACION PAGO DE CAJA'!M$3:M$408)+(SUMIF('RELACION PAGO DE CAJA'!B$3:B$9173,A2501,'RELACION PAGO DE CAJA'!N$3:N$9173)))))</f>
        <v>#REF!</v>
      </c>
    </row>
    <row r="2502" spans="1:10">
      <c r="A2502" s="16" t="str">
        <f t="shared" si="43"/>
        <v/>
      </c>
      <c r="B2502" s="93"/>
      <c r="C2502" s="97"/>
      <c r="D2502" s="25"/>
      <c r="E2502" s="91"/>
      <c r="F2502" s="98"/>
      <c r="G2502" s="23"/>
      <c r="H2502" s="23"/>
      <c r="I2502" s="23"/>
      <c r="J2502" s="14" t="e">
        <f ca="1">F2502-(G2502+(SUMIF('RELACION PAGO DE CAJA'!B$3:B$9173,A2502,'RELACION PAGO DE CAJA'!K$3:K$9173)+SUMIF('RELACION PAGO DE CAJA'!B$3:B$9173,A2502,'RELACION PAGO DE CAJA'!L$3:L$9173)+(SUMIF('RELACION PAGO DE CAJA'!B$3:B$9173,A2502,'RELACION PAGO DE CAJA'!M$3:M$408)+(SUMIF('RELACION PAGO DE CAJA'!B$3:B$9173,A2502,'RELACION PAGO DE CAJA'!N$3:N$9173)))))</f>
        <v>#REF!</v>
      </c>
    </row>
    <row r="2503" spans="1:10">
      <c r="A2503" s="16" t="str">
        <f t="shared" si="43"/>
        <v/>
      </c>
      <c r="B2503" s="93"/>
      <c r="C2503" s="97"/>
      <c r="D2503" s="25"/>
      <c r="E2503" s="91"/>
      <c r="F2503" s="98"/>
      <c r="G2503" s="23"/>
      <c r="H2503" s="23"/>
      <c r="I2503" s="23"/>
      <c r="J2503" s="14" t="e">
        <f ca="1">F2503-(G2503+(SUMIF('RELACION PAGO DE CAJA'!B$3:B$9173,A2503,'RELACION PAGO DE CAJA'!K$3:K$9173)+SUMIF('RELACION PAGO DE CAJA'!B$3:B$9173,A2503,'RELACION PAGO DE CAJA'!L$3:L$9173)+(SUMIF('RELACION PAGO DE CAJA'!B$3:B$9173,A2503,'RELACION PAGO DE CAJA'!M$3:M$408)+(SUMIF('RELACION PAGO DE CAJA'!B$3:B$9173,A2503,'RELACION PAGO DE CAJA'!N$3:N$9173)))))</f>
        <v>#REF!</v>
      </c>
    </row>
    <row r="2504" spans="1:10">
      <c r="A2504" s="16" t="str">
        <f t="shared" si="43"/>
        <v/>
      </c>
      <c r="B2504" s="93"/>
      <c r="C2504" s="97"/>
      <c r="D2504" s="25"/>
      <c r="E2504" s="91"/>
      <c r="F2504" s="98"/>
      <c r="G2504" s="23"/>
      <c r="H2504" s="23"/>
      <c r="I2504" s="23"/>
      <c r="J2504" s="14" t="e">
        <f ca="1">F2504-(G2504+(SUMIF('RELACION PAGO DE CAJA'!B$3:B$9173,A2504,'RELACION PAGO DE CAJA'!K$3:K$9173)+SUMIF('RELACION PAGO DE CAJA'!B$3:B$9173,A2504,'RELACION PAGO DE CAJA'!L$3:L$9173)+(SUMIF('RELACION PAGO DE CAJA'!B$3:B$9173,A2504,'RELACION PAGO DE CAJA'!M$3:M$408)+(SUMIF('RELACION PAGO DE CAJA'!B$3:B$9173,A2504,'RELACION PAGO DE CAJA'!N$3:N$9173)))))</f>
        <v>#REF!</v>
      </c>
    </row>
    <row r="2505" spans="1:10">
      <c r="A2505" s="16" t="str">
        <f t="shared" si="43"/>
        <v/>
      </c>
      <c r="B2505" s="93"/>
      <c r="C2505" s="97"/>
      <c r="D2505" s="25"/>
      <c r="E2505" s="91"/>
      <c r="F2505" s="98"/>
      <c r="G2505" s="23"/>
      <c r="H2505" s="23"/>
      <c r="I2505" s="23"/>
      <c r="J2505" s="14" t="e">
        <f ca="1">F2505-(G2505+(SUMIF('RELACION PAGO DE CAJA'!B$3:B$9173,A2505,'RELACION PAGO DE CAJA'!K$3:K$9173)+SUMIF('RELACION PAGO DE CAJA'!B$3:B$9173,A2505,'RELACION PAGO DE CAJA'!L$3:L$9173)+(SUMIF('RELACION PAGO DE CAJA'!B$3:B$9173,A2505,'RELACION PAGO DE CAJA'!M$3:M$408)+(SUMIF('RELACION PAGO DE CAJA'!B$3:B$9173,A2505,'RELACION PAGO DE CAJA'!N$3:N$9173)))))</f>
        <v>#REF!</v>
      </c>
    </row>
    <row r="2506" spans="1:10">
      <c r="A2506" s="16" t="str">
        <f t="shared" si="43"/>
        <v/>
      </c>
      <c r="B2506" s="93"/>
      <c r="C2506" s="97"/>
      <c r="D2506" s="25"/>
      <c r="E2506" s="91"/>
      <c r="F2506" s="98"/>
      <c r="G2506" s="23"/>
      <c r="H2506" s="23"/>
      <c r="I2506" s="23"/>
      <c r="J2506" s="14" t="e">
        <f ca="1">F2506-(G2506+(SUMIF('RELACION PAGO DE CAJA'!B$3:B$9173,A2506,'RELACION PAGO DE CAJA'!K$3:K$9173)+SUMIF('RELACION PAGO DE CAJA'!B$3:B$9173,A2506,'RELACION PAGO DE CAJA'!L$3:L$9173)+(SUMIF('RELACION PAGO DE CAJA'!B$3:B$9173,A2506,'RELACION PAGO DE CAJA'!M$3:M$408)+(SUMIF('RELACION PAGO DE CAJA'!B$3:B$9173,A2506,'RELACION PAGO DE CAJA'!N$3:N$9173)))))</f>
        <v>#REF!</v>
      </c>
    </row>
    <row r="2507" spans="1:10">
      <c r="A2507" s="16" t="str">
        <f t="shared" si="43"/>
        <v/>
      </c>
      <c r="B2507" s="93"/>
      <c r="C2507" s="97"/>
      <c r="D2507" s="25"/>
      <c r="E2507" s="91"/>
      <c r="F2507" s="98"/>
      <c r="G2507" s="23"/>
      <c r="H2507" s="23"/>
      <c r="I2507" s="23"/>
      <c r="J2507" s="14" t="e">
        <f ca="1">F2507-(G2507+(SUMIF('RELACION PAGO DE CAJA'!B$3:B$9173,A2507,'RELACION PAGO DE CAJA'!K$3:K$9173)+SUMIF('RELACION PAGO DE CAJA'!B$3:B$9173,A2507,'RELACION PAGO DE CAJA'!L$3:L$9173)+(SUMIF('RELACION PAGO DE CAJA'!B$3:B$9173,A2507,'RELACION PAGO DE CAJA'!M$3:M$408)+(SUMIF('RELACION PAGO DE CAJA'!B$3:B$9173,A2507,'RELACION PAGO DE CAJA'!N$3:N$9173)))))</f>
        <v>#REF!</v>
      </c>
    </row>
    <row r="2508" spans="1:10">
      <c r="A2508" s="16" t="str">
        <f t="shared" si="43"/>
        <v/>
      </c>
      <c r="B2508" s="93"/>
      <c r="C2508" s="97"/>
      <c r="D2508" s="25"/>
      <c r="E2508" s="91"/>
      <c r="F2508" s="98"/>
      <c r="G2508" s="23"/>
      <c r="H2508" s="23"/>
      <c r="I2508" s="23"/>
      <c r="J2508" s="14" t="e">
        <f ca="1">F2508-(G2508+(SUMIF('RELACION PAGO DE CAJA'!B$3:B$9173,A2508,'RELACION PAGO DE CAJA'!K$3:K$9173)+SUMIF('RELACION PAGO DE CAJA'!B$3:B$9173,A2508,'RELACION PAGO DE CAJA'!L$3:L$9173)+(SUMIF('RELACION PAGO DE CAJA'!B$3:B$9173,A2508,'RELACION PAGO DE CAJA'!M$3:M$408)+(SUMIF('RELACION PAGO DE CAJA'!B$3:B$9173,A2508,'RELACION PAGO DE CAJA'!N$3:N$9173)))))</f>
        <v>#REF!</v>
      </c>
    </row>
    <row r="2509" spans="1:10">
      <c r="A2509" s="16" t="str">
        <f t="shared" si="43"/>
        <v/>
      </c>
      <c r="B2509" s="93"/>
      <c r="C2509" s="97"/>
      <c r="D2509" s="25"/>
      <c r="E2509" s="91"/>
      <c r="F2509" s="98"/>
      <c r="G2509" s="23"/>
      <c r="H2509" s="23"/>
      <c r="I2509" s="23"/>
      <c r="J2509" s="14" t="e">
        <f ca="1">F2509-(G2509+(SUMIF('RELACION PAGO DE CAJA'!B$3:B$9173,A2509,'RELACION PAGO DE CAJA'!K$3:K$9173)+SUMIF('RELACION PAGO DE CAJA'!B$3:B$9173,A2509,'RELACION PAGO DE CAJA'!L$3:L$9173)+(SUMIF('RELACION PAGO DE CAJA'!B$3:B$9173,A2509,'RELACION PAGO DE CAJA'!M$3:M$408)+(SUMIF('RELACION PAGO DE CAJA'!B$3:B$9173,A2509,'RELACION PAGO DE CAJA'!N$3:N$9173)))))</f>
        <v>#REF!</v>
      </c>
    </row>
    <row r="2510" spans="1:10">
      <c r="A2510" s="16" t="str">
        <f t="shared" si="43"/>
        <v/>
      </c>
      <c r="B2510" s="93"/>
      <c r="C2510" s="97"/>
      <c r="D2510" s="25"/>
      <c r="E2510" s="91"/>
      <c r="F2510" s="98"/>
      <c r="G2510" s="23"/>
      <c r="H2510" s="23"/>
      <c r="I2510" s="23"/>
      <c r="J2510" s="14" t="e">
        <f ca="1">F2510-(G2510+(SUMIF('RELACION PAGO DE CAJA'!B$3:B$9173,A2510,'RELACION PAGO DE CAJA'!K$3:K$9173)+SUMIF('RELACION PAGO DE CAJA'!B$3:B$9173,A2510,'RELACION PAGO DE CAJA'!L$3:L$9173)+(SUMIF('RELACION PAGO DE CAJA'!B$3:B$9173,A2510,'RELACION PAGO DE CAJA'!M$3:M$408)+(SUMIF('RELACION PAGO DE CAJA'!B$3:B$9173,A2510,'RELACION PAGO DE CAJA'!N$3:N$9173)))))</f>
        <v>#REF!</v>
      </c>
    </row>
    <row r="2511" spans="1:10">
      <c r="A2511" s="16" t="str">
        <f t="shared" si="43"/>
        <v/>
      </c>
      <c r="B2511" s="93"/>
      <c r="C2511" s="97"/>
      <c r="D2511" s="25"/>
      <c r="E2511" s="91"/>
      <c r="F2511" s="98"/>
      <c r="G2511" s="23"/>
      <c r="H2511" s="23"/>
      <c r="I2511" s="23"/>
      <c r="J2511" s="14" t="e">
        <f ca="1">F2511-(G2511+(SUMIF('RELACION PAGO DE CAJA'!B$3:B$9173,A2511,'RELACION PAGO DE CAJA'!K$3:K$9173)+SUMIF('RELACION PAGO DE CAJA'!B$3:B$9173,A2511,'RELACION PAGO DE CAJA'!L$3:L$9173)+(SUMIF('RELACION PAGO DE CAJA'!B$3:B$9173,A2511,'RELACION PAGO DE CAJA'!M$3:M$408)+(SUMIF('RELACION PAGO DE CAJA'!B$3:B$9173,A2511,'RELACION PAGO DE CAJA'!N$3:N$9173)))))</f>
        <v>#REF!</v>
      </c>
    </row>
    <row r="2512" spans="1:10">
      <c r="A2512" s="16" t="str">
        <f t="shared" si="43"/>
        <v/>
      </c>
      <c r="B2512" s="93"/>
      <c r="C2512" s="97"/>
      <c r="D2512" s="25"/>
      <c r="E2512" s="91"/>
      <c r="F2512" s="98"/>
      <c r="G2512" s="23"/>
      <c r="H2512" s="23"/>
      <c r="I2512" s="23"/>
      <c r="J2512" s="14" t="e">
        <f ca="1">F2512-(G2512+(SUMIF('RELACION PAGO DE CAJA'!B$3:B$9173,A2512,'RELACION PAGO DE CAJA'!K$3:K$9173)+SUMIF('RELACION PAGO DE CAJA'!B$3:B$9173,A2512,'RELACION PAGO DE CAJA'!L$3:L$9173)+(SUMIF('RELACION PAGO DE CAJA'!B$3:B$9173,A2512,'RELACION PAGO DE CAJA'!M$3:M$408)+(SUMIF('RELACION PAGO DE CAJA'!B$3:B$9173,A2512,'RELACION PAGO DE CAJA'!N$3:N$9173)))))</f>
        <v>#REF!</v>
      </c>
    </row>
    <row r="2513" spans="1:10">
      <c r="A2513" s="16" t="str">
        <f t="shared" si="43"/>
        <v/>
      </c>
      <c r="B2513" s="93"/>
      <c r="C2513" s="97"/>
      <c r="D2513" s="25"/>
      <c r="E2513" s="91"/>
      <c r="F2513" s="98"/>
      <c r="G2513" s="23"/>
      <c r="H2513" s="23"/>
      <c r="I2513" s="23"/>
      <c r="J2513" s="14" t="e">
        <f ca="1">F2513-(G2513+(SUMIF('RELACION PAGO DE CAJA'!B$3:B$9173,A2513,'RELACION PAGO DE CAJA'!K$3:K$9173)+SUMIF('RELACION PAGO DE CAJA'!B$3:B$9173,A2513,'RELACION PAGO DE CAJA'!L$3:L$9173)+(SUMIF('RELACION PAGO DE CAJA'!B$3:B$9173,A2513,'RELACION PAGO DE CAJA'!M$3:M$408)+(SUMIF('RELACION PAGO DE CAJA'!B$3:B$9173,A2513,'RELACION PAGO DE CAJA'!N$3:N$9173)))))</f>
        <v>#REF!</v>
      </c>
    </row>
    <row r="2514" spans="1:10">
      <c r="A2514" s="16" t="str">
        <f t="shared" si="43"/>
        <v/>
      </c>
      <c r="B2514" s="93"/>
      <c r="C2514" s="97"/>
      <c r="D2514" s="25"/>
      <c r="E2514" s="91"/>
      <c r="F2514" s="98"/>
      <c r="G2514" s="23"/>
      <c r="H2514" s="23"/>
      <c r="I2514" s="23"/>
      <c r="J2514" s="14" t="e">
        <f ca="1">F2514-(G2514+(SUMIF('RELACION PAGO DE CAJA'!B$3:B$9173,A2514,'RELACION PAGO DE CAJA'!K$3:K$9173)+SUMIF('RELACION PAGO DE CAJA'!B$3:B$9173,A2514,'RELACION PAGO DE CAJA'!L$3:L$9173)+(SUMIF('RELACION PAGO DE CAJA'!B$3:B$9173,A2514,'RELACION PAGO DE CAJA'!M$3:M$408)+(SUMIF('RELACION PAGO DE CAJA'!B$3:B$9173,A2514,'RELACION PAGO DE CAJA'!N$3:N$9173)))))</f>
        <v>#REF!</v>
      </c>
    </row>
    <row r="2515" spans="1:10">
      <c r="A2515" s="16" t="str">
        <f t="shared" si="43"/>
        <v/>
      </c>
      <c r="B2515" s="93"/>
      <c r="C2515" s="97"/>
      <c r="D2515" s="25"/>
      <c r="E2515" s="91"/>
      <c r="F2515" s="98"/>
      <c r="G2515" s="23"/>
      <c r="H2515" s="23"/>
      <c r="I2515" s="23"/>
      <c r="J2515" s="14" t="e">
        <f ca="1">F2515-(G2515+(SUMIF('RELACION PAGO DE CAJA'!B$3:B$9173,A2515,'RELACION PAGO DE CAJA'!K$3:K$9173)+SUMIF('RELACION PAGO DE CAJA'!B$3:B$9173,A2515,'RELACION PAGO DE CAJA'!L$3:L$9173)+(SUMIF('RELACION PAGO DE CAJA'!B$3:B$9173,A2515,'RELACION PAGO DE CAJA'!M$3:M$408)+(SUMIF('RELACION PAGO DE CAJA'!B$3:B$9173,A2515,'RELACION PAGO DE CAJA'!N$3:N$9173)))))</f>
        <v>#REF!</v>
      </c>
    </row>
    <row r="2516" spans="1:10">
      <c r="A2516" s="16" t="str">
        <f t="shared" si="43"/>
        <v/>
      </c>
      <c r="B2516" s="93"/>
      <c r="C2516" s="97"/>
      <c r="D2516" s="25"/>
      <c r="E2516" s="91"/>
      <c r="F2516" s="98"/>
      <c r="G2516" s="23"/>
      <c r="H2516" s="23"/>
      <c r="I2516" s="23"/>
      <c r="J2516" s="14" t="e">
        <f ca="1">F2516-(G2516+(SUMIF('RELACION PAGO DE CAJA'!B$3:B$9173,A2516,'RELACION PAGO DE CAJA'!K$3:K$9173)+SUMIF('RELACION PAGO DE CAJA'!B$3:B$9173,A2516,'RELACION PAGO DE CAJA'!L$3:L$9173)+(SUMIF('RELACION PAGO DE CAJA'!B$3:B$9173,A2516,'RELACION PAGO DE CAJA'!M$3:M$408)+(SUMIF('RELACION PAGO DE CAJA'!B$3:B$9173,A2516,'RELACION PAGO DE CAJA'!N$3:N$9173)))))</f>
        <v>#REF!</v>
      </c>
    </row>
    <row r="2517" spans="1:10">
      <c r="A2517" s="16" t="str">
        <f t="shared" ref="A2517:A2580" si="44">CONCATENATE(B2517,D2517,E2517)</f>
        <v/>
      </c>
      <c r="B2517" s="93"/>
      <c r="C2517" s="97"/>
      <c r="D2517" s="25"/>
      <c r="E2517" s="91"/>
      <c r="F2517" s="98"/>
      <c r="G2517" s="23"/>
      <c r="H2517" s="23"/>
      <c r="I2517" s="23"/>
      <c r="J2517" s="14" t="e">
        <f ca="1">F2517-(G2517+(SUMIF('RELACION PAGO DE CAJA'!B$3:B$9173,A2517,'RELACION PAGO DE CAJA'!K$3:K$9173)+SUMIF('RELACION PAGO DE CAJA'!B$3:B$9173,A2517,'RELACION PAGO DE CAJA'!L$3:L$9173)+(SUMIF('RELACION PAGO DE CAJA'!B$3:B$9173,A2517,'RELACION PAGO DE CAJA'!M$3:M$408)+(SUMIF('RELACION PAGO DE CAJA'!B$3:B$9173,A2517,'RELACION PAGO DE CAJA'!N$3:N$9173)))))</f>
        <v>#REF!</v>
      </c>
    </row>
    <row r="2518" spans="1:10">
      <c r="A2518" s="16" t="str">
        <f t="shared" si="44"/>
        <v/>
      </c>
      <c r="B2518" s="93"/>
      <c r="C2518" s="97"/>
      <c r="D2518" s="25"/>
      <c r="E2518" s="91"/>
      <c r="F2518" s="98"/>
      <c r="G2518" s="23"/>
      <c r="H2518" s="23"/>
      <c r="I2518" s="23"/>
      <c r="J2518" s="14" t="e">
        <f ca="1">F2518-(G2518+(SUMIF('RELACION PAGO DE CAJA'!B$3:B$9173,A2518,'RELACION PAGO DE CAJA'!K$3:K$9173)+SUMIF('RELACION PAGO DE CAJA'!B$3:B$9173,A2518,'RELACION PAGO DE CAJA'!L$3:L$9173)+(SUMIF('RELACION PAGO DE CAJA'!B$3:B$9173,A2518,'RELACION PAGO DE CAJA'!M$3:M$408)+(SUMIF('RELACION PAGO DE CAJA'!B$3:B$9173,A2518,'RELACION PAGO DE CAJA'!N$3:N$9173)))))</f>
        <v>#REF!</v>
      </c>
    </row>
    <row r="2519" spans="1:10">
      <c r="A2519" s="16" t="str">
        <f t="shared" si="44"/>
        <v/>
      </c>
      <c r="B2519" s="93"/>
      <c r="C2519" s="97"/>
      <c r="D2519" s="25"/>
      <c r="E2519" s="91"/>
      <c r="F2519" s="98"/>
      <c r="G2519" s="23"/>
      <c r="H2519" s="23"/>
      <c r="I2519" s="23"/>
      <c r="J2519" s="14" t="e">
        <f ca="1">F2519-(G2519+(SUMIF('RELACION PAGO DE CAJA'!B$3:B$9173,A2519,'RELACION PAGO DE CAJA'!K$3:K$9173)+SUMIF('RELACION PAGO DE CAJA'!B$3:B$9173,A2519,'RELACION PAGO DE CAJA'!L$3:L$9173)+(SUMIF('RELACION PAGO DE CAJA'!B$3:B$9173,A2519,'RELACION PAGO DE CAJA'!M$3:M$408)+(SUMIF('RELACION PAGO DE CAJA'!B$3:B$9173,A2519,'RELACION PAGO DE CAJA'!N$3:N$9173)))))</f>
        <v>#REF!</v>
      </c>
    </row>
    <row r="2520" spans="1:10">
      <c r="A2520" s="16" t="str">
        <f t="shared" si="44"/>
        <v/>
      </c>
      <c r="B2520" s="93"/>
      <c r="C2520" s="97"/>
      <c r="D2520" s="25"/>
      <c r="E2520" s="91"/>
      <c r="F2520" s="98"/>
      <c r="G2520" s="23"/>
      <c r="H2520" s="23"/>
      <c r="I2520" s="23"/>
      <c r="J2520" s="14" t="e">
        <f ca="1">F2520-(G2520+(SUMIF('RELACION PAGO DE CAJA'!B$3:B$9173,A2520,'RELACION PAGO DE CAJA'!K$3:K$9173)+SUMIF('RELACION PAGO DE CAJA'!B$3:B$9173,A2520,'RELACION PAGO DE CAJA'!L$3:L$9173)+(SUMIF('RELACION PAGO DE CAJA'!B$3:B$9173,A2520,'RELACION PAGO DE CAJA'!M$3:M$408)+(SUMIF('RELACION PAGO DE CAJA'!B$3:B$9173,A2520,'RELACION PAGO DE CAJA'!N$3:N$9173)))))</f>
        <v>#REF!</v>
      </c>
    </row>
    <row r="2521" spans="1:10">
      <c r="A2521" s="16" t="str">
        <f t="shared" si="44"/>
        <v/>
      </c>
      <c r="B2521" s="93"/>
      <c r="C2521" s="97"/>
      <c r="D2521" s="25"/>
      <c r="E2521" s="91"/>
      <c r="F2521" s="98"/>
      <c r="G2521" s="23"/>
      <c r="H2521" s="23"/>
      <c r="I2521" s="23"/>
      <c r="J2521" s="14" t="e">
        <f ca="1">F2521-(G2521+(SUMIF('RELACION PAGO DE CAJA'!B$3:B$9173,A2521,'RELACION PAGO DE CAJA'!K$3:K$9173)+SUMIF('RELACION PAGO DE CAJA'!B$3:B$9173,A2521,'RELACION PAGO DE CAJA'!L$3:L$9173)+(SUMIF('RELACION PAGO DE CAJA'!B$3:B$9173,A2521,'RELACION PAGO DE CAJA'!M$3:M$408)+(SUMIF('RELACION PAGO DE CAJA'!B$3:B$9173,A2521,'RELACION PAGO DE CAJA'!N$3:N$9173)))))</f>
        <v>#REF!</v>
      </c>
    </row>
    <row r="2522" spans="1:10">
      <c r="A2522" s="16" t="str">
        <f t="shared" si="44"/>
        <v/>
      </c>
      <c r="B2522" s="93"/>
      <c r="C2522" s="97"/>
      <c r="D2522" s="25"/>
      <c r="E2522" s="91"/>
      <c r="F2522" s="98"/>
      <c r="G2522" s="23"/>
      <c r="H2522" s="23"/>
      <c r="I2522" s="23"/>
      <c r="J2522" s="14" t="e">
        <f ca="1">F2522-(G2522+(SUMIF('RELACION PAGO DE CAJA'!B$3:B$9173,A2522,'RELACION PAGO DE CAJA'!K$3:K$9173)+SUMIF('RELACION PAGO DE CAJA'!B$3:B$9173,A2522,'RELACION PAGO DE CAJA'!L$3:L$9173)+(SUMIF('RELACION PAGO DE CAJA'!B$3:B$9173,A2522,'RELACION PAGO DE CAJA'!M$3:M$408)+(SUMIF('RELACION PAGO DE CAJA'!B$3:B$9173,A2522,'RELACION PAGO DE CAJA'!N$3:N$9173)))))</f>
        <v>#REF!</v>
      </c>
    </row>
    <row r="2523" spans="1:10">
      <c r="A2523" s="16" t="str">
        <f t="shared" si="44"/>
        <v/>
      </c>
      <c r="B2523" s="93"/>
      <c r="C2523" s="97"/>
      <c r="D2523" s="25"/>
      <c r="E2523" s="91"/>
      <c r="F2523" s="98"/>
      <c r="G2523" s="23"/>
      <c r="H2523" s="23"/>
      <c r="I2523" s="23"/>
      <c r="J2523" s="14" t="e">
        <f ca="1">F2523-(G2523+(SUMIF('RELACION PAGO DE CAJA'!B$3:B$9173,A2523,'RELACION PAGO DE CAJA'!K$3:K$9173)+SUMIF('RELACION PAGO DE CAJA'!B$3:B$9173,A2523,'RELACION PAGO DE CAJA'!L$3:L$9173)+(SUMIF('RELACION PAGO DE CAJA'!B$3:B$9173,A2523,'RELACION PAGO DE CAJA'!M$3:M$408)+(SUMIF('RELACION PAGO DE CAJA'!B$3:B$9173,A2523,'RELACION PAGO DE CAJA'!N$3:N$9173)))))</f>
        <v>#REF!</v>
      </c>
    </row>
    <row r="2524" spans="1:10">
      <c r="A2524" s="16" t="str">
        <f t="shared" si="44"/>
        <v/>
      </c>
      <c r="B2524" s="93"/>
      <c r="C2524" s="97"/>
      <c r="D2524" s="25"/>
      <c r="E2524" s="91"/>
      <c r="F2524" s="98"/>
      <c r="G2524" s="23"/>
      <c r="H2524" s="23"/>
      <c r="I2524" s="23"/>
      <c r="J2524" s="14" t="e">
        <f ca="1">F2524-(G2524+(SUMIF('RELACION PAGO DE CAJA'!B$3:B$9173,A2524,'RELACION PAGO DE CAJA'!K$3:K$9173)+SUMIF('RELACION PAGO DE CAJA'!B$3:B$9173,A2524,'RELACION PAGO DE CAJA'!L$3:L$9173)+(SUMIF('RELACION PAGO DE CAJA'!B$3:B$9173,A2524,'RELACION PAGO DE CAJA'!M$3:M$408)+(SUMIF('RELACION PAGO DE CAJA'!B$3:B$9173,A2524,'RELACION PAGO DE CAJA'!N$3:N$9173)))))</f>
        <v>#REF!</v>
      </c>
    </row>
    <row r="2525" spans="1:10">
      <c r="A2525" s="16" t="str">
        <f t="shared" si="44"/>
        <v/>
      </c>
      <c r="B2525" s="93"/>
      <c r="C2525" s="97"/>
      <c r="D2525" s="25"/>
      <c r="E2525" s="91"/>
      <c r="F2525" s="98"/>
      <c r="G2525" s="23"/>
      <c r="H2525" s="23"/>
      <c r="I2525" s="23"/>
      <c r="J2525" s="14" t="e">
        <f ca="1">F2525-(G2525+(SUMIF('RELACION PAGO DE CAJA'!B$3:B$9173,A2525,'RELACION PAGO DE CAJA'!K$3:K$9173)+SUMIF('RELACION PAGO DE CAJA'!B$3:B$9173,A2525,'RELACION PAGO DE CAJA'!L$3:L$9173)+(SUMIF('RELACION PAGO DE CAJA'!B$3:B$9173,A2525,'RELACION PAGO DE CAJA'!M$3:M$408)+(SUMIF('RELACION PAGO DE CAJA'!B$3:B$9173,A2525,'RELACION PAGO DE CAJA'!N$3:N$9173)))))</f>
        <v>#REF!</v>
      </c>
    </row>
    <row r="2526" spans="1:10">
      <c r="A2526" s="16" t="str">
        <f t="shared" si="44"/>
        <v/>
      </c>
      <c r="B2526" s="93"/>
      <c r="C2526" s="97"/>
      <c r="D2526" s="25"/>
      <c r="E2526" s="91"/>
      <c r="F2526" s="98"/>
      <c r="G2526" s="23"/>
      <c r="H2526" s="23"/>
      <c r="I2526" s="23"/>
      <c r="J2526" s="14" t="e">
        <f ca="1">F2526-(G2526+(SUMIF('RELACION PAGO DE CAJA'!B$3:B$9173,A2526,'RELACION PAGO DE CAJA'!K$3:K$9173)+SUMIF('RELACION PAGO DE CAJA'!B$3:B$9173,A2526,'RELACION PAGO DE CAJA'!L$3:L$9173)+(SUMIF('RELACION PAGO DE CAJA'!B$3:B$9173,A2526,'RELACION PAGO DE CAJA'!M$3:M$408)+(SUMIF('RELACION PAGO DE CAJA'!B$3:B$9173,A2526,'RELACION PAGO DE CAJA'!N$3:N$9173)))))</f>
        <v>#REF!</v>
      </c>
    </row>
    <row r="2527" spans="1:10">
      <c r="A2527" s="16" t="str">
        <f t="shared" si="44"/>
        <v/>
      </c>
      <c r="B2527" s="93"/>
      <c r="C2527" s="97"/>
      <c r="D2527" s="25"/>
      <c r="E2527" s="91"/>
      <c r="F2527" s="98"/>
      <c r="G2527" s="23"/>
      <c r="H2527" s="23"/>
      <c r="I2527" s="23"/>
      <c r="J2527" s="14" t="e">
        <f ca="1">F2527-(G2527+(SUMIF('RELACION PAGO DE CAJA'!B$3:B$9173,A2527,'RELACION PAGO DE CAJA'!K$3:K$9173)+SUMIF('RELACION PAGO DE CAJA'!B$3:B$9173,A2527,'RELACION PAGO DE CAJA'!L$3:L$9173)+(SUMIF('RELACION PAGO DE CAJA'!B$3:B$9173,A2527,'RELACION PAGO DE CAJA'!M$3:M$408)+(SUMIF('RELACION PAGO DE CAJA'!B$3:B$9173,A2527,'RELACION PAGO DE CAJA'!N$3:N$9173)))))</f>
        <v>#REF!</v>
      </c>
    </row>
    <row r="2528" spans="1:10">
      <c r="A2528" s="16" t="str">
        <f t="shared" si="44"/>
        <v/>
      </c>
      <c r="B2528" s="93"/>
      <c r="C2528" s="97"/>
      <c r="D2528" s="25"/>
      <c r="E2528" s="91"/>
      <c r="F2528" s="98"/>
      <c r="G2528" s="23"/>
      <c r="H2528" s="23"/>
      <c r="I2528" s="23"/>
      <c r="J2528" s="14" t="e">
        <f ca="1">F2528-(G2528+(SUMIF('RELACION PAGO DE CAJA'!B$3:B$9173,A2528,'RELACION PAGO DE CAJA'!K$3:K$9173)+SUMIF('RELACION PAGO DE CAJA'!B$3:B$9173,A2528,'RELACION PAGO DE CAJA'!L$3:L$9173)+(SUMIF('RELACION PAGO DE CAJA'!B$3:B$9173,A2528,'RELACION PAGO DE CAJA'!M$3:M$408)+(SUMIF('RELACION PAGO DE CAJA'!B$3:B$9173,A2528,'RELACION PAGO DE CAJA'!N$3:N$9173)))))</f>
        <v>#REF!</v>
      </c>
    </row>
    <row r="2529" spans="1:10">
      <c r="A2529" s="16" t="str">
        <f t="shared" si="44"/>
        <v/>
      </c>
      <c r="B2529" s="93"/>
      <c r="C2529" s="97"/>
      <c r="D2529" s="25"/>
      <c r="E2529" s="91"/>
      <c r="F2529" s="98"/>
      <c r="G2529" s="23"/>
      <c r="H2529" s="23"/>
      <c r="I2529" s="23"/>
      <c r="J2529" s="14" t="e">
        <f ca="1">F2529-(G2529+(SUMIF('RELACION PAGO DE CAJA'!B$3:B$9173,A2529,'RELACION PAGO DE CAJA'!K$3:K$9173)+SUMIF('RELACION PAGO DE CAJA'!B$3:B$9173,A2529,'RELACION PAGO DE CAJA'!L$3:L$9173)+(SUMIF('RELACION PAGO DE CAJA'!B$3:B$9173,A2529,'RELACION PAGO DE CAJA'!M$3:M$408)+(SUMIF('RELACION PAGO DE CAJA'!B$3:B$9173,A2529,'RELACION PAGO DE CAJA'!N$3:N$9173)))))</f>
        <v>#REF!</v>
      </c>
    </row>
    <row r="2530" spans="1:10">
      <c r="A2530" s="16" t="str">
        <f t="shared" si="44"/>
        <v/>
      </c>
      <c r="B2530" s="93"/>
      <c r="C2530" s="97"/>
      <c r="D2530" s="25"/>
      <c r="E2530" s="91"/>
      <c r="F2530" s="98"/>
      <c r="G2530" s="23"/>
      <c r="H2530" s="23"/>
      <c r="I2530" s="23"/>
      <c r="J2530" s="14" t="e">
        <f ca="1">F2530-(G2530+(SUMIF('RELACION PAGO DE CAJA'!B$3:B$9173,A2530,'RELACION PAGO DE CAJA'!K$3:K$9173)+SUMIF('RELACION PAGO DE CAJA'!B$3:B$9173,A2530,'RELACION PAGO DE CAJA'!L$3:L$9173)+(SUMIF('RELACION PAGO DE CAJA'!B$3:B$9173,A2530,'RELACION PAGO DE CAJA'!M$3:M$408)+(SUMIF('RELACION PAGO DE CAJA'!B$3:B$9173,A2530,'RELACION PAGO DE CAJA'!N$3:N$9173)))))</f>
        <v>#REF!</v>
      </c>
    </row>
    <row r="2531" spans="1:10">
      <c r="A2531" s="16" t="str">
        <f t="shared" si="44"/>
        <v/>
      </c>
      <c r="B2531" s="93"/>
      <c r="C2531" s="97"/>
      <c r="D2531" s="25"/>
      <c r="E2531" s="91"/>
      <c r="F2531" s="98"/>
      <c r="G2531" s="23"/>
      <c r="H2531" s="23"/>
      <c r="I2531" s="23"/>
      <c r="J2531" s="14" t="e">
        <f ca="1">F2531-(G2531+(SUMIF('RELACION PAGO DE CAJA'!B$3:B$9173,A2531,'RELACION PAGO DE CAJA'!K$3:K$9173)+SUMIF('RELACION PAGO DE CAJA'!B$3:B$9173,A2531,'RELACION PAGO DE CAJA'!L$3:L$9173)+(SUMIF('RELACION PAGO DE CAJA'!B$3:B$9173,A2531,'RELACION PAGO DE CAJA'!M$3:M$408)+(SUMIF('RELACION PAGO DE CAJA'!B$3:B$9173,A2531,'RELACION PAGO DE CAJA'!N$3:N$9173)))))</f>
        <v>#REF!</v>
      </c>
    </row>
    <row r="2532" spans="1:10">
      <c r="A2532" s="16" t="str">
        <f t="shared" si="44"/>
        <v/>
      </c>
      <c r="B2532" s="93"/>
      <c r="C2532" s="97"/>
      <c r="D2532" s="25"/>
      <c r="E2532" s="91"/>
      <c r="F2532" s="98"/>
      <c r="G2532" s="23"/>
      <c r="H2532" s="23"/>
      <c r="I2532" s="23"/>
      <c r="J2532" s="14" t="e">
        <f ca="1">F2532-(G2532+(SUMIF('RELACION PAGO DE CAJA'!B$3:B$9173,A2532,'RELACION PAGO DE CAJA'!K$3:K$9173)+SUMIF('RELACION PAGO DE CAJA'!B$3:B$9173,A2532,'RELACION PAGO DE CAJA'!L$3:L$9173)+(SUMIF('RELACION PAGO DE CAJA'!B$3:B$9173,A2532,'RELACION PAGO DE CAJA'!M$3:M$408)+(SUMIF('RELACION PAGO DE CAJA'!B$3:B$9173,A2532,'RELACION PAGO DE CAJA'!N$3:N$9173)))))</f>
        <v>#REF!</v>
      </c>
    </row>
    <row r="2533" spans="1:10">
      <c r="A2533" s="16" t="str">
        <f t="shared" si="44"/>
        <v/>
      </c>
      <c r="B2533" s="93"/>
      <c r="C2533" s="97"/>
      <c r="D2533" s="25"/>
      <c r="E2533" s="91"/>
      <c r="F2533" s="98"/>
      <c r="G2533" s="23"/>
      <c r="H2533" s="23"/>
      <c r="I2533" s="23"/>
      <c r="J2533" s="14" t="e">
        <f ca="1">F2533-(G2533+(SUMIF('RELACION PAGO DE CAJA'!B$3:B$9173,A2533,'RELACION PAGO DE CAJA'!K$3:K$9173)+SUMIF('RELACION PAGO DE CAJA'!B$3:B$9173,A2533,'RELACION PAGO DE CAJA'!L$3:L$9173)+(SUMIF('RELACION PAGO DE CAJA'!B$3:B$9173,A2533,'RELACION PAGO DE CAJA'!M$3:M$408)+(SUMIF('RELACION PAGO DE CAJA'!B$3:B$9173,A2533,'RELACION PAGO DE CAJA'!N$3:N$9173)))))</f>
        <v>#REF!</v>
      </c>
    </row>
    <row r="2534" spans="1:10">
      <c r="A2534" s="16" t="str">
        <f t="shared" si="44"/>
        <v/>
      </c>
      <c r="B2534" s="93"/>
      <c r="C2534" s="97"/>
      <c r="D2534" s="25"/>
      <c r="E2534" s="91"/>
      <c r="F2534" s="98"/>
      <c r="G2534" s="23"/>
      <c r="H2534" s="23"/>
      <c r="I2534" s="23"/>
      <c r="J2534" s="14" t="e">
        <f ca="1">F2534-(G2534+(SUMIF('RELACION PAGO DE CAJA'!B$3:B$9173,A2534,'RELACION PAGO DE CAJA'!K$3:K$9173)+SUMIF('RELACION PAGO DE CAJA'!B$3:B$9173,A2534,'RELACION PAGO DE CAJA'!L$3:L$9173)+(SUMIF('RELACION PAGO DE CAJA'!B$3:B$9173,A2534,'RELACION PAGO DE CAJA'!M$3:M$408)+(SUMIF('RELACION PAGO DE CAJA'!B$3:B$9173,A2534,'RELACION PAGO DE CAJA'!N$3:N$9173)))))</f>
        <v>#REF!</v>
      </c>
    </row>
    <row r="2535" spans="1:10">
      <c r="A2535" s="16" t="str">
        <f t="shared" si="44"/>
        <v/>
      </c>
      <c r="B2535" s="93"/>
      <c r="C2535" s="97"/>
      <c r="D2535" s="25"/>
      <c r="E2535" s="91"/>
      <c r="F2535" s="98"/>
      <c r="G2535" s="23"/>
      <c r="H2535" s="23"/>
      <c r="I2535" s="23"/>
      <c r="J2535" s="14" t="e">
        <f ca="1">F2535-(G2535+(SUMIF('RELACION PAGO DE CAJA'!B$3:B$9173,A2535,'RELACION PAGO DE CAJA'!K$3:K$9173)+SUMIF('RELACION PAGO DE CAJA'!B$3:B$9173,A2535,'RELACION PAGO DE CAJA'!L$3:L$9173)+(SUMIF('RELACION PAGO DE CAJA'!B$3:B$9173,A2535,'RELACION PAGO DE CAJA'!M$3:M$408)+(SUMIF('RELACION PAGO DE CAJA'!B$3:B$9173,A2535,'RELACION PAGO DE CAJA'!N$3:N$9173)))))</f>
        <v>#REF!</v>
      </c>
    </row>
    <row r="2536" spans="1:10">
      <c r="A2536" s="16" t="str">
        <f t="shared" si="44"/>
        <v/>
      </c>
      <c r="B2536" s="93"/>
      <c r="C2536" s="97"/>
      <c r="D2536" s="25"/>
      <c r="E2536" s="91"/>
      <c r="F2536" s="98"/>
      <c r="G2536" s="23"/>
      <c r="H2536" s="23"/>
      <c r="I2536" s="23"/>
      <c r="J2536" s="14" t="e">
        <f ca="1">F2536-(G2536+(SUMIF('RELACION PAGO DE CAJA'!B$3:B$9173,A2536,'RELACION PAGO DE CAJA'!K$3:K$9173)+SUMIF('RELACION PAGO DE CAJA'!B$3:B$9173,A2536,'RELACION PAGO DE CAJA'!L$3:L$9173)+(SUMIF('RELACION PAGO DE CAJA'!B$3:B$9173,A2536,'RELACION PAGO DE CAJA'!M$3:M$408)+(SUMIF('RELACION PAGO DE CAJA'!B$3:B$9173,A2536,'RELACION PAGO DE CAJA'!N$3:N$9173)))))</f>
        <v>#REF!</v>
      </c>
    </row>
    <row r="2537" spans="1:10">
      <c r="A2537" s="16" t="str">
        <f t="shared" si="44"/>
        <v/>
      </c>
      <c r="B2537" s="93"/>
      <c r="C2537" s="97"/>
      <c r="D2537" s="25"/>
      <c r="E2537" s="91"/>
      <c r="F2537" s="98"/>
      <c r="G2537" s="23"/>
      <c r="H2537" s="23"/>
      <c r="I2537" s="23"/>
      <c r="J2537" s="14" t="e">
        <f ca="1">F2537-(G2537+(SUMIF('RELACION PAGO DE CAJA'!B$3:B$9173,A2537,'RELACION PAGO DE CAJA'!K$3:K$9173)+SUMIF('RELACION PAGO DE CAJA'!B$3:B$9173,A2537,'RELACION PAGO DE CAJA'!L$3:L$9173)+(SUMIF('RELACION PAGO DE CAJA'!B$3:B$9173,A2537,'RELACION PAGO DE CAJA'!M$3:M$408)+(SUMIF('RELACION PAGO DE CAJA'!B$3:B$9173,A2537,'RELACION PAGO DE CAJA'!N$3:N$9173)))))</f>
        <v>#REF!</v>
      </c>
    </row>
    <row r="2538" spans="1:10">
      <c r="A2538" s="16" t="str">
        <f t="shared" si="44"/>
        <v/>
      </c>
      <c r="B2538" s="93"/>
      <c r="C2538" s="97"/>
      <c r="D2538" s="25"/>
      <c r="E2538" s="91"/>
      <c r="F2538" s="98"/>
      <c r="G2538" s="23"/>
      <c r="H2538" s="23"/>
      <c r="I2538" s="23"/>
      <c r="J2538" s="14" t="e">
        <f ca="1">F2538-(G2538+(SUMIF('RELACION PAGO DE CAJA'!B$3:B$9173,A2538,'RELACION PAGO DE CAJA'!K$3:K$9173)+SUMIF('RELACION PAGO DE CAJA'!B$3:B$9173,A2538,'RELACION PAGO DE CAJA'!L$3:L$9173)+(SUMIF('RELACION PAGO DE CAJA'!B$3:B$9173,A2538,'RELACION PAGO DE CAJA'!M$3:M$408)+(SUMIF('RELACION PAGO DE CAJA'!B$3:B$9173,A2538,'RELACION PAGO DE CAJA'!N$3:N$9173)))))</f>
        <v>#REF!</v>
      </c>
    </row>
    <row r="2539" spans="1:10">
      <c r="A2539" s="16" t="str">
        <f t="shared" si="44"/>
        <v/>
      </c>
      <c r="B2539" s="93"/>
      <c r="C2539" s="97"/>
      <c r="D2539" s="25"/>
      <c r="E2539" s="91"/>
      <c r="F2539" s="98"/>
      <c r="G2539" s="23"/>
      <c r="H2539" s="23"/>
      <c r="I2539" s="23"/>
      <c r="J2539" s="14" t="e">
        <f ca="1">F2539-(G2539+(SUMIF('RELACION PAGO DE CAJA'!B$3:B$9173,A2539,'RELACION PAGO DE CAJA'!K$3:K$9173)+SUMIF('RELACION PAGO DE CAJA'!B$3:B$9173,A2539,'RELACION PAGO DE CAJA'!L$3:L$9173)+(SUMIF('RELACION PAGO DE CAJA'!B$3:B$9173,A2539,'RELACION PAGO DE CAJA'!M$3:M$408)+(SUMIF('RELACION PAGO DE CAJA'!B$3:B$9173,A2539,'RELACION PAGO DE CAJA'!N$3:N$9173)))))</f>
        <v>#REF!</v>
      </c>
    </row>
    <row r="2540" spans="1:10">
      <c r="A2540" s="16" t="str">
        <f t="shared" si="44"/>
        <v/>
      </c>
      <c r="B2540" s="93"/>
      <c r="C2540" s="97"/>
      <c r="D2540" s="25"/>
      <c r="E2540" s="91"/>
      <c r="F2540" s="98"/>
      <c r="G2540" s="23"/>
      <c r="H2540" s="23"/>
      <c r="I2540" s="23"/>
      <c r="J2540" s="14" t="e">
        <f ca="1">F2540-(G2540+(SUMIF('RELACION PAGO DE CAJA'!B$3:B$9173,A2540,'RELACION PAGO DE CAJA'!K$3:K$9173)+SUMIF('RELACION PAGO DE CAJA'!B$3:B$9173,A2540,'RELACION PAGO DE CAJA'!L$3:L$9173)+(SUMIF('RELACION PAGO DE CAJA'!B$3:B$9173,A2540,'RELACION PAGO DE CAJA'!M$3:M$408)+(SUMIF('RELACION PAGO DE CAJA'!B$3:B$9173,A2540,'RELACION PAGO DE CAJA'!N$3:N$9173)))))</f>
        <v>#REF!</v>
      </c>
    </row>
    <row r="2541" spans="1:10">
      <c r="A2541" s="16" t="str">
        <f t="shared" si="44"/>
        <v/>
      </c>
      <c r="B2541" s="93"/>
      <c r="C2541" s="97"/>
      <c r="D2541" s="25"/>
      <c r="E2541" s="91"/>
      <c r="F2541" s="98"/>
      <c r="G2541" s="23"/>
      <c r="H2541" s="23"/>
      <c r="I2541" s="23"/>
      <c r="J2541" s="14" t="e">
        <f ca="1">F2541-(G2541+(SUMIF('RELACION PAGO DE CAJA'!B$3:B$9173,A2541,'RELACION PAGO DE CAJA'!K$3:K$9173)+SUMIF('RELACION PAGO DE CAJA'!B$3:B$9173,A2541,'RELACION PAGO DE CAJA'!L$3:L$9173)+(SUMIF('RELACION PAGO DE CAJA'!B$3:B$9173,A2541,'RELACION PAGO DE CAJA'!M$3:M$408)+(SUMIF('RELACION PAGO DE CAJA'!B$3:B$9173,A2541,'RELACION PAGO DE CAJA'!N$3:N$9173)))))</f>
        <v>#REF!</v>
      </c>
    </row>
    <row r="2542" spans="1:10">
      <c r="A2542" s="16" t="str">
        <f t="shared" si="44"/>
        <v/>
      </c>
      <c r="B2542" s="93"/>
      <c r="C2542" s="97"/>
      <c r="D2542" s="25"/>
      <c r="E2542" s="91"/>
      <c r="F2542" s="98"/>
      <c r="G2542" s="23"/>
      <c r="H2542" s="23"/>
      <c r="I2542" s="23"/>
      <c r="J2542" s="14" t="e">
        <f ca="1">F2542-(G2542+(SUMIF('RELACION PAGO DE CAJA'!B$3:B$9173,A2542,'RELACION PAGO DE CAJA'!K$3:K$9173)+SUMIF('RELACION PAGO DE CAJA'!B$3:B$9173,A2542,'RELACION PAGO DE CAJA'!L$3:L$9173)+(SUMIF('RELACION PAGO DE CAJA'!B$3:B$9173,A2542,'RELACION PAGO DE CAJA'!M$3:M$408)+(SUMIF('RELACION PAGO DE CAJA'!B$3:B$9173,A2542,'RELACION PAGO DE CAJA'!N$3:N$9173)))))</f>
        <v>#REF!</v>
      </c>
    </row>
    <row r="2543" spans="1:10">
      <c r="A2543" s="16" t="str">
        <f t="shared" si="44"/>
        <v/>
      </c>
      <c r="B2543" s="93"/>
      <c r="C2543" s="97"/>
      <c r="D2543" s="25"/>
      <c r="E2543" s="91"/>
      <c r="F2543" s="98"/>
      <c r="G2543" s="23"/>
      <c r="H2543" s="23"/>
      <c r="I2543" s="23"/>
      <c r="J2543" s="14" t="e">
        <f ca="1">F2543-(G2543+(SUMIF('RELACION PAGO DE CAJA'!B$3:B$9173,A2543,'RELACION PAGO DE CAJA'!K$3:K$9173)+SUMIF('RELACION PAGO DE CAJA'!B$3:B$9173,A2543,'RELACION PAGO DE CAJA'!L$3:L$9173)+(SUMIF('RELACION PAGO DE CAJA'!B$3:B$9173,A2543,'RELACION PAGO DE CAJA'!M$3:M$408)+(SUMIF('RELACION PAGO DE CAJA'!B$3:B$9173,A2543,'RELACION PAGO DE CAJA'!N$3:N$9173)))))</f>
        <v>#REF!</v>
      </c>
    </row>
    <row r="2544" spans="1:10">
      <c r="A2544" s="16" t="str">
        <f t="shared" si="44"/>
        <v/>
      </c>
      <c r="B2544" s="93"/>
      <c r="C2544" s="97"/>
      <c r="D2544" s="25"/>
      <c r="E2544" s="91"/>
      <c r="F2544" s="98"/>
      <c r="G2544" s="23"/>
      <c r="H2544" s="23"/>
      <c r="I2544" s="23"/>
      <c r="J2544" s="14" t="e">
        <f ca="1">F2544-(G2544+(SUMIF('RELACION PAGO DE CAJA'!B$3:B$9173,A2544,'RELACION PAGO DE CAJA'!K$3:K$9173)+SUMIF('RELACION PAGO DE CAJA'!B$3:B$9173,A2544,'RELACION PAGO DE CAJA'!L$3:L$9173)+(SUMIF('RELACION PAGO DE CAJA'!B$3:B$9173,A2544,'RELACION PAGO DE CAJA'!M$3:M$408)+(SUMIF('RELACION PAGO DE CAJA'!B$3:B$9173,A2544,'RELACION PAGO DE CAJA'!N$3:N$9173)))))</f>
        <v>#REF!</v>
      </c>
    </row>
    <row r="2545" spans="1:10">
      <c r="A2545" s="16" t="str">
        <f t="shared" si="44"/>
        <v/>
      </c>
      <c r="B2545" s="93"/>
      <c r="C2545" s="97"/>
      <c r="D2545" s="25"/>
      <c r="E2545" s="91"/>
      <c r="F2545" s="98"/>
      <c r="G2545" s="23"/>
      <c r="H2545" s="23"/>
      <c r="I2545" s="23"/>
      <c r="J2545" s="14" t="e">
        <f ca="1">F2545-(G2545+(SUMIF('RELACION PAGO DE CAJA'!B$3:B$9173,A2545,'RELACION PAGO DE CAJA'!K$3:K$9173)+SUMIF('RELACION PAGO DE CAJA'!B$3:B$9173,A2545,'RELACION PAGO DE CAJA'!L$3:L$9173)+(SUMIF('RELACION PAGO DE CAJA'!B$3:B$9173,A2545,'RELACION PAGO DE CAJA'!M$3:M$408)+(SUMIF('RELACION PAGO DE CAJA'!B$3:B$9173,A2545,'RELACION PAGO DE CAJA'!N$3:N$9173)))))</f>
        <v>#REF!</v>
      </c>
    </row>
    <row r="2546" spans="1:10">
      <c r="A2546" s="16" t="str">
        <f t="shared" si="44"/>
        <v/>
      </c>
      <c r="B2546" s="93"/>
      <c r="C2546" s="97"/>
      <c r="D2546" s="25"/>
      <c r="E2546" s="91"/>
      <c r="F2546" s="98"/>
      <c r="G2546" s="23"/>
      <c r="H2546" s="23"/>
      <c r="I2546" s="23"/>
      <c r="J2546" s="14" t="e">
        <f ca="1">F2546-(G2546+(SUMIF('RELACION PAGO DE CAJA'!B$3:B$9173,A2546,'RELACION PAGO DE CAJA'!K$3:K$9173)+SUMIF('RELACION PAGO DE CAJA'!B$3:B$9173,A2546,'RELACION PAGO DE CAJA'!L$3:L$9173)+(SUMIF('RELACION PAGO DE CAJA'!B$3:B$9173,A2546,'RELACION PAGO DE CAJA'!M$3:M$408)+(SUMIF('RELACION PAGO DE CAJA'!B$3:B$9173,A2546,'RELACION PAGO DE CAJA'!N$3:N$9173)))))</f>
        <v>#REF!</v>
      </c>
    </row>
    <row r="2547" spans="1:10">
      <c r="A2547" s="16" t="str">
        <f t="shared" si="44"/>
        <v/>
      </c>
      <c r="B2547" s="93"/>
      <c r="C2547" s="97"/>
      <c r="D2547" s="25"/>
      <c r="E2547" s="91"/>
      <c r="F2547" s="98"/>
      <c r="G2547" s="23"/>
      <c r="H2547" s="23"/>
      <c r="I2547" s="23"/>
      <c r="J2547" s="14" t="e">
        <f ca="1">F2547-(G2547+(SUMIF('RELACION PAGO DE CAJA'!B$3:B$9173,A2547,'RELACION PAGO DE CAJA'!K$3:K$9173)+SUMIF('RELACION PAGO DE CAJA'!B$3:B$9173,A2547,'RELACION PAGO DE CAJA'!L$3:L$9173)+(SUMIF('RELACION PAGO DE CAJA'!B$3:B$9173,A2547,'RELACION PAGO DE CAJA'!M$3:M$408)+(SUMIF('RELACION PAGO DE CAJA'!B$3:B$9173,A2547,'RELACION PAGO DE CAJA'!N$3:N$9173)))))</f>
        <v>#REF!</v>
      </c>
    </row>
    <row r="2548" spans="1:10">
      <c r="A2548" s="16" t="str">
        <f t="shared" si="44"/>
        <v/>
      </c>
      <c r="B2548" s="93"/>
      <c r="C2548" s="97"/>
      <c r="D2548" s="25"/>
      <c r="E2548" s="91"/>
      <c r="F2548" s="98"/>
      <c r="G2548" s="23"/>
      <c r="H2548" s="23"/>
      <c r="I2548" s="23"/>
      <c r="J2548" s="14" t="e">
        <f ca="1">F2548-(G2548+(SUMIF('RELACION PAGO DE CAJA'!B$3:B$9173,A2548,'RELACION PAGO DE CAJA'!K$3:K$9173)+SUMIF('RELACION PAGO DE CAJA'!B$3:B$9173,A2548,'RELACION PAGO DE CAJA'!L$3:L$9173)+(SUMIF('RELACION PAGO DE CAJA'!B$3:B$9173,A2548,'RELACION PAGO DE CAJA'!M$3:M$408)+(SUMIF('RELACION PAGO DE CAJA'!B$3:B$9173,A2548,'RELACION PAGO DE CAJA'!N$3:N$9173)))))</f>
        <v>#REF!</v>
      </c>
    </row>
    <row r="2549" spans="1:10">
      <c r="A2549" s="16" t="str">
        <f t="shared" si="44"/>
        <v/>
      </c>
      <c r="B2549" s="93"/>
      <c r="C2549" s="97"/>
      <c r="D2549" s="25"/>
      <c r="E2549" s="91"/>
      <c r="F2549" s="98"/>
      <c r="G2549" s="23"/>
      <c r="H2549" s="23"/>
      <c r="I2549" s="23"/>
      <c r="J2549" s="14" t="e">
        <f ca="1">F2549-(G2549+(SUMIF('RELACION PAGO DE CAJA'!B$3:B$9173,A2549,'RELACION PAGO DE CAJA'!K$3:K$9173)+SUMIF('RELACION PAGO DE CAJA'!B$3:B$9173,A2549,'RELACION PAGO DE CAJA'!L$3:L$9173)+(SUMIF('RELACION PAGO DE CAJA'!B$3:B$9173,A2549,'RELACION PAGO DE CAJA'!M$3:M$408)+(SUMIF('RELACION PAGO DE CAJA'!B$3:B$9173,A2549,'RELACION PAGO DE CAJA'!N$3:N$9173)))))</f>
        <v>#REF!</v>
      </c>
    </row>
    <row r="2550" spans="1:10">
      <c r="A2550" s="16" t="str">
        <f t="shared" si="44"/>
        <v/>
      </c>
      <c r="B2550" s="93"/>
      <c r="C2550" s="97"/>
      <c r="D2550" s="25"/>
      <c r="E2550" s="91"/>
      <c r="F2550" s="98"/>
      <c r="G2550" s="23"/>
      <c r="H2550" s="23"/>
      <c r="I2550" s="23"/>
      <c r="J2550" s="14" t="e">
        <f ca="1">F2550-(G2550+(SUMIF('RELACION PAGO DE CAJA'!B$3:B$9173,A2550,'RELACION PAGO DE CAJA'!K$3:K$9173)+SUMIF('RELACION PAGO DE CAJA'!B$3:B$9173,A2550,'RELACION PAGO DE CAJA'!L$3:L$9173)+(SUMIF('RELACION PAGO DE CAJA'!B$3:B$9173,A2550,'RELACION PAGO DE CAJA'!M$3:M$408)+(SUMIF('RELACION PAGO DE CAJA'!B$3:B$9173,A2550,'RELACION PAGO DE CAJA'!N$3:N$9173)))))</f>
        <v>#REF!</v>
      </c>
    </row>
    <row r="2551" spans="1:10">
      <c r="A2551" s="16" t="str">
        <f t="shared" si="44"/>
        <v/>
      </c>
      <c r="B2551" s="93"/>
      <c r="C2551" s="97"/>
      <c r="D2551" s="25"/>
      <c r="E2551" s="91"/>
      <c r="F2551" s="98"/>
      <c r="G2551" s="23"/>
      <c r="H2551" s="23"/>
      <c r="I2551" s="23"/>
      <c r="J2551" s="14" t="e">
        <f ca="1">F2551-(G2551+(SUMIF('RELACION PAGO DE CAJA'!B$3:B$9173,A2551,'RELACION PAGO DE CAJA'!K$3:K$9173)+SUMIF('RELACION PAGO DE CAJA'!B$3:B$9173,A2551,'RELACION PAGO DE CAJA'!L$3:L$9173)+(SUMIF('RELACION PAGO DE CAJA'!B$3:B$9173,A2551,'RELACION PAGO DE CAJA'!M$3:M$408)+(SUMIF('RELACION PAGO DE CAJA'!B$3:B$9173,A2551,'RELACION PAGO DE CAJA'!N$3:N$9173)))))</f>
        <v>#REF!</v>
      </c>
    </row>
    <row r="2552" spans="1:10">
      <c r="A2552" s="16" t="str">
        <f t="shared" si="44"/>
        <v/>
      </c>
      <c r="B2552" s="93"/>
      <c r="C2552" s="97"/>
      <c r="D2552" s="25"/>
      <c r="E2552" s="91"/>
      <c r="F2552" s="98"/>
      <c r="G2552" s="23"/>
      <c r="H2552" s="23"/>
      <c r="I2552" s="23"/>
      <c r="J2552" s="14" t="e">
        <f ca="1">F2552-(G2552+(SUMIF('RELACION PAGO DE CAJA'!B$3:B$9173,A2552,'RELACION PAGO DE CAJA'!K$3:K$9173)+SUMIF('RELACION PAGO DE CAJA'!B$3:B$9173,A2552,'RELACION PAGO DE CAJA'!L$3:L$9173)+(SUMIF('RELACION PAGO DE CAJA'!B$3:B$9173,A2552,'RELACION PAGO DE CAJA'!M$3:M$408)+(SUMIF('RELACION PAGO DE CAJA'!B$3:B$9173,A2552,'RELACION PAGO DE CAJA'!N$3:N$9173)))))</f>
        <v>#REF!</v>
      </c>
    </row>
    <row r="2553" spans="1:10">
      <c r="A2553" s="16" t="str">
        <f t="shared" si="44"/>
        <v/>
      </c>
      <c r="B2553" s="93"/>
      <c r="C2553" s="97"/>
      <c r="D2553" s="25"/>
      <c r="E2553" s="91"/>
      <c r="F2553" s="98"/>
      <c r="G2553" s="23"/>
      <c r="H2553" s="23"/>
      <c r="I2553" s="23"/>
      <c r="J2553" s="14" t="e">
        <f ca="1">F2553-(G2553+(SUMIF('RELACION PAGO DE CAJA'!B$3:B$9173,A2553,'RELACION PAGO DE CAJA'!K$3:K$9173)+SUMIF('RELACION PAGO DE CAJA'!B$3:B$9173,A2553,'RELACION PAGO DE CAJA'!L$3:L$9173)+(SUMIF('RELACION PAGO DE CAJA'!B$3:B$9173,A2553,'RELACION PAGO DE CAJA'!M$3:M$408)+(SUMIF('RELACION PAGO DE CAJA'!B$3:B$9173,A2553,'RELACION PAGO DE CAJA'!N$3:N$9173)))))</f>
        <v>#REF!</v>
      </c>
    </row>
    <row r="2554" spans="1:10">
      <c r="A2554" s="16" t="str">
        <f t="shared" si="44"/>
        <v/>
      </c>
      <c r="B2554" s="93"/>
      <c r="C2554" s="97"/>
      <c r="D2554" s="25"/>
      <c r="E2554" s="91"/>
      <c r="F2554" s="98"/>
      <c r="G2554" s="23"/>
      <c r="H2554" s="23"/>
      <c r="I2554" s="23"/>
      <c r="J2554" s="14" t="e">
        <f ca="1">F2554-(G2554+(SUMIF('RELACION PAGO DE CAJA'!B$3:B$9173,A2554,'RELACION PAGO DE CAJA'!K$3:K$9173)+SUMIF('RELACION PAGO DE CAJA'!B$3:B$9173,A2554,'RELACION PAGO DE CAJA'!L$3:L$9173)+(SUMIF('RELACION PAGO DE CAJA'!B$3:B$9173,A2554,'RELACION PAGO DE CAJA'!M$3:M$408)+(SUMIF('RELACION PAGO DE CAJA'!B$3:B$9173,A2554,'RELACION PAGO DE CAJA'!N$3:N$9173)))))</f>
        <v>#REF!</v>
      </c>
    </row>
    <row r="2555" spans="1:10">
      <c r="A2555" s="16" t="str">
        <f t="shared" si="44"/>
        <v/>
      </c>
      <c r="B2555" s="93"/>
      <c r="C2555" s="97"/>
      <c r="D2555" s="25"/>
      <c r="E2555" s="91"/>
      <c r="F2555" s="98"/>
      <c r="G2555" s="23"/>
      <c r="H2555" s="23"/>
      <c r="I2555" s="23"/>
      <c r="J2555" s="14" t="e">
        <f ca="1">F2555-(G2555+(SUMIF('RELACION PAGO DE CAJA'!B$3:B$9173,A2555,'RELACION PAGO DE CAJA'!K$3:K$9173)+SUMIF('RELACION PAGO DE CAJA'!B$3:B$9173,A2555,'RELACION PAGO DE CAJA'!L$3:L$9173)+(SUMIF('RELACION PAGO DE CAJA'!B$3:B$9173,A2555,'RELACION PAGO DE CAJA'!M$3:M$408)+(SUMIF('RELACION PAGO DE CAJA'!B$3:B$9173,A2555,'RELACION PAGO DE CAJA'!N$3:N$9173)))))</f>
        <v>#REF!</v>
      </c>
    </row>
    <row r="2556" spans="1:10">
      <c r="A2556" s="16" t="str">
        <f t="shared" si="44"/>
        <v/>
      </c>
      <c r="B2556" s="93"/>
      <c r="C2556" s="97"/>
      <c r="D2556" s="25"/>
      <c r="E2556" s="91"/>
      <c r="F2556" s="98"/>
      <c r="G2556" s="23"/>
      <c r="H2556" s="23"/>
      <c r="I2556" s="23"/>
      <c r="J2556" s="14" t="e">
        <f ca="1">F2556-(G2556+(SUMIF('RELACION PAGO DE CAJA'!B$3:B$9173,A2556,'RELACION PAGO DE CAJA'!K$3:K$9173)+SUMIF('RELACION PAGO DE CAJA'!B$3:B$9173,A2556,'RELACION PAGO DE CAJA'!L$3:L$9173)+(SUMIF('RELACION PAGO DE CAJA'!B$3:B$9173,A2556,'RELACION PAGO DE CAJA'!M$3:M$408)+(SUMIF('RELACION PAGO DE CAJA'!B$3:B$9173,A2556,'RELACION PAGO DE CAJA'!N$3:N$9173)))))</f>
        <v>#REF!</v>
      </c>
    </row>
    <row r="2557" spans="1:10">
      <c r="A2557" s="16" t="str">
        <f t="shared" si="44"/>
        <v/>
      </c>
      <c r="B2557" s="93"/>
      <c r="C2557" s="97"/>
      <c r="D2557" s="25"/>
      <c r="E2557" s="91"/>
      <c r="F2557" s="98"/>
      <c r="G2557" s="23"/>
      <c r="H2557" s="23"/>
      <c r="I2557" s="23"/>
      <c r="J2557" s="14" t="e">
        <f ca="1">F2557-(G2557+(SUMIF('RELACION PAGO DE CAJA'!B$3:B$9173,A2557,'RELACION PAGO DE CAJA'!K$3:K$9173)+SUMIF('RELACION PAGO DE CAJA'!B$3:B$9173,A2557,'RELACION PAGO DE CAJA'!L$3:L$9173)+(SUMIF('RELACION PAGO DE CAJA'!B$3:B$9173,A2557,'RELACION PAGO DE CAJA'!M$3:M$408)+(SUMIF('RELACION PAGO DE CAJA'!B$3:B$9173,A2557,'RELACION PAGO DE CAJA'!N$3:N$9173)))))</f>
        <v>#REF!</v>
      </c>
    </row>
    <row r="2558" spans="1:10">
      <c r="A2558" s="16" t="str">
        <f t="shared" si="44"/>
        <v/>
      </c>
      <c r="B2558" s="93"/>
      <c r="C2558" s="97"/>
      <c r="D2558" s="25"/>
      <c r="E2558" s="91"/>
      <c r="F2558" s="98"/>
      <c r="G2558" s="23"/>
      <c r="H2558" s="23"/>
      <c r="I2558" s="23"/>
      <c r="J2558" s="14" t="e">
        <f ca="1">F2558-(G2558+(SUMIF('RELACION PAGO DE CAJA'!B$3:B$9173,A2558,'RELACION PAGO DE CAJA'!K$3:K$9173)+SUMIF('RELACION PAGO DE CAJA'!B$3:B$9173,A2558,'RELACION PAGO DE CAJA'!L$3:L$9173)+(SUMIF('RELACION PAGO DE CAJA'!B$3:B$9173,A2558,'RELACION PAGO DE CAJA'!M$3:M$408)+(SUMIF('RELACION PAGO DE CAJA'!B$3:B$9173,A2558,'RELACION PAGO DE CAJA'!N$3:N$9173)))))</f>
        <v>#REF!</v>
      </c>
    </row>
    <row r="2559" spans="1:10">
      <c r="A2559" s="16" t="str">
        <f t="shared" si="44"/>
        <v/>
      </c>
      <c r="B2559" s="93"/>
      <c r="C2559" s="97"/>
      <c r="D2559" s="25"/>
      <c r="E2559" s="91"/>
      <c r="F2559" s="98"/>
      <c r="G2559" s="23"/>
      <c r="H2559" s="23"/>
      <c r="I2559" s="23"/>
      <c r="J2559" s="14" t="e">
        <f ca="1">F2559-(G2559+(SUMIF('RELACION PAGO DE CAJA'!B$3:B$9173,A2559,'RELACION PAGO DE CAJA'!K$3:K$9173)+SUMIF('RELACION PAGO DE CAJA'!B$3:B$9173,A2559,'RELACION PAGO DE CAJA'!L$3:L$9173)+(SUMIF('RELACION PAGO DE CAJA'!B$3:B$9173,A2559,'RELACION PAGO DE CAJA'!M$3:M$408)+(SUMIF('RELACION PAGO DE CAJA'!B$3:B$9173,A2559,'RELACION PAGO DE CAJA'!N$3:N$9173)))))</f>
        <v>#REF!</v>
      </c>
    </row>
    <row r="2560" spans="1:10">
      <c r="A2560" s="16" t="str">
        <f t="shared" si="44"/>
        <v/>
      </c>
      <c r="B2560" s="93"/>
      <c r="C2560" s="97"/>
      <c r="D2560" s="25"/>
      <c r="E2560" s="91"/>
      <c r="F2560" s="98"/>
      <c r="G2560" s="23"/>
      <c r="H2560" s="23"/>
      <c r="I2560" s="23"/>
      <c r="J2560" s="14" t="e">
        <f ca="1">F2560-(G2560+(SUMIF('RELACION PAGO DE CAJA'!B$3:B$9173,A2560,'RELACION PAGO DE CAJA'!K$3:K$9173)+SUMIF('RELACION PAGO DE CAJA'!B$3:B$9173,A2560,'RELACION PAGO DE CAJA'!L$3:L$9173)+(SUMIF('RELACION PAGO DE CAJA'!B$3:B$9173,A2560,'RELACION PAGO DE CAJA'!M$3:M$408)+(SUMIF('RELACION PAGO DE CAJA'!B$3:B$9173,A2560,'RELACION PAGO DE CAJA'!N$3:N$9173)))))</f>
        <v>#REF!</v>
      </c>
    </row>
    <row r="2561" spans="1:10">
      <c r="A2561" s="16" t="str">
        <f t="shared" si="44"/>
        <v/>
      </c>
      <c r="B2561" s="93"/>
      <c r="C2561" s="97"/>
      <c r="D2561" s="25"/>
      <c r="E2561" s="91"/>
      <c r="F2561" s="98"/>
      <c r="G2561" s="23"/>
      <c r="H2561" s="23"/>
      <c r="I2561" s="23"/>
      <c r="J2561" s="14" t="e">
        <f ca="1">F2561-(G2561+(SUMIF('RELACION PAGO DE CAJA'!B$3:B$9173,A2561,'RELACION PAGO DE CAJA'!K$3:K$9173)+SUMIF('RELACION PAGO DE CAJA'!B$3:B$9173,A2561,'RELACION PAGO DE CAJA'!L$3:L$9173)+(SUMIF('RELACION PAGO DE CAJA'!B$3:B$9173,A2561,'RELACION PAGO DE CAJA'!M$3:M$408)+(SUMIF('RELACION PAGO DE CAJA'!B$3:B$9173,A2561,'RELACION PAGO DE CAJA'!N$3:N$9173)))))</f>
        <v>#REF!</v>
      </c>
    </row>
    <row r="2562" spans="1:10">
      <c r="A2562" s="16" t="str">
        <f t="shared" si="44"/>
        <v/>
      </c>
      <c r="B2562" s="93"/>
      <c r="C2562" s="97"/>
      <c r="D2562" s="25"/>
      <c r="E2562" s="91"/>
      <c r="F2562" s="98"/>
      <c r="G2562" s="23"/>
      <c r="H2562" s="23"/>
      <c r="I2562" s="23"/>
      <c r="J2562" s="14" t="e">
        <f ca="1">F2562-(G2562+(SUMIF('RELACION PAGO DE CAJA'!B$3:B$9173,A2562,'RELACION PAGO DE CAJA'!K$3:K$9173)+SUMIF('RELACION PAGO DE CAJA'!B$3:B$9173,A2562,'RELACION PAGO DE CAJA'!L$3:L$9173)+(SUMIF('RELACION PAGO DE CAJA'!B$3:B$9173,A2562,'RELACION PAGO DE CAJA'!M$3:M$408)+(SUMIF('RELACION PAGO DE CAJA'!B$3:B$9173,A2562,'RELACION PAGO DE CAJA'!N$3:N$9173)))))</f>
        <v>#REF!</v>
      </c>
    </row>
    <row r="2563" spans="1:10">
      <c r="A2563" s="16" t="str">
        <f t="shared" si="44"/>
        <v/>
      </c>
      <c r="B2563" s="93"/>
      <c r="C2563" s="97"/>
      <c r="D2563" s="25"/>
      <c r="E2563" s="91"/>
      <c r="F2563" s="98"/>
      <c r="G2563" s="23"/>
      <c r="H2563" s="23"/>
      <c r="I2563" s="23"/>
      <c r="J2563" s="14" t="e">
        <f ca="1">F2563-(G2563+(SUMIF('RELACION PAGO DE CAJA'!B$3:B$9173,A2563,'RELACION PAGO DE CAJA'!K$3:K$9173)+SUMIF('RELACION PAGO DE CAJA'!B$3:B$9173,A2563,'RELACION PAGO DE CAJA'!L$3:L$9173)+(SUMIF('RELACION PAGO DE CAJA'!B$3:B$9173,A2563,'RELACION PAGO DE CAJA'!M$3:M$408)+(SUMIF('RELACION PAGO DE CAJA'!B$3:B$9173,A2563,'RELACION PAGO DE CAJA'!N$3:N$9173)))))</f>
        <v>#REF!</v>
      </c>
    </row>
    <row r="2564" spans="1:10">
      <c r="A2564" s="16" t="str">
        <f t="shared" si="44"/>
        <v/>
      </c>
      <c r="B2564" s="93"/>
      <c r="C2564" s="97"/>
      <c r="D2564" s="25"/>
      <c r="E2564" s="91"/>
      <c r="F2564" s="98"/>
      <c r="G2564" s="23"/>
      <c r="H2564" s="23"/>
      <c r="I2564" s="23"/>
      <c r="J2564" s="14" t="e">
        <f ca="1">F2564-(G2564+(SUMIF('RELACION PAGO DE CAJA'!B$3:B$9173,A2564,'RELACION PAGO DE CAJA'!K$3:K$9173)+SUMIF('RELACION PAGO DE CAJA'!B$3:B$9173,A2564,'RELACION PAGO DE CAJA'!L$3:L$9173)+(SUMIF('RELACION PAGO DE CAJA'!B$3:B$9173,A2564,'RELACION PAGO DE CAJA'!M$3:M$408)+(SUMIF('RELACION PAGO DE CAJA'!B$3:B$9173,A2564,'RELACION PAGO DE CAJA'!N$3:N$9173)))))</f>
        <v>#REF!</v>
      </c>
    </row>
    <row r="2565" spans="1:10">
      <c r="A2565" s="16" t="str">
        <f t="shared" si="44"/>
        <v/>
      </c>
      <c r="B2565" s="93"/>
      <c r="C2565" s="97"/>
      <c r="D2565" s="25"/>
      <c r="E2565" s="91"/>
      <c r="F2565" s="98"/>
      <c r="G2565" s="23"/>
      <c r="H2565" s="23"/>
      <c r="I2565" s="23"/>
      <c r="J2565" s="14" t="e">
        <f ca="1">F2565-(G2565+(SUMIF('RELACION PAGO DE CAJA'!B$3:B$9173,A2565,'RELACION PAGO DE CAJA'!K$3:K$9173)+SUMIF('RELACION PAGO DE CAJA'!B$3:B$9173,A2565,'RELACION PAGO DE CAJA'!L$3:L$9173)+(SUMIF('RELACION PAGO DE CAJA'!B$3:B$9173,A2565,'RELACION PAGO DE CAJA'!M$3:M$408)+(SUMIF('RELACION PAGO DE CAJA'!B$3:B$9173,A2565,'RELACION PAGO DE CAJA'!N$3:N$9173)))))</f>
        <v>#REF!</v>
      </c>
    </row>
    <row r="2566" spans="1:10">
      <c r="A2566" s="16" t="str">
        <f t="shared" si="44"/>
        <v/>
      </c>
      <c r="B2566" s="93"/>
      <c r="C2566" s="97"/>
      <c r="D2566" s="25"/>
      <c r="E2566" s="91"/>
      <c r="F2566" s="98"/>
      <c r="G2566" s="23"/>
      <c r="H2566" s="23"/>
      <c r="I2566" s="23"/>
      <c r="J2566" s="14" t="e">
        <f ca="1">F2566-(G2566+(SUMIF('RELACION PAGO DE CAJA'!B$3:B$9173,A2566,'RELACION PAGO DE CAJA'!K$3:K$9173)+SUMIF('RELACION PAGO DE CAJA'!B$3:B$9173,A2566,'RELACION PAGO DE CAJA'!L$3:L$9173)+(SUMIF('RELACION PAGO DE CAJA'!B$3:B$9173,A2566,'RELACION PAGO DE CAJA'!M$3:M$408)+(SUMIF('RELACION PAGO DE CAJA'!B$3:B$9173,A2566,'RELACION PAGO DE CAJA'!N$3:N$9173)))))</f>
        <v>#REF!</v>
      </c>
    </row>
    <row r="2567" spans="1:10">
      <c r="A2567" s="16" t="str">
        <f t="shared" si="44"/>
        <v/>
      </c>
      <c r="B2567" s="93"/>
      <c r="C2567" s="97"/>
      <c r="D2567" s="25"/>
      <c r="E2567" s="91"/>
      <c r="F2567" s="98"/>
      <c r="G2567" s="23"/>
      <c r="H2567" s="23"/>
      <c r="I2567" s="23"/>
      <c r="J2567" s="14" t="e">
        <f ca="1">F2567-(G2567+(SUMIF('RELACION PAGO DE CAJA'!B$3:B$9173,A2567,'RELACION PAGO DE CAJA'!K$3:K$9173)+SUMIF('RELACION PAGO DE CAJA'!B$3:B$9173,A2567,'RELACION PAGO DE CAJA'!L$3:L$9173)+(SUMIF('RELACION PAGO DE CAJA'!B$3:B$9173,A2567,'RELACION PAGO DE CAJA'!M$3:M$408)+(SUMIF('RELACION PAGO DE CAJA'!B$3:B$9173,A2567,'RELACION PAGO DE CAJA'!N$3:N$9173)))))</f>
        <v>#REF!</v>
      </c>
    </row>
    <row r="2568" spans="1:10">
      <c r="A2568" s="16" t="str">
        <f t="shared" si="44"/>
        <v/>
      </c>
      <c r="B2568" s="93"/>
      <c r="C2568" s="97"/>
      <c r="D2568" s="25"/>
      <c r="E2568" s="91"/>
      <c r="F2568" s="98"/>
      <c r="G2568" s="23"/>
      <c r="H2568" s="23"/>
      <c r="I2568" s="23"/>
      <c r="J2568" s="14" t="e">
        <f ca="1">F2568-(G2568+(SUMIF('RELACION PAGO DE CAJA'!B$3:B$9173,A2568,'RELACION PAGO DE CAJA'!K$3:K$9173)+SUMIF('RELACION PAGO DE CAJA'!B$3:B$9173,A2568,'RELACION PAGO DE CAJA'!L$3:L$9173)+(SUMIF('RELACION PAGO DE CAJA'!B$3:B$9173,A2568,'RELACION PAGO DE CAJA'!M$3:M$408)+(SUMIF('RELACION PAGO DE CAJA'!B$3:B$9173,A2568,'RELACION PAGO DE CAJA'!N$3:N$9173)))))</f>
        <v>#REF!</v>
      </c>
    </row>
    <row r="2569" spans="1:10">
      <c r="A2569" s="16" t="str">
        <f t="shared" si="44"/>
        <v/>
      </c>
      <c r="B2569" s="93"/>
      <c r="C2569" s="97"/>
      <c r="D2569" s="25"/>
      <c r="E2569" s="91"/>
      <c r="F2569" s="98"/>
      <c r="G2569" s="23"/>
      <c r="H2569" s="23"/>
      <c r="I2569" s="23"/>
      <c r="J2569" s="14" t="e">
        <f ca="1">F2569-(G2569+(SUMIF('RELACION PAGO DE CAJA'!B$3:B$9173,A2569,'RELACION PAGO DE CAJA'!K$3:K$9173)+SUMIF('RELACION PAGO DE CAJA'!B$3:B$9173,A2569,'RELACION PAGO DE CAJA'!L$3:L$9173)+(SUMIF('RELACION PAGO DE CAJA'!B$3:B$9173,A2569,'RELACION PAGO DE CAJA'!M$3:M$408)+(SUMIF('RELACION PAGO DE CAJA'!B$3:B$9173,A2569,'RELACION PAGO DE CAJA'!N$3:N$9173)))))</f>
        <v>#REF!</v>
      </c>
    </row>
    <row r="2570" spans="1:10">
      <c r="A2570" s="16" t="str">
        <f t="shared" si="44"/>
        <v/>
      </c>
      <c r="B2570" s="93"/>
      <c r="C2570" s="97"/>
      <c r="D2570" s="25"/>
      <c r="E2570" s="91"/>
      <c r="F2570" s="98"/>
      <c r="G2570" s="23"/>
      <c r="H2570" s="23"/>
      <c r="I2570" s="23"/>
      <c r="J2570" s="14" t="e">
        <f ca="1">F2570-(G2570+(SUMIF('RELACION PAGO DE CAJA'!B$3:B$9173,A2570,'RELACION PAGO DE CAJA'!K$3:K$9173)+SUMIF('RELACION PAGO DE CAJA'!B$3:B$9173,A2570,'RELACION PAGO DE CAJA'!L$3:L$9173)+(SUMIF('RELACION PAGO DE CAJA'!B$3:B$9173,A2570,'RELACION PAGO DE CAJA'!M$3:M$408)+(SUMIF('RELACION PAGO DE CAJA'!B$3:B$9173,A2570,'RELACION PAGO DE CAJA'!N$3:N$9173)))))</f>
        <v>#REF!</v>
      </c>
    </row>
    <row r="2571" spans="1:10">
      <c r="A2571" s="16" t="str">
        <f t="shared" si="44"/>
        <v/>
      </c>
      <c r="B2571" s="93"/>
      <c r="C2571" s="97"/>
      <c r="D2571" s="25"/>
      <c r="E2571" s="91"/>
      <c r="F2571" s="98"/>
      <c r="G2571" s="23"/>
      <c r="H2571" s="23"/>
      <c r="I2571" s="23"/>
      <c r="J2571" s="14" t="e">
        <f ca="1">F2571-(G2571+(SUMIF('RELACION PAGO DE CAJA'!B$3:B$9173,A2571,'RELACION PAGO DE CAJA'!K$3:K$9173)+SUMIF('RELACION PAGO DE CAJA'!B$3:B$9173,A2571,'RELACION PAGO DE CAJA'!L$3:L$9173)+(SUMIF('RELACION PAGO DE CAJA'!B$3:B$9173,A2571,'RELACION PAGO DE CAJA'!M$3:M$408)+(SUMIF('RELACION PAGO DE CAJA'!B$3:B$9173,A2571,'RELACION PAGO DE CAJA'!N$3:N$9173)))))</f>
        <v>#REF!</v>
      </c>
    </row>
    <row r="2572" spans="1:10">
      <c r="A2572" s="16" t="str">
        <f t="shared" si="44"/>
        <v/>
      </c>
      <c r="B2572" s="93"/>
      <c r="C2572" s="97"/>
      <c r="D2572" s="25"/>
      <c r="E2572" s="91"/>
      <c r="F2572" s="98"/>
      <c r="G2572" s="23"/>
      <c r="H2572" s="23"/>
      <c r="I2572" s="23"/>
      <c r="J2572" s="14" t="e">
        <f ca="1">F2572-(G2572+(SUMIF('RELACION PAGO DE CAJA'!B$3:B$9173,A2572,'RELACION PAGO DE CAJA'!K$3:K$9173)+SUMIF('RELACION PAGO DE CAJA'!B$3:B$9173,A2572,'RELACION PAGO DE CAJA'!L$3:L$9173)+(SUMIF('RELACION PAGO DE CAJA'!B$3:B$9173,A2572,'RELACION PAGO DE CAJA'!M$3:M$408)+(SUMIF('RELACION PAGO DE CAJA'!B$3:B$9173,A2572,'RELACION PAGO DE CAJA'!N$3:N$9173)))))</f>
        <v>#REF!</v>
      </c>
    </row>
    <row r="2573" spans="1:10">
      <c r="A2573" s="16" t="str">
        <f t="shared" si="44"/>
        <v/>
      </c>
      <c r="B2573" s="93"/>
      <c r="C2573" s="97"/>
      <c r="D2573" s="25"/>
      <c r="E2573" s="91"/>
      <c r="F2573" s="98"/>
      <c r="G2573" s="23"/>
      <c r="H2573" s="23"/>
      <c r="I2573" s="23"/>
      <c r="J2573" s="14" t="e">
        <f ca="1">F2573-(G2573+(SUMIF('RELACION PAGO DE CAJA'!B$3:B$9173,A2573,'RELACION PAGO DE CAJA'!K$3:K$9173)+SUMIF('RELACION PAGO DE CAJA'!B$3:B$9173,A2573,'RELACION PAGO DE CAJA'!L$3:L$9173)+(SUMIF('RELACION PAGO DE CAJA'!B$3:B$9173,A2573,'RELACION PAGO DE CAJA'!M$3:M$408)+(SUMIF('RELACION PAGO DE CAJA'!B$3:B$9173,A2573,'RELACION PAGO DE CAJA'!N$3:N$9173)))))</f>
        <v>#REF!</v>
      </c>
    </row>
    <row r="2574" spans="1:10">
      <c r="A2574" s="16" t="str">
        <f t="shared" si="44"/>
        <v/>
      </c>
      <c r="B2574" s="93"/>
      <c r="C2574" s="97"/>
      <c r="D2574" s="25"/>
      <c r="E2574" s="91"/>
      <c r="F2574" s="98"/>
      <c r="G2574" s="23"/>
      <c r="H2574" s="23"/>
      <c r="I2574" s="23"/>
      <c r="J2574" s="14" t="e">
        <f ca="1">F2574-(G2574+(SUMIF('RELACION PAGO DE CAJA'!B$3:B$9173,A2574,'RELACION PAGO DE CAJA'!K$3:K$9173)+SUMIF('RELACION PAGO DE CAJA'!B$3:B$9173,A2574,'RELACION PAGO DE CAJA'!L$3:L$9173)+(SUMIF('RELACION PAGO DE CAJA'!B$3:B$9173,A2574,'RELACION PAGO DE CAJA'!M$3:M$408)+(SUMIF('RELACION PAGO DE CAJA'!B$3:B$9173,A2574,'RELACION PAGO DE CAJA'!N$3:N$9173)))))</f>
        <v>#REF!</v>
      </c>
    </row>
    <row r="2575" spans="1:10">
      <c r="A2575" s="16" t="str">
        <f t="shared" si="44"/>
        <v/>
      </c>
      <c r="B2575" s="93"/>
      <c r="C2575" s="97"/>
      <c r="D2575" s="25"/>
      <c r="E2575" s="91"/>
      <c r="F2575" s="98"/>
      <c r="G2575" s="23"/>
      <c r="H2575" s="23"/>
      <c r="I2575" s="23"/>
      <c r="J2575" s="14" t="e">
        <f ca="1">F2575-(G2575+(SUMIF('RELACION PAGO DE CAJA'!B$3:B$9173,A2575,'RELACION PAGO DE CAJA'!K$3:K$9173)+SUMIF('RELACION PAGO DE CAJA'!B$3:B$9173,A2575,'RELACION PAGO DE CAJA'!L$3:L$9173)+(SUMIF('RELACION PAGO DE CAJA'!B$3:B$9173,A2575,'RELACION PAGO DE CAJA'!M$3:M$408)+(SUMIF('RELACION PAGO DE CAJA'!B$3:B$9173,A2575,'RELACION PAGO DE CAJA'!N$3:N$9173)))))</f>
        <v>#REF!</v>
      </c>
    </row>
    <row r="2576" spans="1:10">
      <c r="A2576" s="16" t="str">
        <f t="shared" si="44"/>
        <v/>
      </c>
      <c r="B2576" s="93"/>
      <c r="C2576" s="97"/>
      <c r="D2576" s="25"/>
      <c r="E2576" s="91"/>
      <c r="F2576" s="98"/>
      <c r="G2576" s="23"/>
      <c r="H2576" s="23"/>
      <c r="I2576" s="23"/>
      <c r="J2576" s="14" t="e">
        <f ca="1">F2576-(G2576+(SUMIF('RELACION PAGO DE CAJA'!B$3:B$9173,A2576,'RELACION PAGO DE CAJA'!K$3:K$9173)+SUMIF('RELACION PAGO DE CAJA'!B$3:B$9173,A2576,'RELACION PAGO DE CAJA'!L$3:L$9173)+(SUMIF('RELACION PAGO DE CAJA'!B$3:B$9173,A2576,'RELACION PAGO DE CAJA'!M$3:M$408)+(SUMIF('RELACION PAGO DE CAJA'!B$3:B$9173,A2576,'RELACION PAGO DE CAJA'!N$3:N$9173)))))</f>
        <v>#REF!</v>
      </c>
    </row>
    <row r="2577" spans="1:10">
      <c r="A2577" s="16" t="str">
        <f t="shared" si="44"/>
        <v/>
      </c>
      <c r="B2577" s="93"/>
      <c r="C2577" s="97"/>
      <c r="D2577" s="25"/>
      <c r="E2577" s="91"/>
      <c r="F2577" s="98"/>
      <c r="G2577" s="23"/>
      <c r="H2577" s="23"/>
      <c r="I2577" s="23"/>
      <c r="J2577" s="14" t="e">
        <f ca="1">F2577-(G2577+(SUMIF('RELACION PAGO DE CAJA'!B$3:B$9173,A2577,'RELACION PAGO DE CAJA'!K$3:K$9173)+SUMIF('RELACION PAGO DE CAJA'!B$3:B$9173,A2577,'RELACION PAGO DE CAJA'!L$3:L$9173)+(SUMIF('RELACION PAGO DE CAJA'!B$3:B$9173,A2577,'RELACION PAGO DE CAJA'!M$3:M$408)+(SUMIF('RELACION PAGO DE CAJA'!B$3:B$9173,A2577,'RELACION PAGO DE CAJA'!N$3:N$9173)))))</f>
        <v>#REF!</v>
      </c>
    </row>
    <row r="2578" spans="1:10">
      <c r="A2578" s="16" t="str">
        <f t="shared" si="44"/>
        <v/>
      </c>
      <c r="B2578" s="93"/>
      <c r="C2578" s="97"/>
      <c r="D2578" s="25"/>
      <c r="E2578" s="91"/>
      <c r="F2578" s="98"/>
      <c r="G2578" s="23"/>
      <c r="H2578" s="23"/>
      <c r="I2578" s="23"/>
      <c r="J2578" s="14" t="e">
        <f ca="1">F2578-(G2578+(SUMIF('RELACION PAGO DE CAJA'!B$3:B$9173,A2578,'RELACION PAGO DE CAJA'!K$3:K$9173)+SUMIF('RELACION PAGO DE CAJA'!B$3:B$9173,A2578,'RELACION PAGO DE CAJA'!L$3:L$9173)+(SUMIF('RELACION PAGO DE CAJA'!B$3:B$9173,A2578,'RELACION PAGO DE CAJA'!M$3:M$408)+(SUMIF('RELACION PAGO DE CAJA'!B$3:B$9173,A2578,'RELACION PAGO DE CAJA'!N$3:N$9173)))))</f>
        <v>#REF!</v>
      </c>
    </row>
    <row r="2579" spans="1:10">
      <c r="A2579" s="16" t="str">
        <f t="shared" si="44"/>
        <v/>
      </c>
      <c r="B2579" s="93"/>
      <c r="C2579" s="97"/>
      <c r="D2579" s="25"/>
      <c r="E2579" s="91"/>
      <c r="F2579" s="98"/>
      <c r="G2579" s="23"/>
      <c r="H2579" s="23"/>
      <c r="I2579" s="23"/>
      <c r="J2579" s="14" t="e">
        <f ca="1">F2579-(G2579+(SUMIF('RELACION PAGO DE CAJA'!B$3:B$9173,A2579,'RELACION PAGO DE CAJA'!K$3:K$9173)+SUMIF('RELACION PAGO DE CAJA'!B$3:B$9173,A2579,'RELACION PAGO DE CAJA'!L$3:L$9173)+(SUMIF('RELACION PAGO DE CAJA'!B$3:B$9173,A2579,'RELACION PAGO DE CAJA'!M$3:M$408)+(SUMIF('RELACION PAGO DE CAJA'!B$3:B$9173,A2579,'RELACION PAGO DE CAJA'!N$3:N$9173)))))</f>
        <v>#REF!</v>
      </c>
    </row>
    <row r="2580" spans="1:10">
      <c r="A2580" s="16" t="str">
        <f t="shared" si="44"/>
        <v/>
      </c>
      <c r="B2580" s="93"/>
      <c r="C2580" s="97"/>
      <c r="D2580" s="25"/>
      <c r="E2580" s="91"/>
      <c r="F2580" s="98"/>
      <c r="G2580" s="23"/>
      <c r="H2580" s="23"/>
      <c r="I2580" s="23"/>
      <c r="J2580" s="14" t="e">
        <f ca="1">F2580-(G2580+(SUMIF('RELACION PAGO DE CAJA'!B$3:B$9173,A2580,'RELACION PAGO DE CAJA'!K$3:K$9173)+SUMIF('RELACION PAGO DE CAJA'!B$3:B$9173,A2580,'RELACION PAGO DE CAJA'!L$3:L$9173)+(SUMIF('RELACION PAGO DE CAJA'!B$3:B$9173,A2580,'RELACION PAGO DE CAJA'!M$3:M$408)+(SUMIF('RELACION PAGO DE CAJA'!B$3:B$9173,A2580,'RELACION PAGO DE CAJA'!N$3:N$9173)))))</f>
        <v>#REF!</v>
      </c>
    </row>
    <row r="2581" spans="1:10">
      <c r="A2581" s="16" t="str">
        <f t="shared" ref="A2581:A2644" si="45">CONCATENATE(B2581,D2581,E2581)</f>
        <v/>
      </c>
      <c r="B2581" s="93"/>
      <c r="C2581" s="97"/>
      <c r="D2581" s="25"/>
      <c r="E2581" s="91"/>
      <c r="F2581" s="98"/>
      <c r="G2581" s="23"/>
      <c r="H2581" s="23"/>
      <c r="I2581" s="23"/>
      <c r="J2581" s="14" t="e">
        <f ca="1">F2581-(G2581+(SUMIF('RELACION PAGO DE CAJA'!B$3:B$9173,A2581,'RELACION PAGO DE CAJA'!K$3:K$9173)+SUMIF('RELACION PAGO DE CAJA'!B$3:B$9173,A2581,'RELACION PAGO DE CAJA'!L$3:L$9173)+(SUMIF('RELACION PAGO DE CAJA'!B$3:B$9173,A2581,'RELACION PAGO DE CAJA'!M$3:M$408)+(SUMIF('RELACION PAGO DE CAJA'!B$3:B$9173,A2581,'RELACION PAGO DE CAJA'!N$3:N$9173)))))</f>
        <v>#REF!</v>
      </c>
    </row>
    <row r="2582" spans="1:10">
      <c r="A2582" s="16" t="str">
        <f t="shared" si="45"/>
        <v/>
      </c>
      <c r="B2582" s="93"/>
      <c r="C2582" s="97"/>
      <c r="D2582" s="25"/>
      <c r="E2582" s="91"/>
      <c r="F2582" s="98"/>
      <c r="G2582" s="23"/>
      <c r="H2582" s="23"/>
      <c r="I2582" s="23"/>
      <c r="J2582" s="14" t="e">
        <f ca="1">F2582-(G2582+(SUMIF('RELACION PAGO DE CAJA'!B$3:B$9173,A2582,'RELACION PAGO DE CAJA'!K$3:K$9173)+SUMIF('RELACION PAGO DE CAJA'!B$3:B$9173,A2582,'RELACION PAGO DE CAJA'!L$3:L$9173)+(SUMIF('RELACION PAGO DE CAJA'!B$3:B$9173,A2582,'RELACION PAGO DE CAJA'!M$3:M$408)+(SUMIF('RELACION PAGO DE CAJA'!B$3:B$9173,A2582,'RELACION PAGO DE CAJA'!N$3:N$9173)))))</f>
        <v>#REF!</v>
      </c>
    </row>
    <row r="2583" spans="1:10">
      <c r="A2583" s="16" t="str">
        <f t="shared" si="45"/>
        <v/>
      </c>
      <c r="B2583" s="93"/>
      <c r="C2583" s="97"/>
      <c r="D2583" s="25"/>
      <c r="E2583" s="91"/>
      <c r="F2583" s="98"/>
      <c r="G2583" s="23"/>
      <c r="H2583" s="23"/>
      <c r="I2583" s="23"/>
      <c r="J2583" s="14" t="e">
        <f ca="1">F2583-(G2583+(SUMIF('RELACION PAGO DE CAJA'!B$3:B$9173,A2583,'RELACION PAGO DE CAJA'!K$3:K$9173)+SUMIF('RELACION PAGO DE CAJA'!B$3:B$9173,A2583,'RELACION PAGO DE CAJA'!L$3:L$9173)+(SUMIF('RELACION PAGO DE CAJA'!B$3:B$9173,A2583,'RELACION PAGO DE CAJA'!M$3:M$408)+(SUMIF('RELACION PAGO DE CAJA'!B$3:B$9173,A2583,'RELACION PAGO DE CAJA'!N$3:N$9173)))))</f>
        <v>#REF!</v>
      </c>
    </row>
    <row r="2584" spans="1:10">
      <c r="A2584" s="16" t="str">
        <f t="shared" si="45"/>
        <v/>
      </c>
      <c r="B2584" s="93"/>
      <c r="C2584" s="97"/>
      <c r="D2584" s="25"/>
      <c r="E2584" s="91"/>
      <c r="F2584" s="98"/>
      <c r="G2584" s="23"/>
      <c r="H2584" s="23"/>
      <c r="I2584" s="23"/>
      <c r="J2584" s="14" t="e">
        <f ca="1">F2584-(G2584+(SUMIF('RELACION PAGO DE CAJA'!B$3:B$9173,A2584,'RELACION PAGO DE CAJA'!K$3:K$9173)+SUMIF('RELACION PAGO DE CAJA'!B$3:B$9173,A2584,'RELACION PAGO DE CAJA'!L$3:L$9173)+(SUMIF('RELACION PAGO DE CAJA'!B$3:B$9173,A2584,'RELACION PAGO DE CAJA'!M$3:M$408)+(SUMIF('RELACION PAGO DE CAJA'!B$3:B$9173,A2584,'RELACION PAGO DE CAJA'!N$3:N$9173)))))</f>
        <v>#REF!</v>
      </c>
    </row>
    <row r="2585" spans="1:10">
      <c r="A2585" s="16" t="str">
        <f t="shared" si="45"/>
        <v/>
      </c>
      <c r="B2585" s="93"/>
      <c r="C2585" s="97"/>
      <c r="D2585" s="25"/>
      <c r="E2585" s="91"/>
      <c r="F2585" s="98"/>
      <c r="G2585" s="23"/>
      <c r="H2585" s="23"/>
      <c r="I2585" s="23"/>
      <c r="J2585" s="14" t="e">
        <f ca="1">F2585-(G2585+(SUMIF('RELACION PAGO DE CAJA'!B$3:B$9173,A2585,'RELACION PAGO DE CAJA'!K$3:K$9173)+SUMIF('RELACION PAGO DE CAJA'!B$3:B$9173,A2585,'RELACION PAGO DE CAJA'!L$3:L$9173)+(SUMIF('RELACION PAGO DE CAJA'!B$3:B$9173,A2585,'RELACION PAGO DE CAJA'!M$3:M$408)+(SUMIF('RELACION PAGO DE CAJA'!B$3:B$9173,A2585,'RELACION PAGO DE CAJA'!N$3:N$9173)))))</f>
        <v>#REF!</v>
      </c>
    </row>
    <row r="2586" spans="1:10">
      <c r="A2586" s="16" t="str">
        <f t="shared" si="45"/>
        <v/>
      </c>
      <c r="B2586" s="93"/>
      <c r="C2586" s="97"/>
      <c r="D2586" s="25"/>
      <c r="E2586" s="91"/>
      <c r="F2586" s="98"/>
      <c r="G2586" s="23"/>
      <c r="H2586" s="23"/>
      <c r="I2586" s="23"/>
      <c r="J2586" s="14" t="e">
        <f ca="1">F2586-(G2586+(SUMIF('RELACION PAGO DE CAJA'!B$3:B$9173,A2586,'RELACION PAGO DE CAJA'!K$3:K$9173)+SUMIF('RELACION PAGO DE CAJA'!B$3:B$9173,A2586,'RELACION PAGO DE CAJA'!L$3:L$9173)+(SUMIF('RELACION PAGO DE CAJA'!B$3:B$9173,A2586,'RELACION PAGO DE CAJA'!M$3:M$408)+(SUMIF('RELACION PAGO DE CAJA'!B$3:B$9173,A2586,'RELACION PAGO DE CAJA'!N$3:N$9173)))))</f>
        <v>#REF!</v>
      </c>
    </row>
    <row r="2587" spans="1:10">
      <c r="A2587" s="16" t="str">
        <f t="shared" si="45"/>
        <v/>
      </c>
      <c r="B2587" s="93"/>
      <c r="C2587" s="97"/>
      <c r="D2587" s="25"/>
      <c r="E2587" s="91"/>
      <c r="F2587" s="98"/>
      <c r="G2587" s="23"/>
      <c r="H2587" s="23"/>
      <c r="I2587" s="23"/>
      <c r="J2587" s="14" t="e">
        <f ca="1">F2587-(G2587+(SUMIF('RELACION PAGO DE CAJA'!B$3:B$9173,A2587,'RELACION PAGO DE CAJA'!K$3:K$9173)+SUMIF('RELACION PAGO DE CAJA'!B$3:B$9173,A2587,'RELACION PAGO DE CAJA'!L$3:L$9173)+(SUMIF('RELACION PAGO DE CAJA'!B$3:B$9173,A2587,'RELACION PAGO DE CAJA'!M$3:M$408)+(SUMIF('RELACION PAGO DE CAJA'!B$3:B$9173,A2587,'RELACION PAGO DE CAJA'!N$3:N$9173)))))</f>
        <v>#REF!</v>
      </c>
    </row>
    <row r="2588" spans="1:10">
      <c r="A2588" s="16" t="str">
        <f t="shared" si="45"/>
        <v/>
      </c>
      <c r="B2588" s="93"/>
      <c r="C2588" s="97"/>
      <c r="D2588" s="25"/>
      <c r="E2588" s="91"/>
      <c r="F2588" s="98"/>
      <c r="G2588" s="23"/>
      <c r="H2588" s="23"/>
      <c r="I2588" s="23"/>
      <c r="J2588" s="14" t="e">
        <f ca="1">F2588-(G2588+(SUMIF('RELACION PAGO DE CAJA'!B$3:B$9173,A2588,'RELACION PAGO DE CAJA'!K$3:K$9173)+SUMIF('RELACION PAGO DE CAJA'!B$3:B$9173,A2588,'RELACION PAGO DE CAJA'!L$3:L$9173)+(SUMIF('RELACION PAGO DE CAJA'!B$3:B$9173,A2588,'RELACION PAGO DE CAJA'!M$3:M$408)+(SUMIF('RELACION PAGO DE CAJA'!B$3:B$9173,A2588,'RELACION PAGO DE CAJA'!N$3:N$9173)))))</f>
        <v>#REF!</v>
      </c>
    </row>
    <row r="2589" spans="1:10">
      <c r="A2589" s="16" t="str">
        <f t="shared" si="45"/>
        <v/>
      </c>
      <c r="B2589" s="93"/>
      <c r="C2589" s="97"/>
      <c r="D2589" s="25"/>
      <c r="E2589" s="91"/>
      <c r="F2589" s="98"/>
      <c r="G2589" s="23"/>
      <c r="H2589" s="23"/>
      <c r="I2589" s="23"/>
      <c r="J2589" s="14" t="e">
        <f ca="1">F2589-(G2589+(SUMIF('RELACION PAGO DE CAJA'!B$3:B$9173,A2589,'RELACION PAGO DE CAJA'!K$3:K$9173)+SUMIF('RELACION PAGO DE CAJA'!B$3:B$9173,A2589,'RELACION PAGO DE CAJA'!L$3:L$9173)+(SUMIF('RELACION PAGO DE CAJA'!B$3:B$9173,A2589,'RELACION PAGO DE CAJA'!M$3:M$408)+(SUMIF('RELACION PAGO DE CAJA'!B$3:B$9173,A2589,'RELACION PAGO DE CAJA'!N$3:N$9173)))))</f>
        <v>#REF!</v>
      </c>
    </row>
    <row r="2590" spans="1:10">
      <c r="A2590" s="16" t="str">
        <f t="shared" si="45"/>
        <v/>
      </c>
      <c r="B2590" s="93"/>
      <c r="C2590" s="97"/>
      <c r="D2590" s="25"/>
      <c r="E2590" s="91"/>
      <c r="F2590" s="98"/>
      <c r="G2590" s="23"/>
      <c r="H2590" s="23"/>
      <c r="I2590" s="23"/>
      <c r="J2590" s="14" t="e">
        <f ca="1">F2590-(G2590+(SUMIF('RELACION PAGO DE CAJA'!B$3:B$9173,A2590,'RELACION PAGO DE CAJA'!K$3:K$9173)+SUMIF('RELACION PAGO DE CAJA'!B$3:B$9173,A2590,'RELACION PAGO DE CAJA'!L$3:L$9173)+(SUMIF('RELACION PAGO DE CAJA'!B$3:B$9173,A2590,'RELACION PAGO DE CAJA'!M$3:M$408)+(SUMIF('RELACION PAGO DE CAJA'!B$3:B$9173,A2590,'RELACION PAGO DE CAJA'!N$3:N$9173)))))</f>
        <v>#REF!</v>
      </c>
    </row>
    <row r="2591" spans="1:10">
      <c r="A2591" s="16" t="str">
        <f t="shared" si="45"/>
        <v/>
      </c>
      <c r="B2591" s="93"/>
      <c r="C2591" s="97"/>
      <c r="D2591" s="25"/>
      <c r="E2591" s="91"/>
      <c r="F2591" s="98"/>
      <c r="G2591" s="23"/>
      <c r="H2591" s="23"/>
      <c r="I2591" s="23"/>
      <c r="J2591" s="14" t="e">
        <f ca="1">F2591-(G2591+(SUMIF('RELACION PAGO DE CAJA'!B$3:B$9173,A2591,'RELACION PAGO DE CAJA'!K$3:K$9173)+SUMIF('RELACION PAGO DE CAJA'!B$3:B$9173,A2591,'RELACION PAGO DE CAJA'!L$3:L$9173)+(SUMIF('RELACION PAGO DE CAJA'!B$3:B$9173,A2591,'RELACION PAGO DE CAJA'!M$3:M$408)+(SUMIF('RELACION PAGO DE CAJA'!B$3:B$9173,A2591,'RELACION PAGO DE CAJA'!N$3:N$9173)))))</f>
        <v>#REF!</v>
      </c>
    </row>
    <row r="2592" spans="1:10">
      <c r="A2592" s="16" t="str">
        <f t="shared" si="45"/>
        <v/>
      </c>
      <c r="B2592" s="93"/>
      <c r="C2592" s="97"/>
      <c r="D2592" s="25"/>
      <c r="E2592" s="91"/>
      <c r="F2592" s="98"/>
      <c r="G2592" s="23"/>
      <c r="H2592" s="23"/>
      <c r="I2592" s="23"/>
      <c r="J2592" s="14" t="e">
        <f ca="1">F2592-(G2592+(SUMIF('RELACION PAGO DE CAJA'!B$3:B$9173,A2592,'RELACION PAGO DE CAJA'!K$3:K$9173)+SUMIF('RELACION PAGO DE CAJA'!B$3:B$9173,A2592,'RELACION PAGO DE CAJA'!L$3:L$9173)+(SUMIF('RELACION PAGO DE CAJA'!B$3:B$9173,A2592,'RELACION PAGO DE CAJA'!M$3:M$408)+(SUMIF('RELACION PAGO DE CAJA'!B$3:B$9173,A2592,'RELACION PAGO DE CAJA'!N$3:N$9173)))))</f>
        <v>#REF!</v>
      </c>
    </row>
    <row r="2593" spans="1:10">
      <c r="A2593" s="16" t="str">
        <f t="shared" si="45"/>
        <v/>
      </c>
      <c r="B2593" s="93"/>
      <c r="C2593" s="97"/>
      <c r="D2593" s="25"/>
      <c r="E2593" s="91"/>
      <c r="F2593" s="98"/>
      <c r="G2593" s="23"/>
      <c r="H2593" s="23"/>
      <c r="I2593" s="23"/>
      <c r="J2593" s="14" t="e">
        <f ca="1">F2593-(G2593+(SUMIF('RELACION PAGO DE CAJA'!B$3:B$9173,A2593,'RELACION PAGO DE CAJA'!K$3:K$9173)+SUMIF('RELACION PAGO DE CAJA'!B$3:B$9173,A2593,'RELACION PAGO DE CAJA'!L$3:L$9173)+(SUMIF('RELACION PAGO DE CAJA'!B$3:B$9173,A2593,'RELACION PAGO DE CAJA'!M$3:M$408)+(SUMIF('RELACION PAGO DE CAJA'!B$3:B$9173,A2593,'RELACION PAGO DE CAJA'!N$3:N$9173)))))</f>
        <v>#REF!</v>
      </c>
    </row>
    <row r="2594" spans="1:10">
      <c r="A2594" s="16" t="str">
        <f t="shared" si="45"/>
        <v/>
      </c>
      <c r="B2594" s="93"/>
      <c r="C2594" s="97"/>
      <c r="D2594" s="25"/>
      <c r="E2594" s="91"/>
      <c r="F2594" s="98"/>
      <c r="G2594" s="23"/>
      <c r="H2594" s="23"/>
      <c r="I2594" s="23"/>
      <c r="J2594" s="14" t="e">
        <f ca="1">F2594-(G2594+(SUMIF('RELACION PAGO DE CAJA'!B$3:B$9173,A2594,'RELACION PAGO DE CAJA'!K$3:K$9173)+SUMIF('RELACION PAGO DE CAJA'!B$3:B$9173,A2594,'RELACION PAGO DE CAJA'!L$3:L$9173)+(SUMIF('RELACION PAGO DE CAJA'!B$3:B$9173,A2594,'RELACION PAGO DE CAJA'!M$3:M$408)+(SUMIF('RELACION PAGO DE CAJA'!B$3:B$9173,A2594,'RELACION PAGO DE CAJA'!N$3:N$9173)))))</f>
        <v>#REF!</v>
      </c>
    </row>
    <row r="2595" spans="1:10">
      <c r="A2595" s="16" t="str">
        <f t="shared" si="45"/>
        <v/>
      </c>
      <c r="B2595" s="93"/>
      <c r="C2595" s="97"/>
      <c r="D2595" s="25"/>
      <c r="E2595" s="91"/>
      <c r="F2595" s="98"/>
      <c r="G2595" s="23"/>
      <c r="H2595" s="23"/>
      <c r="I2595" s="23"/>
      <c r="J2595" s="14" t="e">
        <f ca="1">F2595-(G2595+(SUMIF('RELACION PAGO DE CAJA'!B$3:B$9173,A2595,'RELACION PAGO DE CAJA'!K$3:K$9173)+SUMIF('RELACION PAGO DE CAJA'!B$3:B$9173,A2595,'RELACION PAGO DE CAJA'!L$3:L$9173)+(SUMIF('RELACION PAGO DE CAJA'!B$3:B$9173,A2595,'RELACION PAGO DE CAJA'!M$3:M$408)+(SUMIF('RELACION PAGO DE CAJA'!B$3:B$9173,A2595,'RELACION PAGO DE CAJA'!N$3:N$9173)))))</f>
        <v>#REF!</v>
      </c>
    </row>
    <row r="2596" spans="1:10">
      <c r="A2596" s="16" t="str">
        <f t="shared" si="45"/>
        <v/>
      </c>
      <c r="B2596" s="93"/>
      <c r="C2596" s="97"/>
      <c r="D2596" s="25"/>
      <c r="E2596" s="91"/>
      <c r="F2596" s="98"/>
      <c r="G2596" s="23"/>
      <c r="H2596" s="23"/>
      <c r="I2596" s="23"/>
      <c r="J2596" s="14" t="e">
        <f ca="1">F2596-(G2596+(SUMIF('RELACION PAGO DE CAJA'!B$3:B$9173,A2596,'RELACION PAGO DE CAJA'!K$3:K$9173)+SUMIF('RELACION PAGO DE CAJA'!B$3:B$9173,A2596,'RELACION PAGO DE CAJA'!L$3:L$9173)+(SUMIF('RELACION PAGO DE CAJA'!B$3:B$9173,A2596,'RELACION PAGO DE CAJA'!M$3:M$408)+(SUMIF('RELACION PAGO DE CAJA'!B$3:B$9173,A2596,'RELACION PAGO DE CAJA'!N$3:N$9173)))))</f>
        <v>#REF!</v>
      </c>
    </row>
    <row r="2597" spans="1:10">
      <c r="A2597" s="16" t="str">
        <f t="shared" si="45"/>
        <v/>
      </c>
      <c r="B2597" s="93"/>
      <c r="C2597" s="97"/>
      <c r="D2597" s="25"/>
      <c r="E2597" s="91"/>
      <c r="F2597" s="98"/>
      <c r="G2597" s="23"/>
      <c r="H2597" s="23"/>
      <c r="I2597" s="23"/>
      <c r="J2597" s="14" t="e">
        <f ca="1">F2597-(G2597+(SUMIF('RELACION PAGO DE CAJA'!B$3:B$9173,A2597,'RELACION PAGO DE CAJA'!K$3:K$9173)+SUMIF('RELACION PAGO DE CAJA'!B$3:B$9173,A2597,'RELACION PAGO DE CAJA'!L$3:L$9173)+(SUMIF('RELACION PAGO DE CAJA'!B$3:B$9173,A2597,'RELACION PAGO DE CAJA'!M$3:M$408)+(SUMIF('RELACION PAGO DE CAJA'!B$3:B$9173,A2597,'RELACION PAGO DE CAJA'!N$3:N$9173)))))</f>
        <v>#REF!</v>
      </c>
    </row>
    <row r="2598" spans="1:10">
      <c r="A2598" s="16" t="str">
        <f t="shared" si="45"/>
        <v/>
      </c>
      <c r="B2598" s="93"/>
      <c r="C2598" s="97"/>
      <c r="D2598" s="25"/>
      <c r="E2598" s="91"/>
      <c r="F2598" s="98"/>
      <c r="G2598" s="23"/>
      <c r="H2598" s="23"/>
      <c r="I2598" s="23"/>
      <c r="J2598" s="14" t="e">
        <f ca="1">F2598-(G2598+(SUMIF('RELACION PAGO DE CAJA'!B$3:B$9173,A2598,'RELACION PAGO DE CAJA'!K$3:K$9173)+SUMIF('RELACION PAGO DE CAJA'!B$3:B$9173,A2598,'RELACION PAGO DE CAJA'!L$3:L$9173)+(SUMIF('RELACION PAGO DE CAJA'!B$3:B$9173,A2598,'RELACION PAGO DE CAJA'!M$3:M$408)+(SUMIF('RELACION PAGO DE CAJA'!B$3:B$9173,A2598,'RELACION PAGO DE CAJA'!N$3:N$9173)))))</f>
        <v>#REF!</v>
      </c>
    </row>
    <row r="2599" spans="1:10">
      <c r="A2599" s="16" t="str">
        <f t="shared" si="45"/>
        <v/>
      </c>
      <c r="B2599" s="93"/>
      <c r="C2599" s="97"/>
      <c r="D2599" s="25"/>
      <c r="E2599" s="91"/>
      <c r="F2599" s="98"/>
      <c r="G2599" s="23"/>
      <c r="H2599" s="23"/>
      <c r="I2599" s="23"/>
      <c r="J2599" s="14" t="e">
        <f ca="1">F2599-(G2599+(SUMIF('RELACION PAGO DE CAJA'!B$3:B$9173,A2599,'RELACION PAGO DE CAJA'!K$3:K$9173)+SUMIF('RELACION PAGO DE CAJA'!B$3:B$9173,A2599,'RELACION PAGO DE CAJA'!L$3:L$9173)+(SUMIF('RELACION PAGO DE CAJA'!B$3:B$9173,A2599,'RELACION PAGO DE CAJA'!M$3:M$408)+(SUMIF('RELACION PAGO DE CAJA'!B$3:B$9173,A2599,'RELACION PAGO DE CAJA'!N$3:N$9173)))))</f>
        <v>#REF!</v>
      </c>
    </row>
    <row r="2600" spans="1:10">
      <c r="A2600" s="16" t="str">
        <f t="shared" si="45"/>
        <v/>
      </c>
      <c r="B2600" s="93"/>
      <c r="C2600" s="97"/>
      <c r="D2600" s="25"/>
      <c r="E2600" s="91"/>
      <c r="F2600" s="98"/>
      <c r="G2600" s="23"/>
      <c r="H2600" s="23"/>
      <c r="I2600" s="23"/>
      <c r="J2600" s="14" t="e">
        <f ca="1">F2600-(G2600+(SUMIF('RELACION PAGO DE CAJA'!B$3:B$9173,A2600,'RELACION PAGO DE CAJA'!K$3:K$9173)+SUMIF('RELACION PAGO DE CAJA'!B$3:B$9173,A2600,'RELACION PAGO DE CAJA'!L$3:L$9173)+(SUMIF('RELACION PAGO DE CAJA'!B$3:B$9173,A2600,'RELACION PAGO DE CAJA'!M$3:M$408)+(SUMIF('RELACION PAGO DE CAJA'!B$3:B$9173,A2600,'RELACION PAGO DE CAJA'!N$3:N$9173)))))</f>
        <v>#REF!</v>
      </c>
    </row>
    <row r="2601" spans="1:10">
      <c r="A2601" s="16" t="str">
        <f t="shared" si="45"/>
        <v/>
      </c>
      <c r="B2601" s="93"/>
      <c r="C2601" s="97"/>
      <c r="D2601" s="25"/>
      <c r="E2601" s="91"/>
      <c r="F2601" s="98"/>
      <c r="G2601" s="23"/>
      <c r="H2601" s="23"/>
      <c r="I2601" s="23"/>
      <c r="J2601" s="14" t="e">
        <f ca="1">F2601-(G2601+(SUMIF('RELACION PAGO DE CAJA'!B$3:B$9173,A2601,'RELACION PAGO DE CAJA'!K$3:K$9173)+SUMIF('RELACION PAGO DE CAJA'!B$3:B$9173,A2601,'RELACION PAGO DE CAJA'!L$3:L$9173)+(SUMIF('RELACION PAGO DE CAJA'!B$3:B$9173,A2601,'RELACION PAGO DE CAJA'!M$3:M$408)+(SUMIF('RELACION PAGO DE CAJA'!B$3:B$9173,A2601,'RELACION PAGO DE CAJA'!N$3:N$9173)))))</f>
        <v>#REF!</v>
      </c>
    </row>
    <row r="2602" spans="1:10">
      <c r="A2602" s="16" t="str">
        <f t="shared" si="45"/>
        <v/>
      </c>
      <c r="B2602" s="93"/>
      <c r="C2602" s="97"/>
      <c r="D2602" s="25"/>
      <c r="E2602" s="91"/>
      <c r="F2602" s="98"/>
      <c r="G2602" s="23"/>
      <c r="H2602" s="23"/>
      <c r="I2602" s="23"/>
      <c r="J2602" s="14" t="e">
        <f ca="1">F2602-(G2602+(SUMIF('RELACION PAGO DE CAJA'!B$3:B$9173,A2602,'RELACION PAGO DE CAJA'!K$3:K$9173)+SUMIF('RELACION PAGO DE CAJA'!B$3:B$9173,A2602,'RELACION PAGO DE CAJA'!L$3:L$9173)+(SUMIF('RELACION PAGO DE CAJA'!B$3:B$9173,A2602,'RELACION PAGO DE CAJA'!M$3:M$408)+(SUMIF('RELACION PAGO DE CAJA'!B$3:B$9173,A2602,'RELACION PAGO DE CAJA'!N$3:N$9173)))))</f>
        <v>#REF!</v>
      </c>
    </row>
    <row r="2603" spans="1:10">
      <c r="A2603" s="16" t="str">
        <f t="shared" si="45"/>
        <v/>
      </c>
      <c r="B2603" s="93"/>
      <c r="C2603" s="97"/>
      <c r="D2603" s="25"/>
      <c r="E2603" s="91"/>
      <c r="F2603" s="98"/>
      <c r="G2603" s="23"/>
      <c r="H2603" s="23"/>
      <c r="I2603" s="23"/>
      <c r="J2603" s="14" t="e">
        <f ca="1">F2603-(G2603+(SUMIF('RELACION PAGO DE CAJA'!B$3:B$9173,A2603,'RELACION PAGO DE CAJA'!K$3:K$9173)+SUMIF('RELACION PAGO DE CAJA'!B$3:B$9173,A2603,'RELACION PAGO DE CAJA'!L$3:L$9173)+(SUMIF('RELACION PAGO DE CAJA'!B$3:B$9173,A2603,'RELACION PAGO DE CAJA'!M$3:M$408)+(SUMIF('RELACION PAGO DE CAJA'!B$3:B$9173,A2603,'RELACION PAGO DE CAJA'!N$3:N$9173)))))</f>
        <v>#REF!</v>
      </c>
    </row>
    <row r="2604" spans="1:10">
      <c r="A2604" s="16" t="str">
        <f t="shared" si="45"/>
        <v/>
      </c>
      <c r="B2604" s="93"/>
      <c r="C2604" s="97"/>
      <c r="D2604" s="25"/>
      <c r="E2604" s="91"/>
      <c r="F2604" s="98"/>
      <c r="G2604" s="23"/>
      <c r="H2604" s="23"/>
      <c r="I2604" s="23"/>
      <c r="J2604" s="14" t="e">
        <f ca="1">F2604-(G2604+(SUMIF('RELACION PAGO DE CAJA'!B$3:B$9173,A2604,'RELACION PAGO DE CAJA'!K$3:K$9173)+SUMIF('RELACION PAGO DE CAJA'!B$3:B$9173,A2604,'RELACION PAGO DE CAJA'!L$3:L$9173)+(SUMIF('RELACION PAGO DE CAJA'!B$3:B$9173,A2604,'RELACION PAGO DE CAJA'!M$3:M$408)+(SUMIF('RELACION PAGO DE CAJA'!B$3:B$9173,A2604,'RELACION PAGO DE CAJA'!N$3:N$9173)))))</f>
        <v>#REF!</v>
      </c>
    </row>
    <row r="2605" spans="1:10">
      <c r="A2605" s="16" t="str">
        <f t="shared" si="45"/>
        <v/>
      </c>
      <c r="B2605" s="93"/>
      <c r="C2605" s="97"/>
      <c r="D2605" s="25"/>
      <c r="E2605" s="91"/>
      <c r="F2605" s="98"/>
      <c r="G2605" s="23"/>
      <c r="H2605" s="23"/>
      <c r="I2605" s="23"/>
      <c r="J2605" s="14" t="e">
        <f ca="1">F2605-(G2605+(SUMIF('RELACION PAGO DE CAJA'!B$3:B$9173,A2605,'RELACION PAGO DE CAJA'!K$3:K$9173)+SUMIF('RELACION PAGO DE CAJA'!B$3:B$9173,A2605,'RELACION PAGO DE CAJA'!L$3:L$9173)+(SUMIF('RELACION PAGO DE CAJA'!B$3:B$9173,A2605,'RELACION PAGO DE CAJA'!M$3:M$408)+(SUMIF('RELACION PAGO DE CAJA'!B$3:B$9173,A2605,'RELACION PAGO DE CAJA'!N$3:N$9173)))))</f>
        <v>#REF!</v>
      </c>
    </row>
    <row r="2606" spans="1:10">
      <c r="A2606" s="16" t="str">
        <f t="shared" si="45"/>
        <v/>
      </c>
      <c r="B2606" s="93"/>
      <c r="C2606" s="97"/>
      <c r="D2606" s="25"/>
      <c r="E2606" s="91"/>
      <c r="F2606" s="98"/>
      <c r="G2606" s="23"/>
      <c r="H2606" s="23"/>
      <c r="I2606" s="23"/>
      <c r="J2606" s="14" t="e">
        <f ca="1">F2606-(G2606+(SUMIF('RELACION PAGO DE CAJA'!B$3:B$9173,A2606,'RELACION PAGO DE CAJA'!K$3:K$9173)+SUMIF('RELACION PAGO DE CAJA'!B$3:B$9173,A2606,'RELACION PAGO DE CAJA'!L$3:L$9173)+(SUMIF('RELACION PAGO DE CAJA'!B$3:B$9173,A2606,'RELACION PAGO DE CAJA'!M$3:M$408)+(SUMIF('RELACION PAGO DE CAJA'!B$3:B$9173,A2606,'RELACION PAGO DE CAJA'!N$3:N$9173)))))</f>
        <v>#REF!</v>
      </c>
    </row>
    <row r="2607" spans="1:10">
      <c r="A2607" s="16" t="str">
        <f t="shared" si="45"/>
        <v/>
      </c>
      <c r="B2607" s="93"/>
      <c r="C2607" s="97"/>
      <c r="D2607" s="25"/>
      <c r="E2607" s="91"/>
      <c r="F2607" s="98"/>
      <c r="G2607" s="23"/>
      <c r="H2607" s="23"/>
      <c r="I2607" s="23"/>
      <c r="J2607" s="14" t="e">
        <f ca="1">F2607-(G2607+(SUMIF('RELACION PAGO DE CAJA'!B$3:B$9173,A2607,'RELACION PAGO DE CAJA'!K$3:K$9173)+SUMIF('RELACION PAGO DE CAJA'!B$3:B$9173,A2607,'RELACION PAGO DE CAJA'!L$3:L$9173)+(SUMIF('RELACION PAGO DE CAJA'!B$3:B$9173,A2607,'RELACION PAGO DE CAJA'!M$3:M$408)+(SUMIF('RELACION PAGO DE CAJA'!B$3:B$9173,A2607,'RELACION PAGO DE CAJA'!N$3:N$9173)))))</f>
        <v>#REF!</v>
      </c>
    </row>
    <row r="2608" spans="1:10">
      <c r="A2608" s="16" t="str">
        <f t="shared" si="45"/>
        <v/>
      </c>
      <c r="B2608" s="93"/>
      <c r="C2608" s="97"/>
      <c r="D2608" s="25"/>
      <c r="E2608" s="91"/>
      <c r="F2608" s="98"/>
      <c r="G2608" s="23"/>
      <c r="H2608" s="23"/>
      <c r="I2608" s="23"/>
      <c r="J2608" s="14" t="e">
        <f ca="1">F2608-(G2608+(SUMIF('RELACION PAGO DE CAJA'!B$3:B$9173,A2608,'RELACION PAGO DE CAJA'!K$3:K$9173)+SUMIF('RELACION PAGO DE CAJA'!B$3:B$9173,A2608,'RELACION PAGO DE CAJA'!L$3:L$9173)+(SUMIF('RELACION PAGO DE CAJA'!B$3:B$9173,A2608,'RELACION PAGO DE CAJA'!M$3:M$408)+(SUMIF('RELACION PAGO DE CAJA'!B$3:B$9173,A2608,'RELACION PAGO DE CAJA'!N$3:N$9173)))))</f>
        <v>#REF!</v>
      </c>
    </row>
    <row r="2609" spans="1:10">
      <c r="A2609" s="16" t="str">
        <f t="shared" si="45"/>
        <v/>
      </c>
      <c r="B2609" s="93"/>
      <c r="C2609" s="97"/>
      <c r="D2609" s="25"/>
      <c r="E2609" s="91"/>
      <c r="F2609" s="98"/>
      <c r="G2609" s="23"/>
      <c r="H2609" s="23"/>
      <c r="I2609" s="23"/>
      <c r="J2609" s="14" t="e">
        <f ca="1">F2609-(G2609+(SUMIF('RELACION PAGO DE CAJA'!B$3:B$9173,A2609,'RELACION PAGO DE CAJA'!K$3:K$9173)+SUMIF('RELACION PAGO DE CAJA'!B$3:B$9173,A2609,'RELACION PAGO DE CAJA'!L$3:L$9173)+(SUMIF('RELACION PAGO DE CAJA'!B$3:B$9173,A2609,'RELACION PAGO DE CAJA'!M$3:M$408)+(SUMIF('RELACION PAGO DE CAJA'!B$3:B$9173,A2609,'RELACION PAGO DE CAJA'!N$3:N$9173)))))</f>
        <v>#REF!</v>
      </c>
    </row>
    <row r="2610" spans="1:10">
      <c r="A2610" s="16" t="str">
        <f t="shared" si="45"/>
        <v/>
      </c>
      <c r="B2610" s="93"/>
      <c r="C2610" s="97"/>
      <c r="D2610" s="25"/>
      <c r="E2610" s="91"/>
      <c r="F2610" s="98"/>
      <c r="G2610" s="23"/>
      <c r="H2610" s="23"/>
      <c r="I2610" s="23"/>
      <c r="J2610" s="14" t="e">
        <f ca="1">F2610-(G2610+(SUMIF('RELACION PAGO DE CAJA'!B$3:B$9173,A2610,'RELACION PAGO DE CAJA'!K$3:K$9173)+SUMIF('RELACION PAGO DE CAJA'!B$3:B$9173,A2610,'RELACION PAGO DE CAJA'!L$3:L$9173)+(SUMIF('RELACION PAGO DE CAJA'!B$3:B$9173,A2610,'RELACION PAGO DE CAJA'!M$3:M$408)+(SUMIF('RELACION PAGO DE CAJA'!B$3:B$9173,A2610,'RELACION PAGO DE CAJA'!N$3:N$9173)))))</f>
        <v>#REF!</v>
      </c>
    </row>
    <row r="2611" spans="1:10">
      <c r="A2611" s="16" t="str">
        <f t="shared" si="45"/>
        <v/>
      </c>
      <c r="B2611" s="93"/>
      <c r="C2611" s="97"/>
      <c r="D2611" s="25"/>
      <c r="E2611" s="91"/>
      <c r="F2611" s="98"/>
      <c r="G2611" s="23"/>
      <c r="H2611" s="23"/>
      <c r="I2611" s="23"/>
      <c r="J2611" s="14" t="e">
        <f ca="1">F2611-(G2611+(SUMIF('RELACION PAGO DE CAJA'!B$3:B$9173,A2611,'RELACION PAGO DE CAJA'!K$3:K$9173)+SUMIF('RELACION PAGO DE CAJA'!B$3:B$9173,A2611,'RELACION PAGO DE CAJA'!L$3:L$9173)+(SUMIF('RELACION PAGO DE CAJA'!B$3:B$9173,A2611,'RELACION PAGO DE CAJA'!M$3:M$408)+(SUMIF('RELACION PAGO DE CAJA'!B$3:B$9173,A2611,'RELACION PAGO DE CAJA'!N$3:N$9173)))))</f>
        <v>#REF!</v>
      </c>
    </row>
    <row r="2612" spans="1:10">
      <c r="A2612" s="16" t="str">
        <f t="shared" si="45"/>
        <v/>
      </c>
      <c r="B2612" s="93"/>
      <c r="C2612" s="97"/>
      <c r="D2612" s="25"/>
      <c r="E2612" s="91"/>
      <c r="F2612" s="98"/>
      <c r="G2612" s="23"/>
      <c r="H2612" s="23"/>
      <c r="I2612" s="23"/>
      <c r="J2612" s="14" t="e">
        <f ca="1">F2612-(G2612+(SUMIF('RELACION PAGO DE CAJA'!B$3:B$9173,A2612,'RELACION PAGO DE CAJA'!K$3:K$9173)+SUMIF('RELACION PAGO DE CAJA'!B$3:B$9173,A2612,'RELACION PAGO DE CAJA'!L$3:L$9173)+(SUMIF('RELACION PAGO DE CAJA'!B$3:B$9173,A2612,'RELACION PAGO DE CAJA'!M$3:M$408)+(SUMIF('RELACION PAGO DE CAJA'!B$3:B$9173,A2612,'RELACION PAGO DE CAJA'!N$3:N$9173)))))</f>
        <v>#REF!</v>
      </c>
    </row>
    <row r="2613" spans="1:10">
      <c r="A2613" s="16" t="str">
        <f t="shared" si="45"/>
        <v/>
      </c>
      <c r="B2613" s="93"/>
      <c r="C2613" s="97"/>
      <c r="D2613" s="25"/>
      <c r="E2613" s="91"/>
      <c r="F2613" s="98"/>
      <c r="G2613" s="23"/>
      <c r="H2613" s="23"/>
      <c r="I2613" s="23"/>
      <c r="J2613" s="14" t="e">
        <f ca="1">F2613-(G2613+(SUMIF('RELACION PAGO DE CAJA'!B$3:B$9173,A2613,'RELACION PAGO DE CAJA'!K$3:K$9173)+SUMIF('RELACION PAGO DE CAJA'!B$3:B$9173,A2613,'RELACION PAGO DE CAJA'!L$3:L$9173)+(SUMIF('RELACION PAGO DE CAJA'!B$3:B$9173,A2613,'RELACION PAGO DE CAJA'!M$3:M$408)+(SUMIF('RELACION PAGO DE CAJA'!B$3:B$9173,A2613,'RELACION PAGO DE CAJA'!N$3:N$9173)))))</f>
        <v>#REF!</v>
      </c>
    </row>
    <row r="2614" spans="1:10">
      <c r="A2614" s="16" t="str">
        <f t="shared" si="45"/>
        <v/>
      </c>
      <c r="B2614" s="93"/>
      <c r="C2614" s="97"/>
      <c r="D2614" s="25"/>
      <c r="E2614" s="91"/>
      <c r="F2614" s="98"/>
      <c r="G2614" s="23"/>
      <c r="H2614" s="23"/>
      <c r="I2614" s="23"/>
      <c r="J2614" s="14" t="e">
        <f ca="1">F2614-(G2614+(SUMIF('RELACION PAGO DE CAJA'!B$3:B$9173,A2614,'RELACION PAGO DE CAJA'!K$3:K$9173)+SUMIF('RELACION PAGO DE CAJA'!B$3:B$9173,A2614,'RELACION PAGO DE CAJA'!L$3:L$9173)+(SUMIF('RELACION PAGO DE CAJA'!B$3:B$9173,A2614,'RELACION PAGO DE CAJA'!M$3:M$408)+(SUMIF('RELACION PAGO DE CAJA'!B$3:B$9173,A2614,'RELACION PAGO DE CAJA'!N$3:N$9173)))))</f>
        <v>#REF!</v>
      </c>
    </row>
    <row r="2615" spans="1:10">
      <c r="A2615" s="16" t="str">
        <f t="shared" si="45"/>
        <v/>
      </c>
      <c r="B2615" s="93"/>
      <c r="C2615" s="97"/>
      <c r="D2615" s="25"/>
      <c r="E2615" s="91"/>
      <c r="F2615" s="98"/>
      <c r="G2615" s="23"/>
      <c r="H2615" s="23"/>
      <c r="I2615" s="23"/>
      <c r="J2615" s="14" t="e">
        <f ca="1">F2615-(G2615+(SUMIF('RELACION PAGO DE CAJA'!B$3:B$9173,A2615,'RELACION PAGO DE CAJA'!K$3:K$9173)+SUMIF('RELACION PAGO DE CAJA'!B$3:B$9173,A2615,'RELACION PAGO DE CAJA'!L$3:L$9173)+(SUMIF('RELACION PAGO DE CAJA'!B$3:B$9173,A2615,'RELACION PAGO DE CAJA'!M$3:M$408)+(SUMIF('RELACION PAGO DE CAJA'!B$3:B$9173,A2615,'RELACION PAGO DE CAJA'!N$3:N$9173)))))</f>
        <v>#REF!</v>
      </c>
    </row>
    <row r="2616" spans="1:10">
      <c r="A2616" s="16" t="str">
        <f t="shared" si="45"/>
        <v/>
      </c>
      <c r="B2616" s="93"/>
      <c r="C2616" s="97"/>
      <c r="D2616" s="25"/>
      <c r="E2616" s="91"/>
      <c r="F2616" s="98"/>
      <c r="G2616" s="23"/>
      <c r="H2616" s="23"/>
      <c r="I2616" s="23"/>
      <c r="J2616" s="14" t="e">
        <f ca="1">F2616-(G2616+(SUMIF('RELACION PAGO DE CAJA'!B$3:B$9173,A2616,'RELACION PAGO DE CAJA'!K$3:K$9173)+SUMIF('RELACION PAGO DE CAJA'!B$3:B$9173,A2616,'RELACION PAGO DE CAJA'!L$3:L$9173)+(SUMIF('RELACION PAGO DE CAJA'!B$3:B$9173,A2616,'RELACION PAGO DE CAJA'!M$3:M$408)+(SUMIF('RELACION PAGO DE CAJA'!B$3:B$9173,A2616,'RELACION PAGO DE CAJA'!N$3:N$9173)))))</f>
        <v>#REF!</v>
      </c>
    </row>
    <row r="2617" spans="1:10">
      <c r="A2617" s="16" t="str">
        <f t="shared" si="45"/>
        <v/>
      </c>
      <c r="B2617" s="93"/>
      <c r="C2617" s="97"/>
      <c r="D2617" s="25"/>
      <c r="E2617" s="91"/>
      <c r="F2617" s="98"/>
      <c r="G2617" s="23"/>
      <c r="H2617" s="23"/>
      <c r="I2617" s="23"/>
      <c r="J2617" s="14" t="e">
        <f ca="1">F2617-(G2617+(SUMIF('RELACION PAGO DE CAJA'!B$3:B$9173,A2617,'RELACION PAGO DE CAJA'!K$3:K$9173)+SUMIF('RELACION PAGO DE CAJA'!B$3:B$9173,A2617,'RELACION PAGO DE CAJA'!L$3:L$9173)+(SUMIF('RELACION PAGO DE CAJA'!B$3:B$9173,A2617,'RELACION PAGO DE CAJA'!M$3:M$408)+(SUMIF('RELACION PAGO DE CAJA'!B$3:B$9173,A2617,'RELACION PAGO DE CAJA'!N$3:N$9173)))))</f>
        <v>#REF!</v>
      </c>
    </row>
    <row r="2618" spans="1:10">
      <c r="A2618" s="16" t="str">
        <f t="shared" si="45"/>
        <v/>
      </c>
      <c r="B2618" s="93"/>
      <c r="C2618" s="97"/>
      <c r="D2618" s="25"/>
      <c r="E2618" s="91"/>
      <c r="F2618" s="98"/>
      <c r="G2618" s="23"/>
      <c r="H2618" s="23"/>
      <c r="I2618" s="23"/>
      <c r="J2618" s="14" t="e">
        <f ca="1">F2618-(G2618+(SUMIF('RELACION PAGO DE CAJA'!B$3:B$9173,A2618,'RELACION PAGO DE CAJA'!K$3:K$9173)+SUMIF('RELACION PAGO DE CAJA'!B$3:B$9173,A2618,'RELACION PAGO DE CAJA'!L$3:L$9173)+(SUMIF('RELACION PAGO DE CAJA'!B$3:B$9173,A2618,'RELACION PAGO DE CAJA'!M$3:M$408)+(SUMIF('RELACION PAGO DE CAJA'!B$3:B$9173,A2618,'RELACION PAGO DE CAJA'!N$3:N$9173)))))</f>
        <v>#REF!</v>
      </c>
    </row>
    <row r="2619" spans="1:10">
      <c r="A2619" s="16" t="str">
        <f t="shared" si="45"/>
        <v/>
      </c>
      <c r="B2619" s="93"/>
      <c r="C2619" s="97"/>
      <c r="D2619" s="25"/>
      <c r="E2619" s="91"/>
      <c r="F2619" s="98"/>
      <c r="G2619" s="23"/>
      <c r="H2619" s="23"/>
      <c r="I2619" s="23"/>
      <c r="J2619" s="14" t="e">
        <f ca="1">F2619-(G2619+(SUMIF('RELACION PAGO DE CAJA'!B$3:B$9173,A2619,'RELACION PAGO DE CAJA'!K$3:K$9173)+SUMIF('RELACION PAGO DE CAJA'!B$3:B$9173,A2619,'RELACION PAGO DE CAJA'!L$3:L$9173)+(SUMIF('RELACION PAGO DE CAJA'!B$3:B$9173,A2619,'RELACION PAGO DE CAJA'!M$3:M$408)+(SUMIF('RELACION PAGO DE CAJA'!B$3:B$9173,A2619,'RELACION PAGO DE CAJA'!N$3:N$9173)))))</f>
        <v>#REF!</v>
      </c>
    </row>
    <row r="2620" spans="1:10">
      <c r="A2620" s="16" t="str">
        <f t="shared" si="45"/>
        <v/>
      </c>
      <c r="B2620" s="93"/>
      <c r="C2620" s="97"/>
      <c r="D2620" s="25"/>
      <c r="E2620" s="91"/>
      <c r="F2620" s="98"/>
      <c r="G2620" s="23"/>
      <c r="H2620" s="23"/>
      <c r="I2620" s="23"/>
      <c r="J2620" s="14" t="e">
        <f ca="1">F2620-(G2620+(SUMIF('RELACION PAGO DE CAJA'!B$3:B$9173,A2620,'RELACION PAGO DE CAJA'!K$3:K$9173)+SUMIF('RELACION PAGO DE CAJA'!B$3:B$9173,A2620,'RELACION PAGO DE CAJA'!L$3:L$9173)+(SUMIF('RELACION PAGO DE CAJA'!B$3:B$9173,A2620,'RELACION PAGO DE CAJA'!M$3:M$408)+(SUMIF('RELACION PAGO DE CAJA'!B$3:B$9173,A2620,'RELACION PAGO DE CAJA'!N$3:N$9173)))))</f>
        <v>#REF!</v>
      </c>
    </row>
    <row r="2621" spans="1:10">
      <c r="A2621" s="16" t="str">
        <f t="shared" si="45"/>
        <v/>
      </c>
      <c r="B2621" s="93"/>
      <c r="C2621" s="97"/>
      <c r="D2621" s="25"/>
      <c r="E2621" s="91"/>
      <c r="F2621" s="98"/>
      <c r="G2621" s="23"/>
      <c r="H2621" s="23"/>
      <c r="I2621" s="23"/>
      <c r="J2621" s="14" t="e">
        <f ca="1">F2621-(G2621+(SUMIF('RELACION PAGO DE CAJA'!B$3:B$9173,A2621,'RELACION PAGO DE CAJA'!K$3:K$9173)+SUMIF('RELACION PAGO DE CAJA'!B$3:B$9173,A2621,'RELACION PAGO DE CAJA'!L$3:L$9173)+(SUMIF('RELACION PAGO DE CAJA'!B$3:B$9173,A2621,'RELACION PAGO DE CAJA'!M$3:M$408)+(SUMIF('RELACION PAGO DE CAJA'!B$3:B$9173,A2621,'RELACION PAGO DE CAJA'!N$3:N$9173)))))</f>
        <v>#REF!</v>
      </c>
    </row>
    <row r="2622" spans="1:10">
      <c r="A2622" s="16" t="str">
        <f t="shared" si="45"/>
        <v/>
      </c>
      <c r="B2622" s="93"/>
      <c r="C2622" s="97"/>
      <c r="D2622" s="25"/>
      <c r="E2622" s="91"/>
      <c r="F2622" s="98"/>
      <c r="G2622" s="23"/>
      <c r="H2622" s="23"/>
      <c r="I2622" s="23"/>
      <c r="J2622" s="14" t="e">
        <f ca="1">F2622-(G2622+(SUMIF('RELACION PAGO DE CAJA'!B$3:B$9173,A2622,'RELACION PAGO DE CAJA'!K$3:K$9173)+SUMIF('RELACION PAGO DE CAJA'!B$3:B$9173,A2622,'RELACION PAGO DE CAJA'!L$3:L$9173)+(SUMIF('RELACION PAGO DE CAJA'!B$3:B$9173,A2622,'RELACION PAGO DE CAJA'!M$3:M$408)+(SUMIF('RELACION PAGO DE CAJA'!B$3:B$9173,A2622,'RELACION PAGO DE CAJA'!N$3:N$9173)))))</f>
        <v>#REF!</v>
      </c>
    </row>
    <row r="2623" spans="1:10">
      <c r="A2623" s="16" t="str">
        <f t="shared" si="45"/>
        <v/>
      </c>
      <c r="B2623" s="93"/>
      <c r="C2623" s="97"/>
      <c r="D2623" s="25"/>
      <c r="E2623" s="91"/>
      <c r="F2623" s="98"/>
      <c r="G2623" s="23"/>
      <c r="H2623" s="23"/>
      <c r="I2623" s="23"/>
      <c r="J2623" s="14" t="e">
        <f ca="1">F2623-(G2623+(SUMIF('RELACION PAGO DE CAJA'!B$3:B$9173,A2623,'RELACION PAGO DE CAJA'!K$3:K$9173)+SUMIF('RELACION PAGO DE CAJA'!B$3:B$9173,A2623,'RELACION PAGO DE CAJA'!L$3:L$9173)+(SUMIF('RELACION PAGO DE CAJA'!B$3:B$9173,A2623,'RELACION PAGO DE CAJA'!M$3:M$408)+(SUMIF('RELACION PAGO DE CAJA'!B$3:B$9173,A2623,'RELACION PAGO DE CAJA'!N$3:N$9173)))))</f>
        <v>#REF!</v>
      </c>
    </row>
    <row r="2624" spans="1:10">
      <c r="A2624" s="16" t="str">
        <f t="shared" si="45"/>
        <v/>
      </c>
      <c r="B2624" s="93"/>
      <c r="C2624" s="97"/>
      <c r="D2624" s="25"/>
      <c r="E2624" s="91"/>
      <c r="F2624" s="98"/>
      <c r="G2624" s="23"/>
      <c r="H2624" s="23"/>
      <c r="I2624" s="23"/>
      <c r="J2624" s="14" t="e">
        <f ca="1">F2624-(G2624+(SUMIF('RELACION PAGO DE CAJA'!B$3:B$9173,A2624,'RELACION PAGO DE CAJA'!K$3:K$9173)+SUMIF('RELACION PAGO DE CAJA'!B$3:B$9173,A2624,'RELACION PAGO DE CAJA'!L$3:L$9173)+(SUMIF('RELACION PAGO DE CAJA'!B$3:B$9173,A2624,'RELACION PAGO DE CAJA'!M$3:M$408)+(SUMIF('RELACION PAGO DE CAJA'!B$3:B$9173,A2624,'RELACION PAGO DE CAJA'!N$3:N$9173)))))</f>
        <v>#REF!</v>
      </c>
    </row>
    <row r="2625" spans="1:10">
      <c r="A2625" s="16" t="str">
        <f t="shared" si="45"/>
        <v/>
      </c>
      <c r="B2625" s="93"/>
      <c r="C2625" s="97"/>
      <c r="D2625" s="25"/>
      <c r="E2625" s="91"/>
      <c r="F2625" s="98"/>
      <c r="G2625" s="23"/>
      <c r="H2625" s="23"/>
      <c r="I2625" s="23"/>
      <c r="J2625" s="14" t="e">
        <f ca="1">F2625-(G2625+(SUMIF('RELACION PAGO DE CAJA'!B$3:B$9173,A2625,'RELACION PAGO DE CAJA'!K$3:K$9173)+SUMIF('RELACION PAGO DE CAJA'!B$3:B$9173,A2625,'RELACION PAGO DE CAJA'!L$3:L$9173)+(SUMIF('RELACION PAGO DE CAJA'!B$3:B$9173,A2625,'RELACION PAGO DE CAJA'!M$3:M$408)+(SUMIF('RELACION PAGO DE CAJA'!B$3:B$9173,A2625,'RELACION PAGO DE CAJA'!N$3:N$9173)))))</f>
        <v>#REF!</v>
      </c>
    </row>
    <row r="2626" spans="1:10">
      <c r="A2626" s="16" t="str">
        <f t="shared" si="45"/>
        <v/>
      </c>
      <c r="B2626" s="93"/>
      <c r="C2626" s="97"/>
      <c r="D2626" s="25"/>
      <c r="E2626" s="91"/>
      <c r="F2626" s="98"/>
      <c r="G2626" s="23"/>
      <c r="H2626" s="23"/>
      <c r="I2626" s="23"/>
      <c r="J2626" s="14" t="e">
        <f ca="1">F2626-(G2626+(SUMIF('RELACION PAGO DE CAJA'!B$3:B$9173,A2626,'RELACION PAGO DE CAJA'!K$3:K$9173)+SUMIF('RELACION PAGO DE CAJA'!B$3:B$9173,A2626,'RELACION PAGO DE CAJA'!L$3:L$9173)+(SUMIF('RELACION PAGO DE CAJA'!B$3:B$9173,A2626,'RELACION PAGO DE CAJA'!M$3:M$408)+(SUMIF('RELACION PAGO DE CAJA'!B$3:B$9173,A2626,'RELACION PAGO DE CAJA'!N$3:N$9173)))))</f>
        <v>#REF!</v>
      </c>
    </row>
    <row r="2627" spans="1:10">
      <c r="A2627" s="16" t="str">
        <f t="shared" si="45"/>
        <v/>
      </c>
      <c r="B2627" s="93"/>
      <c r="C2627" s="97"/>
      <c r="D2627" s="25"/>
      <c r="E2627" s="91"/>
      <c r="F2627" s="98"/>
      <c r="G2627" s="23"/>
      <c r="H2627" s="23"/>
      <c r="I2627" s="23"/>
      <c r="J2627" s="14" t="e">
        <f ca="1">F2627-(G2627+(SUMIF('RELACION PAGO DE CAJA'!B$3:B$9173,A2627,'RELACION PAGO DE CAJA'!K$3:K$9173)+SUMIF('RELACION PAGO DE CAJA'!B$3:B$9173,A2627,'RELACION PAGO DE CAJA'!L$3:L$9173)+(SUMIF('RELACION PAGO DE CAJA'!B$3:B$9173,A2627,'RELACION PAGO DE CAJA'!M$3:M$408)+(SUMIF('RELACION PAGO DE CAJA'!B$3:B$9173,A2627,'RELACION PAGO DE CAJA'!N$3:N$9173)))))</f>
        <v>#REF!</v>
      </c>
    </row>
    <row r="2628" spans="1:10">
      <c r="A2628" s="16" t="str">
        <f t="shared" si="45"/>
        <v/>
      </c>
      <c r="B2628" s="93"/>
      <c r="C2628" s="97"/>
      <c r="D2628" s="25"/>
      <c r="E2628" s="91"/>
      <c r="F2628" s="98"/>
      <c r="G2628" s="23"/>
      <c r="H2628" s="23"/>
      <c r="I2628" s="23"/>
      <c r="J2628" s="14" t="e">
        <f ca="1">F2628-(G2628+(SUMIF('RELACION PAGO DE CAJA'!B$3:B$9173,A2628,'RELACION PAGO DE CAJA'!K$3:K$9173)+SUMIF('RELACION PAGO DE CAJA'!B$3:B$9173,A2628,'RELACION PAGO DE CAJA'!L$3:L$9173)+(SUMIF('RELACION PAGO DE CAJA'!B$3:B$9173,A2628,'RELACION PAGO DE CAJA'!M$3:M$408)+(SUMIF('RELACION PAGO DE CAJA'!B$3:B$9173,A2628,'RELACION PAGO DE CAJA'!N$3:N$9173)))))</f>
        <v>#REF!</v>
      </c>
    </row>
    <row r="2629" spans="1:10">
      <c r="A2629" s="16" t="str">
        <f t="shared" si="45"/>
        <v/>
      </c>
      <c r="B2629" s="93"/>
      <c r="C2629" s="97"/>
      <c r="D2629" s="25"/>
      <c r="E2629" s="91"/>
      <c r="F2629" s="98"/>
      <c r="G2629" s="23"/>
      <c r="H2629" s="23"/>
      <c r="I2629" s="23"/>
      <c r="J2629" s="14" t="e">
        <f ca="1">F2629-(G2629+(SUMIF('RELACION PAGO DE CAJA'!B$3:B$9173,A2629,'RELACION PAGO DE CAJA'!K$3:K$9173)+SUMIF('RELACION PAGO DE CAJA'!B$3:B$9173,A2629,'RELACION PAGO DE CAJA'!L$3:L$9173)+(SUMIF('RELACION PAGO DE CAJA'!B$3:B$9173,A2629,'RELACION PAGO DE CAJA'!M$3:M$408)+(SUMIF('RELACION PAGO DE CAJA'!B$3:B$9173,A2629,'RELACION PAGO DE CAJA'!N$3:N$9173)))))</f>
        <v>#REF!</v>
      </c>
    </row>
    <row r="2630" spans="1:10">
      <c r="A2630" s="16" t="str">
        <f t="shared" si="45"/>
        <v/>
      </c>
      <c r="B2630" s="93"/>
      <c r="C2630" s="97"/>
      <c r="D2630" s="25"/>
      <c r="E2630" s="91"/>
      <c r="F2630" s="98"/>
      <c r="G2630" s="23"/>
      <c r="H2630" s="23"/>
      <c r="I2630" s="23"/>
      <c r="J2630" s="14" t="e">
        <f ca="1">F2630-(G2630+(SUMIF('RELACION PAGO DE CAJA'!B$3:B$9173,A2630,'RELACION PAGO DE CAJA'!K$3:K$9173)+SUMIF('RELACION PAGO DE CAJA'!B$3:B$9173,A2630,'RELACION PAGO DE CAJA'!L$3:L$9173)+(SUMIF('RELACION PAGO DE CAJA'!B$3:B$9173,A2630,'RELACION PAGO DE CAJA'!M$3:M$408)+(SUMIF('RELACION PAGO DE CAJA'!B$3:B$9173,A2630,'RELACION PAGO DE CAJA'!N$3:N$9173)))))</f>
        <v>#REF!</v>
      </c>
    </row>
    <row r="2631" spans="1:10">
      <c r="A2631" s="16" t="str">
        <f t="shared" si="45"/>
        <v/>
      </c>
      <c r="B2631" s="93"/>
      <c r="C2631" s="97"/>
      <c r="D2631" s="25"/>
      <c r="E2631" s="91"/>
      <c r="F2631" s="98"/>
      <c r="G2631" s="23"/>
      <c r="H2631" s="23"/>
      <c r="I2631" s="23"/>
      <c r="J2631" s="14" t="e">
        <f ca="1">F2631-(G2631+(SUMIF('RELACION PAGO DE CAJA'!B$3:B$9173,A2631,'RELACION PAGO DE CAJA'!K$3:K$9173)+SUMIF('RELACION PAGO DE CAJA'!B$3:B$9173,A2631,'RELACION PAGO DE CAJA'!L$3:L$9173)+(SUMIF('RELACION PAGO DE CAJA'!B$3:B$9173,A2631,'RELACION PAGO DE CAJA'!M$3:M$408)+(SUMIF('RELACION PAGO DE CAJA'!B$3:B$9173,A2631,'RELACION PAGO DE CAJA'!N$3:N$9173)))))</f>
        <v>#REF!</v>
      </c>
    </row>
    <row r="2632" spans="1:10">
      <c r="A2632" s="16" t="str">
        <f t="shared" si="45"/>
        <v/>
      </c>
      <c r="B2632" s="93"/>
      <c r="C2632" s="97"/>
      <c r="D2632" s="25"/>
      <c r="E2632" s="91"/>
      <c r="F2632" s="98"/>
      <c r="G2632" s="23"/>
      <c r="H2632" s="23"/>
      <c r="I2632" s="23"/>
      <c r="J2632" s="14" t="e">
        <f ca="1">F2632-(G2632+(SUMIF('RELACION PAGO DE CAJA'!B$3:B$9173,A2632,'RELACION PAGO DE CAJA'!K$3:K$9173)+SUMIF('RELACION PAGO DE CAJA'!B$3:B$9173,A2632,'RELACION PAGO DE CAJA'!L$3:L$9173)+(SUMIF('RELACION PAGO DE CAJA'!B$3:B$9173,A2632,'RELACION PAGO DE CAJA'!M$3:M$408)+(SUMIF('RELACION PAGO DE CAJA'!B$3:B$9173,A2632,'RELACION PAGO DE CAJA'!N$3:N$9173)))))</f>
        <v>#REF!</v>
      </c>
    </row>
    <row r="2633" spans="1:10">
      <c r="A2633" s="16" t="str">
        <f t="shared" si="45"/>
        <v/>
      </c>
      <c r="B2633" s="93"/>
      <c r="C2633" s="97"/>
      <c r="D2633" s="25"/>
      <c r="E2633" s="91"/>
      <c r="F2633" s="98"/>
      <c r="G2633" s="23"/>
      <c r="H2633" s="23"/>
      <c r="I2633" s="23"/>
      <c r="J2633" s="14" t="e">
        <f ca="1">F2633-(G2633+(SUMIF('RELACION PAGO DE CAJA'!B$3:B$9173,A2633,'RELACION PAGO DE CAJA'!K$3:K$9173)+SUMIF('RELACION PAGO DE CAJA'!B$3:B$9173,A2633,'RELACION PAGO DE CAJA'!L$3:L$9173)+(SUMIF('RELACION PAGO DE CAJA'!B$3:B$9173,A2633,'RELACION PAGO DE CAJA'!M$3:M$408)+(SUMIF('RELACION PAGO DE CAJA'!B$3:B$9173,A2633,'RELACION PAGO DE CAJA'!N$3:N$9173)))))</f>
        <v>#REF!</v>
      </c>
    </row>
    <row r="2634" spans="1:10">
      <c r="A2634" s="16" t="str">
        <f t="shared" si="45"/>
        <v/>
      </c>
      <c r="B2634" s="93"/>
      <c r="C2634" s="97"/>
      <c r="D2634" s="25"/>
      <c r="E2634" s="91"/>
      <c r="F2634" s="98"/>
      <c r="G2634" s="23"/>
      <c r="H2634" s="23"/>
      <c r="I2634" s="23"/>
      <c r="J2634" s="14" t="e">
        <f ca="1">F2634-(G2634+(SUMIF('RELACION PAGO DE CAJA'!B$3:B$9173,A2634,'RELACION PAGO DE CAJA'!K$3:K$9173)+SUMIF('RELACION PAGO DE CAJA'!B$3:B$9173,A2634,'RELACION PAGO DE CAJA'!L$3:L$9173)+(SUMIF('RELACION PAGO DE CAJA'!B$3:B$9173,A2634,'RELACION PAGO DE CAJA'!M$3:M$408)+(SUMIF('RELACION PAGO DE CAJA'!B$3:B$9173,A2634,'RELACION PAGO DE CAJA'!N$3:N$9173)))))</f>
        <v>#REF!</v>
      </c>
    </row>
    <row r="2635" spans="1:10">
      <c r="A2635" s="16" t="str">
        <f t="shared" si="45"/>
        <v/>
      </c>
      <c r="B2635" s="93"/>
      <c r="C2635" s="97"/>
      <c r="D2635" s="25"/>
      <c r="E2635" s="91"/>
      <c r="F2635" s="98"/>
      <c r="G2635" s="23"/>
      <c r="H2635" s="23"/>
      <c r="I2635" s="23"/>
      <c r="J2635" s="14" t="e">
        <f ca="1">F2635-(G2635+(SUMIF('RELACION PAGO DE CAJA'!B$3:B$9173,A2635,'RELACION PAGO DE CAJA'!K$3:K$9173)+SUMIF('RELACION PAGO DE CAJA'!B$3:B$9173,A2635,'RELACION PAGO DE CAJA'!L$3:L$9173)+(SUMIF('RELACION PAGO DE CAJA'!B$3:B$9173,A2635,'RELACION PAGO DE CAJA'!M$3:M$408)+(SUMIF('RELACION PAGO DE CAJA'!B$3:B$9173,A2635,'RELACION PAGO DE CAJA'!N$3:N$9173)))))</f>
        <v>#REF!</v>
      </c>
    </row>
    <row r="2636" spans="1:10">
      <c r="A2636" s="16" t="str">
        <f t="shared" si="45"/>
        <v/>
      </c>
      <c r="B2636" s="93"/>
      <c r="C2636" s="97"/>
      <c r="D2636" s="25"/>
      <c r="E2636" s="91"/>
      <c r="F2636" s="98"/>
      <c r="G2636" s="23"/>
      <c r="H2636" s="23"/>
      <c r="I2636" s="23"/>
      <c r="J2636" s="14" t="e">
        <f ca="1">F2636-(G2636+(SUMIF('RELACION PAGO DE CAJA'!B$3:B$9173,A2636,'RELACION PAGO DE CAJA'!K$3:K$9173)+SUMIF('RELACION PAGO DE CAJA'!B$3:B$9173,A2636,'RELACION PAGO DE CAJA'!L$3:L$9173)+(SUMIF('RELACION PAGO DE CAJA'!B$3:B$9173,A2636,'RELACION PAGO DE CAJA'!M$3:M$408)+(SUMIF('RELACION PAGO DE CAJA'!B$3:B$9173,A2636,'RELACION PAGO DE CAJA'!N$3:N$9173)))))</f>
        <v>#REF!</v>
      </c>
    </row>
    <row r="2637" spans="1:10">
      <c r="A2637" s="16" t="str">
        <f t="shared" si="45"/>
        <v/>
      </c>
      <c r="B2637" s="93"/>
      <c r="C2637" s="97"/>
      <c r="D2637" s="25"/>
      <c r="E2637" s="91"/>
      <c r="F2637" s="98"/>
      <c r="G2637" s="23"/>
      <c r="H2637" s="23"/>
      <c r="I2637" s="23"/>
      <c r="J2637" s="14" t="e">
        <f ca="1">F2637-(G2637+(SUMIF('RELACION PAGO DE CAJA'!B$3:B$9173,A2637,'RELACION PAGO DE CAJA'!K$3:K$9173)+SUMIF('RELACION PAGO DE CAJA'!B$3:B$9173,A2637,'RELACION PAGO DE CAJA'!L$3:L$9173)+(SUMIF('RELACION PAGO DE CAJA'!B$3:B$9173,A2637,'RELACION PAGO DE CAJA'!M$3:M$408)+(SUMIF('RELACION PAGO DE CAJA'!B$3:B$9173,A2637,'RELACION PAGO DE CAJA'!N$3:N$9173)))))</f>
        <v>#REF!</v>
      </c>
    </row>
    <row r="2638" spans="1:10">
      <c r="A2638" s="16" t="str">
        <f t="shared" si="45"/>
        <v/>
      </c>
      <c r="B2638" s="93"/>
      <c r="C2638" s="97"/>
      <c r="D2638" s="25"/>
      <c r="E2638" s="91"/>
      <c r="F2638" s="98"/>
      <c r="G2638" s="23"/>
      <c r="H2638" s="23"/>
      <c r="I2638" s="23"/>
      <c r="J2638" s="14" t="e">
        <f ca="1">F2638-(G2638+(SUMIF('RELACION PAGO DE CAJA'!B$3:B$9173,A2638,'RELACION PAGO DE CAJA'!K$3:K$9173)+SUMIF('RELACION PAGO DE CAJA'!B$3:B$9173,A2638,'RELACION PAGO DE CAJA'!L$3:L$9173)+(SUMIF('RELACION PAGO DE CAJA'!B$3:B$9173,A2638,'RELACION PAGO DE CAJA'!M$3:M$408)+(SUMIF('RELACION PAGO DE CAJA'!B$3:B$9173,A2638,'RELACION PAGO DE CAJA'!N$3:N$9173)))))</f>
        <v>#REF!</v>
      </c>
    </row>
    <row r="2639" spans="1:10">
      <c r="A2639" s="16" t="str">
        <f t="shared" si="45"/>
        <v/>
      </c>
      <c r="B2639" s="93"/>
      <c r="C2639" s="97"/>
      <c r="D2639" s="25"/>
      <c r="E2639" s="91"/>
      <c r="F2639" s="98"/>
      <c r="G2639" s="23"/>
      <c r="H2639" s="23"/>
      <c r="I2639" s="23"/>
      <c r="J2639" s="14" t="e">
        <f ca="1">F2639-(G2639+(SUMIF('RELACION PAGO DE CAJA'!B$3:B$9173,A2639,'RELACION PAGO DE CAJA'!K$3:K$9173)+SUMIF('RELACION PAGO DE CAJA'!B$3:B$9173,A2639,'RELACION PAGO DE CAJA'!L$3:L$9173)+(SUMIF('RELACION PAGO DE CAJA'!B$3:B$9173,A2639,'RELACION PAGO DE CAJA'!M$3:M$408)+(SUMIF('RELACION PAGO DE CAJA'!B$3:B$9173,A2639,'RELACION PAGO DE CAJA'!N$3:N$9173)))))</f>
        <v>#REF!</v>
      </c>
    </row>
    <row r="2640" spans="1:10">
      <c r="A2640" s="16" t="str">
        <f t="shared" si="45"/>
        <v/>
      </c>
      <c r="B2640" s="93"/>
      <c r="C2640" s="97"/>
      <c r="D2640" s="25"/>
      <c r="E2640" s="91"/>
      <c r="F2640" s="98"/>
      <c r="G2640" s="23"/>
      <c r="H2640" s="23"/>
      <c r="I2640" s="23"/>
      <c r="J2640" s="14" t="e">
        <f ca="1">F2640-(G2640+(SUMIF('RELACION PAGO DE CAJA'!B$3:B$9173,A2640,'RELACION PAGO DE CAJA'!K$3:K$9173)+SUMIF('RELACION PAGO DE CAJA'!B$3:B$9173,A2640,'RELACION PAGO DE CAJA'!L$3:L$9173)+(SUMIF('RELACION PAGO DE CAJA'!B$3:B$9173,A2640,'RELACION PAGO DE CAJA'!M$3:M$408)+(SUMIF('RELACION PAGO DE CAJA'!B$3:B$9173,A2640,'RELACION PAGO DE CAJA'!N$3:N$9173)))))</f>
        <v>#REF!</v>
      </c>
    </row>
    <row r="2641" spans="1:10">
      <c r="A2641" s="16" t="str">
        <f t="shared" si="45"/>
        <v/>
      </c>
      <c r="B2641" s="93"/>
      <c r="C2641" s="97"/>
      <c r="D2641" s="25"/>
      <c r="E2641" s="91"/>
      <c r="F2641" s="98"/>
      <c r="G2641" s="23"/>
      <c r="H2641" s="23"/>
      <c r="I2641" s="23"/>
      <c r="J2641" s="14" t="e">
        <f ca="1">F2641-(G2641+(SUMIF('RELACION PAGO DE CAJA'!B$3:B$9173,A2641,'RELACION PAGO DE CAJA'!K$3:K$9173)+SUMIF('RELACION PAGO DE CAJA'!B$3:B$9173,A2641,'RELACION PAGO DE CAJA'!L$3:L$9173)+(SUMIF('RELACION PAGO DE CAJA'!B$3:B$9173,A2641,'RELACION PAGO DE CAJA'!M$3:M$408)+(SUMIF('RELACION PAGO DE CAJA'!B$3:B$9173,A2641,'RELACION PAGO DE CAJA'!N$3:N$9173)))))</f>
        <v>#REF!</v>
      </c>
    </row>
    <row r="2642" spans="1:10">
      <c r="A2642" s="16" t="str">
        <f t="shared" si="45"/>
        <v/>
      </c>
      <c r="B2642" s="93"/>
      <c r="C2642" s="97"/>
      <c r="D2642" s="25"/>
      <c r="E2642" s="91"/>
      <c r="F2642" s="98"/>
      <c r="G2642" s="23"/>
      <c r="H2642" s="23"/>
      <c r="I2642" s="23"/>
      <c r="J2642" s="14" t="e">
        <f ca="1">F2642-(G2642+(SUMIF('RELACION PAGO DE CAJA'!B$3:B$9173,A2642,'RELACION PAGO DE CAJA'!K$3:K$9173)+SUMIF('RELACION PAGO DE CAJA'!B$3:B$9173,A2642,'RELACION PAGO DE CAJA'!L$3:L$9173)+(SUMIF('RELACION PAGO DE CAJA'!B$3:B$9173,A2642,'RELACION PAGO DE CAJA'!M$3:M$408)+(SUMIF('RELACION PAGO DE CAJA'!B$3:B$9173,A2642,'RELACION PAGO DE CAJA'!N$3:N$9173)))))</f>
        <v>#REF!</v>
      </c>
    </row>
    <row r="2643" spans="1:10">
      <c r="A2643" s="16" t="str">
        <f t="shared" si="45"/>
        <v/>
      </c>
      <c r="B2643" s="93"/>
      <c r="C2643" s="97"/>
      <c r="D2643" s="25"/>
      <c r="E2643" s="91"/>
      <c r="F2643" s="98"/>
      <c r="G2643" s="23"/>
      <c r="H2643" s="23"/>
      <c r="I2643" s="23"/>
      <c r="J2643" s="14" t="e">
        <f ca="1">F2643-(G2643+(SUMIF('RELACION PAGO DE CAJA'!B$3:B$9173,A2643,'RELACION PAGO DE CAJA'!K$3:K$9173)+SUMIF('RELACION PAGO DE CAJA'!B$3:B$9173,A2643,'RELACION PAGO DE CAJA'!L$3:L$9173)+(SUMIF('RELACION PAGO DE CAJA'!B$3:B$9173,A2643,'RELACION PAGO DE CAJA'!M$3:M$408)+(SUMIF('RELACION PAGO DE CAJA'!B$3:B$9173,A2643,'RELACION PAGO DE CAJA'!N$3:N$9173)))))</f>
        <v>#REF!</v>
      </c>
    </row>
    <row r="2644" spans="1:10">
      <c r="A2644" s="16" t="str">
        <f t="shared" si="45"/>
        <v/>
      </c>
      <c r="B2644" s="93"/>
      <c r="C2644" s="97"/>
      <c r="D2644" s="25"/>
      <c r="E2644" s="91"/>
      <c r="F2644" s="98"/>
      <c r="G2644" s="23"/>
      <c r="H2644" s="23"/>
      <c r="I2644" s="23"/>
      <c r="J2644" s="14" t="e">
        <f ca="1">F2644-(G2644+(SUMIF('RELACION PAGO DE CAJA'!B$3:B$9173,A2644,'RELACION PAGO DE CAJA'!K$3:K$9173)+SUMIF('RELACION PAGO DE CAJA'!B$3:B$9173,A2644,'RELACION PAGO DE CAJA'!L$3:L$9173)+(SUMIF('RELACION PAGO DE CAJA'!B$3:B$9173,A2644,'RELACION PAGO DE CAJA'!M$3:M$408)+(SUMIF('RELACION PAGO DE CAJA'!B$3:B$9173,A2644,'RELACION PAGO DE CAJA'!N$3:N$9173)))))</f>
        <v>#REF!</v>
      </c>
    </row>
    <row r="2645" spans="1:10">
      <c r="A2645" s="16" t="str">
        <f t="shared" ref="A2645:A2708" si="46">CONCATENATE(B2645,D2645,E2645)</f>
        <v/>
      </c>
      <c r="B2645" s="93"/>
      <c r="C2645" s="97"/>
      <c r="D2645" s="25"/>
      <c r="E2645" s="91"/>
      <c r="F2645" s="98"/>
      <c r="G2645" s="23"/>
      <c r="H2645" s="23"/>
      <c r="I2645" s="23"/>
      <c r="J2645" s="14" t="e">
        <f ca="1">F2645-(G2645+(SUMIF('RELACION PAGO DE CAJA'!B$3:B$9173,A2645,'RELACION PAGO DE CAJA'!K$3:K$9173)+SUMIF('RELACION PAGO DE CAJA'!B$3:B$9173,A2645,'RELACION PAGO DE CAJA'!L$3:L$9173)+(SUMIF('RELACION PAGO DE CAJA'!B$3:B$9173,A2645,'RELACION PAGO DE CAJA'!M$3:M$408)+(SUMIF('RELACION PAGO DE CAJA'!B$3:B$9173,A2645,'RELACION PAGO DE CAJA'!N$3:N$9173)))))</f>
        <v>#REF!</v>
      </c>
    </row>
    <row r="2646" spans="1:10">
      <c r="A2646" s="16" t="str">
        <f t="shared" si="46"/>
        <v/>
      </c>
      <c r="B2646" s="93"/>
      <c r="C2646" s="97"/>
      <c r="D2646" s="25"/>
      <c r="E2646" s="91"/>
      <c r="F2646" s="98"/>
      <c r="G2646" s="23"/>
      <c r="H2646" s="23"/>
      <c r="I2646" s="23"/>
      <c r="J2646" s="14" t="e">
        <f ca="1">F2646-(G2646+(SUMIF('RELACION PAGO DE CAJA'!B$3:B$9173,A2646,'RELACION PAGO DE CAJA'!K$3:K$9173)+SUMIF('RELACION PAGO DE CAJA'!B$3:B$9173,A2646,'RELACION PAGO DE CAJA'!L$3:L$9173)+(SUMIF('RELACION PAGO DE CAJA'!B$3:B$9173,A2646,'RELACION PAGO DE CAJA'!M$3:M$408)+(SUMIF('RELACION PAGO DE CAJA'!B$3:B$9173,A2646,'RELACION PAGO DE CAJA'!N$3:N$9173)))))</f>
        <v>#REF!</v>
      </c>
    </row>
    <row r="2647" spans="1:10">
      <c r="A2647" s="16" t="str">
        <f t="shared" si="46"/>
        <v/>
      </c>
      <c r="B2647" s="93"/>
      <c r="C2647" s="97"/>
      <c r="D2647" s="25"/>
      <c r="E2647" s="91"/>
      <c r="F2647" s="98"/>
      <c r="G2647" s="23"/>
      <c r="H2647" s="23"/>
      <c r="I2647" s="23"/>
      <c r="J2647" s="14" t="e">
        <f ca="1">F2647-(G2647+(SUMIF('RELACION PAGO DE CAJA'!B$3:B$9173,A2647,'RELACION PAGO DE CAJA'!K$3:K$9173)+SUMIF('RELACION PAGO DE CAJA'!B$3:B$9173,A2647,'RELACION PAGO DE CAJA'!L$3:L$9173)+(SUMIF('RELACION PAGO DE CAJA'!B$3:B$9173,A2647,'RELACION PAGO DE CAJA'!M$3:M$408)+(SUMIF('RELACION PAGO DE CAJA'!B$3:B$9173,A2647,'RELACION PAGO DE CAJA'!N$3:N$9173)))))</f>
        <v>#REF!</v>
      </c>
    </row>
    <row r="2648" spans="1:10">
      <c r="A2648" s="16" t="str">
        <f t="shared" si="46"/>
        <v/>
      </c>
      <c r="B2648" s="93"/>
      <c r="C2648" s="97"/>
      <c r="D2648" s="25"/>
      <c r="E2648" s="91"/>
      <c r="F2648" s="98"/>
      <c r="G2648" s="23"/>
      <c r="H2648" s="23"/>
      <c r="I2648" s="23"/>
      <c r="J2648" s="14" t="e">
        <f ca="1">F2648-(G2648+(SUMIF('RELACION PAGO DE CAJA'!B$3:B$9173,A2648,'RELACION PAGO DE CAJA'!K$3:K$9173)+SUMIF('RELACION PAGO DE CAJA'!B$3:B$9173,A2648,'RELACION PAGO DE CAJA'!L$3:L$9173)+(SUMIF('RELACION PAGO DE CAJA'!B$3:B$9173,A2648,'RELACION PAGO DE CAJA'!M$3:M$408)+(SUMIF('RELACION PAGO DE CAJA'!B$3:B$9173,A2648,'RELACION PAGO DE CAJA'!N$3:N$9173)))))</f>
        <v>#REF!</v>
      </c>
    </row>
    <row r="2649" spans="1:10">
      <c r="A2649" s="16" t="str">
        <f t="shared" si="46"/>
        <v/>
      </c>
      <c r="B2649" s="93"/>
      <c r="C2649" s="97"/>
      <c r="D2649" s="25"/>
      <c r="E2649" s="91"/>
      <c r="F2649" s="98"/>
      <c r="G2649" s="23"/>
      <c r="H2649" s="23"/>
      <c r="I2649" s="23"/>
      <c r="J2649" s="14" t="e">
        <f ca="1">F2649-(G2649+(SUMIF('RELACION PAGO DE CAJA'!B$3:B$9173,A2649,'RELACION PAGO DE CAJA'!K$3:K$9173)+SUMIF('RELACION PAGO DE CAJA'!B$3:B$9173,A2649,'RELACION PAGO DE CAJA'!L$3:L$9173)+(SUMIF('RELACION PAGO DE CAJA'!B$3:B$9173,A2649,'RELACION PAGO DE CAJA'!M$3:M$408)+(SUMIF('RELACION PAGO DE CAJA'!B$3:B$9173,A2649,'RELACION PAGO DE CAJA'!N$3:N$9173)))))</f>
        <v>#REF!</v>
      </c>
    </row>
    <row r="2650" spans="1:10">
      <c r="A2650" s="16" t="str">
        <f t="shared" si="46"/>
        <v/>
      </c>
      <c r="B2650" s="93"/>
      <c r="C2650" s="97"/>
      <c r="D2650" s="25"/>
      <c r="E2650" s="91"/>
      <c r="F2650" s="98"/>
      <c r="G2650" s="23"/>
      <c r="H2650" s="23"/>
      <c r="I2650" s="23"/>
      <c r="J2650" s="14" t="e">
        <f ca="1">F2650-(G2650+(SUMIF('RELACION PAGO DE CAJA'!B$3:B$9173,A2650,'RELACION PAGO DE CAJA'!K$3:K$9173)+SUMIF('RELACION PAGO DE CAJA'!B$3:B$9173,A2650,'RELACION PAGO DE CAJA'!L$3:L$9173)+(SUMIF('RELACION PAGO DE CAJA'!B$3:B$9173,A2650,'RELACION PAGO DE CAJA'!M$3:M$408)+(SUMIF('RELACION PAGO DE CAJA'!B$3:B$9173,A2650,'RELACION PAGO DE CAJA'!N$3:N$9173)))))</f>
        <v>#REF!</v>
      </c>
    </row>
    <row r="2651" spans="1:10">
      <c r="A2651" s="16" t="str">
        <f t="shared" si="46"/>
        <v/>
      </c>
      <c r="B2651" s="93"/>
      <c r="C2651" s="97"/>
      <c r="D2651" s="25"/>
      <c r="E2651" s="91"/>
      <c r="F2651" s="98"/>
      <c r="G2651" s="23"/>
      <c r="H2651" s="23"/>
      <c r="I2651" s="23"/>
      <c r="J2651" s="14" t="e">
        <f ca="1">F2651-(G2651+(SUMIF('RELACION PAGO DE CAJA'!B$3:B$9173,A2651,'RELACION PAGO DE CAJA'!K$3:K$9173)+SUMIF('RELACION PAGO DE CAJA'!B$3:B$9173,A2651,'RELACION PAGO DE CAJA'!L$3:L$9173)+(SUMIF('RELACION PAGO DE CAJA'!B$3:B$9173,A2651,'RELACION PAGO DE CAJA'!M$3:M$408)+(SUMIF('RELACION PAGO DE CAJA'!B$3:B$9173,A2651,'RELACION PAGO DE CAJA'!N$3:N$9173)))))</f>
        <v>#REF!</v>
      </c>
    </row>
    <row r="2652" spans="1:10">
      <c r="A2652" s="16" t="str">
        <f t="shared" si="46"/>
        <v/>
      </c>
      <c r="B2652" s="93"/>
      <c r="C2652" s="97"/>
      <c r="D2652" s="25"/>
      <c r="E2652" s="91"/>
      <c r="F2652" s="98"/>
      <c r="G2652" s="23"/>
      <c r="H2652" s="23"/>
      <c r="I2652" s="23"/>
      <c r="J2652" s="14" t="e">
        <f ca="1">F2652-(G2652+(SUMIF('RELACION PAGO DE CAJA'!B$3:B$9173,A2652,'RELACION PAGO DE CAJA'!K$3:K$9173)+SUMIF('RELACION PAGO DE CAJA'!B$3:B$9173,A2652,'RELACION PAGO DE CAJA'!L$3:L$9173)+(SUMIF('RELACION PAGO DE CAJA'!B$3:B$9173,A2652,'RELACION PAGO DE CAJA'!M$3:M$408)+(SUMIF('RELACION PAGO DE CAJA'!B$3:B$9173,A2652,'RELACION PAGO DE CAJA'!N$3:N$9173)))))</f>
        <v>#REF!</v>
      </c>
    </row>
    <row r="2653" spans="1:10">
      <c r="A2653" s="16" t="str">
        <f t="shared" si="46"/>
        <v/>
      </c>
      <c r="B2653" s="93"/>
      <c r="C2653" s="97"/>
      <c r="D2653" s="25"/>
      <c r="E2653" s="91"/>
      <c r="F2653" s="98"/>
      <c r="G2653" s="23"/>
      <c r="H2653" s="23"/>
      <c r="I2653" s="23"/>
      <c r="J2653" s="14" t="e">
        <f ca="1">F2653-(G2653+(SUMIF('RELACION PAGO DE CAJA'!B$3:B$9173,A2653,'RELACION PAGO DE CAJA'!K$3:K$9173)+SUMIF('RELACION PAGO DE CAJA'!B$3:B$9173,A2653,'RELACION PAGO DE CAJA'!L$3:L$9173)+(SUMIF('RELACION PAGO DE CAJA'!B$3:B$9173,A2653,'RELACION PAGO DE CAJA'!M$3:M$408)+(SUMIF('RELACION PAGO DE CAJA'!B$3:B$9173,A2653,'RELACION PAGO DE CAJA'!N$3:N$9173)))))</f>
        <v>#REF!</v>
      </c>
    </row>
    <row r="2654" spans="1:10">
      <c r="A2654" s="16" t="str">
        <f t="shared" si="46"/>
        <v/>
      </c>
      <c r="B2654" s="93"/>
      <c r="C2654" s="97"/>
      <c r="D2654" s="25"/>
      <c r="E2654" s="91"/>
      <c r="F2654" s="98"/>
      <c r="G2654" s="23"/>
      <c r="H2654" s="23"/>
      <c r="I2654" s="23"/>
      <c r="J2654" s="14" t="e">
        <f ca="1">F2654-(G2654+(SUMIF('RELACION PAGO DE CAJA'!B$3:B$9173,A2654,'RELACION PAGO DE CAJA'!K$3:K$9173)+SUMIF('RELACION PAGO DE CAJA'!B$3:B$9173,A2654,'RELACION PAGO DE CAJA'!L$3:L$9173)+(SUMIF('RELACION PAGO DE CAJA'!B$3:B$9173,A2654,'RELACION PAGO DE CAJA'!M$3:M$408)+(SUMIF('RELACION PAGO DE CAJA'!B$3:B$9173,A2654,'RELACION PAGO DE CAJA'!N$3:N$9173)))))</f>
        <v>#REF!</v>
      </c>
    </row>
    <row r="2655" spans="1:10">
      <c r="A2655" s="16" t="str">
        <f t="shared" si="46"/>
        <v/>
      </c>
      <c r="B2655" s="93"/>
      <c r="C2655" s="97"/>
      <c r="D2655" s="25"/>
      <c r="E2655" s="91"/>
      <c r="F2655" s="98"/>
      <c r="G2655" s="23"/>
      <c r="H2655" s="23"/>
      <c r="I2655" s="23"/>
      <c r="J2655" s="14" t="e">
        <f ca="1">F2655-(G2655+(SUMIF('RELACION PAGO DE CAJA'!B$3:B$9173,A2655,'RELACION PAGO DE CAJA'!K$3:K$9173)+SUMIF('RELACION PAGO DE CAJA'!B$3:B$9173,A2655,'RELACION PAGO DE CAJA'!L$3:L$9173)+(SUMIF('RELACION PAGO DE CAJA'!B$3:B$9173,A2655,'RELACION PAGO DE CAJA'!M$3:M$408)+(SUMIF('RELACION PAGO DE CAJA'!B$3:B$9173,A2655,'RELACION PAGO DE CAJA'!N$3:N$9173)))))</f>
        <v>#REF!</v>
      </c>
    </row>
    <row r="2656" spans="1:10">
      <c r="A2656" s="16" t="str">
        <f t="shared" si="46"/>
        <v/>
      </c>
      <c r="B2656" s="93"/>
      <c r="C2656" s="97"/>
      <c r="D2656" s="25"/>
      <c r="E2656" s="91"/>
      <c r="F2656" s="98"/>
      <c r="G2656" s="23"/>
      <c r="H2656" s="23"/>
      <c r="I2656" s="23"/>
      <c r="J2656" s="14" t="e">
        <f ca="1">F2656-(G2656+(SUMIF('RELACION PAGO DE CAJA'!B$3:B$9173,A2656,'RELACION PAGO DE CAJA'!K$3:K$9173)+SUMIF('RELACION PAGO DE CAJA'!B$3:B$9173,A2656,'RELACION PAGO DE CAJA'!L$3:L$9173)+(SUMIF('RELACION PAGO DE CAJA'!B$3:B$9173,A2656,'RELACION PAGO DE CAJA'!M$3:M$408)+(SUMIF('RELACION PAGO DE CAJA'!B$3:B$9173,A2656,'RELACION PAGO DE CAJA'!N$3:N$9173)))))</f>
        <v>#REF!</v>
      </c>
    </row>
    <row r="2657" spans="1:10">
      <c r="A2657" s="16" t="str">
        <f t="shared" si="46"/>
        <v/>
      </c>
      <c r="B2657" s="93"/>
      <c r="C2657" s="97"/>
      <c r="D2657" s="25"/>
      <c r="E2657" s="91"/>
      <c r="F2657" s="98"/>
      <c r="G2657" s="23"/>
      <c r="H2657" s="23"/>
      <c r="I2657" s="23"/>
      <c r="J2657" s="14" t="e">
        <f ca="1">F2657-(G2657+(SUMIF('RELACION PAGO DE CAJA'!B$3:B$9173,A2657,'RELACION PAGO DE CAJA'!K$3:K$9173)+SUMIF('RELACION PAGO DE CAJA'!B$3:B$9173,A2657,'RELACION PAGO DE CAJA'!L$3:L$9173)+(SUMIF('RELACION PAGO DE CAJA'!B$3:B$9173,A2657,'RELACION PAGO DE CAJA'!M$3:M$408)+(SUMIF('RELACION PAGO DE CAJA'!B$3:B$9173,A2657,'RELACION PAGO DE CAJA'!N$3:N$9173)))))</f>
        <v>#REF!</v>
      </c>
    </row>
    <row r="2658" spans="1:10">
      <c r="A2658" s="16" t="str">
        <f t="shared" si="46"/>
        <v/>
      </c>
      <c r="B2658" s="93"/>
      <c r="C2658" s="97"/>
      <c r="D2658" s="25"/>
      <c r="E2658" s="91"/>
      <c r="F2658" s="98"/>
      <c r="G2658" s="23"/>
      <c r="H2658" s="23"/>
      <c r="I2658" s="23"/>
      <c r="J2658" s="14" t="e">
        <f ca="1">F2658-(G2658+(SUMIF('RELACION PAGO DE CAJA'!B$3:B$9173,A2658,'RELACION PAGO DE CAJA'!K$3:K$9173)+SUMIF('RELACION PAGO DE CAJA'!B$3:B$9173,A2658,'RELACION PAGO DE CAJA'!L$3:L$9173)+(SUMIF('RELACION PAGO DE CAJA'!B$3:B$9173,A2658,'RELACION PAGO DE CAJA'!M$3:M$408)+(SUMIF('RELACION PAGO DE CAJA'!B$3:B$9173,A2658,'RELACION PAGO DE CAJA'!N$3:N$9173)))))</f>
        <v>#REF!</v>
      </c>
    </row>
    <row r="2659" spans="1:10">
      <c r="A2659" s="16" t="str">
        <f t="shared" si="46"/>
        <v/>
      </c>
      <c r="B2659" s="93"/>
      <c r="C2659" s="97"/>
      <c r="D2659" s="25"/>
      <c r="E2659" s="91"/>
      <c r="F2659" s="98"/>
      <c r="G2659" s="23"/>
      <c r="H2659" s="23"/>
      <c r="I2659" s="23"/>
      <c r="J2659" s="14" t="e">
        <f ca="1">F2659-(G2659+(SUMIF('RELACION PAGO DE CAJA'!B$3:B$9173,A2659,'RELACION PAGO DE CAJA'!K$3:K$9173)+SUMIF('RELACION PAGO DE CAJA'!B$3:B$9173,A2659,'RELACION PAGO DE CAJA'!L$3:L$9173)+(SUMIF('RELACION PAGO DE CAJA'!B$3:B$9173,A2659,'RELACION PAGO DE CAJA'!M$3:M$408)+(SUMIF('RELACION PAGO DE CAJA'!B$3:B$9173,A2659,'RELACION PAGO DE CAJA'!N$3:N$9173)))))</f>
        <v>#REF!</v>
      </c>
    </row>
    <row r="2660" spans="1:10">
      <c r="A2660" s="16" t="str">
        <f t="shared" si="46"/>
        <v/>
      </c>
      <c r="B2660" s="93"/>
      <c r="C2660" s="97"/>
      <c r="D2660" s="25"/>
      <c r="E2660" s="91"/>
      <c r="F2660" s="98"/>
      <c r="G2660" s="23"/>
      <c r="H2660" s="23"/>
      <c r="I2660" s="23"/>
      <c r="J2660" s="14" t="e">
        <f ca="1">F2660-(G2660+(SUMIF('RELACION PAGO DE CAJA'!B$3:B$9173,A2660,'RELACION PAGO DE CAJA'!K$3:K$9173)+SUMIF('RELACION PAGO DE CAJA'!B$3:B$9173,A2660,'RELACION PAGO DE CAJA'!L$3:L$9173)+(SUMIF('RELACION PAGO DE CAJA'!B$3:B$9173,A2660,'RELACION PAGO DE CAJA'!M$3:M$408)+(SUMIF('RELACION PAGO DE CAJA'!B$3:B$9173,A2660,'RELACION PAGO DE CAJA'!N$3:N$9173)))))</f>
        <v>#REF!</v>
      </c>
    </row>
    <row r="2661" spans="1:10">
      <c r="A2661" s="16" t="str">
        <f t="shared" si="46"/>
        <v/>
      </c>
      <c r="B2661" s="93"/>
      <c r="C2661" s="97"/>
      <c r="D2661" s="25"/>
      <c r="E2661" s="91"/>
      <c r="F2661" s="98"/>
      <c r="G2661" s="23"/>
      <c r="H2661" s="23"/>
      <c r="I2661" s="23"/>
      <c r="J2661" s="14" t="e">
        <f ca="1">F2661-(G2661+(SUMIF('RELACION PAGO DE CAJA'!B$3:B$9173,A2661,'RELACION PAGO DE CAJA'!K$3:K$9173)+SUMIF('RELACION PAGO DE CAJA'!B$3:B$9173,A2661,'RELACION PAGO DE CAJA'!L$3:L$9173)+(SUMIF('RELACION PAGO DE CAJA'!B$3:B$9173,A2661,'RELACION PAGO DE CAJA'!M$3:M$408)+(SUMIF('RELACION PAGO DE CAJA'!B$3:B$9173,A2661,'RELACION PAGO DE CAJA'!N$3:N$9173)))))</f>
        <v>#REF!</v>
      </c>
    </row>
    <row r="2662" spans="1:10">
      <c r="A2662" s="16" t="str">
        <f t="shared" si="46"/>
        <v/>
      </c>
      <c r="B2662" s="93"/>
      <c r="C2662" s="97"/>
      <c r="D2662" s="25"/>
      <c r="E2662" s="91"/>
      <c r="F2662" s="98"/>
      <c r="G2662" s="23"/>
      <c r="H2662" s="23"/>
      <c r="I2662" s="23"/>
      <c r="J2662" s="14" t="e">
        <f ca="1">F2662-(G2662+(SUMIF('RELACION PAGO DE CAJA'!B$3:B$9173,A2662,'RELACION PAGO DE CAJA'!K$3:K$9173)+SUMIF('RELACION PAGO DE CAJA'!B$3:B$9173,A2662,'RELACION PAGO DE CAJA'!L$3:L$9173)+(SUMIF('RELACION PAGO DE CAJA'!B$3:B$9173,A2662,'RELACION PAGO DE CAJA'!M$3:M$408)+(SUMIF('RELACION PAGO DE CAJA'!B$3:B$9173,A2662,'RELACION PAGO DE CAJA'!N$3:N$9173)))))</f>
        <v>#REF!</v>
      </c>
    </row>
    <row r="2663" spans="1:10">
      <c r="A2663" s="16" t="str">
        <f t="shared" si="46"/>
        <v/>
      </c>
      <c r="B2663" s="93"/>
      <c r="C2663" s="97"/>
      <c r="D2663" s="25"/>
      <c r="E2663" s="91"/>
      <c r="F2663" s="98"/>
      <c r="G2663" s="23"/>
      <c r="H2663" s="23"/>
      <c r="I2663" s="23"/>
      <c r="J2663" s="14" t="e">
        <f ca="1">F2663-(G2663+(SUMIF('RELACION PAGO DE CAJA'!B$3:B$9173,A2663,'RELACION PAGO DE CAJA'!K$3:K$9173)+SUMIF('RELACION PAGO DE CAJA'!B$3:B$9173,A2663,'RELACION PAGO DE CAJA'!L$3:L$9173)+(SUMIF('RELACION PAGO DE CAJA'!B$3:B$9173,A2663,'RELACION PAGO DE CAJA'!M$3:M$408)+(SUMIF('RELACION PAGO DE CAJA'!B$3:B$9173,A2663,'RELACION PAGO DE CAJA'!N$3:N$9173)))))</f>
        <v>#REF!</v>
      </c>
    </row>
    <row r="2664" spans="1:10">
      <c r="A2664" s="16" t="str">
        <f t="shared" si="46"/>
        <v/>
      </c>
      <c r="B2664" s="93"/>
      <c r="C2664" s="97"/>
      <c r="D2664" s="25"/>
      <c r="E2664" s="91"/>
      <c r="F2664" s="98"/>
      <c r="G2664" s="23"/>
      <c r="H2664" s="23"/>
      <c r="I2664" s="23"/>
      <c r="J2664" s="14" t="e">
        <f ca="1">F2664-(G2664+(SUMIF('RELACION PAGO DE CAJA'!B$3:B$9173,A2664,'RELACION PAGO DE CAJA'!K$3:K$9173)+SUMIF('RELACION PAGO DE CAJA'!B$3:B$9173,A2664,'RELACION PAGO DE CAJA'!L$3:L$9173)+(SUMIF('RELACION PAGO DE CAJA'!B$3:B$9173,A2664,'RELACION PAGO DE CAJA'!M$3:M$408)+(SUMIF('RELACION PAGO DE CAJA'!B$3:B$9173,A2664,'RELACION PAGO DE CAJA'!N$3:N$9173)))))</f>
        <v>#REF!</v>
      </c>
    </row>
    <row r="2665" spans="1:10">
      <c r="A2665" s="16" t="str">
        <f t="shared" si="46"/>
        <v/>
      </c>
      <c r="B2665" s="93"/>
      <c r="C2665" s="97"/>
      <c r="D2665" s="25"/>
      <c r="E2665" s="91"/>
      <c r="F2665" s="98"/>
      <c r="G2665" s="23"/>
      <c r="H2665" s="23"/>
      <c r="I2665" s="23"/>
      <c r="J2665" s="14" t="e">
        <f ca="1">F2665-(G2665+(SUMIF('RELACION PAGO DE CAJA'!B$3:B$9173,A2665,'RELACION PAGO DE CAJA'!K$3:K$9173)+SUMIF('RELACION PAGO DE CAJA'!B$3:B$9173,A2665,'RELACION PAGO DE CAJA'!L$3:L$9173)+(SUMIF('RELACION PAGO DE CAJA'!B$3:B$9173,A2665,'RELACION PAGO DE CAJA'!M$3:M$408)+(SUMIF('RELACION PAGO DE CAJA'!B$3:B$9173,A2665,'RELACION PAGO DE CAJA'!N$3:N$9173)))))</f>
        <v>#REF!</v>
      </c>
    </row>
    <row r="2666" spans="1:10">
      <c r="A2666" s="16" t="str">
        <f t="shared" si="46"/>
        <v/>
      </c>
      <c r="B2666" s="93"/>
      <c r="C2666" s="97"/>
      <c r="D2666" s="25"/>
      <c r="E2666" s="91"/>
      <c r="F2666" s="98"/>
      <c r="G2666" s="23"/>
      <c r="H2666" s="23"/>
      <c r="I2666" s="23"/>
      <c r="J2666" s="14" t="e">
        <f ca="1">F2666-(G2666+(SUMIF('RELACION PAGO DE CAJA'!B$3:B$9173,A2666,'RELACION PAGO DE CAJA'!K$3:K$9173)+SUMIF('RELACION PAGO DE CAJA'!B$3:B$9173,A2666,'RELACION PAGO DE CAJA'!L$3:L$9173)+(SUMIF('RELACION PAGO DE CAJA'!B$3:B$9173,A2666,'RELACION PAGO DE CAJA'!M$3:M$408)+(SUMIF('RELACION PAGO DE CAJA'!B$3:B$9173,A2666,'RELACION PAGO DE CAJA'!N$3:N$9173)))))</f>
        <v>#REF!</v>
      </c>
    </row>
    <row r="2667" spans="1:10">
      <c r="A2667" s="16" t="str">
        <f t="shared" si="46"/>
        <v/>
      </c>
      <c r="B2667" s="93"/>
      <c r="C2667" s="97"/>
      <c r="D2667" s="25"/>
      <c r="E2667" s="91"/>
      <c r="F2667" s="98"/>
      <c r="G2667" s="23"/>
      <c r="H2667" s="23"/>
      <c r="I2667" s="23"/>
      <c r="J2667" s="14" t="e">
        <f ca="1">F2667-(G2667+(SUMIF('RELACION PAGO DE CAJA'!B$3:B$9173,A2667,'RELACION PAGO DE CAJA'!K$3:K$9173)+SUMIF('RELACION PAGO DE CAJA'!B$3:B$9173,A2667,'RELACION PAGO DE CAJA'!L$3:L$9173)+(SUMIF('RELACION PAGO DE CAJA'!B$3:B$9173,A2667,'RELACION PAGO DE CAJA'!M$3:M$408)+(SUMIF('RELACION PAGO DE CAJA'!B$3:B$9173,A2667,'RELACION PAGO DE CAJA'!N$3:N$9173)))))</f>
        <v>#REF!</v>
      </c>
    </row>
    <row r="2668" spans="1:10">
      <c r="A2668" s="16" t="str">
        <f t="shared" si="46"/>
        <v/>
      </c>
      <c r="B2668" s="93"/>
      <c r="C2668" s="97"/>
      <c r="D2668" s="25"/>
      <c r="E2668" s="91"/>
      <c r="F2668" s="98"/>
      <c r="G2668" s="23"/>
      <c r="H2668" s="23"/>
      <c r="I2668" s="23"/>
      <c r="J2668" s="14" t="e">
        <f ca="1">F2668-(G2668+(SUMIF('RELACION PAGO DE CAJA'!B$3:B$9173,A2668,'RELACION PAGO DE CAJA'!K$3:K$9173)+SUMIF('RELACION PAGO DE CAJA'!B$3:B$9173,A2668,'RELACION PAGO DE CAJA'!L$3:L$9173)+(SUMIF('RELACION PAGO DE CAJA'!B$3:B$9173,A2668,'RELACION PAGO DE CAJA'!M$3:M$408)+(SUMIF('RELACION PAGO DE CAJA'!B$3:B$9173,A2668,'RELACION PAGO DE CAJA'!N$3:N$9173)))))</f>
        <v>#REF!</v>
      </c>
    </row>
    <row r="2669" spans="1:10">
      <c r="A2669" s="16" t="str">
        <f t="shared" si="46"/>
        <v/>
      </c>
      <c r="B2669" s="93"/>
      <c r="C2669" s="97"/>
      <c r="D2669" s="25"/>
      <c r="E2669" s="91"/>
      <c r="F2669" s="98"/>
      <c r="G2669" s="23"/>
      <c r="H2669" s="23"/>
      <c r="I2669" s="23"/>
      <c r="J2669" s="14" t="e">
        <f ca="1">F2669-(G2669+(SUMIF('RELACION PAGO DE CAJA'!B$3:B$9173,A2669,'RELACION PAGO DE CAJA'!K$3:K$9173)+SUMIF('RELACION PAGO DE CAJA'!B$3:B$9173,A2669,'RELACION PAGO DE CAJA'!L$3:L$9173)+(SUMIF('RELACION PAGO DE CAJA'!B$3:B$9173,A2669,'RELACION PAGO DE CAJA'!M$3:M$408)+(SUMIF('RELACION PAGO DE CAJA'!B$3:B$9173,A2669,'RELACION PAGO DE CAJA'!N$3:N$9173)))))</f>
        <v>#REF!</v>
      </c>
    </row>
    <row r="2670" spans="1:10">
      <c r="A2670" s="16" t="str">
        <f t="shared" si="46"/>
        <v/>
      </c>
      <c r="B2670" s="93"/>
      <c r="C2670" s="97"/>
      <c r="D2670" s="25"/>
      <c r="E2670" s="91"/>
      <c r="F2670" s="98"/>
      <c r="G2670" s="23"/>
      <c r="H2670" s="23"/>
      <c r="I2670" s="23"/>
      <c r="J2670" s="14" t="e">
        <f ca="1">F2670-(G2670+(SUMIF('RELACION PAGO DE CAJA'!B$3:B$9173,A2670,'RELACION PAGO DE CAJA'!K$3:K$9173)+SUMIF('RELACION PAGO DE CAJA'!B$3:B$9173,A2670,'RELACION PAGO DE CAJA'!L$3:L$9173)+(SUMIF('RELACION PAGO DE CAJA'!B$3:B$9173,A2670,'RELACION PAGO DE CAJA'!M$3:M$408)+(SUMIF('RELACION PAGO DE CAJA'!B$3:B$9173,A2670,'RELACION PAGO DE CAJA'!N$3:N$9173)))))</f>
        <v>#REF!</v>
      </c>
    </row>
    <row r="2671" spans="1:10">
      <c r="A2671" s="16" t="str">
        <f t="shared" si="46"/>
        <v/>
      </c>
      <c r="B2671" s="93"/>
      <c r="C2671" s="97"/>
      <c r="D2671" s="25"/>
      <c r="E2671" s="91"/>
      <c r="F2671" s="98"/>
      <c r="G2671" s="23"/>
      <c r="H2671" s="23"/>
      <c r="I2671" s="23"/>
      <c r="J2671" s="14" t="e">
        <f ca="1">F2671-(G2671+(SUMIF('RELACION PAGO DE CAJA'!B$3:B$9173,A2671,'RELACION PAGO DE CAJA'!K$3:K$9173)+SUMIF('RELACION PAGO DE CAJA'!B$3:B$9173,A2671,'RELACION PAGO DE CAJA'!L$3:L$9173)+(SUMIF('RELACION PAGO DE CAJA'!B$3:B$9173,A2671,'RELACION PAGO DE CAJA'!M$3:M$408)+(SUMIF('RELACION PAGO DE CAJA'!B$3:B$9173,A2671,'RELACION PAGO DE CAJA'!N$3:N$9173)))))</f>
        <v>#REF!</v>
      </c>
    </row>
    <row r="2672" spans="1:10">
      <c r="A2672" s="16" t="str">
        <f t="shared" si="46"/>
        <v/>
      </c>
      <c r="B2672" s="93"/>
      <c r="C2672" s="97"/>
      <c r="D2672" s="25"/>
      <c r="E2672" s="91"/>
      <c r="F2672" s="98"/>
      <c r="G2672" s="23"/>
      <c r="H2672" s="23"/>
      <c r="I2672" s="23"/>
      <c r="J2672" s="14" t="e">
        <f ca="1">F2672-(G2672+(SUMIF('RELACION PAGO DE CAJA'!B$3:B$9173,A2672,'RELACION PAGO DE CAJA'!K$3:K$9173)+SUMIF('RELACION PAGO DE CAJA'!B$3:B$9173,A2672,'RELACION PAGO DE CAJA'!L$3:L$9173)+(SUMIF('RELACION PAGO DE CAJA'!B$3:B$9173,A2672,'RELACION PAGO DE CAJA'!M$3:M$408)+(SUMIF('RELACION PAGO DE CAJA'!B$3:B$9173,A2672,'RELACION PAGO DE CAJA'!N$3:N$9173)))))</f>
        <v>#REF!</v>
      </c>
    </row>
    <row r="2673" spans="1:10">
      <c r="A2673" s="16" t="str">
        <f t="shared" si="46"/>
        <v/>
      </c>
      <c r="B2673" s="93"/>
      <c r="C2673" s="97"/>
      <c r="D2673" s="25"/>
      <c r="E2673" s="91"/>
      <c r="F2673" s="98"/>
      <c r="G2673" s="23"/>
      <c r="H2673" s="23"/>
      <c r="I2673" s="23"/>
      <c r="J2673" s="14" t="e">
        <f ca="1">F2673-(G2673+(SUMIF('RELACION PAGO DE CAJA'!B$3:B$9173,A2673,'RELACION PAGO DE CAJA'!K$3:K$9173)+SUMIF('RELACION PAGO DE CAJA'!B$3:B$9173,A2673,'RELACION PAGO DE CAJA'!L$3:L$9173)+(SUMIF('RELACION PAGO DE CAJA'!B$3:B$9173,A2673,'RELACION PAGO DE CAJA'!M$3:M$408)+(SUMIF('RELACION PAGO DE CAJA'!B$3:B$9173,A2673,'RELACION PAGO DE CAJA'!N$3:N$9173)))))</f>
        <v>#REF!</v>
      </c>
    </row>
    <row r="2674" spans="1:10">
      <c r="A2674" s="16" t="str">
        <f t="shared" si="46"/>
        <v/>
      </c>
      <c r="B2674" s="93"/>
      <c r="C2674" s="97"/>
      <c r="D2674" s="25"/>
      <c r="E2674" s="91"/>
      <c r="F2674" s="98"/>
      <c r="G2674" s="23"/>
      <c r="H2674" s="23"/>
      <c r="I2674" s="23"/>
      <c r="J2674" s="14" t="e">
        <f ca="1">F2674-(G2674+(SUMIF('RELACION PAGO DE CAJA'!B$3:B$9173,A2674,'RELACION PAGO DE CAJA'!K$3:K$9173)+SUMIF('RELACION PAGO DE CAJA'!B$3:B$9173,A2674,'RELACION PAGO DE CAJA'!L$3:L$9173)+(SUMIF('RELACION PAGO DE CAJA'!B$3:B$9173,A2674,'RELACION PAGO DE CAJA'!M$3:M$408)+(SUMIF('RELACION PAGO DE CAJA'!B$3:B$9173,A2674,'RELACION PAGO DE CAJA'!N$3:N$9173)))))</f>
        <v>#REF!</v>
      </c>
    </row>
    <row r="2675" spans="1:10">
      <c r="A2675" s="16" t="str">
        <f t="shared" si="46"/>
        <v/>
      </c>
      <c r="B2675" s="93"/>
      <c r="C2675" s="97"/>
      <c r="D2675" s="25"/>
      <c r="E2675" s="91"/>
      <c r="F2675" s="98"/>
      <c r="G2675" s="23"/>
      <c r="H2675" s="23"/>
      <c r="I2675" s="23"/>
      <c r="J2675" s="14" t="e">
        <f ca="1">F2675-(G2675+(SUMIF('RELACION PAGO DE CAJA'!B$3:B$9173,A2675,'RELACION PAGO DE CAJA'!K$3:K$9173)+SUMIF('RELACION PAGO DE CAJA'!B$3:B$9173,A2675,'RELACION PAGO DE CAJA'!L$3:L$9173)+(SUMIF('RELACION PAGO DE CAJA'!B$3:B$9173,A2675,'RELACION PAGO DE CAJA'!M$3:M$408)+(SUMIF('RELACION PAGO DE CAJA'!B$3:B$9173,A2675,'RELACION PAGO DE CAJA'!N$3:N$9173)))))</f>
        <v>#REF!</v>
      </c>
    </row>
    <row r="2676" spans="1:10">
      <c r="A2676" s="16" t="str">
        <f t="shared" si="46"/>
        <v/>
      </c>
      <c r="B2676" s="93"/>
      <c r="C2676" s="97"/>
      <c r="D2676" s="25"/>
      <c r="E2676" s="91"/>
      <c r="F2676" s="98"/>
      <c r="G2676" s="23"/>
      <c r="H2676" s="23"/>
      <c r="I2676" s="23"/>
      <c r="J2676" s="14" t="e">
        <f ca="1">F2676-(G2676+(SUMIF('RELACION PAGO DE CAJA'!B$3:B$9173,A2676,'RELACION PAGO DE CAJA'!K$3:K$9173)+SUMIF('RELACION PAGO DE CAJA'!B$3:B$9173,A2676,'RELACION PAGO DE CAJA'!L$3:L$9173)+(SUMIF('RELACION PAGO DE CAJA'!B$3:B$9173,A2676,'RELACION PAGO DE CAJA'!M$3:M$408)+(SUMIF('RELACION PAGO DE CAJA'!B$3:B$9173,A2676,'RELACION PAGO DE CAJA'!N$3:N$9173)))))</f>
        <v>#REF!</v>
      </c>
    </row>
    <row r="2677" spans="1:10">
      <c r="A2677" s="16" t="str">
        <f t="shared" si="46"/>
        <v/>
      </c>
      <c r="B2677" s="93"/>
      <c r="C2677" s="97"/>
      <c r="D2677" s="25"/>
      <c r="E2677" s="91"/>
      <c r="F2677" s="98"/>
      <c r="G2677" s="23"/>
      <c r="H2677" s="23"/>
      <c r="I2677" s="23"/>
      <c r="J2677" s="14" t="e">
        <f ca="1">F2677-(G2677+(SUMIF('RELACION PAGO DE CAJA'!B$3:B$9173,A2677,'RELACION PAGO DE CAJA'!K$3:K$9173)+SUMIF('RELACION PAGO DE CAJA'!B$3:B$9173,A2677,'RELACION PAGO DE CAJA'!L$3:L$9173)+(SUMIF('RELACION PAGO DE CAJA'!B$3:B$9173,A2677,'RELACION PAGO DE CAJA'!M$3:M$408)+(SUMIF('RELACION PAGO DE CAJA'!B$3:B$9173,A2677,'RELACION PAGO DE CAJA'!N$3:N$9173)))))</f>
        <v>#REF!</v>
      </c>
    </row>
    <row r="2678" spans="1:10">
      <c r="A2678" s="16" t="str">
        <f t="shared" si="46"/>
        <v/>
      </c>
      <c r="B2678" s="93"/>
      <c r="C2678" s="97"/>
      <c r="D2678" s="25"/>
      <c r="E2678" s="91"/>
      <c r="F2678" s="98"/>
      <c r="G2678" s="23"/>
      <c r="H2678" s="23"/>
      <c r="I2678" s="23"/>
      <c r="J2678" s="14" t="e">
        <f ca="1">F2678-(G2678+(SUMIF('RELACION PAGO DE CAJA'!B$3:B$9173,A2678,'RELACION PAGO DE CAJA'!K$3:K$9173)+SUMIF('RELACION PAGO DE CAJA'!B$3:B$9173,A2678,'RELACION PAGO DE CAJA'!L$3:L$9173)+(SUMIF('RELACION PAGO DE CAJA'!B$3:B$9173,A2678,'RELACION PAGO DE CAJA'!M$3:M$408)+(SUMIF('RELACION PAGO DE CAJA'!B$3:B$9173,A2678,'RELACION PAGO DE CAJA'!N$3:N$9173)))))</f>
        <v>#REF!</v>
      </c>
    </row>
    <row r="2679" spans="1:10">
      <c r="A2679" s="16" t="str">
        <f t="shared" si="46"/>
        <v/>
      </c>
      <c r="B2679" s="93"/>
      <c r="C2679" s="97"/>
      <c r="D2679" s="25"/>
      <c r="E2679" s="91"/>
      <c r="F2679" s="98"/>
      <c r="G2679" s="23"/>
      <c r="H2679" s="23"/>
      <c r="I2679" s="23"/>
      <c r="J2679" s="14" t="e">
        <f ca="1">F2679-(G2679+(SUMIF('RELACION PAGO DE CAJA'!B$3:B$9173,A2679,'RELACION PAGO DE CAJA'!K$3:K$9173)+SUMIF('RELACION PAGO DE CAJA'!B$3:B$9173,A2679,'RELACION PAGO DE CAJA'!L$3:L$9173)+(SUMIF('RELACION PAGO DE CAJA'!B$3:B$9173,A2679,'RELACION PAGO DE CAJA'!M$3:M$408)+(SUMIF('RELACION PAGO DE CAJA'!B$3:B$9173,A2679,'RELACION PAGO DE CAJA'!N$3:N$9173)))))</f>
        <v>#REF!</v>
      </c>
    </row>
    <row r="2680" spans="1:10">
      <c r="A2680" s="16" t="str">
        <f t="shared" si="46"/>
        <v/>
      </c>
      <c r="B2680" s="93"/>
      <c r="C2680" s="97"/>
      <c r="D2680" s="25"/>
      <c r="E2680" s="91"/>
      <c r="F2680" s="98"/>
      <c r="G2680" s="23"/>
      <c r="H2680" s="23"/>
      <c r="I2680" s="23"/>
      <c r="J2680" s="14" t="e">
        <f ca="1">F2680-(G2680+(SUMIF('RELACION PAGO DE CAJA'!B$3:B$9173,A2680,'RELACION PAGO DE CAJA'!K$3:K$9173)+SUMIF('RELACION PAGO DE CAJA'!B$3:B$9173,A2680,'RELACION PAGO DE CAJA'!L$3:L$9173)+(SUMIF('RELACION PAGO DE CAJA'!B$3:B$9173,A2680,'RELACION PAGO DE CAJA'!M$3:M$408)+(SUMIF('RELACION PAGO DE CAJA'!B$3:B$9173,A2680,'RELACION PAGO DE CAJA'!N$3:N$9173)))))</f>
        <v>#REF!</v>
      </c>
    </row>
    <row r="2681" spans="1:10">
      <c r="A2681" s="16" t="str">
        <f t="shared" si="46"/>
        <v/>
      </c>
      <c r="B2681" s="93"/>
      <c r="C2681" s="97"/>
      <c r="D2681" s="25"/>
      <c r="E2681" s="91"/>
      <c r="F2681" s="98"/>
      <c r="G2681" s="23"/>
      <c r="H2681" s="23"/>
      <c r="I2681" s="23"/>
      <c r="J2681" s="14" t="e">
        <f ca="1">F2681-(G2681+(SUMIF('RELACION PAGO DE CAJA'!B$3:B$9173,A2681,'RELACION PAGO DE CAJA'!K$3:K$9173)+SUMIF('RELACION PAGO DE CAJA'!B$3:B$9173,A2681,'RELACION PAGO DE CAJA'!L$3:L$9173)+(SUMIF('RELACION PAGO DE CAJA'!B$3:B$9173,A2681,'RELACION PAGO DE CAJA'!M$3:M$408)+(SUMIF('RELACION PAGO DE CAJA'!B$3:B$9173,A2681,'RELACION PAGO DE CAJA'!N$3:N$9173)))))</f>
        <v>#REF!</v>
      </c>
    </row>
    <row r="2682" spans="1:10">
      <c r="A2682" s="16" t="str">
        <f t="shared" si="46"/>
        <v/>
      </c>
      <c r="B2682" s="93"/>
      <c r="C2682" s="97"/>
      <c r="D2682" s="25"/>
      <c r="E2682" s="91"/>
      <c r="F2682" s="98"/>
      <c r="G2682" s="23"/>
      <c r="H2682" s="23"/>
      <c r="I2682" s="23"/>
      <c r="J2682" s="14" t="e">
        <f ca="1">F2682-(G2682+(SUMIF('RELACION PAGO DE CAJA'!B$3:B$9173,A2682,'RELACION PAGO DE CAJA'!K$3:K$9173)+SUMIF('RELACION PAGO DE CAJA'!B$3:B$9173,A2682,'RELACION PAGO DE CAJA'!L$3:L$9173)+(SUMIF('RELACION PAGO DE CAJA'!B$3:B$9173,A2682,'RELACION PAGO DE CAJA'!M$3:M$408)+(SUMIF('RELACION PAGO DE CAJA'!B$3:B$9173,A2682,'RELACION PAGO DE CAJA'!N$3:N$9173)))))</f>
        <v>#REF!</v>
      </c>
    </row>
    <row r="2683" spans="1:10">
      <c r="A2683" s="16" t="str">
        <f t="shared" si="46"/>
        <v/>
      </c>
      <c r="B2683" s="93"/>
      <c r="C2683" s="97"/>
      <c r="D2683" s="25"/>
      <c r="E2683" s="91"/>
      <c r="F2683" s="98"/>
      <c r="G2683" s="23"/>
      <c r="H2683" s="23"/>
      <c r="I2683" s="23"/>
      <c r="J2683" s="14" t="e">
        <f ca="1">F2683-(G2683+(SUMIF('RELACION PAGO DE CAJA'!B$3:B$9173,A2683,'RELACION PAGO DE CAJA'!K$3:K$9173)+SUMIF('RELACION PAGO DE CAJA'!B$3:B$9173,A2683,'RELACION PAGO DE CAJA'!L$3:L$9173)+(SUMIF('RELACION PAGO DE CAJA'!B$3:B$9173,A2683,'RELACION PAGO DE CAJA'!M$3:M$408)+(SUMIF('RELACION PAGO DE CAJA'!B$3:B$9173,A2683,'RELACION PAGO DE CAJA'!N$3:N$9173)))))</f>
        <v>#REF!</v>
      </c>
    </row>
    <row r="2684" spans="1:10">
      <c r="A2684" s="16" t="str">
        <f t="shared" si="46"/>
        <v/>
      </c>
      <c r="B2684" s="93"/>
      <c r="C2684" s="97"/>
      <c r="D2684" s="25"/>
      <c r="E2684" s="91"/>
      <c r="F2684" s="98"/>
      <c r="G2684" s="23"/>
      <c r="H2684" s="23"/>
      <c r="I2684" s="23"/>
      <c r="J2684" s="14" t="e">
        <f ca="1">F2684-(G2684+(SUMIF('RELACION PAGO DE CAJA'!B$3:B$9173,A2684,'RELACION PAGO DE CAJA'!K$3:K$9173)+SUMIF('RELACION PAGO DE CAJA'!B$3:B$9173,A2684,'RELACION PAGO DE CAJA'!L$3:L$9173)+(SUMIF('RELACION PAGO DE CAJA'!B$3:B$9173,A2684,'RELACION PAGO DE CAJA'!M$3:M$408)+(SUMIF('RELACION PAGO DE CAJA'!B$3:B$9173,A2684,'RELACION PAGO DE CAJA'!N$3:N$9173)))))</f>
        <v>#REF!</v>
      </c>
    </row>
    <row r="2685" spans="1:10">
      <c r="A2685" s="16" t="str">
        <f t="shared" si="46"/>
        <v/>
      </c>
      <c r="B2685" s="93"/>
      <c r="C2685" s="97"/>
      <c r="D2685" s="25"/>
      <c r="E2685" s="91"/>
      <c r="F2685" s="98"/>
      <c r="G2685" s="23"/>
      <c r="H2685" s="23"/>
      <c r="I2685" s="23"/>
      <c r="J2685" s="14" t="e">
        <f ca="1">F2685-(G2685+(SUMIF('RELACION PAGO DE CAJA'!B$3:B$9173,A2685,'RELACION PAGO DE CAJA'!K$3:K$9173)+SUMIF('RELACION PAGO DE CAJA'!B$3:B$9173,A2685,'RELACION PAGO DE CAJA'!L$3:L$9173)+(SUMIF('RELACION PAGO DE CAJA'!B$3:B$9173,A2685,'RELACION PAGO DE CAJA'!M$3:M$408)+(SUMIF('RELACION PAGO DE CAJA'!B$3:B$9173,A2685,'RELACION PAGO DE CAJA'!N$3:N$9173)))))</f>
        <v>#REF!</v>
      </c>
    </row>
    <row r="2686" spans="1:10">
      <c r="A2686" s="16" t="str">
        <f t="shared" si="46"/>
        <v/>
      </c>
      <c r="B2686" s="93"/>
      <c r="C2686" s="97"/>
      <c r="D2686" s="25"/>
      <c r="E2686" s="91"/>
      <c r="F2686" s="98"/>
      <c r="G2686" s="23"/>
      <c r="H2686" s="23"/>
      <c r="I2686" s="23"/>
      <c r="J2686" s="14" t="e">
        <f ca="1">F2686-(G2686+(SUMIF('RELACION PAGO DE CAJA'!B$3:B$9173,A2686,'RELACION PAGO DE CAJA'!K$3:K$9173)+SUMIF('RELACION PAGO DE CAJA'!B$3:B$9173,A2686,'RELACION PAGO DE CAJA'!L$3:L$9173)+(SUMIF('RELACION PAGO DE CAJA'!B$3:B$9173,A2686,'RELACION PAGO DE CAJA'!M$3:M$408)+(SUMIF('RELACION PAGO DE CAJA'!B$3:B$9173,A2686,'RELACION PAGO DE CAJA'!N$3:N$9173)))))</f>
        <v>#REF!</v>
      </c>
    </row>
    <row r="2687" spans="1:10">
      <c r="A2687" s="16" t="str">
        <f t="shared" si="46"/>
        <v/>
      </c>
      <c r="B2687" s="93"/>
      <c r="C2687" s="97"/>
      <c r="D2687" s="25"/>
      <c r="E2687" s="91"/>
      <c r="F2687" s="98"/>
      <c r="G2687" s="23"/>
      <c r="H2687" s="23"/>
      <c r="I2687" s="23"/>
      <c r="J2687" s="14" t="e">
        <f ca="1">F2687-(G2687+(SUMIF('RELACION PAGO DE CAJA'!B$3:B$9173,A2687,'RELACION PAGO DE CAJA'!K$3:K$9173)+SUMIF('RELACION PAGO DE CAJA'!B$3:B$9173,A2687,'RELACION PAGO DE CAJA'!L$3:L$9173)+(SUMIF('RELACION PAGO DE CAJA'!B$3:B$9173,A2687,'RELACION PAGO DE CAJA'!M$3:M$408)+(SUMIF('RELACION PAGO DE CAJA'!B$3:B$9173,A2687,'RELACION PAGO DE CAJA'!N$3:N$9173)))))</f>
        <v>#REF!</v>
      </c>
    </row>
    <row r="2688" spans="1:10">
      <c r="A2688" s="16" t="str">
        <f t="shared" si="46"/>
        <v/>
      </c>
      <c r="B2688" s="93"/>
      <c r="C2688" s="97"/>
      <c r="D2688" s="25"/>
      <c r="E2688" s="91"/>
      <c r="F2688" s="98"/>
      <c r="G2688" s="23"/>
      <c r="H2688" s="23"/>
      <c r="I2688" s="23"/>
      <c r="J2688" s="14" t="e">
        <f ca="1">F2688-(G2688+(SUMIF('RELACION PAGO DE CAJA'!B$3:B$9173,A2688,'RELACION PAGO DE CAJA'!K$3:K$9173)+SUMIF('RELACION PAGO DE CAJA'!B$3:B$9173,A2688,'RELACION PAGO DE CAJA'!L$3:L$9173)+(SUMIF('RELACION PAGO DE CAJA'!B$3:B$9173,A2688,'RELACION PAGO DE CAJA'!M$3:M$408)+(SUMIF('RELACION PAGO DE CAJA'!B$3:B$9173,A2688,'RELACION PAGO DE CAJA'!N$3:N$9173)))))</f>
        <v>#REF!</v>
      </c>
    </row>
    <row r="2689" spans="1:10">
      <c r="A2689" s="16" t="str">
        <f t="shared" si="46"/>
        <v/>
      </c>
      <c r="B2689" s="93"/>
      <c r="C2689" s="97"/>
      <c r="D2689" s="25"/>
      <c r="E2689" s="91"/>
      <c r="F2689" s="98"/>
      <c r="G2689" s="23"/>
      <c r="H2689" s="23"/>
      <c r="I2689" s="23"/>
      <c r="J2689" s="14" t="e">
        <f ca="1">F2689-(G2689+(SUMIF('RELACION PAGO DE CAJA'!B$3:B$9173,A2689,'RELACION PAGO DE CAJA'!K$3:K$9173)+SUMIF('RELACION PAGO DE CAJA'!B$3:B$9173,A2689,'RELACION PAGO DE CAJA'!L$3:L$9173)+(SUMIF('RELACION PAGO DE CAJA'!B$3:B$9173,A2689,'RELACION PAGO DE CAJA'!M$3:M$408)+(SUMIF('RELACION PAGO DE CAJA'!B$3:B$9173,A2689,'RELACION PAGO DE CAJA'!N$3:N$9173)))))</f>
        <v>#REF!</v>
      </c>
    </row>
    <row r="2690" spans="1:10">
      <c r="A2690" s="16" t="str">
        <f t="shared" si="46"/>
        <v/>
      </c>
      <c r="B2690" s="93"/>
      <c r="C2690" s="97"/>
      <c r="D2690" s="25"/>
      <c r="E2690" s="91"/>
      <c r="F2690" s="98"/>
      <c r="G2690" s="23"/>
      <c r="H2690" s="23"/>
      <c r="I2690" s="23"/>
      <c r="J2690" s="14" t="e">
        <f ca="1">F2690-(G2690+(SUMIF('RELACION PAGO DE CAJA'!B$3:B$9173,A2690,'RELACION PAGO DE CAJA'!K$3:K$9173)+SUMIF('RELACION PAGO DE CAJA'!B$3:B$9173,A2690,'RELACION PAGO DE CAJA'!L$3:L$9173)+(SUMIF('RELACION PAGO DE CAJA'!B$3:B$9173,A2690,'RELACION PAGO DE CAJA'!M$3:M$408)+(SUMIF('RELACION PAGO DE CAJA'!B$3:B$9173,A2690,'RELACION PAGO DE CAJA'!N$3:N$9173)))))</f>
        <v>#REF!</v>
      </c>
    </row>
    <row r="2691" spans="1:10">
      <c r="A2691" s="16" t="str">
        <f t="shared" si="46"/>
        <v/>
      </c>
      <c r="B2691" s="93"/>
      <c r="C2691" s="97"/>
      <c r="D2691" s="25"/>
      <c r="E2691" s="91"/>
      <c r="F2691" s="98"/>
      <c r="G2691" s="23"/>
      <c r="H2691" s="23"/>
      <c r="I2691" s="23"/>
      <c r="J2691" s="14" t="e">
        <f ca="1">F2691-(G2691+(SUMIF('RELACION PAGO DE CAJA'!B$3:B$9173,A2691,'RELACION PAGO DE CAJA'!K$3:K$9173)+SUMIF('RELACION PAGO DE CAJA'!B$3:B$9173,A2691,'RELACION PAGO DE CAJA'!L$3:L$9173)+(SUMIF('RELACION PAGO DE CAJA'!B$3:B$9173,A2691,'RELACION PAGO DE CAJA'!M$3:M$408)+(SUMIF('RELACION PAGO DE CAJA'!B$3:B$9173,A2691,'RELACION PAGO DE CAJA'!N$3:N$9173)))))</f>
        <v>#REF!</v>
      </c>
    </row>
    <row r="2692" spans="1:10">
      <c r="A2692" s="16" t="str">
        <f t="shared" si="46"/>
        <v/>
      </c>
      <c r="B2692" s="93"/>
      <c r="C2692" s="97"/>
      <c r="D2692" s="25"/>
      <c r="E2692" s="91"/>
      <c r="F2692" s="98"/>
      <c r="G2692" s="23"/>
      <c r="H2692" s="23"/>
      <c r="I2692" s="23"/>
      <c r="J2692" s="14" t="e">
        <f ca="1">F2692-(G2692+(SUMIF('RELACION PAGO DE CAJA'!B$3:B$9173,A2692,'RELACION PAGO DE CAJA'!K$3:K$9173)+SUMIF('RELACION PAGO DE CAJA'!B$3:B$9173,A2692,'RELACION PAGO DE CAJA'!L$3:L$9173)+(SUMIF('RELACION PAGO DE CAJA'!B$3:B$9173,A2692,'RELACION PAGO DE CAJA'!M$3:M$408)+(SUMIF('RELACION PAGO DE CAJA'!B$3:B$9173,A2692,'RELACION PAGO DE CAJA'!N$3:N$9173)))))</f>
        <v>#REF!</v>
      </c>
    </row>
    <row r="2693" spans="1:10">
      <c r="A2693" s="16" t="str">
        <f t="shared" si="46"/>
        <v/>
      </c>
      <c r="B2693" s="93"/>
      <c r="C2693" s="97"/>
      <c r="D2693" s="25"/>
      <c r="E2693" s="91"/>
      <c r="F2693" s="98"/>
      <c r="G2693" s="23"/>
      <c r="H2693" s="23"/>
      <c r="I2693" s="23"/>
      <c r="J2693" s="14" t="e">
        <f ca="1">F2693-(G2693+(SUMIF('RELACION PAGO DE CAJA'!B$3:B$9173,A2693,'RELACION PAGO DE CAJA'!K$3:K$9173)+SUMIF('RELACION PAGO DE CAJA'!B$3:B$9173,A2693,'RELACION PAGO DE CAJA'!L$3:L$9173)+(SUMIF('RELACION PAGO DE CAJA'!B$3:B$9173,A2693,'RELACION PAGO DE CAJA'!M$3:M$408)+(SUMIF('RELACION PAGO DE CAJA'!B$3:B$9173,A2693,'RELACION PAGO DE CAJA'!N$3:N$9173)))))</f>
        <v>#REF!</v>
      </c>
    </row>
    <row r="2694" spans="1:10">
      <c r="A2694" s="16" t="str">
        <f t="shared" si="46"/>
        <v/>
      </c>
      <c r="B2694" s="93"/>
      <c r="C2694" s="97"/>
      <c r="D2694" s="25"/>
      <c r="E2694" s="91"/>
      <c r="F2694" s="98"/>
      <c r="G2694" s="23"/>
      <c r="H2694" s="23"/>
      <c r="I2694" s="23"/>
      <c r="J2694" s="14" t="e">
        <f ca="1">F2694-(G2694+(SUMIF('RELACION PAGO DE CAJA'!B$3:B$9173,A2694,'RELACION PAGO DE CAJA'!K$3:K$9173)+SUMIF('RELACION PAGO DE CAJA'!B$3:B$9173,A2694,'RELACION PAGO DE CAJA'!L$3:L$9173)+(SUMIF('RELACION PAGO DE CAJA'!B$3:B$9173,A2694,'RELACION PAGO DE CAJA'!M$3:M$408)+(SUMIF('RELACION PAGO DE CAJA'!B$3:B$9173,A2694,'RELACION PAGO DE CAJA'!N$3:N$9173)))))</f>
        <v>#REF!</v>
      </c>
    </row>
    <row r="2695" spans="1:10">
      <c r="A2695" s="16" t="str">
        <f t="shared" si="46"/>
        <v/>
      </c>
      <c r="B2695" s="93"/>
      <c r="C2695" s="97"/>
      <c r="D2695" s="25"/>
      <c r="E2695" s="91"/>
      <c r="F2695" s="98"/>
      <c r="G2695" s="23"/>
      <c r="H2695" s="23"/>
      <c r="I2695" s="23"/>
      <c r="J2695" s="14" t="e">
        <f ca="1">F2695-(G2695+(SUMIF('RELACION PAGO DE CAJA'!B$3:B$9173,A2695,'RELACION PAGO DE CAJA'!K$3:K$9173)+SUMIF('RELACION PAGO DE CAJA'!B$3:B$9173,A2695,'RELACION PAGO DE CAJA'!L$3:L$9173)+(SUMIF('RELACION PAGO DE CAJA'!B$3:B$9173,A2695,'RELACION PAGO DE CAJA'!M$3:M$408)+(SUMIF('RELACION PAGO DE CAJA'!B$3:B$9173,A2695,'RELACION PAGO DE CAJA'!N$3:N$9173)))))</f>
        <v>#REF!</v>
      </c>
    </row>
    <row r="2696" spans="1:10">
      <c r="A2696" s="16" t="str">
        <f t="shared" si="46"/>
        <v/>
      </c>
      <c r="B2696" s="93"/>
      <c r="C2696" s="97"/>
      <c r="D2696" s="25"/>
      <c r="E2696" s="91"/>
      <c r="F2696" s="98"/>
      <c r="G2696" s="23"/>
      <c r="H2696" s="23"/>
      <c r="I2696" s="23"/>
      <c r="J2696" s="14" t="e">
        <f ca="1">F2696-(G2696+(SUMIF('RELACION PAGO DE CAJA'!B$3:B$9173,A2696,'RELACION PAGO DE CAJA'!K$3:K$9173)+SUMIF('RELACION PAGO DE CAJA'!B$3:B$9173,A2696,'RELACION PAGO DE CAJA'!L$3:L$9173)+(SUMIF('RELACION PAGO DE CAJA'!B$3:B$9173,A2696,'RELACION PAGO DE CAJA'!M$3:M$408)+(SUMIF('RELACION PAGO DE CAJA'!B$3:B$9173,A2696,'RELACION PAGO DE CAJA'!N$3:N$9173)))))</f>
        <v>#REF!</v>
      </c>
    </row>
    <row r="2697" spans="1:10">
      <c r="A2697" s="16" t="str">
        <f t="shared" si="46"/>
        <v/>
      </c>
      <c r="B2697" s="93"/>
      <c r="C2697" s="97"/>
      <c r="D2697" s="25"/>
      <c r="E2697" s="91"/>
      <c r="F2697" s="98"/>
      <c r="G2697" s="23"/>
      <c r="H2697" s="23"/>
      <c r="I2697" s="23"/>
      <c r="J2697" s="14" t="e">
        <f ca="1">F2697-(G2697+(SUMIF('RELACION PAGO DE CAJA'!B$3:B$9173,A2697,'RELACION PAGO DE CAJA'!K$3:K$9173)+SUMIF('RELACION PAGO DE CAJA'!B$3:B$9173,A2697,'RELACION PAGO DE CAJA'!L$3:L$9173)+(SUMIF('RELACION PAGO DE CAJA'!B$3:B$9173,A2697,'RELACION PAGO DE CAJA'!M$3:M$408)+(SUMIF('RELACION PAGO DE CAJA'!B$3:B$9173,A2697,'RELACION PAGO DE CAJA'!N$3:N$9173)))))</f>
        <v>#REF!</v>
      </c>
    </row>
    <row r="2698" spans="1:10">
      <c r="A2698" s="16" t="str">
        <f t="shared" si="46"/>
        <v/>
      </c>
      <c r="B2698" s="93"/>
      <c r="C2698" s="97"/>
      <c r="D2698" s="25"/>
      <c r="E2698" s="91"/>
      <c r="F2698" s="98"/>
      <c r="G2698" s="23"/>
      <c r="H2698" s="23"/>
      <c r="I2698" s="23"/>
      <c r="J2698" s="14" t="e">
        <f ca="1">F2698-(G2698+(SUMIF('RELACION PAGO DE CAJA'!B$3:B$9173,A2698,'RELACION PAGO DE CAJA'!K$3:K$9173)+SUMIF('RELACION PAGO DE CAJA'!B$3:B$9173,A2698,'RELACION PAGO DE CAJA'!L$3:L$9173)+(SUMIF('RELACION PAGO DE CAJA'!B$3:B$9173,A2698,'RELACION PAGO DE CAJA'!M$3:M$408)+(SUMIF('RELACION PAGO DE CAJA'!B$3:B$9173,A2698,'RELACION PAGO DE CAJA'!N$3:N$9173)))))</f>
        <v>#REF!</v>
      </c>
    </row>
    <row r="2699" spans="1:10">
      <c r="A2699" s="16" t="str">
        <f t="shared" si="46"/>
        <v/>
      </c>
      <c r="B2699" s="93"/>
      <c r="C2699" s="97"/>
      <c r="D2699" s="25"/>
      <c r="E2699" s="91"/>
      <c r="F2699" s="98"/>
      <c r="G2699" s="23"/>
      <c r="H2699" s="23"/>
      <c r="I2699" s="23"/>
      <c r="J2699" s="14" t="e">
        <f ca="1">F2699-(G2699+(SUMIF('RELACION PAGO DE CAJA'!B$3:B$9173,A2699,'RELACION PAGO DE CAJA'!K$3:K$9173)+SUMIF('RELACION PAGO DE CAJA'!B$3:B$9173,A2699,'RELACION PAGO DE CAJA'!L$3:L$9173)+(SUMIF('RELACION PAGO DE CAJA'!B$3:B$9173,A2699,'RELACION PAGO DE CAJA'!M$3:M$408)+(SUMIF('RELACION PAGO DE CAJA'!B$3:B$9173,A2699,'RELACION PAGO DE CAJA'!N$3:N$9173)))))</f>
        <v>#REF!</v>
      </c>
    </row>
    <row r="2700" spans="1:10">
      <c r="A2700" s="16" t="str">
        <f t="shared" si="46"/>
        <v/>
      </c>
      <c r="B2700" s="93"/>
      <c r="C2700" s="97"/>
      <c r="D2700" s="25"/>
      <c r="E2700" s="91"/>
      <c r="F2700" s="98"/>
      <c r="G2700" s="23"/>
      <c r="H2700" s="23"/>
      <c r="I2700" s="23"/>
      <c r="J2700" s="14" t="e">
        <f ca="1">F2700-(G2700+(SUMIF('RELACION PAGO DE CAJA'!B$3:B$9173,A2700,'RELACION PAGO DE CAJA'!K$3:K$9173)+SUMIF('RELACION PAGO DE CAJA'!B$3:B$9173,A2700,'RELACION PAGO DE CAJA'!L$3:L$9173)+(SUMIF('RELACION PAGO DE CAJA'!B$3:B$9173,A2700,'RELACION PAGO DE CAJA'!M$3:M$408)+(SUMIF('RELACION PAGO DE CAJA'!B$3:B$9173,A2700,'RELACION PAGO DE CAJA'!N$3:N$9173)))))</f>
        <v>#REF!</v>
      </c>
    </row>
    <row r="2701" spans="1:10">
      <c r="A2701" s="16" t="str">
        <f t="shared" si="46"/>
        <v/>
      </c>
      <c r="B2701" s="93"/>
      <c r="C2701" s="97"/>
      <c r="D2701" s="25"/>
      <c r="E2701" s="91"/>
      <c r="F2701" s="98"/>
      <c r="G2701" s="23"/>
      <c r="H2701" s="23"/>
      <c r="I2701" s="23"/>
      <c r="J2701" s="14" t="e">
        <f ca="1">F2701-(G2701+(SUMIF('RELACION PAGO DE CAJA'!B$3:B$9173,A2701,'RELACION PAGO DE CAJA'!K$3:K$9173)+SUMIF('RELACION PAGO DE CAJA'!B$3:B$9173,A2701,'RELACION PAGO DE CAJA'!L$3:L$9173)+(SUMIF('RELACION PAGO DE CAJA'!B$3:B$9173,A2701,'RELACION PAGO DE CAJA'!M$3:M$408)+(SUMIF('RELACION PAGO DE CAJA'!B$3:B$9173,A2701,'RELACION PAGO DE CAJA'!N$3:N$9173)))))</f>
        <v>#REF!</v>
      </c>
    </row>
    <row r="2702" spans="1:10">
      <c r="A2702" s="16" t="str">
        <f t="shared" si="46"/>
        <v/>
      </c>
      <c r="B2702" s="93"/>
      <c r="C2702" s="97"/>
      <c r="D2702" s="25"/>
      <c r="E2702" s="91"/>
      <c r="F2702" s="98"/>
      <c r="G2702" s="23"/>
      <c r="H2702" s="23"/>
      <c r="I2702" s="23"/>
      <c r="J2702" s="14" t="e">
        <f ca="1">F2702-(G2702+(SUMIF('RELACION PAGO DE CAJA'!B$3:B$9173,A2702,'RELACION PAGO DE CAJA'!K$3:K$9173)+SUMIF('RELACION PAGO DE CAJA'!B$3:B$9173,A2702,'RELACION PAGO DE CAJA'!L$3:L$9173)+(SUMIF('RELACION PAGO DE CAJA'!B$3:B$9173,A2702,'RELACION PAGO DE CAJA'!M$3:M$408)+(SUMIF('RELACION PAGO DE CAJA'!B$3:B$9173,A2702,'RELACION PAGO DE CAJA'!N$3:N$9173)))))</f>
        <v>#REF!</v>
      </c>
    </row>
    <row r="2703" spans="1:10">
      <c r="A2703" s="16" t="str">
        <f t="shared" si="46"/>
        <v/>
      </c>
      <c r="B2703" s="93"/>
      <c r="C2703" s="97"/>
      <c r="D2703" s="25"/>
      <c r="E2703" s="91"/>
      <c r="F2703" s="98"/>
      <c r="G2703" s="23"/>
      <c r="H2703" s="23"/>
      <c r="I2703" s="23"/>
      <c r="J2703" s="14" t="e">
        <f ca="1">F2703-(G2703+(SUMIF('RELACION PAGO DE CAJA'!B$3:B$9173,A2703,'RELACION PAGO DE CAJA'!K$3:K$9173)+SUMIF('RELACION PAGO DE CAJA'!B$3:B$9173,A2703,'RELACION PAGO DE CAJA'!L$3:L$9173)+(SUMIF('RELACION PAGO DE CAJA'!B$3:B$9173,A2703,'RELACION PAGO DE CAJA'!M$3:M$408)+(SUMIF('RELACION PAGO DE CAJA'!B$3:B$9173,A2703,'RELACION PAGO DE CAJA'!N$3:N$9173)))))</f>
        <v>#REF!</v>
      </c>
    </row>
    <row r="2704" spans="1:10">
      <c r="A2704" s="16" t="str">
        <f t="shared" si="46"/>
        <v/>
      </c>
      <c r="B2704" s="93"/>
      <c r="C2704" s="97"/>
      <c r="D2704" s="25"/>
      <c r="E2704" s="91"/>
      <c r="F2704" s="98"/>
      <c r="G2704" s="23"/>
      <c r="H2704" s="23"/>
      <c r="I2704" s="23"/>
      <c r="J2704" s="14" t="e">
        <f ca="1">F2704-(G2704+(SUMIF('RELACION PAGO DE CAJA'!B$3:B$9173,A2704,'RELACION PAGO DE CAJA'!K$3:K$9173)+SUMIF('RELACION PAGO DE CAJA'!B$3:B$9173,A2704,'RELACION PAGO DE CAJA'!L$3:L$9173)+(SUMIF('RELACION PAGO DE CAJA'!B$3:B$9173,A2704,'RELACION PAGO DE CAJA'!M$3:M$408)+(SUMIF('RELACION PAGO DE CAJA'!B$3:B$9173,A2704,'RELACION PAGO DE CAJA'!N$3:N$9173)))))</f>
        <v>#REF!</v>
      </c>
    </row>
    <row r="2705" spans="1:10">
      <c r="A2705" s="16" t="str">
        <f t="shared" si="46"/>
        <v/>
      </c>
      <c r="B2705" s="93"/>
      <c r="C2705" s="97"/>
      <c r="D2705" s="25"/>
      <c r="E2705" s="91"/>
      <c r="F2705" s="98"/>
      <c r="G2705" s="23"/>
      <c r="H2705" s="23"/>
      <c r="I2705" s="23"/>
      <c r="J2705" s="14" t="e">
        <f ca="1">F2705-(G2705+(SUMIF('RELACION PAGO DE CAJA'!B$3:B$9173,A2705,'RELACION PAGO DE CAJA'!K$3:K$9173)+SUMIF('RELACION PAGO DE CAJA'!B$3:B$9173,A2705,'RELACION PAGO DE CAJA'!L$3:L$9173)+(SUMIF('RELACION PAGO DE CAJA'!B$3:B$9173,A2705,'RELACION PAGO DE CAJA'!M$3:M$408)+(SUMIF('RELACION PAGO DE CAJA'!B$3:B$9173,A2705,'RELACION PAGO DE CAJA'!N$3:N$9173)))))</f>
        <v>#REF!</v>
      </c>
    </row>
    <row r="2706" spans="1:10">
      <c r="A2706" s="16" t="str">
        <f t="shared" si="46"/>
        <v/>
      </c>
      <c r="B2706" s="93"/>
      <c r="C2706" s="97"/>
      <c r="D2706" s="25"/>
      <c r="E2706" s="91"/>
      <c r="F2706" s="98"/>
      <c r="G2706" s="23"/>
      <c r="H2706" s="23"/>
      <c r="I2706" s="23"/>
      <c r="J2706" s="14" t="e">
        <f ca="1">F2706-(G2706+(SUMIF('RELACION PAGO DE CAJA'!B$3:B$9173,A2706,'RELACION PAGO DE CAJA'!K$3:K$9173)+SUMIF('RELACION PAGO DE CAJA'!B$3:B$9173,A2706,'RELACION PAGO DE CAJA'!L$3:L$9173)+(SUMIF('RELACION PAGO DE CAJA'!B$3:B$9173,A2706,'RELACION PAGO DE CAJA'!M$3:M$408)+(SUMIF('RELACION PAGO DE CAJA'!B$3:B$9173,A2706,'RELACION PAGO DE CAJA'!N$3:N$9173)))))</f>
        <v>#REF!</v>
      </c>
    </row>
    <row r="2707" spans="1:10">
      <c r="A2707" s="16" t="str">
        <f t="shared" si="46"/>
        <v/>
      </c>
      <c r="B2707" s="93"/>
      <c r="C2707" s="97"/>
      <c r="D2707" s="25"/>
      <c r="E2707" s="91"/>
      <c r="F2707" s="98"/>
      <c r="G2707" s="23"/>
      <c r="H2707" s="23"/>
      <c r="I2707" s="23"/>
      <c r="J2707" s="14" t="e">
        <f ca="1">F2707-(G2707+(SUMIF('RELACION PAGO DE CAJA'!B$3:B$9173,A2707,'RELACION PAGO DE CAJA'!K$3:K$9173)+SUMIF('RELACION PAGO DE CAJA'!B$3:B$9173,A2707,'RELACION PAGO DE CAJA'!L$3:L$9173)+(SUMIF('RELACION PAGO DE CAJA'!B$3:B$9173,A2707,'RELACION PAGO DE CAJA'!M$3:M$408)+(SUMIF('RELACION PAGO DE CAJA'!B$3:B$9173,A2707,'RELACION PAGO DE CAJA'!N$3:N$9173)))))</f>
        <v>#REF!</v>
      </c>
    </row>
    <row r="2708" spans="1:10">
      <c r="A2708" s="16" t="str">
        <f t="shared" si="46"/>
        <v/>
      </c>
      <c r="B2708" s="93"/>
      <c r="C2708" s="97"/>
      <c r="D2708" s="25"/>
      <c r="E2708" s="91"/>
      <c r="F2708" s="98"/>
      <c r="G2708" s="23"/>
      <c r="H2708" s="23"/>
      <c r="I2708" s="23"/>
      <c r="J2708" s="14" t="e">
        <f ca="1">F2708-(G2708+(SUMIF('RELACION PAGO DE CAJA'!B$3:B$9173,A2708,'RELACION PAGO DE CAJA'!K$3:K$9173)+SUMIF('RELACION PAGO DE CAJA'!B$3:B$9173,A2708,'RELACION PAGO DE CAJA'!L$3:L$9173)+(SUMIF('RELACION PAGO DE CAJA'!B$3:B$9173,A2708,'RELACION PAGO DE CAJA'!M$3:M$408)+(SUMIF('RELACION PAGO DE CAJA'!B$3:B$9173,A2708,'RELACION PAGO DE CAJA'!N$3:N$9173)))))</f>
        <v>#REF!</v>
      </c>
    </row>
    <row r="2709" spans="1:10">
      <c r="A2709" s="16" t="str">
        <f t="shared" ref="A2709:A2772" si="47">CONCATENATE(B2709,D2709,E2709)</f>
        <v/>
      </c>
      <c r="B2709" s="93"/>
      <c r="C2709" s="97"/>
      <c r="D2709" s="25"/>
      <c r="E2709" s="91"/>
      <c r="F2709" s="98"/>
      <c r="G2709" s="23"/>
      <c r="H2709" s="23"/>
      <c r="I2709" s="23"/>
      <c r="J2709" s="14" t="e">
        <f ca="1">F2709-(G2709+(SUMIF('RELACION PAGO DE CAJA'!B$3:B$9173,A2709,'RELACION PAGO DE CAJA'!K$3:K$9173)+SUMIF('RELACION PAGO DE CAJA'!B$3:B$9173,A2709,'RELACION PAGO DE CAJA'!L$3:L$9173)+(SUMIF('RELACION PAGO DE CAJA'!B$3:B$9173,A2709,'RELACION PAGO DE CAJA'!M$3:M$408)+(SUMIF('RELACION PAGO DE CAJA'!B$3:B$9173,A2709,'RELACION PAGO DE CAJA'!N$3:N$9173)))))</f>
        <v>#REF!</v>
      </c>
    </row>
    <row r="2710" spans="1:10">
      <c r="A2710" s="16" t="str">
        <f t="shared" si="47"/>
        <v/>
      </c>
      <c r="B2710" s="93"/>
      <c r="C2710" s="97"/>
      <c r="D2710" s="25"/>
      <c r="E2710" s="91"/>
      <c r="F2710" s="98"/>
      <c r="G2710" s="23"/>
      <c r="H2710" s="23"/>
      <c r="I2710" s="23"/>
      <c r="J2710" s="14" t="e">
        <f ca="1">F2710-(G2710+(SUMIF('RELACION PAGO DE CAJA'!B$3:B$9173,A2710,'RELACION PAGO DE CAJA'!K$3:K$9173)+SUMIF('RELACION PAGO DE CAJA'!B$3:B$9173,A2710,'RELACION PAGO DE CAJA'!L$3:L$9173)+(SUMIF('RELACION PAGO DE CAJA'!B$3:B$9173,A2710,'RELACION PAGO DE CAJA'!M$3:M$408)+(SUMIF('RELACION PAGO DE CAJA'!B$3:B$9173,A2710,'RELACION PAGO DE CAJA'!N$3:N$9173)))))</f>
        <v>#REF!</v>
      </c>
    </row>
    <row r="2711" spans="1:10">
      <c r="A2711" s="16" t="str">
        <f t="shared" si="47"/>
        <v/>
      </c>
      <c r="B2711" s="93"/>
      <c r="C2711" s="97"/>
      <c r="D2711" s="25"/>
      <c r="E2711" s="91"/>
      <c r="F2711" s="98"/>
      <c r="G2711" s="23"/>
      <c r="H2711" s="23"/>
      <c r="I2711" s="23"/>
      <c r="J2711" s="14" t="e">
        <f ca="1">F2711-(G2711+(SUMIF('RELACION PAGO DE CAJA'!B$3:B$9173,A2711,'RELACION PAGO DE CAJA'!K$3:K$9173)+SUMIF('RELACION PAGO DE CAJA'!B$3:B$9173,A2711,'RELACION PAGO DE CAJA'!L$3:L$9173)+(SUMIF('RELACION PAGO DE CAJA'!B$3:B$9173,A2711,'RELACION PAGO DE CAJA'!M$3:M$408)+(SUMIF('RELACION PAGO DE CAJA'!B$3:B$9173,A2711,'RELACION PAGO DE CAJA'!N$3:N$9173)))))</f>
        <v>#REF!</v>
      </c>
    </row>
    <row r="2712" spans="1:10">
      <c r="A2712" s="16" t="str">
        <f t="shared" si="47"/>
        <v/>
      </c>
      <c r="B2712" s="93"/>
      <c r="C2712" s="97"/>
      <c r="D2712" s="25"/>
      <c r="E2712" s="91"/>
      <c r="F2712" s="98"/>
      <c r="G2712" s="23"/>
      <c r="H2712" s="23"/>
      <c r="I2712" s="23"/>
      <c r="J2712" s="14" t="e">
        <f ca="1">F2712-(G2712+(SUMIF('RELACION PAGO DE CAJA'!B$3:B$9173,A2712,'RELACION PAGO DE CAJA'!K$3:K$9173)+SUMIF('RELACION PAGO DE CAJA'!B$3:B$9173,A2712,'RELACION PAGO DE CAJA'!L$3:L$9173)+(SUMIF('RELACION PAGO DE CAJA'!B$3:B$9173,A2712,'RELACION PAGO DE CAJA'!M$3:M$408)+(SUMIF('RELACION PAGO DE CAJA'!B$3:B$9173,A2712,'RELACION PAGO DE CAJA'!N$3:N$9173)))))</f>
        <v>#REF!</v>
      </c>
    </row>
    <row r="2713" spans="1:10">
      <c r="A2713" s="16" t="str">
        <f t="shared" si="47"/>
        <v/>
      </c>
      <c r="B2713" s="93"/>
      <c r="C2713" s="97"/>
      <c r="D2713" s="25"/>
      <c r="E2713" s="91"/>
      <c r="F2713" s="98"/>
      <c r="G2713" s="23"/>
      <c r="H2713" s="23"/>
      <c r="I2713" s="23"/>
      <c r="J2713" s="14" t="e">
        <f ca="1">F2713-(G2713+(SUMIF('RELACION PAGO DE CAJA'!B$3:B$9173,A2713,'RELACION PAGO DE CAJA'!K$3:K$9173)+SUMIF('RELACION PAGO DE CAJA'!B$3:B$9173,A2713,'RELACION PAGO DE CAJA'!L$3:L$9173)+(SUMIF('RELACION PAGO DE CAJA'!B$3:B$9173,A2713,'RELACION PAGO DE CAJA'!M$3:M$408)+(SUMIF('RELACION PAGO DE CAJA'!B$3:B$9173,A2713,'RELACION PAGO DE CAJA'!N$3:N$9173)))))</f>
        <v>#REF!</v>
      </c>
    </row>
    <row r="2714" spans="1:10">
      <c r="A2714" s="16" t="str">
        <f t="shared" si="47"/>
        <v/>
      </c>
      <c r="B2714" s="93"/>
      <c r="C2714" s="97"/>
      <c r="D2714" s="25"/>
      <c r="E2714" s="91"/>
      <c r="F2714" s="98"/>
      <c r="G2714" s="23"/>
      <c r="H2714" s="23"/>
      <c r="I2714" s="23"/>
      <c r="J2714" s="14" t="e">
        <f ca="1">F2714-(G2714+(SUMIF('RELACION PAGO DE CAJA'!B$3:B$9173,A2714,'RELACION PAGO DE CAJA'!K$3:K$9173)+SUMIF('RELACION PAGO DE CAJA'!B$3:B$9173,A2714,'RELACION PAGO DE CAJA'!L$3:L$9173)+(SUMIF('RELACION PAGO DE CAJA'!B$3:B$9173,A2714,'RELACION PAGO DE CAJA'!M$3:M$408)+(SUMIF('RELACION PAGO DE CAJA'!B$3:B$9173,A2714,'RELACION PAGO DE CAJA'!N$3:N$9173)))))</f>
        <v>#REF!</v>
      </c>
    </row>
    <row r="2715" spans="1:10">
      <c r="A2715" s="16" t="str">
        <f t="shared" si="47"/>
        <v/>
      </c>
      <c r="B2715" s="93"/>
      <c r="C2715" s="97"/>
      <c r="D2715" s="25"/>
      <c r="E2715" s="91"/>
      <c r="F2715" s="98"/>
      <c r="G2715" s="23"/>
      <c r="H2715" s="23"/>
      <c r="I2715" s="23"/>
      <c r="J2715" s="14" t="e">
        <f ca="1">F2715-(G2715+(SUMIF('RELACION PAGO DE CAJA'!B$3:B$9173,A2715,'RELACION PAGO DE CAJA'!K$3:K$9173)+SUMIF('RELACION PAGO DE CAJA'!B$3:B$9173,A2715,'RELACION PAGO DE CAJA'!L$3:L$9173)+(SUMIF('RELACION PAGO DE CAJA'!B$3:B$9173,A2715,'RELACION PAGO DE CAJA'!M$3:M$408)+(SUMIF('RELACION PAGO DE CAJA'!B$3:B$9173,A2715,'RELACION PAGO DE CAJA'!N$3:N$9173)))))</f>
        <v>#REF!</v>
      </c>
    </row>
    <row r="2716" spans="1:10">
      <c r="A2716" s="16" t="str">
        <f t="shared" si="47"/>
        <v/>
      </c>
      <c r="B2716" s="93"/>
      <c r="C2716" s="97"/>
      <c r="D2716" s="25"/>
      <c r="E2716" s="91"/>
      <c r="F2716" s="98"/>
      <c r="G2716" s="23"/>
      <c r="H2716" s="23"/>
      <c r="I2716" s="23"/>
      <c r="J2716" s="14" t="e">
        <f ca="1">F2716-(G2716+(SUMIF('RELACION PAGO DE CAJA'!B$3:B$9173,A2716,'RELACION PAGO DE CAJA'!K$3:K$9173)+SUMIF('RELACION PAGO DE CAJA'!B$3:B$9173,A2716,'RELACION PAGO DE CAJA'!L$3:L$9173)+(SUMIF('RELACION PAGO DE CAJA'!B$3:B$9173,A2716,'RELACION PAGO DE CAJA'!M$3:M$408)+(SUMIF('RELACION PAGO DE CAJA'!B$3:B$9173,A2716,'RELACION PAGO DE CAJA'!N$3:N$9173)))))</f>
        <v>#REF!</v>
      </c>
    </row>
    <row r="2717" spans="1:10">
      <c r="A2717" s="16" t="str">
        <f t="shared" si="47"/>
        <v/>
      </c>
      <c r="B2717" s="93"/>
      <c r="C2717" s="97"/>
      <c r="D2717" s="25"/>
      <c r="E2717" s="91"/>
      <c r="F2717" s="98"/>
      <c r="G2717" s="23"/>
      <c r="H2717" s="23"/>
      <c r="I2717" s="23"/>
      <c r="J2717" s="14" t="e">
        <f ca="1">F2717-(G2717+(SUMIF('RELACION PAGO DE CAJA'!B$3:B$9173,A2717,'RELACION PAGO DE CAJA'!K$3:K$9173)+SUMIF('RELACION PAGO DE CAJA'!B$3:B$9173,A2717,'RELACION PAGO DE CAJA'!L$3:L$9173)+(SUMIF('RELACION PAGO DE CAJA'!B$3:B$9173,A2717,'RELACION PAGO DE CAJA'!M$3:M$408)+(SUMIF('RELACION PAGO DE CAJA'!B$3:B$9173,A2717,'RELACION PAGO DE CAJA'!N$3:N$9173)))))</f>
        <v>#REF!</v>
      </c>
    </row>
    <row r="2718" spans="1:10">
      <c r="A2718" s="16" t="str">
        <f t="shared" si="47"/>
        <v/>
      </c>
      <c r="B2718" s="93"/>
      <c r="C2718" s="97"/>
      <c r="D2718" s="25"/>
      <c r="E2718" s="91"/>
      <c r="F2718" s="98"/>
      <c r="G2718" s="23"/>
      <c r="H2718" s="23"/>
      <c r="I2718" s="23"/>
      <c r="J2718" s="14" t="e">
        <f ca="1">F2718-(G2718+(SUMIF('RELACION PAGO DE CAJA'!B$3:B$9173,A2718,'RELACION PAGO DE CAJA'!K$3:K$9173)+SUMIF('RELACION PAGO DE CAJA'!B$3:B$9173,A2718,'RELACION PAGO DE CAJA'!L$3:L$9173)+(SUMIF('RELACION PAGO DE CAJA'!B$3:B$9173,A2718,'RELACION PAGO DE CAJA'!M$3:M$408)+(SUMIF('RELACION PAGO DE CAJA'!B$3:B$9173,A2718,'RELACION PAGO DE CAJA'!N$3:N$9173)))))</f>
        <v>#REF!</v>
      </c>
    </row>
    <row r="2719" spans="1:10">
      <c r="A2719" s="16" t="str">
        <f t="shared" si="47"/>
        <v/>
      </c>
      <c r="B2719" s="93"/>
      <c r="C2719" s="97"/>
      <c r="D2719" s="25"/>
      <c r="E2719" s="91"/>
      <c r="F2719" s="98"/>
      <c r="G2719" s="23"/>
      <c r="H2719" s="23"/>
      <c r="I2719" s="23"/>
      <c r="J2719" s="14" t="e">
        <f ca="1">F2719-(G2719+(SUMIF('RELACION PAGO DE CAJA'!B$3:B$9173,A2719,'RELACION PAGO DE CAJA'!K$3:K$9173)+SUMIF('RELACION PAGO DE CAJA'!B$3:B$9173,A2719,'RELACION PAGO DE CAJA'!L$3:L$9173)+(SUMIF('RELACION PAGO DE CAJA'!B$3:B$9173,A2719,'RELACION PAGO DE CAJA'!M$3:M$408)+(SUMIF('RELACION PAGO DE CAJA'!B$3:B$9173,A2719,'RELACION PAGO DE CAJA'!N$3:N$9173)))))</f>
        <v>#REF!</v>
      </c>
    </row>
    <row r="2720" spans="1:10">
      <c r="A2720" s="16" t="str">
        <f t="shared" si="47"/>
        <v/>
      </c>
      <c r="B2720" s="93"/>
      <c r="C2720" s="97"/>
      <c r="D2720" s="25"/>
      <c r="E2720" s="91"/>
      <c r="F2720" s="98"/>
      <c r="G2720" s="23"/>
      <c r="H2720" s="23"/>
      <c r="I2720" s="23"/>
      <c r="J2720" s="14" t="e">
        <f ca="1">F2720-(G2720+(SUMIF('RELACION PAGO DE CAJA'!B$3:B$9173,A2720,'RELACION PAGO DE CAJA'!K$3:K$9173)+SUMIF('RELACION PAGO DE CAJA'!B$3:B$9173,A2720,'RELACION PAGO DE CAJA'!L$3:L$9173)+(SUMIF('RELACION PAGO DE CAJA'!B$3:B$9173,A2720,'RELACION PAGO DE CAJA'!M$3:M$408)+(SUMIF('RELACION PAGO DE CAJA'!B$3:B$9173,A2720,'RELACION PAGO DE CAJA'!N$3:N$9173)))))</f>
        <v>#REF!</v>
      </c>
    </row>
    <row r="2721" spans="1:10">
      <c r="A2721" s="16" t="str">
        <f t="shared" si="47"/>
        <v/>
      </c>
      <c r="B2721" s="93"/>
      <c r="C2721" s="97"/>
      <c r="D2721" s="25"/>
      <c r="E2721" s="91"/>
      <c r="F2721" s="98"/>
      <c r="G2721" s="23"/>
      <c r="H2721" s="23"/>
      <c r="I2721" s="23"/>
      <c r="J2721" s="14" t="e">
        <f ca="1">F2721-(G2721+(SUMIF('RELACION PAGO DE CAJA'!B$3:B$9173,A2721,'RELACION PAGO DE CAJA'!K$3:K$9173)+SUMIF('RELACION PAGO DE CAJA'!B$3:B$9173,A2721,'RELACION PAGO DE CAJA'!L$3:L$9173)+(SUMIF('RELACION PAGO DE CAJA'!B$3:B$9173,A2721,'RELACION PAGO DE CAJA'!M$3:M$408)+(SUMIF('RELACION PAGO DE CAJA'!B$3:B$9173,A2721,'RELACION PAGO DE CAJA'!N$3:N$9173)))))</f>
        <v>#REF!</v>
      </c>
    </row>
    <row r="2722" spans="1:10">
      <c r="A2722" s="16" t="str">
        <f t="shared" si="47"/>
        <v/>
      </c>
      <c r="B2722" s="93"/>
      <c r="C2722" s="97"/>
      <c r="D2722" s="25"/>
      <c r="E2722" s="91"/>
      <c r="F2722" s="98"/>
      <c r="G2722" s="23"/>
      <c r="H2722" s="23"/>
      <c r="I2722" s="23"/>
      <c r="J2722" s="14" t="e">
        <f ca="1">F2722-(G2722+(SUMIF('RELACION PAGO DE CAJA'!B$3:B$9173,A2722,'RELACION PAGO DE CAJA'!K$3:K$9173)+SUMIF('RELACION PAGO DE CAJA'!B$3:B$9173,A2722,'RELACION PAGO DE CAJA'!L$3:L$9173)+(SUMIF('RELACION PAGO DE CAJA'!B$3:B$9173,A2722,'RELACION PAGO DE CAJA'!M$3:M$408)+(SUMIF('RELACION PAGO DE CAJA'!B$3:B$9173,A2722,'RELACION PAGO DE CAJA'!N$3:N$9173)))))</f>
        <v>#REF!</v>
      </c>
    </row>
    <row r="2723" spans="1:10">
      <c r="A2723" s="16" t="str">
        <f t="shared" si="47"/>
        <v/>
      </c>
      <c r="B2723" s="93"/>
      <c r="C2723" s="97"/>
      <c r="D2723" s="25"/>
      <c r="E2723" s="91"/>
      <c r="F2723" s="98"/>
      <c r="G2723" s="23"/>
      <c r="H2723" s="23"/>
      <c r="I2723" s="23"/>
      <c r="J2723" s="14" t="e">
        <f ca="1">F2723-(G2723+(SUMIF('RELACION PAGO DE CAJA'!B$3:B$9173,A2723,'RELACION PAGO DE CAJA'!K$3:K$9173)+SUMIF('RELACION PAGO DE CAJA'!B$3:B$9173,A2723,'RELACION PAGO DE CAJA'!L$3:L$9173)+(SUMIF('RELACION PAGO DE CAJA'!B$3:B$9173,A2723,'RELACION PAGO DE CAJA'!M$3:M$408)+(SUMIF('RELACION PAGO DE CAJA'!B$3:B$9173,A2723,'RELACION PAGO DE CAJA'!N$3:N$9173)))))</f>
        <v>#REF!</v>
      </c>
    </row>
    <row r="2724" spans="1:10">
      <c r="A2724" s="16" t="str">
        <f t="shared" si="47"/>
        <v/>
      </c>
      <c r="B2724" s="93"/>
      <c r="C2724" s="97"/>
      <c r="D2724" s="25"/>
      <c r="E2724" s="91"/>
      <c r="F2724" s="98"/>
      <c r="G2724" s="23"/>
      <c r="H2724" s="23"/>
      <c r="I2724" s="23"/>
      <c r="J2724" s="14" t="e">
        <f ca="1">F2724-(G2724+(SUMIF('RELACION PAGO DE CAJA'!B$3:B$9173,A2724,'RELACION PAGO DE CAJA'!K$3:K$9173)+SUMIF('RELACION PAGO DE CAJA'!B$3:B$9173,A2724,'RELACION PAGO DE CAJA'!L$3:L$9173)+(SUMIF('RELACION PAGO DE CAJA'!B$3:B$9173,A2724,'RELACION PAGO DE CAJA'!M$3:M$408)+(SUMIF('RELACION PAGO DE CAJA'!B$3:B$9173,A2724,'RELACION PAGO DE CAJA'!N$3:N$9173)))))</f>
        <v>#REF!</v>
      </c>
    </row>
    <row r="2725" spans="1:10">
      <c r="A2725" s="16" t="str">
        <f t="shared" si="47"/>
        <v/>
      </c>
      <c r="B2725" s="93"/>
      <c r="C2725" s="97"/>
      <c r="D2725" s="25"/>
      <c r="E2725" s="91"/>
      <c r="F2725" s="98"/>
      <c r="G2725" s="23"/>
      <c r="H2725" s="23"/>
      <c r="I2725" s="23"/>
      <c r="J2725" s="14" t="e">
        <f ca="1">F2725-(G2725+(SUMIF('RELACION PAGO DE CAJA'!B$3:B$9173,A2725,'RELACION PAGO DE CAJA'!K$3:K$9173)+SUMIF('RELACION PAGO DE CAJA'!B$3:B$9173,A2725,'RELACION PAGO DE CAJA'!L$3:L$9173)+(SUMIF('RELACION PAGO DE CAJA'!B$3:B$9173,A2725,'RELACION PAGO DE CAJA'!M$3:M$408)+(SUMIF('RELACION PAGO DE CAJA'!B$3:B$9173,A2725,'RELACION PAGO DE CAJA'!N$3:N$9173)))))</f>
        <v>#REF!</v>
      </c>
    </row>
    <row r="2726" spans="1:10">
      <c r="A2726" s="16" t="str">
        <f t="shared" si="47"/>
        <v/>
      </c>
      <c r="B2726" s="93"/>
      <c r="C2726" s="97"/>
      <c r="D2726" s="25"/>
      <c r="E2726" s="91"/>
      <c r="F2726" s="98"/>
      <c r="G2726" s="23"/>
      <c r="H2726" s="23"/>
      <c r="I2726" s="23"/>
      <c r="J2726" s="14" t="e">
        <f ca="1">F2726-(G2726+(SUMIF('RELACION PAGO DE CAJA'!B$3:B$9173,A2726,'RELACION PAGO DE CAJA'!K$3:K$9173)+SUMIF('RELACION PAGO DE CAJA'!B$3:B$9173,A2726,'RELACION PAGO DE CAJA'!L$3:L$9173)+(SUMIF('RELACION PAGO DE CAJA'!B$3:B$9173,A2726,'RELACION PAGO DE CAJA'!M$3:M$408)+(SUMIF('RELACION PAGO DE CAJA'!B$3:B$9173,A2726,'RELACION PAGO DE CAJA'!N$3:N$9173)))))</f>
        <v>#REF!</v>
      </c>
    </row>
    <row r="2727" spans="1:10">
      <c r="A2727" s="16" t="str">
        <f t="shared" si="47"/>
        <v/>
      </c>
      <c r="B2727" s="93"/>
      <c r="C2727" s="97"/>
      <c r="D2727" s="25"/>
      <c r="E2727" s="91"/>
      <c r="F2727" s="98"/>
      <c r="G2727" s="23"/>
      <c r="H2727" s="23"/>
      <c r="I2727" s="23"/>
      <c r="J2727" s="14" t="e">
        <f ca="1">F2727-(G2727+(SUMIF('RELACION PAGO DE CAJA'!B$3:B$9173,A2727,'RELACION PAGO DE CAJA'!K$3:K$9173)+SUMIF('RELACION PAGO DE CAJA'!B$3:B$9173,A2727,'RELACION PAGO DE CAJA'!L$3:L$9173)+(SUMIF('RELACION PAGO DE CAJA'!B$3:B$9173,A2727,'RELACION PAGO DE CAJA'!M$3:M$408)+(SUMIF('RELACION PAGO DE CAJA'!B$3:B$9173,A2727,'RELACION PAGO DE CAJA'!N$3:N$9173)))))</f>
        <v>#REF!</v>
      </c>
    </row>
    <row r="2728" spans="1:10">
      <c r="A2728" s="16" t="str">
        <f t="shared" si="47"/>
        <v/>
      </c>
      <c r="B2728" s="93"/>
      <c r="C2728" s="97"/>
      <c r="D2728" s="25"/>
      <c r="E2728" s="91"/>
      <c r="F2728" s="98"/>
      <c r="G2728" s="23"/>
      <c r="H2728" s="23"/>
      <c r="I2728" s="23"/>
      <c r="J2728" s="14" t="e">
        <f ca="1">F2728-(G2728+(SUMIF('RELACION PAGO DE CAJA'!B$3:B$9173,A2728,'RELACION PAGO DE CAJA'!K$3:K$9173)+SUMIF('RELACION PAGO DE CAJA'!B$3:B$9173,A2728,'RELACION PAGO DE CAJA'!L$3:L$9173)+(SUMIF('RELACION PAGO DE CAJA'!B$3:B$9173,A2728,'RELACION PAGO DE CAJA'!M$3:M$408)+(SUMIF('RELACION PAGO DE CAJA'!B$3:B$9173,A2728,'RELACION PAGO DE CAJA'!N$3:N$9173)))))</f>
        <v>#REF!</v>
      </c>
    </row>
    <row r="2729" spans="1:10">
      <c r="A2729" s="16" t="str">
        <f t="shared" si="47"/>
        <v/>
      </c>
      <c r="B2729" s="93"/>
      <c r="C2729" s="97"/>
      <c r="D2729" s="25"/>
      <c r="E2729" s="91"/>
      <c r="F2729" s="98"/>
      <c r="G2729" s="23"/>
      <c r="H2729" s="23"/>
      <c r="I2729" s="23"/>
      <c r="J2729" s="14" t="e">
        <f ca="1">F2729-(G2729+(SUMIF('RELACION PAGO DE CAJA'!B$3:B$9173,A2729,'RELACION PAGO DE CAJA'!K$3:K$9173)+SUMIF('RELACION PAGO DE CAJA'!B$3:B$9173,A2729,'RELACION PAGO DE CAJA'!L$3:L$9173)+(SUMIF('RELACION PAGO DE CAJA'!B$3:B$9173,A2729,'RELACION PAGO DE CAJA'!M$3:M$408)+(SUMIF('RELACION PAGO DE CAJA'!B$3:B$9173,A2729,'RELACION PAGO DE CAJA'!N$3:N$9173)))))</f>
        <v>#REF!</v>
      </c>
    </row>
    <row r="2730" spans="1:10">
      <c r="A2730" s="16" t="str">
        <f t="shared" si="47"/>
        <v/>
      </c>
      <c r="B2730" s="93"/>
      <c r="C2730" s="97"/>
      <c r="D2730" s="25"/>
      <c r="E2730" s="91"/>
      <c r="F2730" s="98"/>
      <c r="G2730" s="23"/>
      <c r="H2730" s="23"/>
      <c r="I2730" s="23"/>
      <c r="J2730" s="14" t="e">
        <f ca="1">F2730-(G2730+(SUMIF('RELACION PAGO DE CAJA'!B$3:B$9173,A2730,'RELACION PAGO DE CAJA'!K$3:K$9173)+SUMIF('RELACION PAGO DE CAJA'!B$3:B$9173,A2730,'RELACION PAGO DE CAJA'!L$3:L$9173)+(SUMIF('RELACION PAGO DE CAJA'!B$3:B$9173,A2730,'RELACION PAGO DE CAJA'!M$3:M$408)+(SUMIF('RELACION PAGO DE CAJA'!B$3:B$9173,A2730,'RELACION PAGO DE CAJA'!N$3:N$9173)))))</f>
        <v>#REF!</v>
      </c>
    </row>
    <row r="2731" spans="1:10">
      <c r="A2731" s="16" t="str">
        <f t="shared" si="47"/>
        <v/>
      </c>
      <c r="B2731" s="93"/>
      <c r="C2731" s="97"/>
      <c r="D2731" s="25"/>
      <c r="E2731" s="91"/>
      <c r="F2731" s="98"/>
      <c r="G2731" s="23"/>
      <c r="H2731" s="23"/>
      <c r="I2731" s="23"/>
      <c r="J2731" s="14" t="e">
        <f ca="1">F2731-(G2731+(SUMIF('RELACION PAGO DE CAJA'!B$3:B$9173,A2731,'RELACION PAGO DE CAJA'!K$3:K$9173)+SUMIF('RELACION PAGO DE CAJA'!B$3:B$9173,A2731,'RELACION PAGO DE CAJA'!L$3:L$9173)+(SUMIF('RELACION PAGO DE CAJA'!B$3:B$9173,A2731,'RELACION PAGO DE CAJA'!M$3:M$408)+(SUMIF('RELACION PAGO DE CAJA'!B$3:B$9173,A2731,'RELACION PAGO DE CAJA'!N$3:N$9173)))))</f>
        <v>#REF!</v>
      </c>
    </row>
    <row r="2732" spans="1:10">
      <c r="A2732" s="16" t="str">
        <f t="shared" si="47"/>
        <v/>
      </c>
      <c r="B2732" s="93"/>
      <c r="C2732" s="97"/>
      <c r="D2732" s="25"/>
      <c r="E2732" s="91"/>
      <c r="F2732" s="98"/>
      <c r="G2732" s="23"/>
      <c r="H2732" s="23"/>
      <c r="I2732" s="23"/>
      <c r="J2732" s="14" t="e">
        <f ca="1">F2732-(G2732+(SUMIF('RELACION PAGO DE CAJA'!B$3:B$9173,A2732,'RELACION PAGO DE CAJA'!K$3:K$9173)+SUMIF('RELACION PAGO DE CAJA'!B$3:B$9173,A2732,'RELACION PAGO DE CAJA'!L$3:L$9173)+(SUMIF('RELACION PAGO DE CAJA'!B$3:B$9173,A2732,'RELACION PAGO DE CAJA'!M$3:M$408)+(SUMIF('RELACION PAGO DE CAJA'!B$3:B$9173,A2732,'RELACION PAGO DE CAJA'!N$3:N$9173)))))</f>
        <v>#REF!</v>
      </c>
    </row>
    <row r="2733" spans="1:10">
      <c r="A2733" s="16" t="str">
        <f t="shared" si="47"/>
        <v/>
      </c>
      <c r="B2733" s="93"/>
      <c r="C2733" s="97"/>
      <c r="D2733" s="25"/>
      <c r="E2733" s="91"/>
      <c r="F2733" s="98"/>
      <c r="G2733" s="23"/>
      <c r="H2733" s="23"/>
      <c r="I2733" s="23"/>
      <c r="J2733" s="14" t="e">
        <f ca="1">F2733-(G2733+(SUMIF('RELACION PAGO DE CAJA'!B$3:B$9173,A2733,'RELACION PAGO DE CAJA'!K$3:K$9173)+SUMIF('RELACION PAGO DE CAJA'!B$3:B$9173,A2733,'RELACION PAGO DE CAJA'!L$3:L$9173)+(SUMIF('RELACION PAGO DE CAJA'!B$3:B$9173,A2733,'RELACION PAGO DE CAJA'!M$3:M$408)+(SUMIF('RELACION PAGO DE CAJA'!B$3:B$9173,A2733,'RELACION PAGO DE CAJA'!N$3:N$9173)))))</f>
        <v>#REF!</v>
      </c>
    </row>
    <row r="2734" spans="1:10">
      <c r="A2734" s="16" t="str">
        <f t="shared" si="47"/>
        <v/>
      </c>
      <c r="B2734" s="93"/>
      <c r="C2734" s="97"/>
      <c r="D2734" s="25"/>
      <c r="E2734" s="91"/>
      <c r="F2734" s="98"/>
      <c r="G2734" s="23"/>
      <c r="H2734" s="23"/>
      <c r="I2734" s="23"/>
      <c r="J2734" s="14" t="e">
        <f ca="1">F2734-(G2734+(SUMIF('RELACION PAGO DE CAJA'!B$3:B$9173,A2734,'RELACION PAGO DE CAJA'!K$3:K$9173)+SUMIF('RELACION PAGO DE CAJA'!B$3:B$9173,A2734,'RELACION PAGO DE CAJA'!L$3:L$9173)+(SUMIF('RELACION PAGO DE CAJA'!B$3:B$9173,A2734,'RELACION PAGO DE CAJA'!M$3:M$408)+(SUMIF('RELACION PAGO DE CAJA'!B$3:B$9173,A2734,'RELACION PAGO DE CAJA'!N$3:N$9173)))))</f>
        <v>#REF!</v>
      </c>
    </row>
    <row r="2735" spans="1:10">
      <c r="A2735" s="16" t="str">
        <f t="shared" si="47"/>
        <v/>
      </c>
      <c r="B2735" s="93"/>
      <c r="C2735" s="97"/>
      <c r="D2735" s="25"/>
      <c r="E2735" s="91"/>
      <c r="F2735" s="98"/>
      <c r="G2735" s="23"/>
      <c r="H2735" s="23"/>
      <c r="I2735" s="23"/>
      <c r="J2735" s="14" t="e">
        <f ca="1">F2735-(G2735+(SUMIF('RELACION PAGO DE CAJA'!B$3:B$9173,A2735,'RELACION PAGO DE CAJA'!K$3:K$9173)+SUMIF('RELACION PAGO DE CAJA'!B$3:B$9173,A2735,'RELACION PAGO DE CAJA'!L$3:L$9173)+(SUMIF('RELACION PAGO DE CAJA'!B$3:B$9173,A2735,'RELACION PAGO DE CAJA'!M$3:M$408)+(SUMIF('RELACION PAGO DE CAJA'!B$3:B$9173,A2735,'RELACION PAGO DE CAJA'!N$3:N$9173)))))</f>
        <v>#REF!</v>
      </c>
    </row>
    <row r="2736" spans="1:10">
      <c r="A2736" s="16" t="str">
        <f t="shared" si="47"/>
        <v/>
      </c>
      <c r="B2736" s="93"/>
      <c r="C2736" s="97"/>
      <c r="D2736" s="25"/>
      <c r="E2736" s="91"/>
      <c r="F2736" s="98"/>
      <c r="G2736" s="23"/>
      <c r="H2736" s="23"/>
      <c r="I2736" s="23"/>
      <c r="J2736" s="14" t="e">
        <f ca="1">F2736-(G2736+(SUMIF('RELACION PAGO DE CAJA'!B$3:B$9173,A2736,'RELACION PAGO DE CAJA'!K$3:K$9173)+SUMIF('RELACION PAGO DE CAJA'!B$3:B$9173,A2736,'RELACION PAGO DE CAJA'!L$3:L$9173)+(SUMIF('RELACION PAGO DE CAJA'!B$3:B$9173,A2736,'RELACION PAGO DE CAJA'!M$3:M$408)+(SUMIF('RELACION PAGO DE CAJA'!B$3:B$9173,A2736,'RELACION PAGO DE CAJA'!N$3:N$9173)))))</f>
        <v>#REF!</v>
      </c>
    </row>
    <row r="2737" spans="1:10">
      <c r="A2737" s="16" t="str">
        <f t="shared" si="47"/>
        <v/>
      </c>
      <c r="B2737" s="93"/>
      <c r="C2737" s="97"/>
      <c r="D2737" s="25"/>
      <c r="E2737" s="91"/>
      <c r="F2737" s="98"/>
      <c r="G2737" s="23"/>
      <c r="H2737" s="23"/>
      <c r="I2737" s="23"/>
      <c r="J2737" s="14" t="e">
        <f ca="1">F2737-(G2737+(SUMIF('RELACION PAGO DE CAJA'!B$3:B$9173,A2737,'RELACION PAGO DE CAJA'!K$3:K$9173)+SUMIF('RELACION PAGO DE CAJA'!B$3:B$9173,A2737,'RELACION PAGO DE CAJA'!L$3:L$9173)+(SUMIF('RELACION PAGO DE CAJA'!B$3:B$9173,A2737,'RELACION PAGO DE CAJA'!M$3:M$408)+(SUMIF('RELACION PAGO DE CAJA'!B$3:B$9173,A2737,'RELACION PAGO DE CAJA'!N$3:N$9173)))))</f>
        <v>#REF!</v>
      </c>
    </row>
    <row r="2738" spans="1:10">
      <c r="A2738" s="16" t="str">
        <f t="shared" si="47"/>
        <v/>
      </c>
      <c r="B2738" s="93"/>
      <c r="C2738" s="97"/>
      <c r="D2738" s="25"/>
      <c r="E2738" s="91"/>
      <c r="F2738" s="98"/>
      <c r="G2738" s="23"/>
      <c r="H2738" s="23"/>
      <c r="I2738" s="23"/>
      <c r="J2738" s="14" t="e">
        <f ca="1">F2738-(G2738+(SUMIF('RELACION PAGO DE CAJA'!B$3:B$9173,A2738,'RELACION PAGO DE CAJA'!K$3:K$9173)+SUMIF('RELACION PAGO DE CAJA'!B$3:B$9173,A2738,'RELACION PAGO DE CAJA'!L$3:L$9173)+(SUMIF('RELACION PAGO DE CAJA'!B$3:B$9173,A2738,'RELACION PAGO DE CAJA'!M$3:M$408)+(SUMIF('RELACION PAGO DE CAJA'!B$3:B$9173,A2738,'RELACION PAGO DE CAJA'!N$3:N$9173)))))</f>
        <v>#REF!</v>
      </c>
    </row>
    <row r="2739" spans="1:10">
      <c r="A2739" s="16" t="str">
        <f t="shared" si="47"/>
        <v/>
      </c>
      <c r="B2739" s="93"/>
      <c r="C2739" s="97"/>
      <c r="D2739" s="25"/>
      <c r="E2739" s="91"/>
      <c r="F2739" s="98"/>
      <c r="G2739" s="23"/>
      <c r="H2739" s="23"/>
      <c r="I2739" s="23"/>
      <c r="J2739" s="14" t="e">
        <f ca="1">F2739-(G2739+(SUMIF('RELACION PAGO DE CAJA'!B$3:B$9173,A2739,'RELACION PAGO DE CAJA'!K$3:K$9173)+SUMIF('RELACION PAGO DE CAJA'!B$3:B$9173,A2739,'RELACION PAGO DE CAJA'!L$3:L$9173)+(SUMIF('RELACION PAGO DE CAJA'!B$3:B$9173,A2739,'RELACION PAGO DE CAJA'!M$3:M$408)+(SUMIF('RELACION PAGO DE CAJA'!B$3:B$9173,A2739,'RELACION PAGO DE CAJA'!N$3:N$9173)))))</f>
        <v>#REF!</v>
      </c>
    </row>
    <row r="2740" spans="1:10">
      <c r="A2740" s="16" t="str">
        <f t="shared" si="47"/>
        <v/>
      </c>
      <c r="B2740" s="93"/>
      <c r="C2740" s="97"/>
      <c r="D2740" s="25"/>
      <c r="E2740" s="91"/>
      <c r="F2740" s="98"/>
      <c r="G2740" s="23"/>
      <c r="H2740" s="23"/>
      <c r="I2740" s="23"/>
      <c r="J2740" s="14" t="e">
        <f ca="1">F2740-(G2740+(SUMIF('RELACION PAGO DE CAJA'!B$3:B$9173,A2740,'RELACION PAGO DE CAJA'!K$3:K$9173)+SUMIF('RELACION PAGO DE CAJA'!B$3:B$9173,A2740,'RELACION PAGO DE CAJA'!L$3:L$9173)+(SUMIF('RELACION PAGO DE CAJA'!B$3:B$9173,A2740,'RELACION PAGO DE CAJA'!M$3:M$408)+(SUMIF('RELACION PAGO DE CAJA'!B$3:B$9173,A2740,'RELACION PAGO DE CAJA'!N$3:N$9173)))))</f>
        <v>#REF!</v>
      </c>
    </row>
    <row r="2741" spans="1:10">
      <c r="A2741" s="16" t="str">
        <f t="shared" si="47"/>
        <v/>
      </c>
      <c r="B2741" s="93"/>
      <c r="C2741" s="97"/>
      <c r="D2741" s="25"/>
      <c r="E2741" s="91"/>
      <c r="F2741" s="98"/>
      <c r="G2741" s="23"/>
      <c r="H2741" s="23"/>
      <c r="I2741" s="23"/>
      <c r="J2741" s="14" t="e">
        <f ca="1">F2741-(G2741+(SUMIF('RELACION PAGO DE CAJA'!B$3:B$9173,A2741,'RELACION PAGO DE CAJA'!K$3:K$9173)+SUMIF('RELACION PAGO DE CAJA'!B$3:B$9173,A2741,'RELACION PAGO DE CAJA'!L$3:L$9173)+(SUMIF('RELACION PAGO DE CAJA'!B$3:B$9173,A2741,'RELACION PAGO DE CAJA'!M$3:M$408)+(SUMIF('RELACION PAGO DE CAJA'!B$3:B$9173,A2741,'RELACION PAGO DE CAJA'!N$3:N$9173)))))</f>
        <v>#REF!</v>
      </c>
    </row>
    <row r="2742" spans="1:10">
      <c r="A2742" s="16" t="str">
        <f t="shared" si="47"/>
        <v/>
      </c>
      <c r="B2742" s="93"/>
      <c r="C2742" s="97"/>
      <c r="D2742" s="25"/>
      <c r="E2742" s="91"/>
      <c r="F2742" s="98"/>
      <c r="G2742" s="23"/>
      <c r="H2742" s="23"/>
      <c r="I2742" s="23"/>
      <c r="J2742" s="14" t="e">
        <f ca="1">F2742-(G2742+(SUMIF('RELACION PAGO DE CAJA'!B$3:B$9173,A2742,'RELACION PAGO DE CAJA'!K$3:K$9173)+SUMIF('RELACION PAGO DE CAJA'!B$3:B$9173,A2742,'RELACION PAGO DE CAJA'!L$3:L$9173)+(SUMIF('RELACION PAGO DE CAJA'!B$3:B$9173,A2742,'RELACION PAGO DE CAJA'!M$3:M$408)+(SUMIF('RELACION PAGO DE CAJA'!B$3:B$9173,A2742,'RELACION PAGO DE CAJA'!N$3:N$9173)))))</f>
        <v>#REF!</v>
      </c>
    </row>
    <row r="2743" spans="1:10">
      <c r="A2743" s="16" t="str">
        <f t="shared" si="47"/>
        <v/>
      </c>
      <c r="B2743" s="93"/>
      <c r="C2743" s="97"/>
      <c r="D2743" s="25"/>
      <c r="E2743" s="91"/>
      <c r="F2743" s="98"/>
      <c r="G2743" s="23"/>
      <c r="H2743" s="23"/>
      <c r="I2743" s="23"/>
      <c r="J2743" s="14" t="e">
        <f ca="1">F2743-(G2743+(SUMIF('RELACION PAGO DE CAJA'!B$3:B$9173,A2743,'RELACION PAGO DE CAJA'!K$3:K$9173)+SUMIF('RELACION PAGO DE CAJA'!B$3:B$9173,A2743,'RELACION PAGO DE CAJA'!L$3:L$9173)+(SUMIF('RELACION PAGO DE CAJA'!B$3:B$9173,A2743,'RELACION PAGO DE CAJA'!M$3:M$408)+(SUMIF('RELACION PAGO DE CAJA'!B$3:B$9173,A2743,'RELACION PAGO DE CAJA'!N$3:N$9173)))))</f>
        <v>#REF!</v>
      </c>
    </row>
    <row r="2744" spans="1:10">
      <c r="A2744" s="16" t="str">
        <f t="shared" si="47"/>
        <v/>
      </c>
      <c r="B2744" s="93"/>
      <c r="C2744" s="97"/>
      <c r="D2744" s="25"/>
      <c r="E2744" s="91"/>
      <c r="F2744" s="98"/>
      <c r="G2744" s="23"/>
      <c r="H2744" s="23"/>
      <c r="I2744" s="23"/>
      <c r="J2744" s="14" t="e">
        <f ca="1">F2744-(G2744+(SUMIF('RELACION PAGO DE CAJA'!B$3:B$9173,A2744,'RELACION PAGO DE CAJA'!K$3:K$9173)+SUMIF('RELACION PAGO DE CAJA'!B$3:B$9173,A2744,'RELACION PAGO DE CAJA'!L$3:L$9173)+(SUMIF('RELACION PAGO DE CAJA'!B$3:B$9173,A2744,'RELACION PAGO DE CAJA'!M$3:M$408)+(SUMIF('RELACION PAGO DE CAJA'!B$3:B$9173,A2744,'RELACION PAGO DE CAJA'!N$3:N$9173)))))</f>
        <v>#REF!</v>
      </c>
    </row>
    <row r="2745" spans="1:10">
      <c r="A2745" s="16" t="str">
        <f t="shared" si="47"/>
        <v/>
      </c>
      <c r="B2745" s="93"/>
      <c r="C2745" s="97"/>
      <c r="D2745" s="25"/>
      <c r="E2745" s="91"/>
      <c r="F2745" s="98"/>
      <c r="G2745" s="23"/>
      <c r="H2745" s="23"/>
      <c r="I2745" s="23"/>
      <c r="J2745" s="14" t="e">
        <f ca="1">F2745-(G2745+(SUMIF('RELACION PAGO DE CAJA'!B$3:B$9173,A2745,'RELACION PAGO DE CAJA'!K$3:K$9173)+SUMIF('RELACION PAGO DE CAJA'!B$3:B$9173,A2745,'RELACION PAGO DE CAJA'!L$3:L$9173)+(SUMIF('RELACION PAGO DE CAJA'!B$3:B$9173,A2745,'RELACION PAGO DE CAJA'!M$3:M$408)+(SUMIF('RELACION PAGO DE CAJA'!B$3:B$9173,A2745,'RELACION PAGO DE CAJA'!N$3:N$9173)))))</f>
        <v>#REF!</v>
      </c>
    </row>
    <row r="2746" spans="1:10">
      <c r="A2746" s="16" t="str">
        <f t="shared" si="47"/>
        <v/>
      </c>
      <c r="B2746" s="93"/>
      <c r="C2746" s="97"/>
      <c r="D2746" s="25"/>
      <c r="E2746" s="91"/>
      <c r="F2746" s="98"/>
      <c r="G2746" s="23"/>
      <c r="H2746" s="23"/>
      <c r="I2746" s="23"/>
      <c r="J2746" s="14" t="e">
        <f ca="1">F2746-(G2746+(SUMIF('RELACION PAGO DE CAJA'!B$3:B$9173,A2746,'RELACION PAGO DE CAJA'!K$3:K$9173)+SUMIF('RELACION PAGO DE CAJA'!B$3:B$9173,A2746,'RELACION PAGO DE CAJA'!L$3:L$9173)+(SUMIF('RELACION PAGO DE CAJA'!B$3:B$9173,A2746,'RELACION PAGO DE CAJA'!M$3:M$408)+(SUMIF('RELACION PAGO DE CAJA'!B$3:B$9173,A2746,'RELACION PAGO DE CAJA'!N$3:N$9173)))))</f>
        <v>#REF!</v>
      </c>
    </row>
    <row r="2747" spans="1:10">
      <c r="A2747" s="16" t="str">
        <f t="shared" si="47"/>
        <v/>
      </c>
      <c r="B2747" s="93"/>
      <c r="C2747" s="97"/>
      <c r="D2747" s="25"/>
      <c r="E2747" s="91"/>
      <c r="F2747" s="98"/>
      <c r="G2747" s="23"/>
      <c r="H2747" s="23"/>
      <c r="I2747" s="23"/>
      <c r="J2747" s="14" t="e">
        <f ca="1">F2747-(G2747+(SUMIF('RELACION PAGO DE CAJA'!B$3:B$9173,A2747,'RELACION PAGO DE CAJA'!K$3:K$9173)+SUMIF('RELACION PAGO DE CAJA'!B$3:B$9173,A2747,'RELACION PAGO DE CAJA'!L$3:L$9173)+(SUMIF('RELACION PAGO DE CAJA'!B$3:B$9173,A2747,'RELACION PAGO DE CAJA'!M$3:M$408)+(SUMIF('RELACION PAGO DE CAJA'!B$3:B$9173,A2747,'RELACION PAGO DE CAJA'!N$3:N$9173)))))</f>
        <v>#REF!</v>
      </c>
    </row>
    <row r="2748" spans="1:10">
      <c r="A2748" s="16" t="str">
        <f t="shared" si="47"/>
        <v/>
      </c>
      <c r="B2748" s="93"/>
      <c r="C2748" s="97"/>
      <c r="D2748" s="25"/>
      <c r="E2748" s="91"/>
      <c r="F2748" s="98"/>
      <c r="G2748" s="23"/>
      <c r="H2748" s="23"/>
      <c r="I2748" s="23"/>
      <c r="J2748" s="14" t="e">
        <f ca="1">F2748-(G2748+(SUMIF('RELACION PAGO DE CAJA'!B$3:B$9173,A2748,'RELACION PAGO DE CAJA'!K$3:K$9173)+SUMIF('RELACION PAGO DE CAJA'!B$3:B$9173,A2748,'RELACION PAGO DE CAJA'!L$3:L$9173)+(SUMIF('RELACION PAGO DE CAJA'!B$3:B$9173,A2748,'RELACION PAGO DE CAJA'!M$3:M$408)+(SUMIF('RELACION PAGO DE CAJA'!B$3:B$9173,A2748,'RELACION PAGO DE CAJA'!N$3:N$9173)))))</f>
        <v>#REF!</v>
      </c>
    </row>
    <row r="2749" spans="1:10">
      <c r="A2749" s="16" t="str">
        <f t="shared" si="47"/>
        <v/>
      </c>
      <c r="B2749" s="93"/>
      <c r="C2749" s="97"/>
      <c r="D2749" s="25"/>
      <c r="E2749" s="91"/>
      <c r="F2749" s="98"/>
      <c r="G2749" s="23"/>
      <c r="H2749" s="23"/>
      <c r="I2749" s="23"/>
      <c r="J2749" s="14" t="e">
        <f ca="1">F2749-(G2749+(SUMIF('RELACION PAGO DE CAJA'!B$3:B$9173,A2749,'RELACION PAGO DE CAJA'!K$3:K$9173)+SUMIF('RELACION PAGO DE CAJA'!B$3:B$9173,A2749,'RELACION PAGO DE CAJA'!L$3:L$9173)+(SUMIF('RELACION PAGO DE CAJA'!B$3:B$9173,A2749,'RELACION PAGO DE CAJA'!M$3:M$408)+(SUMIF('RELACION PAGO DE CAJA'!B$3:B$9173,A2749,'RELACION PAGO DE CAJA'!N$3:N$9173)))))</f>
        <v>#REF!</v>
      </c>
    </row>
    <row r="2750" spans="1:10">
      <c r="A2750" s="16" t="str">
        <f t="shared" si="47"/>
        <v/>
      </c>
      <c r="B2750" s="93"/>
      <c r="C2750" s="97"/>
      <c r="D2750" s="25"/>
      <c r="E2750" s="91"/>
      <c r="F2750" s="98"/>
      <c r="G2750" s="23"/>
      <c r="H2750" s="23"/>
      <c r="I2750" s="23"/>
      <c r="J2750" s="14" t="e">
        <f ca="1">F2750-(G2750+(SUMIF('RELACION PAGO DE CAJA'!B$3:B$9173,A2750,'RELACION PAGO DE CAJA'!K$3:K$9173)+SUMIF('RELACION PAGO DE CAJA'!B$3:B$9173,A2750,'RELACION PAGO DE CAJA'!L$3:L$9173)+(SUMIF('RELACION PAGO DE CAJA'!B$3:B$9173,A2750,'RELACION PAGO DE CAJA'!M$3:M$408)+(SUMIF('RELACION PAGO DE CAJA'!B$3:B$9173,A2750,'RELACION PAGO DE CAJA'!N$3:N$9173)))))</f>
        <v>#REF!</v>
      </c>
    </row>
    <row r="2751" spans="1:10">
      <c r="A2751" s="16" t="str">
        <f t="shared" si="47"/>
        <v/>
      </c>
      <c r="B2751" s="93"/>
      <c r="C2751" s="97"/>
      <c r="D2751" s="25"/>
      <c r="E2751" s="91"/>
      <c r="F2751" s="98"/>
      <c r="G2751" s="23"/>
      <c r="H2751" s="23"/>
      <c r="I2751" s="23"/>
      <c r="J2751" s="14" t="e">
        <f ca="1">F2751-(G2751+(SUMIF('RELACION PAGO DE CAJA'!B$3:B$9173,A2751,'RELACION PAGO DE CAJA'!K$3:K$9173)+SUMIF('RELACION PAGO DE CAJA'!B$3:B$9173,A2751,'RELACION PAGO DE CAJA'!L$3:L$9173)+(SUMIF('RELACION PAGO DE CAJA'!B$3:B$9173,A2751,'RELACION PAGO DE CAJA'!M$3:M$408)+(SUMIF('RELACION PAGO DE CAJA'!B$3:B$9173,A2751,'RELACION PAGO DE CAJA'!N$3:N$9173)))))</f>
        <v>#REF!</v>
      </c>
    </row>
    <row r="2752" spans="1:10">
      <c r="A2752" s="16" t="str">
        <f t="shared" si="47"/>
        <v/>
      </c>
      <c r="B2752" s="93"/>
      <c r="C2752" s="97"/>
      <c r="D2752" s="25"/>
      <c r="E2752" s="91"/>
      <c r="F2752" s="98"/>
      <c r="G2752" s="23"/>
      <c r="H2752" s="23"/>
      <c r="I2752" s="23"/>
      <c r="J2752" s="14" t="e">
        <f ca="1">F2752-(G2752+(SUMIF('RELACION PAGO DE CAJA'!B$3:B$9173,A2752,'RELACION PAGO DE CAJA'!K$3:K$9173)+SUMIF('RELACION PAGO DE CAJA'!B$3:B$9173,A2752,'RELACION PAGO DE CAJA'!L$3:L$9173)+(SUMIF('RELACION PAGO DE CAJA'!B$3:B$9173,A2752,'RELACION PAGO DE CAJA'!M$3:M$408)+(SUMIF('RELACION PAGO DE CAJA'!B$3:B$9173,A2752,'RELACION PAGO DE CAJA'!N$3:N$9173)))))</f>
        <v>#REF!</v>
      </c>
    </row>
    <row r="2753" spans="1:10">
      <c r="A2753" s="16" t="str">
        <f t="shared" si="47"/>
        <v/>
      </c>
      <c r="B2753" s="93"/>
      <c r="C2753" s="97"/>
      <c r="D2753" s="25"/>
      <c r="E2753" s="91"/>
      <c r="F2753" s="98"/>
      <c r="G2753" s="23"/>
      <c r="H2753" s="23"/>
      <c r="I2753" s="23"/>
      <c r="J2753" s="14" t="e">
        <f ca="1">F2753-(G2753+(SUMIF('RELACION PAGO DE CAJA'!B$3:B$9173,A2753,'RELACION PAGO DE CAJA'!K$3:K$9173)+SUMIF('RELACION PAGO DE CAJA'!B$3:B$9173,A2753,'RELACION PAGO DE CAJA'!L$3:L$9173)+(SUMIF('RELACION PAGO DE CAJA'!B$3:B$9173,A2753,'RELACION PAGO DE CAJA'!M$3:M$408)+(SUMIF('RELACION PAGO DE CAJA'!B$3:B$9173,A2753,'RELACION PAGO DE CAJA'!N$3:N$9173)))))</f>
        <v>#REF!</v>
      </c>
    </row>
    <row r="2754" spans="1:10">
      <c r="A2754" s="16" t="str">
        <f t="shared" si="47"/>
        <v/>
      </c>
      <c r="B2754" s="93"/>
      <c r="C2754" s="97"/>
      <c r="D2754" s="25"/>
      <c r="E2754" s="91"/>
      <c r="F2754" s="98"/>
      <c r="G2754" s="23"/>
      <c r="H2754" s="23"/>
      <c r="I2754" s="23"/>
      <c r="J2754" s="14" t="e">
        <f ca="1">F2754-(G2754+(SUMIF('RELACION PAGO DE CAJA'!B$3:B$9173,A2754,'RELACION PAGO DE CAJA'!K$3:K$9173)+SUMIF('RELACION PAGO DE CAJA'!B$3:B$9173,A2754,'RELACION PAGO DE CAJA'!L$3:L$9173)+(SUMIF('RELACION PAGO DE CAJA'!B$3:B$9173,A2754,'RELACION PAGO DE CAJA'!M$3:M$408)+(SUMIF('RELACION PAGO DE CAJA'!B$3:B$9173,A2754,'RELACION PAGO DE CAJA'!N$3:N$9173)))))</f>
        <v>#REF!</v>
      </c>
    </row>
    <row r="2755" spans="1:10">
      <c r="A2755" s="16" t="str">
        <f t="shared" si="47"/>
        <v/>
      </c>
      <c r="B2755" s="93"/>
      <c r="C2755" s="97"/>
      <c r="D2755" s="25"/>
      <c r="E2755" s="91"/>
      <c r="F2755" s="98"/>
      <c r="G2755" s="23"/>
      <c r="H2755" s="23"/>
      <c r="I2755" s="23"/>
      <c r="J2755" s="14" t="e">
        <f ca="1">F2755-(G2755+(SUMIF('RELACION PAGO DE CAJA'!B$3:B$9173,A2755,'RELACION PAGO DE CAJA'!K$3:K$9173)+SUMIF('RELACION PAGO DE CAJA'!B$3:B$9173,A2755,'RELACION PAGO DE CAJA'!L$3:L$9173)+(SUMIF('RELACION PAGO DE CAJA'!B$3:B$9173,A2755,'RELACION PAGO DE CAJA'!M$3:M$408)+(SUMIF('RELACION PAGO DE CAJA'!B$3:B$9173,A2755,'RELACION PAGO DE CAJA'!N$3:N$9173)))))</f>
        <v>#REF!</v>
      </c>
    </row>
    <row r="2756" spans="1:10">
      <c r="A2756" s="16" t="str">
        <f t="shared" si="47"/>
        <v/>
      </c>
      <c r="B2756" s="93"/>
      <c r="C2756" s="97"/>
      <c r="D2756" s="25"/>
      <c r="E2756" s="91"/>
      <c r="F2756" s="98"/>
      <c r="G2756" s="23"/>
      <c r="H2756" s="23"/>
      <c r="I2756" s="23"/>
      <c r="J2756" s="14" t="e">
        <f ca="1">F2756-(G2756+(SUMIF('RELACION PAGO DE CAJA'!B$3:B$9173,A2756,'RELACION PAGO DE CAJA'!K$3:K$9173)+SUMIF('RELACION PAGO DE CAJA'!B$3:B$9173,A2756,'RELACION PAGO DE CAJA'!L$3:L$9173)+(SUMIF('RELACION PAGO DE CAJA'!B$3:B$9173,A2756,'RELACION PAGO DE CAJA'!M$3:M$408)+(SUMIF('RELACION PAGO DE CAJA'!B$3:B$9173,A2756,'RELACION PAGO DE CAJA'!N$3:N$9173)))))</f>
        <v>#REF!</v>
      </c>
    </row>
    <row r="2757" spans="1:10">
      <c r="A2757" s="16" t="str">
        <f t="shared" si="47"/>
        <v/>
      </c>
      <c r="B2757" s="93"/>
      <c r="C2757" s="97"/>
      <c r="D2757" s="25"/>
      <c r="E2757" s="91"/>
      <c r="F2757" s="98"/>
      <c r="G2757" s="23"/>
      <c r="H2757" s="23"/>
      <c r="I2757" s="23"/>
      <c r="J2757" s="14" t="e">
        <f ca="1">F2757-(G2757+(SUMIF('RELACION PAGO DE CAJA'!B$3:B$9173,A2757,'RELACION PAGO DE CAJA'!K$3:K$9173)+SUMIF('RELACION PAGO DE CAJA'!B$3:B$9173,A2757,'RELACION PAGO DE CAJA'!L$3:L$9173)+(SUMIF('RELACION PAGO DE CAJA'!B$3:B$9173,A2757,'RELACION PAGO DE CAJA'!M$3:M$408)+(SUMIF('RELACION PAGO DE CAJA'!B$3:B$9173,A2757,'RELACION PAGO DE CAJA'!N$3:N$9173)))))</f>
        <v>#REF!</v>
      </c>
    </row>
    <row r="2758" spans="1:10">
      <c r="A2758" s="16" t="str">
        <f t="shared" si="47"/>
        <v/>
      </c>
      <c r="B2758" s="93"/>
      <c r="C2758" s="97"/>
      <c r="D2758" s="25"/>
      <c r="E2758" s="91"/>
      <c r="F2758" s="98"/>
      <c r="G2758" s="23"/>
      <c r="H2758" s="23"/>
      <c r="I2758" s="23"/>
      <c r="J2758" s="14" t="e">
        <f ca="1">F2758-(G2758+(SUMIF('RELACION PAGO DE CAJA'!B$3:B$9173,A2758,'RELACION PAGO DE CAJA'!K$3:K$9173)+SUMIF('RELACION PAGO DE CAJA'!B$3:B$9173,A2758,'RELACION PAGO DE CAJA'!L$3:L$9173)+(SUMIF('RELACION PAGO DE CAJA'!B$3:B$9173,A2758,'RELACION PAGO DE CAJA'!M$3:M$408)+(SUMIF('RELACION PAGO DE CAJA'!B$3:B$9173,A2758,'RELACION PAGO DE CAJA'!N$3:N$9173)))))</f>
        <v>#REF!</v>
      </c>
    </row>
    <row r="2759" spans="1:10">
      <c r="A2759" s="16" t="str">
        <f t="shared" si="47"/>
        <v/>
      </c>
      <c r="B2759" s="93"/>
      <c r="C2759" s="97"/>
      <c r="D2759" s="25"/>
      <c r="E2759" s="91"/>
      <c r="F2759" s="98"/>
      <c r="G2759" s="23"/>
      <c r="H2759" s="23"/>
      <c r="I2759" s="23"/>
      <c r="J2759" s="14" t="e">
        <f ca="1">F2759-(G2759+(SUMIF('RELACION PAGO DE CAJA'!B$3:B$9173,A2759,'RELACION PAGO DE CAJA'!K$3:K$9173)+SUMIF('RELACION PAGO DE CAJA'!B$3:B$9173,A2759,'RELACION PAGO DE CAJA'!L$3:L$9173)+(SUMIF('RELACION PAGO DE CAJA'!B$3:B$9173,A2759,'RELACION PAGO DE CAJA'!M$3:M$408)+(SUMIF('RELACION PAGO DE CAJA'!B$3:B$9173,A2759,'RELACION PAGO DE CAJA'!N$3:N$9173)))))</f>
        <v>#REF!</v>
      </c>
    </row>
    <row r="2760" spans="1:10">
      <c r="A2760" s="16" t="str">
        <f t="shared" si="47"/>
        <v/>
      </c>
      <c r="B2760" s="93"/>
      <c r="C2760" s="97"/>
      <c r="D2760" s="25"/>
      <c r="E2760" s="91"/>
      <c r="F2760" s="98"/>
      <c r="G2760" s="23"/>
      <c r="H2760" s="23"/>
      <c r="I2760" s="23"/>
      <c r="J2760" s="14" t="e">
        <f ca="1">F2760-(G2760+(SUMIF('RELACION PAGO DE CAJA'!B$3:B$9173,A2760,'RELACION PAGO DE CAJA'!K$3:K$9173)+SUMIF('RELACION PAGO DE CAJA'!B$3:B$9173,A2760,'RELACION PAGO DE CAJA'!L$3:L$9173)+(SUMIF('RELACION PAGO DE CAJA'!B$3:B$9173,A2760,'RELACION PAGO DE CAJA'!M$3:M$408)+(SUMIF('RELACION PAGO DE CAJA'!B$3:B$9173,A2760,'RELACION PAGO DE CAJA'!N$3:N$9173)))))</f>
        <v>#REF!</v>
      </c>
    </row>
    <row r="2761" spans="1:10">
      <c r="A2761" s="16" t="str">
        <f t="shared" si="47"/>
        <v/>
      </c>
      <c r="B2761" s="93"/>
      <c r="C2761" s="97"/>
      <c r="D2761" s="25"/>
      <c r="E2761" s="91"/>
      <c r="F2761" s="98"/>
      <c r="G2761" s="23"/>
      <c r="H2761" s="23"/>
      <c r="I2761" s="23"/>
      <c r="J2761" s="14" t="e">
        <f ca="1">F2761-(G2761+(SUMIF('RELACION PAGO DE CAJA'!B$3:B$9173,A2761,'RELACION PAGO DE CAJA'!K$3:K$9173)+SUMIF('RELACION PAGO DE CAJA'!B$3:B$9173,A2761,'RELACION PAGO DE CAJA'!L$3:L$9173)+(SUMIF('RELACION PAGO DE CAJA'!B$3:B$9173,A2761,'RELACION PAGO DE CAJA'!M$3:M$408)+(SUMIF('RELACION PAGO DE CAJA'!B$3:B$9173,A2761,'RELACION PAGO DE CAJA'!N$3:N$9173)))))</f>
        <v>#REF!</v>
      </c>
    </row>
    <row r="2762" spans="1:10">
      <c r="A2762" s="16" t="str">
        <f t="shared" si="47"/>
        <v/>
      </c>
      <c r="B2762" s="93"/>
      <c r="C2762" s="97"/>
      <c r="D2762" s="25"/>
      <c r="E2762" s="91"/>
      <c r="F2762" s="98"/>
      <c r="G2762" s="23"/>
      <c r="H2762" s="23"/>
      <c r="I2762" s="23"/>
      <c r="J2762" s="14" t="e">
        <f ca="1">F2762-(G2762+(SUMIF('RELACION PAGO DE CAJA'!B$3:B$9173,A2762,'RELACION PAGO DE CAJA'!K$3:K$9173)+SUMIF('RELACION PAGO DE CAJA'!B$3:B$9173,A2762,'RELACION PAGO DE CAJA'!L$3:L$9173)+(SUMIF('RELACION PAGO DE CAJA'!B$3:B$9173,A2762,'RELACION PAGO DE CAJA'!M$3:M$408)+(SUMIF('RELACION PAGO DE CAJA'!B$3:B$9173,A2762,'RELACION PAGO DE CAJA'!N$3:N$9173)))))</f>
        <v>#REF!</v>
      </c>
    </row>
    <row r="2763" spans="1:10">
      <c r="A2763" s="16" t="str">
        <f t="shared" si="47"/>
        <v/>
      </c>
      <c r="B2763" s="93"/>
      <c r="C2763" s="97"/>
      <c r="D2763" s="25"/>
      <c r="E2763" s="91"/>
      <c r="F2763" s="98"/>
      <c r="G2763" s="23"/>
      <c r="H2763" s="23"/>
      <c r="I2763" s="23"/>
      <c r="J2763" s="14" t="e">
        <f ca="1">F2763-(G2763+(SUMIF('RELACION PAGO DE CAJA'!B$3:B$9173,A2763,'RELACION PAGO DE CAJA'!K$3:K$9173)+SUMIF('RELACION PAGO DE CAJA'!B$3:B$9173,A2763,'RELACION PAGO DE CAJA'!L$3:L$9173)+(SUMIF('RELACION PAGO DE CAJA'!B$3:B$9173,A2763,'RELACION PAGO DE CAJA'!M$3:M$408)+(SUMIF('RELACION PAGO DE CAJA'!B$3:B$9173,A2763,'RELACION PAGO DE CAJA'!N$3:N$9173)))))</f>
        <v>#REF!</v>
      </c>
    </row>
    <row r="2764" spans="1:10">
      <c r="A2764" s="16" t="str">
        <f t="shared" si="47"/>
        <v/>
      </c>
      <c r="B2764" s="93"/>
      <c r="C2764" s="97"/>
      <c r="D2764" s="25"/>
      <c r="E2764" s="91"/>
      <c r="F2764" s="98"/>
      <c r="G2764" s="23"/>
      <c r="H2764" s="23"/>
      <c r="I2764" s="23"/>
      <c r="J2764" s="14" t="e">
        <f ca="1">F2764-(G2764+(SUMIF('RELACION PAGO DE CAJA'!B$3:B$9173,A2764,'RELACION PAGO DE CAJA'!K$3:K$9173)+SUMIF('RELACION PAGO DE CAJA'!B$3:B$9173,A2764,'RELACION PAGO DE CAJA'!L$3:L$9173)+(SUMIF('RELACION PAGO DE CAJA'!B$3:B$9173,A2764,'RELACION PAGO DE CAJA'!M$3:M$408)+(SUMIF('RELACION PAGO DE CAJA'!B$3:B$9173,A2764,'RELACION PAGO DE CAJA'!N$3:N$9173)))))</f>
        <v>#REF!</v>
      </c>
    </row>
    <row r="2765" spans="1:10">
      <c r="A2765" s="16" t="str">
        <f t="shared" si="47"/>
        <v/>
      </c>
      <c r="B2765" s="93"/>
      <c r="C2765" s="97"/>
      <c r="D2765" s="25"/>
      <c r="E2765" s="91"/>
      <c r="F2765" s="98"/>
      <c r="G2765" s="23"/>
      <c r="H2765" s="23"/>
      <c r="I2765" s="23"/>
      <c r="J2765" s="14" t="e">
        <f ca="1">F2765-(G2765+(SUMIF('RELACION PAGO DE CAJA'!B$3:B$9173,A2765,'RELACION PAGO DE CAJA'!K$3:K$9173)+SUMIF('RELACION PAGO DE CAJA'!B$3:B$9173,A2765,'RELACION PAGO DE CAJA'!L$3:L$9173)+(SUMIF('RELACION PAGO DE CAJA'!B$3:B$9173,A2765,'RELACION PAGO DE CAJA'!M$3:M$408)+(SUMIF('RELACION PAGO DE CAJA'!B$3:B$9173,A2765,'RELACION PAGO DE CAJA'!N$3:N$9173)))))</f>
        <v>#REF!</v>
      </c>
    </row>
    <row r="2766" spans="1:10">
      <c r="A2766" s="16" t="str">
        <f t="shared" si="47"/>
        <v/>
      </c>
      <c r="B2766" s="93"/>
      <c r="C2766" s="97"/>
      <c r="D2766" s="25"/>
      <c r="E2766" s="91"/>
      <c r="F2766" s="98"/>
      <c r="G2766" s="23"/>
      <c r="H2766" s="23"/>
      <c r="I2766" s="23"/>
      <c r="J2766" s="14" t="e">
        <f ca="1">F2766-(G2766+(SUMIF('RELACION PAGO DE CAJA'!B$3:B$9173,A2766,'RELACION PAGO DE CAJA'!K$3:K$9173)+SUMIF('RELACION PAGO DE CAJA'!B$3:B$9173,A2766,'RELACION PAGO DE CAJA'!L$3:L$9173)+(SUMIF('RELACION PAGO DE CAJA'!B$3:B$9173,A2766,'RELACION PAGO DE CAJA'!M$3:M$408)+(SUMIF('RELACION PAGO DE CAJA'!B$3:B$9173,A2766,'RELACION PAGO DE CAJA'!N$3:N$9173)))))</f>
        <v>#REF!</v>
      </c>
    </row>
    <row r="2767" spans="1:10">
      <c r="A2767" s="16" t="str">
        <f t="shared" si="47"/>
        <v/>
      </c>
      <c r="B2767" s="93"/>
      <c r="C2767" s="97"/>
      <c r="D2767" s="25"/>
      <c r="E2767" s="91"/>
      <c r="F2767" s="98"/>
      <c r="G2767" s="23"/>
      <c r="H2767" s="23"/>
      <c r="I2767" s="23"/>
      <c r="J2767" s="14" t="e">
        <f ca="1">F2767-(G2767+(SUMIF('RELACION PAGO DE CAJA'!B$3:B$9173,A2767,'RELACION PAGO DE CAJA'!K$3:K$9173)+SUMIF('RELACION PAGO DE CAJA'!B$3:B$9173,A2767,'RELACION PAGO DE CAJA'!L$3:L$9173)+(SUMIF('RELACION PAGO DE CAJA'!B$3:B$9173,A2767,'RELACION PAGO DE CAJA'!M$3:M$408)+(SUMIF('RELACION PAGO DE CAJA'!B$3:B$9173,A2767,'RELACION PAGO DE CAJA'!N$3:N$9173)))))</f>
        <v>#REF!</v>
      </c>
    </row>
    <row r="2768" spans="1:10">
      <c r="A2768" s="16" t="str">
        <f t="shared" si="47"/>
        <v/>
      </c>
      <c r="B2768" s="93"/>
      <c r="C2768" s="97"/>
      <c r="D2768" s="25"/>
      <c r="E2768" s="91"/>
      <c r="F2768" s="98"/>
      <c r="G2768" s="23"/>
      <c r="H2768" s="23"/>
      <c r="I2768" s="23"/>
      <c r="J2768" s="14" t="e">
        <f ca="1">F2768-(G2768+(SUMIF('RELACION PAGO DE CAJA'!B$3:B$9173,A2768,'RELACION PAGO DE CAJA'!K$3:K$9173)+SUMIF('RELACION PAGO DE CAJA'!B$3:B$9173,A2768,'RELACION PAGO DE CAJA'!L$3:L$9173)+(SUMIF('RELACION PAGO DE CAJA'!B$3:B$9173,A2768,'RELACION PAGO DE CAJA'!M$3:M$408)+(SUMIF('RELACION PAGO DE CAJA'!B$3:B$9173,A2768,'RELACION PAGO DE CAJA'!N$3:N$9173)))))</f>
        <v>#REF!</v>
      </c>
    </row>
    <row r="2769" spans="1:10">
      <c r="A2769" s="16" t="str">
        <f t="shared" si="47"/>
        <v/>
      </c>
      <c r="B2769" s="93"/>
      <c r="C2769" s="97"/>
      <c r="D2769" s="25"/>
      <c r="E2769" s="91"/>
      <c r="F2769" s="98"/>
      <c r="G2769" s="23"/>
      <c r="H2769" s="23"/>
      <c r="I2769" s="23"/>
      <c r="J2769" s="14" t="e">
        <f ca="1">F2769-(G2769+(SUMIF('RELACION PAGO DE CAJA'!B$3:B$9173,A2769,'RELACION PAGO DE CAJA'!K$3:K$9173)+SUMIF('RELACION PAGO DE CAJA'!B$3:B$9173,A2769,'RELACION PAGO DE CAJA'!L$3:L$9173)+(SUMIF('RELACION PAGO DE CAJA'!B$3:B$9173,A2769,'RELACION PAGO DE CAJA'!M$3:M$408)+(SUMIF('RELACION PAGO DE CAJA'!B$3:B$9173,A2769,'RELACION PAGO DE CAJA'!N$3:N$9173)))))</f>
        <v>#REF!</v>
      </c>
    </row>
    <row r="2770" spans="1:10">
      <c r="A2770" s="16" t="str">
        <f t="shared" si="47"/>
        <v/>
      </c>
      <c r="B2770" s="93"/>
      <c r="C2770" s="97"/>
      <c r="D2770" s="25"/>
      <c r="E2770" s="91"/>
      <c r="F2770" s="98"/>
      <c r="G2770" s="23"/>
      <c r="H2770" s="23"/>
      <c r="I2770" s="23"/>
      <c r="J2770" s="14" t="e">
        <f ca="1">F2770-(G2770+(SUMIF('RELACION PAGO DE CAJA'!B$3:B$9173,A2770,'RELACION PAGO DE CAJA'!K$3:K$9173)+SUMIF('RELACION PAGO DE CAJA'!B$3:B$9173,A2770,'RELACION PAGO DE CAJA'!L$3:L$9173)+(SUMIF('RELACION PAGO DE CAJA'!B$3:B$9173,A2770,'RELACION PAGO DE CAJA'!M$3:M$408)+(SUMIF('RELACION PAGO DE CAJA'!B$3:B$9173,A2770,'RELACION PAGO DE CAJA'!N$3:N$9173)))))</f>
        <v>#REF!</v>
      </c>
    </row>
    <row r="2771" spans="1:10">
      <c r="A2771" s="16" t="str">
        <f t="shared" si="47"/>
        <v/>
      </c>
      <c r="B2771" s="93"/>
      <c r="C2771" s="97"/>
      <c r="D2771" s="25"/>
      <c r="E2771" s="91"/>
      <c r="F2771" s="98"/>
      <c r="G2771" s="23"/>
      <c r="H2771" s="23"/>
      <c r="I2771" s="23"/>
      <c r="J2771" s="14" t="e">
        <f ca="1">F2771-(G2771+(SUMIF('RELACION PAGO DE CAJA'!B$3:B$9173,A2771,'RELACION PAGO DE CAJA'!K$3:K$9173)+SUMIF('RELACION PAGO DE CAJA'!B$3:B$9173,A2771,'RELACION PAGO DE CAJA'!L$3:L$9173)+(SUMIF('RELACION PAGO DE CAJA'!B$3:B$9173,A2771,'RELACION PAGO DE CAJA'!M$3:M$408)+(SUMIF('RELACION PAGO DE CAJA'!B$3:B$9173,A2771,'RELACION PAGO DE CAJA'!N$3:N$9173)))))</f>
        <v>#REF!</v>
      </c>
    </row>
    <row r="2772" spans="1:10">
      <c r="A2772" s="16" t="str">
        <f t="shared" si="47"/>
        <v/>
      </c>
      <c r="B2772" s="93"/>
      <c r="C2772" s="97"/>
      <c r="D2772" s="25"/>
      <c r="E2772" s="91"/>
      <c r="F2772" s="98"/>
      <c r="G2772" s="23"/>
      <c r="H2772" s="23"/>
      <c r="I2772" s="23"/>
      <c r="J2772" s="14" t="e">
        <f ca="1">F2772-(G2772+(SUMIF('RELACION PAGO DE CAJA'!B$3:B$9173,A2772,'RELACION PAGO DE CAJA'!K$3:K$9173)+SUMIF('RELACION PAGO DE CAJA'!B$3:B$9173,A2772,'RELACION PAGO DE CAJA'!L$3:L$9173)+(SUMIF('RELACION PAGO DE CAJA'!B$3:B$9173,A2772,'RELACION PAGO DE CAJA'!M$3:M$408)+(SUMIF('RELACION PAGO DE CAJA'!B$3:B$9173,A2772,'RELACION PAGO DE CAJA'!N$3:N$9173)))))</f>
        <v>#REF!</v>
      </c>
    </row>
    <row r="2773" spans="1:10">
      <c r="A2773" s="16" t="str">
        <f t="shared" ref="A2773:A2836" si="48">CONCATENATE(B2773,D2773,E2773)</f>
        <v/>
      </c>
      <c r="B2773" s="93"/>
      <c r="C2773" s="97"/>
      <c r="D2773" s="25"/>
      <c r="E2773" s="91"/>
      <c r="F2773" s="98"/>
      <c r="G2773" s="23"/>
      <c r="H2773" s="23"/>
      <c r="I2773" s="23"/>
      <c r="J2773" s="14" t="e">
        <f ca="1">F2773-(G2773+(SUMIF('RELACION PAGO DE CAJA'!B$3:B$9173,A2773,'RELACION PAGO DE CAJA'!K$3:K$9173)+SUMIF('RELACION PAGO DE CAJA'!B$3:B$9173,A2773,'RELACION PAGO DE CAJA'!L$3:L$9173)+(SUMIF('RELACION PAGO DE CAJA'!B$3:B$9173,A2773,'RELACION PAGO DE CAJA'!M$3:M$408)+(SUMIF('RELACION PAGO DE CAJA'!B$3:B$9173,A2773,'RELACION PAGO DE CAJA'!N$3:N$9173)))))</f>
        <v>#REF!</v>
      </c>
    </row>
    <row r="2774" spans="1:10">
      <c r="A2774" s="16" t="str">
        <f t="shared" si="48"/>
        <v/>
      </c>
      <c r="B2774" s="93"/>
      <c r="C2774" s="97"/>
      <c r="D2774" s="25"/>
      <c r="E2774" s="91"/>
      <c r="F2774" s="98"/>
      <c r="G2774" s="23"/>
      <c r="H2774" s="23"/>
      <c r="I2774" s="23"/>
      <c r="J2774" s="14" t="e">
        <f ca="1">F2774-(G2774+(SUMIF('RELACION PAGO DE CAJA'!B$3:B$9173,A2774,'RELACION PAGO DE CAJA'!K$3:K$9173)+SUMIF('RELACION PAGO DE CAJA'!B$3:B$9173,A2774,'RELACION PAGO DE CAJA'!L$3:L$9173)+(SUMIF('RELACION PAGO DE CAJA'!B$3:B$9173,A2774,'RELACION PAGO DE CAJA'!M$3:M$408)+(SUMIF('RELACION PAGO DE CAJA'!B$3:B$9173,A2774,'RELACION PAGO DE CAJA'!N$3:N$9173)))))</f>
        <v>#REF!</v>
      </c>
    </row>
    <row r="2775" spans="1:10">
      <c r="A2775" s="16" t="str">
        <f t="shared" si="48"/>
        <v/>
      </c>
      <c r="B2775" s="93"/>
      <c r="C2775" s="97"/>
      <c r="D2775" s="25"/>
      <c r="E2775" s="91"/>
      <c r="F2775" s="98"/>
      <c r="G2775" s="23"/>
      <c r="H2775" s="23"/>
      <c r="I2775" s="23"/>
      <c r="J2775" s="14" t="e">
        <f ca="1">F2775-(G2775+(SUMIF('RELACION PAGO DE CAJA'!B$3:B$9173,A2775,'RELACION PAGO DE CAJA'!K$3:K$9173)+SUMIF('RELACION PAGO DE CAJA'!B$3:B$9173,A2775,'RELACION PAGO DE CAJA'!L$3:L$9173)+(SUMIF('RELACION PAGO DE CAJA'!B$3:B$9173,A2775,'RELACION PAGO DE CAJA'!M$3:M$408)+(SUMIF('RELACION PAGO DE CAJA'!B$3:B$9173,A2775,'RELACION PAGO DE CAJA'!N$3:N$9173)))))</f>
        <v>#REF!</v>
      </c>
    </row>
    <row r="2776" spans="1:10">
      <c r="A2776" s="16" t="str">
        <f t="shared" si="48"/>
        <v/>
      </c>
      <c r="B2776" s="93"/>
      <c r="C2776" s="97"/>
      <c r="D2776" s="25"/>
      <c r="E2776" s="91"/>
      <c r="F2776" s="98"/>
      <c r="G2776" s="23"/>
      <c r="H2776" s="23"/>
      <c r="I2776" s="23"/>
      <c r="J2776" s="14" t="e">
        <f ca="1">F2776-(G2776+(SUMIF('RELACION PAGO DE CAJA'!B$3:B$9173,A2776,'RELACION PAGO DE CAJA'!K$3:K$9173)+SUMIF('RELACION PAGO DE CAJA'!B$3:B$9173,A2776,'RELACION PAGO DE CAJA'!L$3:L$9173)+(SUMIF('RELACION PAGO DE CAJA'!B$3:B$9173,A2776,'RELACION PAGO DE CAJA'!M$3:M$408)+(SUMIF('RELACION PAGO DE CAJA'!B$3:B$9173,A2776,'RELACION PAGO DE CAJA'!N$3:N$9173)))))</f>
        <v>#REF!</v>
      </c>
    </row>
    <row r="2777" spans="1:10">
      <c r="A2777" s="16" t="str">
        <f t="shared" si="48"/>
        <v/>
      </c>
      <c r="B2777" s="93"/>
      <c r="C2777" s="97"/>
      <c r="D2777" s="25"/>
      <c r="E2777" s="91"/>
      <c r="F2777" s="98"/>
      <c r="G2777" s="23"/>
      <c r="H2777" s="23"/>
      <c r="I2777" s="23"/>
      <c r="J2777" s="14" t="e">
        <f ca="1">F2777-(G2777+(SUMIF('RELACION PAGO DE CAJA'!B$3:B$9173,A2777,'RELACION PAGO DE CAJA'!K$3:K$9173)+SUMIF('RELACION PAGO DE CAJA'!B$3:B$9173,A2777,'RELACION PAGO DE CAJA'!L$3:L$9173)+(SUMIF('RELACION PAGO DE CAJA'!B$3:B$9173,A2777,'RELACION PAGO DE CAJA'!M$3:M$408)+(SUMIF('RELACION PAGO DE CAJA'!B$3:B$9173,A2777,'RELACION PAGO DE CAJA'!N$3:N$9173)))))</f>
        <v>#REF!</v>
      </c>
    </row>
    <row r="2778" spans="1:10">
      <c r="A2778" s="16" t="str">
        <f t="shared" si="48"/>
        <v/>
      </c>
      <c r="B2778" s="93"/>
      <c r="C2778" s="97"/>
      <c r="D2778" s="25"/>
      <c r="E2778" s="91"/>
      <c r="F2778" s="98"/>
      <c r="G2778" s="23"/>
      <c r="H2778" s="23"/>
      <c r="I2778" s="23"/>
      <c r="J2778" s="14" t="e">
        <f ca="1">F2778-(G2778+(SUMIF('RELACION PAGO DE CAJA'!B$3:B$9173,A2778,'RELACION PAGO DE CAJA'!K$3:K$9173)+SUMIF('RELACION PAGO DE CAJA'!B$3:B$9173,A2778,'RELACION PAGO DE CAJA'!L$3:L$9173)+(SUMIF('RELACION PAGO DE CAJA'!B$3:B$9173,A2778,'RELACION PAGO DE CAJA'!M$3:M$408)+(SUMIF('RELACION PAGO DE CAJA'!B$3:B$9173,A2778,'RELACION PAGO DE CAJA'!N$3:N$9173)))))</f>
        <v>#REF!</v>
      </c>
    </row>
    <row r="2779" spans="1:10">
      <c r="A2779" s="16" t="str">
        <f t="shared" si="48"/>
        <v/>
      </c>
      <c r="B2779" s="93"/>
      <c r="C2779" s="97"/>
      <c r="D2779" s="25"/>
      <c r="E2779" s="91"/>
      <c r="F2779" s="98"/>
      <c r="G2779" s="23"/>
      <c r="H2779" s="23"/>
      <c r="I2779" s="23"/>
      <c r="J2779" s="14" t="e">
        <f ca="1">F2779-(G2779+(SUMIF('RELACION PAGO DE CAJA'!B$3:B$9173,A2779,'RELACION PAGO DE CAJA'!K$3:K$9173)+SUMIF('RELACION PAGO DE CAJA'!B$3:B$9173,A2779,'RELACION PAGO DE CAJA'!L$3:L$9173)+(SUMIF('RELACION PAGO DE CAJA'!B$3:B$9173,A2779,'RELACION PAGO DE CAJA'!M$3:M$408)+(SUMIF('RELACION PAGO DE CAJA'!B$3:B$9173,A2779,'RELACION PAGO DE CAJA'!N$3:N$9173)))))</f>
        <v>#REF!</v>
      </c>
    </row>
    <row r="2780" spans="1:10">
      <c r="A2780" s="16" t="str">
        <f t="shared" si="48"/>
        <v/>
      </c>
      <c r="B2780" s="93"/>
      <c r="C2780" s="97"/>
      <c r="D2780" s="25"/>
      <c r="E2780" s="91"/>
      <c r="F2780" s="98"/>
      <c r="G2780" s="23"/>
      <c r="H2780" s="23"/>
      <c r="I2780" s="23"/>
      <c r="J2780" s="14" t="e">
        <f ca="1">F2780-(G2780+(SUMIF('RELACION PAGO DE CAJA'!B$3:B$9173,A2780,'RELACION PAGO DE CAJA'!K$3:K$9173)+SUMIF('RELACION PAGO DE CAJA'!B$3:B$9173,A2780,'RELACION PAGO DE CAJA'!L$3:L$9173)+(SUMIF('RELACION PAGO DE CAJA'!B$3:B$9173,A2780,'RELACION PAGO DE CAJA'!M$3:M$408)+(SUMIF('RELACION PAGO DE CAJA'!B$3:B$9173,A2780,'RELACION PAGO DE CAJA'!N$3:N$9173)))))</f>
        <v>#REF!</v>
      </c>
    </row>
    <row r="2781" spans="1:10">
      <c r="A2781" s="16" t="str">
        <f t="shared" si="48"/>
        <v/>
      </c>
      <c r="B2781" s="93"/>
      <c r="C2781" s="97"/>
      <c r="D2781" s="25"/>
      <c r="E2781" s="91"/>
      <c r="F2781" s="98"/>
      <c r="G2781" s="23"/>
      <c r="H2781" s="23"/>
      <c r="I2781" s="23"/>
      <c r="J2781" s="14" t="e">
        <f ca="1">F2781-(G2781+(SUMIF('RELACION PAGO DE CAJA'!B$3:B$9173,A2781,'RELACION PAGO DE CAJA'!K$3:K$9173)+SUMIF('RELACION PAGO DE CAJA'!B$3:B$9173,A2781,'RELACION PAGO DE CAJA'!L$3:L$9173)+(SUMIF('RELACION PAGO DE CAJA'!B$3:B$9173,A2781,'RELACION PAGO DE CAJA'!M$3:M$408)+(SUMIF('RELACION PAGO DE CAJA'!B$3:B$9173,A2781,'RELACION PAGO DE CAJA'!N$3:N$9173)))))</f>
        <v>#REF!</v>
      </c>
    </row>
    <row r="2782" spans="1:10">
      <c r="A2782" s="16" t="str">
        <f t="shared" si="48"/>
        <v/>
      </c>
      <c r="B2782" s="93"/>
      <c r="C2782" s="97"/>
      <c r="D2782" s="25"/>
      <c r="E2782" s="91"/>
      <c r="F2782" s="98"/>
      <c r="G2782" s="23"/>
      <c r="H2782" s="23"/>
      <c r="I2782" s="23"/>
      <c r="J2782" s="14" t="e">
        <f ca="1">F2782-(G2782+(SUMIF('RELACION PAGO DE CAJA'!B$3:B$9173,A2782,'RELACION PAGO DE CAJA'!K$3:K$9173)+SUMIF('RELACION PAGO DE CAJA'!B$3:B$9173,A2782,'RELACION PAGO DE CAJA'!L$3:L$9173)+(SUMIF('RELACION PAGO DE CAJA'!B$3:B$9173,A2782,'RELACION PAGO DE CAJA'!M$3:M$408)+(SUMIF('RELACION PAGO DE CAJA'!B$3:B$9173,A2782,'RELACION PAGO DE CAJA'!N$3:N$9173)))))</f>
        <v>#REF!</v>
      </c>
    </row>
    <row r="2783" spans="1:10">
      <c r="A2783" s="16" t="str">
        <f t="shared" si="48"/>
        <v/>
      </c>
      <c r="B2783" s="93"/>
      <c r="C2783" s="97"/>
      <c r="D2783" s="25"/>
      <c r="E2783" s="91"/>
      <c r="F2783" s="98"/>
      <c r="G2783" s="23"/>
      <c r="H2783" s="23"/>
      <c r="I2783" s="23"/>
      <c r="J2783" s="14" t="e">
        <f ca="1">F2783-(G2783+(SUMIF('RELACION PAGO DE CAJA'!B$3:B$9173,A2783,'RELACION PAGO DE CAJA'!K$3:K$9173)+SUMIF('RELACION PAGO DE CAJA'!B$3:B$9173,A2783,'RELACION PAGO DE CAJA'!L$3:L$9173)+(SUMIF('RELACION PAGO DE CAJA'!B$3:B$9173,A2783,'RELACION PAGO DE CAJA'!M$3:M$408)+(SUMIF('RELACION PAGO DE CAJA'!B$3:B$9173,A2783,'RELACION PAGO DE CAJA'!N$3:N$9173)))))</f>
        <v>#REF!</v>
      </c>
    </row>
    <row r="2784" spans="1:10">
      <c r="A2784" s="16" t="str">
        <f t="shared" si="48"/>
        <v/>
      </c>
      <c r="B2784" s="93"/>
      <c r="C2784" s="97"/>
      <c r="D2784" s="25"/>
      <c r="E2784" s="91"/>
      <c r="F2784" s="98"/>
      <c r="G2784" s="23"/>
      <c r="H2784" s="23"/>
      <c r="I2784" s="23"/>
      <c r="J2784" s="14" t="e">
        <f ca="1">F2784-(G2784+(SUMIF('RELACION PAGO DE CAJA'!B$3:B$9173,A2784,'RELACION PAGO DE CAJA'!K$3:K$9173)+SUMIF('RELACION PAGO DE CAJA'!B$3:B$9173,A2784,'RELACION PAGO DE CAJA'!L$3:L$9173)+(SUMIF('RELACION PAGO DE CAJA'!B$3:B$9173,A2784,'RELACION PAGO DE CAJA'!M$3:M$408)+(SUMIF('RELACION PAGO DE CAJA'!B$3:B$9173,A2784,'RELACION PAGO DE CAJA'!N$3:N$9173)))))</f>
        <v>#REF!</v>
      </c>
    </row>
    <row r="2785" spans="1:10">
      <c r="A2785" s="16" t="str">
        <f t="shared" si="48"/>
        <v/>
      </c>
      <c r="B2785" s="93"/>
      <c r="C2785" s="97"/>
      <c r="D2785" s="25"/>
      <c r="E2785" s="91"/>
      <c r="F2785" s="98"/>
      <c r="G2785" s="23"/>
      <c r="H2785" s="23"/>
      <c r="I2785" s="23"/>
      <c r="J2785" s="14" t="e">
        <f ca="1">F2785-(G2785+(SUMIF('RELACION PAGO DE CAJA'!B$3:B$9173,A2785,'RELACION PAGO DE CAJA'!K$3:K$9173)+SUMIF('RELACION PAGO DE CAJA'!B$3:B$9173,A2785,'RELACION PAGO DE CAJA'!L$3:L$9173)+(SUMIF('RELACION PAGO DE CAJA'!B$3:B$9173,A2785,'RELACION PAGO DE CAJA'!M$3:M$408)+(SUMIF('RELACION PAGO DE CAJA'!B$3:B$9173,A2785,'RELACION PAGO DE CAJA'!N$3:N$9173)))))</f>
        <v>#REF!</v>
      </c>
    </row>
    <row r="2786" spans="1:10">
      <c r="A2786" s="16" t="str">
        <f t="shared" si="48"/>
        <v/>
      </c>
      <c r="B2786" s="93"/>
      <c r="C2786" s="97"/>
      <c r="D2786" s="25"/>
      <c r="E2786" s="91"/>
      <c r="F2786" s="98"/>
      <c r="G2786" s="23"/>
      <c r="H2786" s="23"/>
      <c r="I2786" s="23"/>
      <c r="J2786" s="14" t="e">
        <f ca="1">F2786-(G2786+(SUMIF('RELACION PAGO DE CAJA'!B$3:B$9173,A2786,'RELACION PAGO DE CAJA'!K$3:K$9173)+SUMIF('RELACION PAGO DE CAJA'!B$3:B$9173,A2786,'RELACION PAGO DE CAJA'!L$3:L$9173)+(SUMIF('RELACION PAGO DE CAJA'!B$3:B$9173,A2786,'RELACION PAGO DE CAJA'!M$3:M$408)+(SUMIF('RELACION PAGO DE CAJA'!B$3:B$9173,A2786,'RELACION PAGO DE CAJA'!N$3:N$9173)))))</f>
        <v>#REF!</v>
      </c>
    </row>
    <row r="2787" spans="1:10">
      <c r="A2787" s="16" t="str">
        <f t="shared" si="48"/>
        <v/>
      </c>
      <c r="B2787" s="93"/>
      <c r="C2787" s="97"/>
      <c r="D2787" s="25"/>
      <c r="E2787" s="91"/>
      <c r="F2787" s="98"/>
      <c r="G2787" s="23"/>
      <c r="H2787" s="23"/>
      <c r="I2787" s="23"/>
      <c r="J2787" s="14" t="e">
        <f ca="1">F2787-(G2787+(SUMIF('RELACION PAGO DE CAJA'!B$3:B$9173,A2787,'RELACION PAGO DE CAJA'!K$3:K$9173)+SUMIF('RELACION PAGO DE CAJA'!B$3:B$9173,A2787,'RELACION PAGO DE CAJA'!L$3:L$9173)+(SUMIF('RELACION PAGO DE CAJA'!B$3:B$9173,A2787,'RELACION PAGO DE CAJA'!M$3:M$408)+(SUMIF('RELACION PAGO DE CAJA'!B$3:B$9173,A2787,'RELACION PAGO DE CAJA'!N$3:N$9173)))))</f>
        <v>#REF!</v>
      </c>
    </row>
    <row r="2788" spans="1:10">
      <c r="A2788" s="16" t="str">
        <f t="shared" si="48"/>
        <v/>
      </c>
      <c r="B2788" s="93"/>
      <c r="C2788" s="97"/>
      <c r="D2788" s="25"/>
      <c r="E2788" s="91"/>
      <c r="F2788" s="98"/>
      <c r="G2788" s="23"/>
      <c r="H2788" s="23"/>
      <c r="I2788" s="23"/>
      <c r="J2788" s="14" t="e">
        <f ca="1">F2788-(G2788+(SUMIF('RELACION PAGO DE CAJA'!B$3:B$9173,A2788,'RELACION PAGO DE CAJA'!K$3:K$9173)+SUMIF('RELACION PAGO DE CAJA'!B$3:B$9173,A2788,'RELACION PAGO DE CAJA'!L$3:L$9173)+(SUMIF('RELACION PAGO DE CAJA'!B$3:B$9173,A2788,'RELACION PAGO DE CAJA'!M$3:M$408)+(SUMIF('RELACION PAGO DE CAJA'!B$3:B$9173,A2788,'RELACION PAGO DE CAJA'!N$3:N$9173)))))</f>
        <v>#REF!</v>
      </c>
    </row>
    <row r="2789" spans="1:10">
      <c r="A2789" s="16" t="str">
        <f t="shared" si="48"/>
        <v/>
      </c>
      <c r="B2789" s="93"/>
      <c r="C2789" s="97"/>
      <c r="D2789" s="25"/>
      <c r="E2789" s="91"/>
      <c r="F2789" s="98"/>
      <c r="G2789" s="23"/>
      <c r="H2789" s="23"/>
      <c r="I2789" s="23"/>
      <c r="J2789" s="14" t="e">
        <f ca="1">F2789-(G2789+(SUMIF('RELACION PAGO DE CAJA'!B$3:B$9173,A2789,'RELACION PAGO DE CAJA'!K$3:K$9173)+SUMIF('RELACION PAGO DE CAJA'!B$3:B$9173,A2789,'RELACION PAGO DE CAJA'!L$3:L$9173)+(SUMIF('RELACION PAGO DE CAJA'!B$3:B$9173,A2789,'RELACION PAGO DE CAJA'!M$3:M$408)+(SUMIF('RELACION PAGO DE CAJA'!B$3:B$9173,A2789,'RELACION PAGO DE CAJA'!N$3:N$9173)))))</f>
        <v>#REF!</v>
      </c>
    </row>
    <row r="2790" spans="1:10">
      <c r="A2790" s="16" t="str">
        <f t="shared" si="48"/>
        <v/>
      </c>
      <c r="B2790" s="93"/>
      <c r="C2790" s="97"/>
      <c r="D2790" s="25"/>
      <c r="E2790" s="91"/>
      <c r="F2790" s="98"/>
      <c r="G2790" s="23"/>
      <c r="H2790" s="23"/>
      <c r="I2790" s="23"/>
      <c r="J2790" s="14" t="e">
        <f ca="1">F2790-(G2790+(SUMIF('RELACION PAGO DE CAJA'!B$3:B$9173,A2790,'RELACION PAGO DE CAJA'!K$3:K$9173)+SUMIF('RELACION PAGO DE CAJA'!B$3:B$9173,A2790,'RELACION PAGO DE CAJA'!L$3:L$9173)+(SUMIF('RELACION PAGO DE CAJA'!B$3:B$9173,A2790,'RELACION PAGO DE CAJA'!M$3:M$408)+(SUMIF('RELACION PAGO DE CAJA'!B$3:B$9173,A2790,'RELACION PAGO DE CAJA'!N$3:N$9173)))))</f>
        <v>#REF!</v>
      </c>
    </row>
    <row r="2791" spans="1:10">
      <c r="A2791" s="16" t="str">
        <f t="shared" si="48"/>
        <v/>
      </c>
      <c r="B2791" s="93"/>
      <c r="C2791" s="97"/>
      <c r="D2791" s="25"/>
      <c r="E2791" s="91"/>
      <c r="F2791" s="98"/>
      <c r="G2791" s="23"/>
      <c r="H2791" s="23"/>
      <c r="I2791" s="23"/>
      <c r="J2791" s="14" t="e">
        <f ca="1">F2791-(G2791+(SUMIF('RELACION PAGO DE CAJA'!B$3:B$9173,A2791,'RELACION PAGO DE CAJA'!K$3:K$9173)+SUMIF('RELACION PAGO DE CAJA'!B$3:B$9173,A2791,'RELACION PAGO DE CAJA'!L$3:L$9173)+(SUMIF('RELACION PAGO DE CAJA'!B$3:B$9173,A2791,'RELACION PAGO DE CAJA'!M$3:M$408)+(SUMIF('RELACION PAGO DE CAJA'!B$3:B$9173,A2791,'RELACION PAGO DE CAJA'!N$3:N$9173)))))</f>
        <v>#REF!</v>
      </c>
    </row>
    <row r="2792" spans="1:10">
      <c r="A2792" s="16" t="str">
        <f t="shared" si="48"/>
        <v/>
      </c>
      <c r="B2792" s="93"/>
      <c r="C2792" s="97"/>
      <c r="D2792" s="25"/>
      <c r="E2792" s="91"/>
      <c r="F2792" s="98"/>
      <c r="G2792" s="23"/>
      <c r="H2792" s="23"/>
      <c r="I2792" s="23"/>
      <c r="J2792" s="14" t="e">
        <f ca="1">F2792-(G2792+(SUMIF('RELACION PAGO DE CAJA'!B$3:B$9173,A2792,'RELACION PAGO DE CAJA'!K$3:K$9173)+SUMIF('RELACION PAGO DE CAJA'!B$3:B$9173,A2792,'RELACION PAGO DE CAJA'!L$3:L$9173)+(SUMIF('RELACION PAGO DE CAJA'!B$3:B$9173,A2792,'RELACION PAGO DE CAJA'!M$3:M$408)+(SUMIF('RELACION PAGO DE CAJA'!B$3:B$9173,A2792,'RELACION PAGO DE CAJA'!N$3:N$9173)))))</f>
        <v>#REF!</v>
      </c>
    </row>
    <row r="2793" spans="1:10">
      <c r="A2793" s="16" t="str">
        <f t="shared" si="48"/>
        <v/>
      </c>
      <c r="B2793" s="93"/>
      <c r="C2793" s="97"/>
      <c r="D2793" s="25"/>
      <c r="E2793" s="91"/>
      <c r="F2793" s="98"/>
      <c r="G2793" s="23"/>
      <c r="H2793" s="23"/>
      <c r="I2793" s="23"/>
      <c r="J2793" s="14" t="e">
        <f ca="1">F2793-(G2793+(SUMIF('RELACION PAGO DE CAJA'!B$3:B$9173,A2793,'RELACION PAGO DE CAJA'!K$3:K$9173)+SUMIF('RELACION PAGO DE CAJA'!B$3:B$9173,A2793,'RELACION PAGO DE CAJA'!L$3:L$9173)+(SUMIF('RELACION PAGO DE CAJA'!B$3:B$9173,A2793,'RELACION PAGO DE CAJA'!M$3:M$408)+(SUMIF('RELACION PAGO DE CAJA'!B$3:B$9173,A2793,'RELACION PAGO DE CAJA'!N$3:N$9173)))))</f>
        <v>#REF!</v>
      </c>
    </row>
    <row r="2794" spans="1:10">
      <c r="A2794" s="16" t="str">
        <f t="shared" si="48"/>
        <v/>
      </c>
      <c r="B2794" s="93"/>
      <c r="C2794" s="97"/>
      <c r="D2794" s="25"/>
      <c r="E2794" s="91"/>
      <c r="F2794" s="98"/>
      <c r="G2794" s="23"/>
      <c r="H2794" s="23"/>
      <c r="I2794" s="23"/>
      <c r="J2794" s="14" t="e">
        <f ca="1">F2794-(G2794+(SUMIF('RELACION PAGO DE CAJA'!B$3:B$9173,A2794,'RELACION PAGO DE CAJA'!K$3:K$9173)+SUMIF('RELACION PAGO DE CAJA'!B$3:B$9173,A2794,'RELACION PAGO DE CAJA'!L$3:L$9173)+(SUMIF('RELACION PAGO DE CAJA'!B$3:B$9173,A2794,'RELACION PAGO DE CAJA'!M$3:M$408)+(SUMIF('RELACION PAGO DE CAJA'!B$3:B$9173,A2794,'RELACION PAGO DE CAJA'!N$3:N$9173)))))</f>
        <v>#REF!</v>
      </c>
    </row>
    <row r="2795" spans="1:10">
      <c r="A2795" s="16" t="str">
        <f t="shared" si="48"/>
        <v/>
      </c>
      <c r="B2795" s="93"/>
      <c r="C2795" s="97"/>
      <c r="D2795" s="25"/>
      <c r="E2795" s="91"/>
      <c r="F2795" s="98"/>
      <c r="G2795" s="23"/>
      <c r="H2795" s="23"/>
      <c r="I2795" s="23"/>
      <c r="J2795" s="14" t="e">
        <f ca="1">F2795-(G2795+(SUMIF('RELACION PAGO DE CAJA'!B$3:B$9173,A2795,'RELACION PAGO DE CAJA'!K$3:K$9173)+SUMIF('RELACION PAGO DE CAJA'!B$3:B$9173,A2795,'RELACION PAGO DE CAJA'!L$3:L$9173)+(SUMIF('RELACION PAGO DE CAJA'!B$3:B$9173,A2795,'RELACION PAGO DE CAJA'!M$3:M$408)+(SUMIF('RELACION PAGO DE CAJA'!B$3:B$9173,A2795,'RELACION PAGO DE CAJA'!N$3:N$9173)))))</f>
        <v>#REF!</v>
      </c>
    </row>
    <row r="2796" spans="1:10">
      <c r="A2796" s="16" t="str">
        <f t="shared" si="48"/>
        <v/>
      </c>
      <c r="B2796" s="93"/>
      <c r="C2796" s="97"/>
      <c r="D2796" s="25"/>
      <c r="E2796" s="91"/>
      <c r="F2796" s="98"/>
      <c r="G2796" s="23"/>
      <c r="H2796" s="23"/>
      <c r="I2796" s="23"/>
      <c r="J2796" s="14" t="e">
        <f ca="1">F2796-(G2796+(SUMIF('RELACION PAGO DE CAJA'!B$3:B$9173,A2796,'RELACION PAGO DE CAJA'!K$3:K$9173)+SUMIF('RELACION PAGO DE CAJA'!B$3:B$9173,A2796,'RELACION PAGO DE CAJA'!L$3:L$9173)+(SUMIF('RELACION PAGO DE CAJA'!B$3:B$9173,A2796,'RELACION PAGO DE CAJA'!M$3:M$408)+(SUMIF('RELACION PAGO DE CAJA'!B$3:B$9173,A2796,'RELACION PAGO DE CAJA'!N$3:N$9173)))))</f>
        <v>#REF!</v>
      </c>
    </row>
    <row r="2797" spans="1:10">
      <c r="A2797" s="16" t="str">
        <f t="shared" si="48"/>
        <v/>
      </c>
      <c r="B2797" s="93"/>
      <c r="C2797" s="97"/>
      <c r="D2797" s="25"/>
      <c r="E2797" s="91"/>
      <c r="F2797" s="98"/>
      <c r="G2797" s="23"/>
      <c r="H2797" s="23"/>
      <c r="I2797" s="23"/>
      <c r="J2797" s="14" t="e">
        <f ca="1">F2797-(G2797+(SUMIF('RELACION PAGO DE CAJA'!B$3:B$9173,A2797,'RELACION PAGO DE CAJA'!K$3:K$9173)+SUMIF('RELACION PAGO DE CAJA'!B$3:B$9173,A2797,'RELACION PAGO DE CAJA'!L$3:L$9173)+(SUMIF('RELACION PAGO DE CAJA'!B$3:B$9173,A2797,'RELACION PAGO DE CAJA'!M$3:M$408)+(SUMIF('RELACION PAGO DE CAJA'!B$3:B$9173,A2797,'RELACION PAGO DE CAJA'!N$3:N$9173)))))</f>
        <v>#REF!</v>
      </c>
    </row>
    <row r="2798" spans="1:10">
      <c r="A2798" s="16" t="str">
        <f t="shared" si="48"/>
        <v/>
      </c>
      <c r="B2798" s="93"/>
      <c r="C2798" s="97"/>
      <c r="D2798" s="25"/>
      <c r="E2798" s="91"/>
      <c r="F2798" s="98"/>
      <c r="G2798" s="23"/>
      <c r="H2798" s="23"/>
      <c r="I2798" s="23"/>
      <c r="J2798" s="14" t="e">
        <f ca="1">F2798-(G2798+(SUMIF('RELACION PAGO DE CAJA'!B$3:B$9173,A2798,'RELACION PAGO DE CAJA'!K$3:K$9173)+SUMIF('RELACION PAGO DE CAJA'!B$3:B$9173,A2798,'RELACION PAGO DE CAJA'!L$3:L$9173)+(SUMIF('RELACION PAGO DE CAJA'!B$3:B$9173,A2798,'RELACION PAGO DE CAJA'!M$3:M$408)+(SUMIF('RELACION PAGO DE CAJA'!B$3:B$9173,A2798,'RELACION PAGO DE CAJA'!N$3:N$9173)))))</f>
        <v>#REF!</v>
      </c>
    </row>
    <row r="2799" spans="1:10">
      <c r="A2799" s="16" t="str">
        <f t="shared" si="48"/>
        <v/>
      </c>
      <c r="B2799" s="93"/>
      <c r="C2799" s="97"/>
      <c r="D2799" s="25"/>
      <c r="E2799" s="91"/>
      <c r="F2799" s="98"/>
      <c r="G2799" s="23"/>
      <c r="H2799" s="23"/>
      <c r="I2799" s="23"/>
      <c r="J2799" s="14" t="e">
        <f ca="1">F2799-(G2799+(SUMIF('RELACION PAGO DE CAJA'!B$3:B$9173,A2799,'RELACION PAGO DE CAJA'!K$3:K$9173)+SUMIF('RELACION PAGO DE CAJA'!B$3:B$9173,A2799,'RELACION PAGO DE CAJA'!L$3:L$9173)+(SUMIF('RELACION PAGO DE CAJA'!B$3:B$9173,A2799,'RELACION PAGO DE CAJA'!M$3:M$408)+(SUMIF('RELACION PAGO DE CAJA'!B$3:B$9173,A2799,'RELACION PAGO DE CAJA'!N$3:N$9173)))))</f>
        <v>#REF!</v>
      </c>
    </row>
    <row r="2800" spans="1:10">
      <c r="A2800" s="16" t="str">
        <f t="shared" si="48"/>
        <v/>
      </c>
      <c r="B2800" s="93"/>
      <c r="C2800" s="97"/>
      <c r="D2800" s="25"/>
      <c r="E2800" s="91"/>
      <c r="F2800" s="98"/>
      <c r="G2800" s="23"/>
      <c r="H2800" s="23"/>
      <c r="I2800" s="23"/>
      <c r="J2800" s="14" t="e">
        <f ca="1">F2800-(G2800+(SUMIF('RELACION PAGO DE CAJA'!B$3:B$9173,A2800,'RELACION PAGO DE CAJA'!K$3:K$9173)+SUMIF('RELACION PAGO DE CAJA'!B$3:B$9173,A2800,'RELACION PAGO DE CAJA'!L$3:L$9173)+(SUMIF('RELACION PAGO DE CAJA'!B$3:B$9173,A2800,'RELACION PAGO DE CAJA'!M$3:M$408)+(SUMIF('RELACION PAGO DE CAJA'!B$3:B$9173,A2800,'RELACION PAGO DE CAJA'!N$3:N$9173)))))</f>
        <v>#REF!</v>
      </c>
    </row>
    <row r="2801" spans="1:10">
      <c r="A2801" s="16" t="str">
        <f t="shared" si="48"/>
        <v/>
      </c>
      <c r="B2801" s="93"/>
      <c r="C2801" s="97"/>
      <c r="D2801" s="25"/>
      <c r="E2801" s="91"/>
      <c r="F2801" s="98"/>
      <c r="G2801" s="23"/>
      <c r="H2801" s="23"/>
      <c r="I2801" s="23"/>
      <c r="J2801" s="14" t="e">
        <f ca="1">F2801-(G2801+(SUMIF('RELACION PAGO DE CAJA'!B$3:B$9173,A2801,'RELACION PAGO DE CAJA'!K$3:K$9173)+SUMIF('RELACION PAGO DE CAJA'!B$3:B$9173,A2801,'RELACION PAGO DE CAJA'!L$3:L$9173)+(SUMIF('RELACION PAGO DE CAJA'!B$3:B$9173,A2801,'RELACION PAGO DE CAJA'!M$3:M$408)+(SUMIF('RELACION PAGO DE CAJA'!B$3:B$9173,A2801,'RELACION PAGO DE CAJA'!N$3:N$9173)))))</f>
        <v>#REF!</v>
      </c>
    </row>
    <row r="2802" spans="1:10">
      <c r="A2802" s="16" t="str">
        <f t="shared" si="48"/>
        <v/>
      </c>
      <c r="B2802" s="93"/>
      <c r="C2802" s="97"/>
      <c r="D2802" s="25"/>
      <c r="E2802" s="91"/>
      <c r="F2802" s="98"/>
      <c r="G2802" s="23"/>
      <c r="H2802" s="23"/>
      <c r="I2802" s="23"/>
      <c r="J2802" s="14" t="e">
        <f ca="1">F2802-(G2802+(SUMIF('RELACION PAGO DE CAJA'!B$3:B$9173,A2802,'RELACION PAGO DE CAJA'!K$3:K$9173)+SUMIF('RELACION PAGO DE CAJA'!B$3:B$9173,A2802,'RELACION PAGO DE CAJA'!L$3:L$9173)+(SUMIF('RELACION PAGO DE CAJA'!B$3:B$9173,A2802,'RELACION PAGO DE CAJA'!M$3:M$408)+(SUMIF('RELACION PAGO DE CAJA'!B$3:B$9173,A2802,'RELACION PAGO DE CAJA'!N$3:N$9173)))))</f>
        <v>#REF!</v>
      </c>
    </row>
    <row r="2803" spans="1:10">
      <c r="A2803" s="16" t="str">
        <f t="shared" si="48"/>
        <v/>
      </c>
      <c r="B2803" s="93"/>
      <c r="C2803" s="97"/>
      <c r="D2803" s="25"/>
      <c r="E2803" s="91"/>
      <c r="F2803" s="98"/>
      <c r="G2803" s="23"/>
      <c r="H2803" s="23"/>
      <c r="I2803" s="23"/>
      <c r="J2803" s="14" t="e">
        <f ca="1">F2803-(G2803+(SUMIF('RELACION PAGO DE CAJA'!B$3:B$9173,A2803,'RELACION PAGO DE CAJA'!K$3:K$9173)+SUMIF('RELACION PAGO DE CAJA'!B$3:B$9173,A2803,'RELACION PAGO DE CAJA'!L$3:L$9173)+(SUMIF('RELACION PAGO DE CAJA'!B$3:B$9173,A2803,'RELACION PAGO DE CAJA'!M$3:M$408)+(SUMIF('RELACION PAGO DE CAJA'!B$3:B$9173,A2803,'RELACION PAGO DE CAJA'!N$3:N$9173)))))</f>
        <v>#REF!</v>
      </c>
    </row>
    <row r="2804" spans="1:10">
      <c r="A2804" s="16" t="str">
        <f t="shared" si="48"/>
        <v/>
      </c>
      <c r="B2804" s="93"/>
      <c r="C2804" s="97"/>
      <c r="D2804" s="25"/>
      <c r="E2804" s="91"/>
      <c r="F2804" s="98"/>
      <c r="G2804" s="23"/>
      <c r="H2804" s="23"/>
      <c r="I2804" s="23"/>
      <c r="J2804" s="14" t="e">
        <f ca="1">F2804-(G2804+(SUMIF('RELACION PAGO DE CAJA'!B$3:B$9173,A2804,'RELACION PAGO DE CAJA'!K$3:K$9173)+SUMIF('RELACION PAGO DE CAJA'!B$3:B$9173,A2804,'RELACION PAGO DE CAJA'!L$3:L$9173)+(SUMIF('RELACION PAGO DE CAJA'!B$3:B$9173,A2804,'RELACION PAGO DE CAJA'!M$3:M$408)+(SUMIF('RELACION PAGO DE CAJA'!B$3:B$9173,A2804,'RELACION PAGO DE CAJA'!N$3:N$9173)))))</f>
        <v>#REF!</v>
      </c>
    </row>
    <row r="2805" spans="1:10">
      <c r="A2805" s="16" t="str">
        <f t="shared" si="48"/>
        <v/>
      </c>
      <c r="B2805" s="93"/>
      <c r="C2805" s="97"/>
      <c r="D2805" s="25"/>
      <c r="E2805" s="91"/>
      <c r="F2805" s="98"/>
      <c r="G2805" s="23"/>
      <c r="H2805" s="23"/>
      <c r="I2805" s="23"/>
      <c r="J2805" s="14" t="e">
        <f ca="1">F2805-(G2805+(SUMIF('RELACION PAGO DE CAJA'!B$3:B$9173,A2805,'RELACION PAGO DE CAJA'!K$3:K$9173)+SUMIF('RELACION PAGO DE CAJA'!B$3:B$9173,A2805,'RELACION PAGO DE CAJA'!L$3:L$9173)+(SUMIF('RELACION PAGO DE CAJA'!B$3:B$9173,A2805,'RELACION PAGO DE CAJA'!M$3:M$408)+(SUMIF('RELACION PAGO DE CAJA'!B$3:B$9173,A2805,'RELACION PAGO DE CAJA'!N$3:N$9173)))))</f>
        <v>#REF!</v>
      </c>
    </row>
    <row r="2806" spans="1:10">
      <c r="A2806" s="16" t="str">
        <f t="shared" si="48"/>
        <v/>
      </c>
      <c r="B2806" s="93"/>
      <c r="C2806" s="97"/>
      <c r="D2806" s="25"/>
      <c r="E2806" s="91"/>
      <c r="F2806" s="98"/>
      <c r="G2806" s="23"/>
      <c r="H2806" s="23"/>
      <c r="I2806" s="23"/>
      <c r="J2806" s="14" t="e">
        <f ca="1">F2806-(G2806+(SUMIF('RELACION PAGO DE CAJA'!B$3:B$9173,A2806,'RELACION PAGO DE CAJA'!K$3:K$9173)+SUMIF('RELACION PAGO DE CAJA'!B$3:B$9173,A2806,'RELACION PAGO DE CAJA'!L$3:L$9173)+(SUMIF('RELACION PAGO DE CAJA'!B$3:B$9173,A2806,'RELACION PAGO DE CAJA'!M$3:M$408)+(SUMIF('RELACION PAGO DE CAJA'!B$3:B$9173,A2806,'RELACION PAGO DE CAJA'!N$3:N$9173)))))</f>
        <v>#REF!</v>
      </c>
    </row>
    <row r="2807" spans="1:10">
      <c r="A2807" s="16" t="str">
        <f t="shared" si="48"/>
        <v/>
      </c>
      <c r="B2807" s="93"/>
      <c r="C2807" s="97"/>
      <c r="D2807" s="25"/>
      <c r="E2807" s="91"/>
      <c r="F2807" s="98"/>
      <c r="G2807" s="23"/>
      <c r="H2807" s="23"/>
      <c r="I2807" s="23"/>
      <c r="J2807" s="14" t="e">
        <f ca="1">F2807-(G2807+(SUMIF('RELACION PAGO DE CAJA'!B$3:B$9173,A2807,'RELACION PAGO DE CAJA'!K$3:K$9173)+SUMIF('RELACION PAGO DE CAJA'!B$3:B$9173,A2807,'RELACION PAGO DE CAJA'!L$3:L$9173)+(SUMIF('RELACION PAGO DE CAJA'!B$3:B$9173,A2807,'RELACION PAGO DE CAJA'!M$3:M$408)+(SUMIF('RELACION PAGO DE CAJA'!B$3:B$9173,A2807,'RELACION PAGO DE CAJA'!N$3:N$9173)))))</f>
        <v>#REF!</v>
      </c>
    </row>
    <row r="2808" spans="1:10">
      <c r="A2808" s="16" t="str">
        <f t="shared" si="48"/>
        <v/>
      </c>
      <c r="B2808" s="93"/>
      <c r="C2808" s="97"/>
      <c r="D2808" s="25"/>
      <c r="E2808" s="91"/>
      <c r="F2808" s="98"/>
      <c r="G2808" s="23"/>
      <c r="H2808" s="23"/>
      <c r="I2808" s="23"/>
      <c r="J2808" s="14" t="e">
        <f ca="1">F2808-(G2808+(SUMIF('RELACION PAGO DE CAJA'!B$3:B$9173,A2808,'RELACION PAGO DE CAJA'!K$3:K$9173)+SUMIF('RELACION PAGO DE CAJA'!B$3:B$9173,A2808,'RELACION PAGO DE CAJA'!L$3:L$9173)+(SUMIF('RELACION PAGO DE CAJA'!B$3:B$9173,A2808,'RELACION PAGO DE CAJA'!M$3:M$408)+(SUMIF('RELACION PAGO DE CAJA'!B$3:B$9173,A2808,'RELACION PAGO DE CAJA'!N$3:N$9173)))))</f>
        <v>#REF!</v>
      </c>
    </row>
    <row r="2809" spans="1:10">
      <c r="A2809" s="16" t="str">
        <f t="shared" si="48"/>
        <v/>
      </c>
      <c r="B2809" s="93"/>
      <c r="C2809" s="97"/>
      <c r="D2809" s="25"/>
      <c r="E2809" s="91"/>
      <c r="F2809" s="98"/>
      <c r="G2809" s="23"/>
      <c r="H2809" s="23"/>
      <c r="I2809" s="23"/>
      <c r="J2809" s="14" t="e">
        <f ca="1">F2809-(G2809+(SUMIF('RELACION PAGO DE CAJA'!B$3:B$9173,A2809,'RELACION PAGO DE CAJA'!K$3:K$9173)+SUMIF('RELACION PAGO DE CAJA'!B$3:B$9173,A2809,'RELACION PAGO DE CAJA'!L$3:L$9173)+(SUMIF('RELACION PAGO DE CAJA'!B$3:B$9173,A2809,'RELACION PAGO DE CAJA'!M$3:M$408)+(SUMIF('RELACION PAGO DE CAJA'!B$3:B$9173,A2809,'RELACION PAGO DE CAJA'!N$3:N$9173)))))</f>
        <v>#REF!</v>
      </c>
    </row>
    <row r="2810" spans="1:10">
      <c r="A2810" s="16" t="str">
        <f t="shared" si="48"/>
        <v/>
      </c>
      <c r="B2810" s="93"/>
      <c r="C2810" s="97"/>
      <c r="D2810" s="25"/>
      <c r="E2810" s="91"/>
      <c r="F2810" s="98"/>
      <c r="G2810" s="23"/>
      <c r="H2810" s="23"/>
      <c r="I2810" s="23"/>
      <c r="J2810" s="14" t="e">
        <f ca="1">F2810-(G2810+(SUMIF('RELACION PAGO DE CAJA'!B$3:B$9173,A2810,'RELACION PAGO DE CAJA'!K$3:K$9173)+SUMIF('RELACION PAGO DE CAJA'!B$3:B$9173,A2810,'RELACION PAGO DE CAJA'!L$3:L$9173)+(SUMIF('RELACION PAGO DE CAJA'!B$3:B$9173,A2810,'RELACION PAGO DE CAJA'!M$3:M$408)+(SUMIF('RELACION PAGO DE CAJA'!B$3:B$9173,A2810,'RELACION PAGO DE CAJA'!N$3:N$9173)))))</f>
        <v>#REF!</v>
      </c>
    </row>
    <row r="2811" spans="1:10">
      <c r="A2811" s="16" t="str">
        <f t="shared" si="48"/>
        <v/>
      </c>
      <c r="B2811" s="93"/>
      <c r="C2811" s="97"/>
      <c r="D2811" s="25"/>
      <c r="E2811" s="91"/>
      <c r="F2811" s="98"/>
      <c r="G2811" s="23"/>
      <c r="H2811" s="23"/>
      <c r="I2811" s="23"/>
      <c r="J2811" s="14" t="e">
        <f ca="1">F2811-(G2811+(SUMIF('RELACION PAGO DE CAJA'!B$3:B$9173,A2811,'RELACION PAGO DE CAJA'!K$3:K$9173)+SUMIF('RELACION PAGO DE CAJA'!B$3:B$9173,A2811,'RELACION PAGO DE CAJA'!L$3:L$9173)+(SUMIF('RELACION PAGO DE CAJA'!B$3:B$9173,A2811,'RELACION PAGO DE CAJA'!M$3:M$408)+(SUMIF('RELACION PAGO DE CAJA'!B$3:B$9173,A2811,'RELACION PAGO DE CAJA'!N$3:N$9173)))))</f>
        <v>#REF!</v>
      </c>
    </row>
    <row r="2812" spans="1:10">
      <c r="A2812" s="16" t="str">
        <f t="shared" si="48"/>
        <v/>
      </c>
      <c r="B2812" s="93"/>
      <c r="C2812" s="97"/>
      <c r="D2812" s="25"/>
      <c r="E2812" s="91"/>
      <c r="F2812" s="98"/>
      <c r="G2812" s="23"/>
      <c r="H2812" s="23"/>
      <c r="I2812" s="23"/>
      <c r="J2812" s="14" t="e">
        <f ca="1">F2812-(G2812+(SUMIF('RELACION PAGO DE CAJA'!B$3:B$9173,A2812,'RELACION PAGO DE CAJA'!K$3:K$9173)+SUMIF('RELACION PAGO DE CAJA'!B$3:B$9173,A2812,'RELACION PAGO DE CAJA'!L$3:L$9173)+(SUMIF('RELACION PAGO DE CAJA'!B$3:B$9173,A2812,'RELACION PAGO DE CAJA'!M$3:M$408)+(SUMIF('RELACION PAGO DE CAJA'!B$3:B$9173,A2812,'RELACION PAGO DE CAJA'!N$3:N$9173)))))</f>
        <v>#REF!</v>
      </c>
    </row>
    <row r="2813" spans="1:10">
      <c r="A2813" s="16" t="str">
        <f t="shared" si="48"/>
        <v/>
      </c>
      <c r="B2813" s="93"/>
      <c r="C2813" s="97"/>
      <c r="D2813" s="25"/>
      <c r="E2813" s="91"/>
      <c r="F2813" s="98"/>
      <c r="G2813" s="23"/>
      <c r="H2813" s="23"/>
      <c r="I2813" s="23"/>
      <c r="J2813" s="14" t="e">
        <f ca="1">F2813-(G2813+(SUMIF('RELACION PAGO DE CAJA'!B$3:B$9173,A2813,'RELACION PAGO DE CAJA'!K$3:K$9173)+SUMIF('RELACION PAGO DE CAJA'!B$3:B$9173,A2813,'RELACION PAGO DE CAJA'!L$3:L$9173)+(SUMIF('RELACION PAGO DE CAJA'!B$3:B$9173,A2813,'RELACION PAGO DE CAJA'!M$3:M$408)+(SUMIF('RELACION PAGO DE CAJA'!B$3:B$9173,A2813,'RELACION PAGO DE CAJA'!N$3:N$9173)))))</f>
        <v>#REF!</v>
      </c>
    </row>
    <row r="2814" spans="1:10">
      <c r="A2814" s="16" t="str">
        <f t="shared" si="48"/>
        <v/>
      </c>
      <c r="B2814" s="93"/>
      <c r="C2814" s="97"/>
      <c r="D2814" s="25"/>
      <c r="E2814" s="91"/>
      <c r="F2814" s="98"/>
      <c r="G2814" s="23"/>
      <c r="H2814" s="23"/>
      <c r="I2814" s="23"/>
      <c r="J2814" s="14" t="e">
        <f ca="1">F2814-(G2814+(SUMIF('RELACION PAGO DE CAJA'!B$3:B$9173,A2814,'RELACION PAGO DE CAJA'!K$3:K$9173)+SUMIF('RELACION PAGO DE CAJA'!B$3:B$9173,A2814,'RELACION PAGO DE CAJA'!L$3:L$9173)+(SUMIF('RELACION PAGO DE CAJA'!B$3:B$9173,A2814,'RELACION PAGO DE CAJA'!M$3:M$408)+(SUMIF('RELACION PAGO DE CAJA'!B$3:B$9173,A2814,'RELACION PAGO DE CAJA'!N$3:N$9173)))))</f>
        <v>#REF!</v>
      </c>
    </row>
    <row r="2815" spans="1:10">
      <c r="A2815" s="16" t="str">
        <f t="shared" si="48"/>
        <v/>
      </c>
      <c r="B2815" s="93"/>
      <c r="C2815" s="97"/>
      <c r="D2815" s="25"/>
      <c r="E2815" s="91"/>
      <c r="F2815" s="98"/>
      <c r="G2815" s="23"/>
      <c r="H2815" s="23"/>
      <c r="I2815" s="23"/>
      <c r="J2815" s="14" t="e">
        <f ca="1">F2815-(G2815+(SUMIF('RELACION PAGO DE CAJA'!B$3:B$9173,A2815,'RELACION PAGO DE CAJA'!K$3:K$9173)+SUMIF('RELACION PAGO DE CAJA'!B$3:B$9173,A2815,'RELACION PAGO DE CAJA'!L$3:L$9173)+(SUMIF('RELACION PAGO DE CAJA'!B$3:B$9173,A2815,'RELACION PAGO DE CAJA'!M$3:M$408)+(SUMIF('RELACION PAGO DE CAJA'!B$3:B$9173,A2815,'RELACION PAGO DE CAJA'!N$3:N$9173)))))</f>
        <v>#REF!</v>
      </c>
    </row>
    <row r="2816" spans="1:10">
      <c r="A2816" s="16" t="str">
        <f t="shared" si="48"/>
        <v/>
      </c>
      <c r="B2816" s="93"/>
      <c r="C2816" s="97"/>
      <c r="D2816" s="25"/>
      <c r="E2816" s="91"/>
      <c r="F2816" s="98"/>
      <c r="G2816" s="23"/>
      <c r="H2816" s="23"/>
      <c r="I2816" s="23"/>
      <c r="J2816" s="14" t="e">
        <f ca="1">F2816-(G2816+(SUMIF('RELACION PAGO DE CAJA'!B$3:B$9173,A2816,'RELACION PAGO DE CAJA'!K$3:K$9173)+SUMIF('RELACION PAGO DE CAJA'!B$3:B$9173,A2816,'RELACION PAGO DE CAJA'!L$3:L$9173)+(SUMIF('RELACION PAGO DE CAJA'!B$3:B$9173,A2816,'RELACION PAGO DE CAJA'!M$3:M$408)+(SUMIF('RELACION PAGO DE CAJA'!B$3:B$9173,A2816,'RELACION PAGO DE CAJA'!N$3:N$9173)))))</f>
        <v>#REF!</v>
      </c>
    </row>
    <row r="2817" spans="1:10">
      <c r="A2817" s="16" t="str">
        <f t="shared" si="48"/>
        <v/>
      </c>
      <c r="B2817" s="93"/>
      <c r="C2817" s="97"/>
      <c r="D2817" s="25"/>
      <c r="E2817" s="91"/>
      <c r="F2817" s="98"/>
      <c r="G2817" s="23"/>
      <c r="H2817" s="23"/>
      <c r="I2817" s="23"/>
      <c r="J2817" s="14" t="e">
        <f ca="1">F2817-(G2817+(SUMIF('RELACION PAGO DE CAJA'!B$3:B$9173,A2817,'RELACION PAGO DE CAJA'!K$3:K$9173)+SUMIF('RELACION PAGO DE CAJA'!B$3:B$9173,A2817,'RELACION PAGO DE CAJA'!L$3:L$9173)+(SUMIF('RELACION PAGO DE CAJA'!B$3:B$9173,A2817,'RELACION PAGO DE CAJA'!M$3:M$408)+(SUMIF('RELACION PAGO DE CAJA'!B$3:B$9173,A2817,'RELACION PAGO DE CAJA'!N$3:N$9173)))))</f>
        <v>#REF!</v>
      </c>
    </row>
    <row r="2818" spans="1:10">
      <c r="A2818" s="16" t="str">
        <f t="shared" si="48"/>
        <v/>
      </c>
      <c r="B2818" s="93"/>
      <c r="C2818" s="97"/>
      <c r="D2818" s="25"/>
      <c r="E2818" s="91"/>
      <c r="F2818" s="98"/>
      <c r="G2818" s="23"/>
      <c r="H2818" s="23"/>
      <c r="I2818" s="23"/>
      <c r="J2818" s="14" t="e">
        <f ca="1">F2818-(G2818+(SUMIF('RELACION PAGO DE CAJA'!B$3:B$9173,A2818,'RELACION PAGO DE CAJA'!K$3:K$9173)+SUMIF('RELACION PAGO DE CAJA'!B$3:B$9173,A2818,'RELACION PAGO DE CAJA'!L$3:L$9173)+(SUMIF('RELACION PAGO DE CAJA'!B$3:B$9173,A2818,'RELACION PAGO DE CAJA'!M$3:M$408)+(SUMIF('RELACION PAGO DE CAJA'!B$3:B$9173,A2818,'RELACION PAGO DE CAJA'!N$3:N$9173)))))</f>
        <v>#REF!</v>
      </c>
    </row>
    <row r="2819" spans="1:10">
      <c r="A2819" s="16" t="str">
        <f t="shared" si="48"/>
        <v/>
      </c>
      <c r="B2819" s="93"/>
      <c r="C2819" s="97"/>
      <c r="D2819" s="25"/>
      <c r="E2819" s="91"/>
      <c r="F2819" s="98"/>
      <c r="G2819" s="23"/>
      <c r="H2819" s="23"/>
      <c r="I2819" s="23"/>
      <c r="J2819" s="14" t="e">
        <f ca="1">F2819-(G2819+(SUMIF('RELACION PAGO DE CAJA'!B$3:B$9173,A2819,'RELACION PAGO DE CAJA'!K$3:K$9173)+SUMIF('RELACION PAGO DE CAJA'!B$3:B$9173,A2819,'RELACION PAGO DE CAJA'!L$3:L$9173)+(SUMIF('RELACION PAGO DE CAJA'!B$3:B$9173,A2819,'RELACION PAGO DE CAJA'!M$3:M$408)+(SUMIF('RELACION PAGO DE CAJA'!B$3:B$9173,A2819,'RELACION PAGO DE CAJA'!N$3:N$9173)))))</f>
        <v>#REF!</v>
      </c>
    </row>
    <row r="2820" spans="1:10">
      <c r="A2820" s="16" t="str">
        <f t="shared" si="48"/>
        <v/>
      </c>
      <c r="B2820" s="93"/>
      <c r="C2820" s="97"/>
      <c r="D2820" s="25"/>
      <c r="E2820" s="91"/>
      <c r="F2820" s="98"/>
      <c r="G2820" s="23"/>
      <c r="H2820" s="23"/>
      <c r="I2820" s="23"/>
      <c r="J2820" s="14" t="e">
        <f ca="1">F2820-(G2820+(SUMIF('RELACION PAGO DE CAJA'!B$3:B$9173,A2820,'RELACION PAGO DE CAJA'!K$3:K$9173)+SUMIF('RELACION PAGO DE CAJA'!B$3:B$9173,A2820,'RELACION PAGO DE CAJA'!L$3:L$9173)+(SUMIF('RELACION PAGO DE CAJA'!B$3:B$9173,A2820,'RELACION PAGO DE CAJA'!M$3:M$408)+(SUMIF('RELACION PAGO DE CAJA'!B$3:B$9173,A2820,'RELACION PAGO DE CAJA'!N$3:N$9173)))))</f>
        <v>#REF!</v>
      </c>
    </row>
    <row r="2821" spans="1:10">
      <c r="A2821" s="16" t="str">
        <f t="shared" si="48"/>
        <v/>
      </c>
      <c r="B2821" s="93"/>
      <c r="C2821" s="97"/>
      <c r="D2821" s="25"/>
      <c r="E2821" s="91"/>
      <c r="F2821" s="98"/>
      <c r="G2821" s="23"/>
      <c r="H2821" s="23"/>
      <c r="I2821" s="23"/>
      <c r="J2821" s="14" t="e">
        <f ca="1">F2821-(G2821+(SUMIF('RELACION PAGO DE CAJA'!B$3:B$9173,A2821,'RELACION PAGO DE CAJA'!K$3:K$9173)+SUMIF('RELACION PAGO DE CAJA'!B$3:B$9173,A2821,'RELACION PAGO DE CAJA'!L$3:L$9173)+(SUMIF('RELACION PAGO DE CAJA'!B$3:B$9173,A2821,'RELACION PAGO DE CAJA'!M$3:M$408)+(SUMIF('RELACION PAGO DE CAJA'!B$3:B$9173,A2821,'RELACION PAGO DE CAJA'!N$3:N$9173)))))</f>
        <v>#REF!</v>
      </c>
    </row>
    <row r="2822" spans="1:10">
      <c r="A2822" s="16" t="str">
        <f t="shared" si="48"/>
        <v/>
      </c>
      <c r="B2822" s="93"/>
      <c r="C2822" s="97"/>
      <c r="D2822" s="25"/>
      <c r="E2822" s="91"/>
      <c r="F2822" s="98"/>
      <c r="G2822" s="23"/>
      <c r="H2822" s="23"/>
      <c r="I2822" s="23"/>
      <c r="J2822" s="14" t="e">
        <f ca="1">F2822-(G2822+(SUMIF('RELACION PAGO DE CAJA'!B$3:B$9173,A2822,'RELACION PAGO DE CAJA'!K$3:K$9173)+SUMIF('RELACION PAGO DE CAJA'!B$3:B$9173,A2822,'RELACION PAGO DE CAJA'!L$3:L$9173)+(SUMIF('RELACION PAGO DE CAJA'!B$3:B$9173,A2822,'RELACION PAGO DE CAJA'!M$3:M$408)+(SUMIF('RELACION PAGO DE CAJA'!B$3:B$9173,A2822,'RELACION PAGO DE CAJA'!N$3:N$9173)))))</f>
        <v>#REF!</v>
      </c>
    </row>
    <row r="2823" spans="1:10">
      <c r="A2823" s="16" t="str">
        <f t="shared" si="48"/>
        <v/>
      </c>
      <c r="B2823" s="93"/>
      <c r="C2823" s="97"/>
      <c r="D2823" s="25"/>
      <c r="E2823" s="91"/>
      <c r="F2823" s="98"/>
      <c r="G2823" s="23"/>
      <c r="H2823" s="23"/>
      <c r="I2823" s="23"/>
      <c r="J2823" s="14" t="e">
        <f ca="1">F2823-(G2823+(SUMIF('RELACION PAGO DE CAJA'!B$3:B$9173,A2823,'RELACION PAGO DE CAJA'!K$3:K$9173)+SUMIF('RELACION PAGO DE CAJA'!B$3:B$9173,A2823,'RELACION PAGO DE CAJA'!L$3:L$9173)+(SUMIF('RELACION PAGO DE CAJA'!B$3:B$9173,A2823,'RELACION PAGO DE CAJA'!M$3:M$408)+(SUMIF('RELACION PAGO DE CAJA'!B$3:B$9173,A2823,'RELACION PAGO DE CAJA'!N$3:N$9173)))))</f>
        <v>#REF!</v>
      </c>
    </row>
    <row r="2824" spans="1:10">
      <c r="A2824" s="16" t="str">
        <f t="shared" si="48"/>
        <v/>
      </c>
      <c r="B2824" s="93"/>
      <c r="C2824" s="97"/>
      <c r="D2824" s="25"/>
      <c r="E2824" s="91"/>
      <c r="F2824" s="98"/>
      <c r="G2824" s="23"/>
      <c r="H2824" s="23"/>
      <c r="I2824" s="23"/>
      <c r="J2824" s="14" t="e">
        <f ca="1">F2824-(G2824+(SUMIF('RELACION PAGO DE CAJA'!B$3:B$9173,A2824,'RELACION PAGO DE CAJA'!K$3:K$9173)+SUMIF('RELACION PAGO DE CAJA'!B$3:B$9173,A2824,'RELACION PAGO DE CAJA'!L$3:L$9173)+(SUMIF('RELACION PAGO DE CAJA'!B$3:B$9173,A2824,'RELACION PAGO DE CAJA'!M$3:M$408)+(SUMIF('RELACION PAGO DE CAJA'!B$3:B$9173,A2824,'RELACION PAGO DE CAJA'!N$3:N$9173)))))</f>
        <v>#REF!</v>
      </c>
    </row>
    <row r="2825" spans="1:10">
      <c r="A2825" s="16" t="str">
        <f t="shared" si="48"/>
        <v/>
      </c>
      <c r="B2825" s="93"/>
      <c r="C2825" s="97"/>
      <c r="D2825" s="25"/>
      <c r="E2825" s="91"/>
      <c r="F2825" s="98"/>
      <c r="G2825" s="23"/>
      <c r="H2825" s="23"/>
      <c r="I2825" s="23"/>
      <c r="J2825" s="14" t="e">
        <f ca="1">F2825-(G2825+(SUMIF('RELACION PAGO DE CAJA'!B$3:B$9173,A2825,'RELACION PAGO DE CAJA'!K$3:K$9173)+SUMIF('RELACION PAGO DE CAJA'!B$3:B$9173,A2825,'RELACION PAGO DE CAJA'!L$3:L$9173)+(SUMIF('RELACION PAGO DE CAJA'!B$3:B$9173,A2825,'RELACION PAGO DE CAJA'!M$3:M$408)+(SUMIF('RELACION PAGO DE CAJA'!B$3:B$9173,A2825,'RELACION PAGO DE CAJA'!N$3:N$9173)))))</f>
        <v>#REF!</v>
      </c>
    </row>
    <row r="2826" spans="1:10">
      <c r="A2826" s="16" t="str">
        <f t="shared" si="48"/>
        <v/>
      </c>
      <c r="B2826" s="93"/>
      <c r="C2826" s="97"/>
      <c r="D2826" s="25"/>
      <c r="E2826" s="91"/>
      <c r="F2826" s="98"/>
      <c r="G2826" s="23"/>
      <c r="H2826" s="23"/>
      <c r="I2826" s="23"/>
      <c r="J2826" s="14" t="e">
        <f ca="1">F2826-(G2826+(SUMIF('RELACION PAGO DE CAJA'!B$3:B$9173,A2826,'RELACION PAGO DE CAJA'!K$3:K$9173)+SUMIF('RELACION PAGO DE CAJA'!B$3:B$9173,A2826,'RELACION PAGO DE CAJA'!L$3:L$9173)+(SUMIF('RELACION PAGO DE CAJA'!B$3:B$9173,A2826,'RELACION PAGO DE CAJA'!M$3:M$408)+(SUMIF('RELACION PAGO DE CAJA'!B$3:B$9173,A2826,'RELACION PAGO DE CAJA'!N$3:N$9173)))))</f>
        <v>#REF!</v>
      </c>
    </row>
    <row r="2827" spans="1:10">
      <c r="A2827" s="16" t="str">
        <f t="shared" si="48"/>
        <v/>
      </c>
      <c r="B2827" s="93"/>
      <c r="C2827" s="97"/>
      <c r="D2827" s="25"/>
      <c r="E2827" s="91"/>
      <c r="F2827" s="98"/>
      <c r="G2827" s="23"/>
      <c r="H2827" s="23"/>
      <c r="I2827" s="23"/>
      <c r="J2827" s="14" t="e">
        <f ca="1">F2827-(G2827+(SUMIF('RELACION PAGO DE CAJA'!B$3:B$9173,A2827,'RELACION PAGO DE CAJA'!K$3:K$9173)+SUMIF('RELACION PAGO DE CAJA'!B$3:B$9173,A2827,'RELACION PAGO DE CAJA'!L$3:L$9173)+(SUMIF('RELACION PAGO DE CAJA'!B$3:B$9173,A2827,'RELACION PAGO DE CAJA'!M$3:M$408)+(SUMIF('RELACION PAGO DE CAJA'!B$3:B$9173,A2827,'RELACION PAGO DE CAJA'!N$3:N$9173)))))</f>
        <v>#REF!</v>
      </c>
    </row>
    <row r="2828" spans="1:10">
      <c r="A2828" s="16" t="str">
        <f t="shared" si="48"/>
        <v/>
      </c>
      <c r="B2828" s="93"/>
      <c r="C2828" s="97"/>
      <c r="D2828" s="25"/>
      <c r="E2828" s="91"/>
      <c r="F2828" s="98"/>
      <c r="G2828" s="23"/>
      <c r="H2828" s="23"/>
      <c r="I2828" s="23"/>
      <c r="J2828" s="14" t="e">
        <f ca="1">F2828-(G2828+(SUMIF('RELACION PAGO DE CAJA'!B$3:B$9173,A2828,'RELACION PAGO DE CAJA'!K$3:K$9173)+SUMIF('RELACION PAGO DE CAJA'!B$3:B$9173,A2828,'RELACION PAGO DE CAJA'!L$3:L$9173)+(SUMIF('RELACION PAGO DE CAJA'!B$3:B$9173,A2828,'RELACION PAGO DE CAJA'!M$3:M$408)+(SUMIF('RELACION PAGO DE CAJA'!B$3:B$9173,A2828,'RELACION PAGO DE CAJA'!N$3:N$9173)))))</f>
        <v>#REF!</v>
      </c>
    </row>
    <row r="2829" spans="1:10">
      <c r="A2829" s="16" t="str">
        <f t="shared" si="48"/>
        <v/>
      </c>
      <c r="B2829" s="93"/>
      <c r="C2829" s="97"/>
      <c r="D2829" s="25"/>
      <c r="E2829" s="91"/>
      <c r="F2829" s="98"/>
      <c r="G2829" s="23"/>
      <c r="H2829" s="23"/>
      <c r="I2829" s="23"/>
      <c r="J2829" s="14" t="e">
        <f ca="1">F2829-(G2829+(SUMIF('RELACION PAGO DE CAJA'!B$3:B$9173,A2829,'RELACION PAGO DE CAJA'!K$3:K$9173)+SUMIF('RELACION PAGO DE CAJA'!B$3:B$9173,A2829,'RELACION PAGO DE CAJA'!L$3:L$9173)+(SUMIF('RELACION PAGO DE CAJA'!B$3:B$9173,A2829,'RELACION PAGO DE CAJA'!M$3:M$408)+(SUMIF('RELACION PAGO DE CAJA'!B$3:B$9173,A2829,'RELACION PAGO DE CAJA'!N$3:N$9173)))))</f>
        <v>#REF!</v>
      </c>
    </row>
    <row r="2830" spans="1:10">
      <c r="A2830" s="16" t="str">
        <f t="shared" si="48"/>
        <v/>
      </c>
      <c r="B2830" s="93"/>
      <c r="C2830" s="97"/>
      <c r="D2830" s="25"/>
      <c r="E2830" s="91"/>
      <c r="F2830" s="98"/>
      <c r="G2830" s="23"/>
      <c r="H2830" s="23"/>
      <c r="I2830" s="23"/>
      <c r="J2830" s="14" t="e">
        <f ca="1">F2830-(G2830+(SUMIF('RELACION PAGO DE CAJA'!B$3:B$9173,A2830,'RELACION PAGO DE CAJA'!K$3:K$9173)+SUMIF('RELACION PAGO DE CAJA'!B$3:B$9173,A2830,'RELACION PAGO DE CAJA'!L$3:L$9173)+(SUMIF('RELACION PAGO DE CAJA'!B$3:B$9173,A2830,'RELACION PAGO DE CAJA'!M$3:M$408)+(SUMIF('RELACION PAGO DE CAJA'!B$3:B$9173,A2830,'RELACION PAGO DE CAJA'!N$3:N$9173)))))</f>
        <v>#REF!</v>
      </c>
    </row>
    <row r="2831" spans="1:10">
      <c r="A2831" s="16" t="str">
        <f t="shared" si="48"/>
        <v/>
      </c>
      <c r="B2831" s="93"/>
      <c r="C2831" s="97"/>
      <c r="D2831" s="25"/>
      <c r="E2831" s="91"/>
      <c r="F2831" s="98"/>
      <c r="G2831" s="23"/>
      <c r="H2831" s="23"/>
      <c r="I2831" s="23"/>
      <c r="J2831" s="14" t="e">
        <f ca="1">F2831-(G2831+(SUMIF('RELACION PAGO DE CAJA'!B$3:B$9173,A2831,'RELACION PAGO DE CAJA'!K$3:K$9173)+SUMIF('RELACION PAGO DE CAJA'!B$3:B$9173,A2831,'RELACION PAGO DE CAJA'!L$3:L$9173)+(SUMIF('RELACION PAGO DE CAJA'!B$3:B$9173,A2831,'RELACION PAGO DE CAJA'!M$3:M$408)+(SUMIF('RELACION PAGO DE CAJA'!B$3:B$9173,A2831,'RELACION PAGO DE CAJA'!N$3:N$9173)))))</f>
        <v>#REF!</v>
      </c>
    </row>
    <row r="2832" spans="1:10">
      <c r="A2832" s="16" t="str">
        <f t="shared" si="48"/>
        <v/>
      </c>
      <c r="B2832" s="93"/>
      <c r="C2832" s="97"/>
      <c r="D2832" s="25"/>
      <c r="E2832" s="91"/>
      <c r="F2832" s="98"/>
      <c r="G2832" s="23"/>
      <c r="H2832" s="23"/>
      <c r="I2832" s="23"/>
      <c r="J2832" s="14" t="e">
        <f ca="1">F2832-(G2832+(SUMIF('RELACION PAGO DE CAJA'!B$3:B$9173,A2832,'RELACION PAGO DE CAJA'!K$3:K$9173)+SUMIF('RELACION PAGO DE CAJA'!B$3:B$9173,A2832,'RELACION PAGO DE CAJA'!L$3:L$9173)+(SUMIF('RELACION PAGO DE CAJA'!B$3:B$9173,A2832,'RELACION PAGO DE CAJA'!M$3:M$408)+(SUMIF('RELACION PAGO DE CAJA'!B$3:B$9173,A2832,'RELACION PAGO DE CAJA'!N$3:N$9173)))))</f>
        <v>#REF!</v>
      </c>
    </row>
    <row r="2833" spans="1:10">
      <c r="A2833" s="16" t="str">
        <f t="shared" si="48"/>
        <v/>
      </c>
      <c r="B2833" s="93"/>
      <c r="C2833" s="97"/>
      <c r="D2833" s="25"/>
      <c r="E2833" s="91"/>
      <c r="F2833" s="98"/>
      <c r="G2833" s="23"/>
      <c r="H2833" s="23"/>
      <c r="I2833" s="23"/>
      <c r="J2833" s="14" t="e">
        <f ca="1">F2833-(G2833+(SUMIF('RELACION PAGO DE CAJA'!B$3:B$9173,A2833,'RELACION PAGO DE CAJA'!K$3:K$9173)+SUMIF('RELACION PAGO DE CAJA'!B$3:B$9173,A2833,'RELACION PAGO DE CAJA'!L$3:L$9173)+(SUMIF('RELACION PAGO DE CAJA'!B$3:B$9173,A2833,'RELACION PAGO DE CAJA'!M$3:M$408)+(SUMIF('RELACION PAGO DE CAJA'!B$3:B$9173,A2833,'RELACION PAGO DE CAJA'!N$3:N$9173)))))</f>
        <v>#REF!</v>
      </c>
    </row>
    <row r="2834" spans="1:10">
      <c r="A2834" s="16" t="str">
        <f t="shared" si="48"/>
        <v/>
      </c>
      <c r="B2834" s="93"/>
      <c r="C2834" s="97"/>
      <c r="D2834" s="25"/>
      <c r="E2834" s="91"/>
      <c r="F2834" s="98"/>
      <c r="G2834" s="23"/>
      <c r="H2834" s="23"/>
      <c r="I2834" s="23"/>
      <c r="J2834" s="14" t="e">
        <f ca="1">F2834-(G2834+(SUMIF('RELACION PAGO DE CAJA'!B$3:B$9173,A2834,'RELACION PAGO DE CAJA'!K$3:K$9173)+SUMIF('RELACION PAGO DE CAJA'!B$3:B$9173,A2834,'RELACION PAGO DE CAJA'!L$3:L$9173)+(SUMIF('RELACION PAGO DE CAJA'!B$3:B$9173,A2834,'RELACION PAGO DE CAJA'!M$3:M$408)+(SUMIF('RELACION PAGO DE CAJA'!B$3:B$9173,A2834,'RELACION PAGO DE CAJA'!N$3:N$9173)))))</f>
        <v>#REF!</v>
      </c>
    </row>
    <row r="2835" spans="1:10">
      <c r="A2835" s="16" t="str">
        <f t="shared" si="48"/>
        <v/>
      </c>
      <c r="B2835" s="93"/>
      <c r="C2835" s="97"/>
      <c r="D2835" s="25"/>
      <c r="E2835" s="91"/>
      <c r="F2835" s="98"/>
      <c r="G2835" s="23"/>
      <c r="H2835" s="23"/>
      <c r="I2835" s="23"/>
      <c r="J2835" s="14" t="e">
        <f ca="1">F2835-(G2835+(SUMIF('RELACION PAGO DE CAJA'!B$3:B$9173,A2835,'RELACION PAGO DE CAJA'!K$3:K$9173)+SUMIF('RELACION PAGO DE CAJA'!B$3:B$9173,A2835,'RELACION PAGO DE CAJA'!L$3:L$9173)+(SUMIF('RELACION PAGO DE CAJA'!B$3:B$9173,A2835,'RELACION PAGO DE CAJA'!M$3:M$408)+(SUMIF('RELACION PAGO DE CAJA'!B$3:B$9173,A2835,'RELACION PAGO DE CAJA'!N$3:N$9173)))))</f>
        <v>#REF!</v>
      </c>
    </row>
    <row r="2836" spans="1:10">
      <c r="A2836" s="16" t="str">
        <f t="shared" si="48"/>
        <v/>
      </c>
      <c r="B2836" s="93"/>
      <c r="C2836" s="97"/>
      <c r="D2836" s="25"/>
      <c r="E2836" s="91"/>
      <c r="F2836" s="98"/>
      <c r="G2836" s="23"/>
      <c r="H2836" s="23"/>
      <c r="I2836" s="23"/>
      <c r="J2836" s="14" t="e">
        <f ca="1">F2836-(G2836+(SUMIF('RELACION PAGO DE CAJA'!B$3:B$9173,A2836,'RELACION PAGO DE CAJA'!K$3:K$9173)+SUMIF('RELACION PAGO DE CAJA'!B$3:B$9173,A2836,'RELACION PAGO DE CAJA'!L$3:L$9173)+(SUMIF('RELACION PAGO DE CAJA'!B$3:B$9173,A2836,'RELACION PAGO DE CAJA'!M$3:M$408)+(SUMIF('RELACION PAGO DE CAJA'!B$3:B$9173,A2836,'RELACION PAGO DE CAJA'!N$3:N$9173)))))</f>
        <v>#REF!</v>
      </c>
    </row>
    <row r="2837" spans="1:10">
      <c r="A2837" s="16" t="str">
        <f t="shared" ref="A2837:A2900" si="49">CONCATENATE(B2837,D2837,E2837)</f>
        <v/>
      </c>
      <c r="B2837" s="93"/>
      <c r="C2837" s="97"/>
      <c r="D2837" s="25"/>
      <c r="E2837" s="91"/>
      <c r="F2837" s="98"/>
      <c r="G2837" s="23"/>
      <c r="H2837" s="23"/>
      <c r="I2837" s="23"/>
      <c r="J2837" s="14" t="e">
        <f ca="1">F2837-(G2837+(SUMIF('RELACION PAGO DE CAJA'!B$3:B$9173,A2837,'RELACION PAGO DE CAJA'!K$3:K$9173)+SUMIF('RELACION PAGO DE CAJA'!B$3:B$9173,A2837,'RELACION PAGO DE CAJA'!L$3:L$9173)+(SUMIF('RELACION PAGO DE CAJA'!B$3:B$9173,A2837,'RELACION PAGO DE CAJA'!M$3:M$408)+(SUMIF('RELACION PAGO DE CAJA'!B$3:B$9173,A2837,'RELACION PAGO DE CAJA'!N$3:N$9173)))))</f>
        <v>#REF!</v>
      </c>
    </row>
    <row r="2838" spans="1:10">
      <c r="A2838" s="16" t="str">
        <f t="shared" si="49"/>
        <v/>
      </c>
      <c r="B2838" s="93"/>
      <c r="C2838" s="97"/>
      <c r="D2838" s="25"/>
      <c r="E2838" s="91"/>
      <c r="F2838" s="98"/>
      <c r="G2838" s="23"/>
      <c r="H2838" s="23"/>
      <c r="I2838" s="23"/>
      <c r="J2838" s="14" t="e">
        <f ca="1">F2838-(G2838+(SUMIF('RELACION PAGO DE CAJA'!B$3:B$9173,A2838,'RELACION PAGO DE CAJA'!K$3:K$9173)+SUMIF('RELACION PAGO DE CAJA'!B$3:B$9173,A2838,'RELACION PAGO DE CAJA'!L$3:L$9173)+(SUMIF('RELACION PAGO DE CAJA'!B$3:B$9173,A2838,'RELACION PAGO DE CAJA'!M$3:M$408)+(SUMIF('RELACION PAGO DE CAJA'!B$3:B$9173,A2838,'RELACION PAGO DE CAJA'!N$3:N$9173)))))</f>
        <v>#REF!</v>
      </c>
    </row>
    <row r="2839" spans="1:10">
      <c r="A2839" s="16" t="str">
        <f t="shared" si="49"/>
        <v/>
      </c>
      <c r="B2839" s="93"/>
      <c r="C2839" s="97"/>
      <c r="D2839" s="25"/>
      <c r="E2839" s="91"/>
      <c r="F2839" s="98"/>
      <c r="G2839" s="23"/>
      <c r="H2839" s="23"/>
      <c r="I2839" s="23"/>
      <c r="J2839" s="14" t="e">
        <f ca="1">F2839-(G2839+(SUMIF('RELACION PAGO DE CAJA'!B$3:B$9173,A2839,'RELACION PAGO DE CAJA'!K$3:K$9173)+SUMIF('RELACION PAGO DE CAJA'!B$3:B$9173,A2839,'RELACION PAGO DE CAJA'!L$3:L$9173)+(SUMIF('RELACION PAGO DE CAJA'!B$3:B$9173,A2839,'RELACION PAGO DE CAJA'!M$3:M$408)+(SUMIF('RELACION PAGO DE CAJA'!B$3:B$9173,A2839,'RELACION PAGO DE CAJA'!N$3:N$9173)))))</f>
        <v>#REF!</v>
      </c>
    </row>
    <row r="2840" spans="1:10">
      <c r="A2840" s="16" t="str">
        <f t="shared" si="49"/>
        <v/>
      </c>
      <c r="B2840" s="93"/>
      <c r="C2840" s="97"/>
      <c r="D2840" s="25"/>
      <c r="E2840" s="91"/>
      <c r="F2840" s="98"/>
      <c r="G2840" s="23"/>
      <c r="H2840" s="23"/>
      <c r="I2840" s="23"/>
      <c r="J2840" s="14" t="e">
        <f ca="1">F2840-(G2840+(SUMIF('RELACION PAGO DE CAJA'!B$3:B$9173,A2840,'RELACION PAGO DE CAJA'!K$3:K$9173)+SUMIF('RELACION PAGO DE CAJA'!B$3:B$9173,A2840,'RELACION PAGO DE CAJA'!L$3:L$9173)+(SUMIF('RELACION PAGO DE CAJA'!B$3:B$9173,A2840,'RELACION PAGO DE CAJA'!M$3:M$408)+(SUMIF('RELACION PAGO DE CAJA'!B$3:B$9173,A2840,'RELACION PAGO DE CAJA'!N$3:N$9173)))))</f>
        <v>#REF!</v>
      </c>
    </row>
    <row r="2841" spans="1:10">
      <c r="A2841" s="16" t="str">
        <f t="shared" si="49"/>
        <v/>
      </c>
      <c r="B2841" s="93"/>
      <c r="C2841" s="97"/>
      <c r="D2841" s="25"/>
      <c r="E2841" s="91"/>
      <c r="F2841" s="98"/>
      <c r="G2841" s="23"/>
      <c r="H2841" s="23"/>
      <c r="I2841" s="23"/>
      <c r="J2841" s="14" t="e">
        <f ca="1">F2841-(G2841+(SUMIF('RELACION PAGO DE CAJA'!B$3:B$9173,A2841,'RELACION PAGO DE CAJA'!K$3:K$9173)+SUMIF('RELACION PAGO DE CAJA'!B$3:B$9173,A2841,'RELACION PAGO DE CAJA'!L$3:L$9173)+(SUMIF('RELACION PAGO DE CAJA'!B$3:B$9173,A2841,'RELACION PAGO DE CAJA'!M$3:M$408)+(SUMIF('RELACION PAGO DE CAJA'!B$3:B$9173,A2841,'RELACION PAGO DE CAJA'!N$3:N$9173)))))</f>
        <v>#REF!</v>
      </c>
    </row>
    <row r="2842" spans="1:10">
      <c r="A2842" s="16" t="str">
        <f t="shared" si="49"/>
        <v/>
      </c>
      <c r="B2842" s="93"/>
      <c r="C2842" s="97"/>
      <c r="D2842" s="25"/>
      <c r="E2842" s="91"/>
      <c r="F2842" s="98"/>
      <c r="G2842" s="23"/>
      <c r="H2842" s="23"/>
      <c r="I2842" s="23"/>
      <c r="J2842" s="14" t="e">
        <f ca="1">F2842-(G2842+(SUMIF('RELACION PAGO DE CAJA'!B$3:B$9173,A2842,'RELACION PAGO DE CAJA'!K$3:K$9173)+SUMIF('RELACION PAGO DE CAJA'!B$3:B$9173,A2842,'RELACION PAGO DE CAJA'!L$3:L$9173)+(SUMIF('RELACION PAGO DE CAJA'!B$3:B$9173,A2842,'RELACION PAGO DE CAJA'!M$3:M$408)+(SUMIF('RELACION PAGO DE CAJA'!B$3:B$9173,A2842,'RELACION PAGO DE CAJA'!N$3:N$9173)))))</f>
        <v>#REF!</v>
      </c>
    </row>
    <row r="2843" spans="1:10">
      <c r="A2843" s="16" t="str">
        <f t="shared" si="49"/>
        <v/>
      </c>
      <c r="B2843" s="93"/>
      <c r="C2843" s="97"/>
      <c r="D2843" s="25"/>
      <c r="E2843" s="91"/>
      <c r="F2843" s="98"/>
      <c r="G2843" s="23"/>
      <c r="H2843" s="23"/>
      <c r="I2843" s="23"/>
      <c r="J2843" s="14" t="e">
        <f ca="1">F2843-(G2843+(SUMIF('RELACION PAGO DE CAJA'!B$3:B$9173,A2843,'RELACION PAGO DE CAJA'!K$3:K$9173)+SUMIF('RELACION PAGO DE CAJA'!B$3:B$9173,A2843,'RELACION PAGO DE CAJA'!L$3:L$9173)+(SUMIF('RELACION PAGO DE CAJA'!B$3:B$9173,A2843,'RELACION PAGO DE CAJA'!M$3:M$408)+(SUMIF('RELACION PAGO DE CAJA'!B$3:B$9173,A2843,'RELACION PAGO DE CAJA'!N$3:N$9173)))))</f>
        <v>#REF!</v>
      </c>
    </row>
    <row r="2844" spans="1:10">
      <c r="A2844" s="16" t="str">
        <f t="shared" si="49"/>
        <v/>
      </c>
      <c r="B2844" s="93"/>
      <c r="C2844" s="97"/>
      <c r="D2844" s="25"/>
      <c r="E2844" s="91"/>
      <c r="F2844" s="98"/>
      <c r="G2844" s="23"/>
      <c r="H2844" s="23"/>
      <c r="I2844" s="23"/>
      <c r="J2844" s="14" t="e">
        <f ca="1">F2844-(G2844+(SUMIF('RELACION PAGO DE CAJA'!B$3:B$9173,A2844,'RELACION PAGO DE CAJA'!K$3:K$9173)+SUMIF('RELACION PAGO DE CAJA'!B$3:B$9173,A2844,'RELACION PAGO DE CAJA'!L$3:L$9173)+(SUMIF('RELACION PAGO DE CAJA'!B$3:B$9173,A2844,'RELACION PAGO DE CAJA'!M$3:M$408)+(SUMIF('RELACION PAGO DE CAJA'!B$3:B$9173,A2844,'RELACION PAGO DE CAJA'!N$3:N$9173)))))</f>
        <v>#REF!</v>
      </c>
    </row>
    <row r="2845" spans="1:10">
      <c r="A2845" s="16" t="str">
        <f t="shared" si="49"/>
        <v/>
      </c>
      <c r="B2845" s="93"/>
      <c r="C2845" s="97"/>
      <c r="D2845" s="25"/>
      <c r="E2845" s="91"/>
      <c r="F2845" s="98"/>
      <c r="G2845" s="23"/>
      <c r="H2845" s="23"/>
      <c r="I2845" s="23"/>
      <c r="J2845" s="14" t="e">
        <f ca="1">F2845-(G2845+(SUMIF('RELACION PAGO DE CAJA'!B$3:B$9173,A2845,'RELACION PAGO DE CAJA'!K$3:K$9173)+SUMIF('RELACION PAGO DE CAJA'!B$3:B$9173,A2845,'RELACION PAGO DE CAJA'!L$3:L$9173)+(SUMIF('RELACION PAGO DE CAJA'!B$3:B$9173,A2845,'RELACION PAGO DE CAJA'!M$3:M$408)+(SUMIF('RELACION PAGO DE CAJA'!B$3:B$9173,A2845,'RELACION PAGO DE CAJA'!N$3:N$9173)))))</f>
        <v>#REF!</v>
      </c>
    </row>
    <row r="2846" spans="1:10">
      <c r="A2846" s="16" t="str">
        <f t="shared" si="49"/>
        <v/>
      </c>
      <c r="B2846" s="93"/>
      <c r="C2846" s="97"/>
      <c r="D2846" s="25"/>
      <c r="E2846" s="91"/>
      <c r="F2846" s="98"/>
      <c r="G2846" s="23"/>
      <c r="H2846" s="23"/>
      <c r="I2846" s="23"/>
      <c r="J2846" s="14" t="e">
        <f ca="1">F2846-(G2846+(SUMIF('RELACION PAGO DE CAJA'!B$3:B$9173,A2846,'RELACION PAGO DE CAJA'!K$3:K$9173)+SUMIF('RELACION PAGO DE CAJA'!B$3:B$9173,A2846,'RELACION PAGO DE CAJA'!L$3:L$9173)+(SUMIF('RELACION PAGO DE CAJA'!B$3:B$9173,A2846,'RELACION PAGO DE CAJA'!M$3:M$408)+(SUMIF('RELACION PAGO DE CAJA'!B$3:B$9173,A2846,'RELACION PAGO DE CAJA'!N$3:N$9173)))))</f>
        <v>#REF!</v>
      </c>
    </row>
    <row r="2847" spans="1:10">
      <c r="A2847" s="16" t="str">
        <f t="shared" si="49"/>
        <v/>
      </c>
      <c r="B2847" s="93"/>
      <c r="C2847" s="97"/>
      <c r="D2847" s="25"/>
      <c r="E2847" s="91"/>
      <c r="F2847" s="98"/>
      <c r="G2847" s="23"/>
      <c r="H2847" s="23"/>
      <c r="I2847" s="23"/>
      <c r="J2847" s="14" t="e">
        <f ca="1">F2847-(G2847+(SUMIF('RELACION PAGO DE CAJA'!B$3:B$9173,A2847,'RELACION PAGO DE CAJA'!K$3:K$9173)+SUMIF('RELACION PAGO DE CAJA'!B$3:B$9173,A2847,'RELACION PAGO DE CAJA'!L$3:L$9173)+(SUMIF('RELACION PAGO DE CAJA'!B$3:B$9173,A2847,'RELACION PAGO DE CAJA'!M$3:M$408)+(SUMIF('RELACION PAGO DE CAJA'!B$3:B$9173,A2847,'RELACION PAGO DE CAJA'!N$3:N$9173)))))</f>
        <v>#REF!</v>
      </c>
    </row>
    <row r="2848" spans="1:10">
      <c r="A2848" s="16" t="str">
        <f t="shared" si="49"/>
        <v/>
      </c>
      <c r="B2848" s="93"/>
      <c r="C2848" s="97"/>
      <c r="D2848" s="25"/>
      <c r="E2848" s="91"/>
      <c r="F2848" s="98"/>
      <c r="G2848" s="23"/>
      <c r="H2848" s="23"/>
      <c r="I2848" s="23"/>
      <c r="J2848" s="14" t="e">
        <f ca="1">F2848-(G2848+(SUMIF('RELACION PAGO DE CAJA'!B$3:B$9173,A2848,'RELACION PAGO DE CAJA'!K$3:K$9173)+SUMIF('RELACION PAGO DE CAJA'!B$3:B$9173,A2848,'RELACION PAGO DE CAJA'!L$3:L$9173)+(SUMIF('RELACION PAGO DE CAJA'!B$3:B$9173,A2848,'RELACION PAGO DE CAJA'!M$3:M$408)+(SUMIF('RELACION PAGO DE CAJA'!B$3:B$9173,A2848,'RELACION PAGO DE CAJA'!N$3:N$9173)))))</f>
        <v>#REF!</v>
      </c>
    </row>
    <row r="2849" spans="1:10">
      <c r="A2849" s="16" t="str">
        <f t="shared" si="49"/>
        <v/>
      </c>
      <c r="B2849" s="93"/>
      <c r="C2849" s="97"/>
      <c r="D2849" s="25"/>
      <c r="E2849" s="91"/>
      <c r="F2849" s="98"/>
      <c r="G2849" s="23"/>
      <c r="H2849" s="23"/>
      <c r="I2849" s="23"/>
      <c r="J2849" s="14" t="e">
        <f ca="1">F2849-(G2849+(SUMIF('RELACION PAGO DE CAJA'!B$3:B$9173,A2849,'RELACION PAGO DE CAJA'!K$3:K$9173)+SUMIF('RELACION PAGO DE CAJA'!B$3:B$9173,A2849,'RELACION PAGO DE CAJA'!L$3:L$9173)+(SUMIF('RELACION PAGO DE CAJA'!B$3:B$9173,A2849,'RELACION PAGO DE CAJA'!M$3:M$408)+(SUMIF('RELACION PAGO DE CAJA'!B$3:B$9173,A2849,'RELACION PAGO DE CAJA'!N$3:N$9173)))))</f>
        <v>#REF!</v>
      </c>
    </row>
    <row r="2850" spans="1:10">
      <c r="A2850" s="16" t="str">
        <f t="shared" si="49"/>
        <v/>
      </c>
      <c r="B2850" s="93"/>
      <c r="C2850" s="97"/>
      <c r="D2850" s="25"/>
      <c r="E2850" s="91"/>
      <c r="F2850" s="98"/>
      <c r="G2850" s="23"/>
      <c r="H2850" s="23"/>
      <c r="I2850" s="23"/>
      <c r="J2850" s="14" t="e">
        <f ca="1">F2850-(G2850+(SUMIF('RELACION PAGO DE CAJA'!B$3:B$9173,A2850,'RELACION PAGO DE CAJA'!K$3:K$9173)+SUMIF('RELACION PAGO DE CAJA'!B$3:B$9173,A2850,'RELACION PAGO DE CAJA'!L$3:L$9173)+(SUMIF('RELACION PAGO DE CAJA'!B$3:B$9173,A2850,'RELACION PAGO DE CAJA'!M$3:M$408)+(SUMIF('RELACION PAGO DE CAJA'!B$3:B$9173,A2850,'RELACION PAGO DE CAJA'!N$3:N$9173)))))</f>
        <v>#REF!</v>
      </c>
    </row>
    <row r="2851" spans="1:10">
      <c r="A2851" s="16" t="str">
        <f t="shared" si="49"/>
        <v/>
      </c>
      <c r="B2851" s="93"/>
      <c r="C2851" s="97"/>
      <c r="D2851" s="25"/>
      <c r="E2851" s="91"/>
      <c r="F2851" s="98"/>
      <c r="G2851" s="23"/>
      <c r="H2851" s="23"/>
      <c r="I2851" s="23"/>
      <c r="J2851" s="14" t="e">
        <f ca="1">F2851-(G2851+(SUMIF('RELACION PAGO DE CAJA'!B$3:B$9173,A2851,'RELACION PAGO DE CAJA'!K$3:K$9173)+SUMIF('RELACION PAGO DE CAJA'!B$3:B$9173,A2851,'RELACION PAGO DE CAJA'!L$3:L$9173)+(SUMIF('RELACION PAGO DE CAJA'!B$3:B$9173,A2851,'RELACION PAGO DE CAJA'!M$3:M$408)+(SUMIF('RELACION PAGO DE CAJA'!B$3:B$9173,A2851,'RELACION PAGO DE CAJA'!N$3:N$9173)))))</f>
        <v>#REF!</v>
      </c>
    </row>
    <row r="2852" spans="1:10">
      <c r="A2852" s="16" t="str">
        <f t="shared" si="49"/>
        <v/>
      </c>
      <c r="B2852" s="93"/>
      <c r="C2852" s="97"/>
      <c r="D2852" s="25"/>
      <c r="E2852" s="91"/>
      <c r="F2852" s="98"/>
      <c r="G2852" s="23"/>
      <c r="H2852" s="23"/>
      <c r="I2852" s="23"/>
      <c r="J2852" s="14" t="e">
        <f ca="1">F2852-(G2852+(SUMIF('RELACION PAGO DE CAJA'!B$3:B$9173,A2852,'RELACION PAGO DE CAJA'!K$3:K$9173)+SUMIF('RELACION PAGO DE CAJA'!B$3:B$9173,A2852,'RELACION PAGO DE CAJA'!L$3:L$9173)+(SUMIF('RELACION PAGO DE CAJA'!B$3:B$9173,A2852,'RELACION PAGO DE CAJA'!M$3:M$408)+(SUMIF('RELACION PAGO DE CAJA'!B$3:B$9173,A2852,'RELACION PAGO DE CAJA'!N$3:N$9173)))))</f>
        <v>#REF!</v>
      </c>
    </row>
    <row r="2853" spans="1:10">
      <c r="A2853" s="16" t="str">
        <f t="shared" si="49"/>
        <v/>
      </c>
      <c r="B2853" s="93"/>
      <c r="C2853" s="97"/>
      <c r="D2853" s="25"/>
      <c r="E2853" s="91"/>
      <c r="F2853" s="98"/>
      <c r="G2853" s="23"/>
      <c r="H2853" s="23"/>
      <c r="I2853" s="23"/>
      <c r="J2853" s="14" t="e">
        <f ca="1">F2853-(G2853+(SUMIF('RELACION PAGO DE CAJA'!B$3:B$9173,A2853,'RELACION PAGO DE CAJA'!K$3:K$9173)+SUMIF('RELACION PAGO DE CAJA'!B$3:B$9173,A2853,'RELACION PAGO DE CAJA'!L$3:L$9173)+(SUMIF('RELACION PAGO DE CAJA'!B$3:B$9173,A2853,'RELACION PAGO DE CAJA'!M$3:M$408)+(SUMIF('RELACION PAGO DE CAJA'!B$3:B$9173,A2853,'RELACION PAGO DE CAJA'!N$3:N$9173)))))</f>
        <v>#REF!</v>
      </c>
    </row>
    <row r="2854" spans="1:10">
      <c r="A2854" s="16" t="str">
        <f t="shared" si="49"/>
        <v/>
      </c>
      <c r="B2854" s="93"/>
      <c r="C2854" s="97"/>
      <c r="D2854" s="25"/>
      <c r="E2854" s="91"/>
      <c r="F2854" s="98"/>
      <c r="G2854" s="23"/>
      <c r="H2854" s="23"/>
      <c r="I2854" s="23"/>
      <c r="J2854" s="14" t="e">
        <f ca="1">F2854-(G2854+(SUMIF('RELACION PAGO DE CAJA'!B$3:B$9173,A2854,'RELACION PAGO DE CAJA'!K$3:K$9173)+SUMIF('RELACION PAGO DE CAJA'!B$3:B$9173,A2854,'RELACION PAGO DE CAJA'!L$3:L$9173)+(SUMIF('RELACION PAGO DE CAJA'!B$3:B$9173,A2854,'RELACION PAGO DE CAJA'!M$3:M$408)+(SUMIF('RELACION PAGO DE CAJA'!B$3:B$9173,A2854,'RELACION PAGO DE CAJA'!N$3:N$9173)))))</f>
        <v>#REF!</v>
      </c>
    </row>
    <row r="2855" spans="1:10">
      <c r="A2855" s="16" t="str">
        <f t="shared" si="49"/>
        <v/>
      </c>
      <c r="B2855" s="93"/>
      <c r="C2855" s="97"/>
      <c r="D2855" s="25"/>
      <c r="E2855" s="91"/>
      <c r="F2855" s="98"/>
      <c r="G2855" s="23"/>
      <c r="H2855" s="23"/>
      <c r="I2855" s="23"/>
      <c r="J2855" s="14" t="e">
        <f ca="1">F2855-(G2855+(SUMIF('RELACION PAGO DE CAJA'!B$3:B$9173,A2855,'RELACION PAGO DE CAJA'!K$3:K$9173)+SUMIF('RELACION PAGO DE CAJA'!B$3:B$9173,A2855,'RELACION PAGO DE CAJA'!L$3:L$9173)+(SUMIF('RELACION PAGO DE CAJA'!B$3:B$9173,A2855,'RELACION PAGO DE CAJA'!M$3:M$408)+(SUMIF('RELACION PAGO DE CAJA'!B$3:B$9173,A2855,'RELACION PAGO DE CAJA'!N$3:N$9173)))))</f>
        <v>#REF!</v>
      </c>
    </row>
    <row r="2856" spans="1:10">
      <c r="A2856" s="16" t="str">
        <f t="shared" si="49"/>
        <v/>
      </c>
      <c r="B2856" s="93"/>
      <c r="C2856" s="97"/>
      <c r="D2856" s="25"/>
      <c r="E2856" s="91"/>
      <c r="F2856" s="98"/>
      <c r="G2856" s="23"/>
      <c r="H2856" s="23"/>
      <c r="I2856" s="23"/>
      <c r="J2856" s="14" t="e">
        <f ca="1">F2856-(G2856+(SUMIF('RELACION PAGO DE CAJA'!B$3:B$9173,A2856,'RELACION PAGO DE CAJA'!K$3:K$9173)+SUMIF('RELACION PAGO DE CAJA'!B$3:B$9173,A2856,'RELACION PAGO DE CAJA'!L$3:L$9173)+(SUMIF('RELACION PAGO DE CAJA'!B$3:B$9173,A2856,'RELACION PAGO DE CAJA'!M$3:M$408)+(SUMIF('RELACION PAGO DE CAJA'!B$3:B$9173,A2856,'RELACION PAGO DE CAJA'!N$3:N$9173)))))</f>
        <v>#REF!</v>
      </c>
    </row>
    <row r="2857" spans="1:10">
      <c r="A2857" s="16" t="str">
        <f t="shared" si="49"/>
        <v/>
      </c>
      <c r="B2857" s="93"/>
      <c r="C2857" s="97"/>
      <c r="D2857" s="25"/>
      <c r="E2857" s="91"/>
      <c r="F2857" s="98"/>
      <c r="G2857" s="23"/>
      <c r="H2857" s="23"/>
      <c r="I2857" s="23"/>
      <c r="J2857" s="14" t="e">
        <f ca="1">F2857-(G2857+(SUMIF('RELACION PAGO DE CAJA'!B$3:B$9173,A2857,'RELACION PAGO DE CAJA'!K$3:K$9173)+SUMIF('RELACION PAGO DE CAJA'!B$3:B$9173,A2857,'RELACION PAGO DE CAJA'!L$3:L$9173)+(SUMIF('RELACION PAGO DE CAJA'!B$3:B$9173,A2857,'RELACION PAGO DE CAJA'!M$3:M$408)+(SUMIF('RELACION PAGO DE CAJA'!B$3:B$9173,A2857,'RELACION PAGO DE CAJA'!N$3:N$9173)))))</f>
        <v>#REF!</v>
      </c>
    </row>
    <row r="2858" spans="1:10">
      <c r="A2858" s="16" t="str">
        <f t="shared" si="49"/>
        <v/>
      </c>
      <c r="B2858" s="93"/>
      <c r="C2858" s="97"/>
      <c r="D2858" s="25"/>
      <c r="E2858" s="91"/>
      <c r="F2858" s="98"/>
      <c r="G2858" s="23"/>
      <c r="H2858" s="23"/>
      <c r="I2858" s="23"/>
      <c r="J2858" s="14" t="e">
        <f ca="1">F2858-(G2858+(SUMIF('RELACION PAGO DE CAJA'!B$3:B$9173,A2858,'RELACION PAGO DE CAJA'!K$3:K$9173)+SUMIF('RELACION PAGO DE CAJA'!B$3:B$9173,A2858,'RELACION PAGO DE CAJA'!L$3:L$9173)+(SUMIF('RELACION PAGO DE CAJA'!B$3:B$9173,A2858,'RELACION PAGO DE CAJA'!M$3:M$408)+(SUMIF('RELACION PAGO DE CAJA'!B$3:B$9173,A2858,'RELACION PAGO DE CAJA'!N$3:N$9173)))))</f>
        <v>#REF!</v>
      </c>
    </row>
    <row r="2859" spans="1:10">
      <c r="A2859" s="16" t="str">
        <f t="shared" si="49"/>
        <v/>
      </c>
      <c r="B2859" s="93"/>
      <c r="C2859" s="97"/>
      <c r="D2859" s="25"/>
      <c r="E2859" s="91"/>
      <c r="F2859" s="98"/>
      <c r="G2859" s="23"/>
      <c r="H2859" s="23"/>
      <c r="I2859" s="23"/>
      <c r="J2859" s="14" t="e">
        <f ca="1">F2859-(G2859+(SUMIF('RELACION PAGO DE CAJA'!B$3:B$9173,A2859,'RELACION PAGO DE CAJA'!K$3:K$9173)+SUMIF('RELACION PAGO DE CAJA'!B$3:B$9173,A2859,'RELACION PAGO DE CAJA'!L$3:L$9173)+(SUMIF('RELACION PAGO DE CAJA'!B$3:B$9173,A2859,'RELACION PAGO DE CAJA'!M$3:M$408)+(SUMIF('RELACION PAGO DE CAJA'!B$3:B$9173,A2859,'RELACION PAGO DE CAJA'!N$3:N$9173)))))</f>
        <v>#REF!</v>
      </c>
    </row>
    <row r="2860" spans="1:10">
      <c r="A2860" s="16" t="str">
        <f t="shared" si="49"/>
        <v/>
      </c>
      <c r="B2860" s="93"/>
      <c r="C2860" s="97"/>
      <c r="D2860" s="25"/>
      <c r="E2860" s="91"/>
      <c r="F2860" s="98"/>
      <c r="G2860" s="23"/>
      <c r="H2860" s="23"/>
      <c r="I2860" s="23"/>
      <c r="J2860" s="14" t="e">
        <f ca="1">F2860-(G2860+(SUMIF('RELACION PAGO DE CAJA'!B$3:B$9173,A2860,'RELACION PAGO DE CAJA'!K$3:K$9173)+SUMIF('RELACION PAGO DE CAJA'!B$3:B$9173,A2860,'RELACION PAGO DE CAJA'!L$3:L$9173)+(SUMIF('RELACION PAGO DE CAJA'!B$3:B$9173,A2860,'RELACION PAGO DE CAJA'!M$3:M$408)+(SUMIF('RELACION PAGO DE CAJA'!B$3:B$9173,A2860,'RELACION PAGO DE CAJA'!N$3:N$9173)))))</f>
        <v>#REF!</v>
      </c>
    </row>
    <row r="2861" spans="1:10">
      <c r="A2861" s="16" t="str">
        <f t="shared" si="49"/>
        <v/>
      </c>
      <c r="B2861" s="93"/>
      <c r="C2861" s="97"/>
      <c r="D2861" s="25"/>
      <c r="E2861" s="91"/>
      <c r="F2861" s="98"/>
      <c r="G2861" s="23"/>
      <c r="H2861" s="23"/>
      <c r="I2861" s="23"/>
      <c r="J2861" s="14" t="e">
        <f ca="1">F2861-(G2861+(SUMIF('RELACION PAGO DE CAJA'!B$3:B$9173,A2861,'RELACION PAGO DE CAJA'!K$3:K$9173)+SUMIF('RELACION PAGO DE CAJA'!B$3:B$9173,A2861,'RELACION PAGO DE CAJA'!L$3:L$9173)+(SUMIF('RELACION PAGO DE CAJA'!B$3:B$9173,A2861,'RELACION PAGO DE CAJA'!M$3:M$408)+(SUMIF('RELACION PAGO DE CAJA'!B$3:B$9173,A2861,'RELACION PAGO DE CAJA'!N$3:N$9173)))))</f>
        <v>#REF!</v>
      </c>
    </row>
    <row r="2862" spans="1:10">
      <c r="A2862" s="16" t="str">
        <f t="shared" si="49"/>
        <v/>
      </c>
      <c r="B2862" s="93"/>
      <c r="C2862" s="97"/>
      <c r="D2862" s="25"/>
      <c r="E2862" s="91"/>
      <c r="F2862" s="98"/>
      <c r="G2862" s="23"/>
      <c r="H2862" s="23"/>
      <c r="I2862" s="23"/>
      <c r="J2862" s="14" t="e">
        <f ca="1">F2862-(G2862+(SUMIF('RELACION PAGO DE CAJA'!B$3:B$9173,A2862,'RELACION PAGO DE CAJA'!K$3:K$9173)+SUMIF('RELACION PAGO DE CAJA'!B$3:B$9173,A2862,'RELACION PAGO DE CAJA'!L$3:L$9173)+(SUMIF('RELACION PAGO DE CAJA'!B$3:B$9173,A2862,'RELACION PAGO DE CAJA'!M$3:M$408)+(SUMIF('RELACION PAGO DE CAJA'!B$3:B$9173,A2862,'RELACION PAGO DE CAJA'!N$3:N$9173)))))</f>
        <v>#REF!</v>
      </c>
    </row>
    <row r="2863" spans="1:10">
      <c r="A2863" s="16" t="str">
        <f t="shared" si="49"/>
        <v/>
      </c>
      <c r="B2863" s="93"/>
      <c r="C2863" s="97"/>
      <c r="D2863" s="25"/>
      <c r="E2863" s="91"/>
      <c r="F2863" s="98"/>
      <c r="G2863" s="23"/>
      <c r="H2863" s="23"/>
      <c r="I2863" s="23"/>
      <c r="J2863" s="14" t="e">
        <f ca="1">F2863-(G2863+(SUMIF('RELACION PAGO DE CAJA'!B$3:B$9173,A2863,'RELACION PAGO DE CAJA'!K$3:K$9173)+SUMIF('RELACION PAGO DE CAJA'!B$3:B$9173,A2863,'RELACION PAGO DE CAJA'!L$3:L$9173)+(SUMIF('RELACION PAGO DE CAJA'!B$3:B$9173,A2863,'RELACION PAGO DE CAJA'!M$3:M$408)+(SUMIF('RELACION PAGO DE CAJA'!B$3:B$9173,A2863,'RELACION PAGO DE CAJA'!N$3:N$9173)))))</f>
        <v>#REF!</v>
      </c>
    </row>
    <row r="2864" spans="1:10">
      <c r="A2864" s="16" t="str">
        <f t="shared" si="49"/>
        <v/>
      </c>
      <c r="B2864" s="93"/>
      <c r="C2864" s="97"/>
      <c r="D2864" s="25"/>
      <c r="E2864" s="91"/>
      <c r="F2864" s="98"/>
      <c r="G2864" s="23"/>
      <c r="H2864" s="23"/>
      <c r="I2864" s="23"/>
      <c r="J2864" s="14" t="e">
        <f ca="1">F2864-(G2864+(SUMIF('RELACION PAGO DE CAJA'!B$3:B$9173,A2864,'RELACION PAGO DE CAJA'!K$3:K$9173)+SUMIF('RELACION PAGO DE CAJA'!B$3:B$9173,A2864,'RELACION PAGO DE CAJA'!L$3:L$9173)+(SUMIF('RELACION PAGO DE CAJA'!B$3:B$9173,A2864,'RELACION PAGO DE CAJA'!M$3:M$408)+(SUMIF('RELACION PAGO DE CAJA'!B$3:B$9173,A2864,'RELACION PAGO DE CAJA'!N$3:N$9173)))))</f>
        <v>#REF!</v>
      </c>
    </row>
    <row r="2865" spans="1:10">
      <c r="A2865" s="16" t="str">
        <f t="shared" si="49"/>
        <v/>
      </c>
      <c r="B2865" s="93"/>
      <c r="C2865" s="97"/>
      <c r="D2865" s="25"/>
      <c r="E2865" s="91"/>
      <c r="F2865" s="98"/>
      <c r="G2865" s="23"/>
      <c r="H2865" s="23"/>
      <c r="I2865" s="23"/>
      <c r="J2865" s="14" t="e">
        <f ca="1">F2865-(G2865+(SUMIF('RELACION PAGO DE CAJA'!B$3:B$9173,A2865,'RELACION PAGO DE CAJA'!K$3:K$9173)+SUMIF('RELACION PAGO DE CAJA'!B$3:B$9173,A2865,'RELACION PAGO DE CAJA'!L$3:L$9173)+(SUMIF('RELACION PAGO DE CAJA'!B$3:B$9173,A2865,'RELACION PAGO DE CAJA'!M$3:M$408)+(SUMIF('RELACION PAGO DE CAJA'!B$3:B$9173,A2865,'RELACION PAGO DE CAJA'!N$3:N$9173)))))</f>
        <v>#REF!</v>
      </c>
    </row>
    <row r="2866" spans="1:10">
      <c r="A2866" s="16" t="str">
        <f t="shared" si="49"/>
        <v/>
      </c>
      <c r="B2866" s="93"/>
      <c r="C2866" s="97"/>
      <c r="D2866" s="25"/>
      <c r="E2866" s="91"/>
      <c r="F2866" s="98"/>
      <c r="G2866" s="23"/>
      <c r="H2866" s="23"/>
      <c r="I2866" s="23"/>
      <c r="J2866" s="14" t="e">
        <f ca="1">F2866-(G2866+(SUMIF('RELACION PAGO DE CAJA'!B$3:B$9173,A2866,'RELACION PAGO DE CAJA'!K$3:K$9173)+SUMIF('RELACION PAGO DE CAJA'!B$3:B$9173,A2866,'RELACION PAGO DE CAJA'!L$3:L$9173)+(SUMIF('RELACION PAGO DE CAJA'!B$3:B$9173,A2866,'RELACION PAGO DE CAJA'!M$3:M$408)+(SUMIF('RELACION PAGO DE CAJA'!B$3:B$9173,A2866,'RELACION PAGO DE CAJA'!N$3:N$9173)))))</f>
        <v>#REF!</v>
      </c>
    </row>
    <row r="2867" spans="1:10">
      <c r="A2867" s="16" t="str">
        <f t="shared" si="49"/>
        <v/>
      </c>
      <c r="B2867" s="93"/>
      <c r="C2867" s="97"/>
      <c r="D2867" s="25"/>
      <c r="E2867" s="91"/>
      <c r="F2867" s="98"/>
      <c r="G2867" s="23"/>
      <c r="H2867" s="23"/>
      <c r="I2867" s="23"/>
      <c r="J2867" s="14" t="e">
        <f ca="1">F2867-(G2867+(SUMIF('RELACION PAGO DE CAJA'!B$3:B$9173,A2867,'RELACION PAGO DE CAJA'!K$3:K$9173)+SUMIF('RELACION PAGO DE CAJA'!B$3:B$9173,A2867,'RELACION PAGO DE CAJA'!L$3:L$9173)+(SUMIF('RELACION PAGO DE CAJA'!B$3:B$9173,A2867,'RELACION PAGO DE CAJA'!M$3:M$408)+(SUMIF('RELACION PAGO DE CAJA'!B$3:B$9173,A2867,'RELACION PAGO DE CAJA'!N$3:N$9173)))))</f>
        <v>#REF!</v>
      </c>
    </row>
    <row r="2868" spans="1:10">
      <c r="A2868" s="16" t="str">
        <f t="shared" si="49"/>
        <v/>
      </c>
      <c r="B2868" s="93"/>
      <c r="C2868" s="97"/>
      <c r="D2868" s="25"/>
      <c r="E2868" s="91"/>
      <c r="F2868" s="98"/>
      <c r="G2868" s="23"/>
      <c r="H2868" s="23"/>
      <c r="I2868" s="23"/>
      <c r="J2868" s="14" t="e">
        <f ca="1">F2868-(G2868+(SUMIF('RELACION PAGO DE CAJA'!B$3:B$9173,A2868,'RELACION PAGO DE CAJA'!K$3:K$9173)+SUMIF('RELACION PAGO DE CAJA'!B$3:B$9173,A2868,'RELACION PAGO DE CAJA'!L$3:L$9173)+(SUMIF('RELACION PAGO DE CAJA'!B$3:B$9173,A2868,'RELACION PAGO DE CAJA'!M$3:M$408)+(SUMIF('RELACION PAGO DE CAJA'!B$3:B$9173,A2868,'RELACION PAGO DE CAJA'!N$3:N$9173)))))</f>
        <v>#REF!</v>
      </c>
    </row>
    <row r="2869" spans="1:10">
      <c r="A2869" s="16" t="str">
        <f t="shared" si="49"/>
        <v/>
      </c>
      <c r="B2869" s="93"/>
      <c r="C2869" s="97"/>
      <c r="D2869" s="25"/>
      <c r="E2869" s="91"/>
      <c r="F2869" s="98"/>
      <c r="G2869" s="23"/>
      <c r="H2869" s="23"/>
      <c r="I2869" s="23"/>
      <c r="J2869" s="14" t="e">
        <f ca="1">F2869-(G2869+(SUMIF('RELACION PAGO DE CAJA'!B$3:B$9173,A2869,'RELACION PAGO DE CAJA'!K$3:K$9173)+SUMIF('RELACION PAGO DE CAJA'!B$3:B$9173,A2869,'RELACION PAGO DE CAJA'!L$3:L$9173)+(SUMIF('RELACION PAGO DE CAJA'!B$3:B$9173,A2869,'RELACION PAGO DE CAJA'!M$3:M$408)+(SUMIF('RELACION PAGO DE CAJA'!B$3:B$9173,A2869,'RELACION PAGO DE CAJA'!N$3:N$9173)))))</f>
        <v>#REF!</v>
      </c>
    </row>
    <row r="2870" spans="1:10">
      <c r="A2870" s="16" t="str">
        <f t="shared" si="49"/>
        <v/>
      </c>
      <c r="B2870" s="93"/>
      <c r="C2870" s="97"/>
      <c r="D2870" s="25"/>
      <c r="E2870" s="91"/>
      <c r="F2870" s="98"/>
      <c r="G2870" s="23"/>
      <c r="H2870" s="23"/>
      <c r="I2870" s="23"/>
      <c r="J2870" s="14" t="e">
        <f ca="1">F2870-(G2870+(SUMIF('RELACION PAGO DE CAJA'!B$3:B$9173,A2870,'RELACION PAGO DE CAJA'!K$3:K$9173)+SUMIF('RELACION PAGO DE CAJA'!B$3:B$9173,A2870,'RELACION PAGO DE CAJA'!L$3:L$9173)+(SUMIF('RELACION PAGO DE CAJA'!B$3:B$9173,A2870,'RELACION PAGO DE CAJA'!M$3:M$408)+(SUMIF('RELACION PAGO DE CAJA'!B$3:B$9173,A2870,'RELACION PAGO DE CAJA'!N$3:N$9173)))))</f>
        <v>#REF!</v>
      </c>
    </row>
    <row r="2871" spans="1:10">
      <c r="A2871" s="16" t="str">
        <f t="shared" si="49"/>
        <v/>
      </c>
      <c r="B2871" s="93"/>
      <c r="C2871" s="97"/>
      <c r="D2871" s="25"/>
      <c r="E2871" s="91"/>
      <c r="F2871" s="98"/>
      <c r="G2871" s="23"/>
      <c r="H2871" s="23"/>
      <c r="I2871" s="23"/>
      <c r="J2871" s="14" t="e">
        <f ca="1">F2871-(G2871+(SUMIF('RELACION PAGO DE CAJA'!B$3:B$9173,A2871,'RELACION PAGO DE CAJA'!K$3:K$9173)+SUMIF('RELACION PAGO DE CAJA'!B$3:B$9173,A2871,'RELACION PAGO DE CAJA'!L$3:L$9173)+(SUMIF('RELACION PAGO DE CAJA'!B$3:B$9173,A2871,'RELACION PAGO DE CAJA'!M$3:M$408)+(SUMIF('RELACION PAGO DE CAJA'!B$3:B$9173,A2871,'RELACION PAGO DE CAJA'!N$3:N$9173)))))</f>
        <v>#REF!</v>
      </c>
    </row>
    <row r="2872" spans="1:10">
      <c r="A2872" s="16" t="str">
        <f t="shared" si="49"/>
        <v/>
      </c>
      <c r="B2872" s="93"/>
      <c r="C2872" s="97"/>
      <c r="D2872" s="25"/>
      <c r="E2872" s="91"/>
      <c r="F2872" s="98"/>
      <c r="G2872" s="23"/>
      <c r="H2872" s="23"/>
      <c r="I2872" s="23"/>
      <c r="J2872" s="14" t="e">
        <f ca="1">F2872-(G2872+(SUMIF('RELACION PAGO DE CAJA'!B$3:B$9173,A2872,'RELACION PAGO DE CAJA'!K$3:K$9173)+SUMIF('RELACION PAGO DE CAJA'!B$3:B$9173,A2872,'RELACION PAGO DE CAJA'!L$3:L$9173)+(SUMIF('RELACION PAGO DE CAJA'!B$3:B$9173,A2872,'RELACION PAGO DE CAJA'!M$3:M$408)+(SUMIF('RELACION PAGO DE CAJA'!B$3:B$9173,A2872,'RELACION PAGO DE CAJA'!N$3:N$9173)))))</f>
        <v>#REF!</v>
      </c>
    </row>
    <row r="2873" spans="1:10">
      <c r="A2873" s="16" t="str">
        <f t="shared" si="49"/>
        <v/>
      </c>
      <c r="B2873" s="93"/>
      <c r="C2873" s="97"/>
      <c r="D2873" s="25"/>
      <c r="E2873" s="91"/>
      <c r="F2873" s="98"/>
      <c r="G2873" s="23"/>
      <c r="H2873" s="23"/>
      <c r="I2873" s="23"/>
      <c r="J2873" s="14" t="e">
        <f ca="1">F2873-(G2873+(SUMIF('RELACION PAGO DE CAJA'!B$3:B$9173,A2873,'RELACION PAGO DE CAJA'!K$3:K$9173)+SUMIF('RELACION PAGO DE CAJA'!B$3:B$9173,A2873,'RELACION PAGO DE CAJA'!L$3:L$9173)+(SUMIF('RELACION PAGO DE CAJA'!B$3:B$9173,A2873,'RELACION PAGO DE CAJA'!M$3:M$408)+(SUMIF('RELACION PAGO DE CAJA'!B$3:B$9173,A2873,'RELACION PAGO DE CAJA'!N$3:N$9173)))))</f>
        <v>#REF!</v>
      </c>
    </row>
    <row r="2874" spans="1:10">
      <c r="A2874" s="16" t="str">
        <f t="shared" si="49"/>
        <v/>
      </c>
      <c r="B2874" s="93"/>
      <c r="C2874" s="97"/>
      <c r="D2874" s="25"/>
      <c r="E2874" s="91"/>
      <c r="F2874" s="98"/>
      <c r="G2874" s="23"/>
      <c r="H2874" s="23"/>
      <c r="I2874" s="23"/>
      <c r="J2874" s="14" t="e">
        <f ca="1">F2874-(G2874+(SUMIF('RELACION PAGO DE CAJA'!B$3:B$9173,A2874,'RELACION PAGO DE CAJA'!K$3:K$9173)+SUMIF('RELACION PAGO DE CAJA'!B$3:B$9173,A2874,'RELACION PAGO DE CAJA'!L$3:L$9173)+(SUMIF('RELACION PAGO DE CAJA'!B$3:B$9173,A2874,'RELACION PAGO DE CAJA'!M$3:M$408)+(SUMIF('RELACION PAGO DE CAJA'!B$3:B$9173,A2874,'RELACION PAGO DE CAJA'!N$3:N$9173)))))</f>
        <v>#REF!</v>
      </c>
    </row>
    <row r="2875" spans="1:10">
      <c r="A2875" s="16" t="str">
        <f t="shared" si="49"/>
        <v/>
      </c>
      <c r="B2875" s="93"/>
      <c r="C2875" s="97"/>
      <c r="D2875" s="25"/>
      <c r="E2875" s="91"/>
      <c r="F2875" s="98"/>
      <c r="G2875" s="23"/>
      <c r="H2875" s="23"/>
      <c r="I2875" s="23"/>
      <c r="J2875" s="14" t="e">
        <f ca="1">F2875-(G2875+(SUMIF('RELACION PAGO DE CAJA'!B$3:B$9173,A2875,'RELACION PAGO DE CAJA'!K$3:K$9173)+SUMIF('RELACION PAGO DE CAJA'!B$3:B$9173,A2875,'RELACION PAGO DE CAJA'!L$3:L$9173)+(SUMIF('RELACION PAGO DE CAJA'!B$3:B$9173,A2875,'RELACION PAGO DE CAJA'!M$3:M$408)+(SUMIF('RELACION PAGO DE CAJA'!B$3:B$9173,A2875,'RELACION PAGO DE CAJA'!N$3:N$9173)))))</f>
        <v>#REF!</v>
      </c>
    </row>
    <row r="2876" spans="1:10">
      <c r="A2876" s="16" t="str">
        <f t="shared" si="49"/>
        <v/>
      </c>
      <c r="B2876" s="93"/>
      <c r="C2876" s="97"/>
      <c r="D2876" s="25"/>
      <c r="E2876" s="91"/>
      <c r="F2876" s="98"/>
      <c r="G2876" s="23"/>
      <c r="H2876" s="23"/>
      <c r="I2876" s="23"/>
      <c r="J2876" s="14" t="e">
        <f ca="1">F2876-(G2876+(SUMIF('RELACION PAGO DE CAJA'!B$3:B$9173,A2876,'RELACION PAGO DE CAJA'!K$3:K$9173)+SUMIF('RELACION PAGO DE CAJA'!B$3:B$9173,A2876,'RELACION PAGO DE CAJA'!L$3:L$9173)+(SUMIF('RELACION PAGO DE CAJA'!B$3:B$9173,A2876,'RELACION PAGO DE CAJA'!M$3:M$408)+(SUMIF('RELACION PAGO DE CAJA'!B$3:B$9173,A2876,'RELACION PAGO DE CAJA'!N$3:N$9173)))))</f>
        <v>#REF!</v>
      </c>
    </row>
    <row r="2877" spans="1:10">
      <c r="A2877" s="16" t="str">
        <f t="shared" si="49"/>
        <v/>
      </c>
      <c r="B2877" s="93"/>
      <c r="C2877" s="97"/>
      <c r="D2877" s="25"/>
      <c r="E2877" s="91"/>
      <c r="F2877" s="98"/>
      <c r="G2877" s="23"/>
      <c r="H2877" s="23"/>
      <c r="I2877" s="23"/>
      <c r="J2877" s="14" t="e">
        <f ca="1">F2877-(G2877+(SUMIF('RELACION PAGO DE CAJA'!B$3:B$9173,A2877,'RELACION PAGO DE CAJA'!K$3:K$9173)+SUMIF('RELACION PAGO DE CAJA'!B$3:B$9173,A2877,'RELACION PAGO DE CAJA'!L$3:L$9173)+(SUMIF('RELACION PAGO DE CAJA'!B$3:B$9173,A2877,'RELACION PAGO DE CAJA'!M$3:M$408)+(SUMIF('RELACION PAGO DE CAJA'!B$3:B$9173,A2877,'RELACION PAGO DE CAJA'!N$3:N$9173)))))</f>
        <v>#REF!</v>
      </c>
    </row>
    <row r="2878" spans="1:10">
      <c r="A2878" s="16" t="str">
        <f t="shared" si="49"/>
        <v/>
      </c>
      <c r="B2878" s="93"/>
      <c r="C2878" s="97"/>
      <c r="D2878" s="25"/>
      <c r="E2878" s="91"/>
      <c r="F2878" s="98"/>
      <c r="G2878" s="23"/>
      <c r="H2878" s="23"/>
      <c r="I2878" s="23"/>
      <c r="J2878" s="14" t="e">
        <f ca="1">F2878-(G2878+(SUMIF('RELACION PAGO DE CAJA'!B$3:B$9173,A2878,'RELACION PAGO DE CAJA'!K$3:K$9173)+SUMIF('RELACION PAGO DE CAJA'!B$3:B$9173,A2878,'RELACION PAGO DE CAJA'!L$3:L$9173)+(SUMIF('RELACION PAGO DE CAJA'!B$3:B$9173,A2878,'RELACION PAGO DE CAJA'!M$3:M$408)+(SUMIF('RELACION PAGO DE CAJA'!B$3:B$9173,A2878,'RELACION PAGO DE CAJA'!N$3:N$9173)))))</f>
        <v>#REF!</v>
      </c>
    </row>
    <row r="2879" spans="1:10">
      <c r="A2879" s="16" t="str">
        <f t="shared" si="49"/>
        <v/>
      </c>
      <c r="B2879" s="93"/>
      <c r="C2879" s="97"/>
      <c r="D2879" s="25"/>
      <c r="E2879" s="91"/>
      <c r="F2879" s="98"/>
      <c r="G2879" s="23"/>
      <c r="H2879" s="23"/>
      <c r="I2879" s="23"/>
      <c r="J2879" s="14" t="e">
        <f ca="1">F2879-(G2879+(SUMIF('RELACION PAGO DE CAJA'!B$3:B$9173,A2879,'RELACION PAGO DE CAJA'!K$3:K$9173)+SUMIF('RELACION PAGO DE CAJA'!B$3:B$9173,A2879,'RELACION PAGO DE CAJA'!L$3:L$9173)+(SUMIF('RELACION PAGO DE CAJA'!B$3:B$9173,A2879,'RELACION PAGO DE CAJA'!M$3:M$408)+(SUMIF('RELACION PAGO DE CAJA'!B$3:B$9173,A2879,'RELACION PAGO DE CAJA'!N$3:N$9173)))))</f>
        <v>#REF!</v>
      </c>
    </row>
    <row r="2880" spans="1:10">
      <c r="A2880" s="16" t="str">
        <f t="shared" si="49"/>
        <v/>
      </c>
      <c r="B2880" s="93"/>
      <c r="C2880" s="97"/>
      <c r="D2880" s="25"/>
      <c r="E2880" s="91"/>
      <c r="F2880" s="98"/>
      <c r="G2880" s="23"/>
      <c r="H2880" s="23"/>
      <c r="I2880" s="23"/>
      <c r="J2880" s="14" t="e">
        <f ca="1">F2880-(G2880+(SUMIF('RELACION PAGO DE CAJA'!B$3:B$9173,A2880,'RELACION PAGO DE CAJA'!K$3:K$9173)+SUMIF('RELACION PAGO DE CAJA'!B$3:B$9173,A2880,'RELACION PAGO DE CAJA'!L$3:L$9173)+(SUMIF('RELACION PAGO DE CAJA'!B$3:B$9173,A2880,'RELACION PAGO DE CAJA'!M$3:M$408)+(SUMIF('RELACION PAGO DE CAJA'!B$3:B$9173,A2880,'RELACION PAGO DE CAJA'!N$3:N$9173)))))</f>
        <v>#REF!</v>
      </c>
    </row>
    <row r="2881" spans="1:10">
      <c r="A2881" s="16" t="str">
        <f t="shared" si="49"/>
        <v/>
      </c>
      <c r="B2881" s="93"/>
      <c r="C2881" s="97"/>
      <c r="D2881" s="25"/>
      <c r="E2881" s="91"/>
      <c r="F2881" s="98"/>
      <c r="G2881" s="23"/>
      <c r="H2881" s="23"/>
      <c r="I2881" s="23"/>
      <c r="J2881" s="14" t="e">
        <f ca="1">F2881-(G2881+(SUMIF('RELACION PAGO DE CAJA'!B$3:B$9173,A2881,'RELACION PAGO DE CAJA'!K$3:K$9173)+SUMIF('RELACION PAGO DE CAJA'!B$3:B$9173,A2881,'RELACION PAGO DE CAJA'!L$3:L$9173)+(SUMIF('RELACION PAGO DE CAJA'!B$3:B$9173,A2881,'RELACION PAGO DE CAJA'!M$3:M$408)+(SUMIF('RELACION PAGO DE CAJA'!B$3:B$9173,A2881,'RELACION PAGO DE CAJA'!N$3:N$9173)))))</f>
        <v>#REF!</v>
      </c>
    </row>
    <row r="2882" spans="1:10">
      <c r="A2882" s="16" t="str">
        <f t="shared" si="49"/>
        <v/>
      </c>
      <c r="B2882" s="93"/>
      <c r="C2882" s="97"/>
      <c r="D2882" s="25"/>
      <c r="E2882" s="91"/>
      <c r="F2882" s="98"/>
      <c r="G2882" s="23"/>
      <c r="H2882" s="23"/>
      <c r="I2882" s="23"/>
      <c r="J2882" s="14" t="e">
        <f ca="1">F2882-(G2882+(SUMIF('RELACION PAGO DE CAJA'!B$3:B$9173,A2882,'RELACION PAGO DE CAJA'!K$3:K$9173)+SUMIF('RELACION PAGO DE CAJA'!B$3:B$9173,A2882,'RELACION PAGO DE CAJA'!L$3:L$9173)+(SUMIF('RELACION PAGO DE CAJA'!B$3:B$9173,A2882,'RELACION PAGO DE CAJA'!M$3:M$408)+(SUMIF('RELACION PAGO DE CAJA'!B$3:B$9173,A2882,'RELACION PAGO DE CAJA'!N$3:N$9173)))))</f>
        <v>#REF!</v>
      </c>
    </row>
    <row r="2883" spans="1:10">
      <c r="A2883" s="16" t="str">
        <f t="shared" si="49"/>
        <v/>
      </c>
      <c r="B2883" s="93"/>
      <c r="C2883" s="97"/>
      <c r="D2883" s="25"/>
      <c r="E2883" s="91"/>
      <c r="F2883" s="98"/>
      <c r="G2883" s="23"/>
      <c r="H2883" s="23"/>
      <c r="I2883" s="23"/>
      <c r="J2883" s="14" t="e">
        <f ca="1">F2883-(G2883+(SUMIF('RELACION PAGO DE CAJA'!B$3:B$9173,A2883,'RELACION PAGO DE CAJA'!K$3:K$9173)+SUMIF('RELACION PAGO DE CAJA'!B$3:B$9173,A2883,'RELACION PAGO DE CAJA'!L$3:L$9173)+(SUMIF('RELACION PAGO DE CAJA'!B$3:B$9173,A2883,'RELACION PAGO DE CAJA'!M$3:M$408)+(SUMIF('RELACION PAGO DE CAJA'!B$3:B$9173,A2883,'RELACION PAGO DE CAJA'!N$3:N$9173)))))</f>
        <v>#REF!</v>
      </c>
    </row>
    <row r="2884" spans="1:10">
      <c r="A2884" s="16" t="str">
        <f t="shared" si="49"/>
        <v/>
      </c>
      <c r="B2884" s="93"/>
      <c r="C2884" s="97"/>
      <c r="D2884" s="25"/>
      <c r="E2884" s="91"/>
      <c r="F2884" s="98"/>
      <c r="G2884" s="23"/>
      <c r="H2884" s="23"/>
      <c r="I2884" s="23"/>
      <c r="J2884" s="14" t="e">
        <f ca="1">F2884-(G2884+(SUMIF('RELACION PAGO DE CAJA'!B$3:B$9173,A2884,'RELACION PAGO DE CAJA'!K$3:K$9173)+SUMIF('RELACION PAGO DE CAJA'!B$3:B$9173,A2884,'RELACION PAGO DE CAJA'!L$3:L$9173)+(SUMIF('RELACION PAGO DE CAJA'!B$3:B$9173,A2884,'RELACION PAGO DE CAJA'!M$3:M$408)+(SUMIF('RELACION PAGO DE CAJA'!B$3:B$9173,A2884,'RELACION PAGO DE CAJA'!N$3:N$9173)))))</f>
        <v>#REF!</v>
      </c>
    </row>
    <row r="2885" spans="1:10">
      <c r="A2885" s="16" t="str">
        <f t="shared" si="49"/>
        <v/>
      </c>
      <c r="B2885" s="93"/>
      <c r="C2885" s="97"/>
      <c r="D2885" s="25"/>
      <c r="E2885" s="91"/>
      <c r="F2885" s="98"/>
      <c r="G2885" s="23"/>
      <c r="H2885" s="23"/>
      <c r="I2885" s="23"/>
      <c r="J2885" s="14" t="e">
        <f ca="1">F2885-(G2885+(SUMIF('RELACION PAGO DE CAJA'!B$3:B$9173,A2885,'RELACION PAGO DE CAJA'!K$3:K$9173)+SUMIF('RELACION PAGO DE CAJA'!B$3:B$9173,A2885,'RELACION PAGO DE CAJA'!L$3:L$9173)+(SUMIF('RELACION PAGO DE CAJA'!B$3:B$9173,A2885,'RELACION PAGO DE CAJA'!M$3:M$408)+(SUMIF('RELACION PAGO DE CAJA'!B$3:B$9173,A2885,'RELACION PAGO DE CAJA'!N$3:N$9173)))))</f>
        <v>#REF!</v>
      </c>
    </row>
    <row r="2886" spans="1:10">
      <c r="A2886" s="16" t="str">
        <f t="shared" si="49"/>
        <v/>
      </c>
      <c r="B2886" s="93"/>
      <c r="C2886" s="97"/>
      <c r="D2886" s="25"/>
      <c r="E2886" s="91"/>
      <c r="F2886" s="98"/>
      <c r="G2886" s="23"/>
      <c r="H2886" s="23"/>
      <c r="I2886" s="23"/>
      <c r="J2886" s="14" t="e">
        <f ca="1">F2886-(G2886+(SUMIF('RELACION PAGO DE CAJA'!B$3:B$9173,A2886,'RELACION PAGO DE CAJA'!K$3:K$9173)+SUMIF('RELACION PAGO DE CAJA'!B$3:B$9173,A2886,'RELACION PAGO DE CAJA'!L$3:L$9173)+(SUMIF('RELACION PAGO DE CAJA'!B$3:B$9173,A2886,'RELACION PAGO DE CAJA'!M$3:M$408)+(SUMIF('RELACION PAGO DE CAJA'!B$3:B$9173,A2886,'RELACION PAGO DE CAJA'!N$3:N$9173)))))</f>
        <v>#REF!</v>
      </c>
    </row>
    <row r="2887" spans="1:10">
      <c r="A2887" s="16" t="str">
        <f t="shared" si="49"/>
        <v/>
      </c>
      <c r="B2887" s="93"/>
      <c r="C2887" s="97"/>
      <c r="D2887" s="25"/>
      <c r="E2887" s="91"/>
      <c r="F2887" s="98"/>
      <c r="G2887" s="23"/>
      <c r="H2887" s="23"/>
      <c r="I2887" s="23"/>
      <c r="J2887" s="14" t="e">
        <f ca="1">F2887-(G2887+(SUMIF('RELACION PAGO DE CAJA'!B$3:B$9173,A2887,'RELACION PAGO DE CAJA'!K$3:K$9173)+SUMIF('RELACION PAGO DE CAJA'!B$3:B$9173,A2887,'RELACION PAGO DE CAJA'!L$3:L$9173)+(SUMIF('RELACION PAGO DE CAJA'!B$3:B$9173,A2887,'RELACION PAGO DE CAJA'!M$3:M$408)+(SUMIF('RELACION PAGO DE CAJA'!B$3:B$9173,A2887,'RELACION PAGO DE CAJA'!N$3:N$9173)))))</f>
        <v>#REF!</v>
      </c>
    </row>
    <row r="2888" spans="1:10">
      <c r="A2888" s="16" t="str">
        <f t="shared" si="49"/>
        <v/>
      </c>
      <c r="B2888" s="93"/>
      <c r="C2888" s="97"/>
      <c r="D2888" s="25"/>
      <c r="E2888" s="91"/>
      <c r="F2888" s="98"/>
      <c r="G2888" s="23"/>
      <c r="H2888" s="23"/>
      <c r="I2888" s="23"/>
      <c r="J2888" s="14" t="e">
        <f ca="1">F2888-(G2888+(SUMIF('RELACION PAGO DE CAJA'!B$3:B$9173,A2888,'RELACION PAGO DE CAJA'!K$3:K$9173)+SUMIF('RELACION PAGO DE CAJA'!B$3:B$9173,A2888,'RELACION PAGO DE CAJA'!L$3:L$9173)+(SUMIF('RELACION PAGO DE CAJA'!B$3:B$9173,A2888,'RELACION PAGO DE CAJA'!M$3:M$408)+(SUMIF('RELACION PAGO DE CAJA'!B$3:B$9173,A2888,'RELACION PAGO DE CAJA'!N$3:N$9173)))))</f>
        <v>#REF!</v>
      </c>
    </row>
    <row r="2889" spans="1:10">
      <c r="A2889" s="16" t="str">
        <f t="shared" si="49"/>
        <v/>
      </c>
      <c r="B2889" s="93"/>
      <c r="C2889" s="97"/>
      <c r="D2889" s="25"/>
      <c r="E2889" s="91"/>
      <c r="F2889" s="98"/>
      <c r="G2889" s="23"/>
      <c r="H2889" s="23"/>
      <c r="I2889" s="23"/>
      <c r="J2889" s="14" t="e">
        <f ca="1">F2889-(G2889+(SUMIF('RELACION PAGO DE CAJA'!B$3:B$9173,A2889,'RELACION PAGO DE CAJA'!K$3:K$9173)+SUMIF('RELACION PAGO DE CAJA'!B$3:B$9173,A2889,'RELACION PAGO DE CAJA'!L$3:L$9173)+(SUMIF('RELACION PAGO DE CAJA'!B$3:B$9173,A2889,'RELACION PAGO DE CAJA'!M$3:M$408)+(SUMIF('RELACION PAGO DE CAJA'!B$3:B$9173,A2889,'RELACION PAGO DE CAJA'!N$3:N$9173)))))</f>
        <v>#REF!</v>
      </c>
    </row>
    <row r="2890" spans="1:10">
      <c r="A2890" s="16" t="str">
        <f t="shared" si="49"/>
        <v/>
      </c>
      <c r="B2890" s="93"/>
      <c r="C2890" s="97"/>
      <c r="D2890" s="25"/>
      <c r="E2890" s="91"/>
      <c r="F2890" s="98"/>
      <c r="G2890" s="23"/>
      <c r="H2890" s="23"/>
      <c r="I2890" s="23"/>
      <c r="J2890" s="14" t="e">
        <f ca="1">F2890-(G2890+(SUMIF('RELACION PAGO DE CAJA'!B$3:B$9173,A2890,'RELACION PAGO DE CAJA'!K$3:K$9173)+SUMIF('RELACION PAGO DE CAJA'!B$3:B$9173,A2890,'RELACION PAGO DE CAJA'!L$3:L$9173)+(SUMIF('RELACION PAGO DE CAJA'!B$3:B$9173,A2890,'RELACION PAGO DE CAJA'!M$3:M$408)+(SUMIF('RELACION PAGO DE CAJA'!B$3:B$9173,A2890,'RELACION PAGO DE CAJA'!N$3:N$9173)))))</f>
        <v>#REF!</v>
      </c>
    </row>
    <row r="2891" spans="1:10">
      <c r="A2891" s="16" t="str">
        <f t="shared" si="49"/>
        <v/>
      </c>
      <c r="B2891" s="93"/>
      <c r="C2891" s="97"/>
      <c r="D2891" s="25"/>
      <c r="E2891" s="91"/>
      <c r="F2891" s="98"/>
      <c r="G2891" s="23"/>
      <c r="H2891" s="23"/>
      <c r="I2891" s="23"/>
      <c r="J2891" s="14" t="e">
        <f ca="1">F2891-(G2891+(SUMIF('RELACION PAGO DE CAJA'!B$3:B$9173,A2891,'RELACION PAGO DE CAJA'!K$3:K$9173)+SUMIF('RELACION PAGO DE CAJA'!B$3:B$9173,A2891,'RELACION PAGO DE CAJA'!L$3:L$9173)+(SUMIF('RELACION PAGO DE CAJA'!B$3:B$9173,A2891,'RELACION PAGO DE CAJA'!M$3:M$408)+(SUMIF('RELACION PAGO DE CAJA'!B$3:B$9173,A2891,'RELACION PAGO DE CAJA'!N$3:N$9173)))))</f>
        <v>#REF!</v>
      </c>
    </row>
    <row r="2892" spans="1:10">
      <c r="A2892" s="16" t="str">
        <f t="shared" si="49"/>
        <v/>
      </c>
      <c r="B2892" s="93"/>
      <c r="C2892" s="97"/>
      <c r="D2892" s="25"/>
      <c r="E2892" s="91"/>
      <c r="F2892" s="98"/>
      <c r="G2892" s="23"/>
      <c r="H2892" s="23"/>
      <c r="I2892" s="23"/>
      <c r="J2892" s="14" t="e">
        <f ca="1">F2892-(G2892+(SUMIF('RELACION PAGO DE CAJA'!B$3:B$9173,A2892,'RELACION PAGO DE CAJA'!K$3:K$9173)+SUMIF('RELACION PAGO DE CAJA'!B$3:B$9173,A2892,'RELACION PAGO DE CAJA'!L$3:L$9173)+(SUMIF('RELACION PAGO DE CAJA'!B$3:B$9173,A2892,'RELACION PAGO DE CAJA'!M$3:M$408)+(SUMIF('RELACION PAGO DE CAJA'!B$3:B$9173,A2892,'RELACION PAGO DE CAJA'!N$3:N$9173)))))</f>
        <v>#REF!</v>
      </c>
    </row>
    <row r="2893" spans="1:10">
      <c r="A2893" s="16" t="str">
        <f t="shared" si="49"/>
        <v/>
      </c>
      <c r="B2893" s="93"/>
      <c r="C2893" s="97"/>
      <c r="D2893" s="25"/>
      <c r="E2893" s="91"/>
      <c r="F2893" s="98"/>
      <c r="G2893" s="23"/>
      <c r="H2893" s="23"/>
      <c r="I2893" s="23"/>
      <c r="J2893" s="14" t="e">
        <f ca="1">F2893-(G2893+(SUMIF('RELACION PAGO DE CAJA'!B$3:B$9173,A2893,'RELACION PAGO DE CAJA'!K$3:K$9173)+SUMIF('RELACION PAGO DE CAJA'!B$3:B$9173,A2893,'RELACION PAGO DE CAJA'!L$3:L$9173)+(SUMIF('RELACION PAGO DE CAJA'!B$3:B$9173,A2893,'RELACION PAGO DE CAJA'!M$3:M$408)+(SUMIF('RELACION PAGO DE CAJA'!B$3:B$9173,A2893,'RELACION PAGO DE CAJA'!N$3:N$9173)))))</f>
        <v>#REF!</v>
      </c>
    </row>
    <row r="2894" spans="1:10">
      <c r="A2894" s="16" t="str">
        <f t="shared" si="49"/>
        <v/>
      </c>
      <c r="B2894" s="93"/>
      <c r="C2894" s="97"/>
      <c r="D2894" s="25"/>
      <c r="E2894" s="91"/>
      <c r="F2894" s="98"/>
      <c r="G2894" s="23"/>
      <c r="H2894" s="23"/>
      <c r="I2894" s="23"/>
      <c r="J2894" s="14" t="e">
        <f ca="1">F2894-(G2894+(SUMIF('RELACION PAGO DE CAJA'!B$3:B$9173,A2894,'RELACION PAGO DE CAJA'!K$3:K$9173)+SUMIF('RELACION PAGO DE CAJA'!B$3:B$9173,A2894,'RELACION PAGO DE CAJA'!L$3:L$9173)+(SUMIF('RELACION PAGO DE CAJA'!B$3:B$9173,A2894,'RELACION PAGO DE CAJA'!M$3:M$408)+(SUMIF('RELACION PAGO DE CAJA'!B$3:B$9173,A2894,'RELACION PAGO DE CAJA'!N$3:N$9173)))))</f>
        <v>#REF!</v>
      </c>
    </row>
    <row r="2895" spans="1:10">
      <c r="A2895" s="16" t="str">
        <f t="shared" si="49"/>
        <v/>
      </c>
      <c r="B2895" s="93"/>
      <c r="C2895" s="97"/>
      <c r="D2895" s="25"/>
      <c r="E2895" s="91"/>
      <c r="F2895" s="98"/>
      <c r="G2895" s="23"/>
      <c r="H2895" s="23"/>
      <c r="I2895" s="23"/>
      <c r="J2895" s="14" t="e">
        <f ca="1">F2895-(G2895+(SUMIF('RELACION PAGO DE CAJA'!B$3:B$9173,A2895,'RELACION PAGO DE CAJA'!K$3:K$9173)+SUMIF('RELACION PAGO DE CAJA'!B$3:B$9173,A2895,'RELACION PAGO DE CAJA'!L$3:L$9173)+(SUMIF('RELACION PAGO DE CAJA'!B$3:B$9173,A2895,'RELACION PAGO DE CAJA'!M$3:M$408)+(SUMIF('RELACION PAGO DE CAJA'!B$3:B$9173,A2895,'RELACION PAGO DE CAJA'!N$3:N$9173)))))</f>
        <v>#REF!</v>
      </c>
    </row>
    <row r="2896" spans="1:10">
      <c r="A2896" s="16" t="str">
        <f t="shared" si="49"/>
        <v/>
      </c>
      <c r="B2896" s="93"/>
      <c r="C2896" s="97"/>
      <c r="D2896" s="25"/>
      <c r="E2896" s="91"/>
      <c r="F2896" s="98"/>
      <c r="G2896" s="23"/>
      <c r="H2896" s="23"/>
      <c r="I2896" s="23"/>
      <c r="J2896" s="14" t="e">
        <f ca="1">F2896-(G2896+(SUMIF('RELACION PAGO DE CAJA'!B$3:B$9173,A2896,'RELACION PAGO DE CAJA'!K$3:K$9173)+SUMIF('RELACION PAGO DE CAJA'!B$3:B$9173,A2896,'RELACION PAGO DE CAJA'!L$3:L$9173)+(SUMIF('RELACION PAGO DE CAJA'!B$3:B$9173,A2896,'RELACION PAGO DE CAJA'!M$3:M$408)+(SUMIF('RELACION PAGO DE CAJA'!B$3:B$9173,A2896,'RELACION PAGO DE CAJA'!N$3:N$9173)))))</f>
        <v>#REF!</v>
      </c>
    </row>
    <row r="2897" spans="1:10">
      <c r="A2897" s="16" t="str">
        <f t="shared" si="49"/>
        <v/>
      </c>
      <c r="B2897" s="93"/>
      <c r="C2897" s="97"/>
      <c r="D2897" s="25"/>
      <c r="E2897" s="91"/>
      <c r="F2897" s="98"/>
      <c r="G2897" s="23"/>
      <c r="H2897" s="23"/>
      <c r="I2897" s="23"/>
      <c r="J2897" s="14" t="e">
        <f ca="1">F2897-(G2897+(SUMIF('RELACION PAGO DE CAJA'!B$3:B$9173,A2897,'RELACION PAGO DE CAJA'!K$3:K$9173)+SUMIF('RELACION PAGO DE CAJA'!B$3:B$9173,A2897,'RELACION PAGO DE CAJA'!L$3:L$9173)+(SUMIF('RELACION PAGO DE CAJA'!B$3:B$9173,A2897,'RELACION PAGO DE CAJA'!M$3:M$408)+(SUMIF('RELACION PAGO DE CAJA'!B$3:B$9173,A2897,'RELACION PAGO DE CAJA'!N$3:N$9173)))))</f>
        <v>#REF!</v>
      </c>
    </row>
    <row r="2898" spans="1:10">
      <c r="A2898" s="16" t="str">
        <f t="shared" si="49"/>
        <v/>
      </c>
      <c r="B2898" s="93"/>
      <c r="C2898" s="97"/>
      <c r="D2898" s="25"/>
      <c r="E2898" s="91"/>
      <c r="F2898" s="98"/>
      <c r="G2898" s="23"/>
      <c r="H2898" s="23"/>
      <c r="I2898" s="23"/>
      <c r="J2898" s="14" t="e">
        <f ca="1">F2898-(G2898+(SUMIF('RELACION PAGO DE CAJA'!B$3:B$9173,A2898,'RELACION PAGO DE CAJA'!K$3:K$9173)+SUMIF('RELACION PAGO DE CAJA'!B$3:B$9173,A2898,'RELACION PAGO DE CAJA'!L$3:L$9173)+(SUMIF('RELACION PAGO DE CAJA'!B$3:B$9173,A2898,'RELACION PAGO DE CAJA'!M$3:M$408)+(SUMIF('RELACION PAGO DE CAJA'!B$3:B$9173,A2898,'RELACION PAGO DE CAJA'!N$3:N$9173)))))</f>
        <v>#REF!</v>
      </c>
    </row>
    <row r="2899" spans="1:10">
      <c r="A2899" s="16" t="str">
        <f t="shared" si="49"/>
        <v/>
      </c>
      <c r="B2899" s="93"/>
      <c r="C2899" s="97"/>
      <c r="D2899" s="25"/>
      <c r="E2899" s="91"/>
      <c r="F2899" s="98"/>
      <c r="G2899" s="23"/>
      <c r="H2899" s="23"/>
      <c r="I2899" s="23"/>
      <c r="J2899" s="14" t="e">
        <f ca="1">F2899-(G2899+(SUMIF('RELACION PAGO DE CAJA'!B$3:B$9173,A2899,'RELACION PAGO DE CAJA'!K$3:K$9173)+SUMIF('RELACION PAGO DE CAJA'!B$3:B$9173,A2899,'RELACION PAGO DE CAJA'!L$3:L$9173)+(SUMIF('RELACION PAGO DE CAJA'!B$3:B$9173,A2899,'RELACION PAGO DE CAJA'!M$3:M$408)+(SUMIF('RELACION PAGO DE CAJA'!B$3:B$9173,A2899,'RELACION PAGO DE CAJA'!N$3:N$9173)))))</f>
        <v>#REF!</v>
      </c>
    </row>
    <row r="2900" spans="1:10">
      <c r="A2900" s="16" t="str">
        <f t="shared" si="49"/>
        <v/>
      </c>
      <c r="B2900" s="93"/>
      <c r="C2900" s="97"/>
      <c r="D2900" s="25"/>
      <c r="E2900" s="91"/>
      <c r="F2900" s="98"/>
      <c r="G2900" s="23"/>
      <c r="H2900" s="23"/>
      <c r="I2900" s="23"/>
      <c r="J2900" s="14" t="e">
        <f ca="1">F2900-(G2900+(SUMIF('RELACION PAGO DE CAJA'!B$3:B$9173,A2900,'RELACION PAGO DE CAJA'!K$3:K$9173)+SUMIF('RELACION PAGO DE CAJA'!B$3:B$9173,A2900,'RELACION PAGO DE CAJA'!L$3:L$9173)+(SUMIF('RELACION PAGO DE CAJA'!B$3:B$9173,A2900,'RELACION PAGO DE CAJA'!M$3:M$408)+(SUMIF('RELACION PAGO DE CAJA'!B$3:B$9173,A2900,'RELACION PAGO DE CAJA'!N$3:N$9173)))))</f>
        <v>#REF!</v>
      </c>
    </row>
    <row r="2901" spans="1:10">
      <c r="A2901" s="16" t="str">
        <f t="shared" ref="A2901:A2964" si="50">CONCATENATE(B2901,D2901,E2901)</f>
        <v/>
      </c>
      <c r="B2901" s="93"/>
      <c r="C2901" s="97"/>
      <c r="D2901" s="25"/>
      <c r="E2901" s="91"/>
      <c r="F2901" s="98"/>
      <c r="G2901" s="23"/>
      <c r="H2901" s="23"/>
      <c r="I2901" s="23"/>
      <c r="J2901" s="14" t="e">
        <f ca="1">F2901-(G2901+(SUMIF('RELACION PAGO DE CAJA'!B$3:B$9173,A2901,'RELACION PAGO DE CAJA'!K$3:K$9173)+SUMIF('RELACION PAGO DE CAJA'!B$3:B$9173,A2901,'RELACION PAGO DE CAJA'!L$3:L$9173)+(SUMIF('RELACION PAGO DE CAJA'!B$3:B$9173,A2901,'RELACION PAGO DE CAJA'!M$3:M$408)+(SUMIF('RELACION PAGO DE CAJA'!B$3:B$9173,A2901,'RELACION PAGO DE CAJA'!N$3:N$9173)))))</f>
        <v>#REF!</v>
      </c>
    </row>
    <row r="2902" spans="1:10">
      <c r="A2902" s="16" t="str">
        <f t="shared" si="50"/>
        <v/>
      </c>
      <c r="B2902" s="93"/>
      <c r="C2902" s="97"/>
      <c r="D2902" s="25"/>
      <c r="E2902" s="91"/>
      <c r="F2902" s="98"/>
      <c r="G2902" s="23"/>
      <c r="H2902" s="23"/>
      <c r="I2902" s="23"/>
      <c r="J2902" s="14" t="e">
        <f ca="1">F2902-(G2902+(SUMIF('RELACION PAGO DE CAJA'!B$3:B$9173,A2902,'RELACION PAGO DE CAJA'!K$3:K$9173)+SUMIF('RELACION PAGO DE CAJA'!B$3:B$9173,A2902,'RELACION PAGO DE CAJA'!L$3:L$9173)+(SUMIF('RELACION PAGO DE CAJA'!B$3:B$9173,A2902,'RELACION PAGO DE CAJA'!M$3:M$408)+(SUMIF('RELACION PAGO DE CAJA'!B$3:B$9173,A2902,'RELACION PAGO DE CAJA'!N$3:N$9173)))))</f>
        <v>#REF!</v>
      </c>
    </row>
    <row r="2903" spans="1:10">
      <c r="A2903" s="16" t="str">
        <f t="shared" si="50"/>
        <v/>
      </c>
      <c r="B2903" s="93"/>
      <c r="C2903" s="97"/>
      <c r="D2903" s="25"/>
      <c r="E2903" s="91"/>
      <c r="F2903" s="98"/>
      <c r="G2903" s="23"/>
      <c r="H2903" s="23"/>
      <c r="I2903" s="23"/>
      <c r="J2903" s="14" t="e">
        <f ca="1">F2903-(G2903+(SUMIF('RELACION PAGO DE CAJA'!B$3:B$9173,A2903,'RELACION PAGO DE CAJA'!K$3:K$9173)+SUMIF('RELACION PAGO DE CAJA'!B$3:B$9173,A2903,'RELACION PAGO DE CAJA'!L$3:L$9173)+(SUMIF('RELACION PAGO DE CAJA'!B$3:B$9173,A2903,'RELACION PAGO DE CAJA'!M$3:M$408)+(SUMIF('RELACION PAGO DE CAJA'!B$3:B$9173,A2903,'RELACION PAGO DE CAJA'!N$3:N$9173)))))</f>
        <v>#REF!</v>
      </c>
    </row>
    <row r="2904" spans="1:10">
      <c r="A2904" s="16" t="str">
        <f t="shared" si="50"/>
        <v/>
      </c>
      <c r="B2904" s="93"/>
      <c r="C2904" s="97"/>
      <c r="D2904" s="25"/>
      <c r="E2904" s="91"/>
      <c r="F2904" s="98"/>
      <c r="G2904" s="23"/>
      <c r="H2904" s="23"/>
      <c r="I2904" s="23"/>
      <c r="J2904" s="14" t="e">
        <f ca="1">F2904-(G2904+(SUMIF('RELACION PAGO DE CAJA'!B$3:B$9173,A2904,'RELACION PAGO DE CAJA'!K$3:K$9173)+SUMIF('RELACION PAGO DE CAJA'!B$3:B$9173,A2904,'RELACION PAGO DE CAJA'!L$3:L$9173)+(SUMIF('RELACION PAGO DE CAJA'!B$3:B$9173,A2904,'RELACION PAGO DE CAJA'!M$3:M$408)+(SUMIF('RELACION PAGO DE CAJA'!B$3:B$9173,A2904,'RELACION PAGO DE CAJA'!N$3:N$9173)))))</f>
        <v>#REF!</v>
      </c>
    </row>
    <row r="2905" spans="1:10">
      <c r="A2905" s="16" t="str">
        <f t="shared" si="50"/>
        <v/>
      </c>
      <c r="B2905" s="93"/>
      <c r="C2905" s="97"/>
      <c r="D2905" s="25"/>
      <c r="E2905" s="91"/>
      <c r="F2905" s="98"/>
      <c r="G2905" s="23"/>
      <c r="H2905" s="23"/>
      <c r="I2905" s="23"/>
      <c r="J2905" s="14" t="e">
        <f ca="1">F2905-(G2905+(SUMIF('RELACION PAGO DE CAJA'!B$3:B$9173,A2905,'RELACION PAGO DE CAJA'!K$3:K$9173)+SUMIF('RELACION PAGO DE CAJA'!B$3:B$9173,A2905,'RELACION PAGO DE CAJA'!L$3:L$9173)+(SUMIF('RELACION PAGO DE CAJA'!B$3:B$9173,A2905,'RELACION PAGO DE CAJA'!M$3:M$408)+(SUMIF('RELACION PAGO DE CAJA'!B$3:B$9173,A2905,'RELACION PAGO DE CAJA'!N$3:N$9173)))))</f>
        <v>#REF!</v>
      </c>
    </row>
    <row r="2906" spans="1:10">
      <c r="A2906" s="16" t="str">
        <f t="shared" si="50"/>
        <v/>
      </c>
      <c r="B2906" s="93"/>
      <c r="C2906" s="97"/>
      <c r="D2906" s="25"/>
      <c r="E2906" s="91"/>
      <c r="F2906" s="98"/>
      <c r="G2906" s="23"/>
      <c r="H2906" s="23"/>
      <c r="I2906" s="23"/>
      <c r="J2906" s="14" t="e">
        <f ca="1">F2906-(G2906+(SUMIF('RELACION PAGO DE CAJA'!B$3:B$9173,A2906,'RELACION PAGO DE CAJA'!K$3:K$9173)+SUMIF('RELACION PAGO DE CAJA'!B$3:B$9173,A2906,'RELACION PAGO DE CAJA'!L$3:L$9173)+(SUMIF('RELACION PAGO DE CAJA'!B$3:B$9173,A2906,'RELACION PAGO DE CAJA'!M$3:M$408)+(SUMIF('RELACION PAGO DE CAJA'!B$3:B$9173,A2906,'RELACION PAGO DE CAJA'!N$3:N$9173)))))</f>
        <v>#REF!</v>
      </c>
    </row>
    <row r="2907" spans="1:10">
      <c r="A2907" s="16" t="str">
        <f t="shared" si="50"/>
        <v/>
      </c>
      <c r="B2907" s="93"/>
      <c r="C2907" s="97"/>
      <c r="D2907" s="25"/>
      <c r="E2907" s="91"/>
      <c r="F2907" s="98"/>
      <c r="G2907" s="23"/>
      <c r="H2907" s="23"/>
      <c r="I2907" s="23"/>
      <c r="J2907" s="14" t="e">
        <f ca="1">F2907-(G2907+(SUMIF('RELACION PAGO DE CAJA'!B$3:B$9173,A2907,'RELACION PAGO DE CAJA'!K$3:K$9173)+SUMIF('RELACION PAGO DE CAJA'!B$3:B$9173,A2907,'RELACION PAGO DE CAJA'!L$3:L$9173)+(SUMIF('RELACION PAGO DE CAJA'!B$3:B$9173,A2907,'RELACION PAGO DE CAJA'!M$3:M$408)+(SUMIF('RELACION PAGO DE CAJA'!B$3:B$9173,A2907,'RELACION PAGO DE CAJA'!N$3:N$9173)))))</f>
        <v>#REF!</v>
      </c>
    </row>
    <row r="2908" spans="1:10">
      <c r="A2908" s="16" t="str">
        <f t="shared" si="50"/>
        <v/>
      </c>
      <c r="B2908" s="93"/>
      <c r="C2908" s="97"/>
      <c r="D2908" s="25"/>
      <c r="E2908" s="91"/>
      <c r="F2908" s="98"/>
      <c r="G2908" s="23"/>
      <c r="H2908" s="23"/>
      <c r="I2908" s="23"/>
      <c r="J2908" s="14" t="e">
        <f ca="1">F2908-(G2908+(SUMIF('RELACION PAGO DE CAJA'!B$3:B$9173,A2908,'RELACION PAGO DE CAJA'!K$3:K$9173)+SUMIF('RELACION PAGO DE CAJA'!B$3:B$9173,A2908,'RELACION PAGO DE CAJA'!L$3:L$9173)+(SUMIF('RELACION PAGO DE CAJA'!B$3:B$9173,A2908,'RELACION PAGO DE CAJA'!M$3:M$408)+(SUMIF('RELACION PAGO DE CAJA'!B$3:B$9173,A2908,'RELACION PAGO DE CAJA'!N$3:N$9173)))))</f>
        <v>#REF!</v>
      </c>
    </row>
    <row r="2909" spans="1:10">
      <c r="A2909" s="16" t="str">
        <f t="shared" si="50"/>
        <v/>
      </c>
      <c r="B2909" s="93"/>
      <c r="C2909" s="97"/>
      <c r="D2909" s="25"/>
      <c r="E2909" s="91"/>
      <c r="F2909" s="98"/>
      <c r="G2909" s="23"/>
      <c r="H2909" s="23"/>
      <c r="I2909" s="23"/>
      <c r="J2909" s="14" t="e">
        <f ca="1">F2909-(G2909+(SUMIF('RELACION PAGO DE CAJA'!B$3:B$9173,A2909,'RELACION PAGO DE CAJA'!K$3:K$9173)+SUMIF('RELACION PAGO DE CAJA'!B$3:B$9173,A2909,'RELACION PAGO DE CAJA'!L$3:L$9173)+(SUMIF('RELACION PAGO DE CAJA'!B$3:B$9173,A2909,'RELACION PAGO DE CAJA'!M$3:M$408)+(SUMIF('RELACION PAGO DE CAJA'!B$3:B$9173,A2909,'RELACION PAGO DE CAJA'!N$3:N$9173)))))</f>
        <v>#REF!</v>
      </c>
    </row>
    <row r="2910" spans="1:10">
      <c r="A2910" s="16" t="str">
        <f t="shared" si="50"/>
        <v/>
      </c>
      <c r="B2910" s="93"/>
      <c r="C2910" s="97"/>
      <c r="D2910" s="25"/>
      <c r="E2910" s="91"/>
      <c r="F2910" s="98"/>
      <c r="G2910" s="23"/>
      <c r="H2910" s="23"/>
      <c r="I2910" s="23"/>
      <c r="J2910" s="14" t="e">
        <f ca="1">F2910-(G2910+(SUMIF('RELACION PAGO DE CAJA'!B$3:B$9173,A2910,'RELACION PAGO DE CAJA'!K$3:K$9173)+SUMIF('RELACION PAGO DE CAJA'!B$3:B$9173,A2910,'RELACION PAGO DE CAJA'!L$3:L$9173)+(SUMIF('RELACION PAGO DE CAJA'!B$3:B$9173,A2910,'RELACION PAGO DE CAJA'!M$3:M$408)+(SUMIF('RELACION PAGO DE CAJA'!B$3:B$9173,A2910,'RELACION PAGO DE CAJA'!N$3:N$9173)))))</f>
        <v>#REF!</v>
      </c>
    </row>
    <row r="2911" spans="1:10">
      <c r="A2911" s="16" t="str">
        <f t="shared" si="50"/>
        <v/>
      </c>
      <c r="B2911" s="93"/>
      <c r="C2911" s="97"/>
      <c r="D2911" s="25"/>
      <c r="E2911" s="91"/>
      <c r="F2911" s="98"/>
      <c r="G2911" s="23"/>
      <c r="H2911" s="23"/>
      <c r="I2911" s="23"/>
      <c r="J2911" s="14" t="e">
        <f ca="1">F2911-(G2911+(SUMIF('RELACION PAGO DE CAJA'!B$3:B$9173,A2911,'RELACION PAGO DE CAJA'!K$3:K$9173)+SUMIF('RELACION PAGO DE CAJA'!B$3:B$9173,A2911,'RELACION PAGO DE CAJA'!L$3:L$9173)+(SUMIF('RELACION PAGO DE CAJA'!B$3:B$9173,A2911,'RELACION PAGO DE CAJA'!M$3:M$408)+(SUMIF('RELACION PAGO DE CAJA'!B$3:B$9173,A2911,'RELACION PAGO DE CAJA'!N$3:N$9173)))))</f>
        <v>#REF!</v>
      </c>
    </row>
    <row r="2912" spans="1:10">
      <c r="A2912" s="16" t="str">
        <f t="shared" si="50"/>
        <v/>
      </c>
      <c r="B2912" s="93"/>
      <c r="C2912" s="97"/>
      <c r="D2912" s="25"/>
      <c r="E2912" s="91"/>
      <c r="F2912" s="98"/>
      <c r="G2912" s="23"/>
      <c r="H2912" s="23"/>
      <c r="I2912" s="23"/>
      <c r="J2912" s="14" t="e">
        <f ca="1">F2912-(G2912+(SUMIF('RELACION PAGO DE CAJA'!B$3:B$9173,A2912,'RELACION PAGO DE CAJA'!K$3:K$9173)+SUMIF('RELACION PAGO DE CAJA'!B$3:B$9173,A2912,'RELACION PAGO DE CAJA'!L$3:L$9173)+(SUMIF('RELACION PAGO DE CAJA'!B$3:B$9173,A2912,'RELACION PAGO DE CAJA'!M$3:M$408)+(SUMIF('RELACION PAGO DE CAJA'!B$3:B$9173,A2912,'RELACION PAGO DE CAJA'!N$3:N$9173)))))</f>
        <v>#REF!</v>
      </c>
    </row>
    <row r="2913" spans="1:10">
      <c r="A2913" s="16" t="str">
        <f t="shared" si="50"/>
        <v/>
      </c>
      <c r="B2913" s="93"/>
      <c r="C2913" s="97"/>
      <c r="D2913" s="25"/>
      <c r="E2913" s="91"/>
      <c r="F2913" s="98"/>
      <c r="G2913" s="23"/>
      <c r="H2913" s="23"/>
      <c r="I2913" s="23"/>
      <c r="J2913" s="14" t="e">
        <f ca="1">F2913-(G2913+(SUMIF('RELACION PAGO DE CAJA'!B$3:B$9173,A2913,'RELACION PAGO DE CAJA'!K$3:K$9173)+SUMIF('RELACION PAGO DE CAJA'!B$3:B$9173,A2913,'RELACION PAGO DE CAJA'!L$3:L$9173)+(SUMIF('RELACION PAGO DE CAJA'!B$3:B$9173,A2913,'RELACION PAGO DE CAJA'!M$3:M$408)+(SUMIF('RELACION PAGO DE CAJA'!B$3:B$9173,A2913,'RELACION PAGO DE CAJA'!N$3:N$9173)))))</f>
        <v>#REF!</v>
      </c>
    </row>
    <row r="2914" spans="1:10">
      <c r="A2914" s="16" t="str">
        <f t="shared" si="50"/>
        <v/>
      </c>
      <c r="B2914" s="93"/>
      <c r="C2914" s="97"/>
      <c r="D2914" s="25"/>
      <c r="E2914" s="91"/>
      <c r="F2914" s="98"/>
      <c r="G2914" s="23"/>
      <c r="H2914" s="23"/>
      <c r="I2914" s="23"/>
      <c r="J2914" s="14" t="e">
        <f ca="1">F2914-(G2914+(SUMIF('RELACION PAGO DE CAJA'!B$3:B$9173,A2914,'RELACION PAGO DE CAJA'!K$3:K$9173)+SUMIF('RELACION PAGO DE CAJA'!B$3:B$9173,A2914,'RELACION PAGO DE CAJA'!L$3:L$9173)+(SUMIF('RELACION PAGO DE CAJA'!B$3:B$9173,A2914,'RELACION PAGO DE CAJA'!M$3:M$408)+(SUMIF('RELACION PAGO DE CAJA'!B$3:B$9173,A2914,'RELACION PAGO DE CAJA'!N$3:N$9173)))))</f>
        <v>#REF!</v>
      </c>
    </row>
    <row r="2915" spans="1:10">
      <c r="A2915" s="16" t="str">
        <f t="shared" si="50"/>
        <v/>
      </c>
      <c r="B2915" s="93"/>
      <c r="C2915" s="97"/>
      <c r="D2915" s="25"/>
      <c r="E2915" s="91"/>
      <c r="F2915" s="98"/>
      <c r="G2915" s="23"/>
      <c r="H2915" s="23"/>
      <c r="I2915" s="23"/>
      <c r="J2915" s="14" t="e">
        <f ca="1">F2915-(G2915+(SUMIF('RELACION PAGO DE CAJA'!B$3:B$9173,A2915,'RELACION PAGO DE CAJA'!K$3:K$9173)+SUMIF('RELACION PAGO DE CAJA'!B$3:B$9173,A2915,'RELACION PAGO DE CAJA'!L$3:L$9173)+(SUMIF('RELACION PAGO DE CAJA'!B$3:B$9173,A2915,'RELACION PAGO DE CAJA'!M$3:M$408)+(SUMIF('RELACION PAGO DE CAJA'!B$3:B$9173,A2915,'RELACION PAGO DE CAJA'!N$3:N$9173)))))</f>
        <v>#REF!</v>
      </c>
    </row>
    <row r="2916" spans="1:10">
      <c r="A2916" s="16" t="str">
        <f t="shared" si="50"/>
        <v/>
      </c>
      <c r="B2916" s="93"/>
      <c r="C2916" s="97"/>
      <c r="D2916" s="25"/>
      <c r="E2916" s="91"/>
      <c r="F2916" s="98"/>
      <c r="G2916" s="23"/>
      <c r="H2916" s="23"/>
      <c r="I2916" s="23"/>
      <c r="J2916" s="14" t="e">
        <f ca="1">F2916-(G2916+(SUMIF('RELACION PAGO DE CAJA'!B$3:B$9173,A2916,'RELACION PAGO DE CAJA'!K$3:K$9173)+SUMIF('RELACION PAGO DE CAJA'!B$3:B$9173,A2916,'RELACION PAGO DE CAJA'!L$3:L$9173)+(SUMIF('RELACION PAGO DE CAJA'!B$3:B$9173,A2916,'RELACION PAGO DE CAJA'!M$3:M$408)+(SUMIF('RELACION PAGO DE CAJA'!B$3:B$9173,A2916,'RELACION PAGO DE CAJA'!N$3:N$9173)))))</f>
        <v>#REF!</v>
      </c>
    </row>
    <row r="2917" spans="1:10">
      <c r="A2917" s="16" t="str">
        <f t="shared" si="50"/>
        <v/>
      </c>
      <c r="B2917" s="93"/>
      <c r="C2917" s="97"/>
      <c r="D2917" s="25"/>
      <c r="E2917" s="91"/>
      <c r="F2917" s="98"/>
      <c r="G2917" s="23"/>
      <c r="H2917" s="23"/>
      <c r="I2917" s="23"/>
      <c r="J2917" s="14" t="e">
        <f ca="1">F2917-(G2917+(SUMIF('RELACION PAGO DE CAJA'!B$3:B$9173,A2917,'RELACION PAGO DE CAJA'!K$3:K$9173)+SUMIF('RELACION PAGO DE CAJA'!B$3:B$9173,A2917,'RELACION PAGO DE CAJA'!L$3:L$9173)+(SUMIF('RELACION PAGO DE CAJA'!B$3:B$9173,A2917,'RELACION PAGO DE CAJA'!M$3:M$408)+(SUMIF('RELACION PAGO DE CAJA'!B$3:B$9173,A2917,'RELACION PAGO DE CAJA'!N$3:N$9173)))))</f>
        <v>#REF!</v>
      </c>
    </row>
    <row r="2918" spans="1:10">
      <c r="A2918" s="16" t="str">
        <f t="shared" si="50"/>
        <v/>
      </c>
      <c r="B2918" s="93"/>
      <c r="C2918" s="97"/>
      <c r="D2918" s="25"/>
      <c r="E2918" s="91"/>
      <c r="F2918" s="98"/>
      <c r="G2918" s="23"/>
      <c r="H2918" s="23"/>
      <c r="I2918" s="23"/>
      <c r="J2918" s="14" t="e">
        <f ca="1">F2918-(G2918+(SUMIF('RELACION PAGO DE CAJA'!B$3:B$9173,A2918,'RELACION PAGO DE CAJA'!K$3:K$9173)+SUMIF('RELACION PAGO DE CAJA'!B$3:B$9173,A2918,'RELACION PAGO DE CAJA'!L$3:L$9173)+(SUMIF('RELACION PAGO DE CAJA'!B$3:B$9173,A2918,'RELACION PAGO DE CAJA'!M$3:M$408)+(SUMIF('RELACION PAGO DE CAJA'!B$3:B$9173,A2918,'RELACION PAGO DE CAJA'!N$3:N$9173)))))</f>
        <v>#REF!</v>
      </c>
    </row>
    <row r="2919" spans="1:10">
      <c r="A2919" s="16" t="str">
        <f t="shared" si="50"/>
        <v/>
      </c>
      <c r="B2919" s="93"/>
      <c r="C2919" s="97"/>
      <c r="D2919" s="25"/>
      <c r="E2919" s="91"/>
      <c r="F2919" s="98"/>
      <c r="G2919" s="23"/>
      <c r="H2919" s="23"/>
      <c r="I2919" s="23"/>
      <c r="J2919" s="14" t="e">
        <f ca="1">F2919-(G2919+(SUMIF('RELACION PAGO DE CAJA'!B$3:B$9173,A2919,'RELACION PAGO DE CAJA'!K$3:K$9173)+SUMIF('RELACION PAGO DE CAJA'!B$3:B$9173,A2919,'RELACION PAGO DE CAJA'!L$3:L$9173)+(SUMIF('RELACION PAGO DE CAJA'!B$3:B$9173,A2919,'RELACION PAGO DE CAJA'!M$3:M$408)+(SUMIF('RELACION PAGO DE CAJA'!B$3:B$9173,A2919,'RELACION PAGO DE CAJA'!N$3:N$9173)))))</f>
        <v>#REF!</v>
      </c>
    </row>
    <row r="2920" spans="1:10">
      <c r="A2920" s="16" t="str">
        <f t="shared" si="50"/>
        <v/>
      </c>
      <c r="B2920" s="93"/>
      <c r="C2920" s="97"/>
      <c r="D2920" s="25"/>
      <c r="E2920" s="91"/>
      <c r="F2920" s="98"/>
      <c r="G2920" s="23"/>
      <c r="H2920" s="23"/>
      <c r="I2920" s="23"/>
      <c r="J2920" s="14" t="e">
        <f ca="1">F2920-(G2920+(SUMIF('RELACION PAGO DE CAJA'!B$3:B$9173,A2920,'RELACION PAGO DE CAJA'!K$3:K$9173)+SUMIF('RELACION PAGO DE CAJA'!B$3:B$9173,A2920,'RELACION PAGO DE CAJA'!L$3:L$9173)+(SUMIF('RELACION PAGO DE CAJA'!B$3:B$9173,A2920,'RELACION PAGO DE CAJA'!M$3:M$408)+(SUMIF('RELACION PAGO DE CAJA'!B$3:B$9173,A2920,'RELACION PAGO DE CAJA'!N$3:N$9173)))))</f>
        <v>#REF!</v>
      </c>
    </row>
    <row r="2921" spans="1:10">
      <c r="A2921" s="16" t="str">
        <f t="shared" si="50"/>
        <v/>
      </c>
      <c r="B2921" s="93"/>
      <c r="C2921" s="97"/>
      <c r="D2921" s="25"/>
      <c r="E2921" s="91"/>
      <c r="F2921" s="98"/>
      <c r="G2921" s="23"/>
      <c r="H2921" s="23"/>
      <c r="I2921" s="23"/>
      <c r="J2921" s="14" t="e">
        <f ca="1">F2921-(G2921+(SUMIF('RELACION PAGO DE CAJA'!B$3:B$9173,A2921,'RELACION PAGO DE CAJA'!K$3:K$9173)+SUMIF('RELACION PAGO DE CAJA'!B$3:B$9173,A2921,'RELACION PAGO DE CAJA'!L$3:L$9173)+(SUMIF('RELACION PAGO DE CAJA'!B$3:B$9173,A2921,'RELACION PAGO DE CAJA'!M$3:M$408)+(SUMIF('RELACION PAGO DE CAJA'!B$3:B$9173,A2921,'RELACION PAGO DE CAJA'!N$3:N$9173)))))</f>
        <v>#REF!</v>
      </c>
    </row>
    <row r="2922" spans="1:10">
      <c r="A2922" s="16" t="str">
        <f t="shared" si="50"/>
        <v/>
      </c>
      <c r="B2922" s="93"/>
      <c r="C2922" s="97"/>
      <c r="D2922" s="25"/>
      <c r="E2922" s="91"/>
      <c r="F2922" s="98"/>
      <c r="G2922" s="23"/>
      <c r="H2922" s="23"/>
      <c r="I2922" s="23"/>
      <c r="J2922" s="14" t="e">
        <f ca="1">F2922-(G2922+(SUMIF('RELACION PAGO DE CAJA'!B$3:B$9173,A2922,'RELACION PAGO DE CAJA'!K$3:K$9173)+SUMIF('RELACION PAGO DE CAJA'!B$3:B$9173,A2922,'RELACION PAGO DE CAJA'!L$3:L$9173)+(SUMIF('RELACION PAGO DE CAJA'!B$3:B$9173,A2922,'RELACION PAGO DE CAJA'!M$3:M$408)+(SUMIF('RELACION PAGO DE CAJA'!B$3:B$9173,A2922,'RELACION PAGO DE CAJA'!N$3:N$9173)))))</f>
        <v>#REF!</v>
      </c>
    </row>
    <row r="2923" spans="1:10">
      <c r="A2923" s="16" t="str">
        <f t="shared" si="50"/>
        <v/>
      </c>
      <c r="B2923" s="93"/>
      <c r="C2923" s="97"/>
      <c r="D2923" s="25"/>
      <c r="E2923" s="91"/>
      <c r="F2923" s="98"/>
      <c r="G2923" s="23"/>
      <c r="H2923" s="23"/>
      <c r="I2923" s="23"/>
      <c r="J2923" s="14" t="e">
        <f ca="1">F2923-(G2923+(SUMIF('RELACION PAGO DE CAJA'!B$3:B$9173,A2923,'RELACION PAGO DE CAJA'!K$3:K$9173)+SUMIF('RELACION PAGO DE CAJA'!B$3:B$9173,A2923,'RELACION PAGO DE CAJA'!L$3:L$9173)+(SUMIF('RELACION PAGO DE CAJA'!B$3:B$9173,A2923,'RELACION PAGO DE CAJA'!M$3:M$408)+(SUMIF('RELACION PAGO DE CAJA'!B$3:B$9173,A2923,'RELACION PAGO DE CAJA'!N$3:N$9173)))))</f>
        <v>#REF!</v>
      </c>
    </row>
    <row r="2924" spans="1:10">
      <c r="A2924" s="16" t="str">
        <f t="shared" si="50"/>
        <v/>
      </c>
      <c r="B2924" s="93"/>
      <c r="C2924" s="97"/>
      <c r="D2924" s="25"/>
      <c r="E2924" s="91"/>
      <c r="F2924" s="98"/>
      <c r="G2924" s="23"/>
      <c r="H2924" s="23"/>
      <c r="I2924" s="23"/>
      <c r="J2924" s="14" t="e">
        <f ca="1">F2924-(G2924+(SUMIF('RELACION PAGO DE CAJA'!B$3:B$9173,A2924,'RELACION PAGO DE CAJA'!K$3:K$9173)+SUMIF('RELACION PAGO DE CAJA'!B$3:B$9173,A2924,'RELACION PAGO DE CAJA'!L$3:L$9173)+(SUMIF('RELACION PAGO DE CAJA'!B$3:B$9173,A2924,'RELACION PAGO DE CAJA'!M$3:M$408)+(SUMIF('RELACION PAGO DE CAJA'!B$3:B$9173,A2924,'RELACION PAGO DE CAJA'!N$3:N$9173)))))</f>
        <v>#REF!</v>
      </c>
    </row>
    <row r="2925" spans="1:10">
      <c r="A2925" s="16" t="str">
        <f t="shared" si="50"/>
        <v/>
      </c>
      <c r="B2925" s="93"/>
      <c r="C2925" s="97"/>
      <c r="D2925" s="25"/>
      <c r="E2925" s="91"/>
      <c r="F2925" s="98"/>
      <c r="G2925" s="23"/>
      <c r="H2925" s="23"/>
      <c r="I2925" s="23"/>
      <c r="J2925" s="14" t="e">
        <f ca="1">F2925-(G2925+(SUMIF('RELACION PAGO DE CAJA'!B$3:B$9173,A2925,'RELACION PAGO DE CAJA'!K$3:K$9173)+SUMIF('RELACION PAGO DE CAJA'!B$3:B$9173,A2925,'RELACION PAGO DE CAJA'!L$3:L$9173)+(SUMIF('RELACION PAGO DE CAJA'!B$3:B$9173,A2925,'RELACION PAGO DE CAJA'!M$3:M$408)+(SUMIF('RELACION PAGO DE CAJA'!B$3:B$9173,A2925,'RELACION PAGO DE CAJA'!N$3:N$9173)))))</f>
        <v>#REF!</v>
      </c>
    </row>
    <row r="2926" spans="1:10">
      <c r="A2926" s="16" t="str">
        <f t="shared" si="50"/>
        <v/>
      </c>
      <c r="B2926" s="93"/>
      <c r="C2926" s="97"/>
      <c r="D2926" s="25"/>
      <c r="E2926" s="91"/>
      <c r="F2926" s="98"/>
      <c r="G2926" s="23"/>
      <c r="H2926" s="23"/>
      <c r="I2926" s="23"/>
      <c r="J2926" s="14" t="e">
        <f ca="1">F2926-(G2926+(SUMIF('RELACION PAGO DE CAJA'!B$3:B$9173,A2926,'RELACION PAGO DE CAJA'!K$3:K$9173)+SUMIF('RELACION PAGO DE CAJA'!B$3:B$9173,A2926,'RELACION PAGO DE CAJA'!L$3:L$9173)+(SUMIF('RELACION PAGO DE CAJA'!B$3:B$9173,A2926,'RELACION PAGO DE CAJA'!M$3:M$408)+(SUMIF('RELACION PAGO DE CAJA'!B$3:B$9173,A2926,'RELACION PAGO DE CAJA'!N$3:N$9173)))))</f>
        <v>#REF!</v>
      </c>
    </row>
    <row r="2927" spans="1:10">
      <c r="A2927" s="16" t="str">
        <f t="shared" si="50"/>
        <v/>
      </c>
      <c r="B2927" s="93"/>
      <c r="C2927" s="97"/>
      <c r="D2927" s="25"/>
      <c r="E2927" s="91"/>
      <c r="F2927" s="98"/>
      <c r="G2927" s="23"/>
      <c r="H2927" s="23"/>
      <c r="I2927" s="23"/>
      <c r="J2927" s="14" t="e">
        <f ca="1">F2927-(G2927+(SUMIF('RELACION PAGO DE CAJA'!B$3:B$9173,A2927,'RELACION PAGO DE CAJA'!K$3:K$9173)+SUMIF('RELACION PAGO DE CAJA'!B$3:B$9173,A2927,'RELACION PAGO DE CAJA'!L$3:L$9173)+(SUMIF('RELACION PAGO DE CAJA'!B$3:B$9173,A2927,'RELACION PAGO DE CAJA'!M$3:M$408)+(SUMIF('RELACION PAGO DE CAJA'!B$3:B$9173,A2927,'RELACION PAGO DE CAJA'!N$3:N$9173)))))</f>
        <v>#REF!</v>
      </c>
    </row>
    <row r="2928" spans="1:10">
      <c r="A2928" s="16" t="str">
        <f t="shared" si="50"/>
        <v/>
      </c>
      <c r="B2928" s="93"/>
      <c r="C2928" s="97"/>
      <c r="D2928" s="25"/>
      <c r="E2928" s="91"/>
      <c r="F2928" s="98"/>
      <c r="G2928" s="23"/>
      <c r="H2928" s="23"/>
      <c r="I2928" s="23"/>
      <c r="J2928" s="14" t="e">
        <f ca="1">F2928-(G2928+(SUMIF('RELACION PAGO DE CAJA'!B$3:B$9173,A2928,'RELACION PAGO DE CAJA'!K$3:K$9173)+SUMIF('RELACION PAGO DE CAJA'!B$3:B$9173,A2928,'RELACION PAGO DE CAJA'!L$3:L$9173)+(SUMIF('RELACION PAGO DE CAJA'!B$3:B$9173,A2928,'RELACION PAGO DE CAJA'!M$3:M$408)+(SUMIF('RELACION PAGO DE CAJA'!B$3:B$9173,A2928,'RELACION PAGO DE CAJA'!N$3:N$9173)))))</f>
        <v>#REF!</v>
      </c>
    </row>
    <row r="2929" spans="1:10">
      <c r="A2929" s="16" t="str">
        <f t="shared" si="50"/>
        <v/>
      </c>
      <c r="B2929" s="93"/>
      <c r="C2929" s="97"/>
      <c r="D2929" s="25"/>
      <c r="E2929" s="91"/>
      <c r="F2929" s="98"/>
      <c r="G2929" s="23"/>
      <c r="H2929" s="23"/>
      <c r="I2929" s="23"/>
      <c r="J2929" s="14" t="e">
        <f ca="1">F2929-(G2929+(SUMIF('RELACION PAGO DE CAJA'!B$3:B$9173,A2929,'RELACION PAGO DE CAJA'!K$3:K$9173)+SUMIF('RELACION PAGO DE CAJA'!B$3:B$9173,A2929,'RELACION PAGO DE CAJA'!L$3:L$9173)+(SUMIF('RELACION PAGO DE CAJA'!B$3:B$9173,A2929,'RELACION PAGO DE CAJA'!M$3:M$408)+(SUMIF('RELACION PAGO DE CAJA'!B$3:B$9173,A2929,'RELACION PAGO DE CAJA'!N$3:N$9173)))))</f>
        <v>#REF!</v>
      </c>
    </row>
    <row r="2930" spans="1:10">
      <c r="A2930" s="16" t="str">
        <f t="shared" si="50"/>
        <v/>
      </c>
      <c r="B2930" s="93"/>
      <c r="C2930" s="97"/>
      <c r="D2930" s="25"/>
      <c r="E2930" s="91"/>
      <c r="F2930" s="98"/>
      <c r="G2930" s="23"/>
      <c r="H2930" s="23"/>
      <c r="I2930" s="23"/>
      <c r="J2930" s="14" t="e">
        <f ca="1">F2930-(G2930+(SUMIF('RELACION PAGO DE CAJA'!B$3:B$9173,A2930,'RELACION PAGO DE CAJA'!K$3:K$9173)+SUMIF('RELACION PAGO DE CAJA'!B$3:B$9173,A2930,'RELACION PAGO DE CAJA'!L$3:L$9173)+(SUMIF('RELACION PAGO DE CAJA'!B$3:B$9173,A2930,'RELACION PAGO DE CAJA'!M$3:M$408)+(SUMIF('RELACION PAGO DE CAJA'!B$3:B$9173,A2930,'RELACION PAGO DE CAJA'!N$3:N$9173)))))</f>
        <v>#REF!</v>
      </c>
    </row>
    <row r="2931" spans="1:10">
      <c r="A2931" s="16" t="str">
        <f t="shared" si="50"/>
        <v/>
      </c>
      <c r="B2931" s="93"/>
      <c r="C2931" s="97"/>
      <c r="D2931" s="25"/>
      <c r="E2931" s="91"/>
      <c r="F2931" s="98"/>
      <c r="G2931" s="23"/>
      <c r="H2931" s="23"/>
      <c r="I2931" s="23"/>
      <c r="J2931" s="14" t="e">
        <f ca="1">F2931-(G2931+(SUMIF('RELACION PAGO DE CAJA'!B$3:B$9173,A2931,'RELACION PAGO DE CAJA'!K$3:K$9173)+SUMIF('RELACION PAGO DE CAJA'!B$3:B$9173,A2931,'RELACION PAGO DE CAJA'!L$3:L$9173)+(SUMIF('RELACION PAGO DE CAJA'!B$3:B$9173,A2931,'RELACION PAGO DE CAJA'!M$3:M$408)+(SUMIF('RELACION PAGO DE CAJA'!B$3:B$9173,A2931,'RELACION PAGO DE CAJA'!N$3:N$9173)))))</f>
        <v>#REF!</v>
      </c>
    </row>
    <row r="2932" spans="1:10">
      <c r="A2932" s="16" t="str">
        <f t="shared" si="50"/>
        <v/>
      </c>
      <c r="B2932" s="93"/>
      <c r="C2932" s="97"/>
      <c r="D2932" s="25"/>
      <c r="E2932" s="91"/>
      <c r="F2932" s="98"/>
      <c r="G2932" s="23"/>
      <c r="H2932" s="23"/>
      <c r="I2932" s="23"/>
      <c r="J2932" s="14" t="e">
        <f ca="1">F2932-(G2932+(SUMIF('RELACION PAGO DE CAJA'!B$3:B$9173,A2932,'RELACION PAGO DE CAJA'!K$3:K$9173)+SUMIF('RELACION PAGO DE CAJA'!B$3:B$9173,A2932,'RELACION PAGO DE CAJA'!L$3:L$9173)+(SUMIF('RELACION PAGO DE CAJA'!B$3:B$9173,A2932,'RELACION PAGO DE CAJA'!M$3:M$408)+(SUMIF('RELACION PAGO DE CAJA'!B$3:B$9173,A2932,'RELACION PAGO DE CAJA'!N$3:N$9173)))))</f>
        <v>#REF!</v>
      </c>
    </row>
    <row r="2933" spans="1:10">
      <c r="A2933" s="16" t="str">
        <f t="shared" si="50"/>
        <v/>
      </c>
      <c r="B2933" s="93"/>
      <c r="C2933" s="97"/>
      <c r="D2933" s="25"/>
      <c r="E2933" s="91"/>
      <c r="F2933" s="98"/>
      <c r="G2933" s="23"/>
      <c r="H2933" s="23"/>
      <c r="I2933" s="23"/>
      <c r="J2933" s="14" t="e">
        <f ca="1">F2933-(G2933+(SUMIF('RELACION PAGO DE CAJA'!B$3:B$9173,A2933,'RELACION PAGO DE CAJA'!K$3:K$9173)+SUMIF('RELACION PAGO DE CAJA'!B$3:B$9173,A2933,'RELACION PAGO DE CAJA'!L$3:L$9173)+(SUMIF('RELACION PAGO DE CAJA'!B$3:B$9173,A2933,'RELACION PAGO DE CAJA'!M$3:M$408)+(SUMIF('RELACION PAGO DE CAJA'!B$3:B$9173,A2933,'RELACION PAGO DE CAJA'!N$3:N$9173)))))</f>
        <v>#REF!</v>
      </c>
    </row>
    <row r="2934" spans="1:10">
      <c r="A2934" s="16" t="str">
        <f t="shared" si="50"/>
        <v/>
      </c>
      <c r="B2934" s="93"/>
      <c r="C2934" s="97"/>
      <c r="D2934" s="25"/>
      <c r="E2934" s="91"/>
      <c r="F2934" s="98"/>
      <c r="G2934" s="23"/>
      <c r="H2934" s="23"/>
      <c r="I2934" s="23"/>
      <c r="J2934" s="14" t="e">
        <f ca="1">F2934-(G2934+(SUMIF('RELACION PAGO DE CAJA'!B$3:B$9173,A2934,'RELACION PAGO DE CAJA'!K$3:K$9173)+SUMIF('RELACION PAGO DE CAJA'!B$3:B$9173,A2934,'RELACION PAGO DE CAJA'!L$3:L$9173)+(SUMIF('RELACION PAGO DE CAJA'!B$3:B$9173,A2934,'RELACION PAGO DE CAJA'!M$3:M$408)+(SUMIF('RELACION PAGO DE CAJA'!B$3:B$9173,A2934,'RELACION PAGO DE CAJA'!N$3:N$9173)))))</f>
        <v>#REF!</v>
      </c>
    </row>
    <row r="2935" spans="1:10">
      <c r="A2935" s="16" t="str">
        <f t="shared" si="50"/>
        <v/>
      </c>
      <c r="B2935" s="93"/>
      <c r="C2935" s="97"/>
      <c r="D2935" s="25"/>
      <c r="E2935" s="91"/>
      <c r="F2935" s="98"/>
      <c r="G2935" s="23"/>
      <c r="H2935" s="23"/>
      <c r="I2935" s="23"/>
      <c r="J2935" s="14" t="e">
        <f ca="1">F2935-(G2935+(SUMIF('RELACION PAGO DE CAJA'!B$3:B$9173,A2935,'RELACION PAGO DE CAJA'!K$3:K$9173)+SUMIF('RELACION PAGO DE CAJA'!B$3:B$9173,A2935,'RELACION PAGO DE CAJA'!L$3:L$9173)+(SUMIF('RELACION PAGO DE CAJA'!B$3:B$9173,A2935,'RELACION PAGO DE CAJA'!M$3:M$408)+(SUMIF('RELACION PAGO DE CAJA'!B$3:B$9173,A2935,'RELACION PAGO DE CAJA'!N$3:N$9173)))))</f>
        <v>#REF!</v>
      </c>
    </row>
    <row r="2936" spans="1:10">
      <c r="A2936" s="16" t="str">
        <f t="shared" si="50"/>
        <v/>
      </c>
      <c r="B2936" s="93"/>
      <c r="C2936" s="97"/>
      <c r="D2936" s="25"/>
      <c r="E2936" s="91"/>
      <c r="F2936" s="98"/>
      <c r="G2936" s="23"/>
      <c r="H2936" s="23"/>
      <c r="I2936" s="23"/>
      <c r="J2936" s="14" t="e">
        <f ca="1">F2936-(G2936+(SUMIF('RELACION PAGO DE CAJA'!B$3:B$9173,A2936,'RELACION PAGO DE CAJA'!K$3:K$9173)+SUMIF('RELACION PAGO DE CAJA'!B$3:B$9173,A2936,'RELACION PAGO DE CAJA'!L$3:L$9173)+(SUMIF('RELACION PAGO DE CAJA'!B$3:B$9173,A2936,'RELACION PAGO DE CAJA'!M$3:M$408)+(SUMIF('RELACION PAGO DE CAJA'!B$3:B$9173,A2936,'RELACION PAGO DE CAJA'!N$3:N$9173)))))</f>
        <v>#REF!</v>
      </c>
    </row>
    <row r="2937" spans="1:10">
      <c r="A2937" s="16" t="str">
        <f t="shared" si="50"/>
        <v/>
      </c>
      <c r="B2937" s="93"/>
      <c r="C2937" s="97"/>
      <c r="D2937" s="25"/>
      <c r="E2937" s="91"/>
      <c r="F2937" s="98"/>
      <c r="G2937" s="23"/>
      <c r="H2937" s="23"/>
      <c r="I2937" s="23"/>
      <c r="J2937" s="14" t="e">
        <f ca="1">F2937-(G2937+(SUMIF('RELACION PAGO DE CAJA'!B$3:B$9173,A2937,'RELACION PAGO DE CAJA'!K$3:K$9173)+SUMIF('RELACION PAGO DE CAJA'!B$3:B$9173,A2937,'RELACION PAGO DE CAJA'!L$3:L$9173)+(SUMIF('RELACION PAGO DE CAJA'!B$3:B$9173,A2937,'RELACION PAGO DE CAJA'!M$3:M$408)+(SUMIF('RELACION PAGO DE CAJA'!B$3:B$9173,A2937,'RELACION PAGO DE CAJA'!N$3:N$9173)))))</f>
        <v>#REF!</v>
      </c>
    </row>
    <row r="2938" spans="1:10">
      <c r="A2938" s="16" t="str">
        <f t="shared" si="50"/>
        <v/>
      </c>
      <c r="B2938" s="93"/>
      <c r="C2938" s="97"/>
      <c r="D2938" s="25"/>
      <c r="E2938" s="91"/>
      <c r="F2938" s="98"/>
      <c r="G2938" s="23"/>
      <c r="H2938" s="23"/>
      <c r="I2938" s="23"/>
      <c r="J2938" s="14" t="e">
        <f ca="1">F2938-(G2938+(SUMIF('RELACION PAGO DE CAJA'!B$3:B$9173,A2938,'RELACION PAGO DE CAJA'!K$3:K$9173)+SUMIF('RELACION PAGO DE CAJA'!B$3:B$9173,A2938,'RELACION PAGO DE CAJA'!L$3:L$9173)+(SUMIF('RELACION PAGO DE CAJA'!B$3:B$9173,A2938,'RELACION PAGO DE CAJA'!M$3:M$408)+(SUMIF('RELACION PAGO DE CAJA'!B$3:B$9173,A2938,'RELACION PAGO DE CAJA'!N$3:N$9173)))))</f>
        <v>#REF!</v>
      </c>
    </row>
    <row r="2939" spans="1:10">
      <c r="A2939" s="16" t="str">
        <f t="shared" si="50"/>
        <v/>
      </c>
      <c r="B2939" s="93"/>
      <c r="C2939" s="97"/>
      <c r="D2939" s="25"/>
      <c r="E2939" s="91"/>
      <c r="F2939" s="98"/>
      <c r="G2939" s="23"/>
      <c r="H2939" s="23"/>
      <c r="I2939" s="23"/>
      <c r="J2939" s="14" t="e">
        <f ca="1">F2939-(G2939+(SUMIF('RELACION PAGO DE CAJA'!B$3:B$9173,A2939,'RELACION PAGO DE CAJA'!K$3:K$9173)+SUMIF('RELACION PAGO DE CAJA'!B$3:B$9173,A2939,'RELACION PAGO DE CAJA'!L$3:L$9173)+(SUMIF('RELACION PAGO DE CAJA'!B$3:B$9173,A2939,'RELACION PAGO DE CAJA'!M$3:M$408)+(SUMIF('RELACION PAGO DE CAJA'!B$3:B$9173,A2939,'RELACION PAGO DE CAJA'!N$3:N$9173)))))</f>
        <v>#REF!</v>
      </c>
    </row>
    <row r="2940" spans="1:10">
      <c r="A2940" s="16" t="str">
        <f t="shared" si="50"/>
        <v/>
      </c>
      <c r="B2940" s="93"/>
      <c r="C2940" s="97"/>
      <c r="D2940" s="25"/>
      <c r="E2940" s="91"/>
      <c r="F2940" s="98"/>
      <c r="G2940" s="23"/>
      <c r="H2940" s="23"/>
      <c r="I2940" s="23"/>
      <c r="J2940" s="14" t="e">
        <f ca="1">F2940-(G2940+(SUMIF('RELACION PAGO DE CAJA'!B$3:B$9173,A2940,'RELACION PAGO DE CAJA'!K$3:K$9173)+SUMIF('RELACION PAGO DE CAJA'!B$3:B$9173,A2940,'RELACION PAGO DE CAJA'!L$3:L$9173)+(SUMIF('RELACION PAGO DE CAJA'!B$3:B$9173,A2940,'RELACION PAGO DE CAJA'!M$3:M$408)+(SUMIF('RELACION PAGO DE CAJA'!B$3:B$9173,A2940,'RELACION PAGO DE CAJA'!N$3:N$9173)))))</f>
        <v>#REF!</v>
      </c>
    </row>
    <row r="2941" spans="1:10">
      <c r="A2941" s="16" t="str">
        <f t="shared" si="50"/>
        <v/>
      </c>
      <c r="B2941" s="93"/>
      <c r="C2941" s="97"/>
      <c r="D2941" s="25"/>
      <c r="E2941" s="91"/>
      <c r="F2941" s="98"/>
      <c r="G2941" s="23"/>
      <c r="H2941" s="23"/>
      <c r="I2941" s="23"/>
      <c r="J2941" s="14" t="e">
        <f ca="1">F2941-(G2941+(SUMIF('RELACION PAGO DE CAJA'!B$3:B$9173,A2941,'RELACION PAGO DE CAJA'!K$3:K$9173)+SUMIF('RELACION PAGO DE CAJA'!B$3:B$9173,A2941,'RELACION PAGO DE CAJA'!L$3:L$9173)+(SUMIF('RELACION PAGO DE CAJA'!B$3:B$9173,A2941,'RELACION PAGO DE CAJA'!M$3:M$408)+(SUMIF('RELACION PAGO DE CAJA'!B$3:B$9173,A2941,'RELACION PAGO DE CAJA'!N$3:N$9173)))))</f>
        <v>#REF!</v>
      </c>
    </row>
    <row r="2942" spans="1:10">
      <c r="A2942" s="16" t="str">
        <f t="shared" si="50"/>
        <v/>
      </c>
      <c r="B2942" s="93"/>
      <c r="C2942" s="97"/>
      <c r="D2942" s="25"/>
      <c r="E2942" s="91"/>
      <c r="F2942" s="98"/>
      <c r="G2942" s="23"/>
      <c r="H2942" s="23"/>
      <c r="I2942" s="23"/>
      <c r="J2942" s="14" t="e">
        <f ca="1">F2942-(G2942+(SUMIF('RELACION PAGO DE CAJA'!B$3:B$9173,A2942,'RELACION PAGO DE CAJA'!K$3:K$9173)+SUMIF('RELACION PAGO DE CAJA'!B$3:B$9173,A2942,'RELACION PAGO DE CAJA'!L$3:L$9173)+(SUMIF('RELACION PAGO DE CAJA'!B$3:B$9173,A2942,'RELACION PAGO DE CAJA'!M$3:M$408)+(SUMIF('RELACION PAGO DE CAJA'!B$3:B$9173,A2942,'RELACION PAGO DE CAJA'!N$3:N$9173)))))</f>
        <v>#REF!</v>
      </c>
    </row>
    <row r="2943" spans="1:10">
      <c r="A2943" s="16" t="str">
        <f t="shared" si="50"/>
        <v/>
      </c>
      <c r="B2943" s="93"/>
      <c r="C2943" s="97"/>
      <c r="D2943" s="25"/>
      <c r="E2943" s="91"/>
      <c r="F2943" s="98"/>
      <c r="G2943" s="23"/>
      <c r="H2943" s="23"/>
      <c r="I2943" s="23"/>
      <c r="J2943" s="14" t="e">
        <f ca="1">F2943-(G2943+(SUMIF('RELACION PAGO DE CAJA'!B$3:B$9173,A2943,'RELACION PAGO DE CAJA'!K$3:K$9173)+SUMIF('RELACION PAGO DE CAJA'!B$3:B$9173,A2943,'RELACION PAGO DE CAJA'!L$3:L$9173)+(SUMIF('RELACION PAGO DE CAJA'!B$3:B$9173,A2943,'RELACION PAGO DE CAJA'!M$3:M$408)+(SUMIF('RELACION PAGO DE CAJA'!B$3:B$9173,A2943,'RELACION PAGO DE CAJA'!N$3:N$9173)))))</f>
        <v>#REF!</v>
      </c>
    </row>
    <row r="2944" spans="1:10">
      <c r="A2944" s="16" t="str">
        <f t="shared" si="50"/>
        <v/>
      </c>
      <c r="B2944" s="93"/>
      <c r="C2944" s="97"/>
      <c r="D2944" s="25"/>
      <c r="E2944" s="91"/>
      <c r="F2944" s="98"/>
      <c r="G2944" s="23"/>
      <c r="H2944" s="23"/>
      <c r="I2944" s="23"/>
      <c r="J2944" s="14" t="e">
        <f ca="1">F2944-(G2944+(SUMIF('RELACION PAGO DE CAJA'!B$3:B$9173,A2944,'RELACION PAGO DE CAJA'!K$3:K$9173)+SUMIF('RELACION PAGO DE CAJA'!B$3:B$9173,A2944,'RELACION PAGO DE CAJA'!L$3:L$9173)+(SUMIF('RELACION PAGO DE CAJA'!B$3:B$9173,A2944,'RELACION PAGO DE CAJA'!M$3:M$408)+(SUMIF('RELACION PAGO DE CAJA'!B$3:B$9173,A2944,'RELACION PAGO DE CAJA'!N$3:N$9173)))))</f>
        <v>#REF!</v>
      </c>
    </row>
    <row r="2945" spans="1:10">
      <c r="A2945" s="16" t="str">
        <f t="shared" si="50"/>
        <v/>
      </c>
      <c r="B2945" s="93"/>
      <c r="C2945" s="97"/>
      <c r="D2945" s="25"/>
      <c r="E2945" s="91"/>
      <c r="F2945" s="98"/>
      <c r="G2945" s="23"/>
      <c r="H2945" s="23"/>
      <c r="I2945" s="23"/>
      <c r="J2945" s="14" t="e">
        <f ca="1">F2945-(G2945+(SUMIF('RELACION PAGO DE CAJA'!B$3:B$9173,A2945,'RELACION PAGO DE CAJA'!K$3:K$9173)+SUMIF('RELACION PAGO DE CAJA'!B$3:B$9173,A2945,'RELACION PAGO DE CAJA'!L$3:L$9173)+(SUMIF('RELACION PAGO DE CAJA'!B$3:B$9173,A2945,'RELACION PAGO DE CAJA'!M$3:M$408)+(SUMIF('RELACION PAGO DE CAJA'!B$3:B$9173,A2945,'RELACION PAGO DE CAJA'!N$3:N$9173)))))</f>
        <v>#REF!</v>
      </c>
    </row>
    <row r="2946" spans="1:10">
      <c r="A2946" s="16" t="str">
        <f t="shared" si="50"/>
        <v/>
      </c>
      <c r="B2946" s="93"/>
      <c r="C2946" s="97"/>
      <c r="D2946" s="25"/>
      <c r="E2946" s="91"/>
      <c r="F2946" s="98"/>
      <c r="G2946" s="23"/>
      <c r="H2946" s="23"/>
      <c r="I2946" s="23"/>
      <c r="J2946" s="14" t="e">
        <f ca="1">F2946-(G2946+(SUMIF('RELACION PAGO DE CAJA'!B$3:B$9173,A2946,'RELACION PAGO DE CAJA'!K$3:K$9173)+SUMIF('RELACION PAGO DE CAJA'!B$3:B$9173,A2946,'RELACION PAGO DE CAJA'!L$3:L$9173)+(SUMIF('RELACION PAGO DE CAJA'!B$3:B$9173,A2946,'RELACION PAGO DE CAJA'!M$3:M$408)+(SUMIF('RELACION PAGO DE CAJA'!B$3:B$9173,A2946,'RELACION PAGO DE CAJA'!N$3:N$9173)))))</f>
        <v>#REF!</v>
      </c>
    </row>
    <row r="2947" spans="1:10">
      <c r="A2947" s="16" t="str">
        <f t="shared" si="50"/>
        <v/>
      </c>
      <c r="B2947" s="93"/>
      <c r="C2947" s="97"/>
      <c r="D2947" s="25"/>
      <c r="E2947" s="91"/>
      <c r="F2947" s="98"/>
      <c r="G2947" s="23"/>
      <c r="H2947" s="23"/>
      <c r="I2947" s="23"/>
      <c r="J2947" s="14" t="e">
        <f ca="1">F2947-(G2947+(SUMIF('RELACION PAGO DE CAJA'!B$3:B$9173,A2947,'RELACION PAGO DE CAJA'!K$3:K$9173)+SUMIF('RELACION PAGO DE CAJA'!B$3:B$9173,A2947,'RELACION PAGO DE CAJA'!L$3:L$9173)+(SUMIF('RELACION PAGO DE CAJA'!B$3:B$9173,A2947,'RELACION PAGO DE CAJA'!M$3:M$408)+(SUMIF('RELACION PAGO DE CAJA'!B$3:B$9173,A2947,'RELACION PAGO DE CAJA'!N$3:N$9173)))))</f>
        <v>#REF!</v>
      </c>
    </row>
    <row r="2948" spans="1:10">
      <c r="A2948" s="16" t="str">
        <f t="shared" si="50"/>
        <v/>
      </c>
      <c r="B2948" s="93"/>
      <c r="C2948" s="97"/>
      <c r="D2948" s="25"/>
      <c r="E2948" s="91"/>
      <c r="F2948" s="98"/>
      <c r="G2948" s="23"/>
      <c r="H2948" s="23"/>
      <c r="I2948" s="23"/>
      <c r="J2948" s="14" t="e">
        <f ca="1">F2948-(G2948+(SUMIF('RELACION PAGO DE CAJA'!B$3:B$9173,A2948,'RELACION PAGO DE CAJA'!K$3:K$9173)+SUMIF('RELACION PAGO DE CAJA'!B$3:B$9173,A2948,'RELACION PAGO DE CAJA'!L$3:L$9173)+(SUMIF('RELACION PAGO DE CAJA'!B$3:B$9173,A2948,'RELACION PAGO DE CAJA'!M$3:M$408)+(SUMIF('RELACION PAGO DE CAJA'!B$3:B$9173,A2948,'RELACION PAGO DE CAJA'!N$3:N$9173)))))</f>
        <v>#REF!</v>
      </c>
    </row>
    <row r="2949" spans="1:10">
      <c r="A2949" s="16" t="str">
        <f t="shared" si="50"/>
        <v/>
      </c>
      <c r="B2949" s="93"/>
      <c r="C2949" s="97"/>
      <c r="D2949" s="25"/>
      <c r="E2949" s="91"/>
      <c r="F2949" s="98"/>
      <c r="G2949" s="23"/>
      <c r="H2949" s="23"/>
      <c r="I2949" s="23"/>
      <c r="J2949" s="14" t="e">
        <f ca="1">F2949-(G2949+(SUMIF('RELACION PAGO DE CAJA'!B$3:B$9173,A2949,'RELACION PAGO DE CAJA'!K$3:K$9173)+SUMIF('RELACION PAGO DE CAJA'!B$3:B$9173,A2949,'RELACION PAGO DE CAJA'!L$3:L$9173)+(SUMIF('RELACION PAGO DE CAJA'!B$3:B$9173,A2949,'RELACION PAGO DE CAJA'!M$3:M$408)+(SUMIF('RELACION PAGO DE CAJA'!B$3:B$9173,A2949,'RELACION PAGO DE CAJA'!N$3:N$9173)))))</f>
        <v>#REF!</v>
      </c>
    </row>
    <row r="2950" spans="1:10">
      <c r="A2950" s="16" t="str">
        <f t="shared" si="50"/>
        <v/>
      </c>
      <c r="B2950" s="93"/>
      <c r="C2950" s="97"/>
      <c r="D2950" s="25"/>
      <c r="E2950" s="91"/>
      <c r="F2950" s="98"/>
      <c r="G2950" s="23"/>
      <c r="H2950" s="23"/>
      <c r="I2950" s="23"/>
      <c r="J2950" s="14" t="e">
        <f ca="1">F2950-(G2950+(SUMIF('RELACION PAGO DE CAJA'!B$3:B$9173,A2950,'RELACION PAGO DE CAJA'!K$3:K$9173)+SUMIF('RELACION PAGO DE CAJA'!B$3:B$9173,A2950,'RELACION PAGO DE CAJA'!L$3:L$9173)+(SUMIF('RELACION PAGO DE CAJA'!B$3:B$9173,A2950,'RELACION PAGO DE CAJA'!M$3:M$408)+(SUMIF('RELACION PAGO DE CAJA'!B$3:B$9173,A2950,'RELACION PAGO DE CAJA'!N$3:N$9173)))))</f>
        <v>#REF!</v>
      </c>
    </row>
    <row r="2951" spans="1:10">
      <c r="A2951" s="16" t="str">
        <f t="shared" si="50"/>
        <v/>
      </c>
      <c r="B2951" s="93"/>
      <c r="C2951" s="97"/>
      <c r="D2951" s="25"/>
      <c r="E2951" s="91"/>
      <c r="F2951" s="98"/>
      <c r="G2951" s="23"/>
      <c r="H2951" s="23"/>
      <c r="I2951" s="23"/>
      <c r="J2951" s="14" t="e">
        <f ca="1">F2951-(G2951+(SUMIF('RELACION PAGO DE CAJA'!B$3:B$9173,A2951,'RELACION PAGO DE CAJA'!K$3:K$9173)+SUMIF('RELACION PAGO DE CAJA'!B$3:B$9173,A2951,'RELACION PAGO DE CAJA'!L$3:L$9173)+(SUMIF('RELACION PAGO DE CAJA'!B$3:B$9173,A2951,'RELACION PAGO DE CAJA'!M$3:M$408)+(SUMIF('RELACION PAGO DE CAJA'!B$3:B$9173,A2951,'RELACION PAGO DE CAJA'!N$3:N$9173)))))</f>
        <v>#REF!</v>
      </c>
    </row>
    <row r="2952" spans="1:10">
      <c r="A2952" s="16" t="str">
        <f t="shared" si="50"/>
        <v/>
      </c>
      <c r="B2952" s="93"/>
      <c r="C2952" s="97"/>
      <c r="D2952" s="25"/>
      <c r="E2952" s="91"/>
      <c r="F2952" s="98"/>
      <c r="G2952" s="23"/>
      <c r="H2952" s="23"/>
      <c r="I2952" s="23"/>
      <c r="J2952" s="14" t="e">
        <f ca="1">F2952-(G2952+(SUMIF('RELACION PAGO DE CAJA'!B$3:B$9173,A2952,'RELACION PAGO DE CAJA'!K$3:K$9173)+SUMIF('RELACION PAGO DE CAJA'!B$3:B$9173,A2952,'RELACION PAGO DE CAJA'!L$3:L$9173)+(SUMIF('RELACION PAGO DE CAJA'!B$3:B$9173,A2952,'RELACION PAGO DE CAJA'!M$3:M$408)+(SUMIF('RELACION PAGO DE CAJA'!B$3:B$9173,A2952,'RELACION PAGO DE CAJA'!N$3:N$9173)))))</f>
        <v>#REF!</v>
      </c>
    </row>
    <row r="2953" spans="1:10">
      <c r="A2953" s="16" t="str">
        <f t="shared" si="50"/>
        <v/>
      </c>
      <c r="B2953" s="93"/>
      <c r="C2953" s="97"/>
      <c r="D2953" s="25"/>
      <c r="E2953" s="91"/>
      <c r="F2953" s="98"/>
      <c r="G2953" s="23"/>
      <c r="H2953" s="23"/>
      <c r="I2953" s="23"/>
      <c r="J2953" s="14" t="e">
        <f ca="1">F2953-(G2953+(SUMIF('RELACION PAGO DE CAJA'!B$3:B$9173,A2953,'RELACION PAGO DE CAJA'!K$3:K$9173)+SUMIF('RELACION PAGO DE CAJA'!B$3:B$9173,A2953,'RELACION PAGO DE CAJA'!L$3:L$9173)+(SUMIF('RELACION PAGO DE CAJA'!B$3:B$9173,A2953,'RELACION PAGO DE CAJA'!M$3:M$408)+(SUMIF('RELACION PAGO DE CAJA'!B$3:B$9173,A2953,'RELACION PAGO DE CAJA'!N$3:N$9173)))))</f>
        <v>#REF!</v>
      </c>
    </row>
    <row r="2954" spans="1:10">
      <c r="A2954" s="16" t="str">
        <f t="shared" si="50"/>
        <v/>
      </c>
      <c r="B2954" s="93"/>
      <c r="C2954" s="97"/>
      <c r="D2954" s="25"/>
      <c r="E2954" s="91"/>
      <c r="F2954" s="98"/>
      <c r="G2954" s="23"/>
      <c r="H2954" s="23"/>
      <c r="I2954" s="23"/>
      <c r="J2954" s="14" t="e">
        <f ca="1">F2954-(G2954+(SUMIF('RELACION PAGO DE CAJA'!B$3:B$9173,A2954,'RELACION PAGO DE CAJA'!K$3:K$9173)+SUMIF('RELACION PAGO DE CAJA'!B$3:B$9173,A2954,'RELACION PAGO DE CAJA'!L$3:L$9173)+(SUMIF('RELACION PAGO DE CAJA'!B$3:B$9173,A2954,'RELACION PAGO DE CAJA'!M$3:M$408)+(SUMIF('RELACION PAGO DE CAJA'!B$3:B$9173,A2954,'RELACION PAGO DE CAJA'!N$3:N$9173)))))</f>
        <v>#REF!</v>
      </c>
    </row>
    <row r="2955" spans="1:10">
      <c r="A2955" s="16" t="str">
        <f t="shared" si="50"/>
        <v/>
      </c>
      <c r="B2955" s="93"/>
      <c r="C2955" s="97"/>
      <c r="D2955" s="25"/>
      <c r="E2955" s="91"/>
      <c r="F2955" s="98"/>
      <c r="G2955" s="23"/>
      <c r="H2955" s="23"/>
      <c r="I2955" s="23"/>
      <c r="J2955" s="14" t="e">
        <f ca="1">F2955-(G2955+(SUMIF('RELACION PAGO DE CAJA'!B$3:B$9173,A2955,'RELACION PAGO DE CAJA'!K$3:K$9173)+SUMIF('RELACION PAGO DE CAJA'!B$3:B$9173,A2955,'RELACION PAGO DE CAJA'!L$3:L$9173)+(SUMIF('RELACION PAGO DE CAJA'!B$3:B$9173,A2955,'RELACION PAGO DE CAJA'!M$3:M$408)+(SUMIF('RELACION PAGO DE CAJA'!B$3:B$9173,A2955,'RELACION PAGO DE CAJA'!N$3:N$9173)))))</f>
        <v>#REF!</v>
      </c>
    </row>
    <row r="2956" spans="1:10">
      <c r="A2956" s="16" t="str">
        <f t="shared" si="50"/>
        <v/>
      </c>
      <c r="B2956" s="93"/>
      <c r="C2956" s="97"/>
      <c r="D2956" s="25"/>
      <c r="E2956" s="91"/>
      <c r="F2956" s="98"/>
      <c r="G2956" s="23"/>
      <c r="H2956" s="23"/>
      <c r="I2956" s="23"/>
      <c r="J2956" s="14" t="e">
        <f ca="1">F2956-(G2956+(SUMIF('RELACION PAGO DE CAJA'!B$3:B$9173,A2956,'RELACION PAGO DE CAJA'!K$3:K$9173)+SUMIF('RELACION PAGO DE CAJA'!B$3:B$9173,A2956,'RELACION PAGO DE CAJA'!L$3:L$9173)+(SUMIF('RELACION PAGO DE CAJA'!B$3:B$9173,A2956,'RELACION PAGO DE CAJA'!M$3:M$408)+(SUMIF('RELACION PAGO DE CAJA'!B$3:B$9173,A2956,'RELACION PAGO DE CAJA'!N$3:N$9173)))))</f>
        <v>#REF!</v>
      </c>
    </row>
    <row r="2957" spans="1:10">
      <c r="A2957" s="16" t="str">
        <f t="shared" si="50"/>
        <v/>
      </c>
      <c r="B2957" s="93"/>
      <c r="C2957" s="97"/>
      <c r="D2957" s="25"/>
      <c r="E2957" s="91"/>
      <c r="F2957" s="98"/>
      <c r="G2957" s="23"/>
      <c r="H2957" s="23"/>
      <c r="I2957" s="23"/>
      <c r="J2957" s="14" t="e">
        <f ca="1">F2957-(G2957+(SUMIF('RELACION PAGO DE CAJA'!B$3:B$9173,A2957,'RELACION PAGO DE CAJA'!K$3:K$9173)+SUMIF('RELACION PAGO DE CAJA'!B$3:B$9173,A2957,'RELACION PAGO DE CAJA'!L$3:L$9173)+(SUMIF('RELACION PAGO DE CAJA'!B$3:B$9173,A2957,'RELACION PAGO DE CAJA'!M$3:M$408)+(SUMIF('RELACION PAGO DE CAJA'!B$3:B$9173,A2957,'RELACION PAGO DE CAJA'!N$3:N$9173)))))</f>
        <v>#REF!</v>
      </c>
    </row>
    <row r="2958" spans="1:10">
      <c r="A2958" s="16" t="str">
        <f t="shared" si="50"/>
        <v/>
      </c>
      <c r="B2958" s="93"/>
      <c r="C2958" s="97"/>
      <c r="D2958" s="25"/>
      <c r="E2958" s="91"/>
      <c r="F2958" s="98"/>
      <c r="G2958" s="23"/>
      <c r="H2958" s="23"/>
      <c r="I2958" s="23"/>
      <c r="J2958" s="14" t="e">
        <f ca="1">F2958-(G2958+(SUMIF('RELACION PAGO DE CAJA'!B$3:B$9173,A2958,'RELACION PAGO DE CAJA'!K$3:K$9173)+SUMIF('RELACION PAGO DE CAJA'!B$3:B$9173,A2958,'RELACION PAGO DE CAJA'!L$3:L$9173)+(SUMIF('RELACION PAGO DE CAJA'!B$3:B$9173,A2958,'RELACION PAGO DE CAJA'!M$3:M$408)+(SUMIF('RELACION PAGO DE CAJA'!B$3:B$9173,A2958,'RELACION PAGO DE CAJA'!N$3:N$9173)))))</f>
        <v>#REF!</v>
      </c>
    </row>
    <row r="2959" spans="1:10">
      <c r="A2959" s="16" t="str">
        <f t="shared" si="50"/>
        <v/>
      </c>
      <c r="B2959" s="93"/>
      <c r="C2959" s="97"/>
      <c r="D2959" s="25"/>
      <c r="E2959" s="91"/>
      <c r="F2959" s="98"/>
      <c r="G2959" s="23"/>
      <c r="H2959" s="23"/>
      <c r="I2959" s="23"/>
      <c r="J2959" s="14" t="e">
        <f ca="1">F2959-(G2959+(SUMIF('RELACION PAGO DE CAJA'!B$3:B$9173,A2959,'RELACION PAGO DE CAJA'!K$3:K$9173)+SUMIF('RELACION PAGO DE CAJA'!B$3:B$9173,A2959,'RELACION PAGO DE CAJA'!L$3:L$9173)+(SUMIF('RELACION PAGO DE CAJA'!B$3:B$9173,A2959,'RELACION PAGO DE CAJA'!M$3:M$408)+(SUMIF('RELACION PAGO DE CAJA'!B$3:B$9173,A2959,'RELACION PAGO DE CAJA'!N$3:N$9173)))))</f>
        <v>#REF!</v>
      </c>
    </row>
    <row r="2960" spans="1:10">
      <c r="A2960" s="16" t="str">
        <f t="shared" si="50"/>
        <v/>
      </c>
      <c r="B2960" s="93"/>
      <c r="C2960" s="97"/>
      <c r="D2960" s="25"/>
      <c r="E2960" s="91"/>
      <c r="F2960" s="98"/>
      <c r="G2960" s="23"/>
      <c r="H2960" s="23"/>
      <c r="I2960" s="23"/>
      <c r="J2960" s="14" t="e">
        <f ca="1">F2960-(G2960+(SUMIF('RELACION PAGO DE CAJA'!B$3:B$9173,A2960,'RELACION PAGO DE CAJA'!K$3:K$9173)+SUMIF('RELACION PAGO DE CAJA'!B$3:B$9173,A2960,'RELACION PAGO DE CAJA'!L$3:L$9173)+(SUMIF('RELACION PAGO DE CAJA'!B$3:B$9173,A2960,'RELACION PAGO DE CAJA'!M$3:M$408)+(SUMIF('RELACION PAGO DE CAJA'!B$3:B$9173,A2960,'RELACION PAGO DE CAJA'!N$3:N$9173)))))</f>
        <v>#REF!</v>
      </c>
    </row>
    <row r="2961" spans="1:10">
      <c r="A2961" s="16" t="str">
        <f t="shared" si="50"/>
        <v/>
      </c>
      <c r="B2961" s="93"/>
      <c r="C2961" s="97"/>
      <c r="D2961" s="25"/>
      <c r="E2961" s="91"/>
      <c r="F2961" s="98"/>
      <c r="G2961" s="23"/>
      <c r="H2961" s="23"/>
      <c r="I2961" s="23"/>
      <c r="J2961" s="14" t="e">
        <f ca="1">F2961-(G2961+(SUMIF('RELACION PAGO DE CAJA'!B$3:B$9173,A2961,'RELACION PAGO DE CAJA'!K$3:K$9173)+SUMIF('RELACION PAGO DE CAJA'!B$3:B$9173,A2961,'RELACION PAGO DE CAJA'!L$3:L$9173)+(SUMIF('RELACION PAGO DE CAJA'!B$3:B$9173,A2961,'RELACION PAGO DE CAJA'!M$3:M$408)+(SUMIF('RELACION PAGO DE CAJA'!B$3:B$9173,A2961,'RELACION PAGO DE CAJA'!N$3:N$9173)))))</f>
        <v>#REF!</v>
      </c>
    </row>
    <row r="2962" spans="1:10">
      <c r="A2962" s="16" t="str">
        <f t="shared" si="50"/>
        <v/>
      </c>
      <c r="B2962" s="93"/>
      <c r="C2962" s="97"/>
      <c r="D2962" s="25"/>
      <c r="E2962" s="91"/>
      <c r="F2962" s="98"/>
      <c r="G2962" s="23"/>
      <c r="H2962" s="23"/>
      <c r="I2962" s="23"/>
      <c r="J2962" s="14" t="e">
        <f ca="1">F2962-(G2962+(SUMIF('RELACION PAGO DE CAJA'!B$3:B$9173,A2962,'RELACION PAGO DE CAJA'!K$3:K$9173)+SUMIF('RELACION PAGO DE CAJA'!B$3:B$9173,A2962,'RELACION PAGO DE CAJA'!L$3:L$9173)+(SUMIF('RELACION PAGO DE CAJA'!B$3:B$9173,A2962,'RELACION PAGO DE CAJA'!M$3:M$408)+(SUMIF('RELACION PAGO DE CAJA'!B$3:B$9173,A2962,'RELACION PAGO DE CAJA'!N$3:N$9173)))))</f>
        <v>#REF!</v>
      </c>
    </row>
    <row r="2963" spans="1:10">
      <c r="A2963" s="16" t="str">
        <f t="shared" si="50"/>
        <v/>
      </c>
      <c r="B2963" s="93"/>
      <c r="C2963" s="97"/>
      <c r="D2963" s="25"/>
      <c r="E2963" s="91"/>
      <c r="F2963" s="98"/>
      <c r="G2963" s="23"/>
      <c r="H2963" s="23"/>
      <c r="I2963" s="23"/>
      <c r="J2963" s="14" t="e">
        <f ca="1">F2963-(G2963+(SUMIF('RELACION PAGO DE CAJA'!B$3:B$9173,A2963,'RELACION PAGO DE CAJA'!K$3:K$9173)+SUMIF('RELACION PAGO DE CAJA'!B$3:B$9173,A2963,'RELACION PAGO DE CAJA'!L$3:L$9173)+(SUMIF('RELACION PAGO DE CAJA'!B$3:B$9173,A2963,'RELACION PAGO DE CAJA'!M$3:M$408)+(SUMIF('RELACION PAGO DE CAJA'!B$3:B$9173,A2963,'RELACION PAGO DE CAJA'!N$3:N$9173)))))</f>
        <v>#REF!</v>
      </c>
    </row>
    <row r="2964" spans="1:10">
      <c r="A2964" s="16" t="str">
        <f t="shared" si="50"/>
        <v/>
      </c>
      <c r="B2964" s="93"/>
      <c r="C2964" s="97"/>
      <c r="D2964" s="25"/>
      <c r="E2964" s="91"/>
      <c r="F2964" s="98"/>
      <c r="G2964" s="23"/>
      <c r="H2964" s="23"/>
      <c r="I2964" s="23"/>
      <c r="J2964" s="14" t="e">
        <f ca="1">F2964-(G2964+(SUMIF('RELACION PAGO DE CAJA'!B$3:B$9173,A2964,'RELACION PAGO DE CAJA'!K$3:K$9173)+SUMIF('RELACION PAGO DE CAJA'!B$3:B$9173,A2964,'RELACION PAGO DE CAJA'!L$3:L$9173)+(SUMIF('RELACION PAGO DE CAJA'!B$3:B$9173,A2964,'RELACION PAGO DE CAJA'!M$3:M$408)+(SUMIF('RELACION PAGO DE CAJA'!B$3:B$9173,A2964,'RELACION PAGO DE CAJA'!N$3:N$9173)))))</f>
        <v>#REF!</v>
      </c>
    </row>
    <row r="2965" spans="1:10">
      <c r="A2965" s="16" t="str">
        <f t="shared" ref="A2965:A3028" si="51">CONCATENATE(B2965,D2965,E2965)</f>
        <v/>
      </c>
      <c r="B2965" s="93"/>
      <c r="C2965" s="97"/>
      <c r="D2965" s="25"/>
      <c r="E2965" s="91"/>
      <c r="F2965" s="98"/>
      <c r="G2965" s="23"/>
      <c r="H2965" s="23"/>
      <c r="I2965" s="23"/>
      <c r="J2965" s="14" t="e">
        <f ca="1">F2965-(G2965+(SUMIF('RELACION PAGO DE CAJA'!B$3:B$9173,A2965,'RELACION PAGO DE CAJA'!K$3:K$9173)+SUMIF('RELACION PAGO DE CAJA'!B$3:B$9173,A2965,'RELACION PAGO DE CAJA'!L$3:L$9173)+(SUMIF('RELACION PAGO DE CAJA'!B$3:B$9173,A2965,'RELACION PAGO DE CAJA'!M$3:M$408)+(SUMIF('RELACION PAGO DE CAJA'!B$3:B$9173,A2965,'RELACION PAGO DE CAJA'!N$3:N$9173)))))</f>
        <v>#REF!</v>
      </c>
    </row>
    <row r="2966" spans="1:10">
      <c r="A2966" s="16" t="str">
        <f t="shared" si="51"/>
        <v/>
      </c>
      <c r="B2966" s="93"/>
      <c r="C2966" s="97"/>
      <c r="D2966" s="25"/>
      <c r="E2966" s="91"/>
      <c r="F2966" s="98"/>
      <c r="G2966" s="23"/>
      <c r="H2966" s="23"/>
      <c r="I2966" s="23"/>
      <c r="J2966" s="14" t="e">
        <f ca="1">F2966-(G2966+(SUMIF('RELACION PAGO DE CAJA'!B$3:B$9173,A2966,'RELACION PAGO DE CAJA'!K$3:K$9173)+SUMIF('RELACION PAGO DE CAJA'!B$3:B$9173,A2966,'RELACION PAGO DE CAJA'!L$3:L$9173)+(SUMIF('RELACION PAGO DE CAJA'!B$3:B$9173,A2966,'RELACION PAGO DE CAJA'!M$3:M$408)+(SUMIF('RELACION PAGO DE CAJA'!B$3:B$9173,A2966,'RELACION PAGO DE CAJA'!N$3:N$9173)))))</f>
        <v>#REF!</v>
      </c>
    </row>
    <row r="2967" spans="1:10">
      <c r="A2967" s="16" t="str">
        <f t="shared" si="51"/>
        <v/>
      </c>
      <c r="B2967" s="93"/>
      <c r="C2967" s="97"/>
      <c r="D2967" s="25"/>
      <c r="E2967" s="91"/>
      <c r="F2967" s="98"/>
      <c r="G2967" s="23"/>
      <c r="H2967" s="23"/>
      <c r="I2967" s="23"/>
      <c r="J2967" s="14" t="e">
        <f ca="1">F2967-(G2967+(SUMIF('RELACION PAGO DE CAJA'!B$3:B$9173,A2967,'RELACION PAGO DE CAJA'!K$3:K$9173)+SUMIF('RELACION PAGO DE CAJA'!B$3:B$9173,A2967,'RELACION PAGO DE CAJA'!L$3:L$9173)+(SUMIF('RELACION PAGO DE CAJA'!B$3:B$9173,A2967,'RELACION PAGO DE CAJA'!M$3:M$408)+(SUMIF('RELACION PAGO DE CAJA'!B$3:B$9173,A2967,'RELACION PAGO DE CAJA'!N$3:N$9173)))))</f>
        <v>#REF!</v>
      </c>
    </row>
    <row r="2968" spans="1:10">
      <c r="A2968" s="16" t="str">
        <f t="shared" si="51"/>
        <v/>
      </c>
      <c r="B2968" s="93"/>
      <c r="C2968" s="97"/>
      <c r="D2968" s="25"/>
      <c r="E2968" s="91"/>
      <c r="F2968" s="98"/>
      <c r="G2968" s="23"/>
      <c r="H2968" s="23"/>
      <c r="I2968" s="23"/>
      <c r="J2968" s="14" t="e">
        <f ca="1">F2968-(G2968+(SUMIF('RELACION PAGO DE CAJA'!B$3:B$9173,A2968,'RELACION PAGO DE CAJA'!K$3:K$9173)+SUMIF('RELACION PAGO DE CAJA'!B$3:B$9173,A2968,'RELACION PAGO DE CAJA'!L$3:L$9173)+(SUMIF('RELACION PAGO DE CAJA'!B$3:B$9173,A2968,'RELACION PAGO DE CAJA'!M$3:M$408)+(SUMIF('RELACION PAGO DE CAJA'!B$3:B$9173,A2968,'RELACION PAGO DE CAJA'!N$3:N$9173)))))</f>
        <v>#REF!</v>
      </c>
    </row>
    <row r="2969" spans="1:10">
      <c r="A2969" s="16" t="str">
        <f t="shared" si="51"/>
        <v/>
      </c>
      <c r="B2969" s="93"/>
      <c r="C2969" s="97"/>
      <c r="D2969" s="25"/>
      <c r="E2969" s="91"/>
      <c r="F2969" s="98"/>
      <c r="G2969" s="23"/>
      <c r="H2969" s="23"/>
      <c r="I2969" s="23"/>
      <c r="J2969" s="14" t="e">
        <f ca="1">F2969-(G2969+(SUMIF('RELACION PAGO DE CAJA'!B$3:B$9173,A2969,'RELACION PAGO DE CAJA'!K$3:K$9173)+SUMIF('RELACION PAGO DE CAJA'!B$3:B$9173,A2969,'RELACION PAGO DE CAJA'!L$3:L$9173)+(SUMIF('RELACION PAGO DE CAJA'!B$3:B$9173,A2969,'RELACION PAGO DE CAJA'!M$3:M$408)+(SUMIF('RELACION PAGO DE CAJA'!B$3:B$9173,A2969,'RELACION PAGO DE CAJA'!N$3:N$9173)))))</f>
        <v>#REF!</v>
      </c>
    </row>
    <row r="2970" spans="1:10">
      <c r="A2970" s="16" t="str">
        <f t="shared" si="51"/>
        <v/>
      </c>
      <c r="B2970" s="93"/>
      <c r="C2970" s="97"/>
      <c r="D2970" s="25"/>
      <c r="E2970" s="91"/>
      <c r="F2970" s="98"/>
      <c r="G2970" s="23"/>
      <c r="H2970" s="23"/>
      <c r="I2970" s="23"/>
      <c r="J2970" s="14" t="e">
        <f ca="1">F2970-(G2970+(SUMIF('RELACION PAGO DE CAJA'!B$3:B$9173,A2970,'RELACION PAGO DE CAJA'!K$3:K$9173)+SUMIF('RELACION PAGO DE CAJA'!B$3:B$9173,A2970,'RELACION PAGO DE CAJA'!L$3:L$9173)+(SUMIF('RELACION PAGO DE CAJA'!B$3:B$9173,A2970,'RELACION PAGO DE CAJA'!M$3:M$408)+(SUMIF('RELACION PAGO DE CAJA'!B$3:B$9173,A2970,'RELACION PAGO DE CAJA'!N$3:N$9173)))))</f>
        <v>#REF!</v>
      </c>
    </row>
    <row r="2971" spans="1:10">
      <c r="A2971" s="16" t="str">
        <f t="shared" si="51"/>
        <v/>
      </c>
      <c r="B2971" s="93"/>
      <c r="C2971" s="97"/>
      <c r="D2971" s="25"/>
      <c r="E2971" s="91"/>
      <c r="F2971" s="98"/>
      <c r="G2971" s="23"/>
      <c r="H2971" s="23"/>
      <c r="I2971" s="23"/>
      <c r="J2971" s="14" t="e">
        <f ca="1">F2971-(G2971+(SUMIF('RELACION PAGO DE CAJA'!B$3:B$9173,A2971,'RELACION PAGO DE CAJA'!K$3:K$9173)+SUMIF('RELACION PAGO DE CAJA'!B$3:B$9173,A2971,'RELACION PAGO DE CAJA'!L$3:L$9173)+(SUMIF('RELACION PAGO DE CAJA'!B$3:B$9173,A2971,'RELACION PAGO DE CAJA'!M$3:M$408)+(SUMIF('RELACION PAGO DE CAJA'!B$3:B$9173,A2971,'RELACION PAGO DE CAJA'!N$3:N$9173)))))</f>
        <v>#REF!</v>
      </c>
    </row>
    <row r="2972" spans="1:10">
      <c r="A2972" s="16" t="str">
        <f t="shared" si="51"/>
        <v/>
      </c>
      <c r="B2972" s="93"/>
      <c r="C2972" s="97"/>
      <c r="D2972" s="25"/>
      <c r="E2972" s="91"/>
      <c r="F2972" s="98"/>
      <c r="G2972" s="23"/>
      <c r="H2972" s="23"/>
      <c r="I2972" s="23"/>
      <c r="J2972" s="14" t="e">
        <f ca="1">F2972-(G2972+(SUMIF('RELACION PAGO DE CAJA'!B$3:B$9173,A2972,'RELACION PAGO DE CAJA'!K$3:K$9173)+SUMIF('RELACION PAGO DE CAJA'!B$3:B$9173,A2972,'RELACION PAGO DE CAJA'!L$3:L$9173)+(SUMIF('RELACION PAGO DE CAJA'!B$3:B$9173,A2972,'RELACION PAGO DE CAJA'!M$3:M$408)+(SUMIF('RELACION PAGO DE CAJA'!B$3:B$9173,A2972,'RELACION PAGO DE CAJA'!N$3:N$9173)))))</f>
        <v>#REF!</v>
      </c>
    </row>
    <row r="2973" spans="1:10">
      <c r="A2973" s="16" t="str">
        <f t="shared" si="51"/>
        <v/>
      </c>
      <c r="B2973" s="93"/>
      <c r="C2973" s="97"/>
      <c r="D2973" s="25"/>
      <c r="E2973" s="91"/>
      <c r="F2973" s="98"/>
      <c r="G2973" s="23"/>
      <c r="H2973" s="23"/>
      <c r="I2973" s="23"/>
      <c r="J2973" s="14" t="e">
        <f ca="1">F2973-(G2973+(SUMIF('RELACION PAGO DE CAJA'!B$3:B$9173,A2973,'RELACION PAGO DE CAJA'!K$3:K$9173)+SUMIF('RELACION PAGO DE CAJA'!B$3:B$9173,A2973,'RELACION PAGO DE CAJA'!L$3:L$9173)+(SUMIF('RELACION PAGO DE CAJA'!B$3:B$9173,A2973,'RELACION PAGO DE CAJA'!M$3:M$408)+(SUMIF('RELACION PAGO DE CAJA'!B$3:B$9173,A2973,'RELACION PAGO DE CAJA'!N$3:N$9173)))))</f>
        <v>#REF!</v>
      </c>
    </row>
    <row r="2974" spans="1:10">
      <c r="A2974" s="16" t="str">
        <f t="shared" si="51"/>
        <v/>
      </c>
      <c r="B2974" s="93"/>
      <c r="C2974" s="97"/>
      <c r="D2974" s="25"/>
      <c r="E2974" s="91"/>
      <c r="F2974" s="98"/>
      <c r="G2974" s="23"/>
      <c r="H2974" s="23"/>
      <c r="I2974" s="23"/>
      <c r="J2974" s="14" t="e">
        <f ca="1">F2974-(G2974+(SUMIF('RELACION PAGO DE CAJA'!B$3:B$9173,A2974,'RELACION PAGO DE CAJA'!K$3:K$9173)+SUMIF('RELACION PAGO DE CAJA'!B$3:B$9173,A2974,'RELACION PAGO DE CAJA'!L$3:L$9173)+(SUMIF('RELACION PAGO DE CAJA'!B$3:B$9173,A2974,'RELACION PAGO DE CAJA'!M$3:M$408)+(SUMIF('RELACION PAGO DE CAJA'!B$3:B$9173,A2974,'RELACION PAGO DE CAJA'!N$3:N$9173)))))</f>
        <v>#REF!</v>
      </c>
    </row>
    <row r="2975" spans="1:10">
      <c r="A2975" s="16" t="str">
        <f t="shared" si="51"/>
        <v/>
      </c>
      <c r="B2975" s="93"/>
      <c r="C2975" s="97"/>
      <c r="D2975" s="25"/>
      <c r="E2975" s="91"/>
      <c r="F2975" s="98"/>
      <c r="G2975" s="23"/>
      <c r="H2975" s="23"/>
      <c r="I2975" s="23"/>
      <c r="J2975" s="14" t="e">
        <f ca="1">F2975-(G2975+(SUMIF('RELACION PAGO DE CAJA'!B$3:B$9173,A2975,'RELACION PAGO DE CAJA'!K$3:K$9173)+SUMIF('RELACION PAGO DE CAJA'!B$3:B$9173,A2975,'RELACION PAGO DE CAJA'!L$3:L$9173)+(SUMIF('RELACION PAGO DE CAJA'!B$3:B$9173,A2975,'RELACION PAGO DE CAJA'!M$3:M$408)+(SUMIF('RELACION PAGO DE CAJA'!B$3:B$9173,A2975,'RELACION PAGO DE CAJA'!N$3:N$9173)))))</f>
        <v>#REF!</v>
      </c>
    </row>
    <row r="2976" spans="1:10">
      <c r="A2976" s="16" t="str">
        <f t="shared" si="51"/>
        <v/>
      </c>
      <c r="B2976" s="93"/>
      <c r="C2976" s="97"/>
      <c r="D2976" s="25"/>
      <c r="E2976" s="91"/>
      <c r="F2976" s="98"/>
      <c r="G2976" s="23"/>
      <c r="H2976" s="23"/>
      <c r="I2976" s="23"/>
      <c r="J2976" s="14" t="e">
        <f ca="1">F2976-(G2976+(SUMIF('RELACION PAGO DE CAJA'!B$3:B$9173,A2976,'RELACION PAGO DE CAJA'!K$3:K$9173)+SUMIF('RELACION PAGO DE CAJA'!B$3:B$9173,A2976,'RELACION PAGO DE CAJA'!L$3:L$9173)+(SUMIF('RELACION PAGO DE CAJA'!B$3:B$9173,A2976,'RELACION PAGO DE CAJA'!M$3:M$408)+(SUMIF('RELACION PAGO DE CAJA'!B$3:B$9173,A2976,'RELACION PAGO DE CAJA'!N$3:N$9173)))))</f>
        <v>#REF!</v>
      </c>
    </row>
    <row r="2977" spans="1:10">
      <c r="A2977" s="16" t="str">
        <f t="shared" si="51"/>
        <v/>
      </c>
      <c r="B2977" s="93"/>
      <c r="C2977" s="97"/>
      <c r="D2977" s="25"/>
      <c r="E2977" s="91"/>
      <c r="F2977" s="98"/>
      <c r="G2977" s="23"/>
      <c r="H2977" s="23"/>
      <c r="I2977" s="23"/>
      <c r="J2977" s="14" t="e">
        <f ca="1">F2977-(G2977+(SUMIF('RELACION PAGO DE CAJA'!B$3:B$9173,A2977,'RELACION PAGO DE CAJA'!K$3:K$9173)+SUMIF('RELACION PAGO DE CAJA'!B$3:B$9173,A2977,'RELACION PAGO DE CAJA'!L$3:L$9173)+(SUMIF('RELACION PAGO DE CAJA'!B$3:B$9173,A2977,'RELACION PAGO DE CAJA'!M$3:M$408)+(SUMIF('RELACION PAGO DE CAJA'!B$3:B$9173,A2977,'RELACION PAGO DE CAJA'!N$3:N$9173)))))</f>
        <v>#REF!</v>
      </c>
    </row>
    <row r="2978" spans="1:10">
      <c r="A2978" s="16" t="str">
        <f t="shared" si="51"/>
        <v/>
      </c>
      <c r="B2978" s="93"/>
      <c r="C2978" s="97"/>
      <c r="D2978" s="25"/>
      <c r="E2978" s="91"/>
      <c r="F2978" s="98"/>
      <c r="G2978" s="23"/>
      <c r="H2978" s="23"/>
      <c r="I2978" s="23"/>
      <c r="J2978" s="14" t="e">
        <f ca="1">F2978-(G2978+(SUMIF('RELACION PAGO DE CAJA'!B$3:B$9173,A2978,'RELACION PAGO DE CAJA'!K$3:K$9173)+SUMIF('RELACION PAGO DE CAJA'!B$3:B$9173,A2978,'RELACION PAGO DE CAJA'!L$3:L$9173)+(SUMIF('RELACION PAGO DE CAJA'!B$3:B$9173,A2978,'RELACION PAGO DE CAJA'!M$3:M$408)+(SUMIF('RELACION PAGO DE CAJA'!B$3:B$9173,A2978,'RELACION PAGO DE CAJA'!N$3:N$9173)))))</f>
        <v>#REF!</v>
      </c>
    </row>
    <row r="2979" spans="1:10">
      <c r="A2979" s="16" t="str">
        <f t="shared" si="51"/>
        <v/>
      </c>
      <c r="B2979" s="93"/>
      <c r="C2979" s="97"/>
      <c r="D2979" s="25"/>
      <c r="E2979" s="91"/>
      <c r="F2979" s="98"/>
      <c r="G2979" s="23"/>
      <c r="H2979" s="23"/>
      <c r="I2979" s="23"/>
      <c r="J2979" s="14" t="e">
        <f ca="1">F2979-(G2979+(SUMIF('RELACION PAGO DE CAJA'!B$3:B$9173,A2979,'RELACION PAGO DE CAJA'!K$3:K$9173)+SUMIF('RELACION PAGO DE CAJA'!B$3:B$9173,A2979,'RELACION PAGO DE CAJA'!L$3:L$9173)+(SUMIF('RELACION PAGO DE CAJA'!B$3:B$9173,A2979,'RELACION PAGO DE CAJA'!M$3:M$408)+(SUMIF('RELACION PAGO DE CAJA'!B$3:B$9173,A2979,'RELACION PAGO DE CAJA'!N$3:N$9173)))))</f>
        <v>#REF!</v>
      </c>
    </row>
    <row r="2980" spans="1:10">
      <c r="A2980" s="16" t="str">
        <f t="shared" si="51"/>
        <v/>
      </c>
      <c r="B2980" s="93"/>
      <c r="C2980" s="97"/>
      <c r="D2980" s="25"/>
      <c r="E2980" s="91"/>
      <c r="F2980" s="98"/>
      <c r="G2980" s="23"/>
      <c r="H2980" s="23"/>
      <c r="I2980" s="23"/>
      <c r="J2980" s="14" t="e">
        <f ca="1">F2980-(G2980+(SUMIF('RELACION PAGO DE CAJA'!B$3:B$9173,A2980,'RELACION PAGO DE CAJA'!K$3:K$9173)+SUMIF('RELACION PAGO DE CAJA'!B$3:B$9173,A2980,'RELACION PAGO DE CAJA'!L$3:L$9173)+(SUMIF('RELACION PAGO DE CAJA'!B$3:B$9173,A2980,'RELACION PAGO DE CAJA'!M$3:M$408)+(SUMIF('RELACION PAGO DE CAJA'!B$3:B$9173,A2980,'RELACION PAGO DE CAJA'!N$3:N$9173)))))</f>
        <v>#REF!</v>
      </c>
    </row>
    <row r="2981" spans="1:10">
      <c r="A2981" s="16" t="str">
        <f t="shared" si="51"/>
        <v/>
      </c>
      <c r="B2981" s="93"/>
      <c r="C2981" s="97"/>
      <c r="D2981" s="25"/>
      <c r="E2981" s="91"/>
      <c r="F2981" s="98"/>
      <c r="G2981" s="23"/>
      <c r="H2981" s="23"/>
      <c r="I2981" s="23"/>
      <c r="J2981" s="14" t="e">
        <f ca="1">F2981-(G2981+(SUMIF('RELACION PAGO DE CAJA'!B$3:B$9173,A2981,'RELACION PAGO DE CAJA'!K$3:K$9173)+SUMIF('RELACION PAGO DE CAJA'!B$3:B$9173,A2981,'RELACION PAGO DE CAJA'!L$3:L$9173)+(SUMIF('RELACION PAGO DE CAJA'!B$3:B$9173,A2981,'RELACION PAGO DE CAJA'!M$3:M$408)+(SUMIF('RELACION PAGO DE CAJA'!B$3:B$9173,A2981,'RELACION PAGO DE CAJA'!N$3:N$9173)))))</f>
        <v>#REF!</v>
      </c>
    </row>
    <row r="2982" spans="1:10">
      <c r="A2982" s="16" t="str">
        <f t="shared" si="51"/>
        <v/>
      </c>
      <c r="B2982" s="93"/>
      <c r="C2982" s="97"/>
      <c r="D2982" s="25"/>
      <c r="E2982" s="91"/>
      <c r="F2982" s="98"/>
      <c r="G2982" s="23"/>
      <c r="H2982" s="23"/>
      <c r="I2982" s="23"/>
      <c r="J2982" s="14" t="e">
        <f ca="1">F2982-(G2982+(SUMIF('RELACION PAGO DE CAJA'!B$3:B$9173,A2982,'RELACION PAGO DE CAJA'!K$3:K$9173)+SUMIF('RELACION PAGO DE CAJA'!B$3:B$9173,A2982,'RELACION PAGO DE CAJA'!L$3:L$9173)+(SUMIF('RELACION PAGO DE CAJA'!B$3:B$9173,A2982,'RELACION PAGO DE CAJA'!M$3:M$408)+(SUMIF('RELACION PAGO DE CAJA'!B$3:B$9173,A2982,'RELACION PAGO DE CAJA'!N$3:N$9173)))))</f>
        <v>#REF!</v>
      </c>
    </row>
    <row r="2983" spans="1:10">
      <c r="A2983" s="16" t="str">
        <f t="shared" si="51"/>
        <v/>
      </c>
      <c r="B2983" s="93"/>
      <c r="C2983" s="97"/>
      <c r="D2983" s="25"/>
      <c r="E2983" s="91"/>
      <c r="F2983" s="98"/>
      <c r="G2983" s="23"/>
      <c r="H2983" s="23"/>
      <c r="I2983" s="23"/>
      <c r="J2983" s="14" t="e">
        <f ca="1">F2983-(G2983+(SUMIF('RELACION PAGO DE CAJA'!B$3:B$9173,A2983,'RELACION PAGO DE CAJA'!K$3:K$9173)+SUMIF('RELACION PAGO DE CAJA'!B$3:B$9173,A2983,'RELACION PAGO DE CAJA'!L$3:L$9173)+(SUMIF('RELACION PAGO DE CAJA'!B$3:B$9173,A2983,'RELACION PAGO DE CAJA'!M$3:M$408)+(SUMIF('RELACION PAGO DE CAJA'!B$3:B$9173,A2983,'RELACION PAGO DE CAJA'!N$3:N$9173)))))</f>
        <v>#REF!</v>
      </c>
    </row>
    <row r="2984" spans="1:10">
      <c r="A2984" s="16" t="str">
        <f t="shared" si="51"/>
        <v/>
      </c>
      <c r="B2984" s="93"/>
      <c r="C2984" s="97"/>
      <c r="D2984" s="25"/>
      <c r="E2984" s="91"/>
      <c r="F2984" s="98"/>
      <c r="G2984" s="23"/>
      <c r="H2984" s="23"/>
      <c r="I2984" s="23"/>
      <c r="J2984" s="14" t="e">
        <f ca="1">F2984-(G2984+(SUMIF('RELACION PAGO DE CAJA'!B$3:B$9173,A2984,'RELACION PAGO DE CAJA'!K$3:K$9173)+SUMIF('RELACION PAGO DE CAJA'!B$3:B$9173,A2984,'RELACION PAGO DE CAJA'!L$3:L$9173)+(SUMIF('RELACION PAGO DE CAJA'!B$3:B$9173,A2984,'RELACION PAGO DE CAJA'!M$3:M$408)+(SUMIF('RELACION PAGO DE CAJA'!B$3:B$9173,A2984,'RELACION PAGO DE CAJA'!N$3:N$9173)))))</f>
        <v>#REF!</v>
      </c>
    </row>
    <row r="2985" spans="1:10">
      <c r="A2985" s="16" t="str">
        <f t="shared" si="51"/>
        <v/>
      </c>
      <c r="B2985" s="93"/>
      <c r="C2985" s="97"/>
      <c r="D2985" s="25"/>
      <c r="E2985" s="91"/>
      <c r="F2985" s="98"/>
      <c r="G2985" s="23"/>
      <c r="H2985" s="23"/>
      <c r="I2985" s="23"/>
      <c r="J2985" s="14" t="e">
        <f ca="1">F2985-(G2985+(SUMIF('RELACION PAGO DE CAJA'!B$3:B$9173,A2985,'RELACION PAGO DE CAJA'!K$3:K$9173)+SUMIF('RELACION PAGO DE CAJA'!B$3:B$9173,A2985,'RELACION PAGO DE CAJA'!L$3:L$9173)+(SUMIF('RELACION PAGO DE CAJA'!B$3:B$9173,A2985,'RELACION PAGO DE CAJA'!M$3:M$408)+(SUMIF('RELACION PAGO DE CAJA'!B$3:B$9173,A2985,'RELACION PAGO DE CAJA'!N$3:N$9173)))))</f>
        <v>#REF!</v>
      </c>
    </row>
    <row r="2986" spans="1:10">
      <c r="A2986" s="16" t="str">
        <f t="shared" si="51"/>
        <v/>
      </c>
      <c r="B2986" s="93"/>
      <c r="C2986" s="97"/>
      <c r="D2986" s="25"/>
      <c r="E2986" s="91"/>
      <c r="F2986" s="98"/>
      <c r="G2986" s="23"/>
      <c r="H2986" s="23"/>
      <c r="I2986" s="23"/>
      <c r="J2986" s="14" t="e">
        <f ca="1">F2986-(G2986+(SUMIF('RELACION PAGO DE CAJA'!B$3:B$9173,A2986,'RELACION PAGO DE CAJA'!K$3:K$9173)+SUMIF('RELACION PAGO DE CAJA'!B$3:B$9173,A2986,'RELACION PAGO DE CAJA'!L$3:L$9173)+(SUMIF('RELACION PAGO DE CAJA'!B$3:B$9173,A2986,'RELACION PAGO DE CAJA'!M$3:M$408)+(SUMIF('RELACION PAGO DE CAJA'!B$3:B$9173,A2986,'RELACION PAGO DE CAJA'!N$3:N$9173)))))</f>
        <v>#REF!</v>
      </c>
    </row>
    <row r="2987" spans="1:10">
      <c r="A2987" s="16" t="str">
        <f t="shared" si="51"/>
        <v/>
      </c>
      <c r="B2987" s="93"/>
      <c r="C2987" s="97"/>
      <c r="D2987" s="25"/>
      <c r="E2987" s="91"/>
      <c r="F2987" s="98"/>
      <c r="G2987" s="23"/>
      <c r="H2987" s="23"/>
      <c r="I2987" s="23"/>
      <c r="J2987" s="14" t="e">
        <f ca="1">F2987-(G2987+(SUMIF('RELACION PAGO DE CAJA'!B$3:B$9173,A2987,'RELACION PAGO DE CAJA'!K$3:K$9173)+SUMIF('RELACION PAGO DE CAJA'!B$3:B$9173,A2987,'RELACION PAGO DE CAJA'!L$3:L$9173)+(SUMIF('RELACION PAGO DE CAJA'!B$3:B$9173,A2987,'RELACION PAGO DE CAJA'!M$3:M$408)+(SUMIF('RELACION PAGO DE CAJA'!B$3:B$9173,A2987,'RELACION PAGO DE CAJA'!N$3:N$9173)))))</f>
        <v>#REF!</v>
      </c>
    </row>
    <row r="2988" spans="1:10">
      <c r="A2988" s="16" t="str">
        <f t="shared" si="51"/>
        <v/>
      </c>
      <c r="B2988" s="93"/>
      <c r="C2988" s="97"/>
      <c r="D2988" s="25"/>
      <c r="E2988" s="91"/>
      <c r="F2988" s="98"/>
      <c r="G2988" s="23"/>
      <c r="H2988" s="23"/>
      <c r="I2988" s="23"/>
      <c r="J2988" s="14" t="e">
        <f ca="1">F2988-(G2988+(SUMIF('RELACION PAGO DE CAJA'!B$3:B$9173,A2988,'RELACION PAGO DE CAJA'!K$3:K$9173)+SUMIF('RELACION PAGO DE CAJA'!B$3:B$9173,A2988,'RELACION PAGO DE CAJA'!L$3:L$9173)+(SUMIF('RELACION PAGO DE CAJA'!B$3:B$9173,A2988,'RELACION PAGO DE CAJA'!M$3:M$408)+(SUMIF('RELACION PAGO DE CAJA'!B$3:B$9173,A2988,'RELACION PAGO DE CAJA'!N$3:N$9173)))))</f>
        <v>#REF!</v>
      </c>
    </row>
    <row r="2989" spans="1:10">
      <c r="A2989" s="16" t="str">
        <f t="shared" si="51"/>
        <v/>
      </c>
      <c r="B2989" s="93"/>
      <c r="C2989" s="97"/>
      <c r="D2989" s="25"/>
      <c r="E2989" s="91"/>
      <c r="F2989" s="98"/>
      <c r="G2989" s="23"/>
      <c r="H2989" s="23"/>
      <c r="I2989" s="23"/>
      <c r="J2989" s="14" t="e">
        <f ca="1">F2989-(G2989+(SUMIF('RELACION PAGO DE CAJA'!B$3:B$9173,A2989,'RELACION PAGO DE CAJA'!K$3:K$9173)+SUMIF('RELACION PAGO DE CAJA'!B$3:B$9173,A2989,'RELACION PAGO DE CAJA'!L$3:L$9173)+(SUMIF('RELACION PAGO DE CAJA'!B$3:B$9173,A2989,'RELACION PAGO DE CAJA'!M$3:M$408)+(SUMIF('RELACION PAGO DE CAJA'!B$3:B$9173,A2989,'RELACION PAGO DE CAJA'!N$3:N$9173)))))</f>
        <v>#REF!</v>
      </c>
    </row>
    <row r="2990" spans="1:10">
      <c r="A2990" s="16" t="str">
        <f t="shared" si="51"/>
        <v/>
      </c>
      <c r="B2990" s="93"/>
      <c r="C2990" s="97"/>
      <c r="D2990" s="25"/>
      <c r="E2990" s="91"/>
      <c r="F2990" s="98"/>
      <c r="G2990" s="23"/>
      <c r="H2990" s="23"/>
      <c r="I2990" s="23"/>
      <c r="J2990" s="14" t="e">
        <f ca="1">F2990-(G2990+(SUMIF('RELACION PAGO DE CAJA'!B$3:B$9173,A2990,'RELACION PAGO DE CAJA'!K$3:K$9173)+SUMIF('RELACION PAGO DE CAJA'!B$3:B$9173,A2990,'RELACION PAGO DE CAJA'!L$3:L$9173)+(SUMIF('RELACION PAGO DE CAJA'!B$3:B$9173,A2990,'RELACION PAGO DE CAJA'!M$3:M$408)+(SUMIF('RELACION PAGO DE CAJA'!B$3:B$9173,A2990,'RELACION PAGO DE CAJA'!N$3:N$9173)))))</f>
        <v>#REF!</v>
      </c>
    </row>
    <row r="2991" spans="1:10">
      <c r="A2991" s="16" t="str">
        <f t="shared" si="51"/>
        <v/>
      </c>
      <c r="B2991" s="93"/>
      <c r="C2991" s="97"/>
      <c r="D2991" s="25"/>
      <c r="E2991" s="91"/>
      <c r="F2991" s="98"/>
      <c r="G2991" s="23"/>
      <c r="H2991" s="23"/>
      <c r="I2991" s="23"/>
      <c r="J2991" s="14" t="e">
        <f ca="1">F2991-(G2991+(SUMIF('RELACION PAGO DE CAJA'!B$3:B$9173,A2991,'RELACION PAGO DE CAJA'!K$3:K$9173)+SUMIF('RELACION PAGO DE CAJA'!B$3:B$9173,A2991,'RELACION PAGO DE CAJA'!L$3:L$9173)+(SUMIF('RELACION PAGO DE CAJA'!B$3:B$9173,A2991,'RELACION PAGO DE CAJA'!M$3:M$408)+(SUMIF('RELACION PAGO DE CAJA'!B$3:B$9173,A2991,'RELACION PAGO DE CAJA'!N$3:N$9173)))))</f>
        <v>#REF!</v>
      </c>
    </row>
    <row r="2992" spans="1:10">
      <c r="A2992" s="16" t="str">
        <f t="shared" si="51"/>
        <v/>
      </c>
      <c r="B2992" s="93"/>
      <c r="C2992" s="97"/>
      <c r="D2992" s="25"/>
      <c r="E2992" s="91"/>
      <c r="F2992" s="98"/>
      <c r="G2992" s="23"/>
      <c r="H2992" s="23"/>
      <c r="I2992" s="23"/>
      <c r="J2992" s="14" t="e">
        <f ca="1">F2992-(G2992+(SUMIF('RELACION PAGO DE CAJA'!B$3:B$9173,A2992,'RELACION PAGO DE CAJA'!K$3:K$9173)+SUMIF('RELACION PAGO DE CAJA'!B$3:B$9173,A2992,'RELACION PAGO DE CAJA'!L$3:L$9173)+(SUMIF('RELACION PAGO DE CAJA'!B$3:B$9173,A2992,'RELACION PAGO DE CAJA'!M$3:M$408)+(SUMIF('RELACION PAGO DE CAJA'!B$3:B$9173,A2992,'RELACION PAGO DE CAJA'!N$3:N$9173)))))</f>
        <v>#REF!</v>
      </c>
    </row>
    <row r="2993" spans="1:10">
      <c r="A2993" s="16" t="str">
        <f t="shared" si="51"/>
        <v/>
      </c>
      <c r="B2993" s="93"/>
      <c r="C2993" s="97"/>
      <c r="D2993" s="25"/>
      <c r="E2993" s="91"/>
      <c r="F2993" s="98"/>
      <c r="G2993" s="23"/>
      <c r="H2993" s="23"/>
      <c r="I2993" s="23"/>
      <c r="J2993" s="14" t="e">
        <f ca="1">F2993-(G2993+(SUMIF('RELACION PAGO DE CAJA'!B$3:B$9173,A2993,'RELACION PAGO DE CAJA'!K$3:K$9173)+SUMIF('RELACION PAGO DE CAJA'!B$3:B$9173,A2993,'RELACION PAGO DE CAJA'!L$3:L$9173)+(SUMIF('RELACION PAGO DE CAJA'!B$3:B$9173,A2993,'RELACION PAGO DE CAJA'!M$3:M$408)+(SUMIF('RELACION PAGO DE CAJA'!B$3:B$9173,A2993,'RELACION PAGO DE CAJA'!N$3:N$9173)))))</f>
        <v>#REF!</v>
      </c>
    </row>
    <row r="2994" spans="1:10">
      <c r="A2994" s="16" t="str">
        <f t="shared" si="51"/>
        <v/>
      </c>
      <c r="B2994" s="93"/>
      <c r="C2994" s="97"/>
      <c r="D2994" s="25"/>
      <c r="E2994" s="91"/>
      <c r="F2994" s="98"/>
      <c r="G2994" s="23"/>
      <c r="H2994" s="23"/>
      <c r="I2994" s="23"/>
      <c r="J2994" s="14" t="e">
        <f ca="1">F2994-(G2994+(SUMIF('RELACION PAGO DE CAJA'!B$3:B$9173,A2994,'RELACION PAGO DE CAJA'!K$3:K$9173)+SUMIF('RELACION PAGO DE CAJA'!B$3:B$9173,A2994,'RELACION PAGO DE CAJA'!L$3:L$9173)+(SUMIF('RELACION PAGO DE CAJA'!B$3:B$9173,A2994,'RELACION PAGO DE CAJA'!M$3:M$408)+(SUMIF('RELACION PAGO DE CAJA'!B$3:B$9173,A2994,'RELACION PAGO DE CAJA'!N$3:N$9173)))))</f>
        <v>#REF!</v>
      </c>
    </row>
    <row r="2995" spans="1:10">
      <c r="A2995" s="16" t="str">
        <f t="shared" si="51"/>
        <v/>
      </c>
      <c r="B2995" s="93"/>
      <c r="C2995" s="97"/>
      <c r="D2995" s="25"/>
      <c r="E2995" s="91"/>
      <c r="F2995" s="98"/>
      <c r="G2995" s="23"/>
      <c r="H2995" s="23"/>
      <c r="I2995" s="23"/>
      <c r="J2995" s="14" t="e">
        <f ca="1">F2995-(G2995+(SUMIF('RELACION PAGO DE CAJA'!B$3:B$9173,A2995,'RELACION PAGO DE CAJA'!K$3:K$9173)+SUMIF('RELACION PAGO DE CAJA'!B$3:B$9173,A2995,'RELACION PAGO DE CAJA'!L$3:L$9173)+(SUMIF('RELACION PAGO DE CAJA'!B$3:B$9173,A2995,'RELACION PAGO DE CAJA'!M$3:M$408)+(SUMIF('RELACION PAGO DE CAJA'!B$3:B$9173,A2995,'RELACION PAGO DE CAJA'!N$3:N$9173)))))</f>
        <v>#REF!</v>
      </c>
    </row>
    <row r="2996" spans="1:10">
      <c r="A2996" s="16" t="str">
        <f t="shared" si="51"/>
        <v/>
      </c>
      <c r="B2996" s="93"/>
      <c r="C2996" s="97"/>
      <c r="D2996" s="25"/>
      <c r="E2996" s="91"/>
      <c r="F2996" s="98"/>
      <c r="G2996" s="23"/>
      <c r="H2996" s="23"/>
      <c r="I2996" s="23"/>
      <c r="J2996" s="14" t="e">
        <f ca="1">F2996-(G2996+(SUMIF('RELACION PAGO DE CAJA'!B$3:B$9173,A2996,'RELACION PAGO DE CAJA'!K$3:K$9173)+SUMIF('RELACION PAGO DE CAJA'!B$3:B$9173,A2996,'RELACION PAGO DE CAJA'!L$3:L$9173)+(SUMIF('RELACION PAGO DE CAJA'!B$3:B$9173,A2996,'RELACION PAGO DE CAJA'!M$3:M$408)+(SUMIF('RELACION PAGO DE CAJA'!B$3:B$9173,A2996,'RELACION PAGO DE CAJA'!N$3:N$9173)))))</f>
        <v>#REF!</v>
      </c>
    </row>
    <row r="2997" spans="1:10">
      <c r="A2997" s="16" t="str">
        <f t="shared" si="51"/>
        <v/>
      </c>
      <c r="B2997" s="93"/>
      <c r="C2997" s="97"/>
      <c r="D2997" s="25"/>
      <c r="E2997" s="91"/>
      <c r="F2997" s="98"/>
      <c r="G2997" s="23"/>
      <c r="H2997" s="23"/>
      <c r="I2997" s="23"/>
      <c r="J2997" s="14" t="e">
        <f ca="1">F2997-(G2997+(SUMIF('RELACION PAGO DE CAJA'!B$3:B$9173,A2997,'RELACION PAGO DE CAJA'!K$3:K$9173)+SUMIF('RELACION PAGO DE CAJA'!B$3:B$9173,A2997,'RELACION PAGO DE CAJA'!L$3:L$9173)+(SUMIF('RELACION PAGO DE CAJA'!B$3:B$9173,A2997,'RELACION PAGO DE CAJA'!M$3:M$408)+(SUMIF('RELACION PAGO DE CAJA'!B$3:B$9173,A2997,'RELACION PAGO DE CAJA'!N$3:N$9173)))))</f>
        <v>#REF!</v>
      </c>
    </row>
    <row r="2998" spans="1:10">
      <c r="A2998" s="16" t="str">
        <f t="shared" si="51"/>
        <v/>
      </c>
      <c r="B2998" s="93"/>
      <c r="C2998" s="97"/>
      <c r="D2998" s="25"/>
      <c r="E2998" s="91"/>
      <c r="F2998" s="98"/>
      <c r="G2998" s="23"/>
      <c r="H2998" s="23"/>
      <c r="I2998" s="23"/>
      <c r="J2998" s="14" t="e">
        <f ca="1">F2998-(G2998+(SUMIF('RELACION PAGO DE CAJA'!B$3:B$9173,A2998,'RELACION PAGO DE CAJA'!K$3:K$9173)+SUMIF('RELACION PAGO DE CAJA'!B$3:B$9173,A2998,'RELACION PAGO DE CAJA'!L$3:L$9173)+(SUMIF('RELACION PAGO DE CAJA'!B$3:B$9173,A2998,'RELACION PAGO DE CAJA'!M$3:M$408)+(SUMIF('RELACION PAGO DE CAJA'!B$3:B$9173,A2998,'RELACION PAGO DE CAJA'!N$3:N$9173)))))</f>
        <v>#REF!</v>
      </c>
    </row>
    <row r="2999" spans="1:10">
      <c r="A2999" s="16" t="str">
        <f t="shared" si="51"/>
        <v/>
      </c>
      <c r="B2999" s="93"/>
      <c r="C2999" s="97"/>
      <c r="D2999" s="25"/>
      <c r="E2999" s="91"/>
      <c r="F2999" s="98"/>
      <c r="G2999" s="23"/>
      <c r="H2999" s="23"/>
      <c r="I2999" s="23"/>
      <c r="J2999" s="14" t="e">
        <f ca="1">F2999-(G2999+(SUMIF('RELACION PAGO DE CAJA'!B$3:B$9173,A2999,'RELACION PAGO DE CAJA'!K$3:K$9173)+SUMIF('RELACION PAGO DE CAJA'!B$3:B$9173,A2999,'RELACION PAGO DE CAJA'!L$3:L$9173)+(SUMIF('RELACION PAGO DE CAJA'!B$3:B$9173,A2999,'RELACION PAGO DE CAJA'!M$3:M$408)+(SUMIF('RELACION PAGO DE CAJA'!B$3:B$9173,A2999,'RELACION PAGO DE CAJA'!N$3:N$9173)))))</f>
        <v>#REF!</v>
      </c>
    </row>
    <row r="3000" spans="1:10">
      <c r="A3000" s="16" t="str">
        <f t="shared" si="51"/>
        <v/>
      </c>
      <c r="B3000" s="93"/>
      <c r="C3000" s="97"/>
      <c r="D3000" s="25"/>
      <c r="E3000" s="91"/>
      <c r="F3000" s="98"/>
      <c r="G3000" s="23"/>
      <c r="H3000" s="23"/>
      <c r="I3000" s="23"/>
      <c r="J3000" s="14" t="e">
        <f ca="1">F3000-(G3000+(SUMIF('RELACION PAGO DE CAJA'!B$3:B$9173,A3000,'RELACION PAGO DE CAJA'!K$3:K$9173)+SUMIF('RELACION PAGO DE CAJA'!B$3:B$9173,A3000,'RELACION PAGO DE CAJA'!L$3:L$9173)+(SUMIF('RELACION PAGO DE CAJA'!B$3:B$9173,A3000,'RELACION PAGO DE CAJA'!M$3:M$408)+(SUMIF('RELACION PAGO DE CAJA'!B$3:B$9173,A3000,'RELACION PAGO DE CAJA'!N$3:N$9173)))))</f>
        <v>#REF!</v>
      </c>
    </row>
    <row r="3001" spans="1:10">
      <c r="A3001" s="16" t="str">
        <f t="shared" si="51"/>
        <v/>
      </c>
      <c r="B3001" s="93"/>
      <c r="C3001" s="97"/>
      <c r="D3001" s="25"/>
      <c r="E3001" s="91"/>
      <c r="F3001" s="98"/>
      <c r="G3001" s="23"/>
      <c r="H3001" s="23"/>
      <c r="I3001" s="23"/>
      <c r="J3001" s="14" t="e">
        <f ca="1">F3001-(G3001+(SUMIF('RELACION PAGO DE CAJA'!B$3:B$9173,A3001,'RELACION PAGO DE CAJA'!K$3:K$9173)+SUMIF('RELACION PAGO DE CAJA'!B$3:B$9173,A3001,'RELACION PAGO DE CAJA'!L$3:L$9173)+(SUMIF('RELACION PAGO DE CAJA'!B$3:B$9173,A3001,'RELACION PAGO DE CAJA'!M$3:M$408)+(SUMIF('RELACION PAGO DE CAJA'!B$3:B$9173,A3001,'RELACION PAGO DE CAJA'!N$3:N$9173)))))</f>
        <v>#REF!</v>
      </c>
    </row>
    <row r="3002" spans="1:10">
      <c r="A3002" s="16" t="str">
        <f t="shared" si="51"/>
        <v/>
      </c>
      <c r="B3002" s="93"/>
      <c r="C3002" s="97"/>
      <c r="D3002" s="25"/>
      <c r="E3002" s="91"/>
      <c r="F3002" s="98"/>
      <c r="G3002" s="23"/>
      <c r="H3002" s="23"/>
      <c r="I3002" s="23"/>
      <c r="J3002" s="14" t="e">
        <f ca="1">F3002-(G3002+(SUMIF('RELACION PAGO DE CAJA'!B$3:B$9173,A3002,'RELACION PAGO DE CAJA'!K$3:K$9173)+SUMIF('RELACION PAGO DE CAJA'!B$3:B$9173,A3002,'RELACION PAGO DE CAJA'!L$3:L$9173)+(SUMIF('RELACION PAGO DE CAJA'!B$3:B$9173,A3002,'RELACION PAGO DE CAJA'!M$3:M$408)+(SUMIF('RELACION PAGO DE CAJA'!B$3:B$9173,A3002,'RELACION PAGO DE CAJA'!N$3:N$9173)))))</f>
        <v>#REF!</v>
      </c>
    </row>
    <row r="3003" spans="1:10">
      <c r="A3003" s="16" t="str">
        <f t="shared" si="51"/>
        <v/>
      </c>
      <c r="B3003" s="93"/>
      <c r="C3003" s="97"/>
      <c r="D3003" s="25"/>
      <c r="E3003" s="91"/>
      <c r="F3003" s="98"/>
      <c r="G3003" s="23"/>
      <c r="H3003" s="23"/>
      <c r="I3003" s="23"/>
      <c r="J3003" s="14" t="e">
        <f ca="1">F3003-(G3003+(SUMIF('RELACION PAGO DE CAJA'!B$3:B$9173,A3003,'RELACION PAGO DE CAJA'!K$3:K$9173)+SUMIF('RELACION PAGO DE CAJA'!B$3:B$9173,A3003,'RELACION PAGO DE CAJA'!L$3:L$9173)+(SUMIF('RELACION PAGO DE CAJA'!B$3:B$9173,A3003,'RELACION PAGO DE CAJA'!M$3:M$408)+(SUMIF('RELACION PAGO DE CAJA'!B$3:B$9173,A3003,'RELACION PAGO DE CAJA'!N$3:N$9173)))))</f>
        <v>#REF!</v>
      </c>
    </row>
    <row r="3004" spans="1:10">
      <c r="A3004" s="16" t="str">
        <f t="shared" si="51"/>
        <v/>
      </c>
      <c r="B3004" s="93"/>
      <c r="C3004" s="97"/>
      <c r="D3004" s="25"/>
      <c r="E3004" s="91"/>
      <c r="F3004" s="98"/>
      <c r="G3004" s="23"/>
      <c r="H3004" s="23"/>
      <c r="I3004" s="23"/>
      <c r="J3004" s="14" t="e">
        <f ca="1">F3004-(G3004+(SUMIF('RELACION PAGO DE CAJA'!B$3:B$9173,A3004,'RELACION PAGO DE CAJA'!K$3:K$9173)+SUMIF('RELACION PAGO DE CAJA'!B$3:B$9173,A3004,'RELACION PAGO DE CAJA'!L$3:L$9173)+(SUMIF('RELACION PAGO DE CAJA'!B$3:B$9173,A3004,'RELACION PAGO DE CAJA'!M$3:M$408)+(SUMIF('RELACION PAGO DE CAJA'!B$3:B$9173,A3004,'RELACION PAGO DE CAJA'!N$3:N$9173)))))</f>
        <v>#REF!</v>
      </c>
    </row>
    <row r="3005" spans="1:10">
      <c r="A3005" s="16" t="str">
        <f t="shared" si="51"/>
        <v/>
      </c>
      <c r="B3005" s="93"/>
      <c r="C3005" s="97"/>
      <c r="D3005" s="25"/>
      <c r="E3005" s="91"/>
      <c r="F3005" s="98"/>
      <c r="G3005" s="23"/>
      <c r="H3005" s="23"/>
      <c r="I3005" s="23"/>
      <c r="J3005" s="14" t="e">
        <f ca="1">F3005-(G3005+(SUMIF('RELACION PAGO DE CAJA'!B$3:B$9173,A3005,'RELACION PAGO DE CAJA'!K$3:K$9173)+SUMIF('RELACION PAGO DE CAJA'!B$3:B$9173,A3005,'RELACION PAGO DE CAJA'!L$3:L$9173)+(SUMIF('RELACION PAGO DE CAJA'!B$3:B$9173,A3005,'RELACION PAGO DE CAJA'!M$3:M$408)+(SUMIF('RELACION PAGO DE CAJA'!B$3:B$9173,A3005,'RELACION PAGO DE CAJA'!N$3:N$9173)))))</f>
        <v>#REF!</v>
      </c>
    </row>
    <row r="3006" spans="1:10">
      <c r="A3006" s="16" t="str">
        <f t="shared" si="51"/>
        <v/>
      </c>
      <c r="B3006" s="93"/>
      <c r="C3006" s="97"/>
      <c r="D3006" s="25"/>
      <c r="E3006" s="91"/>
      <c r="F3006" s="98"/>
      <c r="G3006" s="23"/>
      <c r="H3006" s="23"/>
      <c r="I3006" s="23"/>
      <c r="J3006" s="14" t="e">
        <f ca="1">F3006-(G3006+(SUMIF('RELACION PAGO DE CAJA'!B$3:B$9173,A3006,'RELACION PAGO DE CAJA'!K$3:K$9173)+SUMIF('RELACION PAGO DE CAJA'!B$3:B$9173,A3006,'RELACION PAGO DE CAJA'!L$3:L$9173)+(SUMIF('RELACION PAGO DE CAJA'!B$3:B$9173,A3006,'RELACION PAGO DE CAJA'!M$3:M$408)+(SUMIF('RELACION PAGO DE CAJA'!B$3:B$9173,A3006,'RELACION PAGO DE CAJA'!N$3:N$9173)))))</f>
        <v>#REF!</v>
      </c>
    </row>
    <row r="3007" spans="1:10">
      <c r="A3007" s="16" t="str">
        <f t="shared" si="51"/>
        <v/>
      </c>
      <c r="B3007" s="93"/>
      <c r="C3007" s="97"/>
      <c r="D3007" s="25"/>
      <c r="E3007" s="91"/>
      <c r="F3007" s="98"/>
      <c r="G3007" s="23"/>
      <c r="H3007" s="23"/>
      <c r="I3007" s="23"/>
      <c r="J3007" s="14" t="e">
        <f ca="1">F3007-(G3007+(SUMIF('RELACION PAGO DE CAJA'!B$3:B$9173,A3007,'RELACION PAGO DE CAJA'!K$3:K$9173)+SUMIF('RELACION PAGO DE CAJA'!B$3:B$9173,A3007,'RELACION PAGO DE CAJA'!L$3:L$9173)+(SUMIF('RELACION PAGO DE CAJA'!B$3:B$9173,A3007,'RELACION PAGO DE CAJA'!M$3:M$408)+(SUMIF('RELACION PAGO DE CAJA'!B$3:B$9173,A3007,'RELACION PAGO DE CAJA'!N$3:N$9173)))))</f>
        <v>#REF!</v>
      </c>
    </row>
    <row r="3008" spans="1:10">
      <c r="A3008" s="16" t="str">
        <f t="shared" si="51"/>
        <v/>
      </c>
      <c r="B3008" s="93"/>
      <c r="C3008" s="97"/>
      <c r="D3008" s="25"/>
      <c r="E3008" s="91"/>
      <c r="F3008" s="98"/>
      <c r="G3008" s="23"/>
      <c r="H3008" s="23"/>
      <c r="I3008" s="23"/>
      <c r="J3008" s="14" t="e">
        <f ca="1">F3008-(G3008+(SUMIF('RELACION PAGO DE CAJA'!B$3:B$9173,A3008,'RELACION PAGO DE CAJA'!K$3:K$9173)+SUMIF('RELACION PAGO DE CAJA'!B$3:B$9173,A3008,'RELACION PAGO DE CAJA'!L$3:L$9173)+(SUMIF('RELACION PAGO DE CAJA'!B$3:B$9173,A3008,'RELACION PAGO DE CAJA'!M$3:M$408)+(SUMIF('RELACION PAGO DE CAJA'!B$3:B$9173,A3008,'RELACION PAGO DE CAJA'!N$3:N$9173)))))</f>
        <v>#REF!</v>
      </c>
    </row>
    <row r="3009" spans="1:10">
      <c r="A3009" s="16" t="str">
        <f t="shared" si="51"/>
        <v/>
      </c>
      <c r="B3009" s="93"/>
      <c r="C3009" s="97"/>
      <c r="D3009" s="25"/>
      <c r="E3009" s="91"/>
      <c r="F3009" s="98"/>
      <c r="G3009" s="23"/>
      <c r="H3009" s="23"/>
      <c r="I3009" s="23"/>
      <c r="J3009" s="14" t="e">
        <f ca="1">F3009-(G3009+(SUMIF('RELACION PAGO DE CAJA'!B$3:B$9173,A3009,'RELACION PAGO DE CAJA'!K$3:K$9173)+SUMIF('RELACION PAGO DE CAJA'!B$3:B$9173,A3009,'RELACION PAGO DE CAJA'!L$3:L$9173)+(SUMIF('RELACION PAGO DE CAJA'!B$3:B$9173,A3009,'RELACION PAGO DE CAJA'!M$3:M$408)+(SUMIF('RELACION PAGO DE CAJA'!B$3:B$9173,A3009,'RELACION PAGO DE CAJA'!N$3:N$9173)))))</f>
        <v>#REF!</v>
      </c>
    </row>
    <row r="3010" spans="1:10">
      <c r="A3010" s="16" t="str">
        <f t="shared" si="51"/>
        <v/>
      </c>
      <c r="B3010" s="93"/>
      <c r="C3010" s="97"/>
      <c r="D3010" s="25"/>
      <c r="E3010" s="91"/>
      <c r="F3010" s="98"/>
      <c r="G3010" s="23"/>
      <c r="H3010" s="23"/>
      <c r="I3010" s="23"/>
      <c r="J3010" s="14" t="e">
        <f ca="1">F3010-(G3010+(SUMIF('RELACION PAGO DE CAJA'!B$3:B$9173,A3010,'RELACION PAGO DE CAJA'!K$3:K$9173)+SUMIF('RELACION PAGO DE CAJA'!B$3:B$9173,A3010,'RELACION PAGO DE CAJA'!L$3:L$9173)+(SUMIF('RELACION PAGO DE CAJA'!B$3:B$9173,A3010,'RELACION PAGO DE CAJA'!M$3:M$408)+(SUMIF('RELACION PAGO DE CAJA'!B$3:B$9173,A3010,'RELACION PAGO DE CAJA'!N$3:N$9173)))))</f>
        <v>#REF!</v>
      </c>
    </row>
    <row r="3011" spans="1:10">
      <c r="A3011" s="16" t="str">
        <f t="shared" si="51"/>
        <v/>
      </c>
      <c r="B3011" s="93"/>
      <c r="C3011" s="97"/>
      <c r="D3011" s="25"/>
      <c r="E3011" s="91"/>
      <c r="F3011" s="98"/>
      <c r="G3011" s="23"/>
      <c r="H3011" s="23"/>
      <c r="I3011" s="23"/>
      <c r="J3011" s="14" t="e">
        <f ca="1">F3011-(G3011+(SUMIF('RELACION PAGO DE CAJA'!B$3:B$9173,A3011,'RELACION PAGO DE CAJA'!K$3:K$9173)+SUMIF('RELACION PAGO DE CAJA'!B$3:B$9173,A3011,'RELACION PAGO DE CAJA'!L$3:L$9173)+(SUMIF('RELACION PAGO DE CAJA'!B$3:B$9173,A3011,'RELACION PAGO DE CAJA'!M$3:M$408)+(SUMIF('RELACION PAGO DE CAJA'!B$3:B$9173,A3011,'RELACION PAGO DE CAJA'!N$3:N$9173)))))</f>
        <v>#REF!</v>
      </c>
    </row>
    <row r="3012" spans="1:10">
      <c r="A3012" s="16" t="str">
        <f t="shared" si="51"/>
        <v/>
      </c>
      <c r="B3012" s="93"/>
      <c r="C3012" s="97"/>
      <c r="D3012" s="25"/>
      <c r="E3012" s="91"/>
      <c r="F3012" s="98"/>
      <c r="G3012" s="23"/>
      <c r="H3012" s="23"/>
      <c r="I3012" s="23"/>
      <c r="J3012" s="14" t="e">
        <f ca="1">F3012-(G3012+(SUMIF('RELACION PAGO DE CAJA'!B$3:B$9173,A3012,'RELACION PAGO DE CAJA'!K$3:K$9173)+SUMIF('RELACION PAGO DE CAJA'!B$3:B$9173,A3012,'RELACION PAGO DE CAJA'!L$3:L$9173)+(SUMIF('RELACION PAGO DE CAJA'!B$3:B$9173,A3012,'RELACION PAGO DE CAJA'!M$3:M$408)+(SUMIF('RELACION PAGO DE CAJA'!B$3:B$9173,A3012,'RELACION PAGO DE CAJA'!N$3:N$9173)))))</f>
        <v>#REF!</v>
      </c>
    </row>
    <row r="3013" spans="1:10">
      <c r="A3013" s="16" t="str">
        <f t="shared" si="51"/>
        <v/>
      </c>
      <c r="B3013" s="93"/>
      <c r="C3013" s="97"/>
      <c r="D3013" s="25"/>
      <c r="E3013" s="91"/>
      <c r="F3013" s="98"/>
      <c r="G3013" s="23"/>
      <c r="H3013" s="23"/>
      <c r="I3013" s="23"/>
      <c r="J3013" s="14" t="e">
        <f ca="1">F3013-(G3013+(SUMIF('RELACION PAGO DE CAJA'!B$3:B$9173,A3013,'RELACION PAGO DE CAJA'!K$3:K$9173)+SUMIF('RELACION PAGO DE CAJA'!B$3:B$9173,A3013,'RELACION PAGO DE CAJA'!L$3:L$9173)+(SUMIF('RELACION PAGO DE CAJA'!B$3:B$9173,A3013,'RELACION PAGO DE CAJA'!M$3:M$408)+(SUMIF('RELACION PAGO DE CAJA'!B$3:B$9173,A3013,'RELACION PAGO DE CAJA'!N$3:N$9173)))))</f>
        <v>#REF!</v>
      </c>
    </row>
    <row r="3014" spans="1:10">
      <c r="A3014" s="16" t="str">
        <f t="shared" si="51"/>
        <v/>
      </c>
      <c r="B3014" s="93"/>
      <c r="C3014" s="97"/>
      <c r="D3014" s="25"/>
      <c r="E3014" s="91"/>
      <c r="F3014" s="98"/>
      <c r="G3014" s="23"/>
      <c r="H3014" s="23"/>
      <c r="I3014" s="23"/>
      <c r="J3014" s="14" t="e">
        <f ca="1">F3014-(G3014+(SUMIF('RELACION PAGO DE CAJA'!B$3:B$9173,A3014,'RELACION PAGO DE CAJA'!K$3:K$9173)+SUMIF('RELACION PAGO DE CAJA'!B$3:B$9173,A3014,'RELACION PAGO DE CAJA'!L$3:L$9173)+(SUMIF('RELACION PAGO DE CAJA'!B$3:B$9173,A3014,'RELACION PAGO DE CAJA'!M$3:M$408)+(SUMIF('RELACION PAGO DE CAJA'!B$3:B$9173,A3014,'RELACION PAGO DE CAJA'!N$3:N$9173)))))</f>
        <v>#REF!</v>
      </c>
    </row>
    <row r="3015" spans="1:10">
      <c r="A3015" s="16" t="str">
        <f t="shared" si="51"/>
        <v/>
      </c>
      <c r="B3015" s="93"/>
      <c r="C3015" s="97"/>
      <c r="D3015" s="25"/>
      <c r="E3015" s="91"/>
      <c r="F3015" s="98"/>
      <c r="G3015" s="23"/>
      <c r="H3015" s="23"/>
      <c r="I3015" s="23"/>
      <c r="J3015" s="14" t="e">
        <f ca="1">F3015-(G3015+(SUMIF('RELACION PAGO DE CAJA'!B$3:B$9173,A3015,'RELACION PAGO DE CAJA'!K$3:K$9173)+SUMIF('RELACION PAGO DE CAJA'!B$3:B$9173,A3015,'RELACION PAGO DE CAJA'!L$3:L$9173)+(SUMIF('RELACION PAGO DE CAJA'!B$3:B$9173,A3015,'RELACION PAGO DE CAJA'!M$3:M$408)+(SUMIF('RELACION PAGO DE CAJA'!B$3:B$9173,A3015,'RELACION PAGO DE CAJA'!N$3:N$9173)))))</f>
        <v>#REF!</v>
      </c>
    </row>
    <row r="3016" spans="1:10">
      <c r="A3016" s="16" t="str">
        <f t="shared" si="51"/>
        <v/>
      </c>
      <c r="B3016" s="93"/>
      <c r="C3016" s="97"/>
      <c r="D3016" s="25"/>
      <c r="E3016" s="91"/>
      <c r="F3016" s="98"/>
      <c r="G3016" s="23"/>
      <c r="H3016" s="23"/>
      <c r="I3016" s="23"/>
      <c r="J3016" s="14" t="e">
        <f ca="1">F3016-(G3016+(SUMIF('RELACION PAGO DE CAJA'!B$3:B$9173,A3016,'RELACION PAGO DE CAJA'!K$3:K$9173)+SUMIF('RELACION PAGO DE CAJA'!B$3:B$9173,A3016,'RELACION PAGO DE CAJA'!L$3:L$9173)+(SUMIF('RELACION PAGO DE CAJA'!B$3:B$9173,A3016,'RELACION PAGO DE CAJA'!M$3:M$408)+(SUMIF('RELACION PAGO DE CAJA'!B$3:B$9173,A3016,'RELACION PAGO DE CAJA'!N$3:N$9173)))))</f>
        <v>#REF!</v>
      </c>
    </row>
    <row r="3017" spans="1:10">
      <c r="A3017" s="16" t="str">
        <f t="shared" si="51"/>
        <v/>
      </c>
      <c r="B3017" s="93"/>
      <c r="C3017" s="97"/>
      <c r="D3017" s="25"/>
      <c r="E3017" s="91"/>
      <c r="F3017" s="98"/>
      <c r="G3017" s="23"/>
      <c r="H3017" s="23"/>
      <c r="I3017" s="23"/>
      <c r="J3017" s="14" t="e">
        <f ca="1">F3017-(G3017+(SUMIF('RELACION PAGO DE CAJA'!B$3:B$9173,A3017,'RELACION PAGO DE CAJA'!K$3:K$9173)+SUMIF('RELACION PAGO DE CAJA'!B$3:B$9173,A3017,'RELACION PAGO DE CAJA'!L$3:L$9173)+(SUMIF('RELACION PAGO DE CAJA'!B$3:B$9173,A3017,'RELACION PAGO DE CAJA'!M$3:M$408)+(SUMIF('RELACION PAGO DE CAJA'!B$3:B$9173,A3017,'RELACION PAGO DE CAJA'!N$3:N$9173)))))</f>
        <v>#REF!</v>
      </c>
    </row>
    <row r="3018" spans="1:10">
      <c r="A3018" s="16" t="str">
        <f t="shared" si="51"/>
        <v/>
      </c>
      <c r="B3018" s="93"/>
      <c r="C3018" s="97"/>
      <c r="D3018" s="25"/>
      <c r="E3018" s="91"/>
      <c r="F3018" s="98"/>
      <c r="G3018" s="23"/>
      <c r="H3018" s="23"/>
      <c r="I3018" s="23"/>
      <c r="J3018" s="14" t="e">
        <f ca="1">F3018-(G3018+(SUMIF('RELACION PAGO DE CAJA'!B$3:B$9173,A3018,'RELACION PAGO DE CAJA'!K$3:K$9173)+SUMIF('RELACION PAGO DE CAJA'!B$3:B$9173,A3018,'RELACION PAGO DE CAJA'!L$3:L$9173)+(SUMIF('RELACION PAGO DE CAJA'!B$3:B$9173,A3018,'RELACION PAGO DE CAJA'!M$3:M$408)+(SUMIF('RELACION PAGO DE CAJA'!B$3:B$9173,A3018,'RELACION PAGO DE CAJA'!N$3:N$9173)))))</f>
        <v>#REF!</v>
      </c>
    </row>
    <row r="3019" spans="1:10">
      <c r="A3019" s="16" t="str">
        <f t="shared" si="51"/>
        <v/>
      </c>
      <c r="B3019" s="93"/>
      <c r="C3019" s="97"/>
      <c r="D3019" s="25"/>
      <c r="E3019" s="91"/>
      <c r="F3019" s="98"/>
      <c r="G3019" s="23"/>
      <c r="H3019" s="23"/>
      <c r="I3019" s="23"/>
      <c r="J3019" s="14" t="e">
        <f ca="1">F3019-(G3019+(SUMIF('RELACION PAGO DE CAJA'!B$3:B$9173,A3019,'RELACION PAGO DE CAJA'!K$3:K$9173)+SUMIF('RELACION PAGO DE CAJA'!B$3:B$9173,A3019,'RELACION PAGO DE CAJA'!L$3:L$9173)+(SUMIF('RELACION PAGO DE CAJA'!B$3:B$9173,A3019,'RELACION PAGO DE CAJA'!M$3:M$408)+(SUMIF('RELACION PAGO DE CAJA'!B$3:B$9173,A3019,'RELACION PAGO DE CAJA'!N$3:N$9173)))))</f>
        <v>#REF!</v>
      </c>
    </row>
    <row r="3020" spans="1:10">
      <c r="A3020" s="16" t="str">
        <f t="shared" si="51"/>
        <v/>
      </c>
      <c r="B3020" s="93"/>
      <c r="C3020" s="97"/>
      <c r="D3020" s="25"/>
      <c r="E3020" s="91"/>
      <c r="F3020" s="98"/>
      <c r="G3020" s="23"/>
      <c r="H3020" s="23"/>
      <c r="I3020" s="23"/>
      <c r="J3020" s="14" t="e">
        <f ca="1">F3020-(G3020+(SUMIF('RELACION PAGO DE CAJA'!B$3:B$9173,A3020,'RELACION PAGO DE CAJA'!K$3:K$9173)+SUMIF('RELACION PAGO DE CAJA'!B$3:B$9173,A3020,'RELACION PAGO DE CAJA'!L$3:L$9173)+(SUMIF('RELACION PAGO DE CAJA'!B$3:B$9173,A3020,'RELACION PAGO DE CAJA'!M$3:M$408)+(SUMIF('RELACION PAGO DE CAJA'!B$3:B$9173,A3020,'RELACION PAGO DE CAJA'!N$3:N$9173)))))</f>
        <v>#REF!</v>
      </c>
    </row>
    <row r="3021" spans="1:10">
      <c r="A3021" s="16" t="str">
        <f t="shared" si="51"/>
        <v/>
      </c>
      <c r="B3021" s="93"/>
      <c r="C3021" s="97"/>
      <c r="D3021" s="25"/>
      <c r="E3021" s="91"/>
      <c r="F3021" s="98"/>
      <c r="G3021" s="23"/>
      <c r="H3021" s="23"/>
      <c r="I3021" s="23"/>
      <c r="J3021" s="14" t="e">
        <f ca="1">F3021-(G3021+(SUMIF('RELACION PAGO DE CAJA'!B$3:B$9173,A3021,'RELACION PAGO DE CAJA'!K$3:K$9173)+SUMIF('RELACION PAGO DE CAJA'!B$3:B$9173,A3021,'RELACION PAGO DE CAJA'!L$3:L$9173)+(SUMIF('RELACION PAGO DE CAJA'!B$3:B$9173,A3021,'RELACION PAGO DE CAJA'!M$3:M$408)+(SUMIF('RELACION PAGO DE CAJA'!B$3:B$9173,A3021,'RELACION PAGO DE CAJA'!N$3:N$9173)))))</f>
        <v>#REF!</v>
      </c>
    </row>
    <row r="3022" spans="1:10">
      <c r="A3022" s="16" t="str">
        <f t="shared" si="51"/>
        <v/>
      </c>
      <c r="B3022" s="93"/>
      <c r="C3022" s="97"/>
      <c r="D3022" s="25"/>
      <c r="E3022" s="91"/>
      <c r="F3022" s="98"/>
      <c r="G3022" s="23"/>
      <c r="H3022" s="23"/>
      <c r="I3022" s="23"/>
      <c r="J3022" s="14" t="e">
        <f ca="1">F3022-(G3022+(SUMIF('RELACION PAGO DE CAJA'!B$3:B$9173,A3022,'RELACION PAGO DE CAJA'!K$3:K$9173)+SUMIF('RELACION PAGO DE CAJA'!B$3:B$9173,A3022,'RELACION PAGO DE CAJA'!L$3:L$9173)+(SUMIF('RELACION PAGO DE CAJA'!B$3:B$9173,A3022,'RELACION PAGO DE CAJA'!M$3:M$408)+(SUMIF('RELACION PAGO DE CAJA'!B$3:B$9173,A3022,'RELACION PAGO DE CAJA'!N$3:N$9173)))))</f>
        <v>#REF!</v>
      </c>
    </row>
    <row r="3023" spans="1:10">
      <c r="A3023" s="16" t="str">
        <f t="shared" si="51"/>
        <v/>
      </c>
      <c r="B3023" s="93"/>
      <c r="C3023" s="97"/>
      <c r="D3023" s="25"/>
      <c r="E3023" s="91"/>
      <c r="F3023" s="98"/>
      <c r="G3023" s="23"/>
      <c r="H3023" s="23"/>
      <c r="I3023" s="23"/>
      <c r="J3023" s="14" t="e">
        <f ca="1">F3023-(G3023+(SUMIF('RELACION PAGO DE CAJA'!B$3:B$9173,A3023,'RELACION PAGO DE CAJA'!K$3:K$9173)+SUMIF('RELACION PAGO DE CAJA'!B$3:B$9173,A3023,'RELACION PAGO DE CAJA'!L$3:L$9173)+(SUMIF('RELACION PAGO DE CAJA'!B$3:B$9173,A3023,'RELACION PAGO DE CAJA'!M$3:M$408)+(SUMIF('RELACION PAGO DE CAJA'!B$3:B$9173,A3023,'RELACION PAGO DE CAJA'!N$3:N$9173)))))</f>
        <v>#REF!</v>
      </c>
    </row>
    <row r="3024" spans="1:10">
      <c r="A3024" s="16" t="str">
        <f t="shared" si="51"/>
        <v/>
      </c>
      <c r="B3024" s="93"/>
      <c r="C3024" s="97"/>
      <c r="D3024" s="25"/>
      <c r="E3024" s="91"/>
      <c r="F3024" s="98"/>
      <c r="G3024" s="23"/>
      <c r="H3024" s="23"/>
      <c r="I3024" s="23"/>
      <c r="J3024" s="14" t="e">
        <f ca="1">F3024-(G3024+(SUMIF('RELACION PAGO DE CAJA'!B$3:B$9173,A3024,'RELACION PAGO DE CAJA'!K$3:K$9173)+SUMIF('RELACION PAGO DE CAJA'!B$3:B$9173,A3024,'RELACION PAGO DE CAJA'!L$3:L$9173)+(SUMIF('RELACION PAGO DE CAJA'!B$3:B$9173,A3024,'RELACION PAGO DE CAJA'!M$3:M$408)+(SUMIF('RELACION PAGO DE CAJA'!B$3:B$9173,A3024,'RELACION PAGO DE CAJA'!N$3:N$9173)))))</f>
        <v>#REF!</v>
      </c>
    </row>
    <row r="3025" spans="1:10">
      <c r="A3025" s="16" t="str">
        <f t="shared" si="51"/>
        <v/>
      </c>
      <c r="B3025" s="93"/>
      <c r="C3025" s="97"/>
      <c r="D3025" s="25"/>
      <c r="E3025" s="91"/>
      <c r="F3025" s="98"/>
      <c r="G3025" s="23"/>
      <c r="H3025" s="23"/>
      <c r="I3025" s="23"/>
      <c r="J3025" s="14" t="e">
        <f ca="1">F3025-(G3025+(SUMIF('RELACION PAGO DE CAJA'!B$3:B$9173,A3025,'RELACION PAGO DE CAJA'!K$3:K$9173)+SUMIF('RELACION PAGO DE CAJA'!B$3:B$9173,A3025,'RELACION PAGO DE CAJA'!L$3:L$9173)+(SUMIF('RELACION PAGO DE CAJA'!B$3:B$9173,A3025,'RELACION PAGO DE CAJA'!M$3:M$408)+(SUMIF('RELACION PAGO DE CAJA'!B$3:B$9173,A3025,'RELACION PAGO DE CAJA'!N$3:N$9173)))))</f>
        <v>#REF!</v>
      </c>
    </row>
    <row r="3026" spans="1:10">
      <c r="A3026" s="16" t="str">
        <f t="shared" si="51"/>
        <v/>
      </c>
      <c r="B3026" s="93"/>
      <c r="C3026" s="97"/>
      <c r="D3026" s="25"/>
      <c r="E3026" s="91"/>
      <c r="F3026" s="98"/>
      <c r="G3026" s="23"/>
      <c r="H3026" s="23"/>
      <c r="I3026" s="23"/>
      <c r="J3026" s="14" t="e">
        <f ca="1">F3026-(G3026+(SUMIF('RELACION PAGO DE CAJA'!B$3:B$9173,A3026,'RELACION PAGO DE CAJA'!K$3:K$9173)+SUMIF('RELACION PAGO DE CAJA'!B$3:B$9173,A3026,'RELACION PAGO DE CAJA'!L$3:L$9173)+(SUMIF('RELACION PAGO DE CAJA'!B$3:B$9173,A3026,'RELACION PAGO DE CAJA'!M$3:M$408)+(SUMIF('RELACION PAGO DE CAJA'!B$3:B$9173,A3026,'RELACION PAGO DE CAJA'!N$3:N$9173)))))</f>
        <v>#REF!</v>
      </c>
    </row>
    <row r="3027" spans="1:10">
      <c r="A3027" s="16" t="str">
        <f t="shared" si="51"/>
        <v/>
      </c>
      <c r="B3027" s="93"/>
      <c r="C3027" s="97"/>
      <c r="D3027" s="25"/>
      <c r="E3027" s="91"/>
      <c r="F3027" s="98"/>
      <c r="G3027" s="23"/>
      <c r="H3027" s="23"/>
      <c r="I3027" s="23"/>
      <c r="J3027" s="14" t="e">
        <f ca="1">F3027-(G3027+(SUMIF('RELACION PAGO DE CAJA'!B$3:B$9173,A3027,'RELACION PAGO DE CAJA'!K$3:K$9173)+SUMIF('RELACION PAGO DE CAJA'!B$3:B$9173,A3027,'RELACION PAGO DE CAJA'!L$3:L$9173)+(SUMIF('RELACION PAGO DE CAJA'!B$3:B$9173,A3027,'RELACION PAGO DE CAJA'!M$3:M$408)+(SUMIF('RELACION PAGO DE CAJA'!B$3:B$9173,A3027,'RELACION PAGO DE CAJA'!N$3:N$9173)))))</f>
        <v>#REF!</v>
      </c>
    </row>
    <row r="3028" spans="1:10">
      <c r="A3028" s="16" t="str">
        <f t="shared" si="51"/>
        <v/>
      </c>
      <c r="B3028" s="93"/>
      <c r="C3028" s="97"/>
      <c r="D3028" s="25"/>
      <c r="E3028" s="91"/>
      <c r="F3028" s="98"/>
      <c r="G3028" s="23"/>
      <c r="H3028" s="23"/>
      <c r="I3028" s="23"/>
      <c r="J3028" s="14" t="e">
        <f ca="1">F3028-(G3028+(SUMIF('RELACION PAGO DE CAJA'!B$3:B$9173,A3028,'RELACION PAGO DE CAJA'!K$3:K$9173)+SUMIF('RELACION PAGO DE CAJA'!B$3:B$9173,A3028,'RELACION PAGO DE CAJA'!L$3:L$9173)+(SUMIF('RELACION PAGO DE CAJA'!B$3:B$9173,A3028,'RELACION PAGO DE CAJA'!M$3:M$408)+(SUMIF('RELACION PAGO DE CAJA'!B$3:B$9173,A3028,'RELACION PAGO DE CAJA'!N$3:N$9173)))))</f>
        <v>#REF!</v>
      </c>
    </row>
    <row r="3029" spans="1:10">
      <c r="A3029" s="16" t="str">
        <f t="shared" ref="A3029:A3092" si="52">CONCATENATE(B3029,D3029,E3029)</f>
        <v/>
      </c>
      <c r="B3029" s="93"/>
      <c r="C3029" s="97"/>
      <c r="D3029" s="25"/>
      <c r="E3029" s="91"/>
      <c r="F3029" s="98"/>
      <c r="G3029" s="23"/>
      <c r="H3029" s="23"/>
      <c r="I3029" s="23"/>
      <c r="J3029" s="14" t="e">
        <f ca="1">F3029-(G3029+(SUMIF('RELACION PAGO DE CAJA'!B$3:B$9173,A3029,'RELACION PAGO DE CAJA'!K$3:K$9173)+SUMIF('RELACION PAGO DE CAJA'!B$3:B$9173,A3029,'RELACION PAGO DE CAJA'!L$3:L$9173)+(SUMIF('RELACION PAGO DE CAJA'!B$3:B$9173,A3029,'RELACION PAGO DE CAJA'!M$3:M$408)+(SUMIF('RELACION PAGO DE CAJA'!B$3:B$9173,A3029,'RELACION PAGO DE CAJA'!N$3:N$9173)))))</f>
        <v>#REF!</v>
      </c>
    </row>
    <row r="3030" spans="1:10">
      <c r="A3030" s="16" t="str">
        <f t="shared" si="52"/>
        <v/>
      </c>
      <c r="B3030" s="93"/>
      <c r="C3030" s="97"/>
      <c r="D3030" s="25"/>
      <c r="E3030" s="91"/>
      <c r="F3030" s="98"/>
      <c r="G3030" s="23"/>
      <c r="H3030" s="23"/>
      <c r="I3030" s="23"/>
      <c r="J3030" s="14" t="e">
        <f ca="1">F3030-(G3030+(SUMIF('RELACION PAGO DE CAJA'!B$3:B$9173,A3030,'RELACION PAGO DE CAJA'!K$3:K$9173)+SUMIF('RELACION PAGO DE CAJA'!B$3:B$9173,A3030,'RELACION PAGO DE CAJA'!L$3:L$9173)+(SUMIF('RELACION PAGO DE CAJA'!B$3:B$9173,A3030,'RELACION PAGO DE CAJA'!M$3:M$408)+(SUMIF('RELACION PAGO DE CAJA'!B$3:B$9173,A3030,'RELACION PAGO DE CAJA'!N$3:N$9173)))))</f>
        <v>#REF!</v>
      </c>
    </row>
    <row r="3031" spans="1:10">
      <c r="A3031" s="16" t="str">
        <f t="shared" si="52"/>
        <v/>
      </c>
      <c r="B3031" s="93"/>
      <c r="C3031" s="97"/>
      <c r="D3031" s="25"/>
      <c r="E3031" s="91"/>
      <c r="F3031" s="98"/>
      <c r="G3031" s="23"/>
      <c r="H3031" s="23"/>
      <c r="I3031" s="23"/>
      <c r="J3031" s="14" t="e">
        <f ca="1">F3031-(G3031+(SUMIF('RELACION PAGO DE CAJA'!B$3:B$9173,A3031,'RELACION PAGO DE CAJA'!K$3:K$9173)+SUMIF('RELACION PAGO DE CAJA'!B$3:B$9173,A3031,'RELACION PAGO DE CAJA'!L$3:L$9173)+(SUMIF('RELACION PAGO DE CAJA'!B$3:B$9173,A3031,'RELACION PAGO DE CAJA'!M$3:M$408)+(SUMIF('RELACION PAGO DE CAJA'!B$3:B$9173,A3031,'RELACION PAGO DE CAJA'!N$3:N$9173)))))</f>
        <v>#REF!</v>
      </c>
    </row>
    <row r="3032" spans="1:10">
      <c r="A3032" s="16" t="str">
        <f t="shared" si="52"/>
        <v/>
      </c>
      <c r="B3032" s="93"/>
      <c r="C3032" s="97"/>
      <c r="D3032" s="25"/>
      <c r="E3032" s="91"/>
      <c r="F3032" s="98"/>
      <c r="G3032" s="23"/>
      <c r="H3032" s="23"/>
      <c r="I3032" s="23"/>
      <c r="J3032" s="14" t="e">
        <f ca="1">F3032-(G3032+(SUMIF('RELACION PAGO DE CAJA'!B$3:B$9173,A3032,'RELACION PAGO DE CAJA'!K$3:K$9173)+SUMIF('RELACION PAGO DE CAJA'!B$3:B$9173,A3032,'RELACION PAGO DE CAJA'!L$3:L$9173)+(SUMIF('RELACION PAGO DE CAJA'!B$3:B$9173,A3032,'RELACION PAGO DE CAJA'!M$3:M$408)+(SUMIF('RELACION PAGO DE CAJA'!B$3:B$9173,A3032,'RELACION PAGO DE CAJA'!N$3:N$9173)))))</f>
        <v>#REF!</v>
      </c>
    </row>
    <row r="3033" spans="1:10">
      <c r="A3033" s="16" t="str">
        <f t="shared" si="52"/>
        <v/>
      </c>
      <c r="B3033" s="93"/>
      <c r="C3033" s="97"/>
      <c r="D3033" s="25"/>
      <c r="E3033" s="91"/>
      <c r="F3033" s="98"/>
      <c r="G3033" s="23"/>
      <c r="H3033" s="23"/>
      <c r="I3033" s="23"/>
      <c r="J3033" s="14" t="e">
        <f ca="1">F3033-(G3033+(SUMIF('RELACION PAGO DE CAJA'!B$3:B$9173,A3033,'RELACION PAGO DE CAJA'!K$3:K$9173)+SUMIF('RELACION PAGO DE CAJA'!B$3:B$9173,A3033,'RELACION PAGO DE CAJA'!L$3:L$9173)+(SUMIF('RELACION PAGO DE CAJA'!B$3:B$9173,A3033,'RELACION PAGO DE CAJA'!M$3:M$408)+(SUMIF('RELACION PAGO DE CAJA'!B$3:B$9173,A3033,'RELACION PAGO DE CAJA'!N$3:N$9173)))))</f>
        <v>#REF!</v>
      </c>
    </row>
    <row r="3034" spans="1:10">
      <c r="A3034" s="16" t="str">
        <f t="shared" si="52"/>
        <v/>
      </c>
      <c r="B3034" s="93"/>
      <c r="C3034" s="97"/>
      <c r="D3034" s="25"/>
      <c r="E3034" s="91"/>
      <c r="F3034" s="98"/>
      <c r="G3034" s="23"/>
      <c r="H3034" s="23"/>
      <c r="I3034" s="23"/>
      <c r="J3034" s="14" t="e">
        <f ca="1">F3034-(G3034+(SUMIF('RELACION PAGO DE CAJA'!B$3:B$9173,A3034,'RELACION PAGO DE CAJA'!K$3:K$9173)+SUMIF('RELACION PAGO DE CAJA'!B$3:B$9173,A3034,'RELACION PAGO DE CAJA'!L$3:L$9173)+(SUMIF('RELACION PAGO DE CAJA'!B$3:B$9173,A3034,'RELACION PAGO DE CAJA'!M$3:M$408)+(SUMIF('RELACION PAGO DE CAJA'!B$3:B$9173,A3034,'RELACION PAGO DE CAJA'!N$3:N$9173)))))</f>
        <v>#REF!</v>
      </c>
    </row>
    <row r="3035" spans="1:10">
      <c r="A3035" s="16" t="str">
        <f t="shared" si="52"/>
        <v/>
      </c>
      <c r="B3035" s="93"/>
      <c r="C3035" s="97"/>
      <c r="D3035" s="25"/>
      <c r="E3035" s="91"/>
      <c r="F3035" s="98"/>
      <c r="G3035" s="23"/>
      <c r="H3035" s="23"/>
      <c r="I3035" s="23"/>
      <c r="J3035" s="14" t="e">
        <f ca="1">F3035-(G3035+(SUMIF('RELACION PAGO DE CAJA'!B$3:B$9173,A3035,'RELACION PAGO DE CAJA'!K$3:K$9173)+SUMIF('RELACION PAGO DE CAJA'!B$3:B$9173,A3035,'RELACION PAGO DE CAJA'!L$3:L$9173)+(SUMIF('RELACION PAGO DE CAJA'!B$3:B$9173,A3035,'RELACION PAGO DE CAJA'!M$3:M$408)+(SUMIF('RELACION PAGO DE CAJA'!B$3:B$9173,A3035,'RELACION PAGO DE CAJA'!N$3:N$9173)))))</f>
        <v>#REF!</v>
      </c>
    </row>
    <row r="3036" spans="1:10">
      <c r="A3036" s="16" t="str">
        <f t="shared" si="52"/>
        <v/>
      </c>
      <c r="B3036" s="93"/>
      <c r="C3036" s="97"/>
      <c r="D3036" s="25"/>
      <c r="E3036" s="91"/>
      <c r="F3036" s="98"/>
      <c r="G3036" s="23"/>
      <c r="H3036" s="23"/>
      <c r="I3036" s="23"/>
      <c r="J3036" s="14" t="e">
        <f ca="1">F3036-(G3036+(SUMIF('RELACION PAGO DE CAJA'!B$3:B$9173,A3036,'RELACION PAGO DE CAJA'!K$3:K$9173)+SUMIF('RELACION PAGO DE CAJA'!B$3:B$9173,A3036,'RELACION PAGO DE CAJA'!L$3:L$9173)+(SUMIF('RELACION PAGO DE CAJA'!B$3:B$9173,A3036,'RELACION PAGO DE CAJA'!M$3:M$408)+(SUMIF('RELACION PAGO DE CAJA'!B$3:B$9173,A3036,'RELACION PAGO DE CAJA'!N$3:N$9173)))))</f>
        <v>#REF!</v>
      </c>
    </row>
    <row r="3037" spans="1:10">
      <c r="A3037" s="16" t="str">
        <f t="shared" si="52"/>
        <v/>
      </c>
      <c r="B3037" s="93"/>
      <c r="C3037" s="97"/>
      <c r="D3037" s="25"/>
      <c r="E3037" s="91"/>
      <c r="F3037" s="98"/>
      <c r="G3037" s="23"/>
      <c r="H3037" s="23"/>
      <c r="I3037" s="23"/>
      <c r="J3037" s="14" t="e">
        <f ca="1">F3037-(G3037+(SUMIF('RELACION PAGO DE CAJA'!B$3:B$9173,A3037,'RELACION PAGO DE CAJA'!K$3:K$9173)+SUMIF('RELACION PAGO DE CAJA'!B$3:B$9173,A3037,'RELACION PAGO DE CAJA'!L$3:L$9173)+(SUMIF('RELACION PAGO DE CAJA'!B$3:B$9173,A3037,'RELACION PAGO DE CAJA'!M$3:M$408)+(SUMIF('RELACION PAGO DE CAJA'!B$3:B$9173,A3037,'RELACION PAGO DE CAJA'!N$3:N$9173)))))</f>
        <v>#REF!</v>
      </c>
    </row>
    <row r="3038" spans="1:10">
      <c r="A3038" s="16" t="str">
        <f t="shared" si="52"/>
        <v/>
      </c>
      <c r="B3038" s="93"/>
      <c r="C3038" s="97"/>
      <c r="D3038" s="25"/>
      <c r="E3038" s="91"/>
      <c r="F3038" s="98"/>
      <c r="G3038" s="23"/>
      <c r="H3038" s="23"/>
      <c r="I3038" s="23"/>
      <c r="J3038" s="14" t="e">
        <f ca="1">F3038-(G3038+(SUMIF('RELACION PAGO DE CAJA'!B$3:B$9173,A3038,'RELACION PAGO DE CAJA'!K$3:K$9173)+SUMIF('RELACION PAGO DE CAJA'!B$3:B$9173,A3038,'RELACION PAGO DE CAJA'!L$3:L$9173)+(SUMIF('RELACION PAGO DE CAJA'!B$3:B$9173,A3038,'RELACION PAGO DE CAJA'!M$3:M$408)+(SUMIF('RELACION PAGO DE CAJA'!B$3:B$9173,A3038,'RELACION PAGO DE CAJA'!N$3:N$9173)))))</f>
        <v>#REF!</v>
      </c>
    </row>
    <row r="3039" spans="1:10">
      <c r="A3039" s="16" t="str">
        <f t="shared" si="52"/>
        <v/>
      </c>
      <c r="B3039" s="93"/>
      <c r="C3039" s="97"/>
      <c r="D3039" s="25"/>
      <c r="E3039" s="91"/>
      <c r="F3039" s="98"/>
      <c r="G3039" s="23"/>
      <c r="H3039" s="23"/>
      <c r="I3039" s="23"/>
      <c r="J3039" s="14" t="e">
        <f ca="1">F3039-(G3039+(SUMIF('RELACION PAGO DE CAJA'!B$3:B$9173,A3039,'RELACION PAGO DE CAJA'!K$3:K$9173)+SUMIF('RELACION PAGO DE CAJA'!B$3:B$9173,A3039,'RELACION PAGO DE CAJA'!L$3:L$9173)+(SUMIF('RELACION PAGO DE CAJA'!B$3:B$9173,A3039,'RELACION PAGO DE CAJA'!M$3:M$408)+(SUMIF('RELACION PAGO DE CAJA'!B$3:B$9173,A3039,'RELACION PAGO DE CAJA'!N$3:N$9173)))))</f>
        <v>#REF!</v>
      </c>
    </row>
    <row r="3040" spans="1:10">
      <c r="A3040" s="16" t="str">
        <f t="shared" si="52"/>
        <v/>
      </c>
      <c r="B3040" s="93"/>
      <c r="C3040" s="97"/>
      <c r="D3040" s="25"/>
      <c r="E3040" s="91"/>
      <c r="F3040" s="98"/>
      <c r="G3040" s="23"/>
      <c r="H3040" s="23"/>
      <c r="I3040" s="23"/>
      <c r="J3040" s="14" t="e">
        <f ca="1">F3040-(G3040+(SUMIF('RELACION PAGO DE CAJA'!B$3:B$9173,A3040,'RELACION PAGO DE CAJA'!K$3:K$9173)+SUMIF('RELACION PAGO DE CAJA'!B$3:B$9173,A3040,'RELACION PAGO DE CAJA'!L$3:L$9173)+(SUMIF('RELACION PAGO DE CAJA'!B$3:B$9173,A3040,'RELACION PAGO DE CAJA'!M$3:M$408)+(SUMIF('RELACION PAGO DE CAJA'!B$3:B$9173,A3040,'RELACION PAGO DE CAJA'!N$3:N$9173)))))</f>
        <v>#REF!</v>
      </c>
    </row>
    <row r="3041" spans="1:10">
      <c r="A3041" s="16" t="str">
        <f t="shared" si="52"/>
        <v/>
      </c>
      <c r="B3041" s="93"/>
      <c r="C3041" s="97"/>
      <c r="D3041" s="25"/>
      <c r="E3041" s="91"/>
      <c r="F3041" s="98"/>
      <c r="G3041" s="23"/>
      <c r="H3041" s="23"/>
      <c r="I3041" s="23"/>
      <c r="J3041" s="14" t="e">
        <f ca="1">F3041-(G3041+(SUMIF('RELACION PAGO DE CAJA'!B$3:B$9173,A3041,'RELACION PAGO DE CAJA'!K$3:K$9173)+SUMIF('RELACION PAGO DE CAJA'!B$3:B$9173,A3041,'RELACION PAGO DE CAJA'!L$3:L$9173)+(SUMIF('RELACION PAGO DE CAJA'!B$3:B$9173,A3041,'RELACION PAGO DE CAJA'!M$3:M$408)+(SUMIF('RELACION PAGO DE CAJA'!B$3:B$9173,A3041,'RELACION PAGO DE CAJA'!N$3:N$9173)))))</f>
        <v>#REF!</v>
      </c>
    </row>
    <row r="3042" spans="1:10">
      <c r="A3042" s="16" t="str">
        <f t="shared" si="52"/>
        <v/>
      </c>
      <c r="B3042" s="93"/>
      <c r="C3042" s="97"/>
      <c r="D3042" s="25"/>
      <c r="E3042" s="91"/>
      <c r="F3042" s="98"/>
      <c r="G3042" s="23"/>
      <c r="H3042" s="23"/>
      <c r="I3042" s="23"/>
      <c r="J3042" s="14" t="e">
        <f ca="1">F3042-(G3042+(SUMIF('RELACION PAGO DE CAJA'!B$3:B$9173,A3042,'RELACION PAGO DE CAJA'!K$3:K$9173)+SUMIF('RELACION PAGO DE CAJA'!B$3:B$9173,A3042,'RELACION PAGO DE CAJA'!L$3:L$9173)+(SUMIF('RELACION PAGO DE CAJA'!B$3:B$9173,A3042,'RELACION PAGO DE CAJA'!M$3:M$408)+(SUMIF('RELACION PAGO DE CAJA'!B$3:B$9173,A3042,'RELACION PAGO DE CAJA'!N$3:N$9173)))))</f>
        <v>#REF!</v>
      </c>
    </row>
    <row r="3043" spans="1:10">
      <c r="A3043" s="16" t="str">
        <f t="shared" si="52"/>
        <v/>
      </c>
      <c r="B3043" s="93"/>
      <c r="C3043" s="97"/>
      <c r="D3043" s="25"/>
      <c r="E3043" s="91"/>
      <c r="F3043" s="98"/>
      <c r="G3043" s="23"/>
      <c r="H3043" s="23"/>
      <c r="I3043" s="23"/>
      <c r="J3043" s="14" t="e">
        <f ca="1">F3043-(G3043+(SUMIF('RELACION PAGO DE CAJA'!B$3:B$9173,A3043,'RELACION PAGO DE CAJA'!K$3:K$9173)+SUMIF('RELACION PAGO DE CAJA'!B$3:B$9173,A3043,'RELACION PAGO DE CAJA'!L$3:L$9173)+(SUMIF('RELACION PAGO DE CAJA'!B$3:B$9173,A3043,'RELACION PAGO DE CAJA'!M$3:M$408)+(SUMIF('RELACION PAGO DE CAJA'!B$3:B$9173,A3043,'RELACION PAGO DE CAJA'!N$3:N$9173)))))</f>
        <v>#REF!</v>
      </c>
    </row>
    <row r="3044" spans="1:10">
      <c r="A3044" s="16" t="str">
        <f t="shared" si="52"/>
        <v/>
      </c>
      <c r="B3044" s="93"/>
      <c r="C3044" s="97"/>
      <c r="D3044" s="25"/>
      <c r="E3044" s="91"/>
      <c r="F3044" s="98"/>
      <c r="G3044" s="23"/>
      <c r="H3044" s="23"/>
      <c r="I3044" s="23"/>
      <c r="J3044" s="14" t="e">
        <f ca="1">F3044-(G3044+(SUMIF('RELACION PAGO DE CAJA'!B$3:B$9173,A3044,'RELACION PAGO DE CAJA'!K$3:K$9173)+SUMIF('RELACION PAGO DE CAJA'!B$3:B$9173,A3044,'RELACION PAGO DE CAJA'!L$3:L$9173)+(SUMIF('RELACION PAGO DE CAJA'!B$3:B$9173,A3044,'RELACION PAGO DE CAJA'!M$3:M$408)+(SUMIF('RELACION PAGO DE CAJA'!B$3:B$9173,A3044,'RELACION PAGO DE CAJA'!N$3:N$9173)))))</f>
        <v>#REF!</v>
      </c>
    </row>
    <row r="3045" spans="1:10">
      <c r="A3045" s="16" t="str">
        <f t="shared" si="52"/>
        <v/>
      </c>
      <c r="B3045" s="93"/>
      <c r="C3045" s="97"/>
      <c r="D3045" s="25"/>
      <c r="E3045" s="91"/>
      <c r="F3045" s="98"/>
      <c r="G3045" s="23"/>
      <c r="H3045" s="23"/>
      <c r="I3045" s="23"/>
      <c r="J3045" s="14" t="e">
        <f ca="1">F3045-(G3045+(SUMIF('RELACION PAGO DE CAJA'!B$3:B$9173,A3045,'RELACION PAGO DE CAJA'!K$3:K$9173)+SUMIF('RELACION PAGO DE CAJA'!B$3:B$9173,A3045,'RELACION PAGO DE CAJA'!L$3:L$9173)+(SUMIF('RELACION PAGO DE CAJA'!B$3:B$9173,A3045,'RELACION PAGO DE CAJA'!M$3:M$408)+(SUMIF('RELACION PAGO DE CAJA'!B$3:B$9173,A3045,'RELACION PAGO DE CAJA'!N$3:N$9173)))))</f>
        <v>#REF!</v>
      </c>
    </row>
    <row r="3046" spans="1:10">
      <c r="A3046" s="16" t="str">
        <f t="shared" si="52"/>
        <v/>
      </c>
      <c r="B3046" s="93"/>
      <c r="C3046" s="97"/>
      <c r="D3046" s="25"/>
      <c r="E3046" s="91"/>
      <c r="F3046" s="98"/>
      <c r="G3046" s="23"/>
      <c r="H3046" s="23"/>
      <c r="I3046" s="23"/>
      <c r="J3046" s="14" t="e">
        <f ca="1">F3046-(G3046+(SUMIF('RELACION PAGO DE CAJA'!B$3:B$9173,A3046,'RELACION PAGO DE CAJA'!K$3:K$9173)+SUMIF('RELACION PAGO DE CAJA'!B$3:B$9173,A3046,'RELACION PAGO DE CAJA'!L$3:L$9173)+(SUMIF('RELACION PAGO DE CAJA'!B$3:B$9173,A3046,'RELACION PAGO DE CAJA'!M$3:M$408)+(SUMIF('RELACION PAGO DE CAJA'!B$3:B$9173,A3046,'RELACION PAGO DE CAJA'!N$3:N$9173)))))</f>
        <v>#REF!</v>
      </c>
    </row>
    <row r="3047" spans="1:10">
      <c r="A3047" s="16" t="str">
        <f t="shared" si="52"/>
        <v/>
      </c>
      <c r="B3047" s="93"/>
      <c r="C3047" s="97"/>
      <c r="D3047" s="25"/>
      <c r="E3047" s="91"/>
      <c r="F3047" s="98"/>
      <c r="G3047" s="23"/>
      <c r="H3047" s="23"/>
      <c r="I3047" s="23"/>
      <c r="J3047" s="14" t="e">
        <f ca="1">F3047-(G3047+(SUMIF('RELACION PAGO DE CAJA'!B$3:B$9173,A3047,'RELACION PAGO DE CAJA'!K$3:K$9173)+SUMIF('RELACION PAGO DE CAJA'!B$3:B$9173,A3047,'RELACION PAGO DE CAJA'!L$3:L$9173)+(SUMIF('RELACION PAGO DE CAJA'!B$3:B$9173,A3047,'RELACION PAGO DE CAJA'!M$3:M$408)+(SUMIF('RELACION PAGO DE CAJA'!B$3:B$9173,A3047,'RELACION PAGO DE CAJA'!N$3:N$9173)))))</f>
        <v>#REF!</v>
      </c>
    </row>
    <row r="3048" spans="1:10">
      <c r="A3048" s="16" t="str">
        <f t="shared" si="52"/>
        <v/>
      </c>
      <c r="B3048" s="93"/>
      <c r="C3048" s="97"/>
      <c r="D3048" s="25"/>
      <c r="E3048" s="91"/>
      <c r="F3048" s="98"/>
      <c r="G3048" s="23"/>
      <c r="H3048" s="23"/>
      <c r="I3048" s="23"/>
      <c r="J3048" s="14" t="e">
        <f ca="1">F3048-(G3048+(SUMIF('RELACION PAGO DE CAJA'!B$3:B$9173,A3048,'RELACION PAGO DE CAJA'!K$3:K$9173)+SUMIF('RELACION PAGO DE CAJA'!B$3:B$9173,A3048,'RELACION PAGO DE CAJA'!L$3:L$9173)+(SUMIF('RELACION PAGO DE CAJA'!B$3:B$9173,A3048,'RELACION PAGO DE CAJA'!M$3:M$408)+(SUMIF('RELACION PAGO DE CAJA'!B$3:B$9173,A3048,'RELACION PAGO DE CAJA'!N$3:N$9173)))))</f>
        <v>#REF!</v>
      </c>
    </row>
    <row r="3049" spans="1:10">
      <c r="A3049" s="16" t="str">
        <f t="shared" si="52"/>
        <v/>
      </c>
      <c r="B3049" s="93"/>
      <c r="C3049" s="97"/>
      <c r="D3049" s="25"/>
      <c r="E3049" s="91"/>
      <c r="F3049" s="98"/>
      <c r="G3049" s="23"/>
      <c r="H3049" s="23"/>
      <c r="I3049" s="23"/>
      <c r="J3049" s="14" t="e">
        <f ca="1">F3049-(G3049+(SUMIF('RELACION PAGO DE CAJA'!B$3:B$9173,A3049,'RELACION PAGO DE CAJA'!K$3:K$9173)+SUMIF('RELACION PAGO DE CAJA'!B$3:B$9173,A3049,'RELACION PAGO DE CAJA'!L$3:L$9173)+(SUMIF('RELACION PAGO DE CAJA'!B$3:B$9173,A3049,'RELACION PAGO DE CAJA'!M$3:M$408)+(SUMIF('RELACION PAGO DE CAJA'!B$3:B$9173,A3049,'RELACION PAGO DE CAJA'!N$3:N$9173)))))</f>
        <v>#REF!</v>
      </c>
    </row>
    <row r="3050" spans="1:10">
      <c r="A3050" s="16" t="str">
        <f t="shared" si="52"/>
        <v/>
      </c>
      <c r="B3050" s="93"/>
      <c r="C3050" s="97"/>
      <c r="D3050" s="25"/>
      <c r="E3050" s="91"/>
      <c r="F3050" s="98"/>
      <c r="G3050" s="23"/>
      <c r="H3050" s="23"/>
      <c r="I3050" s="23"/>
      <c r="J3050" s="14" t="e">
        <f ca="1">F3050-(G3050+(SUMIF('RELACION PAGO DE CAJA'!B$3:B$9173,A3050,'RELACION PAGO DE CAJA'!K$3:K$9173)+SUMIF('RELACION PAGO DE CAJA'!B$3:B$9173,A3050,'RELACION PAGO DE CAJA'!L$3:L$9173)+(SUMIF('RELACION PAGO DE CAJA'!B$3:B$9173,A3050,'RELACION PAGO DE CAJA'!M$3:M$408)+(SUMIF('RELACION PAGO DE CAJA'!B$3:B$9173,A3050,'RELACION PAGO DE CAJA'!N$3:N$9173)))))</f>
        <v>#REF!</v>
      </c>
    </row>
    <row r="3051" spans="1:10">
      <c r="A3051" s="16" t="str">
        <f t="shared" si="52"/>
        <v/>
      </c>
      <c r="B3051" s="93"/>
      <c r="C3051" s="97"/>
      <c r="D3051" s="25"/>
      <c r="E3051" s="91"/>
      <c r="F3051" s="98"/>
      <c r="G3051" s="23"/>
      <c r="H3051" s="23"/>
      <c r="I3051" s="23"/>
      <c r="J3051" s="14" t="e">
        <f ca="1">F3051-(G3051+(SUMIF('RELACION PAGO DE CAJA'!B$3:B$9173,A3051,'RELACION PAGO DE CAJA'!K$3:K$9173)+SUMIF('RELACION PAGO DE CAJA'!B$3:B$9173,A3051,'RELACION PAGO DE CAJA'!L$3:L$9173)+(SUMIF('RELACION PAGO DE CAJA'!B$3:B$9173,A3051,'RELACION PAGO DE CAJA'!M$3:M$408)+(SUMIF('RELACION PAGO DE CAJA'!B$3:B$9173,A3051,'RELACION PAGO DE CAJA'!N$3:N$9173)))))</f>
        <v>#REF!</v>
      </c>
    </row>
    <row r="3052" spans="1:10">
      <c r="A3052" s="16" t="str">
        <f t="shared" si="52"/>
        <v/>
      </c>
      <c r="B3052" s="93"/>
      <c r="C3052" s="97"/>
      <c r="D3052" s="25"/>
      <c r="E3052" s="91"/>
      <c r="F3052" s="98"/>
      <c r="G3052" s="23"/>
      <c r="H3052" s="23"/>
      <c r="I3052" s="23"/>
      <c r="J3052" s="14" t="e">
        <f ca="1">F3052-(G3052+(SUMIF('RELACION PAGO DE CAJA'!B$3:B$9173,A3052,'RELACION PAGO DE CAJA'!K$3:K$9173)+SUMIF('RELACION PAGO DE CAJA'!B$3:B$9173,A3052,'RELACION PAGO DE CAJA'!L$3:L$9173)+(SUMIF('RELACION PAGO DE CAJA'!B$3:B$9173,A3052,'RELACION PAGO DE CAJA'!M$3:M$408)+(SUMIF('RELACION PAGO DE CAJA'!B$3:B$9173,A3052,'RELACION PAGO DE CAJA'!N$3:N$9173)))))</f>
        <v>#REF!</v>
      </c>
    </row>
    <row r="3053" spans="1:10">
      <c r="A3053" s="16" t="str">
        <f t="shared" si="52"/>
        <v/>
      </c>
      <c r="B3053" s="93"/>
      <c r="C3053" s="97"/>
      <c r="D3053" s="25"/>
      <c r="E3053" s="91"/>
      <c r="F3053" s="98"/>
      <c r="G3053" s="23"/>
      <c r="H3053" s="23"/>
      <c r="I3053" s="23"/>
      <c r="J3053" s="14" t="e">
        <f ca="1">F3053-(G3053+(SUMIF('RELACION PAGO DE CAJA'!B$3:B$9173,A3053,'RELACION PAGO DE CAJA'!K$3:K$9173)+SUMIF('RELACION PAGO DE CAJA'!B$3:B$9173,A3053,'RELACION PAGO DE CAJA'!L$3:L$9173)+(SUMIF('RELACION PAGO DE CAJA'!B$3:B$9173,A3053,'RELACION PAGO DE CAJA'!M$3:M$408)+(SUMIF('RELACION PAGO DE CAJA'!B$3:B$9173,A3053,'RELACION PAGO DE CAJA'!N$3:N$9173)))))</f>
        <v>#REF!</v>
      </c>
    </row>
    <row r="3054" spans="1:10">
      <c r="A3054" s="16" t="str">
        <f t="shared" si="52"/>
        <v/>
      </c>
      <c r="B3054" s="93"/>
      <c r="C3054" s="97"/>
      <c r="D3054" s="25"/>
      <c r="E3054" s="91"/>
      <c r="F3054" s="98"/>
      <c r="G3054" s="23"/>
      <c r="H3054" s="23"/>
      <c r="I3054" s="23"/>
      <c r="J3054" s="14" t="e">
        <f ca="1">F3054-(G3054+(SUMIF('RELACION PAGO DE CAJA'!B$3:B$9173,A3054,'RELACION PAGO DE CAJA'!K$3:K$9173)+SUMIF('RELACION PAGO DE CAJA'!B$3:B$9173,A3054,'RELACION PAGO DE CAJA'!L$3:L$9173)+(SUMIF('RELACION PAGO DE CAJA'!B$3:B$9173,A3054,'RELACION PAGO DE CAJA'!M$3:M$408)+(SUMIF('RELACION PAGO DE CAJA'!B$3:B$9173,A3054,'RELACION PAGO DE CAJA'!N$3:N$9173)))))</f>
        <v>#REF!</v>
      </c>
    </row>
    <row r="3055" spans="1:10">
      <c r="A3055" s="16" t="str">
        <f t="shared" si="52"/>
        <v/>
      </c>
      <c r="B3055" s="93"/>
      <c r="C3055" s="97"/>
      <c r="D3055" s="25"/>
      <c r="E3055" s="91"/>
      <c r="F3055" s="98"/>
      <c r="G3055" s="23"/>
      <c r="H3055" s="23"/>
      <c r="I3055" s="23"/>
      <c r="J3055" s="14" t="e">
        <f ca="1">F3055-(G3055+(SUMIF('RELACION PAGO DE CAJA'!B$3:B$9173,A3055,'RELACION PAGO DE CAJA'!K$3:K$9173)+SUMIF('RELACION PAGO DE CAJA'!B$3:B$9173,A3055,'RELACION PAGO DE CAJA'!L$3:L$9173)+(SUMIF('RELACION PAGO DE CAJA'!B$3:B$9173,A3055,'RELACION PAGO DE CAJA'!M$3:M$408)+(SUMIF('RELACION PAGO DE CAJA'!B$3:B$9173,A3055,'RELACION PAGO DE CAJA'!N$3:N$9173)))))</f>
        <v>#REF!</v>
      </c>
    </row>
    <row r="3056" spans="1:10">
      <c r="A3056" s="16" t="str">
        <f t="shared" si="52"/>
        <v/>
      </c>
      <c r="B3056" s="93"/>
      <c r="C3056" s="97"/>
      <c r="D3056" s="25"/>
      <c r="E3056" s="91"/>
      <c r="F3056" s="98"/>
      <c r="G3056" s="23"/>
      <c r="H3056" s="23"/>
      <c r="I3056" s="23"/>
      <c r="J3056" s="14" t="e">
        <f ca="1">F3056-(G3056+(SUMIF('RELACION PAGO DE CAJA'!B$3:B$9173,A3056,'RELACION PAGO DE CAJA'!K$3:K$9173)+SUMIF('RELACION PAGO DE CAJA'!B$3:B$9173,A3056,'RELACION PAGO DE CAJA'!L$3:L$9173)+(SUMIF('RELACION PAGO DE CAJA'!B$3:B$9173,A3056,'RELACION PAGO DE CAJA'!M$3:M$408)+(SUMIF('RELACION PAGO DE CAJA'!B$3:B$9173,A3056,'RELACION PAGO DE CAJA'!N$3:N$9173)))))</f>
        <v>#REF!</v>
      </c>
    </row>
    <row r="3057" spans="1:10">
      <c r="A3057" s="16" t="str">
        <f t="shared" si="52"/>
        <v/>
      </c>
      <c r="B3057" s="93"/>
      <c r="C3057" s="97"/>
      <c r="D3057" s="25"/>
      <c r="E3057" s="91"/>
      <c r="F3057" s="98"/>
      <c r="G3057" s="23"/>
      <c r="H3057" s="23"/>
      <c r="I3057" s="23"/>
      <c r="J3057" s="14" t="e">
        <f ca="1">F3057-(G3057+(SUMIF('RELACION PAGO DE CAJA'!B$3:B$9173,A3057,'RELACION PAGO DE CAJA'!K$3:K$9173)+SUMIF('RELACION PAGO DE CAJA'!B$3:B$9173,A3057,'RELACION PAGO DE CAJA'!L$3:L$9173)+(SUMIF('RELACION PAGO DE CAJA'!B$3:B$9173,A3057,'RELACION PAGO DE CAJA'!M$3:M$408)+(SUMIF('RELACION PAGO DE CAJA'!B$3:B$9173,A3057,'RELACION PAGO DE CAJA'!N$3:N$9173)))))</f>
        <v>#REF!</v>
      </c>
    </row>
    <row r="3058" spans="1:10">
      <c r="A3058" s="16" t="str">
        <f t="shared" si="52"/>
        <v/>
      </c>
      <c r="B3058" s="93"/>
      <c r="C3058" s="97"/>
      <c r="D3058" s="25"/>
      <c r="E3058" s="91"/>
      <c r="F3058" s="98"/>
      <c r="G3058" s="23"/>
      <c r="H3058" s="23"/>
      <c r="I3058" s="23"/>
      <c r="J3058" s="14" t="e">
        <f ca="1">F3058-(G3058+(SUMIF('RELACION PAGO DE CAJA'!B$3:B$9173,A3058,'RELACION PAGO DE CAJA'!K$3:K$9173)+SUMIF('RELACION PAGO DE CAJA'!B$3:B$9173,A3058,'RELACION PAGO DE CAJA'!L$3:L$9173)+(SUMIF('RELACION PAGO DE CAJA'!B$3:B$9173,A3058,'RELACION PAGO DE CAJA'!M$3:M$408)+(SUMIF('RELACION PAGO DE CAJA'!B$3:B$9173,A3058,'RELACION PAGO DE CAJA'!N$3:N$9173)))))</f>
        <v>#REF!</v>
      </c>
    </row>
    <row r="3059" spans="1:10">
      <c r="A3059" s="16" t="str">
        <f t="shared" si="52"/>
        <v/>
      </c>
      <c r="B3059" s="93"/>
      <c r="C3059" s="97"/>
      <c r="D3059" s="25"/>
      <c r="E3059" s="91"/>
      <c r="F3059" s="98"/>
      <c r="G3059" s="23"/>
      <c r="H3059" s="23"/>
      <c r="I3059" s="23"/>
      <c r="J3059" s="14" t="e">
        <f ca="1">F3059-(G3059+(SUMIF('RELACION PAGO DE CAJA'!B$3:B$9173,A3059,'RELACION PAGO DE CAJA'!K$3:K$9173)+SUMIF('RELACION PAGO DE CAJA'!B$3:B$9173,A3059,'RELACION PAGO DE CAJA'!L$3:L$9173)+(SUMIF('RELACION PAGO DE CAJA'!B$3:B$9173,A3059,'RELACION PAGO DE CAJA'!M$3:M$408)+(SUMIF('RELACION PAGO DE CAJA'!B$3:B$9173,A3059,'RELACION PAGO DE CAJA'!N$3:N$9173)))))</f>
        <v>#REF!</v>
      </c>
    </row>
    <row r="3060" spans="1:10">
      <c r="A3060" s="16" t="str">
        <f t="shared" si="52"/>
        <v/>
      </c>
      <c r="B3060" s="93"/>
      <c r="C3060" s="97"/>
      <c r="D3060" s="25"/>
      <c r="E3060" s="91"/>
      <c r="F3060" s="98"/>
      <c r="G3060" s="23"/>
      <c r="H3060" s="23"/>
      <c r="I3060" s="23"/>
      <c r="J3060" s="14" t="e">
        <f ca="1">F3060-(G3060+(SUMIF('RELACION PAGO DE CAJA'!B$3:B$9173,A3060,'RELACION PAGO DE CAJA'!K$3:K$9173)+SUMIF('RELACION PAGO DE CAJA'!B$3:B$9173,A3060,'RELACION PAGO DE CAJA'!L$3:L$9173)+(SUMIF('RELACION PAGO DE CAJA'!B$3:B$9173,A3060,'RELACION PAGO DE CAJA'!M$3:M$408)+(SUMIF('RELACION PAGO DE CAJA'!B$3:B$9173,A3060,'RELACION PAGO DE CAJA'!N$3:N$9173)))))</f>
        <v>#REF!</v>
      </c>
    </row>
    <row r="3061" spans="1:10">
      <c r="A3061" s="16" t="str">
        <f t="shared" si="52"/>
        <v/>
      </c>
      <c r="B3061" s="93"/>
      <c r="C3061" s="97"/>
      <c r="D3061" s="25"/>
      <c r="E3061" s="91"/>
      <c r="F3061" s="98"/>
      <c r="G3061" s="23"/>
      <c r="H3061" s="23"/>
      <c r="I3061" s="23"/>
      <c r="J3061" s="14" t="e">
        <f ca="1">F3061-(G3061+(SUMIF('RELACION PAGO DE CAJA'!B$3:B$9173,A3061,'RELACION PAGO DE CAJA'!K$3:K$9173)+SUMIF('RELACION PAGO DE CAJA'!B$3:B$9173,A3061,'RELACION PAGO DE CAJA'!L$3:L$9173)+(SUMIF('RELACION PAGO DE CAJA'!B$3:B$9173,A3061,'RELACION PAGO DE CAJA'!M$3:M$408)+(SUMIF('RELACION PAGO DE CAJA'!B$3:B$9173,A3061,'RELACION PAGO DE CAJA'!N$3:N$9173)))))</f>
        <v>#REF!</v>
      </c>
    </row>
    <row r="3062" spans="1:10">
      <c r="A3062" s="16" t="str">
        <f t="shared" si="52"/>
        <v/>
      </c>
      <c r="B3062" s="93"/>
      <c r="C3062" s="97"/>
      <c r="D3062" s="25"/>
      <c r="E3062" s="91"/>
      <c r="F3062" s="98"/>
      <c r="G3062" s="23"/>
      <c r="H3062" s="23"/>
      <c r="I3062" s="23"/>
      <c r="J3062" s="14" t="e">
        <f ca="1">F3062-(G3062+(SUMIF('RELACION PAGO DE CAJA'!B$3:B$9173,A3062,'RELACION PAGO DE CAJA'!K$3:K$9173)+SUMIF('RELACION PAGO DE CAJA'!B$3:B$9173,A3062,'RELACION PAGO DE CAJA'!L$3:L$9173)+(SUMIF('RELACION PAGO DE CAJA'!B$3:B$9173,A3062,'RELACION PAGO DE CAJA'!M$3:M$408)+(SUMIF('RELACION PAGO DE CAJA'!B$3:B$9173,A3062,'RELACION PAGO DE CAJA'!N$3:N$9173)))))</f>
        <v>#REF!</v>
      </c>
    </row>
    <row r="3063" spans="1:10">
      <c r="A3063" s="16" t="str">
        <f t="shared" si="52"/>
        <v/>
      </c>
      <c r="B3063" s="93"/>
      <c r="C3063" s="97"/>
      <c r="D3063" s="25"/>
      <c r="E3063" s="91"/>
      <c r="F3063" s="98"/>
      <c r="G3063" s="23"/>
      <c r="H3063" s="23"/>
      <c r="I3063" s="23"/>
      <c r="J3063" s="14" t="e">
        <f ca="1">F3063-(G3063+(SUMIF('RELACION PAGO DE CAJA'!B$3:B$9173,A3063,'RELACION PAGO DE CAJA'!K$3:K$9173)+SUMIF('RELACION PAGO DE CAJA'!B$3:B$9173,A3063,'RELACION PAGO DE CAJA'!L$3:L$9173)+(SUMIF('RELACION PAGO DE CAJA'!B$3:B$9173,A3063,'RELACION PAGO DE CAJA'!M$3:M$408)+(SUMIF('RELACION PAGO DE CAJA'!B$3:B$9173,A3063,'RELACION PAGO DE CAJA'!N$3:N$9173)))))</f>
        <v>#REF!</v>
      </c>
    </row>
    <row r="3064" spans="1:10">
      <c r="A3064" s="16" t="str">
        <f t="shared" si="52"/>
        <v/>
      </c>
      <c r="B3064" s="93"/>
      <c r="C3064" s="97"/>
      <c r="D3064" s="25"/>
      <c r="E3064" s="91"/>
      <c r="F3064" s="98"/>
      <c r="G3064" s="23"/>
      <c r="H3064" s="23"/>
      <c r="I3064" s="23"/>
      <c r="J3064" s="14" t="e">
        <f ca="1">F3064-(G3064+(SUMIF('RELACION PAGO DE CAJA'!B$3:B$9173,A3064,'RELACION PAGO DE CAJA'!K$3:K$9173)+SUMIF('RELACION PAGO DE CAJA'!B$3:B$9173,A3064,'RELACION PAGO DE CAJA'!L$3:L$9173)+(SUMIF('RELACION PAGO DE CAJA'!B$3:B$9173,A3064,'RELACION PAGO DE CAJA'!M$3:M$408)+(SUMIF('RELACION PAGO DE CAJA'!B$3:B$9173,A3064,'RELACION PAGO DE CAJA'!N$3:N$9173)))))</f>
        <v>#REF!</v>
      </c>
    </row>
    <row r="3065" spans="1:10">
      <c r="A3065" s="16" t="str">
        <f t="shared" si="52"/>
        <v/>
      </c>
      <c r="B3065" s="93"/>
      <c r="C3065" s="97"/>
      <c r="D3065" s="25"/>
      <c r="E3065" s="91"/>
      <c r="F3065" s="98"/>
      <c r="G3065" s="23"/>
      <c r="H3065" s="23"/>
      <c r="I3065" s="23"/>
      <c r="J3065" s="14" t="e">
        <f ca="1">F3065-(G3065+(SUMIF('RELACION PAGO DE CAJA'!B$3:B$9173,A3065,'RELACION PAGO DE CAJA'!K$3:K$9173)+SUMIF('RELACION PAGO DE CAJA'!B$3:B$9173,A3065,'RELACION PAGO DE CAJA'!L$3:L$9173)+(SUMIF('RELACION PAGO DE CAJA'!B$3:B$9173,A3065,'RELACION PAGO DE CAJA'!M$3:M$408)+(SUMIF('RELACION PAGO DE CAJA'!B$3:B$9173,A3065,'RELACION PAGO DE CAJA'!N$3:N$9173)))))</f>
        <v>#REF!</v>
      </c>
    </row>
    <row r="3066" spans="1:10">
      <c r="A3066" s="16" t="str">
        <f t="shared" si="52"/>
        <v/>
      </c>
      <c r="B3066" s="93"/>
      <c r="C3066" s="97"/>
      <c r="D3066" s="25"/>
      <c r="E3066" s="91"/>
      <c r="F3066" s="98"/>
      <c r="G3066" s="23"/>
      <c r="H3066" s="23"/>
      <c r="I3066" s="23"/>
      <c r="J3066" s="14" t="e">
        <f ca="1">F3066-(G3066+(SUMIF('RELACION PAGO DE CAJA'!B$3:B$9173,A3066,'RELACION PAGO DE CAJA'!K$3:K$9173)+SUMIF('RELACION PAGO DE CAJA'!B$3:B$9173,A3066,'RELACION PAGO DE CAJA'!L$3:L$9173)+(SUMIF('RELACION PAGO DE CAJA'!B$3:B$9173,A3066,'RELACION PAGO DE CAJA'!M$3:M$408)+(SUMIF('RELACION PAGO DE CAJA'!B$3:B$9173,A3066,'RELACION PAGO DE CAJA'!N$3:N$9173)))))</f>
        <v>#REF!</v>
      </c>
    </row>
    <row r="3067" spans="1:10">
      <c r="A3067" s="16" t="str">
        <f t="shared" si="52"/>
        <v/>
      </c>
      <c r="B3067" s="93"/>
      <c r="C3067" s="97"/>
      <c r="D3067" s="25"/>
      <c r="E3067" s="91"/>
      <c r="F3067" s="98"/>
      <c r="G3067" s="23"/>
      <c r="H3067" s="23"/>
      <c r="I3067" s="23"/>
      <c r="J3067" s="14" t="e">
        <f ca="1">F3067-(G3067+(SUMIF('RELACION PAGO DE CAJA'!B$3:B$9173,A3067,'RELACION PAGO DE CAJA'!K$3:K$9173)+SUMIF('RELACION PAGO DE CAJA'!B$3:B$9173,A3067,'RELACION PAGO DE CAJA'!L$3:L$9173)+(SUMIF('RELACION PAGO DE CAJA'!B$3:B$9173,A3067,'RELACION PAGO DE CAJA'!M$3:M$408)+(SUMIF('RELACION PAGO DE CAJA'!B$3:B$9173,A3067,'RELACION PAGO DE CAJA'!N$3:N$9173)))))</f>
        <v>#REF!</v>
      </c>
    </row>
    <row r="3068" spans="1:10">
      <c r="A3068" s="16" t="str">
        <f t="shared" si="52"/>
        <v/>
      </c>
      <c r="B3068" s="93"/>
      <c r="C3068" s="97"/>
      <c r="D3068" s="25"/>
      <c r="E3068" s="91"/>
      <c r="F3068" s="98"/>
      <c r="G3068" s="23"/>
      <c r="H3068" s="23"/>
      <c r="I3068" s="23"/>
      <c r="J3068" s="14" t="e">
        <f ca="1">F3068-(G3068+(SUMIF('RELACION PAGO DE CAJA'!B$3:B$9173,A3068,'RELACION PAGO DE CAJA'!K$3:K$9173)+SUMIF('RELACION PAGO DE CAJA'!B$3:B$9173,A3068,'RELACION PAGO DE CAJA'!L$3:L$9173)+(SUMIF('RELACION PAGO DE CAJA'!B$3:B$9173,A3068,'RELACION PAGO DE CAJA'!M$3:M$408)+(SUMIF('RELACION PAGO DE CAJA'!B$3:B$9173,A3068,'RELACION PAGO DE CAJA'!N$3:N$9173)))))</f>
        <v>#REF!</v>
      </c>
    </row>
    <row r="3069" spans="1:10">
      <c r="A3069" s="16" t="str">
        <f t="shared" si="52"/>
        <v/>
      </c>
      <c r="B3069" s="93"/>
      <c r="C3069" s="97"/>
      <c r="D3069" s="25"/>
      <c r="E3069" s="91"/>
      <c r="F3069" s="98"/>
      <c r="G3069" s="23"/>
      <c r="H3069" s="23"/>
      <c r="I3069" s="23"/>
      <c r="J3069" s="14" t="e">
        <f ca="1">F3069-(G3069+(SUMIF('RELACION PAGO DE CAJA'!B$3:B$9173,A3069,'RELACION PAGO DE CAJA'!K$3:K$9173)+SUMIF('RELACION PAGO DE CAJA'!B$3:B$9173,A3069,'RELACION PAGO DE CAJA'!L$3:L$9173)+(SUMIF('RELACION PAGO DE CAJA'!B$3:B$9173,A3069,'RELACION PAGO DE CAJA'!M$3:M$408)+(SUMIF('RELACION PAGO DE CAJA'!B$3:B$9173,A3069,'RELACION PAGO DE CAJA'!N$3:N$9173)))))</f>
        <v>#REF!</v>
      </c>
    </row>
    <row r="3070" spans="1:10">
      <c r="A3070" s="16" t="str">
        <f t="shared" si="52"/>
        <v/>
      </c>
      <c r="B3070" s="93"/>
      <c r="C3070" s="97"/>
      <c r="D3070" s="25"/>
      <c r="E3070" s="91"/>
      <c r="F3070" s="98"/>
      <c r="G3070" s="23"/>
      <c r="H3070" s="23"/>
      <c r="I3070" s="23"/>
      <c r="J3070" s="14" t="e">
        <f ca="1">F3070-(G3070+(SUMIF('RELACION PAGO DE CAJA'!B$3:B$9173,A3070,'RELACION PAGO DE CAJA'!K$3:K$9173)+SUMIF('RELACION PAGO DE CAJA'!B$3:B$9173,A3070,'RELACION PAGO DE CAJA'!L$3:L$9173)+(SUMIF('RELACION PAGO DE CAJA'!B$3:B$9173,A3070,'RELACION PAGO DE CAJA'!M$3:M$408)+(SUMIF('RELACION PAGO DE CAJA'!B$3:B$9173,A3070,'RELACION PAGO DE CAJA'!N$3:N$9173)))))</f>
        <v>#REF!</v>
      </c>
    </row>
    <row r="3071" spans="1:10">
      <c r="A3071" s="16" t="str">
        <f t="shared" si="52"/>
        <v/>
      </c>
      <c r="B3071" s="93"/>
      <c r="C3071" s="97"/>
      <c r="D3071" s="25"/>
      <c r="E3071" s="91"/>
      <c r="F3071" s="98"/>
      <c r="G3071" s="23"/>
      <c r="H3071" s="23"/>
      <c r="I3071" s="23"/>
      <c r="J3071" s="14" t="e">
        <f ca="1">F3071-(G3071+(SUMIF('RELACION PAGO DE CAJA'!B$3:B$9173,A3071,'RELACION PAGO DE CAJA'!K$3:K$9173)+SUMIF('RELACION PAGO DE CAJA'!B$3:B$9173,A3071,'RELACION PAGO DE CAJA'!L$3:L$9173)+(SUMIF('RELACION PAGO DE CAJA'!B$3:B$9173,A3071,'RELACION PAGO DE CAJA'!M$3:M$408)+(SUMIF('RELACION PAGO DE CAJA'!B$3:B$9173,A3071,'RELACION PAGO DE CAJA'!N$3:N$9173)))))</f>
        <v>#REF!</v>
      </c>
    </row>
    <row r="3072" spans="1:10">
      <c r="A3072" s="16" t="str">
        <f t="shared" si="52"/>
        <v/>
      </c>
      <c r="B3072" s="93"/>
      <c r="C3072" s="97"/>
      <c r="D3072" s="25"/>
      <c r="E3072" s="91"/>
      <c r="F3072" s="98"/>
      <c r="G3072" s="23"/>
      <c r="H3072" s="23"/>
      <c r="I3072" s="23"/>
      <c r="J3072" s="14" t="e">
        <f ca="1">F3072-(G3072+(SUMIF('RELACION PAGO DE CAJA'!B$3:B$9173,A3072,'RELACION PAGO DE CAJA'!K$3:K$9173)+SUMIF('RELACION PAGO DE CAJA'!B$3:B$9173,A3072,'RELACION PAGO DE CAJA'!L$3:L$9173)+(SUMIF('RELACION PAGO DE CAJA'!B$3:B$9173,A3072,'RELACION PAGO DE CAJA'!M$3:M$408)+(SUMIF('RELACION PAGO DE CAJA'!B$3:B$9173,A3072,'RELACION PAGO DE CAJA'!N$3:N$9173)))))</f>
        <v>#REF!</v>
      </c>
    </row>
    <row r="3073" spans="1:10">
      <c r="A3073" s="16" t="str">
        <f t="shared" si="52"/>
        <v/>
      </c>
      <c r="B3073" s="93"/>
      <c r="C3073" s="97"/>
      <c r="D3073" s="25"/>
      <c r="E3073" s="91"/>
      <c r="F3073" s="98"/>
      <c r="G3073" s="23"/>
      <c r="H3073" s="23"/>
      <c r="I3073" s="23"/>
      <c r="J3073" s="14" t="e">
        <f ca="1">F3073-(G3073+(SUMIF('RELACION PAGO DE CAJA'!B$3:B$9173,A3073,'RELACION PAGO DE CAJA'!K$3:K$9173)+SUMIF('RELACION PAGO DE CAJA'!B$3:B$9173,A3073,'RELACION PAGO DE CAJA'!L$3:L$9173)+(SUMIF('RELACION PAGO DE CAJA'!B$3:B$9173,A3073,'RELACION PAGO DE CAJA'!M$3:M$408)+(SUMIF('RELACION PAGO DE CAJA'!B$3:B$9173,A3073,'RELACION PAGO DE CAJA'!N$3:N$9173)))))</f>
        <v>#REF!</v>
      </c>
    </row>
    <row r="3074" spans="1:10">
      <c r="A3074" s="16" t="str">
        <f t="shared" si="52"/>
        <v/>
      </c>
      <c r="B3074" s="93"/>
      <c r="C3074" s="97"/>
      <c r="D3074" s="25"/>
      <c r="E3074" s="91"/>
      <c r="F3074" s="98"/>
      <c r="G3074" s="23"/>
      <c r="H3074" s="23"/>
      <c r="I3074" s="23"/>
      <c r="J3074" s="14" t="e">
        <f ca="1">F3074-(G3074+(SUMIF('RELACION PAGO DE CAJA'!B$3:B$9173,A3074,'RELACION PAGO DE CAJA'!K$3:K$9173)+SUMIF('RELACION PAGO DE CAJA'!B$3:B$9173,A3074,'RELACION PAGO DE CAJA'!L$3:L$9173)+(SUMIF('RELACION PAGO DE CAJA'!B$3:B$9173,A3074,'RELACION PAGO DE CAJA'!M$3:M$408)+(SUMIF('RELACION PAGO DE CAJA'!B$3:B$9173,A3074,'RELACION PAGO DE CAJA'!N$3:N$9173)))))</f>
        <v>#REF!</v>
      </c>
    </row>
    <row r="3075" spans="1:10">
      <c r="A3075" s="16" t="str">
        <f t="shared" si="52"/>
        <v/>
      </c>
      <c r="B3075" s="93"/>
      <c r="C3075" s="97"/>
      <c r="D3075" s="25"/>
      <c r="E3075" s="91"/>
      <c r="F3075" s="98"/>
      <c r="G3075" s="23"/>
      <c r="H3075" s="23"/>
      <c r="I3075" s="23"/>
      <c r="J3075" s="14" t="e">
        <f ca="1">F3075-(G3075+(SUMIF('RELACION PAGO DE CAJA'!B$3:B$9173,A3075,'RELACION PAGO DE CAJA'!K$3:K$9173)+SUMIF('RELACION PAGO DE CAJA'!B$3:B$9173,A3075,'RELACION PAGO DE CAJA'!L$3:L$9173)+(SUMIF('RELACION PAGO DE CAJA'!B$3:B$9173,A3075,'RELACION PAGO DE CAJA'!M$3:M$408)+(SUMIF('RELACION PAGO DE CAJA'!B$3:B$9173,A3075,'RELACION PAGO DE CAJA'!N$3:N$9173)))))</f>
        <v>#REF!</v>
      </c>
    </row>
    <row r="3076" spans="1:10">
      <c r="A3076" s="16" t="str">
        <f t="shared" si="52"/>
        <v/>
      </c>
      <c r="B3076" s="93"/>
      <c r="C3076" s="97"/>
      <c r="D3076" s="25"/>
      <c r="E3076" s="91"/>
      <c r="F3076" s="98"/>
      <c r="G3076" s="23"/>
      <c r="H3076" s="23"/>
      <c r="I3076" s="23"/>
      <c r="J3076" s="14" t="e">
        <f ca="1">F3076-(G3076+(SUMIF('RELACION PAGO DE CAJA'!B$3:B$9173,A3076,'RELACION PAGO DE CAJA'!K$3:K$9173)+SUMIF('RELACION PAGO DE CAJA'!B$3:B$9173,A3076,'RELACION PAGO DE CAJA'!L$3:L$9173)+(SUMIF('RELACION PAGO DE CAJA'!B$3:B$9173,A3076,'RELACION PAGO DE CAJA'!M$3:M$408)+(SUMIF('RELACION PAGO DE CAJA'!B$3:B$9173,A3076,'RELACION PAGO DE CAJA'!N$3:N$9173)))))</f>
        <v>#REF!</v>
      </c>
    </row>
    <row r="3077" spans="1:10">
      <c r="A3077" s="16" t="str">
        <f t="shared" si="52"/>
        <v/>
      </c>
      <c r="B3077" s="93"/>
      <c r="C3077" s="97"/>
      <c r="D3077" s="25"/>
      <c r="E3077" s="91"/>
      <c r="F3077" s="98"/>
      <c r="G3077" s="23"/>
      <c r="H3077" s="23"/>
      <c r="I3077" s="23"/>
      <c r="J3077" s="14" t="e">
        <f ca="1">F3077-(G3077+(SUMIF('RELACION PAGO DE CAJA'!B$3:B$9173,A3077,'RELACION PAGO DE CAJA'!K$3:K$9173)+SUMIF('RELACION PAGO DE CAJA'!B$3:B$9173,A3077,'RELACION PAGO DE CAJA'!L$3:L$9173)+(SUMIF('RELACION PAGO DE CAJA'!B$3:B$9173,A3077,'RELACION PAGO DE CAJA'!M$3:M$408)+(SUMIF('RELACION PAGO DE CAJA'!B$3:B$9173,A3077,'RELACION PAGO DE CAJA'!N$3:N$9173)))))</f>
        <v>#REF!</v>
      </c>
    </row>
    <row r="3078" spans="1:10">
      <c r="A3078" s="16" t="str">
        <f t="shared" si="52"/>
        <v/>
      </c>
      <c r="B3078" s="93"/>
      <c r="C3078" s="97"/>
      <c r="D3078" s="25"/>
      <c r="E3078" s="91"/>
      <c r="F3078" s="98"/>
      <c r="G3078" s="23"/>
      <c r="H3078" s="23"/>
      <c r="I3078" s="23"/>
      <c r="J3078" s="14" t="e">
        <f ca="1">F3078-(G3078+(SUMIF('RELACION PAGO DE CAJA'!B$3:B$9173,A3078,'RELACION PAGO DE CAJA'!K$3:K$9173)+SUMIF('RELACION PAGO DE CAJA'!B$3:B$9173,A3078,'RELACION PAGO DE CAJA'!L$3:L$9173)+(SUMIF('RELACION PAGO DE CAJA'!B$3:B$9173,A3078,'RELACION PAGO DE CAJA'!M$3:M$408)+(SUMIF('RELACION PAGO DE CAJA'!B$3:B$9173,A3078,'RELACION PAGO DE CAJA'!N$3:N$9173)))))</f>
        <v>#REF!</v>
      </c>
    </row>
    <row r="3079" spans="1:10">
      <c r="A3079" s="16" t="str">
        <f t="shared" si="52"/>
        <v/>
      </c>
      <c r="B3079" s="93"/>
      <c r="C3079" s="97"/>
      <c r="D3079" s="25"/>
      <c r="E3079" s="91"/>
      <c r="F3079" s="98"/>
      <c r="G3079" s="23"/>
      <c r="H3079" s="23"/>
      <c r="I3079" s="23"/>
      <c r="J3079" s="14" t="e">
        <f ca="1">F3079-(G3079+(SUMIF('RELACION PAGO DE CAJA'!B$3:B$9173,A3079,'RELACION PAGO DE CAJA'!K$3:K$9173)+SUMIF('RELACION PAGO DE CAJA'!B$3:B$9173,A3079,'RELACION PAGO DE CAJA'!L$3:L$9173)+(SUMIF('RELACION PAGO DE CAJA'!B$3:B$9173,A3079,'RELACION PAGO DE CAJA'!M$3:M$408)+(SUMIF('RELACION PAGO DE CAJA'!B$3:B$9173,A3079,'RELACION PAGO DE CAJA'!N$3:N$9173)))))</f>
        <v>#REF!</v>
      </c>
    </row>
    <row r="3080" spans="1:10">
      <c r="A3080" s="16" t="str">
        <f t="shared" si="52"/>
        <v/>
      </c>
      <c r="B3080" s="93"/>
      <c r="C3080" s="97"/>
      <c r="D3080" s="25"/>
      <c r="E3080" s="91"/>
      <c r="F3080" s="98"/>
      <c r="G3080" s="23"/>
      <c r="H3080" s="23"/>
      <c r="I3080" s="23"/>
      <c r="J3080" s="14" t="e">
        <f ca="1">F3080-(G3080+(SUMIF('RELACION PAGO DE CAJA'!B$3:B$9173,A3080,'RELACION PAGO DE CAJA'!K$3:K$9173)+SUMIF('RELACION PAGO DE CAJA'!B$3:B$9173,A3080,'RELACION PAGO DE CAJA'!L$3:L$9173)+(SUMIF('RELACION PAGO DE CAJA'!B$3:B$9173,A3080,'RELACION PAGO DE CAJA'!M$3:M$408)+(SUMIF('RELACION PAGO DE CAJA'!B$3:B$9173,A3080,'RELACION PAGO DE CAJA'!N$3:N$9173)))))</f>
        <v>#REF!</v>
      </c>
    </row>
    <row r="3081" spans="1:10">
      <c r="A3081" s="16" t="str">
        <f t="shared" si="52"/>
        <v/>
      </c>
      <c r="B3081" s="93"/>
      <c r="C3081" s="97"/>
      <c r="D3081" s="25"/>
      <c r="E3081" s="91"/>
      <c r="F3081" s="98"/>
      <c r="G3081" s="23"/>
      <c r="H3081" s="23"/>
      <c r="I3081" s="23"/>
      <c r="J3081" s="14" t="e">
        <f ca="1">F3081-(G3081+(SUMIF('RELACION PAGO DE CAJA'!B$3:B$9173,A3081,'RELACION PAGO DE CAJA'!K$3:K$9173)+SUMIF('RELACION PAGO DE CAJA'!B$3:B$9173,A3081,'RELACION PAGO DE CAJA'!L$3:L$9173)+(SUMIF('RELACION PAGO DE CAJA'!B$3:B$9173,A3081,'RELACION PAGO DE CAJA'!M$3:M$408)+(SUMIF('RELACION PAGO DE CAJA'!B$3:B$9173,A3081,'RELACION PAGO DE CAJA'!N$3:N$9173)))))</f>
        <v>#REF!</v>
      </c>
    </row>
    <row r="3082" spans="1:10">
      <c r="A3082" s="16" t="str">
        <f t="shared" si="52"/>
        <v/>
      </c>
      <c r="B3082" s="93"/>
      <c r="C3082" s="97"/>
      <c r="D3082" s="25"/>
      <c r="E3082" s="91"/>
      <c r="F3082" s="98"/>
      <c r="G3082" s="23"/>
      <c r="H3082" s="23"/>
      <c r="I3082" s="23"/>
      <c r="J3082" s="14" t="e">
        <f ca="1">F3082-(G3082+(SUMIF('RELACION PAGO DE CAJA'!B$3:B$9173,A3082,'RELACION PAGO DE CAJA'!K$3:K$9173)+SUMIF('RELACION PAGO DE CAJA'!B$3:B$9173,A3082,'RELACION PAGO DE CAJA'!L$3:L$9173)+(SUMIF('RELACION PAGO DE CAJA'!B$3:B$9173,A3082,'RELACION PAGO DE CAJA'!M$3:M$408)+(SUMIF('RELACION PAGO DE CAJA'!B$3:B$9173,A3082,'RELACION PAGO DE CAJA'!N$3:N$9173)))))</f>
        <v>#REF!</v>
      </c>
    </row>
    <row r="3083" spans="1:10">
      <c r="A3083" s="16" t="str">
        <f t="shared" si="52"/>
        <v/>
      </c>
      <c r="B3083" s="93"/>
      <c r="C3083" s="97"/>
      <c r="D3083" s="25"/>
      <c r="E3083" s="91"/>
      <c r="F3083" s="98"/>
      <c r="G3083" s="23"/>
      <c r="H3083" s="23"/>
      <c r="I3083" s="23"/>
      <c r="J3083" s="14" t="e">
        <f ca="1">F3083-(G3083+(SUMIF('RELACION PAGO DE CAJA'!B$3:B$9173,A3083,'RELACION PAGO DE CAJA'!K$3:K$9173)+SUMIF('RELACION PAGO DE CAJA'!B$3:B$9173,A3083,'RELACION PAGO DE CAJA'!L$3:L$9173)+(SUMIF('RELACION PAGO DE CAJA'!B$3:B$9173,A3083,'RELACION PAGO DE CAJA'!M$3:M$408)+(SUMIF('RELACION PAGO DE CAJA'!B$3:B$9173,A3083,'RELACION PAGO DE CAJA'!N$3:N$9173)))))</f>
        <v>#REF!</v>
      </c>
    </row>
    <row r="3084" spans="1:10">
      <c r="A3084" s="16" t="str">
        <f t="shared" si="52"/>
        <v/>
      </c>
      <c r="B3084" s="93"/>
      <c r="C3084" s="97"/>
      <c r="D3084" s="25"/>
      <c r="E3084" s="91"/>
      <c r="F3084" s="98"/>
      <c r="G3084" s="23"/>
      <c r="H3084" s="23"/>
      <c r="I3084" s="23"/>
      <c r="J3084" s="14" t="e">
        <f ca="1">F3084-(G3084+(SUMIF('RELACION PAGO DE CAJA'!B$3:B$9173,A3084,'RELACION PAGO DE CAJA'!K$3:K$9173)+SUMIF('RELACION PAGO DE CAJA'!B$3:B$9173,A3084,'RELACION PAGO DE CAJA'!L$3:L$9173)+(SUMIF('RELACION PAGO DE CAJA'!B$3:B$9173,A3084,'RELACION PAGO DE CAJA'!M$3:M$408)+(SUMIF('RELACION PAGO DE CAJA'!B$3:B$9173,A3084,'RELACION PAGO DE CAJA'!N$3:N$9173)))))</f>
        <v>#REF!</v>
      </c>
    </row>
    <row r="3085" spans="1:10">
      <c r="A3085" s="16" t="str">
        <f t="shared" si="52"/>
        <v/>
      </c>
      <c r="B3085" s="93"/>
      <c r="C3085" s="97"/>
      <c r="D3085" s="25"/>
      <c r="E3085" s="91"/>
      <c r="F3085" s="98"/>
      <c r="G3085" s="23"/>
      <c r="H3085" s="23"/>
      <c r="I3085" s="23"/>
      <c r="J3085" s="14" t="e">
        <f ca="1">F3085-(G3085+(SUMIF('RELACION PAGO DE CAJA'!B$3:B$9173,A3085,'RELACION PAGO DE CAJA'!K$3:K$9173)+SUMIF('RELACION PAGO DE CAJA'!B$3:B$9173,A3085,'RELACION PAGO DE CAJA'!L$3:L$9173)+(SUMIF('RELACION PAGO DE CAJA'!B$3:B$9173,A3085,'RELACION PAGO DE CAJA'!M$3:M$408)+(SUMIF('RELACION PAGO DE CAJA'!B$3:B$9173,A3085,'RELACION PAGO DE CAJA'!N$3:N$9173)))))</f>
        <v>#REF!</v>
      </c>
    </row>
    <row r="3086" spans="1:10">
      <c r="A3086" s="16" t="str">
        <f t="shared" si="52"/>
        <v/>
      </c>
      <c r="B3086" s="93"/>
      <c r="C3086" s="97"/>
      <c r="D3086" s="25"/>
      <c r="E3086" s="91"/>
      <c r="F3086" s="98"/>
      <c r="G3086" s="23"/>
      <c r="H3086" s="23"/>
      <c r="I3086" s="23"/>
      <c r="J3086" s="14" t="e">
        <f ca="1">F3086-(G3086+(SUMIF('RELACION PAGO DE CAJA'!B$3:B$9173,A3086,'RELACION PAGO DE CAJA'!K$3:K$9173)+SUMIF('RELACION PAGO DE CAJA'!B$3:B$9173,A3086,'RELACION PAGO DE CAJA'!L$3:L$9173)+(SUMIF('RELACION PAGO DE CAJA'!B$3:B$9173,A3086,'RELACION PAGO DE CAJA'!M$3:M$408)+(SUMIF('RELACION PAGO DE CAJA'!B$3:B$9173,A3086,'RELACION PAGO DE CAJA'!N$3:N$9173)))))</f>
        <v>#REF!</v>
      </c>
    </row>
    <row r="3087" spans="1:10">
      <c r="A3087" s="16" t="str">
        <f t="shared" si="52"/>
        <v/>
      </c>
      <c r="B3087" s="93"/>
      <c r="C3087" s="97"/>
      <c r="D3087" s="25"/>
      <c r="E3087" s="91"/>
      <c r="F3087" s="98"/>
      <c r="G3087" s="23"/>
      <c r="H3087" s="23"/>
      <c r="I3087" s="23"/>
      <c r="J3087" s="14" t="e">
        <f ca="1">F3087-(G3087+(SUMIF('RELACION PAGO DE CAJA'!B$3:B$9173,A3087,'RELACION PAGO DE CAJA'!K$3:K$9173)+SUMIF('RELACION PAGO DE CAJA'!B$3:B$9173,A3087,'RELACION PAGO DE CAJA'!L$3:L$9173)+(SUMIF('RELACION PAGO DE CAJA'!B$3:B$9173,A3087,'RELACION PAGO DE CAJA'!M$3:M$408)+(SUMIF('RELACION PAGO DE CAJA'!B$3:B$9173,A3087,'RELACION PAGO DE CAJA'!N$3:N$9173)))))</f>
        <v>#REF!</v>
      </c>
    </row>
    <row r="3088" spans="1:10">
      <c r="A3088" s="16" t="str">
        <f t="shared" si="52"/>
        <v/>
      </c>
      <c r="B3088" s="93"/>
      <c r="C3088" s="97"/>
      <c r="D3088" s="25"/>
      <c r="E3088" s="91"/>
      <c r="F3088" s="98"/>
      <c r="G3088" s="23"/>
      <c r="H3088" s="23"/>
      <c r="I3088" s="23"/>
      <c r="J3088" s="14" t="e">
        <f ca="1">F3088-(G3088+(SUMIF('RELACION PAGO DE CAJA'!B$3:B$9173,A3088,'RELACION PAGO DE CAJA'!K$3:K$9173)+SUMIF('RELACION PAGO DE CAJA'!B$3:B$9173,A3088,'RELACION PAGO DE CAJA'!L$3:L$9173)+(SUMIF('RELACION PAGO DE CAJA'!B$3:B$9173,A3088,'RELACION PAGO DE CAJA'!M$3:M$408)+(SUMIF('RELACION PAGO DE CAJA'!B$3:B$9173,A3088,'RELACION PAGO DE CAJA'!N$3:N$9173)))))</f>
        <v>#REF!</v>
      </c>
    </row>
    <row r="3089" spans="1:10">
      <c r="A3089" s="16" t="str">
        <f t="shared" si="52"/>
        <v/>
      </c>
      <c r="B3089" s="93"/>
      <c r="C3089" s="97"/>
      <c r="D3089" s="25"/>
      <c r="E3089" s="91"/>
      <c r="F3089" s="98"/>
      <c r="G3089" s="23"/>
      <c r="H3089" s="23"/>
      <c r="I3089" s="23"/>
      <c r="J3089" s="14" t="e">
        <f ca="1">F3089-(G3089+(SUMIF('RELACION PAGO DE CAJA'!B$3:B$9173,A3089,'RELACION PAGO DE CAJA'!K$3:K$9173)+SUMIF('RELACION PAGO DE CAJA'!B$3:B$9173,A3089,'RELACION PAGO DE CAJA'!L$3:L$9173)+(SUMIF('RELACION PAGO DE CAJA'!B$3:B$9173,A3089,'RELACION PAGO DE CAJA'!M$3:M$408)+(SUMIF('RELACION PAGO DE CAJA'!B$3:B$9173,A3089,'RELACION PAGO DE CAJA'!N$3:N$9173)))))</f>
        <v>#REF!</v>
      </c>
    </row>
    <row r="3090" spans="1:10">
      <c r="A3090" s="16" t="str">
        <f t="shared" si="52"/>
        <v/>
      </c>
      <c r="B3090" s="93"/>
      <c r="C3090" s="97"/>
      <c r="D3090" s="25"/>
      <c r="E3090" s="91"/>
      <c r="F3090" s="98"/>
      <c r="G3090" s="23"/>
      <c r="H3090" s="23"/>
      <c r="I3090" s="23"/>
      <c r="J3090" s="14" t="e">
        <f ca="1">F3090-(G3090+(SUMIF('RELACION PAGO DE CAJA'!B$3:B$9173,A3090,'RELACION PAGO DE CAJA'!K$3:K$9173)+SUMIF('RELACION PAGO DE CAJA'!B$3:B$9173,A3090,'RELACION PAGO DE CAJA'!L$3:L$9173)+(SUMIF('RELACION PAGO DE CAJA'!B$3:B$9173,A3090,'RELACION PAGO DE CAJA'!M$3:M$408)+(SUMIF('RELACION PAGO DE CAJA'!B$3:B$9173,A3090,'RELACION PAGO DE CAJA'!N$3:N$9173)))))</f>
        <v>#REF!</v>
      </c>
    </row>
    <row r="3091" spans="1:10">
      <c r="A3091" s="16" t="str">
        <f t="shared" si="52"/>
        <v/>
      </c>
      <c r="B3091" s="93"/>
      <c r="C3091" s="97"/>
      <c r="D3091" s="25"/>
      <c r="E3091" s="91"/>
      <c r="F3091" s="98"/>
      <c r="G3091" s="23"/>
      <c r="H3091" s="23"/>
      <c r="I3091" s="23"/>
      <c r="J3091" s="14" t="e">
        <f ca="1">F3091-(G3091+(SUMIF('RELACION PAGO DE CAJA'!B$3:B$9173,A3091,'RELACION PAGO DE CAJA'!K$3:K$9173)+SUMIF('RELACION PAGO DE CAJA'!B$3:B$9173,A3091,'RELACION PAGO DE CAJA'!L$3:L$9173)+(SUMIF('RELACION PAGO DE CAJA'!B$3:B$9173,A3091,'RELACION PAGO DE CAJA'!M$3:M$408)+(SUMIF('RELACION PAGO DE CAJA'!B$3:B$9173,A3091,'RELACION PAGO DE CAJA'!N$3:N$9173)))))</f>
        <v>#REF!</v>
      </c>
    </row>
    <row r="3092" spans="1:10">
      <c r="A3092" s="16" t="str">
        <f t="shared" si="52"/>
        <v/>
      </c>
      <c r="B3092" s="93"/>
      <c r="C3092" s="97"/>
      <c r="D3092" s="25"/>
      <c r="E3092" s="91"/>
      <c r="F3092" s="98"/>
      <c r="G3092" s="23"/>
      <c r="H3092" s="23"/>
      <c r="I3092" s="23"/>
      <c r="J3092" s="14" t="e">
        <f ca="1">F3092-(G3092+(SUMIF('RELACION PAGO DE CAJA'!B$3:B$9173,A3092,'RELACION PAGO DE CAJA'!K$3:K$9173)+SUMIF('RELACION PAGO DE CAJA'!B$3:B$9173,A3092,'RELACION PAGO DE CAJA'!L$3:L$9173)+(SUMIF('RELACION PAGO DE CAJA'!B$3:B$9173,A3092,'RELACION PAGO DE CAJA'!M$3:M$408)+(SUMIF('RELACION PAGO DE CAJA'!B$3:B$9173,A3092,'RELACION PAGO DE CAJA'!N$3:N$9173)))))</f>
        <v>#REF!</v>
      </c>
    </row>
    <row r="3093" spans="1:10">
      <c r="A3093" s="16" t="str">
        <f t="shared" ref="A3093:A3156" si="53">CONCATENATE(B3093,D3093,E3093)</f>
        <v/>
      </c>
      <c r="B3093" s="93"/>
      <c r="C3093" s="97"/>
      <c r="D3093" s="25"/>
      <c r="E3093" s="91"/>
      <c r="F3093" s="98"/>
      <c r="G3093" s="23"/>
      <c r="H3093" s="23"/>
      <c r="I3093" s="23"/>
      <c r="J3093" s="14" t="e">
        <f ca="1">F3093-(G3093+(SUMIF('RELACION PAGO DE CAJA'!B$3:B$9173,A3093,'RELACION PAGO DE CAJA'!K$3:K$9173)+SUMIF('RELACION PAGO DE CAJA'!B$3:B$9173,A3093,'RELACION PAGO DE CAJA'!L$3:L$9173)+(SUMIF('RELACION PAGO DE CAJA'!B$3:B$9173,A3093,'RELACION PAGO DE CAJA'!M$3:M$408)+(SUMIF('RELACION PAGO DE CAJA'!B$3:B$9173,A3093,'RELACION PAGO DE CAJA'!N$3:N$9173)))))</f>
        <v>#REF!</v>
      </c>
    </row>
    <row r="3094" spans="1:10">
      <c r="A3094" s="16" t="str">
        <f t="shared" si="53"/>
        <v/>
      </c>
      <c r="B3094" s="93"/>
      <c r="C3094" s="97"/>
      <c r="D3094" s="25"/>
      <c r="E3094" s="91"/>
      <c r="F3094" s="98"/>
      <c r="G3094" s="23"/>
      <c r="H3094" s="23"/>
      <c r="I3094" s="23"/>
      <c r="J3094" s="14" t="e">
        <f ca="1">F3094-(G3094+(SUMIF('RELACION PAGO DE CAJA'!B$3:B$9173,A3094,'RELACION PAGO DE CAJA'!K$3:K$9173)+SUMIF('RELACION PAGO DE CAJA'!B$3:B$9173,A3094,'RELACION PAGO DE CAJA'!L$3:L$9173)+(SUMIF('RELACION PAGO DE CAJA'!B$3:B$9173,A3094,'RELACION PAGO DE CAJA'!M$3:M$408)+(SUMIF('RELACION PAGO DE CAJA'!B$3:B$9173,A3094,'RELACION PAGO DE CAJA'!N$3:N$9173)))))</f>
        <v>#REF!</v>
      </c>
    </row>
    <row r="3095" spans="1:10">
      <c r="A3095" s="16" t="str">
        <f t="shared" si="53"/>
        <v/>
      </c>
      <c r="B3095" s="93"/>
      <c r="C3095" s="97"/>
      <c r="D3095" s="25"/>
      <c r="E3095" s="91"/>
      <c r="F3095" s="98"/>
      <c r="G3095" s="23"/>
      <c r="H3095" s="23"/>
      <c r="I3095" s="23"/>
      <c r="J3095" s="14" t="e">
        <f ca="1">F3095-(G3095+(SUMIF('RELACION PAGO DE CAJA'!B$3:B$9173,A3095,'RELACION PAGO DE CAJA'!K$3:K$9173)+SUMIF('RELACION PAGO DE CAJA'!B$3:B$9173,A3095,'RELACION PAGO DE CAJA'!L$3:L$9173)+(SUMIF('RELACION PAGO DE CAJA'!B$3:B$9173,A3095,'RELACION PAGO DE CAJA'!M$3:M$408)+(SUMIF('RELACION PAGO DE CAJA'!B$3:B$9173,A3095,'RELACION PAGO DE CAJA'!N$3:N$9173)))))</f>
        <v>#REF!</v>
      </c>
    </row>
    <row r="3096" spans="1:10">
      <c r="A3096" s="16" t="str">
        <f t="shared" si="53"/>
        <v/>
      </c>
      <c r="B3096" s="93"/>
      <c r="C3096" s="97"/>
      <c r="D3096" s="25"/>
      <c r="E3096" s="91"/>
      <c r="F3096" s="98"/>
      <c r="G3096" s="23"/>
      <c r="H3096" s="23"/>
      <c r="I3096" s="23"/>
      <c r="J3096" s="14" t="e">
        <f ca="1">F3096-(G3096+(SUMIF('RELACION PAGO DE CAJA'!B$3:B$9173,A3096,'RELACION PAGO DE CAJA'!K$3:K$9173)+SUMIF('RELACION PAGO DE CAJA'!B$3:B$9173,A3096,'RELACION PAGO DE CAJA'!L$3:L$9173)+(SUMIF('RELACION PAGO DE CAJA'!B$3:B$9173,A3096,'RELACION PAGO DE CAJA'!M$3:M$408)+(SUMIF('RELACION PAGO DE CAJA'!B$3:B$9173,A3096,'RELACION PAGO DE CAJA'!N$3:N$9173)))))</f>
        <v>#REF!</v>
      </c>
    </row>
    <row r="3097" spans="1:10">
      <c r="A3097" s="16" t="str">
        <f t="shared" si="53"/>
        <v/>
      </c>
      <c r="B3097" s="93"/>
      <c r="C3097" s="97"/>
      <c r="D3097" s="25"/>
      <c r="E3097" s="91"/>
      <c r="F3097" s="98"/>
      <c r="G3097" s="23"/>
      <c r="H3097" s="23"/>
      <c r="I3097" s="23"/>
      <c r="J3097" s="14" t="e">
        <f ca="1">F3097-(G3097+(SUMIF('RELACION PAGO DE CAJA'!B$3:B$9173,A3097,'RELACION PAGO DE CAJA'!K$3:K$9173)+SUMIF('RELACION PAGO DE CAJA'!B$3:B$9173,A3097,'RELACION PAGO DE CAJA'!L$3:L$9173)+(SUMIF('RELACION PAGO DE CAJA'!B$3:B$9173,A3097,'RELACION PAGO DE CAJA'!M$3:M$408)+(SUMIF('RELACION PAGO DE CAJA'!B$3:B$9173,A3097,'RELACION PAGO DE CAJA'!N$3:N$9173)))))</f>
        <v>#REF!</v>
      </c>
    </row>
    <row r="3098" spans="1:10">
      <c r="A3098" s="16" t="str">
        <f t="shared" si="53"/>
        <v/>
      </c>
      <c r="B3098" s="93"/>
      <c r="C3098" s="97"/>
      <c r="D3098" s="25"/>
      <c r="E3098" s="91"/>
      <c r="F3098" s="98"/>
      <c r="G3098" s="23"/>
      <c r="H3098" s="23"/>
      <c r="I3098" s="23"/>
      <c r="J3098" s="14" t="e">
        <f ca="1">F3098-(G3098+(SUMIF('RELACION PAGO DE CAJA'!B$3:B$9173,A3098,'RELACION PAGO DE CAJA'!K$3:K$9173)+SUMIF('RELACION PAGO DE CAJA'!B$3:B$9173,A3098,'RELACION PAGO DE CAJA'!L$3:L$9173)+(SUMIF('RELACION PAGO DE CAJA'!B$3:B$9173,A3098,'RELACION PAGO DE CAJA'!M$3:M$408)+(SUMIF('RELACION PAGO DE CAJA'!B$3:B$9173,A3098,'RELACION PAGO DE CAJA'!N$3:N$9173)))))</f>
        <v>#REF!</v>
      </c>
    </row>
    <row r="3099" spans="1:10">
      <c r="A3099" s="16" t="str">
        <f t="shared" si="53"/>
        <v/>
      </c>
      <c r="B3099" s="93"/>
      <c r="C3099" s="97"/>
      <c r="D3099" s="25"/>
      <c r="E3099" s="91"/>
      <c r="F3099" s="98"/>
      <c r="G3099" s="23"/>
      <c r="H3099" s="23"/>
      <c r="I3099" s="23"/>
      <c r="J3099" s="14" t="e">
        <f ca="1">F3099-(G3099+(SUMIF('RELACION PAGO DE CAJA'!B$3:B$9173,A3099,'RELACION PAGO DE CAJA'!K$3:K$9173)+SUMIF('RELACION PAGO DE CAJA'!B$3:B$9173,A3099,'RELACION PAGO DE CAJA'!L$3:L$9173)+(SUMIF('RELACION PAGO DE CAJA'!B$3:B$9173,A3099,'RELACION PAGO DE CAJA'!M$3:M$408)+(SUMIF('RELACION PAGO DE CAJA'!B$3:B$9173,A3099,'RELACION PAGO DE CAJA'!N$3:N$9173)))))</f>
        <v>#REF!</v>
      </c>
    </row>
    <row r="3100" spans="1:10">
      <c r="A3100" s="16" t="str">
        <f t="shared" si="53"/>
        <v/>
      </c>
      <c r="B3100" s="93"/>
      <c r="C3100" s="97"/>
      <c r="D3100" s="25"/>
      <c r="E3100" s="91"/>
      <c r="F3100" s="98"/>
      <c r="G3100" s="23"/>
      <c r="H3100" s="23"/>
      <c r="I3100" s="23"/>
      <c r="J3100" s="14" t="e">
        <f ca="1">F3100-(G3100+(SUMIF('RELACION PAGO DE CAJA'!B$3:B$9173,A3100,'RELACION PAGO DE CAJA'!K$3:K$9173)+SUMIF('RELACION PAGO DE CAJA'!B$3:B$9173,A3100,'RELACION PAGO DE CAJA'!L$3:L$9173)+(SUMIF('RELACION PAGO DE CAJA'!B$3:B$9173,A3100,'RELACION PAGO DE CAJA'!M$3:M$408)+(SUMIF('RELACION PAGO DE CAJA'!B$3:B$9173,A3100,'RELACION PAGO DE CAJA'!N$3:N$9173)))))</f>
        <v>#REF!</v>
      </c>
    </row>
    <row r="3101" spans="1:10">
      <c r="A3101" s="16" t="str">
        <f t="shared" si="53"/>
        <v/>
      </c>
      <c r="B3101" s="93"/>
      <c r="C3101" s="97"/>
      <c r="D3101" s="25"/>
      <c r="E3101" s="91"/>
      <c r="F3101" s="98"/>
      <c r="G3101" s="23"/>
      <c r="H3101" s="23"/>
      <c r="I3101" s="23"/>
      <c r="J3101" s="14" t="e">
        <f ca="1">F3101-(G3101+(SUMIF('RELACION PAGO DE CAJA'!B$3:B$9173,A3101,'RELACION PAGO DE CAJA'!K$3:K$9173)+SUMIF('RELACION PAGO DE CAJA'!B$3:B$9173,A3101,'RELACION PAGO DE CAJA'!L$3:L$9173)+(SUMIF('RELACION PAGO DE CAJA'!B$3:B$9173,A3101,'RELACION PAGO DE CAJA'!M$3:M$408)+(SUMIF('RELACION PAGO DE CAJA'!B$3:B$9173,A3101,'RELACION PAGO DE CAJA'!N$3:N$9173)))))</f>
        <v>#REF!</v>
      </c>
    </row>
    <row r="3102" spans="1:10">
      <c r="A3102" s="16" t="str">
        <f t="shared" si="53"/>
        <v/>
      </c>
      <c r="B3102" s="93"/>
      <c r="C3102" s="97"/>
      <c r="D3102" s="25"/>
      <c r="E3102" s="91"/>
      <c r="F3102" s="98"/>
      <c r="G3102" s="23"/>
      <c r="H3102" s="23"/>
      <c r="I3102" s="23"/>
      <c r="J3102" s="14" t="e">
        <f ca="1">F3102-(G3102+(SUMIF('RELACION PAGO DE CAJA'!B$3:B$9173,A3102,'RELACION PAGO DE CAJA'!K$3:K$9173)+SUMIF('RELACION PAGO DE CAJA'!B$3:B$9173,A3102,'RELACION PAGO DE CAJA'!L$3:L$9173)+(SUMIF('RELACION PAGO DE CAJA'!B$3:B$9173,A3102,'RELACION PAGO DE CAJA'!M$3:M$408)+(SUMIF('RELACION PAGO DE CAJA'!B$3:B$9173,A3102,'RELACION PAGO DE CAJA'!N$3:N$9173)))))</f>
        <v>#REF!</v>
      </c>
    </row>
    <row r="3103" spans="1:10">
      <c r="A3103" s="16" t="str">
        <f t="shared" si="53"/>
        <v/>
      </c>
      <c r="B3103" s="93"/>
      <c r="C3103" s="97"/>
      <c r="D3103" s="25"/>
      <c r="E3103" s="91"/>
      <c r="F3103" s="98"/>
      <c r="G3103" s="23"/>
      <c r="H3103" s="23"/>
      <c r="I3103" s="23"/>
      <c r="J3103" s="14" t="e">
        <f ca="1">F3103-(G3103+(SUMIF('RELACION PAGO DE CAJA'!B$3:B$9173,A3103,'RELACION PAGO DE CAJA'!K$3:K$9173)+SUMIF('RELACION PAGO DE CAJA'!B$3:B$9173,A3103,'RELACION PAGO DE CAJA'!L$3:L$9173)+(SUMIF('RELACION PAGO DE CAJA'!B$3:B$9173,A3103,'RELACION PAGO DE CAJA'!M$3:M$408)+(SUMIF('RELACION PAGO DE CAJA'!B$3:B$9173,A3103,'RELACION PAGO DE CAJA'!N$3:N$9173)))))</f>
        <v>#REF!</v>
      </c>
    </row>
    <row r="3104" spans="1:10">
      <c r="A3104" s="16" t="str">
        <f t="shared" si="53"/>
        <v/>
      </c>
      <c r="B3104" s="93"/>
      <c r="C3104" s="97"/>
      <c r="D3104" s="25"/>
      <c r="E3104" s="91"/>
      <c r="F3104" s="98"/>
      <c r="G3104" s="23"/>
      <c r="H3104" s="23"/>
      <c r="I3104" s="23"/>
      <c r="J3104" s="14" t="e">
        <f ca="1">F3104-(G3104+(SUMIF('RELACION PAGO DE CAJA'!B$3:B$9173,A3104,'RELACION PAGO DE CAJA'!K$3:K$9173)+SUMIF('RELACION PAGO DE CAJA'!B$3:B$9173,A3104,'RELACION PAGO DE CAJA'!L$3:L$9173)+(SUMIF('RELACION PAGO DE CAJA'!B$3:B$9173,A3104,'RELACION PAGO DE CAJA'!M$3:M$408)+(SUMIF('RELACION PAGO DE CAJA'!B$3:B$9173,A3104,'RELACION PAGO DE CAJA'!N$3:N$9173)))))</f>
        <v>#REF!</v>
      </c>
    </row>
    <row r="3105" spans="1:10">
      <c r="A3105" s="16" t="str">
        <f t="shared" si="53"/>
        <v/>
      </c>
      <c r="B3105" s="93"/>
      <c r="C3105" s="97"/>
      <c r="D3105" s="25"/>
      <c r="E3105" s="91"/>
      <c r="F3105" s="98"/>
      <c r="G3105" s="23"/>
      <c r="H3105" s="23"/>
      <c r="I3105" s="23"/>
      <c r="J3105" s="14" t="e">
        <f ca="1">F3105-(G3105+(SUMIF('RELACION PAGO DE CAJA'!B$3:B$9173,A3105,'RELACION PAGO DE CAJA'!K$3:K$9173)+SUMIF('RELACION PAGO DE CAJA'!B$3:B$9173,A3105,'RELACION PAGO DE CAJA'!L$3:L$9173)+(SUMIF('RELACION PAGO DE CAJA'!B$3:B$9173,A3105,'RELACION PAGO DE CAJA'!M$3:M$408)+(SUMIF('RELACION PAGO DE CAJA'!B$3:B$9173,A3105,'RELACION PAGO DE CAJA'!N$3:N$9173)))))</f>
        <v>#REF!</v>
      </c>
    </row>
    <row r="3106" spans="1:10">
      <c r="A3106" s="16" t="str">
        <f t="shared" si="53"/>
        <v/>
      </c>
      <c r="B3106" s="93"/>
      <c r="C3106" s="97"/>
      <c r="D3106" s="25"/>
      <c r="E3106" s="91"/>
      <c r="F3106" s="98"/>
      <c r="G3106" s="23"/>
      <c r="H3106" s="23"/>
      <c r="I3106" s="23"/>
      <c r="J3106" s="14" t="e">
        <f ca="1">F3106-(G3106+(SUMIF('RELACION PAGO DE CAJA'!B$3:B$9173,A3106,'RELACION PAGO DE CAJA'!K$3:K$9173)+SUMIF('RELACION PAGO DE CAJA'!B$3:B$9173,A3106,'RELACION PAGO DE CAJA'!L$3:L$9173)+(SUMIF('RELACION PAGO DE CAJA'!B$3:B$9173,A3106,'RELACION PAGO DE CAJA'!M$3:M$408)+(SUMIF('RELACION PAGO DE CAJA'!B$3:B$9173,A3106,'RELACION PAGO DE CAJA'!N$3:N$9173)))))</f>
        <v>#REF!</v>
      </c>
    </row>
    <row r="3107" spans="1:10">
      <c r="A3107" s="16" t="str">
        <f t="shared" si="53"/>
        <v/>
      </c>
      <c r="B3107" s="93"/>
      <c r="C3107" s="97"/>
      <c r="D3107" s="25"/>
      <c r="E3107" s="91"/>
      <c r="F3107" s="98"/>
      <c r="G3107" s="23"/>
      <c r="H3107" s="23"/>
      <c r="I3107" s="23"/>
      <c r="J3107" s="14" t="e">
        <f ca="1">F3107-(G3107+(SUMIF('RELACION PAGO DE CAJA'!B$3:B$9173,A3107,'RELACION PAGO DE CAJA'!K$3:K$9173)+SUMIF('RELACION PAGO DE CAJA'!B$3:B$9173,A3107,'RELACION PAGO DE CAJA'!L$3:L$9173)+(SUMIF('RELACION PAGO DE CAJA'!B$3:B$9173,A3107,'RELACION PAGO DE CAJA'!M$3:M$408)+(SUMIF('RELACION PAGO DE CAJA'!B$3:B$9173,A3107,'RELACION PAGO DE CAJA'!N$3:N$9173)))))</f>
        <v>#REF!</v>
      </c>
    </row>
    <row r="3108" spans="1:10">
      <c r="A3108" s="16" t="str">
        <f t="shared" si="53"/>
        <v/>
      </c>
      <c r="B3108" s="93"/>
      <c r="C3108" s="97"/>
      <c r="D3108" s="25"/>
      <c r="E3108" s="91"/>
      <c r="F3108" s="98"/>
      <c r="G3108" s="23"/>
      <c r="H3108" s="23"/>
      <c r="I3108" s="23"/>
      <c r="J3108" s="14" t="e">
        <f ca="1">F3108-(G3108+(SUMIF('RELACION PAGO DE CAJA'!B$3:B$9173,A3108,'RELACION PAGO DE CAJA'!K$3:K$9173)+SUMIF('RELACION PAGO DE CAJA'!B$3:B$9173,A3108,'RELACION PAGO DE CAJA'!L$3:L$9173)+(SUMIF('RELACION PAGO DE CAJA'!B$3:B$9173,A3108,'RELACION PAGO DE CAJA'!M$3:M$408)+(SUMIF('RELACION PAGO DE CAJA'!B$3:B$9173,A3108,'RELACION PAGO DE CAJA'!N$3:N$9173)))))</f>
        <v>#REF!</v>
      </c>
    </row>
    <row r="3109" spans="1:10">
      <c r="A3109" s="16" t="str">
        <f t="shared" si="53"/>
        <v/>
      </c>
      <c r="B3109" s="93"/>
      <c r="C3109" s="97"/>
      <c r="D3109" s="25"/>
      <c r="E3109" s="91"/>
      <c r="F3109" s="98"/>
      <c r="G3109" s="23"/>
      <c r="H3109" s="23"/>
      <c r="I3109" s="23"/>
      <c r="J3109" s="14" t="e">
        <f ca="1">F3109-(G3109+(SUMIF('RELACION PAGO DE CAJA'!B$3:B$9173,A3109,'RELACION PAGO DE CAJA'!K$3:K$9173)+SUMIF('RELACION PAGO DE CAJA'!B$3:B$9173,A3109,'RELACION PAGO DE CAJA'!L$3:L$9173)+(SUMIF('RELACION PAGO DE CAJA'!B$3:B$9173,A3109,'RELACION PAGO DE CAJA'!M$3:M$408)+(SUMIF('RELACION PAGO DE CAJA'!B$3:B$9173,A3109,'RELACION PAGO DE CAJA'!N$3:N$9173)))))</f>
        <v>#REF!</v>
      </c>
    </row>
    <row r="3110" spans="1:10">
      <c r="A3110" s="16" t="str">
        <f t="shared" si="53"/>
        <v/>
      </c>
      <c r="B3110" s="93"/>
      <c r="C3110" s="97"/>
      <c r="D3110" s="25"/>
      <c r="E3110" s="91"/>
      <c r="F3110" s="98"/>
      <c r="G3110" s="23"/>
      <c r="H3110" s="23"/>
      <c r="I3110" s="23"/>
      <c r="J3110" s="14" t="e">
        <f ca="1">F3110-(G3110+(SUMIF('RELACION PAGO DE CAJA'!B$3:B$9173,A3110,'RELACION PAGO DE CAJA'!K$3:K$9173)+SUMIF('RELACION PAGO DE CAJA'!B$3:B$9173,A3110,'RELACION PAGO DE CAJA'!L$3:L$9173)+(SUMIF('RELACION PAGO DE CAJA'!B$3:B$9173,A3110,'RELACION PAGO DE CAJA'!M$3:M$408)+(SUMIF('RELACION PAGO DE CAJA'!B$3:B$9173,A3110,'RELACION PAGO DE CAJA'!N$3:N$9173)))))</f>
        <v>#REF!</v>
      </c>
    </row>
    <row r="3111" spans="1:10">
      <c r="A3111" s="16" t="str">
        <f t="shared" si="53"/>
        <v/>
      </c>
      <c r="B3111" s="93"/>
      <c r="C3111" s="97"/>
      <c r="D3111" s="25"/>
      <c r="E3111" s="91"/>
      <c r="F3111" s="98"/>
      <c r="G3111" s="23"/>
      <c r="H3111" s="23"/>
      <c r="I3111" s="23"/>
      <c r="J3111" s="14" t="e">
        <f ca="1">F3111-(G3111+(SUMIF('RELACION PAGO DE CAJA'!B$3:B$9173,A3111,'RELACION PAGO DE CAJA'!K$3:K$9173)+SUMIF('RELACION PAGO DE CAJA'!B$3:B$9173,A3111,'RELACION PAGO DE CAJA'!L$3:L$9173)+(SUMIF('RELACION PAGO DE CAJA'!B$3:B$9173,A3111,'RELACION PAGO DE CAJA'!M$3:M$408)+(SUMIF('RELACION PAGO DE CAJA'!B$3:B$9173,A3111,'RELACION PAGO DE CAJA'!N$3:N$9173)))))</f>
        <v>#REF!</v>
      </c>
    </row>
    <row r="3112" spans="1:10">
      <c r="A3112" s="16" t="str">
        <f t="shared" si="53"/>
        <v/>
      </c>
      <c r="B3112" s="93"/>
      <c r="C3112" s="97"/>
      <c r="D3112" s="25"/>
      <c r="E3112" s="91"/>
      <c r="F3112" s="98"/>
      <c r="G3112" s="23"/>
      <c r="H3112" s="23"/>
      <c r="I3112" s="23"/>
      <c r="J3112" s="14" t="e">
        <f ca="1">F3112-(G3112+(SUMIF('RELACION PAGO DE CAJA'!B$3:B$9173,A3112,'RELACION PAGO DE CAJA'!K$3:K$9173)+SUMIF('RELACION PAGO DE CAJA'!B$3:B$9173,A3112,'RELACION PAGO DE CAJA'!L$3:L$9173)+(SUMIF('RELACION PAGO DE CAJA'!B$3:B$9173,A3112,'RELACION PAGO DE CAJA'!M$3:M$408)+(SUMIF('RELACION PAGO DE CAJA'!B$3:B$9173,A3112,'RELACION PAGO DE CAJA'!N$3:N$9173)))))</f>
        <v>#REF!</v>
      </c>
    </row>
    <row r="3113" spans="1:10">
      <c r="A3113" s="16" t="str">
        <f t="shared" si="53"/>
        <v/>
      </c>
      <c r="B3113" s="93"/>
      <c r="C3113" s="97"/>
      <c r="D3113" s="25"/>
      <c r="E3113" s="91"/>
      <c r="F3113" s="98"/>
      <c r="G3113" s="23"/>
      <c r="H3113" s="23"/>
      <c r="I3113" s="23"/>
      <c r="J3113" s="14" t="e">
        <f ca="1">F3113-(G3113+(SUMIF('RELACION PAGO DE CAJA'!B$3:B$9173,A3113,'RELACION PAGO DE CAJA'!K$3:K$9173)+SUMIF('RELACION PAGO DE CAJA'!B$3:B$9173,A3113,'RELACION PAGO DE CAJA'!L$3:L$9173)+(SUMIF('RELACION PAGO DE CAJA'!B$3:B$9173,A3113,'RELACION PAGO DE CAJA'!M$3:M$408)+(SUMIF('RELACION PAGO DE CAJA'!B$3:B$9173,A3113,'RELACION PAGO DE CAJA'!N$3:N$9173)))))</f>
        <v>#REF!</v>
      </c>
    </row>
    <row r="3114" spans="1:10">
      <c r="A3114" s="16" t="str">
        <f t="shared" si="53"/>
        <v/>
      </c>
      <c r="B3114" s="93"/>
      <c r="C3114" s="97"/>
      <c r="D3114" s="25"/>
      <c r="E3114" s="91"/>
      <c r="F3114" s="98"/>
      <c r="G3114" s="23"/>
      <c r="H3114" s="23"/>
      <c r="I3114" s="23"/>
      <c r="J3114" s="14" t="e">
        <f ca="1">F3114-(G3114+(SUMIF('RELACION PAGO DE CAJA'!B$3:B$9173,A3114,'RELACION PAGO DE CAJA'!K$3:K$9173)+SUMIF('RELACION PAGO DE CAJA'!B$3:B$9173,A3114,'RELACION PAGO DE CAJA'!L$3:L$9173)+(SUMIF('RELACION PAGO DE CAJA'!B$3:B$9173,A3114,'RELACION PAGO DE CAJA'!M$3:M$408)+(SUMIF('RELACION PAGO DE CAJA'!B$3:B$9173,A3114,'RELACION PAGO DE CAJA'!N$3:N$9173)))))</f>
        <v>#REF!</v>
      </c>
    </row>
    <row r="3115" spans="1:10">
      <c r="A3115" s="16" t="str">
        <f t="shared" si="53"/>
        <v/>
      </c>
      <c r="B3115" s="93"/>
      <c r="C3115" s="97"/>
      <c r="D3115" s="25"/>
      <c r="E3115" s="91"/>
      <c r="F3115" s="98"/>
      <c r="G3115" s="23"/>
      <c r="H3115" s="23"/>
      <c r="I3115" s="23"/>
      <c r="J3115" s="14" t="e">
        <f ca="1">F3115-(G3115+(SUMIF('RELACION PAGO DE CAJA'!B$3:B$9173,A3115,'RELACION PAGO DE CAJA'!K$3:K$9173)+SUMIF('RELACION PAGO DE CAJA'!B$3:B$9173,A3115,'RELACION PAGO DE CAJA'!L$3:L$9173)+(SUMIF('RELACION PAGO DE CAJA'!B$3:B$9173,A3115,'RELACION PAGO DE CAJA'!M$3:M$408)+(SUMIF('RELACION PAGO DE CAJA'!B$3:B$9173,A3115,'RELACION PAGO DE CAJA'!N$3:N$9173)))))</f>
        <v>#REF!</v>
      </c>
    </row>
    <row r="3116" spans="1:10">
      <c r="A3116" s="16" t="str">
        <f t="shared" si="53"/>
        <v/>
      </c>
      <c r="B3116" s="93"/>
      <c r="C3116" s="97"/>
      <c r="D3116" s="25"/>
      <c r="E3116" s="91"/>
      <c r="F3116" s="98"/>
      <c r="G3116" s="23"/>
      <c r="H3116" s="23"/>
      <c r="I3116" s="23"/>
      <c r="J3116" s="14" t="e">
        <f ca="1">F3116-(G3116+(SUMIF('RELACION PAGO DE CAJA'!B$3:B$9173,A3116,'RELACION PAGO DE CAJA'!K$3:K$9173)+SUMIF('RELACION PAGO DE CAJA'!B$3:B$9173,A3116,'RELACION PAGO DE CAJA'!L$3:L$9173)+(SUMIF('RELACION PAGO DE CAJA'!B$3:B$9173,A3116,'RELACION PAGO DE CAJA'!M$3:M$408)+(SUMIF('RELACION PAGO DE CAJA'!B$3:B$9173,A3116,'RELACION PAGO DE CAJA'!N$3:N$9173)))))</f>
        <v>#REF!</v>
      </c>
    </row>
    <row r="3117" spans="1:10">
      <c r="A3117" s="16" t="str">
        <f t="shared" si="53"/>
        <v/>
      </c>
      <c r="B3117" s="93"/>
      <c r="C3117" s="97"/>
      <c r="D3117" s="25"/>
      <c r="E3117" s="91"/>
      <c r="F3117" s="98"/>
      <c r="G3117" s="23"/>
      <c r="H3117" s="23"/>
      <c r="I3117" s="23"/>
      <c r="J3117" s="14" t="e">
        <f ca="1">F3117-(G3117+(SUMIF('RELACION PAGO DE CAJA'!B$3:B$9173,A3117,'RELACION PAGO DE CAJA'!K$3:K$9173)+SUMIF('RELACION PAGO DE CAJA'!B$3:B$9173,A3117,'RELACION PAGO DE CAJA'!L$3:L$9173)+(SUMIF('RELACION PAGO DE CAJA'!B$3:B$9173,A3117,'RELACION PAGO DE CAJA'!M$3:M$408)+(SUMIF('RELACION PAGO DE CAJA'!B$3:B$9173,A3117,'RELACION PAGO DE CAJA'!N$3:N$9173)))))</f>
        <v>#REF!</v>
      </c>
    </row>
    <row r="3118" spans="1:10">
      <c r="A3118" s="16" t="str">
        <f t="shared" si="53"/>
        <v/>
      </c>
      <c r="B3118" s="93"/>
      <c r="C3118" s="97"/>
      <c r="D3118" s="25"/>
      <c r="E3118" s="91"/>
      <c r="F3118" s="98"/>
      <c r="G3118" s="23"/>
      <c r="H3118" s="23"/>
      <c r="I3118" s="23"/>
      <c r="J3118" s="14" t="e">
        <f ca="1">F3118-(G3118+(SUMIF('RELACION PAGO DE CAJA'!B$3:B$9173,A3118,'RELACION PAGO DE CAJA'!K$3:K$9173)+SUMIF('RELACION PAGO DE CAJA'!B$3:B$9173,A3118,'RELACION PAGO DE CAJA'!L$3:L$9173)+(SUMIF('RELACION PAGO DE CAJA'!B$3:B$9173,A3118,'RELACION PAGO DE CAJA'!M$3:M$408)+(SUMIF('RELACION PAGO DE CAJA'!B$3:B$9173,A3118,'RELACION PAGO DE CAJA'!N$3:N$9173)))))</f>
        <v>#REF!</v>
      </c>
    </row>
    <row r="3119" spans="1:10">
      <c r="A3119" s="16" t="str">
        <f t="shared" si="53"/>
        <v/>
      </c>
      <c r="B3119" s="93"/>
      <c r="C3119" s="97"/>
      <c r="D3119" s="25"/>
      <c r="E3119" s="91"/>
      <c r="F3119" s="98"/>
      <c r="G3119" s="23"/>
      <c r="H3119" s="23"/>
      <c r="I3119" s="23"/>
      <c r="J3119" s="14" t="e">
        <f ca="1">F3119-(G3119+(SUMIF('RELACION PAGO DE CAJA'!B$3:B$9173,A3119,'RELACION PAGO DE CAJA'!K$3:K$9173)+SUMIF('RELACION PAGO DE CAJA'!B$3:B$9173,A3119,'RELACION PAGO DE CAJA'!L$3:L$9173)+(SUMIF('RELACION PAGO DE CAJA'!B$3:B$9173,A3119,'RELACION PAGO DE CAJA'!M$3:M$408)+(SUMIF('RELACION PAGO DE CAJA'!B$3:B$9173,A3119,'RELACION PAGO DE CAJA'!N$3:N$9173)))))</f>
        <v>#REF!</v>
      </c>
    </row>
    <row r="3120" spans="1:10">
      <c r="A3120" s="16" t="str">
        <f t="shared" si="53"/>
        <v/>
      </c>
      <c r="B3120" s="93"/>
      <c r="C3120" s="97"/>
      <c r="D3120" s="25"/>
      <c r="E3120" s="91"/>
      <c r="F3120" s="98"/>
      <c r="G3120" s="23"/>
      <c r="H3120" s="23"/>
      <c r="I3120" s="23"/>
      <c r="J3120" s="14" t="e">
        <f ca="1">F3120-(G3120+(SUMIF('RELACION PAGO DE CAJA'!B$3:B$9173,A3120,'RELACION PAGO DE CAJA'!K$3:K$9173)+SUMIF('RELACION PAGO DE CAJA'!B$3:B$9173,A3120,'RELACION PAGO DE CAJA'!L$3:L$9173)+(SUMIF('RELACION PAGO DE CAJA'!B$3:B$9173,A3120,'RELACION PAGO DE CAJA'!M$3:M$408)+(SUMIF('RELACION PAGO DE CAJA'!B$3:B$9173,A3120,'RELACION PAGO DE CAJA'!N$3:N$9173)))))</f>
        <v>#REF!</v>
      </c>
    </row>
    <row r="3121" spans="1:10">
      <c r="A3121" s="16" t="str">
        <f t="shared" si="53"/>
        <v/>
      </c>
      <c r="B3121" s="93"/>
      <c r="C3121" s="97"/>
      <c r="D3121" s="25"/>
      <c r="E3121" s="91"/>
      <c r="F3121" s="98"/>
      <c r="G3121" s="23"/>
      <c r="H3121" s="23"/>
      <c r="I3121" s="23"/>
      <c r="J3121" s="14" t="e">
        <f ca="1">F3121-(G3121+(SUMIF('RELACION PAGO DE CAJA'!B$3:B$9173,A3121,'RELACION PAGO DE CAJA'!K$3:K$9173)+SUMIF('RELACION PAGO DE CAJA'!B$3:B$9173,A3121,'RELACION PAGO DE CAJA'!L$3:L$9173)+(SUMIF('RELACION PAGO DE CAJA'!B$3:B$9173,A3121,'RELACION PAGO DE CAJA'!M$3:M$408)+(SUMIF('RELACION PAGO DE CAJA'!B$3:B$9173,A3121,'RELACION PAGO DE CAJA'!N$3:N$9173)))))</f>
        <v>#REF!</v>
      </c>
    </row>
    <row r="3122" spans="1:10">
      <c r="A3122" s="16" t="str">
        <f t="shared" si="53"/>
        <v/>
      </c>
      <c r="B3122" s="93"/>
      <c r="C3122" s="97"/>
      <c r="D3122" s="25"/>
      <c r="E3122" s="91"/>
      <c r="F3122" s="98"/>
      <c r="G3122" s="23"/>
      <c r="H3122" s="23"/>
      <c r="I3122" s="23"/>
      <c r="J3122" s="14" t="e">
        <f ca="1">F3122-(G3122+(SUMIF('RELACION PAGO DE CAJA'!B$3:B$9173,A3122,'RELACION PAGO DE CAJA'!K$3:K$9173)+SUMIF('RELACION PAGO DE CAJA'!B$3:B$9173,A3122,'RELACION PAGO DE CAJA'!L$3:L$9173)+(SUMIF('RELACION PAGO DE CAJA'!B$3:B$9173,A3122,'RELACION PAGO DE CAJA'!M$3:M$408)+(SUMIF('RELACION PAGO DE CAJA'!B$3:B$9173,A3122,'RELACION PAGO DE CAJA'!N$3:N$9173)))))</f>
        <v>#REF!</v>
      </c>
    </row>
    <row r="3123" spans="1:10">
      <c r="A3123" s="16" t="str">
        <f t="shared" si="53"/>
        <v/>
      </c>
      <c r="B3123" s="93"/>
      <c r="C3123" s="97"/>
      <c r="D3123" s="25"/>
      <c r="E3123" s="91"/>
      <c r="F3123" s="98"/>
      <c r="G3123" s="23"/>
      <c r="H3123" s="23"/>
      <c r="I3123" s="23"/>
      <c r="J3123" s="14" t="e">
        <f ca="1">F3123-(G3123+(SUMIF('RELACION PAGO DE CAJA'!B$3:B$9173,A3123,'RELACION PAGO DE CAJA'!K$3:K$9173)+SUMIF('RELACION PAGO DE CAJA'!B$3:B$9173,A3123,'RELACION PAGO DE CAJA'!L$3:L$9173)+(SUMIF('RELACION PAGO DE CAJA'!B$3:B$9173,A3123,'RELACION PAGO DE CAJA'!M$3:M$408)+(SUMIF('RELACION PAGO DE CAJA'!B$3:B$9173,A3123,'RELACION PAGO DE CAJA'!N$3:N$9173)))))</f>
        <v>#REF!</v>
      </c>
    </row>
    <row r="3124" spans="1:10">
      <c r="A3124" s="16" t="str">
        <f t="shared" si="53"/>
        <v/>
      </c>
      <c r="B3124" s="93"/>
      <c r="C3124" s="97"/>
      <c r="D3124" s="25"/>
      <c r="E3124" s="91"/>
      <c r="F3124" s="98"/>
      <c r="G3124" s="23"/>
      <c r="H3124" s="23"/>
      <c r="I3124" s="23"/>
      <c r="J3124" s="14" t="e">
        <f ca="1">F3124-(G3124+(SUMIF('RELACION PAGO DE CAJA'!B$3:B$9173,A3124,'RELACION PAGO DE CAJA'!K$3:K$9173)+SUMIF('RELACION PAGO DE CAJA'!B$3:B$9173,A3124,'RELACION PAGO DE CAJA'!L$3:L$9173)+(SUMIF('RELACION PAGO DE CAJA'!B$3:B$9173,A3124,'RELACION PAGO DE CAJA'!M$3:M$408)+(SUMIF('RELACION PAGO DE CAJA'!B$3:B$9173,A3124,'RELACION PAGO DE CAJA'!N$3:N$9173)))))</f>
        <v>#REF!</v>
      </c>
    </row>
    <row r="3125" spans="1:10">
      <c r="A3125" s="16" t="str">
        <f t="shared" si="53"/>
        <v/>
      </c>
      <c r="B3125" s="93"/>
      <c r="C3125" s="97"/>
      <c r="D3125" s="25"/>
      <c r="E3125" s="91"/>
      <c r="F3125" s="98"/>
      <c r="G3125" s="23"/>
      <c r="H3125" s="23"/>
      <c r="I3125" s="23"/>
      <c r="J3125" s="14" t="e">
        <f ca="1">F3125-(G3125+(SUMIF('RELACION PAGO DE CAJA'!B$3:B$9173,A3125,'RELACION PAGO DE CAJA'!K$3:K$9173)+SUMIF('RELACION PAGO DE CAJA'!B$3:B$9173,A3125,'RELACION PAGO DE CAJA'!L$3:L$9173)+(SUMIF('RELACION PAGO DE CAJA'!B$3:B$9173,A3125,'RELACION PAGO DE CAJA'!M$3:M$408)+(SUMIF('RELACION PAGO DE CAJA'!B$3:B$9173,A3125,'RELACION PAGO DE CAJA'!N$3:N$9173)))))</f>
        <v>#REF!</v>
      </c>
    </row>
    <row r="3126" spans="1:10">
      <c r="A3126" s="16" t="str">
        <f t="shared" si="53"/>
        <v/>
      </c>
      <c r="B3126" s="93"/>
      <c r="C3126" s="97"/>
      <c r="D3126" s="25"/>
      <c r="E3126" s="91"/>
      <c r="F3126" s="98"/>
      <c r="G3126" s="23"/>
      <c r="H3126" s="23"/>
      <c r="I3126" s="23"/>
      <c r="J3126" s="14" t="e">
        <f ca="1">F3126-(G3126+(SUMIF('RELACION PAGO DE CAJA'!B$3:B$9173,A3126,'RELACION PAGO DE CAJA'!K$3:K$9173)+SUMIF('RELACION PAGO DE CAJA'!B$3:B$9173,A3126,'RELACION PAGO DE CAJA'!L$3:L$9173)+(SUMIF('RELACION PAGO DE CAJA'!B$3:B$9173,A3126,'RELACION PAGO DE CAJA'!M$3:M$408)+(SUMIF('RELACION PAGO DE CAJA'!B$3:B$9173,A3126,'RELACION PAGO DE CAJA'!N$3:N$9173)))))</f>
        <v>#REF!</v>
      </c>
    </row>
    <row r="3127" spans="1:10">
      <c r="A3127" s="16" t="str">
        <f t="shared" si="53"/>
        <v/>
      </c>
      <c r="B3127" s="93"/>
      <c r="C3127" s="97"/>
      <c r="D3127" s="25"/>
      <c r="E3127" s="91"/>
      <c r="F3127" s="98"/>
      <c r="G3127" s="23"/>
      <c r="H3127" s="23"/>
      <c r="I3127" s="23"/>
      <c r="J3127" s="14" t="e">
        <f ca="1">F3127-(G3127+(SUMIF('RELACION PAGO DE CAJA'!B$3:B$9173,A3127,'RELACION PAGO DE CAJA'!K$3:K$9173)+SUMIF('RELACION PAGO DE CAJA'!B$3:B$9173,A3127,'RELACION PAGO DE CAJA'!L$3:L$9173)+(SUMIF('RELACION PAGO DE CAJA'!B$3:B$9173,A3127,'RELACION PAGO DE CAJA'!M$3:M$408)+(SUMIF('RELACION PAGO DE CAJA'!B$3:B$9173,A3127,'RELACION PAGO DE CAJA'!N$3:N$9173)))))</f>
        <v>#REF!</v>
      </c>
    </row>
    <row r="3128" spans="1:10">
      <c r="A3128" s="16" t="str">
        <f t="shared" si="53"/>
        <v/>
      </c>
      <c r="B3128" s="93"/>
      <c r="C3128" s="97"/>
      <c r="D3128" s="25"/>
      <c r="E3128" s="91"/>
      <c r="F3128" s="98"/>
      <c r="G3128" s="23"/>
      <c r="H3128" s="23"/>
      <c r="I3128" s="23"/>
      <c r="J3128" s="14" t="e">
        <f ca="1">F3128-(G3128+(SUMIF('RELACION PAGO DE CAJA'!B$3:B$9173,A3128,'RELACION PAGO DE CAJA'!K$3:K$9173)+SUMIF('RELACION PAGO DE CAJA'!B$3:B$9173,A3128,'RELACION PAGO DE CAJA'!L$3:L$9173)+(SUMIF('RELACION PAGO DE CAJA'!B$3:B$9173,A3128,'RELACION PAGO DE CAJA'!M$3:M$408)+(SUMIF('RELACION PAGO DE CAJA'!B$3:B$9173,A3128,'RELACION PAGO DE CAJA'!N$3:N$9173)))))</f>
        <v>#REF!</v>
      </c>
    </row>
    <row r="3129" spans="1:10">
      <c r="A3129" s="16" t="str">
        <f t="shared" si="53"/>
        <v/>
      </c>
      <c r="B3129" s="93"/>
      <c r="C3129" s="97"/>
      <c r="D3129" s="25"/>
      <c r="E3129" s="91"/>
      <c r="F3129" s="98"/>
      <c r="G3129" s="23"/>
      <c r="H3129" s="23"/>
      <c r="I3129" s="23"/>
      <c r="J3129" s="14" t="e">
        <f ca="1">F3129-(G3129+(SUMIF('RELACION PAGO DE CAJA'!B$3:B$9173,A3129,'RELACION PAGO DE CAJA'!K$3:K$9173)+SUMIF('RELACION PAGO DE CAJA'!B$3:B$9173,A3129,'RELACION PAGO DE CAJA'!L$3:L$9173)+(SUMIF('RELACION PAGO DE CAJA'!B$3:B$9173,A3129,'RELACION PAGO DE CAJA'!M$3:M$408)+(SUMIF('RELACION PAGO DE CAJA'!B$3:B$9173,A3129,'RELACION PAGO DE CAJA'!N$3:N$9173)))))</f>
        <v>#REF!</v>
      </c>
    </row>
    <row r="3130" spans="1:10">
      <c r="A3130" s="16" t="str">
        <f t="shared" si="53"/>
        <v/>
      </c>
      <c r="B3130" s="93"/>
      <c r="C3130" s="97"/>
      <c r="D3130" s="25"/>
      <c r="E3130" s="91"/>
      <c r="F3130" s="98"/>
      <c r="G3130" s="23"/>
      <c r="H3130" s="23"/>
      <c r="I3130" s="23"/>
      <c r="J3130" s="14" t="e">
        <f ca="1">F3130-(G3130+(SUMIF('RELACION PAGO DE CAJA'!B$3:B$9173,A3130,'RELACION PAGO DE CAJA'!K$3:K$9173)+SUMIF('RELACION PAGO DE CAJA'!B$3:B$9173,A3130,'RELACION PAGO DE CAJA'!L$3:L$9173)+(SUMIF('RELACION PAGO DE CAJA'!B$3:B$9173,A3130,'RELACION PAGO DE CAJA'!M$3:M$408)+(SUMIF('RELACION PAGO DE CAJA'!B$3:B$9173,A3130,'RELACION PAGO DE CAJA'!N$3:N$9173)))))</f>
        <v>#REF!</v>
      </c>
    </row>
    <row r="3131" spans="1:10">
      <c r="A3131" s="16" t="str">
        <f t="shared" si="53"/>
        <v/>
      </c>
      <c r="B3131" s="93"/>
      <c r="C3131" s="97"/>
      <c r="D3131" s="25"/>
      <c r="E3131" s="91"/>
      <c r="F3131" s="98"/>
      <c r="G3131" s="23"/>
      <c r="H3131" s="23"/>
      <c r="I3131" s="23"/>
      <c r="J3131" s="14" t="e">
        <f ca="1">F3131-(G3131+(SUMIF('RELACION PAGO DE CAJA'!B$3:B$9173,A3131,'RELACION PAGO DE CAJA'!K$3:K$9173)+SUMIF('RELACION PAGO DE CAJA'!B$3:B$9173,A3131,'RELACION PAGO DE CAJA'!L$3:L$9173)+(SUMIF('RELACION PAGO DE CAJA'!B$3:B$9173,A3131,'RELACION PAGO DE CAJA'!M$3:M$408)+(SUMIF('RELACION PAGO DE CAJA'!B$3:B$9173,A3131,'RELACION PAGO DE CAJA'!N$3:N$9173)))))</f>
        <v>#REF!</v>
      </c>
    </row>
    <row r="3132" spans="1:10">
      <c r="A3132" s="16" t="str">
        <f t="shared" si="53"/>
        <v/>
      </c>
      <c r="B3132" s="93"/>
      <c r="C3132" s="97"/>
      <c r="D3132" s="25"/>
      <c r="E3132" s="91"/>
      <c r="F3132" s="98"/>
      <c r="G3132" s="23"/>
      <c r="H3132" s="23"/>
      <c r="I3132" s="23"/>
      <c r="J3132" s="14" t="e">
        <f ca="1">F3132-(G3132+(SUMIF('RELACION PAGO DE CAJA'!B$3:B$9173,A3132,'RELACION PAGO DE CAJA'!K$3:K$9173)+SUMIF('RELACION PAGO DE CAJA'!B$3:B$9173,A3132,'RELACION PAGO DE CAJA'!L$3:L$9173)+(SUMIF('RELACION PAGO DE CAJA'!B$3:B$9173,A3132,'RELACION PAGO DE CAJA'!M$3:M$408)+(SUMIF('RELACION PAGO DE CAJA'!B$3:B$9173,A3132,'RELACION PAGO DE CAJA'!N$3:N$9173)))))</f>
        <v>#REF!</v>
      </c>
    </row>
    <row r="3133" spans="1:10">
      <c r="A3133" s="16" t="str">
        <f t="shared" si="53"/>
        <v/>
      </c>
      <c r="B3133" s="93"/>
      <c r="C3133" s="97"/>
      <c r="D3133" s="25"/>
      <c r="E3133" s="91"/>
      <c r="F3133" s="98"/>
      <c r="G3133" s="23"/>
      <c r="H3133" s="23"/>
      <c r="I3133" s="23"/>
      <c r="J3133" s="14" t="e">
        <f ca="1">F3133-(G3133+(SUMIF('RELACION PAGO DE CAJA'!B$3:B$9173,A3133,'RELACION PAGO DE CAJA'!K$3:K$9173)+SUMIF('RELACION PAGO DE CAJA'!B$3:B$9173,A3133,'RELACION PAGO DE CAJA'!L$3:L$9173)+(SUMIF('RELACION PAGO DE CAJA'!B$3:B$9173,A3133,'RELACION PAGO DE CAJA'!M$3:M$408)+(SUMIF('RELACION PAGO DE CAJA'!B$3:B$9173,A3133,'RELACION PAGO DE CAJA'!N$3:N$9173)))))</f>
        <v>#REF!</v>
      </c>
    </row>
    <row r="3134" spans="1:10">
      <c r="A3134" s="16" t="str">
        <f t="shared" si="53"/>
        <v/>
      </c>
      <c r="B3134" s="93"/>
      <c r="C3134" s="97"/>
      <c r="D3134" s="25"/>
      <c r="E3134" s="91"/>
      <c r="F3134" s="98"/>
      <c r="G3134" s="23"/>
      <c r="H3134" s="23"/>
      <c r="I3134" s="23"/>
      <c r="J3134" s="14" t="e">
        <f ca="1">F3134-(G3134+(SUMIF('RELACION PAGO DE CAJA'!B$3:B$9173,A3134,'RELACION PAGO DE CAJA'!K$3:K$9173)+SUMIF('RELACION PAGO DE CAJA'!B$3:B$9173,A3134,'RELACION PAGO DE CAJA'!L$3:L$9173)+(SUMIF('RELACION PAGO DE CAJA'!B$3:B$9173,A3134,'RELACION PAGO DE CAJA'!M$3:M$408)+(SUMIF('RELACION PAGO DE CAJA'!B$3:B$9173,A3134,'RELACION PAGO DE CAJA'!N$3:N$9173)))))</f>
        <v>#REF!</v>
      </c>
    </row>
    <row r="3135" spans="1:10">
      <c r="A3135" s="16" t="str">
        <f t="shared" si="53"/>
        <v/>
      </c>
      <c r="B3135" s="93"/>
      <c r="C3135" s="97"/>
      <c r="D3135" s="25"/>
      <c r="E3135" s="91"/>
      <c r="F3135" s="98"/>
      <c r="G3135" s="23"/>
      <c r="H3135" s="23"/>
      <c r="I3135" s="23"/>
      <c r="J3135" s="14" t="e">
        <f ca="1">F3135-(G3135+(SUMIF('RELACION PAGO DE CAJA'!B$3:B$9173,A3135,'RELACION PAGO DE CAJA'!K$3:K$9173)+SUMIF('RELACION PAGO DE CAJA'!B$3:B$9173,A3135,'RELACION PAGO DE CAJA'!L$3:L$9173)+(SUMIF('RELACION PAGO DE CAJA'!B$3:B$9173,A3135,'RELACION PAGO DE CAJA'!M$3:M$408)+(SUMIF('RELACION PAGO DE CAJA'!B$3:B$9173,A3135,'RELACION PAGO DE CAJA'!N$3:N$9173)))))</f>
        <v>#REF!</v>
      </c>
    </row>
    <row r="3136" spans="1:10">
      <c r="A3136" s="16" t="str">
        <f t="shared" si="53"/>
        <v/>
      </c>
      <c r="B3136" s="93"/>
      <c r="C3136" s="97"/>
      <c r="D3136" s="25"/>
      <c r="E3136" s="91"/>
      <c r="F3136" s="98"/>
      <c r="G3136" s="23"/>
      <c r="H3136" s="23"/>
      <c r="I3136" s="23"/>
      <c r="J3136" s="14" t="e">
        <f ca="1">F3136-(G3136+(SUMIF('RELACION PAGO DE CAJA'!B$3:B$9173,A3136,'RELACION PAGO DE CAJA'!K$3:K$9173)+SUMIF('RELACION PAGO DE CAJA'!B$3:B$9173,A3136,'RELACION PAGO DE CAJA'!L$3:L$9173)+(SUMIF('RELACION PAGO DE CAJA'!B$3:B$9173,A3136,'RELACION PAGO DE CAJA'!M$3:M$408)+(SUMIF('RELACION PAGO DE CAJA'!B$3:B$9173,A3136,'RELACION PAGO DE CAJA'!N$3:N$9173)))))</f>
        <v>#REF!</v>
      </c>
    </row>
    <row r="3137" spans="1:10">
      <c r="A3137" s="16" t="str">
        <f t="shared" si="53"/>
        <v/>
      </c>
      <c r="B3137" s="93"/>
      <c r="C3137" s="97"/>
      <c r="D3137" s="25"/>
      <c r="E3137" s="91"/>
      <c r="F3137" s="98"/>
      <c r="G3137" s="23"/>
      <c r="H3137" s="23"/>
      <c r="I3137" s="23"/>
      <c r="J3137" s="14" t="e">
        <f ca="1">F3137-(G3137+(SUMIF('RELACION PAGO DE CAJA'!B$3:B$9173,A3137,'RELACION PAGO DE CAJA'!K$3:K$9173)+SUMIF('RELACION PAGO DE CAJA'!B$3:B$9173,A3137,'RELACION PAGO DE CAJA'!L$3:L$9173)+(SUMIF('RELACION PAGO DE CAJA'!B$3:B$9173,A3137,'RELACION PAGO DE CAJA'!M$3:M$408)+(SUMIF('RELACION PAGO DE CAJA'!B$3:B$9173,A3137,'RELACION PAGO DE CAJA'!N$3:N$9173)))))</f>
        <v>#REF!</v>
      </c>
    </row>
    <row r="3138" spans="1:10">
      <c r="A3138" s="16" t="str">
        <f t="shared" si="53"/>
        <v/>
      </c>
      <c r="B3138" s="93"/>
      <c r="C3138" s="97"/>
      <c r="D3138" s="25"/>
      <c r="E3138" s="91"/>
      <c r="F3138" s="98"/>
      <c r="G3138" s="23"/>
      <c r="H3138" s="23"/>
      <c r="I3138" s="23"/>
      <c r="J3138" s="14" t="e">
        <f ca="1">F3138-(G3138+(SUMIF('RELACION PAGO DE CAJA'!B$3:B$9173,A3138,'RELACION PAGO DE CAJA'!K$3:K$9173)+SUMIF('RELACION PAGO DE CAJA'!B$3:B$9173,A3138,'RELACION PAGO DE CAJA'!L$3:L$9173)+(SUMIF('RELACION PAGO DE CAJA'!B$3:B$9173,A3138,'RELACION PAGO DE CAJA'!M$3:M$408)+(SUMIF('RELACION PAGO DE CAJA'!B$3:B$9173,A3138,'RELACION PAGO DE CAJA'!N$3:N$9173)))))</f>
        <v>#REF!</v>
      </c>
    </row>
    <row r="3139" spans="1:10">
      <c r="A3139" s="16" t="str">
        <f t="shared" si="53"/>
        <v/>
      </c>
      <c r="B3139" s="93"/>
      <c r="C3139" s="97"/>
      <c r="D3139" s="25"/>
      <c r="E3139" s="91"/>
      <c r="F3139" s="98"/>
      <c r="G3139" s="23"/>
      <c r="H3139" s="23"/>
      <c r="I3139" s="23"/>
      <c r="J3139" s="14" t="e">
        <f ca="1">F3139-(G3139+(SUMIF('RELACION PAGO DE CAJA'!B$3:B$9173,A3139,'RELACION PAGO DE CAJA'!K$3:K$9173)+SUMIF('RELACION PAGO DE CAJA'!B$3:B$9173,A3139,'RELACION PAGO DE CAJA'!L$3:L$9173)+(SUMIF('RELACION PAGO DE CAJA'!B$3:B$9173,A3139,'RELACION PAGO DE CAJA'!M$3:M$408)+(SUMIF('RELACION PAGO DE CAJA'!B$3:B$9173,A3139,'RELACION PAGO DE CAJA'!N$3:N$9173)))))</f>
        <v>#REF!</v>
      </c>
    </row>
    <row r="3140" spans="1:10">
      <c r="A3140" s="16" t="str">
        <f t="shared" si="53"/>
        <v/>
      </c>
      <c r="B3140" s="93"/>
      <c r="C3140" s="97"/>
      <c r="D3140" s="25"/>
      <c r="E3140" s="91"/>
      <c r="F3140" s="98"/>
      <c r="G3140" s="23"/>
      <c r="H3140" s="23"/>
      <c r="I3140" s="23"/>
      <c r="J3140" s="14" t="e">
        <f ca="1">F3140-(G3140+(SUMIF('RELACION PAGO DE CAJA'!B$3:B$9173,A3140,'RELACION PAGO DE CAJA'!K$3:K$9173)+SUMIF('RELACION PAGO DE CAJA'!B$3:B$9173,A3140,'RELACION PAGO DE CAJA'!L$3:L$9173)+(SUMIF('RELACION PAGO DE CAJA'!B$3:B$9173,A3140,'RELACION PAGO DE CAJA'!M$3:M$408)+(SUMIF('RELACION PAGO DE CAJA'!B$3:B$9173,A3140,'RELACION PAGO DE CAJA'!N$3:N$9173)))))</f>
        <v>#REF!</v>
      </c>
    </row>
    <row r="3141" spans="1:10">
      <c r="A3141" s="16" t="str">
        <f t="shared" si="53"/>
        <v/>
      </c>
      <c r="B3141" s="93"/>
      <c r="C3141" s="97"/>
      <c r="D3141" s="25"/>
      <c r="E3141" s="91"/>
      <c r="F3141" s="98"/>
      <c r="G3141" s="23"/>
      <c r="H3141" s="23"/>
      <c r="I3141" s="23"/>
      <c r="J3141" s="14" t="e">
        <f ca="1">F3141-(G3141+(SUMIF('RELACION PAGO DE CAJA'!B$3:B$9173,A3141,'RELACION PAGO DE CAJA'!K$3:K$9173)+SUMIF('RELACION PAGO DE CAJA'!B$3:B$9173,A3141,'RELACION PAGO DE CAJA'!L$3:L$9173)+(SUMIF('RELACION PAGO DE CAJA'!B$3:B$9173,A3141,'RELACION PAGO DE CAJA'!M$3:M$408)+(SUMIF('RELACION PAGO DE CAJA'!B$3:B$9173,A3141,'RELACION PAGO DE CAJA'!N$3:N$9173)))))</f>
        <v>#REF!</v>
      </c>
    </row>
    <row r="3142" spans="1:10">
      <c r="A3142" s="16" t="str">
        <f t="shared" si="53"/>
        <v/>
      </c>
      <c r="B3142" s="93"/>
      <c r="C3142" s="97"/>
      <c r="D3142" s="25"/>
      <c r="E3142" s="91"/>
      <c r="F3142" s="98"/>
      <c r="G3142" s="23"/>
      <c r="H3142" s="23"/>
      <c r="I3142" s="23"/>
      <c r="J3142" s="14" t="e">
        <f ca="1">F3142-(G3142+(SUMIF('RELACION PAGO DE CAJA'!B$3:B$9173,A3142,'RELACION PAGO DE CAJA'!K$3:K$9173)+SUMIF('RELACION PAGO DE CAJA'!B$3:B$9173,A3142,'RELACION PAGO DE CAJA'!L$3:L$9173)+(SUMIF('RELACION PAGO DE CAJA'!B$3:B$9173,A3142,'RELACION PAGO DE CAJA'!M$3:M$408)+(SUMIF('RELACION PAGO DE CAJA'!B$3:B$9173,A3142,'RELACION PAGO DE CAJA'!N$3:N$9173)))))</f>
        <v>#REF!</v>
      </c>
    </row>
    <row r="3143" spans="1:10">
      <c r="A3143" s="16" t="str">
        <f t="shared" si="53"/>
        <v/>
      </c>
      <c r="B3143" s="93"/>
      <c r="C3143" s="97"/>
      <c r="D3143" s="25"/>
      <c r="E3143" s="91"/>
      <c r="F3143" s="98"/>
      <c r="G3143" s="23"/>
      <c r="H3143" s="23"/>
      <c r="I3143" s="23"/>
      <c r="J3143" s="14" t="e">
        <f ca="1">F3143-(G3143+(SUMIF('RELACION PAGO DE CAJA'!B$3:B$9173,A3143,'RELACION PAGO DE CAJA'!K$3:K$9173)+SUMIF('RELACION PAGO DE CAJA'!B$3:B$9173,A3143,'RELACION PAGO DE CAJA'!L$3:L$9173)+(SUMIF('RELACION PAGO DE CAJA'!B$3:B$9173,A3143,'RELACION PAGO DE CAJA'!M$3:M$408)+(SUMIF('RELACION PAGO DE CAJA'!B$3:B$9173,A3143,'RELACION PAGO DE CAJA'!N$3:N$9173)))))</f>
        <v>#REF!</v>
      </c>
    </row>
    <row r="3144" spans="1:10">
      <c r="A3144" s="16" t="str">
        <f t="shared" si="53"/>
        <v/>
      </c>
      <c r="B3144" s="93"/>
      <c r="C3144" s="97"/>
      <c r="D3144" s="25"/>
      <c r="E3144" s="91"/>
      <c r="F3144" s="98"/>
      <c r="G3144" s="23"/>
      <c r="H3144" s="23"/>
      <c r="I3144" s="23"/>
      <c r="J3144" s="14" t="e">
        <f ca="1">F3144-(G3144+(SUMIF('RELACION PAGO DE CAJA'!B$3:B$9173,A3144,'RELACION PAGO DE CAJA'!K$3:K$9173)+SUMIF('RELACION PAGO DE CAJA'!B$3:B$9173,A3144,'RELACION PAGO DE CAJA'!L$3:L$9173)+(SUMIF('RELACION PAGO DE CAJA'!B$3:B$9173,A3144,'RELACION PAGO DE CAJA'!M$3:M$408)+(SUMIF('RELACION PAGO DE CAJA'!B$3:B$9173,A3144,'RELACION PAGO DE CAJA'!N$3:N$9173)))))</f>
        <v>#REF!</v>
      </c>
    </row>
    <row r="3145" spans="1:10">
      <c r="A3145" s="16" t="str">
        <f t="shared" si="53"/>
        <v/>
      </c>
      <c r="B3145" s="93"/>
      <c r="C3145" s="97"/>
      <c r="D3145" s="25"/>
      <c r="E3145" s="91"/>
      <c r="F3145" s="98"/>
      <c r="G3145" s="23"/>
      <c r="H3145" s="23"/>
      <c r="I3145" s="23"/>
      <c r="J3145" s="14" t="e">
        <f ca="1">F3145-(G3145+(SUMIF('RELACION PAGO DE CAJA'!B$3:B$9173,A3145,'RELACION PAGO DE CAJA'!K$3:K$9173)+SUMIF('RELACION PAGO DE CAJA'!B$3:B$9173,A3145,'RELACION PAGO DE CAJA'!L$3:L$9173)+(SUMIF('RELACION PAGO DE CAJA'!B$3:B$9173,A3145,'RELACION PAGO DE CAJA'!M$3:M$408)+(SUMIF('RELACION PAGO DE CAJA'!B$3:B$9173,A3145,'RELACION PAGO DE CAJA'!N$3:N$9173)))))</f>
        <v>#REF!</v>
      </c>
    </row>
    <row r="3146" spans="1:10">
      <c r="A3146" s="16" t="str">
        <f t="shared" si="53"/>
        <v/>
      </c>
      <c r="B3146" s="93"/>
      <c r="C3146" s="97"/>
      <c r="D3146" s="25"/>
      <c r="E3146" s="91"/>
      <c r="F3146" s="98"/>
      <c r="G3146" s="23"/>
      <c r="H3146" s="23"/>
      <c r="I3146" s="23"/>
      <c r="J3146" s="14" t="e">
        <f ca="1">F3146-(G3146+(SUMIF('RELACION PAGO DE CAJA'!B$3:B$9173,A3146,'RELACION PAGO DE CAJA'!K$3:K$9173)+SUMIF('RELACION PAGO DE CAJA'!B$3:B$9173,A3146,'RELACION PAGO DE CAJA'!L$3:L$9173)+(SUMIF('RELACION PAGO DE CAJA'!B$3:B$9173,A3146,'RELACION PAGO DE CAJA'!M$3:M$408)+(SUMIF('RELACION PAGO DE CAJA'!B$3:B$9173,A3146,'RELACION PAGO DE CAJA'!N$3:N$9173)))))</f>
        <v>#REF!</v>
      </c>
    </row>
    <row r="3147" spans="1:10">
      <c r="A3147" s="16" t="str">
        <f t="shared" si="53"/>
        <v/>
      </c>
      <c r="B3147" s="93"/>
      <c r="C3147" s="97"/>
      <c r="D3147" s="25"/>
      <c r="E3147" s="91"/>
      <c r="F3147" s="98"/>
      <c r="G3147" s="23"/>
      <c r="H3147" s="23"/>
      <c r="I3147" s="23"/>
      <c r="J3147" s="14" t="e">
        <f ca="1">F3147-(G3147+(SUMIF('RELACION PAGO DE CAJA'!B$3:B$9173,A3147,'RELACION PAGO DE CAJA'!K$3:K$9173)+SUMIF('RELACION PAGO DE CAJA'!B$3:B$9173,A3147,'RELACION PAGO DE CAJA'!L$3:L$9173)+(SUMIF('RELACION PAGO DE CAJA'!B$3:B$9173,A3147,'RELACION PAGO DE CAJA'!M$3:M$408)+(SUMIF('RELACION PAGO DE CAJA'!B$3:B$9173,A3147,'RELACION PAGO DE CAJA'!N$3:N$9173)))))</f>
        <v>#REF!</v>
      </c>
    </row>
    <row r="3148" spans="1:10">
      <c r="A3148" s="16" t="str">
        <f t="shared" si="53"/>
        <v/>
      </c>
      <c r="B3148" s="93"/>
      <c r="C3148" s="97"/>
      <c r="D3148" s="25"/>
      <c r="E3148" s="91"/>
      <c r="F3148" s="98"/>
      <c r="G3148" s="23"/>
      <c r="H3148" s="23"/>
      <c r="I3148" s="23"/>
      <c r="J3148" s="14" t="e">
        <f ca="1">F3148-(G3148+(SUMIF('RELACION PAGO DE CAJA'!B$3:B$9173,A3148,'RELACION PAGO DE CAJA'!K$3:K$9173)+SUMIF('RELACION PAGO DE CAJA'!B$3:B$9173,A3148,'RELACION PAGO DE CAJA'!L$3:L$9173)+(SUMIF('RELACION PAGO DE CAJA'!B$3:B$9173,A3148,'RELACION PAGO DE CAJA'!M$3:M$408)+(SUMIF('RELACION PAGO DE CAJA'!B$3:B$9173,A3148,'RELACION PAGO DE CAJA'!N$3:N$9173)))))</f>
        <v>#REF!</v>
      </c>
    </row>
    <row r="3149" spans="1:10">
      <c r="A3149" s="16" t="str">
        <f t="shared" si="53"/>
        <v/>
      </c>
      <c r="B3149" s="93"/>
      <c r="C3149" s="97"/>
      <c r="D3149" s="25"/>
      <c r="E3149" s="91"/>
      <c r="F3149" s="98"/>
      <c r="G3149" s="23"/>
      <c r="H3149" s="23"/>
      <c r="I3149" s="23"/>
      <c r="J3149" s="14" t="e">
        <f ca="1">F3149-(G3149+(SUMIF('RELACION PAGO DE CAJA'!B$3:B$9173,A3149,'RELACION PAGO DE CAJA'!K$3:K$9173)+SUMIF('RELACION PAGO DE CAJA'!B$3:B$9173,A3149,'RELACION PAGO DE CAJA'!L$3:L$9173)+(SUMIF('RELACION PAGO DE CAJA'!B$3:B$9173,A3149,'RELACION PAGO DE CAJA'!M$3:M$408)+(SUMIF('RELACION PAGO DE CAJA'!B$3:B$9173,A3149,'RELACION PAGO DE CAJA'!N$3:N$9173)))))</f>
        <v>#REF!</v>
      </c>
    </row>
    <row r="3150" spans="1:10">
      <c r="A3150" s="16" t="str">
        <f t="shared" si="53"/>
        <v/>
      </c>
      <c r="B3150" s="93"/>
      <c r="C3150" s="97"/>
      <c r="D3150" s="25"/>
      <c r="E3150" s="91"/>
      <c r="F3150" s="98"/>
      <c r="G3150" s="23"/>
      <c r="H3150" s="23"/>
      <c r="I3150" s="23"/>
      <c r="J3150" s="14" t="e">
        <f ca="1">F3150-(G3150+(SUMIF('RELACION PAGO DE CAJA'!B$3:B$9173,A3150,'RELACION PAGO DE CAJA'!K$3:K$9173)+SUMIF('RELACION PAGO DE CAJA'!B$3:B$9173,A3150,'RELACION PAGO DE CAJA'!L$3:L$9173)+(SUMIF('RELACION PAGO DE CAJA'!B$3:B$9173,A3150,'RELACION PAGO DE CAJA'!M$3:M$408)+(SUMIF('RELACION PAGO DE CAJA'!B$3:B$9173,A3150,'RELACION PAGO DE CAJA'!N$3:N$9173)))))</f>
        <v>#REF!</v>
      </c>
    </row>
    <row r="3151" spans="1:10">
      <c r="A3151" s="16" t="str">
        <f t="shared" si="53"/>
        <v/>
      </c>
      <c r="B3151" s="93"/>
      <c r="C3151" s="97"/>
      <c r="D3151" s="25"/>
      <c r="E3151" s="91"/>
      <c r="F3151" s="98"/>
      <c r="G3151" s="23"/>
      <c r="H3151" s="23"/>
      <c r="I3151" s="23"/>
      <c r="J3151" s="14" t="e">
        <f ca="1">F3151-(G3151+(SUMIF('RELACION PAGO DE CAJA'!B$3:B$9173,A3151,'RELACION PAGO DE CAJA'!K$3:K$9173)+SUMIF('RELACION PAGO DE CAJA'!B$3:B$9173,A3151,'RELACION PAGO DE CAJA'!L$3:L$9173)+(SUMIF('RELACION PAGO DE CAJA'!B$3:B$9173,A3151,'RELACION PAGO DE CAJA'!M$3:M$408)+(SUMIF('RELACION PAGO DE CAJA'!B$3:B$9173,A3151,'RELACION PAGO DE CAJA'!N$3:N$9173)))))</f>
        <v>#REF!</v>
      </c>
    </row>
    <row r="3152" spans="1:10">
      <c r="A3152" s="16" t="str">
        <f t="shared" si="53"/>
        <v/>
      </c>
      <c r="B3152" s="93"/>
      <c r="C3152" s="97"/>
      <c r="D3152" s="25"/>
      <c r="E3152" s="91"/>
      <c r="F3152" s="98"/>
      <c r="G3152" s="23"/>
      <c r="H3152" s="23"/>
      <c r="I3152" s="23"/>
      <c r="J3152" s="14" t="e">
        <f ca="1">F3152-(G3152+(SUMIF('RELACION PAGO DE CAJA'!B$3:B$9173,A3152,'RELACION PAGO DE CAJA'!K$3:K$9173)+SUMIF('RELACION PAGO DE CAJA'!B$3:B$9173,A3152,'RELACION PAGO DE CAJA'!L$3:L$9173)+(SUMIF('RELACION PAGO DE CAJA'!B$3:B$9173,A3152,'RELACION PAGO DE CAJA'!M$3:M$408)+(SUMIF('RELACION PAGO DE CAJA'!B$3:B$9173,A3152,'RELACION PAGO DE CAJA'!N$3:N$9173)))))</f>
        <v>#REF!</v>
      </c>
    </row>
    <row r="3153" spans="1:10">
      <c r="A3153" s="16" t="str">
        <f t="shared" si="53"/>
        <v/>
      </c>
      <c r="B3153" s="93"/>
      <c r="C3153" s="97"/>
      <c r="D3153" s="25"/>
      <c r="E3153" s="91"/>
      <c r="F3153" s="98"/>
      <c r="G3153" s="23"/>
      <c r="H3153" s="23"/>
      <c r="I3153" s="23"/>
      <c r="J3153" s="14" t="e">
        <f ca="1">F3153-(G3153+(SUMIF('RELACION PAGO DE CAJA'!B$3:B$9173,A3153,'RELACION PAGO DE CAJA'!K$3:K$9173)+SUMIF('RELACION PAGO DE CAJA'!B$3:B$9173,A3153,'RELACION PAGO DE CAJA'!L$3:L$9173)+(SUMIF('RELACION PAGO DE CAJA'!B$3:B$9173,A3153,'RELACION PAGO DE CAJA'!M$3:M$408)+(SUMIF('RELACION PAGO DE CAJA'!B$3:B$9173,A3153,'RELACION PAGO DE CAJA'!N$3:N$9173)))))</f>
        <v>#REF!</v>
      </c>
    </row>
    <row r="3154" spans="1:10">
      <c r="A3154" s="16" t="str">
        <f t="shared" si="53"/>
        <v/>
      </c>
      <c r="B3154" s="93"/>
      <c r="C3154" s="97"/>
      <c r="D3154" s="25"/>
      <c r="E3154" s="91"/>
      <c r="F3154" s="98"/>
      <c r="G3154" s="23"/>
      <c r="H3154" s="23"/>
      <c r="I3154" s="23"/>
      <c r="J3154" s="14" t="e">
        <f ca="1">F3154-(G3154+(SUMIF('RELACION PAGO DE CAJA'!B$3:B$9173,A3154,'RELACION PAGO DE CAJA'!K$3:K$9173)+SUMIF('RELACION PAGO DE CAJA'!B$3:B$9173,A3154,'RELACION PAGO DE CAJA'!L$3:L$9173)+(SUMIF('RELACION PAGO DE CAJA'!B$3:B$9173,A3154,'RELACION PAGO DE CAJA'!M$3:M$408)+(SUMIF('RELACION PAGO DE CAJA'!B$3:B$9173,A3154,'RELACION PAGO DE CAJA'!N$3:N$9173)))))</f>
        <v>#REF!</v>
      </c>
    </row>
    <row r="3155" spans="1:10">
      <c r="A3155" s="16" t="str">
        <f t="shared" si="53"/>
        <v/>
      </c>
      <c r="B3155" s="93"/>
      <c r="C3155" s="97"/>
      <c r="D3155" s="25"/>
      <c r="E3155" s="91"/>
      <c r="F3155" s="98"/>
      <c r="G3155" s="23"/>
      <c r="H3155" s="23"/>
      <c r="I3155" s="23"/>
      <c r="J3155" s="14" t="e">
        <f ca="1">F3155-(G3155+(SUMIF('RELACION PAGO DE CAJA'!B$3:B$9173,A3155,'RELACION PAGO DE CAJA'!K$3:K$9173)+SUMIF('RELACION PAGO DE CAJA'!B$3:B$9173,A3155,'RELACION PAGO DE CAJA'!L$3:L$9173)+(SUMIF('RELACION PAGO DE CAJA'!B$3:B$9173,A3155,'RELACION PAGO DE CAJA'!M$3:M$408)+(SUMIF('RELACION PAGO DE CAJA'!B$3:B$9173,A3155,'RELACION PAGO DE CAJA'!N$3:N$9173)))))</f>
        <v>#REF!</v>
      </c>
    </row>
    <row r="3156" spans="1:10">
      <c r="A3156" s="16" t="str">
        <f t="shared" si="53"/>
        <v/>
      </c>
      <c r="B3156" s="93"/>
      <c r="C3156" s="97"/>
      <c r="D3156" s="25"/>
      <c r="E3156" s="91"/>
      <c r="F3156" s="98"/>
      <c r="G3156" s="23"/>
      <c r="H3156" s="23"/>
      <c r="I3156" s="23"/>
      <c r="J3156" s="14" t="e">
        <f ca="1">F3156-(G3156+(SUMIF('RELACION PAGO DE CAJA'!B$3:B$9173,A3156,'RELACION PAGO DE CAJA'!K$3:K$9173)+SUMIF('RELACION PAGO DE CAJA'!B$3:B$9173,A3156,'RELACION PAGO DE CAJA'!L$3:L$9173)+(SUMIF('RELACION PAGO DE CAJA'!B$3:B$9173,A3156,'RELACION PAGO DE CAJA'!M$3:M$408)+(SUMIF('RELACION PAGO DE CAJA'!B$3:B$9173,A3156,'RELACION PAGO DE CAJA'!N$3:N$9173)))))</f>
        <v>#REF!</v>
      </c>
    </row>
    <row r="3157" spans="1:10">
      <c r="A3157" s="16" t="str">
        <f t="shared" ref="A3157:A3220" si="54">CONCATENATE(B3157,D3157,E3157)</f>
        <v/>
      </c>
      <c r="B3157" s="93"/>
      <c r="C3157" s="97"/>
      <c r="D3157" s="25"/>
      <c r="E3157" s="91"/>
      <c r="F3157" s="98"/>
      <c r="G3157" s="23"/>
      <c r="H3157" s="23"/>
      <c r="I3157" s="23"/>
      <c r="J3157" s="14" t="e">
        <f ca="1">F3157-(G3157+(SUMIF('RELACION PAGO DE CAJA'!B$3:B$9173,A3157,'RELACION PAGO DE CAJA'!K$3:K$9173)+SUMIF('RELACION PAGO DE CAJA'!B$3:B$9173,A3157,'RELACION PAGO DE CAJA'!L$3:L$9173)+(SUMIF('RELACION PAGO DE CAJA'!B$3:B$9173,A3157,'RELACION PAGO DE CAJA'!M$3:M$408)+(SUMIF('RELACION PAGO DE CAJA'!B$3:B$9173,A3157,'RELACION PAGO DE CAJA'!N$3:N$9173)))))</f>
        <v>#REF!</v>
      </c>
    </row>
    <row r="3158" spans="1:10">
      <c r="A3158" s="16" t="str">
        <f t="shared" si="54"/>
        <v/>
      </c>
      <c r="B3158" s="93"/>
      <c r="C3158" s="97"/>
      <c r="D3158" s="25"/>
      <c r="E3158" s="91"/>
      <c r="F3158" s="98"/>
      <c r="G3158" s="23"/>
      <c r="H3158" s="23"/>
      <c r="I3158" s="23"/>
      <c r="J3158" s="14" t="e">
        <f ca="1">F3158-(G3158+(SUMIF('RELACION PAGO DE CAJA'!B$3:B$9173,A3158,'RELACION PAGO DE CAJA'!K$3:K$9173)+SUMIF('RELACION PAGO DE CAJA'!B$3:B$9173,A3158,'RELACION PAGO DE CAJA'!L$3:L$9173)+(SUMIF('RELACION PAGO DE CAJA'!B$3:B$9173,A3158,'RELACION PAGO DE CAJA'!M$3:M$408)+(SUMIF('RELACION PAGO DE CAJA'!B$3:B$9173,A3158,'RELACION PAGO DE CAJA'!N$3:N$9173)))))</f>
        <v>#REF!</v>
      </c>
    </row>
    <row r="3159" spans="1:10">
      <c r="A3159" s="16" t="str">
        <f t="shared" si="54"/>
        <v/>
      </c>
      <c r="B3159" s="93"/>
      <c r="C3159" s="97"/>
      <c r="D3159" s="25"/>
      <c r="E3159" s="91"/>
      <c r="F3159" s="98"/>
      <c r="G3159" s="23"/>
      <c r="H3159" s="23"/>
      <c r="I3159" s="23"/>
      <c r="J3159" s="14" t="e">
        <f ca="1">F3159-(G3159+(SUMIF('RELACION PAGO DE CAJA'!B$3:B$9173,A3159,'RELACION PAGO DE CAJA'!K$3:K$9173)+SUMIF('RELACION PAGO DE CAJA'!B$3:B$9173,A3159,'RELACION PAGO DE CAJA'!L$3:L$9173)+(SUMIF('RELACION PAGO DE CAJA'!B$3:B$9173,A3159,'RELACION PAGO DE CAJA'!M$3:M$408)+(SUMIF('RELACION PAGO DE CAJA'!B$3:B$9173,A3159,'RELACION PAGO DE CAJA'!N$3:N$9173)))))</f>
        <v>#REF!</v>
      </c>
    </row>
    <row r="3160" spans="1:10">
      <c r="A3160" s="16" t="str">
        <f t="shared" si="54"/>
        <v/>
      </c>
      <c r="B3160" s="93"/>
      <c r="C3160" s="97"/>
      <c r="D3160" s="25"/>
      <c r="E3160" s="91"/>
      <c r="F3160" s="98"/>
      <c r="G3160" s="23"/>
      <c r="H3160" s="23"/>
      <c r="I3160" s="23"/>
      <c r="J3160" s="14" t="e">
        <f ca="1">F3160-(G3160+(SUMIF('RELACION PAGO DE CAJA'!B$3:B$9173,A3160,'RELACION PAGO DE CAJA'!K$3:K$9173)+SUMIF('RELACION PAGO DE CAJA'!B$3:B$9173,A3160,'RELACION PAGO DE CAJA'!L$3:L$9173)+(SUMIF('RELACION PAGO DE CAJA'!B$3:B$9173,A3160,'RELACION PAGO DE CAJA'!M$3:M$408)+(SUMIF('RELACION PAGO DE CAJA'!B$3:B$9173,A3160,'RELACION PAGO DE CAJA'!N$3:N$9173)))))</f>
        <v>#REF!</v>
      </c>
    </row>
    <row r="3161" spans="1:10">
      <c r="A3161" s="16" t="str">
        <f t="shared" si="54"/>
        <v/>
      </c>
      <c r="B3161" s="93"/>
      <c r="C3161" s="97"/>
      <c r="D3161" s="25"/>
      <c r="E3161" s="91"/>
      <c r="F3161" s="98"/>
      <c r="G3161" s="23"/>
      <c r="H3161" s="23"/>
      <c r="I3161" s="23"/>
      <c r="J3161" s="14" t="e">
        <f ca="1">F3161-(G3161+(SUMIF('RELACION PAGO DE CAJA'!B$3:B$9173,A3161,'RELACION PAGO DE CAJA'!K$3:K$9173)+SUMIF('RELACION PAGO DE CAJA'!B$3:B$9173,A3161,'RELACION PAGO DE CAJA'!L$3:L$9173)+(SUMIF('RELACION PAGO DE CAJA'!B$3:B$9173,A3161,'RELACION PAGO DE CAJA'!M$3:M$408)+(SUMIF('RELACION PAGO DE CAJA'!B$3:B$9173,A3161,'RELACION PAGO DE CAJA'!N$3:N$9173)))))</f>
        <v>#REF!</v>
      </c>
    </row>
    <row r="3162" spans="1:10">
      <c r="A3162" s="16" t="str">
        <f t="shared" si="54"/>
        <v/>
      </c>
      <c r="B3162" s="93"/>
      <c r="C3162" s="97"/>
      <c r="D3162" s="25"/>
      <c r="E3162" s="91"/>
      <c r="F3162" s="98"/>
      <c r="G3162" s="23"/>
      <c r="H3162" s="23"/>
      <c r="I3162" s="23"/>
      <c r="J3162" s="14" t="e">
        <f ca="1">F3162-(G3162+(SUMIF('RELACION PAGO DE CAJA'!B$3:B$9173,A3162,'RELACION PAGO DE CAJA'!K$3:K$9173)+SUMIF('RELACION PAGO DE CAJA'!B$3:B$9173,A3162,'RELACION PAGO DE CAJA'!L$3:L$9173)+(SUMIF('RELACION PAGO DE CAJA'!B$3:B$9173,A3162,'RELACION PAGO DE CAJA'!M$3:M$408)+(SUMIF('RELACION PAGO DE CAJA'!B$3:B$9173,A3162,'RELACION PAGO DE CAJA'!N$3:N$9173)))))</f>
        <v>#REF!</v>
      </c>
    </row>
    <row r="3163" spans="1:10">
      <c r="A3163" s="16" t="str">
        <f t="shared" si="54"/>
        <v/>
      </c>
      <c r="B3163" s="93"/>
      <c r="C3163" s="97"/>
      <c r="D3163" s="25"/>
      <c r="E3163" s="91"/>
      <c r="F3163" s="98"/>
      <c r="G3163" s="23"/>
      <c r="H3163" s="23"/>
      <c r="I3163" s="23"/>
      <c r="J3163" s="14" t="e">
        <f ca="1">F3163-(G3163+(SUMIF('RELACION PAGO DE CAJA'!B$3:B$9173,A3163,'RELACION PAGO DE CAJA'!K$3:K$9173)+SUMIF('RELACION PAGO DE CAJA'!B$3:B$9173,A3163,'RELACION PAGO DE CAJA'!L$3:L$9173)+(SUMIF('RELACION PAGO DE CAJA'!B$3:B$9173,A3163,'RELACION PAGO DE CAJA'!M$3:M$408)+(SUMIF('RELACION PAGO DE CAJA'!B$3:B$9173,A3163,'RELACION PAGO DE CAJA'!N$3:N$9173)))))</f>
        <v>#REF!</v>
      </c>
    </row>
    <row r="3164" spans="1:10">
      <c r="A3164" s="16" t="str">
        <f t="shared" si="54"/>
        <v/>
      </c>
      <c r="B3164" s="93"/>
      <c r="C3164" s="97"/>
      <c r="D3164" s="25"/>
      <c r="E3164" s="91"/>
      <c r="F3164" s="98"/>
      <c r="G3164" s="23"/>
      <c r="H3164" s="23"/>
      <c r="I3164" s="23"/>
      <c r="J3164" s="14" t="e">
        <f ca="1">F3164-(G3164+(SUMIF('RELACION PAGO DE CAJA'!B$3:B$9173,A3164,'RELACION PAGO DE CAJA'!K$3:K$9173)+SUMIF('RELACION PAGO DE CAJA'!B$3:B$9173,A3164,'RELACION PAGO DE CAJA'!L$3:L$9173)+(SUMIF('RELACION PAGO DE CAJA'!B$3:B$9173,A3164,'RELACION PAGO DE CAJA'!M$3:M$408)+(SUMIF('RELACION PAGO DE CAJA'!B$3:B$9173,A3164,'RELACION PAGO DE CAJA'!N$3:N$9173)))))</f>
        <v>#REF!</v>
      </c>
    </row>
    <row r="3165" spans="1:10">
      <c r="A3165" s="16" t="str">
        <f t="shared" si="54"/>
        <v/>
      </c>
      <c r="B3165" s="93"/>
      <c r="C3165" s="97"/>
      <c r="D3165" s="25"/>
      <c r="E3165" s="91"/>
      <c r="F3165" s="98"/>
      <c r="G3165" s="23"/>
      <c r="H3165" s="23"/>
      <c r="I3165" s="23"/>
      <c r="J3165" s="14" t="e">
        <f ca="1">F3165-(G3165+(SUMIF('RELACION PAGO DE CAJA'!B$3:B$9173,A3165,'RELACION PAGO DE CAJA'!K$3:K$9173)+SUMIF('RELACION PAGO DE CAJA'!B$3:B$9173,A3165,'RELACION PAGO DE CAJA'!L$3:L$9173)+(SUMIF('RELACION PAGO DE CAJA'!B$3:B$9173,A3165,'RELACION PAGO DE CAJA'!M$3:M$408)+(SUMIF('RELACION PAGO DE CAJA'!B$3:B$9173,A3165,'RELACION PAGO DE CAJA'!N$3:N$9173)))))</f>
        <v>#REF!</v>
      </c>
    </row>
    <row r="3166" spans="1:10">
      <c r="A3166" s="16" t="str">
        <f t="shared" si="54"/>
        <v/>
      </c>
      <c r="B3166" s="93"/>
      <c r="C3166" s="97"/>
      <c r="D3166" s="25"/>
      <c r="E3166" s="91"/>
      <c r="F3166" s="98"/>
      <c r="G3166" s="23"/>
      <c r="H3166" s="23"/>
      <c r="I3166" s="23"/>
      <c r="J3166" s="14" t="e">
        <f ca="1">F3166-(G3166+(SUMIF('RELACION PAGO DE CAJA'!B$3:B$9173,A3166,'RELACION PAGO DE CAJA'!K$3:K$9173)+SUMIF('RELACION PAGO DE CAJA'!B$3:B$9173,A3166,'RELACION PAGO DE CAJA'!L$3:L$9173)+(SUMIF('RELACION PAGO DE CAJA'!B$3:B$9173,A3166,'RELACION PAGO DE CAJA'!M$3:M$408)+(SUMIF('RELACION PAGO DE CAJA'!B$3:B$9173,A3166,'RELACION PAGO DE CAJA'!N$3:N$9173)))))</f>
        <v>#REF!</v>
      </c>
    </row>
    <row r="3167" spans="1:10">
      <c r="A3167" s="16" t="str">
        <f t="shared" si="54"/>
        <v/>
      </c>
      <c r="B3167" s="93"/>
      <c r="C3167" s="97"/>
      <c r="D3167" s="25"/>
      <c r="E3167" s="91"/>
      <c r="F3167" s="98"/>
      <c r="G3167" s="23"/>
      <c r="H3167" s="23"/>
      <c r="I3167" s="23"/>
      <c r="J3167" s="14" t="e">
        <f ca="1">F3167-(G3167+(SUMIF('RELACION PAGO DE CAJA'!B$3:B$9173,A3167,'RELACION PAGO DE CAJA'!K$3:K$9173)+SUMIF('RELACION PAGO DE CAJA'!B$3:B$9173,A3167,'RELACION PAGO DE CAJA'!L$3:L$9173)+(SUMIF('RELACION PAGO DE CAJA'!B$3:B$9173,A3167,'RELACION PAGO DE CAJA'!M$3:M$408)+(SUMIF('RELACION PAGO DE CAJA'!B$3:B$9173,A3167,'RELACION PAGO DE CAJA'!N$3:N$9173)))))</f>
        <v>#REF!</v>
      </c>
    </row>
    <row r="3168" spans="1:10">
      <c r="A3168" s="16" t="str">
        <f t="shared" si="54"/>
        <v/>
      </c>
      <c r="B3168" s="93"/>
      <c r="C3168" s="97"/>
      <c r="D3168" s="25"/>
      <c r="E3168" s="91"/>
      <c r="F3168" s="98"/>
      <c r="G3168" s="23"/>
      <c r="H3168" s="23"/>
      <c r="I3168" s="23"/>
      <c r="J3168" s="14" t="e">
        <f ca="1">F3168-(G3168+(SUMIF('RELACION PAGO DE CAJA'!B$3:B$9173,A3168,'RELACION PAGO DE CAJA'!K$3:K$9173)+SUMIF('RELACION PAGO DE CAJA'!B$3:B$9173,A3168,'RELACION PAGO DE CAJA'!L$3:L$9173)+(SUMIF('RELACION PAGO DE CAJA'!B$3:B$9173,A3168,'RELACION PAGO DE CAJA'!M$3:M$408)+(SUMIF('RELACION PAGO DE CAJA'!B$3:B$9173,A3168,'RELACION PAGO DE CAJA'!N$3:N$9173)))))</f>
        <v>#REF!</v>
      </c>
    </row>
    <row r="3169" spans="1:10">
      <c r="A3169" s="16" t="str">
        <f t="shared" si="54"/>
        <v/>
      </c>
      <c r="B3169" s="93"/>
      <c r="C3169" s="97"/>
      <c r="D3169" s="25"/>
      <c r="E3169" s="91"/>
      <c r="F3169" s="98"/>
      <c r="G3169" s="23"/>
      <c r="H3169" s="23"/>
      <c r="I3169" s="23"/>
      <c r="J3169" s="14" t="e">
        <f ca="1">F3169-(G3169+(SUMIF('RELACION PAGO DE CAJA'!B$3:B$9173,A3169,'RELACION PAGO DE CAJA'!K$3:K$9173)+SUMIF('RELACION PAGO DE CAJA'!B$3:B$9173,A3169,'RELACION PAGO DE CAJA'!L$3:L$9173)+(SUMIF('RELACION PAGO DE CAJA'!B$3:B$9173,A3169,'RELACION PAGO DE CAJA'!M$3:M$408)+(SUMIF('RELACION PAGO DE CAJA'!B$3:B$9173,A3169,'RELACION PAGO DE CAJA'!N$3:N$9173)))))</f>
        <v>#REF!</v>
      </c>
    </row>
    <row r="3170" spans="1:10">
      <c r="A3170" s="16" t="str">
        <f t="shared" si="54"/>
        <v/>
      </c>
      <c r="B3170" s="93"/>
      <c r="C3170" s="97"/>
      <c r="D3170" s="25"/>
      <c r="E3170" s="91"/>
      <c r="F3170" s="98"/>
      <c r="G3170" s="23"/>
      <c r="H3170" s="23"/>
      <c r="I3170" s="23"/>
      <c r="J3170" s="14" t="e">
        <f ca="1">F3170-(G3170+(SUMIF('RELACION PAGO DE CAJA'!B$3:B$9173,A3170,'RELACION PAGO DE CAJA'!K$3:K$9173)+SUMIF('RELACION PAGO DE CAJA'!B$3:B$9173,A3170,'RELACION PAGO DE CAJA'!L$3:L$9173)+(SUMIF('RELACION PAGO DE CAJA'!B$3:B$9173,A3170,'RELACION PAGO DE CAJA'!M$3:M$408)+(SUMIF('RELACION PAGO DE CAJA'!B$3:B$9173,A3170,'RELACION PAGO DE CAJA'!N$3:N$9173)))))</f>
        <v>#REF!</v>
      </c>
    </row>
    <row r="3171" spans="1:10">
      <c r="A3171" s="16" t="str">
        <f t="shared" si="54"/>
        <v/>
      </c>
      <c r="B3171" s="93"/>
      <c r="C3171" s="97"/>
      <c r="D3171" s="25"/>
      <c r="E3171" s="91"/>
      <c r="F3171" s="98"/>
      <c r="G3171" s="23"/>
      <c r="H3171" s="23"/>
      <c r="I3171" s="23"/>
      <c r="J3171" s="14" t="e">
        <f ca="1">F3171-(G3171+(SUMIF('RELACION PAGO DE CAJA'!B$3:B$9173,A3171,'RELACION PAGO DE CAJA'!K$3:K$9173)+SUMIF('RELACION PAGO DE CAJA'!B$3:B$9173,A3171,'RELACION PAGO DE CAJA'!L$3:L$9173)+(SUMIF('RELACION PAGO DE CAJA'!B$3:B$9173,A3171,'RELACION PAGO DE CAJA'!M$3:M$408)+(SUMIF('RELACION PAGO DE CAJA'!B$3:B$9173,A3171,'RELACION PAGO DE CAJA'!N$3:N$9173)))))</f>
        <v>#REF!</v>
      </c>
    </row>
    <row r="3172" spans="1:10">
      <c r="A3172" s="16" t="str">
        <f t="shared" si="54"/>
        <v/>
      </c>
      <c r="B3172" s="93"/>
      <c r="C3172" s="97"/>
      <c r="D3172" s="25"/>
      <c r="E3172" s="91"/>
      <c r="F3172" s="98"/>
      <c r="G3172" s="23"/>
      <c r="H3172" s="23"/>
      <c r="I3172" s="23"/>
      <c r="J3172" s="14" t="e">
        <f ca="1">F3172-(G3172+(SUMIF('RELACION PAGO DE CAJA'!B$3:B$9173,A3172,'RELACION PAGO DE CAJA'!K$3:K$9173)+SUMIF('RELACION PAGO DE CAJA'!B$3:B$9173,A3172,'RELACION PAGO DE CAJA'!L$3:L$9173)+(SUMIF('RELACION PAGO DE CAJA'!B$3:B$9173,A3172,'RELACION PAGO DE CAJA'!M$3:M$408)+(SUMIF('RELACION PAGO DE CAJA'!B$3:B$9173,A3172,'RELACION PAGO DE CAJA'!N$3:N$9173)))))</f>
        <v>#REF!</v>
      </c>
    </row>
    <row r="3173" spans="1:10">
      <c r="A3173" s="16" t="str">
        <f t="shared" si="54"/>
        <v/>
      </c>
      <c r="B3173" s="93"/>
      <c r="C3173" s="97"/>
      <c r="D3173" s="25"/>
      <c r="E3173" s="91"/>
      <c r="F3173" s="98"/>
      <c r="G3173" s="23"/>
      <c r="H3173" s="23"/>
      <c r="I3173" s="23"/>
      <c r="J3173" s="14" t="e">
        <f ca="1">F3173-(G3173+(SUMIF('RELACION PAGO DE CAJA'!B$3:B$9173,A3173,'RELACION PAGO DE CAJA'!K$3:K$9173)+SUMIF('RELACION PAGO DE CAJA'!B$3:B$9173,A3173,'RELACION PAGO DE CAJA'!L$3:L$9173)+(SUMIF('RELACION PAGO DE CAJA'!B$3:B$9173,A3173,'RELACION PAGO DE CAJA'!M$3:M$408)+(SUMIF('RELACION PAGO DE CAJA'!B$3:B$9173,A3173,'RELACION PAGO DE CAJA'!N$3:N$9173)))))</f>
        <v>#REF!</v>
      </c>
    </row>
    <row r="3174" spans="1:10">
      <c r="A3174" s="16" t="str">
        <f t="shared" si="54"/>
        <v/>
      </c>
      <c r="B3174" s="93"/>
      <c r="C3174" s="97"/>
      <c r="D3174" s="25"/>
      <c r="E3174" s="91"/>
      <c r="F3174" s="98"/>
      <c r="G3174" s="23"/>
      <c r="H3174" s="23"/>
      <c r="I3174" s="23"/>
      <c r="J3174" s="14" t="e">
        <f ca="1">F3174-(G3174+(SUMIF('RELACION PAGO DE CAJA'!B$3:B$9173,A3174,'RELACION PAGO DE CAJA'!K$3:K$9173)+SUMIF('RELACION PAGO DE CAJA'!B$3:B$9173,A3174,'RELACION PAGO DE CAJA'!L$3:L$9173)+(SUMIF('RELACION PAGO DE CAJA'!B$3:B$9173,A3174,'RELACION PAGO DE CAJA'!M$3:M$408)+(SUMIF('RELACION PAGO DE CAJA'!B$3:B$9173,A3174,'RELACION PAGO DE CAJA'!N$3:N$9173)))))</f>
        <v>#REF!</v>
      </c>
    </row>
    <row r="3175" spans="1:10">
      <c r="A3175" s="16" t="str">
        <f t="shared" si="54"/>
        <v/>
      </c>
      <c r="B3175" s="93"/>
      <c r="C3175" s="97"/>
      <c r="D3175" s="25"/>
      <c r="E3175" s="91"/>
      <c r="F3175" s="98"/>
      <c r="G3175" s="23"/>
      <c r="H3175" s="23"/>
      <c r="I3175" s="23"/>
      <c r="J3175" s="14" t="e">
        <f ca="1">F3175-(G3175+(SUMIF('RELACION PAGO DE CAJA'!B$3:B$9173,A3175,'RELACION PAGO DE CAJA'!K$3:K$9173)+SUMIF('RELACION PAGO DE CAJA'!B$3:B$9173,A3175,'RELACION PAGO DE CAJA'!L$3:L$9173)+(SUMIF('RELACION PAGO DE CAJA'!B$3:B$9173,A3175,'RELACION PAGO DE CAJA'!M$3:M$408)+(SUMIF('RELACION PAGO DE CAJA'!B$3:B$9173,A3175,'RELACION PAGO DE CAJA'!N$3:N$9173)))))</f>
        <v>#REF!</v>
      </c>
    </row>
    <row r="3176" spans="1:10">
      <c r="A3176" s="16" t="str">
        <f t="shared" si="54"/>
        <v/>
      </c>
      <c r="B3176" s="93"/>
      <c r="C3176" s="97"/>
      <c r="D3176" s="25"/>
      <c r="E3176" s="91"/>
      <c r="F3176" s="98"/>
      <c r="G3176" s="23"/>
      <c r="H3176" s="23"/>
      <c r="I3176" s="23"/>
      <c r="J3176" s="14" t="e">
        <f ca="1">F3176-(G3176+(SUMIF('RELACION PAGO DE CAJA'!B$3:B$9173,A3176,'RELACION PAGO DE CAJA'!K$3:K$9173)+SUMIF('RELACION PAGO DE CAJA'!B$3:B$9173,A3176,'RELACION PAGO DE CAJA'!L$3:L$9173)+(SUMIF('RELACION PAGO DE CAJA'!B$3:B$9173,A3176,'RELACION PAGO DE CAJA'!M$3:M$408)+(SUMIF('RELACION PAGO DE CAJA'!B$3:B$9173,A3176,'RELACION PAGO DE CAJA'!N$3:N$9173)))))</f>
        <v>#REF!</v>
      </c>
    </row>
    <row r="3177" spans="1:10">
      <c r="A3177" s="16" t="str">
        <f t="shared" si="54"/>
        <v/>
      </c>
      <c r="B3177" s="93"/>
      <c r="C3177" s="97"/>
      <c r="D3177" s="25"/>
      <c r="E3177" s="91"/>
      <c r="F3177" s="98"/>
      <c r="G3177" s="23"/>
      <c r="H3177" s="23"/>
      <c r="I3177" s="23"/>
      <c r="J3177" s="14" t="e">
        <f ca="1">F3177-(G3177+(SUMIF('RELACION PAGO DE CAJA'!B$3:B$9173,A3177,'RELACION PAGO DE CAJA'!K$3:K$9173)+SUMIF('RELACION PAGO DE CAJA'!B$3:B$9173,A3177,'RELACION PAGO DE CAJA'!L$3:L$9173)+(SUMIF('RELACION PAGO DE CAJA'!B$3:B$9173,A3177,'RELACION PAGO DE CAJA'!M$3:M$408)+(SUMIF('RELACION PAGO DE CAJA'!B$3:B$9173,A3177,'RELACION PAGO DE CAJA'!N$3:N$9173)))))</f>
        <v>#REF!</v>
      </c>
    </row>
    <row r="3178" spans="1:10">
      <c r="A3178" s="16" t="str">
        <f t="shared" si="54"/>
        <v/>
      </c>
      <c r="B3178" s="93"/>
      <c r="C3178" s="97"/>
      <c r="D3178" s="25"/>
      <c r="E3178" s="91"/>
      <c r="F3178" s="98"/>
      <c r="G3178" s="23"/>
      <c r="H3178" s="23"/>
      <c r="I3178" s="23"/>
      <c r="J3178" s="14" t="e">
        <f ca="1">F3178-(G3178+(SUMIF('RELACION PAGO DE CAJA'!B$3:B$9173,A3178,'RELACION PAGO DE CAJA'!K$3:K$9173)+SUMIF('RELACION PAGO DE CAJA'!B$3:B$9173,A3178,'RELACION PAGO DE CAJA'!L$3:L$9173)+(SUMIF('RELACION PAGO DE CAJA'!B$3:B$9173,A3178,'RELACION PAGO DE CAJA'!M$3:M$408)+(SUMIF('RELACION PAGO DE CAJA'!B$3:B$9173,A3178,'RELACION PAGO DE CAJA'!N$3:N$9173)))))</f>
        <v>#REF!</v>
      </c>
    </row>
    <row r="3179" spans="1:10">
      <c r="A3179" s="16" t="str">
        <f t="shared" si="54"/>
        <v/>
      </c>
      <c r="B3179" s="93"/>
      <c r="C3179" s="97"/>
      <c r="D3179" s="25"/>
      <c r="E3179" s="91"/>
      <c r="F3179" s="98"/>
      <c r="G3179" s="23"/>
      <c r="H3179" s="23"/>
      <c r="I3179" s="23"/>
      <c r="J3179" s="14" t="e">
        <f ca="1">F3179-(G3179+(SUMIF('RELACION PAGO DE CAJA'!B$3:B$9173,A3179,'RELACION PAGO DE CAJA'!K$3:K$9173)+SUMIF('RELACION PAGO DE CAJA'!B$3:B$9173,A3179,'RELACION PAGO DE CAJA'!L$3:L$9173)+(SUMIF('RELACION PAGO DE CAJA'!B$3:B$9173,A3179,'RELACION PAGO DE CAJA'!M$3:M$408)+(SUMIF('RELACION PAGO DE CAJA'!B$3:B$9173,A3179,'RELACION PAGO DE CAJA'!N$3:N$9173)))))</f>
        <v>#REF!</v>
      </c>
    </row>
    <row r="3180" spans="1:10">
      <c r="A3180" s="16" t="str">
        <f t="shared" si="54"/>
        <v/>
      </c>
      <c r="B3180" s="93"/>
      <c r="C3180" s="97"/>
      <c r="D3180" s="25"/>
      <c r="E3180" s="91"/>
      <c r="F3180" s="98"/>
      <c r="G3180" s="23"/>
      <c r="H3180" s="23"/>
      <c r="I3180" s="23"/>
      <c r="J3180" s="14" t="e">
        <f ca="1">F3180-(G3180+(SUMIF('RELACION PAGO DE CAJA'!B$3:B$9173,A3180,'RELACION PAGO DE CAJA'!K$3:K$9173)+SUMIF('RELACION PAGO DE CAJA'!B$3:B$9173,A3180,'RELACION PAGO DE CAJA'!L$3:L$9173)+(SUMIF('RELACION PAGO DE CAJA'!B$3:B$9173,A3180,'RELACION PAGO DE CAJA'!M$3:M$408)+(SUMIF('RELACION PAGO DE CAJA'!B$3:B$9173,A3180,'RELACION PAGO DE CAJA'!N$3:N$9173)))))</f>
        <v>#REF!</v>
      </c>
    </row>
    <row r="3181" spans="1:10">
      <c r="A3181" s="16" t="str">
        <f t="shared" si="54"/>
        <v/>
      </c>
      <c r="B3181" s="93"/>
      <c r="C3181" s="97"/>
      <c r="D3181" s="25"/>
      <c r="E3181" s="91"/>
      <c r="F3181" s="98"/>
      <c r="G3181" s="23"/>
      <c r="H3181" s="23"/>
      <c r="I3181" s="23"/>
      <c r="J3181" s="14" t="e">
        <f ca="1">F3181-(G3181+(SUMIF('RELACION PAGO DE CAJA'!B$3:B$9173,A3181,'RELACION PAGO DE CAJA'!K$3:K$9173)+SUMIF('RELACION PAGO DE CAJA'!B$3:B$9173,A3181,'RELACION PAGO DE CAJA'!L$3:L$9173)+(SUMIF('RELACION PAGO DE CAJA'!B$3:B$9173,A3181,'RELACION PAGO DE CAJA'!M$3:M$408)+(SUMIF('RELACION PAGO DE CAJA'!B$3:B$9173,A3181,'RELACION PAGO DE CAJA'!N$3:N$9173)))))</f>
        <v>#REF!</v>
      </c>
    </row>
    <row r="3182" spans="1:10">
      <c r="A3182" s="16" t="str">
        <f t="shared" si="54"/>
        <v/>
      </c>
      <c r="B3182" s="93"/>
      <c r="C3182" s="97"/>
      <c r="D3182" s="25"/>
      <c r="E3182" s="91"/>
      <c r="F3182" s="98"/>
      <c r="G3182" s="23"/>
      <c r="H3182" s="23"/>
      <c r="I3182" s="23"/>
      <c r="J3182" s="14" t="e">
        <f ca="1">F3182-(G3182+(SUMIF('RELACION PAGO DE CAJA'!B$3:B$9173,A3182,'RELACION PAGO DE CAJA'!K$3:K$9173)+SUMIF('RELACION PAGO DE CAJA'!B$3:B$9173,A3182,'RELACION PAGO DE CAJA'!L$3:L$9173)+(SUMIF('RELACION PAGO DE CAJA'!B$3:B$9173,A3182,'RELACION PAGO DE CAJA'!M$3:M$408)+(SUMIF('RELACION PAGO DE CAJA'!B$3:B$9173,A3182,'RELACION PAGO DE CAJA'!N$3:N$9173)))))</f>
        <v>#REF!</v>
      </c>
    </row>
    <row r="3183" spans="1:10">
      <c r="A3183" s="16" t="str">
        <f t="shared" si="54"/>
        <v/>
      </c>
      <c r="B3183" s="93"/>
      <c r="C3183" s="97"/>
      <c r="D3183" s="25"/>
      <c r="E3183" s="91"/>
      <c r="F3183" s="98"/>
      <c r="G3183" s="23"/>
      <c r="H3183" s="23"/>
      <c r="I3183" s="23"/>
      <c r="J3183" s="14" t="e">
        <f ca="1">F3183-(G3183+(SUMIF('RELACION PAGO DE CAJA'!B$3:B$9173,A3183,'RELACION PAGO DE CAJA'!K$3:K$9173)+SUMIF('RELACION PAGO DE CAJA'!B$3:B$9173,A3183,'RELACION PAGO DE CAJA'!L$3:L$9173)+(SUMIF('RELACION PAGO DE CAJA'!B$3:B$9173,A3183,'RELACION PAGO DE CAJA'!M$3:M$408)+(SUMIF('RELACION PAGO DE CAJA'!B$3:B$9173,A3183,'RELACION PAGO DE CAJA'!N$3:N$9173)))))</f>
        <v>#REF!</v>
      </c>
    </row>
    <row r="3184" spans="1:10">
      <c r="A3184" s="16" t="str">
        <f t="shared" si="54"/>
        <v/>
      </c>
      <c r="B3184" s="93"/>
      <c r="C3184" s="97"/>
      <c r="D3184" s="25"/>
      <c r="E3184" s="91"/>
      <c r="F3184" s="98"/>
      <c r="G3184" s="23"/>
      <c r="H3184" s="23"/>
      <c r="I3184" s="23"/>
      <c r="J3184" s="14" t="e">
        <f ca="1">F3184-(G3184+(SUMIF('RELACION PAGO DE CAJA'!B$3:B$9173,A3184,'RELACION PAGO DE CAJA'!K$3:K$9173)+SUMIF('RELACION PAGO DE CAJA'!B$3:B$9173,A3184,'RELACION PAGO DE CAJA'!L$3:L$9173)+(SUMIF('RELACION PAGO DE CAJA'!B$3:B$9173,A3184,'RELACION PAGO DE CAJA'!M$3:M$408)+(SUMIF('RELACION PAGO DE CAJA'!B$3:B$9173,A3184,'RELACION PAGO DE CAJA'!N$3:N$9173)))))</f>
        <v>#REF!</v>
      </c>
    </row>
    <row r="3185" spans="1:10">
      <c r="A3185" s="16" t="str">
        <f t="shared" si="54"/>
        <v/>
      </c>
      <c r="B3185" s="93"/>
      <c r="C3185" s="97"/>
      <c r="D3185" s="25"/>
      <c r="E3185" s="91"/>
      <c r="F3185" s="98"/>
      <c r="G3185" s="23"/>
      <c r="H3185" s="23"/>
      <c r="I3185" s="23"/>
      <c r="J3185" s="14" t="e">
        <f ca="1">F3185-(G3185+(SUMIF('RELACION PAGO DE CAJA'!B$3:B$9173,A3185,'RELACION PAGO DE CAJA'!K$3:K$9173)+SUMIF('RELACION PAGO DE CAJA'!B$3:B$9173,A3185,'RELACION PAGO DE CAJA'!L$3:L$9173)+(SUMIF('RELACION PAGO DE CAJA'!B$3:B$9173,A3185,'RELACION PAGO DE CAJA'!M$3:M$408)+(SUMIF('RELACION PAGO DE CAJA'!B$3:B$9173,A3185,'RELACION PAGO DE CAJA'!N$3:N$9173)))))</f>
        <v>#REF!</v>
      </c>
    </row>
    <row r="3186" spans="1:10">
      <c r="A3186" s="16" t="str">
        <f t="shared" si="54"/>
        <v/>
      </c>
      <c r="B3186" s="93"/>
      <c r="C3186" s="97"/>
      <c r="D3186" s="25"/>
      <c r="E3186" s="91"/>
      <c r="F3186" s="98"/>
      <c r="G3186" s="23"/>
      <c r="H3186" s="23"/>
      <c r="I3186" s="23"/>
      <c r="J3186" s="14" t="e">
        <f ca="1">F3186-(G3186+(SUMIF('RELACION PAGO DE CAJA'!B$3:B$9173,A3186,'RELACION PAGO DE CAJA'!K$3:K$9173)+SUMIF('RELACION PAGO DE CAJA'!B$3:B$9173,A3186,'RELACION PAGO DE CAJA'!L$3:L$9173)+(SUMIF('RELACION PAGO DE CAJA'!B$3:B$9173,A3186,'RELACION PAGO DE CAJA'!M$3:M$408)+(SUMIF('RELACION PAGO DE CAJA'!B$3:B$9173,A3186,'RELACION PAGO DE CAJA'!N$3:N$9173)))))</f>
        <v>#REF!</v>
      </c>
    </row>
    <row r="3187" spans="1:10">
      <c r="A3187" s="16" t="str">
        <f t="shared" si="54"/>
        <v/>
      </c>
      <c r="B3187" s="93"/>
      <c r="C3187" s="97"/>
      <c r="D3187" s="25"/>
      <c r="E3187" s="91"/>
      <c r="F3187" s="98"/>
      <c r="G3187" s="23"/>
      <c r="H3187" s="23"/>
      <c r="I3187" s="23"/>
      <c r="J3187" s="14" t="e">
        <f ca="1">F3187-(G3187+(SUMIF('RELACION PAGO DE CAJA'!B$3:B$9173,A3187,'RELACION PAGO DE CAJA'!K$3:K$9173)+SUMIF('RELACION PAGO DE CAJA'!B$3:B$9173,A3187,'RELACION PAGO DE CAJA'!L$3:L$9173)+(SUMIF('RELACION PAGO DE CAJA'!B$3:B$9173,A3187,'RELACION PAGO DE CAJA'!M$3:M$408)+(SUMIF('RELACION PAGO DE CAJA'!B$3:B$9173,A3187,'RELACION PAGO DE CAJA'!N$3:N$9173)))))</f>
        <v>#REF!</v>
      </c>
    </row>
    <row r="3188" spans="1:10">
      <c r="A3188" s="16" t="str">
        <f t="shared" si="54"/>
        <v/>
      </c>
      <c r="B3188" s="93"/>
      <c r="C3188" s="97"/>
      <c r="D3188" s="25"/>
      <c r="E3188" s="91"/>
      <c r="F3188" s="98"/>
      <c r="G3188" s="23"/>
      <c r="H3188" s="23"/>
      <c r="I3188" s="23"/>
      <c r="J3188" s="14" t="e">
        <f ca="1">F3188-(G3188+(SUMIF('RELACION PAGO DE CAJA'!B$3:B$9173,A3188,'RELACION PAGO DE CAJA'!K$3:K$9173)+SUMIF('RELACION PAGO DE CAJA'!B$3:B$9173,A3188,'RELACION PAGO DE CAJA'!L$3:L$9173)+(SUMIF('RELACION PAGO DE CAJA'!B$3:B$9173,A3188,'RELACION PAGO DE CAJA'!M$3:M$408)+(SUMIF('RELACION PAGO DE CAJA'!B$3:B$9173,A3188,'RELACION PAGO DE CAJA'!N$3:N$9173)))))</f>
        <v>#REF!</v>
      </c>
    </row>
    <row r="3189" spans="1:10">
      <c r="A3189" s="16" t="str">
        <f t="shared" si="54"/>
        <v/>
      </c>
      <c r="B3189" s="93"/>
      <c r="C3189" s="97"/>
      <c r="D3189" s="25"/>
      <c r="E3189" s="91"/>
      <c r="F3189" s="98"/>
      <c r="G3189" s="23"/>
      <c r="H3189" s="23"/>
      <c r="I3189" s="23"/>
      <c r="J3189" s="14" t="e">
        <f ca="1">F3189-(G3189+(SUMIF('RELACION PAGO DE CAJA'!B$3:B$9173,A3189,'RELACION PAGO DE CAJA'!K$3:K$9173)+SUMIF('RELACION PAGO DE CAJA'!B$3:B$9173,A3189,'RELACION PAGO DE CAJA'!L$3:L$9173)+(SUMIF('RELACION PAGO DE CAJA'!B$3:B$9173,A3189,'RELACION PAGO DE CAJA'!M$3:M$408)+(SUMIF('RELACION PAGO DE CAJA'!B$3:B$9173,A3189,'RELACION PAGO DE CAJA'!N$3:N$9173)))))</f>
        <v>#REF!</v>
      </c>
    </row>
    <row r="3190" spans="1:10">
      <c r="A3190" s="16" t="str">
        <f t="shared" si="54"/>
        <v/>
      </c>
      <c r="B3190" s="93"/>
      <c r="C3190" s="97"/>
      <c r="D3190" s="25"/>
      <c r="E3190" s="91"/>
      <c r="F3190" s="98"/>
      <c r="G3190" s="23"/>
      <c r="H3190" s="23"/>
      <c r="I3190" s="23"/>
      <c r="J3190" s="14" t="e">
        <f ca="1">F3190-(G3190+(SUMIF('RELACION PAGO DE CAJA'!B$3:B$9173,A3190,'RELACION PAGO DE CAJA'!K$3:K$9173)+SUMIF('RELACION PAGO DE CAJA'!B$3:B$9173,A3190,'RELACION PAGO DE CAJA'!L$3:L$9173)+(SUMIF('RELACION PAGO DE CAJA'!B$3:B$9173,A3190,'RELACION PAGO DE CAJA'!M$3:M$408)+(SUMIF('RELACION PAGO DE CAJA'!B$3:B$9173,A3190,'RELACION PAGO DE CAJA'!N$3:N$9173)))))</f>
        <v>#REF!</v>
      </c>
    </row>
    <row r="3191" spans="1:10">
      <c r="A3191" s="16" t="str">
        <f t="shared" si="54"/>
        <v/>
      </c>
      <c r="B3191" s="93"/>
      <c r="C3191" s="97"/>
      <c r="D3191" s="25"/>
      <c r="E3191" s="91"/>
      <c r="F3191" s="98"/>
      <c r="G3191" s="23"/>
      <c r="H3191" s="23"/>
      <c r="I3191" s="23"/>
      <c r="J3191" s="14" t="e">
        <f ca="1">F3191-(G3191+(SUMIF('RELACION PAGO DE CAJA'!B$3:B$9173,A3191,'RELACION PAGO DE CAJA'!K$3:K$9173)+SUMIF('RELACION PAGO DE CAJA'!B$3:B$9173,A3191,'RELACION PAGO DE CAJA'!L$3:L$9173)+(SUMIF('RELACION PAGO DE CAJA'!B$3:B$9173,A3191,'RELACION PAGO DE CAJA'!M$3:M$408)+(SUMIF('RELACION PAGO DE CAJA'!B$3:B$9173,A3191,'RELACION PAGO DE CAJA'!N$3:N$9173)))))</f>
        <v>#REF!</v>
      </c>
    </row>
    <row r="3192" spans="1:10">
      <c r="A3192" s="16" t="str">
        <f t="shared" si="54"/>
        <v/>
      </c>
      <c r="B3192" s="93"/>
      <c r="C3192" s="97"/>
      <c r="D3192" s="25"/>
      <c r="E3192" s="91"/>
      <c r="F3192" s="98"/>
      <c r="G3192" s="23"/>
      <c r="H3192" s="23"/>
      <c r="I3192" s="23"/>
      <c r="J3192" s="14" t="e">
        <f ca="1">F3192-(G3192+(SUMIF('RELACION PAGO DE CAJA'!B$3:B$9173,A3192,'RELACION PAGO DE CAJA'!K$3:K$9173)+SUMIF('RELACION PAGO DE CAJA'!B$3:B$9173,A3192,'RELACION PAGO DE CAJA'!L$3:L$9173)+(SUMIF('RELACION PAGO DE CAJA'!B$3:B$9173,A3192,'RELACION PAGO DE CAJA'!M$3:M$408)+(SUMIF('RELACION PAGO DE CAJA'!B$3:B$9173,A3192,'RELACION PAGO DE CAJA'!N$3:N$9173)))))</f>
        <v>#REF!</v>
      </c>
    </row>
    <row r="3193" spans="1:10">
      <c r="A3193" s="16" t="str">
        <f t="shared" si="54"/>
        <v/>
      </c>
      <c r="B3193" s="93"/>
      <c r="C3193" s="97"/>
      <c r="D3193" s="25"/>
      <c r="E3193" s="91"/>
      <c r="F3193" s="98"/>
      <c r="G3193" s="23"/>
      <c r="H3193" s="23"/>
      <c r="I3193" s="23"/>
      <c r="J3193" s="14" t="e">
        <f ca="1">F3193-(G3193+(SUMIF('RELACION PAGO DE CAJA'!B$3:B$9173,A3193,'RELACION PAGO DE CAJA'!K$3:K$9173)+SUMIF('RELACION PAGO DE CAJA'!B$3:B$9173,A3193,'RELACION PAGO DE CAJA'!L$3:L$9173)+(SUMIF('RELACION PAGO DE CAJA'!B$3:B$9173,A3193,'RELACION PAGO DE CAJA'!M$3:M$408)+(SUMIF('RELACION PAGO DE CAJA'!B$3:B$9173,A3193,'RELACION PAGO DE CAJA'!N$3:N$9173)))))</f>
        <v>#REF!</v>
      </c>
    </row>
    <row r="3194" spans="1:10">
      <c r="A3194" s="16" t="str">
        <f t="shared" si="54"/>
        <v/>
      </c>
      <c r="B3194" s="93"/>
      <c r="C3194" s="97"/>
      <c r="D3194" s="25"/>
      <c r="E3194" s="91"/>
      <c r="F3194" s="98"/>
      <c r="G3194" s="23"/>
      <c r="H3194" s="23"/>
      <c r="I3194" s="23"/>
      <c r="J3194" s="14" t="e">
        <f ca="1">F3194-(G3194+(SUMIF('RELACION PAGO DE CAJA'!B$3:B$9173,A3194,'RELACION PAGO DE CAJA'!K$3:K$9173)+SUMIF('RELACION PAGO DE CAJA'!B$3:B$9173,A3194,'RELACION PAGO DE CAJA'!L$3:L$9173)+(SUMIF('RELACION PAGO DE CAJA'!B$3:B$9173,A3194,'RELACION PAGO DE CAJA'!M$3:M$408)+(SUMIF('RELACION PAGO DE CAJA'!B$3:B$9173,A3194,'RELACION PAGO DE CAJA'!N$3:N$9173)))))</f>
        <v>#REF!</v>
      </c>
    </row>
    <row r="3195" spans="1:10">
      <c r="A3195" s="16" t="str">
        <f t="shared" si="54"/>
        <v/>
      </c>
      <c r="B3195" s="93"/>
      <c r="C3195" s="97"/>
      <c r="D3195" s="25"/>
      <c r="E3195" s="91"/>
      <c r="F3195" s="98"/>
      <c r="G3195" s="23"/>
      <c r="H3195" s="23"/>
      <c r="I3195" s="23"/>
      <c r="J3195" s="14" t="e">
        <f ca="1">F3195-(G3195+(SUMIF('RELACION PAGO DE CAJA'!B$3:B$9173,A3195,'RELACION PAGO DE CAJA'!K$3:K$9173)+SUMIF('RELACION PAGO DE CAJA'!B$3:B$9173,A3195,'RELACION PAGO DE CAJA'!L$3:L$9173)+(SUMIF('RELACION PAGO DE CAJA'!B$3:B$9173,A3195,'RELACION PAGO DE CAJA'!M$3:M$408)+(SUMIF('RELACION PAGO DE CAJA'!B$3:B$9173,A3195,'RELACION PAGO DE CAJA'!N$3:N$9173)))))</f>
        <v>#REF!</v>
      </c>
    </row>
    <row r="3196" spans="1:10">
      <c r="A3196" s="16" t="str">
        <f t="shared" si="54"/>
        <v/>
      </c>
      <c r="B3196" s="93"/>
      <c r="C3196" s="97"/>
      <c r="D3196" s="25"/>
      <c r="E3196" s="91"/>
      <c r="F3196" s="98"/>
      <c r="G3196" s="23"/>
      <c r="H3196" s="23"/>
      <c r="I3196" s="23"/>
      <c r="J3196" s="14" t="e">
        <f ca="1">F3196-(G3196+(SUMIF('RELACION PAGO DE CAJA'!B$3:B$9173,A3196,'RELACION PAGO DE CAJA'!K$3:K$9173)+SUMIF('RELACION PAGO DE CAJA'!B$3:B$9173,A3196,'RELACION PAGO DE CAJA'!L$3:L$9173)+(SUMIF('RELACION PAGO DE CAJA'!B$3:B$9173,A3196,'RELACION PAGO DE CAJA'!M$3:M$408)+(SUMIF('RELACION PAGO DE CAJA'!B$3:B$9173,A3196,'RELACION PAGO DE CAJA'!N$3:N$9173)))))</f>
        <v>#REF!</v>
      </c>
    </row>
    <row r="3197" spans="1:10">
      <c r="A3197" s="16" t="str">
        <f t="shared" si="54"/>
        <v/>
      </c>
      <c r="B3197" s="93"/>
      <c r="C3197" s="97"/>
      <c r="D3197" s="25"/>
      <c r="E3197" s="91"/>
      <c r="F3197" s="98"/>
      <c r="G3197" s="23"/>
      <c r="H3197" s="23"/>
      <c r="I3197" s="23"/>
      <c r="J3197" s="14" t="e">
        <f ca="1">F3197-(G3197+(SUMIF('RELACION PAGO DE CAJA'!B$3:B$9173,A3197,'RELACION PAGO DE CAJA'!K$3:K$9173)+SUMIF('RELACION PAGO DE CAJA'!B$3:B$9173,A3197,'RELACION PAGO DE CAJA'!L$3:L$9173)+(SUMIF('RELACION PAGO DE CAJA'!B$3:B$9173,A3197,'RELACION PAGO DE CAJA'!M$3:M$408)+(SUMIF('RELACION PAGO DE CAJA'!B$3:B$9173,A3197,'RELACION PAGO DE CAJA'!N$3:N$9173)))))</f>
        <v>#REF!</v>
      </c>
    </row>
    <row r="3198" spans="1:10">
      <c r="A3198" s="16" t="str">
        <f t="shared" si="54"/>
        <v/>
      </c>
      <c r="B3198" s="93"/>
      <c r="C3198" s="97"/>
      <c r="D3198" s="25"/>
      <c r="E3198" s="91"/>
      <c r="F3198" s="98"/>
      <c r="G3198" s="23"/>
      <c r="H3198" s="23"/>
      <c r="I3198" s="23"/>
      <c r="J3198" s="14" t="e">
        <f ca="1">F3198-(G3198+(SUMIF('RELACION PAGO DE CAJA'!B$3:B$9173,A3198,'RELACION PAGO DE CAJA'!K$3:K$9173)+SUMIF('RELACION PAGO DE CAJA'!B$3:B$9173,A3198,'RELACION PAGO DE CAJA'!L$3:L$9173)+(SUMIF('RELACION PAGO DE CAJA'!B$3:B$9173,A3198,'RELACION PAGO DE CAJA'!M$3:M$408)+(SUMIF('RELACION PAGO DE CAJA'!B$3:B$9173,A3198,'RELACION PAGO DE CAJA'!N$3:N$9173)))))</f>
        <v>#REF!</v>
      </c>
    </row>
    <row r="3199" spans="1:10">
      <c r="A3199" s="16" t="str">
        <f t="shared" si="54"/>
        <v/>
      </c>
      <c r="B3199" s="93"/>
      <c r="C3199" s="97"/>
      <c r="D3199" s="25"/>
      <c r="E3199" s="91"/>
      <c r="F3199" s="98"/>
      <c r="G3199" s="23"/>
      <c r="H3199" s="23"/>
      <c r="I3199" s="23"/>
      <c r="J3199" s="14" t="e">
        <f ca="1">F3199-(G3199+(SUMIF('RELACION PAGO DE CAJA'!B$3:B$9173,A3199,'RELACION PAGO DE CAJA'!K$3:K$9173)+SUMIF('RELACION PAGO DE CAJA'!B$3:B$9173,A3199,'RELACION PAGO DE CAJA'!L$3:L$9173)+(SUMIF('RELACION PAGO DE CAJA'!B$3:B$9173,A3199,'RELACION PAGO DE CAJA'!M$3:M$408)+(SUMIF('RELACION PAGO DE CAJA'!B$3:B$9173,A3199,'RELACION PAGO DE CAJA'!N$3:N$9173)))))</f>
        <v>#REF!</v>
      </c>
    </row>
    <row r="3200" spans="1:10">
      <c r="A3200" s="16" t="str">
        <f t="shared" si="54"/>
        <v/>
      </c>
      <c r="B3200" s="93"/>
      <c r="C3200" s="97"/>
      <c r="D3200" s="25"/>
      <c r="E3200" s="91"/>
      <c r="F3200" s="98"/>
      <c r="G3200" s="23"/>
      <c r="H3200" s="23"/>
      <c r="I3200" s="23"/>
      <c r="J3200" s="14" t="e">
        <f ca="1">F3200-(G3200+(SUMIF('RELACION PAGO DE CAJA'!B$3:B$9173,A3200,'RELACION PAGO DE CAJA'!K$3:K$9173)+SUMIF('RELACION PAGO DE CAJA'!B$3:B$9173,A3200,'RELACION PAGO DE CAJA'!L$3:L$9173)+(SUMIF('RELACION PAGO DE CAJA'!B$3:B$9173,A3200,'RELACION PAGO DE CAJA'!M$3:M$408)+(SUMIF('RELACION PAGO DE CAJA'!B$3:B$9173,A3200,'RELACION PAGO DE CAJA'!N$3:N$9173)))))</f>
        <v>#REF!</v>
      </c>
    </row>
    <row r="3201" spans="1:10">
      <c r="A3201" s="16" t="str">
        <f t="shared" si="54"/>
        <v/>
      </c>
      <c r="B3201" s="93"/>
      <c r="C3201" s="97"/>
      <c r="D3201" s="25"/>
      <c r="E3201" s="91"/>
      <c r="F3201" s="98"/>
      <c r="G3201" s="23"/>
      <c r="H3201" s="23"/>
      <c r="I3201" s="23"/>
      <c r="J3201" s="14" t="e">
        <f ca="1">F3201-(G3201+(SUMIF('RELACION PAGO DE CAJA'!B$3:B$9173,A3201,'RELACION PAGO DE CAJA'!K$3:K$9173)+SUMIF('RELACION PAGO DE CAJA'!B$3:B$9173,A3201,'RELACION PAGO DE CAJA'!L$3:L$9173)+(SUMIF('RELACION PAGO DE CAJA'!B$3:B$9173,A3201,'RELACION PAGO DE CAJA'!M$3:M$408)+(SUMIF('RELACION PAGO DE CAJA'!B$3:B$9173,A3201,'RELACION PAGO DE CAJA'!N$3:N$9173)))))</f>
        <v>#REF!</v>
      </c>
    </row>
    <row r="3202" spans="1:10">
      <c r="A3202" s="16" t="str">
        <f t="shared" si="54"/>
        <v/>
      </c>
      <c r="B3202" s="93"/>
      <c r="C3202" s="97"/>
      <c r="D3202" s="25"/>
      <c r="E3202" s="91"/>
      <c r="F3202" s="98"/>
      <c r="G3202" s="23"/>
      <c r="H3202" s="23"/>
      <c r="I3202" s="23"/>
      <c r="J3202" s="14" t="e">
        <f ca="1">F3202-(G3202+(SUMIF('RELACION PAGO DE CAJA'!B$3:B$9173,A3202,'RELACION PAGO DE CAJA'!K$3:K$9173)+SUMIF('RELACION PAGO DE CAJA'!B$3:B$9173,A3202,'RELACION PAGO DE CAJA'!L$3:L$9173)+(SUMIF('RELACION PAGO DE CAJA'!B$3:B$9173,A3202,'RELACION PAGO DE CAJA'!M$3:M$408)+(SUMIF('RELACION PAGO DE CAJA'!B$3:B$9173,A3202,'RELACION PAGO DE CAJA'!N$3:N$9173)))))</f>
        <v>#REF!</v>
      </c>
    </row>
    <row r="3203" spans="1:10">
      <c r="A3203" s="16" t="str">
        <f t="shared" si="54"/>
        <v/>
      </c>
      <c r="B3203" s="93"/>
      <c r="C3203" s="97"/>
      <c r="D3203" s="25"/>
      <c r="E3203" s="91"/>
      <c r="F3203" s="98"/>
      <c r="G3203" s="23"/>
      <c r="H3203" s="23"/>
      <c r="I3203" s="23"/>
      <c r="J3203" s="14" t="e">
        <f ca="1">F3203-(G3203+(SUMIF('RELACION PAGO DE CAJA'!B$3:B$9173,A3203,'RELACION PAGO DE CAJA'!K$3:K$9173)+SUMIF('RELACION PAGO DE CAJA'!B$3:B$9173,A3203,'RELACION PAGO DE CAJA'!L$3:L$9173)+(SUMIF('RELACION PAGO DE CAJA'!B$3:B$9173,A3203,'RELACION PAGO DE CAJA'!M$3:M$408)+(SUMIF('RELACION PAGO DE CAJA'!B$3:B$9173,A3203,'RELACION PAGO DE CAJA'!N$3:N$9173)))))</f>
        <v>#REF!</v>
      </c>
    </row>
    <row r="3204" spans="1:10">
      <c r="A3204" s="16" t="str">
        <f t="shared" si="54"/>
        <v/>
      </c>
      <c r="B3204" s="93"/>
      <c r="C3204" s="97"/>
      <c r="D3204" s="25"/>
      <c r="E3204" s="91"/>
      <c r="F3204" s="98"/>
      <c r="G3204" s="23"/>
      <c r="H3204" s="23"/>
      <c r="I3204" s="23"/>
      <c r="J3204" s="14" t="e">
        <f ca="1">F3204-(G3204+(SUMIF('RELACION PAGO DE CAJA'!B$3:B$9173,A3204,'RELACION PAGO DE CAJA'!K$3:K$9173)+SUMIF('RELACION PAGO DE CAJA'!B$3:B$9173,A3204,'RELACION PAGO DE CAJA'!L$3:L$9173)+(SUMIF('RELACION PAGO DE CAJA'!B$3:B$9173,A3204,'RELACION PAGO DE CAJA'!M$3:M$408)+(SUMIF('RELACION PAGO DE CAJA'!B$3:B$9173,A3204,'RELACION PAGO DE CAJA'!N$3:N$9173)))))</f>
        <v>#REF!</v>
      </c>
    </row>
    <row r="3205" spans="1:10">
      <c r="A3205" s="16" t="str">
        <f t="shared" si="54"/>
        <v/>
      </c>
      <c r="B3205" s="93"/>
      <c r="C3205" s="97"/>
      <c r="D3205" s="25"/>
      <c r="E3205" s="91"/>
      <c r="F3205" s="98"/>
      <c r="G3205" s="23"/>
      <c r="H3205" s="23"/>
      <c r="I3205" s="23"/>
      <c r="J3205" s="14" t="e">
        <f ca="1">F3205-(G3205+(SUMIF('RELACION PAGO DE CAJA'!B$3:B$9173,A3205,'RELACION PAGO DE CAJA'!K$3:K$9173)+SUMIF('RELACION PAGO DE CAJA'!B$3:B$9173,A3205,'RELACION PAGO DE CAJA'!L$3:L$9173)+(SUMIF('RELACION PAGO DE CAJA'!B$3:B$9173,A3205,'RELACION PAGO DE CAJA'!M$3:M$408)+(SUMIF('RELACION PAGO DE CAJA'!B$3:B$9173,A3205,'RELACION PAGO DE CAJA'!N$3:N$9173)))))</f>
        <v>#REF!</v>
      </c>
    </row>
    <row r="3206" spans="1:10">
      <c r="A3206" s="16" t="str">
        <f t="shared" si="54"/>
        <v/>
      </c>
      <c r="B3206" s="93"/>
      <c r="C3206" s="97"/>
      <c r="D3206" s="25"/>
      <c r="E3206" s="91"/>
      <c r="F3206" s="98"/>
      <c r="G3206" s="23"/>
      <c r="H3206" s="23"/>
      <c r="I3206" s="23"/>
      <c r="J3206" s="14" t="e">
        <f ca="1">F3206-(G3206+(SUMIF('RELACION PAGO DE CAJA'!B$3:B$9173,A3206,'RELACION PAGO DE CAJA'!K$3:K$9173)+SUMIF('RELACION PAGO DE CAJA'!B$3:B$9173,A3206,'RELACION PAGO DE CAJA'!L$3:L$9173)+(SUMIF('RELACION PAGO DE CAJA'!B$3:B$9173,A3206,'RELACION PAGO DE CAJA'!M$3:M$408)+(SUMIF('RELACION PAGO DE CAJA'!B$3:B$9173,A3206,'RELACION PAGO DE CAJA'!N$3:N$9173)))))</f>
        <v>#REF!</v>
      </c>
    </row>
    <row r="3207" spans="1:10">
      <c r="A3207" s="16" t="str">
        <f t="shared" si="54"/>
        <v/>
      </c>
      <c r="B3207" s="93"/>
      <c r="C3207" s="97"/>
      <c r="D3207" s="25"/>
      <c r="E3207" s="91"/>
      <c r="F3207" s="98"/>
      <c r="G3207" s="23"/>
      <c r="H3207" s="23"/>
      <c r="I3207" s="23"/>
      <c r="J3207" s="14" t="e">
        <f ca="1">F3207-(G3207+(SUMIF('RELACION PAGO DE CAJA'!B$3:B$9173,A3207,'RELACION PAGO DE CAJA'!K$3:K$9173)+SUMIF('RELACION PAGO DE CAJA'!B$3:B$9173,A3207,'RELACION PAGO DE CAJA'!L$3:L$9173)+(SUMIF('RELACION PAGO DE CAJA'!B$3:B$9173,A3207,'RELACION PAGO DE CAJA'!M$3:M$408)+(SUMIF('RELACION PAGO DE CAJA'!B$3:B$9173,A3207,'RELACION PAGO DE CAJA'!N$3:N$9173)))))</f>
        <v>#REF!</v>
      </c>
    </row>
    <row r="3208" spans="1:10">
      <c r="A3208" s="16" t="str">
        <f t="shared" si="54"/>
        <v/>
      </c>
      <c r="B3208" s="93"/>
      <c r="C3208" s="97"/>
      <c r="D3208" s="25"/>
      <c r="E3208" s="91"/>
      <c r="F3208" s="98"/>
      <c r="G3208" s="23"/>
      <c r="H3208" s="23"/>
      <c r="I3208" s="23"/>
      <c r="J3208" s="14" t="e">
        <f ca="1">F3208-(G3208+(SUMIF('RELACION PAGO DE CAJA'!B$3:B$9173,A3208,'RELACION PAGO DE CAJA'!K$3:K$9173)+SUMIF('RELACION PAGO DE CAJA'!B$3:B$9173,A3208,'RELACION PAGO DE CAJA'!L$3:L$9173)+(SUMIF('RELACION PAGO DE CAJA'!B$3:B$9173,A3208,'RELACION PAGO DE CAJA'!M$3:M$408)+(SUMIF('RELACION PAGO DE CAJA'!B$3:B$9173,A3208,'RELACION PAGO DE CAJA'!N$3:N$9173)))))</f>
        <v>#REF!</v>
      </c>
    </row>
    <row r="3209" spans="1:10">
      <c r="A3209" s="16" t="str">
        <f t="shared" si="54"/>
        <v/>
      </c>
      <c r="B3209" s="93"/>
      <c r="C3209" s="97"/>
      <c r="D3209" s="25"/>
      <c r="E3209" s="91"/>
      <c r="F3209" s="98"/>
      <c r="G3209" s="23"/>
      <c r="H3209" s="23"/>
      <c r="I3209" s="23"/>
      <c r="J3209" s="14" t="e">
        <f ca="1">F3209-(G3209+(SUMIF('RELACION PAGO DE CAJA'!B$3:B$9173,A3209,'RELACION PAGO DE CAJA'!K$3:K$9173)+SUMIF('RELACION PAGO DE CAJA'!B$3:B$9173,A3209,'RELACION PAGO DE CAJA'!L$3:L$9173)+(SUMIF('RELACION PAGO DE CAJA'!B$3:B$9173,A3209,'RELACION PAGO DE CAJA'!M$3:M$408)+(SUMIF('RELACION PAGO DE CAJA'!B$3:B$9173,A3209,'RELACION PAGO DE CAJA'!N$3:N$9173)))))</f>
        <v>#REF!</v>
      </c>
    </row>
    <row r="3210" spans="1:10">
      <c r="A3210" s="16" t="str">
        <f t="shared" si="54"/>
        <v/>
      </c>
      <c r="B3210" s="93"/>
      <c r="C3210" s="97"/>
      <c r="D3210" s="25"/>
      <c r="E3210" s="91"/>
      <c r="F3210" s="98"/>
      <c r="G3210" s="23"/>
      <c r="H3210" s="23"/>
      <c r="I3210" s="23"/>
      <c r="J3210" s="14" t="e">
        <f ca="1">F3210-(G3210+(SUMIF('RELACION PAGO DE CAJA'!B$3:B$9173,A3210,'RELACION PAGO DE CAJA'!K$3:K$9173)+SUMIF('RELACION PAGO DE CAJA'!B$3:B$9173,A3210,'RELACION PAGO DE CAJA'!L$3:L$9173)+(SUMIF('RELACION PAGO DE CAJA'!B$3:B$9173,A3210,'RELACION PAGO DE CAJA'!M$3:M$408)+(SUMIF('RELACION PAGO DE CAJA'!B$3:B$9173,A3210,'RELACION PAGO DE CAJA'!N$3:N$9173)))))</f>
        <v>#REF!</v>
      </c>
    </row>
    <row r="3211" spans="1:10">
      <c r="A3211" s="16" t="str">
        <f t="shared" si="54"/>
        <v/>
      </c>
      <c r="B3211" s="93"/>
      <c r="C3211" s="97"/>
      <c r="D3211" s="25"/>
      <c r="E3211" s="91"/>
      <c r="F3211" s="98"/>
      <c r="G3211" s="23"/>
      <c r="H3211" s="23"/>
      <c r="I3211" s="23"/>
      <c r="J3211" s="14" t="e">
        <f ca="1">F3211-(G3211+(SUMIF('RELACION PAGO DE CAJA'!B$3:B$9173,A3211,'RELACION PAGO DE CAJA'!K$3:K$9173)+SUMIF('RELACION PAGO DE CAJA'!B$3:B$9173,A3211,'RELACION PAGO DE CAJA'!L$3:L$9173)+(SUMIF('RELACION PAGO DE CAJA'!B$3:B$9173,A3211,'RELACION PAGO DE CAJA'!M$3:M$408)+(SUMIF('RELACION PAGO DE CAJA'!B$3:B$9173,A3211,'RELACION PAGO DE CAJA'!N$3:N$9173)))))</f>
        <v>#REF!</v>
      </c>
    </row>
    <row r="3212" spans="1:10">
      <c r="A3212" s="16" t="str">
        <f t="shared" si="54"/>
        <v/>
      </c>
      <c r="B3212" s="93"/>
      <c r="C3212" s="97"/>
      <c r="D3212" s="25"/>
      <c r="E3212" s="91"/>
      <c r="F3212" s="98"/>
      <c r="G3212" s="23"/>
      <c r="H3212" s="23"/>
      <c r="I3212" s="23"/>
      <c r="J3212" s="14" t="e">
        <f ca="1">F3212-(G3212+(SUMIF('RELACION PAGO DE CAJA'!B$3:B$9173,A3212,'RELACION PAGO DE CAJA'!K$3:K$9173)+SUMIF('RELACION PAGO DE CAJA'!B$3:B$9173,A3212,'RELACION PAGO DE CAJA'!L$3:L$9173)+(SUMIF('RELACION PAGO DE CAJA'!B$3:B$9173,A3212,'RELACION PAGO DE CAJA'!M$3:M$408)+(SUMIF('RELACION PAGO DE CAJA'!B$3:B$9173,A3212,'RELACION PAGO DE CAJA'!N$3:N$9173)))))</f>
        <v>#REF!</v>
      </c>
    </row>
    <row r="3213" spans="1:10">
      <c r="A3213" s="16" t="str">
        <f t="shared" si="54"/>
        <v/>
      </c>
      <c r="B3213" s="93"/>
      <c r="C3213" s="97"/>
      <c r="D3213" s="25"/>
      <c r="E3213" s="91"/>
      <c r="F3213" s="98"/>
      <c r="G3213" s="23"/>
      <c r="H3213" s="23"/>
      <c r="I3213" s="23"/>
      <c r="J3213" s="14" t="e">
        <f ca="1">F3213-(G3213+(SUMIF('RELACION PAGO DE CAJA'!B$3:B$9173,A3213,'RELACION PAGO DE CAJA'!K$3:K$9173)+SUMIF('RELACION PAGO DE CAJA'!B$3:B$9173,A3213,'RELACION PAGO DE CAJA'!L$3:L$9173)+(SUMIF('RELACION PAGO DE CAJA'!B$3:B$9173,A3213,'RELACION PAGO DE CAJA'!M$3:M$408)+(SUMIF('RELACION PAGO DE CAJA'!B$3:B$9173,A3213,'RELACION PAGO DE CAJA'!N$3:N$9173)))))</f>
        <v>#REF!</v>
      </c>
    </row>
    <row r="3214" spans="1:10">
      <c r="A3214" s="16" t="str">
        <f t="shared" si="54"/>
        <v/>
      </c>
      <c r="B3214" s="93"/>
      <c r="C3214" s="97"/>
      <c r="D3214" s="25"/>
      <c r="E3214" s="91"/>
      <c r="F3214" s="98"/>
      <c r="G3214" s="23"/>
      <c r="H3214" s="23"/>
      <c r="I3214" s="23"/>
      <c r="J3214" s="14" t="e">
        <f ca="1">F3214-(G3214+(SUMIF('RELACION PAGO DE CAJA'!B$3:B$9173,A3214,'RELACION PAGO DE CAJA'!K$3:K$9173)+SUMIF('RELACION PAGO DE CAJA'!B$3:B$9173,A3214,'RELACION PAGO DE CAJA'!L$3:L$9173)+(SUMIF('RELACION PAGO DE CAJA'!B$3:B$9173,A3214,'RELACION PAGO DE CAJA'!M$3:M$408)+(SUMIF('RELACION PAGO DE CAJA'!B$3:B$9173,A3214,'RELACION PAGO DE CAJA'!N$3:N$9173)))))</f>
        <v>#REF!</v>
      </c>
    </row>
    <row r="3215" spans="1:10">
      <c r="A3215" s="16" t="str">
        <f t="shared" si="54"/>
        <v/>
      </c>
      <c r="B3215" s="93"/>
      <c r="C3215" s="97"/>
      <c r="D3215" s="25"/>
      <c r="E3215" s="91"/>
      <c r="F3215" s="98"/>
      <c r="G3215" s="23"/>
      <c r="H3215" s="23"/>
      <c r="I3215" s="23"/>
      <c r="J3215" s="14" t="e">
        <f ca="1">F3215-(G3215+(SUMIF('RELACION PAGO DE CAJA'!B$3:B$9173,A3215,'RELACION PAGO DE CAJA'!K$3:K$9173)+SUMIF('RELACION PAGO DE CAJA'!B$3:B$9173,A3215,'RELACION PAGO DE CAJA'!L$3:L$9173)+(SUMIF('RELACION PAGO DE CAJA'!B$3:B$9173,A3215,'RELACION PAGO DE CAJA'!M$3:M$408)+(SUMIF('RELACION PAGO DE CAJA'!B$3:B$9173,A3215,'RELACION PAGO DE CAJA'!N$3:N$9173)))))</f>
        <v>#REF!</v>
      </c>
    </row>
    <row r="3216" spans="1:10">
      <c r="A3216" s="16" t="str">
        <f t="shared" si="54"/>
        <v/>
      </c>
      <c r="B3216" s="93"/>
      <c r="C3216" s="97"/>
      <c r="D3216" s="25"/>
      <c r="E3216" s="91"/>
      <c r="F3216" s="98"/>
      <c r="G3216" s="23"/>
      <c r="H3216" s="23"/>
      <c r="I3216" s="23"/>
      <c r="J3216" s="14" t="e">
        <f ca="1">F3216-(G3216+(SUMIF('RELACION PAGO DE CAJA'!B$3:B$9173,A3216,'RELACION PAGO DE CAJA'!K$3:K$9173)+SUMIF('RELACION PAGO DE CAJA'!B$3:B$9173,A3216,'RELACION PAGO DE CAJA'!L$3:L$9173)+(SUMIF('RELACION PAGO DE CAJA'!B$3:B$9173,A3216,'RELACION PAGO DE CAJA'!M$3:M$408)+(SUMIF('RELACION PAGO DE CAJA'!B$3:B$9173,A3216,'RELACION PAGO DE CAJA'!N$3:N$9173)))))</f>
        <v>#REF!</v>
      </c>
    </row>
    <row r="3217" spans="1:10">
      <c r="A3217" s="16" t="str">
        <f t="shared" si="54"/>
        <v/>
      </c>
      <c r="B3217" s="93"/>
      <c r="C3217" s="97"/>
      <c r="D3217" s="25"/>
      <c r="E3217" s="91"/>
      <c r="F3217" s="98"/>
      <c r="G3217" s="23"/>
      <c r="H3217" s="23"/>
      <c r="I3217" s="23"/>
      <c r="J3217" s="14" t="e">
        <f ca="1">F3217-(G3217+(SUMIF('RELACION PAGO DE CAJA'!B$3:B$9173,A3217,'RELACION PAGO DE CAJA'!K$3:K$9173)+SUMIF('RELACION PAGO DE CAJA'!B$3:B$9173,A3217,'RELACION PAGO DE CAJA'!L$3:L$9173)+(SUMIF('RELACION PAGO DE CAJA'!B$3:B$9173,A3217,'RELACION PAGO DE CAJA'!M$3:M$408)+(SUMIF('RELACION PAGO DE CAJA'!B$3:B$9173,A3217,'RELACION PAGO DE CAJA'!N$3:N$9173)))))</f>
        <v>#REF!</v>
      </c>
    </row>
    <row r="3218" spans="1:10">
      <c r="A3218" s="16" t="str">
        <f t="shared" si="54"/>
        <v/>
      </c>
      <c r="B3218" s="93"/>
      <c r="C3218" s="97"/>
      <c r="D3218" s="25"/>
      <c r="E3218" s="91"/>
      <c r="F3218" s="98"/>
      <c r="G3218" s="23"/>
      <c r="H3218" s="23"/>
      <c r="I3218" s="23"/>
      <c r="J3218" s="14" t="e">
        <f ca="1">F3218-(G3218+(SUMIF('RELACION PAGO DE CAJA'!B$3:B$9173,A3218,'RELACION PAGO DE CAJA'!K$3:K$9173)+SUMIF('RELACION PAGO DE CAJA'!B$3:B$9173,A3218,'RELACION PAGO DE CAJA'!L$3:L$9173)+(SUMIF('RELACION PAGO DE CAJA'!B$3:B$9173,A3218,'RELACION PAGO DE CAJA'!M$3:M$408)+(SUMIF('RELACION PAGO DE CAJA'!B$3:B$9173,A3218,'RELACION PAGO DE CAJA'!N$3:N$9173)))))</f>
        <v>#REF!</v>
      </c>
    </row>
    <row r="3219" spans="1:10">
      <c r="A3219" s="16" t="str">
        <f t="shared" si="54"/>
        <v/>
      </c>
      <c r="B3219" s="93"/>
      <c r="C3219" s="97"/>
      <c r="D3219" s="25"/>
      <c r="E3219" s="91"/>
      <c r="F3219" s="98"/>
      <c r="G3219" s="23"/>
      <c r="H3219" s="23"/>
      <c r="I3219" s="23"/>
      <c r="J3219" s="14" t="e">
        <f ca="1">F3219-(G3219+(SUMIF('RELACION PAGO DE CAJA'!B$3:B$9173,A3219,'RELACION PAGO DE CAJA'!K$3:K$9173)+SUMIF('RELACION PAGO DE CAJA'!B$3:B$9173,A3219,'RELACION PAGO DE CAJA'!L$3:L$9173)+(SUMIF('RELACION PAGO DE CAJA'!B$3:B$9173,A3219,'RELACION PAGO DE CAJA'!M$3:M$408)+(SUMIF('RELACION PAGO DE CAJA'!B$3:B$9173,A3219,'RELACION PAGO DE CAJA'!N$3:N$9173)))))</f>
        <v>#REF!</v>
      </c>
    </row>
    <row r="3220" spans="1:10">
      <c r="A3220" s="16" t="str">
        <f t="shared" si="54"/>
        <v/>
      </c>
      <c r="B3220" s="93"/>
      <c r="C3220" s="97"/>
      <c r="D3220" s="25"/>
      <c r="E3220" s="91"/>
      <c r="F3220" s="98"/>
      <c r="G3220" s="23"/>
      <c r="H3220" s="23"/>
      <c r="I3220" s="23"/>
      <c r="J3220" s="14" t="e">
        <f ca="1">F3220-(G3220+(SUMIF('RELACION PAGO DE CAJA'!B$3:B$9173,A3220,'RELACION PAGO DE CAJA'!K$3:K$9173)+SUMIF('RELACION PAGO DE CAJA'!B$3:B$9173,A3220,'RELACION PAGO DE CAJA'!L$3:L$9173)+(SUMIF('RELACION PAGO DE CAJA'!B$3:B$9173,A3220,'RELACION PAGO DE CAJA'!M$3:M$408)+(SUMIF('RELACION PAGO DE CAJA'!B$3:B$9173,A3220,'RELACION PAGO DE CAJA'!N$3:N$9173)))))</f>
        <v>#REF!</v>
      </c>
    </row>
    <row r="3221" spans="1:10">
      <c r="A3221" s="16" t="str">
        <f t="shared" ref="A3221:A3284" si="55">CONCATENATE(B3221,D3221,E3221)</f>
        <v/>
      </c>
      <c r="B3221" s="93"/>
      <c r="C3221" s="97"/>
      <c r="D3221" s="25"/>
      <c r="E3221" s="91"/>
      <c r="F3221" s="98"/>
      <c r="G3221" s="23"/>
      <c r="H3221" s="23"/>
      <c r="I3221" s="23"/>
      <c r="J3221" s="14" t="e">
        <f ca="1">F3221-(G3221+(SUMIF('RELACION PAGO DE CAJA'!B$3:B$9173,A3221,'RELACION PAGO DE CAJA'!K$3:K$9173)+SUMIF('RELACION PAGO DE CAJA'!B$3:B$9173,A3221,'RELACION PAGO DE CAJA'!L$3:L$9173)+(SUMIF('RELACION PAGO DE CAJA'!B$3:B$9173,A3221,'RELACION PAGO DE CAJA'!M$3:M$408)+(SUMIF('RELACION PAGO DE CAJA'!B$3:B$9173,A3221,'RELACION PAGO DE CAJA'!N$3:N$9173)))))</f>
        <v>#REF!</v>
      </c>
    </row>
    <row r="3222" spans="1:10">
      <c r="A3222" s="16" t="str">
        <f t="shared" si="55"/>
        <v/>
      </c>
      <c r="B3222" s="93"/>
      <c r="C3222" s="97"/>
      <c r="D3222" s="25"/>
      <c r="E3222" s="91"/>
      <c r="F3222" s="98"/>
      <c r="G3222" s="23"/>
      <c r="H3222" s="23"/>
      <c r="I3222" s="23"/>
      <c r="J3222" s="14" t="e">
        <f ca="1">F3222-(G3222+(SUMIF('RELACION PAGO DE CAJA'!B$3:B$9173,A3222,'RELACION PAGO DE CAJA'!K$3:K$9173)+SUMIF('RELACION PAGO DE CAJA'!B$3:B$9173,A3222,'RELACION PAGO DE CAJA'!L$3:L$9173)+(SUMIF('RELACION PAGO DE CAJA'!B$3:B$9173,A3222,'RELACION PAGO DE CAJA'!M$3:M$408)+(SUMIF('RELACION PAGO DE CAJA'!B$3:B$9173,A3222,'RELACION PAGO DE CAJA'!N$3:N$9173)))))</f>
        <v>#REF!</v>
      </c>
    </row>
    <row r="3223" spans="1:10">
      <c r="A3223" s="16" t="str">
        <f t="shared" si="55"/>
        <v/>
      </c>
      <c r="B3223" s="93"/>
      <c r="C3223" s="97"/>
      <c r="D3223" s="25"/>
      <c r="E3223" s="91"/>
      <c r="F3223" s="98"/>
      <c r="G3223" s="23"/>
      <c r="H3223" s="23"/>
      <c r="I3223" s="23"/>
      <c r="J3223" s="14" t="e">
        <f ca="1">F3223-(G3223+(SUMIF('RELACION PAGO DE CAJA'!B$3:B$9173,A3223,'RELACION PAGO DE CAJA'!K$3:K$9173)+SUMIF('RELACION PAGO DE CAJA'!B$3:B$9173,A3223,'RELACION PAGO DE CAJA'!L$3:L$9173)+(SUMIF('RELACION PAGO DE CAJA'!B$3:B$9173,A3223,'RELACION PAGO DE CAJA'!M$3:M$408)+(SUMIF('RELACION PAGO DE CAJA'!B$3:B$9173,A3223,'RELACION PAGO DE CAJA'!N$3:N$9173)))))</f>
        <v>#REF!</v>
      </c>
    </row>
    <row r="3224" spans="1:10">
      <c r="A3224" s="16" t="str">
        <f t="shared" si="55"/>
        <v/>
      </c>
      <c r="B3224" s="93"/>
      <c r="C3224" s="97"/>
      <c r="D3224" s="25"/>
      <c r="E3224" s="91"/>
      <c r="F3224" s="98"/>
      <c r="G3224" s="23"/>
      <c r="H3224" s="23"/>
      <c r="I3224" s="23"/>
      <c r="J3224" s="14" t="e">
        <f ca="1">F3224-(G3224+(SUMIF('RELACION PAGO DE CAJA'!B$3:B$9173,A3224,'RELACION PAGO DE CAJA'!K$3:K$9173)+SUMIF('RELACION PAGO DE CAJA'!B$3:B$9173,A3224,'RELACION PAGO DE CAJA'!L$3:L$9173)+(SUMIF('RELACION PAGO DE CAJA'!B$3:B$9173,A3224,'RELACION PAGO DE CAJA'!M$3:M$408)+(SUMIF('RELACION PAGO DE CAJA'!B$3:B$9173,A3224,'RELACION PAGO DE CAJA'!N$3:N$9173)))))</f>
        <v>#REF!</v>
      </c>
    </row>
    <row r="3225" spans="1:10">
      <c r="A3225" s="16" t="str">
        <f t="shared" si="55"/>
        <v/>
      </c>
      <c r="B3225" s="93"/>
      <c r="C3225" s="97"/>
      <c r="D3225" s="25"/>
      <c r="E3225" s="91"/>
      <c r="F3225" s="98"/>
      <c r="G3225" s="23"/>
      <c r="H3225" s="23"/>
      <c r="I3225" s="23"/>
      <c r="J3225" s="14" t="e">
        <f ca="1">F3225-(G3225+(SUMIF('RELACION PAGO DE CAJA'!B$3:B$9173,A3225,'RELACION PAGO DE CAJA'!K$3:K$9173)+SUMIF('RELACION PAGO DE CAJA'!B$3:B$9173,A3225,'RELACION PAGO DE CAJA'!L$3:L$9173)+(SUMIF('RELACION PAGO DE CAJA'!B$3:B$9173,A3225,'RELACION PAGO DE CAJA'!M$3:M$408)+(SUMIF('RELACION PAGO DE CAJA'!B$3:B$9173,A3225,'RELACION PAGO DE CAJA'!N$3:N$9173)))))</f>
        <v>#REF!</v>
      </c>
    </row>
    <row r="3226" spans="1:10">
      <c r="A3226" s="16" t="str">
        <f t="shared" si="55"/>
        <v/>
      </c>
      <c r="B3226" s="93"/>
      <c r="C3226" s="97"/>
      <c r="D3226" s="25"/>
      <c r="E3226" s="91"/>
      <c r="F3226" s="98"/>
      <c r="G3226" s="23"/>
      <c r="H3226" s="23"/>
      <c r="I3226" s="23"/>
      <c r="J3226" s="14" t="e">
        <f ca="1">F3226-(G3226+(SUMIF('RELACION PAGO DE CAJA'!B$3:B$9173,A3226,'RELACION PAGO DE CAJA'!K$3:K$9173)+SUMIF('RELACION PAGO DE CAJA'!B$3:B$9173,A3226,'RELACION PAGO DE CAJA'!L$3:L$9173)+(SUMIF('RELACION PAGO DE CAJA'!B$3:B$9173,A3226,'RELACION PAGO DE CAJA'!M$3:M$408)+(SUMIF('RELACION PAGO DE CAJA'!B$3:B$9173,A3226,'RELACION PAGO DE CAJA'!N$3:N$9173)))))</f>
        <v>#REF!</v>
      </c>
    </row>
    <row r="3227" spans="1:10">
      <c r="A3227" s="16" t="str">
        <f t="shared" si="55"/>
        <v/>
      </c>
      <c r="B3227" s="93"/>
      <c r="C3227" s="97"/>
      <c r="D3227" s="25"/>
      <c r="E3227" s="91"/>
      <c r="F3227" s="98"/>
      <c r="G3227" s="23"/>
      <c r="H3227" s="23"/>
      <c r="I3227" s="23"/>
      <c r="J3227" s="14" t="e">
        <f ca="1">F3227-(G3227+(SUMIF('RELACION PAGO DE CAJA'!B$3:B$9173,A3227,'RELACION PAGO DE CAJA'!K$3:K$9173)+SUMIF('RELACION PAGO DE CAJA'!B$3:B$9173,A3227,'RELACION PAGO DE CAJA'!L$3:L$9173)+(SUMIF('RELACION PAGO DE CAJA'!B$3:B$9173,A3227,'RELACION PAGO DE CAJA'!M$3:M$408)+(SUMIF('RELACION PAGO DE CAJA'!B$3:B$9173,A3227,'RELACION PAGO DE CAJA'!N$3:N$9173)))))</f>
        <v>#REF!</v>
      </c>
    </row>
    <row r="3228" spans="1:10">
      <c r="A3228" s="16" t="str">
        <f t="shared" si="55"/>
        <v/>
      </c>
      <c r="B3228" s="93"/>
      <c r="C3228" s="97"/>
      <c r="D3228" s="25"/>
      <c r="E3228" s="91"/>
      <c r="F3228" s="98"/>
      <c r="G3228" s="23"/>
      <c r="H3228" s="23"/>
      <c r="I3228" s="23"/>
      <c r="J3228" s="14" t="e">
        <f ca="1">F3228-(G3228+(SUMIF('RELACION PAGO DE CAJA'!B$3:B$9173,A3228,'RELACION PAGO DE CAJA'!K$3:K$9173)+SUMIF('RELACION PAGO DE CAJA'!B$3:B$9173,A3228,'RELACION PAGO DE CAJA'!L$3:L$9173)+(SUMIF('RELACION PAGO DE CAJA'!B$3:B$9173,A3228,'RELACION PAGO DE CAJA'!M$3:M$408)+(SUMIF('RELACION PAGO DE CAJA'!B$3:B$9173,A3228,'RELACION PAGO DE CAJA'!N$3:N$9173)))))</f>
        <v>#REF!</v>
      </c>
    </row>
    <row r="3229" spans="1:10">
      <c r="A3229" s="16" t="str">
        <f t="shared" si="55"/>
        <v/>
      </c>
      <c r="B3229" s="93"/>
      <c r="C3229" s="97"/>
      <c r="D3229" s="25"/>
      <c r="E3229" s="91"/>
      <c r="F3229" s="98"/>
      <c r="G3229" s="23"/>
      <c r="H3229" s="23"/>
      <c r="I3229" s="23"/>
      <c r="J3229" s="14" t="e">
        <f ca="1">F3229-(G3229+(SUMIF('RELACION PAGO DE CAJA'!B$3:B$9173,A3229,'RELACION PAGO DE CAJA'!K$3:K$9173)+SUMIF('RELACION PAGO DE CAJA'!B$3:B$9173,A3229,'RELACION PAGO DE CAJA'!L$3:L$9173)+(SUMIF('RELACION PAGO DE CAJA'!B$3:B$9173,A3229,'RELACION PAGO DE CAJA'!M$3:M$408)+(SUMIF('RELACION PAGO DE CAJA'!B$3:B$9173,A3229,'RELACION PAGO DE CAJA'!N$3:N$9173)))))</f>
        <v>#REF!</v>
      </c>
    </row>
    <row r="3230" spans="1:10">
      <c r="A3230" s="16" t="str">
        <f t="shared" si="55"/>
        <v/>
      </c>
      <c r="B3230" s="93"/>
      <c r="C3230" s="97"/>
      <c r="D3230" s="25"/>
      <c r="E3230" s="91"/>
      <c r="F3230" s="98"/>
      <c r="G3230" s="23"/>
      <c r="H3230" s="23"/>
      <c r="I3230" s="23"/>
      <c r="J3230" s="14" t="e">
        <f ca="1">F3230-(G3230+(SUMIF('RELACION PAGO DE CAJA'!B$3:B$9173,A3230,'RELACION PAGO DE CAJA'!K$3:K$9173)+SUMIF('RELACION PAGO DE CAJA'!B$3:B$9173,A3230,'RELACION PAGO DE CAJA'!L$3:L$9173)+(SUMIF('RELACION PAGO DE CAJA'!B$3:B$9173,A3230,'RELACION PAGO DE CAJA'!M$3:M$408)+(SUMIF('RELACION PAGO DE CAJA'!B$3:B$9173,A3230,'RELACION PAGO DE CAJA'!N$3:N$9173)))))</f>
        <v>#REF!</v>
      </c>
    </row>
    <row r="3231" spans="1:10">
      <c r="A3231" s="16" t="str">
        <f t="shared" si="55"/>
        <v/>
      </c>
      <c r="B3231" s="93"/>
      <c r="C3231" s="97"/>
      <c r="D3231" s="25"/>
      <c r="E3231" s="91"/>
      <c r="F3231" s="98"/>
      <c r="G3231" s="23"/>
      <c r="H3231" s="23"/>
      <c r="I3231" s="23"/>
      <c r="J3231" s="14" t="e">
        <f ca="1">F3231-(G3231+(SUMIF('RELACION PAGO DE CAJA'!B$3:B$9173,A3231,'RELACION PAGO DE CAJA'!K$3:K$9173)+SUMIF('RELACION PAGO DE CAJA'!B$3:B$9173,A3231,'RELACION PAGO DE CAJA'!L$3:L$9173)+(SUMIF('RELACION PAGO DE CAJA'!B$3:B$9173,A3231,'RELACION PAGO DE CAJA'!M$3:M$408)+(SUMIF('RELACION PAGO DE CAJA'!B$3:B$9173,A3231,'RELACION PAGO DE CAJA'!N$3:N$9173)))))</f>
        <v>#REF!</v>
      </c>
    </row>
    <row r="3232" spans="1:10">
      <c r="A3232" s="16" t="str">
        <f t="shared" si="55"/>
        <v/>
      </c>
      <c r="B3232" s="93"/>
      <c r="C3232" s="97"/>
      <c r="D3232" s="25"/>
      <c r="E3232" s="91"/>
      <c r="F3232" s="98"/>
      <c r="G3232" s="23"/>
      <c r="H3232" s="23"/>
      <c r="I3232" s="23"/>
      <c r="J3232" s="14" t="e">
        <f ca="1">F3232-(G3232+(SUMIF('RELACION PAGO DE CAJA'!B$3:B$9173,A3232,'RELACION PAGO DE CAJA'!K$3:K$9173)+SUMIF('RELACION PAGO DE CAJA'!B$3:B$9173,A3232,'RELACION PAGO DE CAJA'!L$3:L$9173)+(SUMIF('RELACION PAGO DE CAJA'!B$3:B$9173,A3232,'RELACION PAGO DE CAJA'!M$3:M$408)+(SUMIF('RELACION PAGO DE CAJA'!B$3:B$9173,A3232,'RELACION PAGO DE CAJA'!N$3:N$9173)))))</f>
        <v>#REF!</v>
      </c>
    </row>
    <row r="3233" spans="1:10">
      <c r="A3233" s="16" t="str">
        <f t="shared" si="55"/>
        <v/>
      </c>
      <c r="B3233" s="93"/>
      <c r="C3233" s="97"/>
      <c r="D3233" s="25"/>
      <c r="E3233" s="91"/>
      <c r="F3233" s="98"/>
      <c r="G3233" s="23"/>
      <c r="H3233" s="23"/>
      <c r="I3233" s="23"/>
      <c r="J3233" s="14" t="e">
        <f ca="1">F3233-(G3233+(SUMIF('RELACION PAGO DE CAJA'!B$3:B$9173,A3233,'RELACION PAGO DE CAJA'!K$3:K$9173)+SUMIF('RELACION PAGO DE CAJA'!B$3:B$9173,A3233,'RELACION PAGO DE CAJA'!L$3:L$9173)+(SUMIF('RELACION PAGO DE CAJA'!B$3:B$9173,A3233,'RELACION PAGO DE CAJA'!M$3:M$408)+(SUMIF('RELACION PAGO DE CAJA'!B$3:B$9173,A3233,'RELACION PAGO DE CAJA'!N$3:N$9173)))))</f>
        <v>#REF!</v>
      </c>
    </row>
    <row r="3234" spans="1:10">
      <c r="A3234" s="16" t="str">
        <f t="shared" si="55"/>
        <v/>
      </c>
      <c r="B3234" s="93"/>
      <c r="C3234" s="97"/>
      <c r="D3234" s="25"/>
      <c r="E3234" s="91"/>
      <c r="F3234" s="98"/>
      <c r="G3234" s="23"/>
      <c r="H3234" s="23"/>
      <c r="I3234" s="23"/>
      <c r="J3234" s="14" t="e">
        <f ca="1">F3234-(G3234+(SUMIF('RELACION PAGO DE CAJA'!B$3:B$9173,A3234,'RELACION PAGO DE CAJA'!K$3:K$9173)+SUMIF('RELACION PAGO DE CAJA'!B$3:B$9173,A3234,'RELACION PAGO DE CAJA'!L$3:L$9173)+(SUMIF('RELACION PAGO DE CAJA'!B$3:B$9173,A3234,'RELACION PAGO DE CAJA'!M$3:M$408)+(SUMIF('RELACION PAGO DE CAJA'!B$3:B$9173,A3234,'RELACION PAGO DE CAJA'!N$3:N$9173)))))</f>
        <v>#REF!</v>
      </c>
    </row>
    <row r="3235" spans="1:10">
      <c r="A3235" s="16" t="str">
        <f t="shared" si="55"/>
        <v/>
      </c>
      <c r="B3235" s="93"/>
      <c r="C3235" s="97"/>
      <c r="D3235" s="25"/>
      <c r="E3235" s="91"/>
      <c r="F3235" s="98"/>
      <c r="G3235" s="23"/>
      <c r="H3235" s="23"/>
      <c r="I3235" s="23"/>
      <c r="J3235" s="14" t="e">
        <f ca="1">F3235-(G3235+(SUMIF('RELACION PAGO DE CAJA'!B$3:B$9173,A3235,'RELACION PAGO DE CAJA'!K$3:K$9173)+SUMIF('RELACION PAGO DE CAJA'!B$3:B$9173,A3235,'RELACION PAGO DE CAJA'!L$3:L$9173)+(SUMIF('RELACION PAGO DE CAJA'!B$3:B$9173,A3235,'RELACION PAGO DE CAJA'!M$3:M$408)+(SUMIF('RELACION PAGO DE CAJA'!B$3:B$9173,A3235,'RELACION PAGO DE CAJA'!N$3:N$9173)))))</f>
        <v>#REF!</v>
      </c>
    </row>
    <row r="3236" spans="1:10">
      <c r="A3236" s="16" t="str">
        <f t="shared" si="55"/>
        <v/>
      </c>
      <c r="B3236" s="93"/>
      <c r="C3236" s="97"/>
      <c r="D3236" s="25"/>
      <c r="E3236" s="91"/>
      <c r="F3236" s="98"/>
      <c r="G3236" s="23"/>
      <c r="H3236" s="23"/>
      <c r="I3236" s="23"/>
      <c r="J3236" s="14" t="e">
        <f ca="1">F3236-(G3236+(SUMIF('RELACION PAGO DE CAJA'!B$3:B$9173,A3236,'RELACION PAGO DE CAJA'!K$3:K$9173)+SUMIF('RELACION PAGO DE CAJA'!B$3:B$9173,A3236,'RELACION PAGO DE CAJA'!L$3:L$9173)+(SUMIF('RELACION PAGO DE CAJA'!B$3:B$9173,A3236,'RELACION PAGO DE CAJA'!M$3:M$408)+(SUMIF('RELACION PAGO DE CAJA'!B$3:B$9173,A3236,'RELACION PAGO DE CAJA'!N$3:N$9173)))))</f>
        <v>#REF!</v>
      </c>
    </row>
    <row r="3237" spans="1:10">
      <c r="A3237" s="16" t="str">
        <f t="shared" si="55"/>
        <v/>
      </c>
      <c r="B3237" s="93"/>
      <c r="C3237" s="97"/>
      <c r="D3237" s="25"/>
      <c r="E3237" s="91"/>
      <c r="F3237" s="98"/>
      <c r="G3237" s="23"/>
      <c r="H3237" s="23"/>
      <c r="I3237" s="23"/>
      <c r="J3237" s="14" t="e">
        <f ca="1">F3237-(G3237+(SUMIF('RELACION PAGO DE CAJA'!B$3:B$9173,A3237,'RELACION PAGO DE CAJA'!K$3:K$9173)+SUMIF('RELACION PAGO DE CAJA'!B$3:B$9173,A3237,'RELACION PAGO DE CAJA'!L$3:L$9173)+(SUMIF('RELACION PAGO DE CAJA'!B$3:B$9173,A3237,'RELACION PAGO DE CAJA'!M$3:M$408)+(SUMIF('RELACION PAGO DE CAJA'!B$3:B$9173,A3237,'RELACION PAGO DE CAJA'!N$3:N$9173)))))</f>
        <v>#REF!</v>
      </c>
    </row>
    <row r="3238" spans="1:10">
      <c r="A3238" s="16" t="str">
        <f t="shared" si="55"/>
        <v/>
      </c>
      <c r="B3238" s="93"/>
      <c r="C3238" s="97"/>
      <c r="D3238" s="25"/>
      <c r="E3238" s="91"/>
      <c r="F3238" s="98"/>
      <c r="G3238" s="23"/>
      <c r="H3238" s="23"/>
      <c r="I3238" s="23"/>
      <c r="J3238" s="14" t="e">
        <f ca="1">F3238-(G3238+(SUMIF('RELACION PAGO DE CAJA'!B$3:B$9173,A3238,'RELACION PAGO DE CAJA'!K$3:K$9173)+SUMIF('RELACION PAGO DE CAJA'!B$3:B$9173,A3238,'RELACION PAGO DE CAJA'!L$3:L$9173)+(SUMIF('RELACION PAGO DE CAJA'!B$3:B$9173,A3238,'RELACION PAGO DE CAJA'!M$3:M$408)+(SUMIF('RELACION PAGO DE CAJA'!B$3:B$9173,A3238,'RELACION PAGO DE CAJA'!N$3:N$9173)))))</f>
        <v>#REF!</v>
      </c>
    </row>
    <row r="3239" spans="1:10">
      <c r="A3239" s="16" t="str">
        <f t="shared" si="55"/>
        <v/>
      </c>
      <c r="B3239" s="93"/>
      <c r="C3239" s="97"/>
      <c r="D3239" s="25"/>
      <c r="E3239" s="91"/>
      <c r="F3239" s="98"/>
      <c r="G3239" s="23"/>
      <c r="H3239" s="23"/>
      <c r="I3239" s="23"/>
      <c r="J3239" s="14" t="e">
        <f ca="1">F3239-(G3239+(SUMIF('RELACION PAGO DE CAJA'!B$3:B$9173,A3239,'RELACION PAGO DE CAJA'!K$3:K$9173)+SUMIF('RELACION PAGO DE CAJA'!B$3:B$9173,A3239,'RELACION PAGO DE CAJA'!L$3:L$9173)+(SUMIF('RELACION PAGO DE CAJA'!B$3:B$9173,A3239,'RELACION PAGO DE CAJA'!M$3:M$408)+(SUMIF('RELACION PAGO DE CAJA'!B$3:B$9173,A3239,'RELACION PAGO DE CAJA'!N$3:N$9173)))))</f>
        <v>#REF!</v>
      </c>
    </row>
    <row r="3240" spans="1:10">
      <c r="A3240" s="16" t="str">
        <f t="shared" si="55"/>
        <v/>
      </c>
      <c r="B3240" s="93"/>
      <c r="C3240" s="97"/>
      <c r="D3240" s="25"/>
      <c r="E3240" s="91"/>
      <c r="F3240" s="98"/>
      <c r="G3240" s="23"/>
      <c r="H3240" s="23"/>
      <c r="I3240" s="23"/>
      <c r="J3240" s="14" t="e">
        <f ca="1">F3240-(G3240+(SUMIF('RELACION PAGO DE CAJA'!B$3:B$9173,A3240,'RELACION PAGO DE CAJA'!K$3:K$9173)+SUMIF('RELACION PAGO DE CAJA'!B$3:B$9173,A3240,'RELACION PAGO DE CAJA'!L$3:L$9173)+(SUMIF('RELACION PAGO DE CAJA'!B$3:B$9173,A3240,'RELACION PAGO DE CAJA'!M$3:M$408)+(SUMIF('RELACION PAGO DE CAJA'!B$3:B$9173,A3240,'RELACION PAGO DE CAJA'!N$3:N$9173)))))</f>
        <v>#REF!</v>
      </c>
    </row>
    <row r="3241" spans="1:10">
      <c r="A3241" s="16" t="str">
        <f t="shared" si="55"/>
        <v/>
      </c>
      <c r="B3241" s="93"/>
      <c r="C3241" s="97"/>
      <c r="D3241" s="25"/>
      <c r="E3241" s="91"/>
      <c r="F3241" s="98"/>
      <c r="G3241" s="23"/>
      <c r="H3241" s="23"/>
      <c r="I3241" s="23"/>
      <c r="J3241" s="14" t="e">
        <f ca="1">F3241-(G3241+(SUMIF('RELACION PAGO DE CAJA'!B$3:B$9173,A3241,'RELACION PAGO DE CAJA'!K$3:K$9173)+SUMIF('RELACION PAGO DE CAJA'!B$3:B$9173,A3241,'RELACION PAGO DE CAJA'!L$3:L$9173)+(SUMIF('RELACION PAGO DE CAJA'!B$3:B$9173,A3241,'RELACION PAGO DE CAJA'!M$3:M$408)+(SUMIF('RELACION PAGO DE CAJA'!B$3:B$9173,A3241,'RELACION PAGO DE CAJA'!N$3:N$9173)))))</f>
        <v>#REF!</v>
      </c>
    </row>
    <row r="3242" spans="1:10">
      <c r="A3242" s="16" t="str">
        <f t="shared" si="55"/>
        <v/>
      </c>
      <c r="B3242" s="93"/>
      <c r="C3242" s="97"/>
      <c r="D3242" s="25"/>
      <c r="E3242" s="91"/>
      <c r="F3242" s="98"/>
      <c r="G3242" s="23"/>
      <c r="H3242" s="23"/>
      <c r="I3242" s="23"/>
      <c r="J3242" s="14" t="e">
        <f ca="1">F3242-(G3242+(SUMIF('RELACION PAGO DE CAJA'!B$3:B$9173,A3242,'RELACION PAGO DE CAJA'!K$3:K$9173)+SUMIF('RELACION PAGO DE CAJA'!B$3:B$9173,A3242,'RELACION PAGO DE CAJA'!L$3:L$9173)+(SUMIF('RELACION PAGO DE CAJA'!B$3:B$9173,A3242,'RELACION PAGO DE CAJA'!M$3:M$408)+(SUMIF('RELACION PAGO DE CAJA'!B$3:B$9173,A3242,'RELACION PAGO DE CAJA'!N$3:N$9173)))))</f>
        <v>#REF!</v>
      </c>
    </row>
    <row r="3243" spans="1:10">
      <c r="A3243" s="16" t="str">
        <f t="shared" si="55"/>
        <v/>
      </c>
      <c r="B3243" s="93"/>
      <c r="C3243" s="97"/>
      <c r="D3243" s="25"/>
      <c r="E3243" s="91"/>
      <c r="F3243" s="98"/>
      <c r="G3243" s="23"/>
      <c r="H3243" s="23"/>
      <c r="I3243" s="23"/>
      <c r="J3243" s="14" t="e">
        <f ca="1">F3243-(G3243+(SUMIF('RELACION PAGO DE CAJA'!B$3:B$9173,A3243,'RELACION PAGO DE CAJA'!K$3:K$9173)+SUMIF('RELACION PAGO DE CAJA'!B$3:B$9173,A3243,'RELACION PAGO DE CAJA'!L$3:L$9173)+(SUMIF('RELACION PAGO DE CAJA'!B$3:B$9173,A3243,'RELACION PAGO DE CAJA'!M$3:M$408)+(SUMIF('RELACION PAGO DE CAJA'!B$3:B$9173,A3243,'RELACION PAGO DE CAJA'!N$3:N$9173)))))</f>
        <v>#REF!</v>
      </c>
    </row>
    <row r="3244" spans="1:10">
      <c r="A3244" s="16" t="str">
        <f t="shared" si="55"/>
        <v/>
      </c>
      <c r="B3244" s="93"/>
      <c r="C3244" s="97"/>
      <c r="D3244" s="25"/>
      <c r="E3244" s="91"/>
      <c r="F3244" s="98"/>
      <c r="G3244" s="23"/>
      <c r="H3244" s="23"/>
      <c r="I3244" s="23"/>
      <c r="J3244" s="14" t="e">
        <f ca="1">F3244-(G3244+(SUMIF('RELACION PAGO DE CAJA'!B$3:B$9173,A3244,'RELACION PAGO DE CAJA'!K$3:K$9173)+SUMIF('RELACION PAGO DE CAJA'!B$3:B$9173,A3244,'RELACION PAGO DE CAJA'!L$3:L$9173)+(SUMIF('RELACION PAGO DE CAJA'!B$3:B$9173,A3244,'RELACION PAGO DE CAJA'!M$3:M$408)+(SUMIF('RELACION PAGO DE CAJA'!B$3:B$9173,A3244,'RELACION PAGO DE CAJA'!N$3:N$9173)))))</f>
        <v>#REF!</v>
      </c>
    </row>
    <row r="3245" spans="1:10">
      <c r="A3245" s="16" t="str">
        <f t="shared" si="55"/>
        <v/>
      </c>
      <c r="B3245" s="93"/>
      <c r="C3245" s="97"/>
      <c r="D3245" s="25"/>
      <c r="E3245" s="91"/>
      <c r="F3245" s="98"/>
      <c r="G3245" s="23"/>
      <c r="H3245" s="23"/>
      <c r="I3245" s="23"/>
      <c r="J3245" s="14" t="e">
        <f ca="1">F3245-(G3245+(SUMIF('RELACION PAGO DE CAJA'!B$3:B$9173,A3245,'RELACION PAGO DE CAJA'!K$3:K$9173)+SUMIF('RELACION PAGO DE CAJA'!B$3:B$9173,A3245,'RELACION PAGO DE CAJA'!L$3:L$9173)+(SUMIF('RELACION PAGO DE CAJA'!B$3:B$9173,A3245,'RELACION PAGO DE CAJA'!M$3:M$408)+(SUMIF('RELACION PAGO DE CAJA'!B$3:B$9173,A3245,'RELACION PAGO DE CAJA'!N$3:N$9173)))))</f>
        <v>#REF!</v>
      </c>
    </row>
    <row r="3246" spans="1:10">
      <c r="A3246" s="16" t="str">
        <f t="shared" si="55"/>
        <v/>
      </c>
      <c r="B3246" s="93"/>
      <c r="C3246" s="97"/>
      <c r="D3246" s="25"/>
      <c r="E3246" s="91"/>
      <c r="F3246" s="98"/>
      <c r="G3246" s="23"/>
      <c r="H3246" s="23"/>
      <c r="I3246" s="23"/>
      <c r="J3246" s="14" t="e">
        <f ca="1">F3246-(G3246+(SUMIF('RELACION PAGO DE CAJA'!B$3:B$9173,A3246,'RELACION PAGO DE CAJA'!K$3:K$9173)+SUMIF('RELACION PAGO DE CAJA'!B$3:B$9173,A3246,'RELACION PAGO DE CAJA'!L$3:L$9173)+(SUMIF('RELACION PAGO DE CAJA'!B$3:B$9173,A3246,'RELACION PAGO DE CAJA'!M$3:M$408)+(SUMIF('RELACION PAGO DE CAJA'!B$3:B$9173,A3246,'RELACION PAGO DE CAJA'!N$3:N$9173)))))</f>
        <v>#REF!</v>
      </c>
    </row>
    <row r="3247" spans="1:10">
      <c r="A3247" s="16" t="str">
        <f t="shared" si="55"/>
        <v/>
      </c>
      <c r="B3247" s="93"/>
      <c r="C3247" s="97"/>
      <c r="D3247" s="25"/>
      <c r="E3247" s="91"/>
      <c r="F3247" s="98"/>
      <c r="G3247" s="23"/>
      <c r="H3247" s="23"/>
      <c r="I3247" s="23"/>
      <c r="J3247" s="14" t="e">
        <f ca="1">F3247-(G3247+(SUMIF('RELACION PAGO DE CAJA'!B$3:B$9173,A3247,'RELACION PAGO DE CAJA'!K$3:K$9173)+SUMIF('RELACION PAGO DE CAJA'!B$3:B$9173,A3247,'RELACION PAGO DE CAJA'!L$3:L$9173)+(SUMIF('RELACION PAGO DE CAJA'!B$3:B$9173,A3247,'RELACION PAGO DE CAJA'!M$3:M$408)+(SUMIF('RELACION PAGO DE CAJA'!B$3:B$9173,A3247,'RELACION PAGO DE CAJA'!N$3:N$9173)))))</f>
        <v>#REF!</v>
      </c>
    </row>
    <row r="3248" spans="1:10">
      <c r="A3248" s="16" t="str">
        <f t="shared" si="55"/>
        <v/>
      </c>
      <c r="B3248" s="93"/>
      <c r="C3248" s="97"/>
      <c r="D3248" s="25"/>
      <c r="E3248" s="91"/>
      <c r="F3248" s="98"/>
      <c r="G3248" s="23"/>
      <c r="H3248" s="23"/>
      <c r="I3248" s="23"/>
      <c r="J3248" s="14" t="e">
        <f ca="1">F3248-(G3248+(SUMIF('RELACION PAGO DE CAJA'!B$3:B$9173,A3248,'RELACION PAGO DE CAJA'!K$3:K$9173)+SUMIF('RELACION PAGO DE CAJA'!B$3:B$9173,A3248,'RELACION PAGO DE CAJA'!L$3:L$9173)+(SUMIF('RELACION PAGO DE CAJA'!B$3:B$9173,A3248,'RELACION PAGO DE CAJA'!M$3:M$408)+(SUMIF('RELACION PAGO DE CAJA'!B$3:B$9173,A3248,'RELACION PAGO DE CAJA'!N$3:N$9173)))))</f>
        <v>#REF!</v>
      </c>
    </row>
    <row r="3249" spans="1:10">
      <c r="A3249" s="16" t="str">
        <f t="shared" si="55"/>
        <v/>
      </c>
      <c r="B3249" s="93"/>
      <c r="C3249" s="97"/>
      <c r="D3249" s="25"/>
      <c r="E3249" s="91"/>
      <c r="F3249" s="98"/>
      <c r="G3249" s="23"/>
      <c r="H3249" s="23"/>
      <c r="I3249" s="23"/>
      <c r="J3249" s="14" t="e">
        <f ca="1">F3249-(G3249+(SUMIF('RELACION PAGO DE CAJA'!B$3:B$9173,A3249,'RELACION PAGO DE CAJA'!K$3:K$9173)+SUMIF('RELACION PAGO DE CAJA'!B$3:B$9173,A3249,'RELACION PAGO DE CAJA'!L$3:L$9173)+(SUMIF('RELACION PAGO DE CAJA'!B$3:B$9173,A3249,'RELACION PAGO DE CAJA'!M$3:M$408)+(SUMIF('RELACION PAGO DE CAJA'!B$3:B$9173,A3249,'RELACION PAGO DE CAJA'!N$3:N$9173)))))</f>
        <v>#REF!</v>
      </c>
    </row>
    <row r="3250" spans="1:10">
      <c r="A3250" s="16" t="str">
        <f t="shared" si="55"/>
        <v/>
      </c>
      <c r="B3250" s="93"/>
      <c r="C3250" s="97"/>
      <c r="D3250" s="25"/>
      <c r="E3250" s="91"/>
      <c r="F3250" s="98"/>
      <c r="G3250" s="23"/>
      <c r="H3250" s="23"/>
      <c r="I3250" s="23"/>
      <c r="J3250" s="14" t="e">
        <f ca="1">F3250-(G3250+(SUMIF('RELACION PAGO DE CAJA'!B$3:B$9173,A3250,'RELACION PAGO DE CAJA'!K$3:K$9173)+SUMIF('RELACION PAGO DE CAJA'!B$3:B$9173,A3250,'RELACION PAGO DE CAJA'!L$3:L$9173)+(SUMIF('RELACION PAGO DE CAJA'!B$3:B$9173,A3250,'RELACION PAGO DE CAJA'!M$3:M$408)+(SUMIF('RELACION PAGO DE CAJA'!B$3:B$9173,A3250,'RELACION PAGO DE CAJA'!N$3:N$9173)))))</f>
        <v>#REF!</v>
      </c>
    </row>
    <row r="3251" spans="1:10">
      <c r="A3251" s="16" t="str">
        <f t="shared" si="55"/>
        <v/>
      </c>
      <c r="B3251" s="93"/>
      <c r="C3251" s="97"/>
      <c r="D3251" s="25"/>
      <c r="E3251" s="91"/>
      <c r="F3251" s="98"/>
      <c r="G3251" s="23"/>
      <c r="H3251" s="23"/>
      <c r="I3251" s="23"/>
      <c r="J3251" s="14" t="e">
        <f ca="1">F3251-(G3251+(SUMIF('RELACION PAGO DE CAJA'!B$3:B$9173,A3251,'RELACION PAGO DE CAJA'!K$3:K$9173)+SUMIF('RELACION PAGO DE CAJA'!B$3:B$9173,A3251,'RELACION PAGO DE CAJA'!L$3:L$9173)+(SUMIF('RELACION PAGO DE CAJA'!B$3:B$9173,A3251,'RELACION PAGO DE CAJA'!M$3:M$408)+(SUMIF('RELACION PAGO DE CAJA'!B$3:B$9173,A3251,'RELACION PAGO DE CAJA'!N$3:N$9173)))))</f>
        <v>#REF!</v>
      </c>
    </row>
    <row r="3252" spans="1:10">
      <c r="A3252" s="16" t="str">
        <f t="shared" si="55"/>
        <v/>
      </c>
      <c r="B3252" s="93"/>
      <c r="C3252" s="97"/>
      <c r="D3252" s="25"/>
      <c r="E3252" s="91"/>
      <c r="F3252" s="98"/>
      <c r="G3252" s="23"/>
      <c r="H3252" s="23"/>
      <c r="I3252" s="23"/>
      <c r="J3252" s="14" t="e">
        <f ca="1">F3252-(G3252+(SUMIF('RELACION PAGO DE CAJA'!B$3:B$9173,A3252,'RELACION PAGO DE CAJA'!K$3:K$9173)+SUMIF('RELACION PAGO DE CAJA'!B$3:B$9173,A3252,'RELACION PAGO DE CAJA'!L$3:L$9173)+(SUMIF('RELACION PAGO DE CAJA'!B$3:B$9173,A3252,'RELACION PAGO DE CAJA'!M$3:M$408)+(SUMIF('RELACION PAGO DE CAJA'!B$3:B$9173,A3252,'RELACION PAGO DE CAJA'!N$3:N$9173)))))</f>
        <v>#REF!</v>
      </c>
    </row>
    <row r="3253" spans="1:10">
      <c r="A3253" s="16" t="str">
        <f t="shared" si="55"/>
        <v/>
      </c>
      <c r="B3253" s="93"/>
      <c r="C3253" s="97"/>
      <c r="D3253" s="25"/>
      <c r="E3253" s="91"/>
      <c r="F3253" s="98"/>
      <c r="G3253" s="23"/>
      <c r="H3253" s="23"/>
      <c r="I3253" s="23"/>
      <c r="J3253" s="14" t="e">
        <f ca="1">F3253-(G3253+(SUMIF('RELACION PAGO DE CAJA'!B$3:B$9173,A3253,'RELACION PAGO DE CAJA'!K$3:K$9173)+SUMIF('RELACION PAGO DE CAJA'!B$3:B$9173,A3253,'RELACION PAGO DE CAJA'!L$3:L$9173)+(SUMIF('RELACION PAGO DE CAJA'!B$3:B$9173,A3253,'RELACION PAGO DE CAJA'!M$3:M$408)+(SUMIF('RELACION PAGO DE CAJA'!B$3:B$9173,A3253,'RELACION PAGO DE CAJA'!N$3:N$9173)))))</f>
        <v>#REF!</v>
      </c>
    </row>
    <row r="3254" spans="1:10">
      <c r="A3254" s="16" t="str">
        <f t="shared" si="55"/>
        <v/>
      </c>
      <c r="B3254" s="93"/>
      <c r="C3254" s="97"/>
      <c r="D3254" s="25"/>
      <c r="E3254" s="91"/>
      <c r="F3254" s="98"/>
      <c r="G3254" s="23"/>
      <c r="H3254" s="23"/>
      <c r="I3254" s="23"/>
      <c r="J3254" s="14" t="e">
        <f ca="1">F3254-(G3254+(SUMIF('RELACION PAGO DE CAJA'!B$3:B$9173,A3254,'RELACION PAGO DE CAJA'!K$3:K$9173)+SUMIF('RELACION PAGO DE CAJA'!B$3:B$9173,A3254,'RELACION PAGO DE CAJA'!L$3:L$9173)+(SUMIF('RELACION PAGO DE CAJA'!B$3:B$9173,A3254,'RELACION PAGO DE CAJA'!M$3:M$408)+(SUMIF('RELACION PAGO DE CAJA'!B$3:B$9173,A3254,'RELACION PAGO DE CAJA'!N$3:N$9173)))))</f>
        <v>#REF!</v>
      </c>
    </row>
    <row r="3255" spans="1:10">
      <c r="A3255" s="16" t="str">
        <f t="shared" si="55"/>
        <v/>
      </c>
      <c r="B3255" s="93"/>
      <c r="C3255" s="97"/>
      <c r="D3255" s="25"/>
      <c r="E3255" s="91"/>
      <c r="F3255" s="98"/>
      <c r="G3255" s="23"/>
      <c r="H3255" s="23"/>
      <c r="I3255" s="23"/>
      <c r="J3255" s="14" t="e">
        <f ca="1">F3255-(G3255+(SUMIF('RELACION PAGO DE CAJA'!B$3:B$9173,A3255,'RELACION PAGO DE CAJA'!K$3:K$9173)+SUMIF('RELACION PAGO DE CAJA'!B$3:B$9173,A3255,'RELACION PAGO DE CAJA'!L$3:L$9173)+(SUMIF('RELACION PAGO DE CAJA'!B$3:B$9173,A3255,'RELACION PAGO DE CAJA'!M$3:M$408)+(SUMIF('RELACION PAGO DE CAJA'!B$3:B$9173,A3255,'RELACION PAGO DE CAJA'!N$3:N$9173)))))</f>
        <v>#REF!</v>
      </c>
    </row>
    <row r="3256" spans="1:10">
      <c r="A3256" s="16" t="str">
        <f t="shared" si="55"/>
        <v/>
      </c>
      <c r="B3256" s="93"/>
      <c r="C3256" s="97"/>
      <c r="D3256" s="25"/>
      <c r="E3256" s="91"/>
      <c r="F3256" s="98"/>
      <c r="G3256" s="23"/>
      <c r="H3256" s="23"/>
      <c r="I3256" s="23"/>
      <c r="J3256" s="14" t="e">
        <f ca="1">F3256-(G3256+(SUMIF('RELACION PAGO DE CAJA'!B$3:B$9173,A3256,'RELACION PAGO DE CAJA'!K$3:K$9173)+SUMIF('RELACION PAGO DE CAJA'!B$3:B$9173,A3256,'RELACION PAGO DE CAJA'!L$3:L$9173)+(SUMIF('RELACION PAGO DE CAJA'!B$3:B$9173,A3256,'RELACION PAGO DE CAJA'!M$3:M$408)+(SUMIF('RELACION PAGO DE CAJA'!B$3:B$9173,A3256,'RELACION PAGO DE CAJA'!N$3:N$9173)))))</f>
        <v>#REF!</v>
      </c>
    </row>
    <row r="3257" spans="1:10">
      <c r="A3257" s="16" t="str">
        <f t="shared" si="55"/>
        <v/>
      </c>
      <c r="B3257" s="93"/>
      <c r="C3257" s="97"/>
      <c r="D3257" s="25"/>
      <c r="E3257" s="91"/>
      <c r="F3257" s="98"/>
      <c r="G3257" s="23"/>
      <c r="H3257" s="23"/>
      <c r="I3257" s="23"/>
      <c r="J3257" s="14" t="e">
        <f ca="1">F3257-(G3257+(SUMIF('RELACION PAGO DE CAJA'!B$3:B$9173,A3257,'RELACION PAGO DE CAJA'!K$3:K$9173)+SUMIF('RELACION PAGO DE CAJA'!B$3:B$9173,A3257,'RELACION PAGO DE CAJA'!L$3:L$9173)+(SUMIF('RELACION PAGO DE CAJA'!B$3:B$9173,A3257,'RELACION PAGO DE CAJA'!M$3:M$408)+(SUMIF('RELACION PAGO DE CAJA'!B$3:B$9173,A3257,'RELACION PAGO DE CAJA'!N$3:N$9173)))))</f>
        <v>#REF!</v>
      </c>
    </row>
    <row r="3258" spans="1:10">
      <c r="A3258" s="16" t="str">
        <f t="shared" si="55"/>
        <v/>
      </c>
      <c r="B3258" s="93"/>
      <c r="C3258" s="97"/>
      <c r="D3258" s="25"/>
      <c r="E3258" s="91"/>
      <c r="F3258" s="98"/>
      <c r="G3258" s="23"/>
      <c r="H3258" s="23"/>
      <c r="I3258" s="23"/>
      <c r="J3258" s="14" t="e">
        <f ca="1">F3258-(G3258+(SUMIF('RELACION PAGO DE CAJA'!B$3:B$9173,A3258,'RELACION PAGO DE CAJA'!K$3:K$9173)+SUMIF('RELACION PAGO DE CAJA'!B$3:B$9173,A3258,'RELACION PAGO DE CAJA'!L$3:L$9173)+(SUMIF('RELACION PAGO DE CAJA'!B$3:B$9173,A3258,'RELACION PAGO DE CAJA'!M$3:M$408)+(SUMIF('RELACION PAGO DE CAJA'!B$3:B$9173,A3258,'RELACION PAGO DE CAJA'!N$3:N$9173)))))</f>
        <v>#REF!</v>
      </c>
    </row>
    <row r="3259" spans="1:10">
      <c r="A3259" s="16" t="str">
        <f t="shared" si="55"/>
        <v/>
      </c>
      <c r="B3259" s="93"/>
      <c r="C3259" s="97"/>
      <c r="D3259" s="25"/>
      <c r="E3259" s="91"/>
      <c r="F3259" s="98"/>
      <c r="G3259" s="23"/>
      <c r="H3259" s="23"/>
      <c r="I3259" s="23"/>
      <c r="J3259" s="14" t="e">
        <f ca="1">F3259-(G3259+(SUMIF('RELACION PAGO DE CAJA'!B$3:B$9173,A3259,'RELACION PAGO DE CAJA'!K$3:K$9173)+SUMIF('RELACION PAGO DE CAJA'!B$3:B$9173,A3259,'RELACION PAGO DE CAJA'!L$3:L$9173)+(SUMIF('RELACION PAGO DE CAJA'!B$3:B$9173,A3259,'RELACION PAGO DE CAJA'!M$3:M$408)+(SUMIF('RELACION PAGO DE CAJA'!B$3:B$9173,A3259,'RELACION PAGO DE CAJA'!N$3:N$9173)))))</f>
        <v>#REF!</v>
      </c>
    </row>
    <row r="3260" spans="1:10">
      <c r="A3260" s="16" t="str">
        <f t="shared" si="55"/>
        <v/>
      </c>
      <c r="B3260" s="93"/>
      <c r="C3260" s="97"/>
      <c r="D3260" s="25"/>
      <c r="E3260" s="91"/>
      <c r="F3260" s="98"/>
      <c r="G3260" s="23"/>
      <c r="H3260" s="23"/>
      <c r="I3260" s="23"/>
      <c r="J3260" s="14" t="e">
        <f ca="1">F3260-(G3260+(SUMIF('RELACION PAGO DE CAJA'!B$3:B$9173,A3260,'RELACION PAGO DE CAJA'!K$3:K$9173)+SUMIF('RELACION PAGO DE CAJA'!B$3:B$9173,A3260,'RELACION PAGO DE CAJA'!L$3:L$9173)+(SUMIF('RELACION PAGO DE CAJA'!B$3:B$9173,A3260,'RELACION PAGO DE CAJA'!M$3:M$408)+(SUMIF('RELACION PAGO DE CAJA'!B$3:B$9173,A3260,'RELACION PAGO DE CAJA'!N$3:N$9173)))))</f>
        <v>#REF!</v>
      </c>
    </row>
    <row r="3261" spans="1:10">
      <c r="A3261" s="16" t="str">
        <f t="shared" si="55"/>
        <v/>
      </c>
      <c r="B3261" s="93"/>
      <c r="C3261" s="97"/>
      <c r="D3261" s="25"/>
      <c r="E3261" s="91"/>
      <c r="F3261" s="98"/>
      <c r="G3261" s="23"/>
      <c r="H3261" s="23"/>
      <c r="I3261" s="23"/>
      <c r="J3261" s="14" t="e">
        <f ca="1">F3261-(G3261+(SUMIF('RELACION PAGO DE CAJA'!B$3:B$9173,A3261,'RELACION PAGO DE CAJA'!K$3:K$9173)+SUMIF('RELACION PAGO DE CAJA'!B$3:B$9173,A3261,'RELACION PAGO DE CAJA'!L$3:L$9173)+(SUMIF('RELACION PAGO DE CAJA'!B$3:B$9173,A3261,'RELACION PAGO DE CAJA'!M$3:M$408)+(SUMIF('RELACION PAGO DE CAJA'!B$3:B$9173,A3261,'RELACION PAGO DE CAJA'!N$3:N$9173)))))</f>
        <v>#REF!</v>
      </c>
    </row>
    <row r="3262" spans="1:10">
      <c r="A3262" s="16" t="str">
        <f t="shared" si="55"/>
        <v/>
      </c>
      <c r="B3262" s="93"/>
      <c r="C3262" s="97"/>
      <c r="D3262" s="25"/>
      <c r="E3262" s="91"/>
      <c r="F3262" s="98"/>
      <c r="G3262" s="23"/>
      <c r="H3262" s="23"/>
      <c r="I3262" s="23"/>
      <c r="J3262" s="14" t="e">
        <f ca="1">F3262-(G3262+(SUMIF('RELACION PAGO DE CAJA'!B$3:B$9173,A3262,'RELACION PAGO DE CAJA'!K$3:K$9173)+SUMIF('RELACION PAGO DE CAJA'!B$3:B$9173,A3262,'RELACION PAGO DE CAJA'!L$3:L$9173)+(SUMIF('RELACION PAGO DE CAJA'!B$3:B$9173,A3262,'RELACION PAGO DE CAJA'!M$3:M$408)+(SUMIF('RELACION PAGO DE CAJA'!B$3:B$9173,A3262,'RELACION PAGO DE CAJA'!N$3:N$9173)))))</f>
        <v>#REF!</v>
      </c>
    </row>
    <row r="3263" spans="1:10">
      <c r="A3263" s="16" t="str">
        <f t="shared" si="55"/>
        <v/>
      </c>
      <c r="B3263" s="93"/>
      <c r="C3263" s="97"/>
      <c r="D3263" s="25"/>
      <c r="E3263" s="91"/>
      <c r="F3263" s="98"/>
      <c r="G3263" s="23"/>
      <c r="H3263" s="23"/>
      <c r="I3263" s="23"/>
      <c r="J3263" s="14" t="e">
        <f ca="1">F3263-(G3263+(SUMIF('RELACION PAGO DE CAJA'!B$3:B$9173,A3263,'RELACION PAGO DE CAJA'!K$3:K$9173)+SUMIF('RELACION PAGO DE CAJA'!B$3:B$9173,A3263,'RELACION PAGO DE CAJA'!L$3:L$9173)+(SUMIF('RELACION PAGO DE CAJA'!B$3:B$9173,A3263,'RELACION PAGO DE CAJA'!M$3:M$408)+(SUMIF('RELACION PAGO DE CAJA'!B$3:B$9173,A3263,'RELACION PAGO DE CAJA'!N$3:N$9173)))))</f>
        <v>#REF!</v>
      </c>
    </row>
    <row r="3264" spans="1:10">
      <c r="A3264" s="16" t="str">
        <f t="shared" si="55"/>
        <v/>
      </c>
      <c r="B3264" s="93"/>
      <c r="C3264" s="97"/>
      <c r="D3264" s="25"/>
      <c r="E3264" s="91"/>
      <c r="F3264" s="98"/>
      <c r="G3264" s="23"/>
      <c r="H3264" s="23"/>
      <c r="I3264" s="23"/>
      <c r="J3264" s="14" t="e">
        <f ca="1">F3264-(G3264+(SUMIF('RELACION PAGO DE CAJA'!B$3:B$9173,A3264,'RELACION PAGO DE CAJA'!K$3:K$9173)+SUMIF('RELACION PAGO DE CAJA'!B$3:B$9173,A3264,'RELACION PAGO DE CAJA'!L$3:L$9173)+(SUMIF('RELACION PAGO DE CAJA'!B$3:B$9173,A3264,'RELACION PAGO DE CAJA'!M$3:M$408)+(SUMIF('RELACION PAGO DE CAJA'!B$3:B$9173,A3264,'RELACION PAGO DE CAJA'!N$3:N$9173)))))</f>
        <v>#REF!</v>
      </c>
    </row>
    <row r="3265" spans="1:10">
      <c r="A3265" s="16" t="str">
        <f t="shared" si="55"/>
        <v/>
      </c>
      <c r="B3265" s="93"/>
      <c r="C3265" s="97"/>
      <c r="D3265" s="25"/>
      <c r="E3265" s="91"/>
      <c r="F3265" s="98"/>
      <c r="G3265" s="23"/>
      <c r="H3265" s="23"/>
      <c r="I3265" s="23"/>
      <c r="J3265" s="14" t="e">
        <f ca="1">F3265-(G3265+(SUMIF('RELACION PAGO DE CAJA'!B$3:B$9173,A3265,'RELACION PAGO DE CAJA'!K$3:K$9173)+SUMIF('RELACION PAGO DE CAJA'!B$3:B$9173,A3265,'RELACION PAGO DE CAJA'!L$3:L$9173)+(SUMIF('RELACION PAGO DE CAJA'!B$3:B$9173,A3265,'RELACION PAGO DE CAJA'!M$3:M$408)+(SUMIF('RELACION PAGO DE CAJA'!B$3:B$9173,A3265,'RELACION PAGO DE CAJA'!N$3:N$9173)))))</f>
        <v>#REF!</v>
      </c>
    </row>
    <row r="3266" spans="1:10">
      <c r="A3266" s="16" t="str">
        <f t="shared" si="55"/>
        <v/>
      </c>
      <c r="B3266" s="93"/>
      <c r="C3266" s="97"/>
      <c r="D3266" s="25"/>
      <c r="E3266" s="91"/>
      <c r="F3266" s="98"/>
      <c r="G3266" s="23"/>
      <c r="H3266" s="23"/>
      <c r="I3266" s="23"/>
      <c r="J3266" s="14" t="e">
        <f ca="1">F3266-(G3266+(SUMIF('RELACION PAGO DE CAJA'!B$3:B$9173,A3266,'RELACION PAGO DE CAJA'!K$3:K$9173)+SUMIF('RELACION PAGO DE CAJA'!B$3:B$9173,A3266,'RELACION PAGO DE CAJA'!L$3:L$9173)+(SUMIF('RELACION PAGO DE CAJA'!B$3:B$9173,A3266,'RELACION PAGO DE CAJA'!M$3:M$408)+(SUMIF('RELACION PAGO DE CAJA'!B$3:B$9173,A3266,'RELACION PAGO DE CAJA'!N$3:N$9173)))))</f>
        <v>#REF!</v>
      </c>
    </row>
    <row r="3267" spans="1:10">
      <c r="A3267" s="16" t="str">
        <f t="shared" si="55"/>
        <v/>
      </c>
      <c r="B3267" s="93"/>
      <c r="C3267" s="97"/>
      <c r="D3267" s="25"/>
      <c r="E3267" s="91"/>
      <c r="F3267" s="98"/>
      <c r="G3267" s="23"/>
      <c r="H3267" s="23"/>
      <c r="I3267" s="23"/>
      <c r="J3267" s="14" t="e">
        <f ca="1">F3267-(G3267+(SUMIF('RELACION PAGO DE CAJA'!B$3:B$9173,A3267,'RELACION PAGO DE CAJA'!K$3:K$9173)+SUMIF('RELACION PAGO DE CAJA'!B$3:B$9173,A3267,'RELACION PAGO DE CAJA'!L$3:L$9173)+(SUMIF('RELACION PAGO DE CAJA'!B$3:B$9173,A3267,'RELACION PAGO DE CAJA'!M$3:M$408)+(SUMIF('RELACION PAGO DE CAJA'!B$3:B$9173,A3267,'RELACION PAGO DE CAJA'!N$3:N$9173)))))</f>
        <v>#REF!</v>
      </c>
    </row>
    <row r="3268" spans="1:10">
      <c r="A3268" s="16" t="str">
        <f t="shared" si="55"/>
        <v/>
      </c>
      <c r="B3268" s="93"/>
      <c r="C3268" s="97"/>
      <c r="D3268" s="25"/>
      <c r="E3268" s="91"/>
      <c r="F3268" s="98"/>
      <c r="G3268" s="23"/>
      <c r="H3268" s="23"/>
      <c r="I3268" s="23"/>
      <c r="J3268" s="14" t="e">
        <f ca="1">F3268-(G3268+(SUMIF('RELACION PAGO DE CAJA'!B$3:B$9173,A3268,'RELACION PAGO DE CAJA'!K$3:K$9173)+SUMIF('RELACION PAGO DE CAJA'!B$3:B$9173,A3268,'RELACION PAGO DE CAJA'!L$3:L$9173)+(SUMIF('RELACION PAGO DE CAJA'!B$3:B$9173,A3268,'RELACION PAGO DE CAJA'!M$3:M$408)+(SUMIF('RELACION PAGO DE CAJA'!B$3:B$9173,A3268,'RELACION PAGO DE CAJA'!N$3:N$9173)))))</f>
        <v>#REF!</v>
      </c>
    </row>
    <row r="3269" spans="1:10">
      <c r="A3269" s="16" t="str">
        <f t="shared" si="55"/>
        <v/>
      </c>
      <c r="B3269" s="93"/>
      <c r="C3269" s="97"/>
      <c r="D3269" s="25"/>
      <c r="E3269" s="91"/>
      <c r="F3269" s="98"/>
      <c r="G3269" s="23"/>
      <c r="H3269" s="23"/>
      <c r="I3269" s="23"/>
      <c r="J3269" s="14" t="e">
        <f ca="1">F3269-(G3269+(SUMIF('RELACION PAGO DE CAJA'!B$3:B$9173,A3269,'RELACION PAGO DE CAJA'!K$3:K$9173)+SUMIF('RELACION PAGO DE CAJA'!B$3:B$9173,A3269,'RELACION PAGO DE CAJA'!L$3:L$9173)+(SUMIF('RELACION PAGO DE CAJA'!B$3:B$9173,A3269,'RELACION PAGO DE CAJA'!M$3:M$408)+(SUMIF('RELACION PAGO DE CAJA'!B$3:B$9173,A3269,'RELACION PAGO DE CAJA'!N$3:N$9173)))))</f>
        <v>#REF!</v>
      </c>
    </row>
    <row r="3270" spans="1:10">
      <c r="A3270" s="16" t="str">
        <f t="shared" si="55"/>
        <v/>
      </c>
      <c r="B3270" s="93"/>
      <c r="C3270" s="97"/>
      <c r="D3270" s="25"/>
      <c r="E3270" s="91"/>
      <c r="F3270" s="98"/>
      <c r="G3270" s="23"/>
      <c r="H3270" s="23"/>
      <c r="I3270" s="23"/>
      <c r="J3270" s="14" t="e">
        <f ca="1">F3270-(G3270+(SUMIF('RELACION PAGO DE CAJA'!B$3:B$9173,A3270,'RELACION PAGO DE CAJA'!K$3:K$9173)+SUMIF('RELACION PAGO DE CAJA'!B$3:B$9173,A3270,'RELACION PAGO DE CAJA'!L$3:L$9173)+(SUMIF('RELACION PAGO DE CAJA'!B$3:B$9173,A3270,'RELACION PAGO DE CAJA'!M$3:M$408)+(SUMIF('RELACION PAGO DE CAJA'!B$3:B$9173,A3270,'RELACION PAGO DE CAJA'!N$3:N$9173)))))</f>
        <v>#REF!</v>
      </c>
    </row>
    <row r="3271" spans="1:10">
      <c r="A3271" s="16" t="str">
        <f t="shared" si="55"/>
        <v/>
      </c>
      <c r="B3271" s="93"/>
      <c r="C3271" s="97"/>
      <c r="D3271" s="25"/>
      <c r="E3271" s="91"/>
      <c r="F3271" s="98"/>
      <c r="G3271" s="23"/>
      <c r="H3271" s="23"/>
      <c r="I3271" s="23"/>
      <c r="J3271" s="14" t="e">
        <f ca="1">F3271-(G3271+(SUMIF('RELACION PAGO DE CAJA'!B$3:B$9173,A3271,'RELACION PAGO DE CAJA'!K$3:K$9173)+SUMIF('RELACION PAGO DE CAJA'!B$3:B$9173,A3271,'RELACION PAGO DE CAJA'!L$3:L$9173)+(SUMIF('RELACION PAGO DE CAJA'!B$3:B$9173,A3271,'RELACION PAGO DE CAJA'!M$3:M$408)+(SUMIF('RELACION PAGO DE CAJA'!B$3:B$9173,A3271,'RELACION PAGO DE CAJA'!N$3:N$9173)))))</f>
        <v>#REF!</v>
      </c>
    </row>
    <row r="3272" spans="1:10">
      <c r="A3272" s="16" t="str">
        <f t="shared" si="55"/>
        <v/>
      </c>
      <c r="B3272" s="93"/>
      <c r="C3272" s="97"/>
      <c r="D3272" s="25"/>
      <c r="E3272" s="91"/>
      <c r="F3272" s="98"/>
      <c r="G3272" s="23"/>
      <c r="H3272" s="23"/>
      <c r="I3272" s="23"/>
      <c r="J3272" s="14" t="e">
        <f ca="1">F3272-(G3272+(SUMIF('RELACION PAGO DE CAJA'!B$3:B$9173,A3272,'RELACION PAGO DE CAJA'!K$3:K$9173)+SUMIF('RELACION PAGO DE CAJA'!B$3:B$9173,A3272,'RELACION PAGO DE CAJA'!L$3:L$9173)+(SUMIF('RELACION PAGO DE CAJA'!B$3:B$9173,A3272,'RELACION PAGO DE CAJA'!M$3:M$408)+(SUMIF('RELACION PAGO DE CAJA'!B$3:B$9173,A3272,'RELACION PAGO DE CAJA'!N$3:N$9173)))))</f>
        <v>#REF!</v>
      </c>
    </row>
    <row r="3273" spans="1:10">
      <c r="A3273" s="16" t="str">
        <f t="shared" si="55"/>
        <v/>
      </c>
      <c r="B3273" s="93"/>
      <c r="C3273" s="97"/>
      <c r="D3273" s="25"/>
      <c r="E3273" s="91"/>
      <c r="F3273" s="98"/>
      <c r="G3273" s="23"/>
      <c r="H3273" s="23"/>
      <c r="I3273" s="23"/>
      <c r="J3273" s="14" t="e">
        <f ca="1">F3273-(G3273+(SUMIF('RELACION PAGO DE CAJA'!B$3:B$9173,A3273,'RELACION PAGO DE CAJA'!K$3:K$9173)+SUMIF('RELACION PAGO DE CAJA'!B$3:B$9173,A3273,'RELACION PAGO DE CAJA'!L$3:L$9173)+(SUMIF('RELACION PAGO DE CAJA'!B$3:B$9173,A3273,'RELACION PAGO DE CAJA'!M$3:M$408)+(SUMIF('RELACION PAGO DE CAJA'!B$3:B$9173,A3273,'RELACION PAGO DE CAJA'!N$3:N$9173)))))</f>
        <v>#REF!</v>
      </c>
    </row>
    <row r="3274" spans="1:10">
      <c r="A3274" s="16" t="str">
        <f t="shared" si="55"/>
        <v/>
      </c>
      <c r="B3274" s="93"/>
      <c r="C3274" s="97"/>
      <c r="D3274" s="25"/>
      <c r="E3274" s="91"/>
      <c r="F3274" s="98"/>
      <c r="G3274" s="23"/>
      <c r="H3274" s="23"/>
      <c r="I3274" s="23"/>
      <c r="J3274" s="14" t="e">
        <f ca="1">F3274-(G3274+(SUMIF('RELACION PAGO DE CAJA'!B$3:B$9173,A3274,'RELACION PAGO DE CAJA'!K$3:K$9173)+SUMIF('RELACION PAGO DE CAJA'!B$3:B$9173,A3274,'RELACION PAGO DE CAJA'!L$3:L$9173)+(SUMIF('RELACION PAGO DE CAJA'!B$3:B$9173,A3274,'RELACION PAGO DE CAJA'!M$3:M$408)+(SUMIF('RELACION PAGO DE CAJA'!B$3:B$9173,A3274,'RELACION PAGO DE CAJA'!N$3:N$9173)))))</f>
        <v>#REF!</v>
      </c>
    </row>
    <row r="3275" spans="1:10">
      <c r="A3275" s="16" t="str">
        <f t="shared" si="55"/>
        <v/>
      </c>
      <c r="B3275" s="93"/>
      <c r="C3275" s="97"/>
      <c r="D3275" s="25"/>
      <c r="E3275" s="91"/>
      <c r="F3275" s="98"/>
      <c r="G3275" s="23"/>
      <c r="H3275" s="23"/>
      <c r="I3275" s="23"/>
      <c r="J3275" s="14" t="e">
        <f ca="1">F3275-(G3275+(SUMIF('RELACION PAGO DE CAJA'!B$3:B$9173,A3275,'RELACION PAGO DE CAJA'!K$3:K$9173)+SUMIF('RELACION PAGO DE CAJA'!B$3:B$9173,A3275,'RELACION PAGO DE CAJA'!L$3:L$9173)+(SUMIF('RELACION PAGO DE CAJA'!B$3:B$9173,A3275,'RELACION PAGO DE CAJA'!M$3:M$408)+(SUMIF('RELACION PAGO DE CAJA'!B$3:B$9173,A3275,'RELACION PAGO DE CAJA'!N$3:N$9173)))))</f>
        <v>#REF!</v>
      </c>
    </row>
    <row r="3276" spans="1:10">
      <c r="A3276" s="16" t="str">
        <f t="shared" si="55"/>
        <v/>
      </c>
      <c r="B3276" s="93"/>
      <c r="C3276" s="97"/>
      <c r="D3276" s="25"/>
      <c r="E3276" s="91"/>
      <c r="F3276" s="98"/>
      <c r="G3276" s="23"/>
      <c r="H3276" s="23"/>
      <c r="I3276" s="23"/>
      <c r="J3276" s="14" t="e">
        <f ca="1">F3276-(G3276+(SUMIF('RELACION PAGO DE CAJA'!B$3:B$9173,A3276,'RELACION PAGO DE CAJA'!K$3:K$9173)+SUMIF('RELACION PAGO DE CAJA'!B$3:B$9173,A3276,'RELACION PAGO DE CAJA'!L$3:L$9173)+(SUMIF('RELACION PAGO DE CAJA'!B$3:B$9173,A3276,'RELACION PAGO DE CAJA'!M$3:M$408)+(SUMIF('RELACION PAGO DE CAJA'!B$3:B$9173,A3276,'RELACION PAGO DE CAJA'!N$3:N$9173)))))</f>
        <v>#REF!</v>
      </c>
    </row>
    <row r="3277" spans="1:10">
      <c r="A3277" s="16" t="str">
        <f t="shared" si="55"/>
        <v/>
      </c>
      <c r="B3277" s="93"/>
      <c r="C3277" s="97"/>
      <c r="D3277" s="25"/>
      <c r="E3277" s="91"/>
      <c r="F3277" s="98"/>
      <c r="G3277" s="23"/>
      <c r="H3277" s="23"/>
      <c r="I3277" s="23"/>
      <c r="J3277" s="14" t="e">
        <f ca="1">F3277-(G3277+(SUMIF('RELACION PAGO DE CAJA'!B$3:B$9173,A3277,'RELACION PAGO DE CAJA'!K$3:K$9173)+SUMIF('RELACION PAGO DE CAJA'!B$3:B$9173,A3277,'RELACION PAGO DE CAJA'!L$3:L$9173)+(SUMIF('RELACION PAGO DE CAJA'!B$3:B$9173,A3277,'RELACION PAGO DE CAJA'!M$3:M$408)+(SUMIF('RELACION PAGO DE CAJA'!B$3:B$9173,A3277,'RELACION PAGO DE CAJA'!N$3:N$9173)))))</f>
        <v>#REF!</v>
      </c>
    </row>
    <row r="3278" spans="1:10">
      <c r="A3278" s="16" t="str">
        <f t="shared" si="55"/>
        <v/>
      </c>
      <c r="B3278" s="93"/>
      <c r="C3278" s="97"/>
      <c r="D3278" s="25"/>
      <c r="E3278" s="91"/>
      <c r="F3278" s="98"/>
      <c r="G3278" s="23"/>
      <c r="H3278" s="23"/>
      <c r="I3278" s="23"/>
      <c r="J3278" s="14" t="e">
        <f ca="1">F3278-(G3278+(SUMIF('RELACION PAGO DE CAJA'!B$3:B$9173,A3278,'RELACION PAGO DE CAJA'!K$3:K$9173)+SUMIF('RELACION PAGO DE CAJA'!B$3:B$9173,A3278,'RELACION PAGO DE CAJA'!L$3:L$9173)+(SUMIF('RELACION PAGO DE CAJA'!B$3:B$9173,A3278,'RELACION PAGO DE CAJA'!M$3:M$408)+(SUMIF('RELACION PAGO DE CAJA'!B$3:B$9173,A3278,'RELACION PAGO DE CAJA'!N$3:N$9173)))))</f>
        <v>#REF!</v>
      </c>
    </row>
    <row r="3279" spans="1:10">
      <c r="A3279" s="16" t="str">
        <f t="shared" si="55"/>
        <v/>
      </c>
      <c r="B3279" s="93"/>
      <c r="C3279" s="97"/>
      <c r="D3279" s="25"/>
      <c r="E3279" s="91"/>
      <c r="F3279" s="98"/>
      <c r="G3279" s="23"/>
      <c r="H3279" s="23"/>
      <c r="I3279" s="23"/>
      <c r="J3279" s="14" t="e">
        <f ca="1">F3279-(G3279+(SUMIF('RELACION PAGO DE CAJA'!B$3:B$9173,A3279,'RELACION PAGO DE CAJA'!K$3:K$9173)+SUMIF('RELACION PAGO DE CAJA'!B$3:B$9173,A3279,'RELACION PAGO DE CAJA'!L$3:L$9173)+(SUMIF('RELACION PAGO DE CAJA'!B$3:B$9173,A3279,'RELACION PAGO DE CAJA'!M$3:M$408)+(SUMIF('RELACION PAGO DE CAJA'!B$3:B$9173,A3279,'RELACION PAGO DE CAJA'!N$3:N$9173)))))</f>
        <v>#REF!</v>
      </c>
    </row>
    <row r="3280" spans="1:10">
      <c r="A3280" s="16" t="str">
        <f t="shared" si="55"/>
        <v/>
      </c>
      <c r="B3280" s="93"/>
      <c r="C3280" s="97"/>
      <c r="D3280" s="25"/>
      <c r="E3280" s="91"/>
      <c r="F3280" s="98"/>
      <c r="G3280" s="23"/>
      <c r="H3280" s="23"/>
      <c r="I3280" s="23"/>
      <c r="J3280" s="14" t="e">
        <f ca="1">F3280-(G3280+(SUMIF('RELACION PAGO DE CAJA'!B$3:B$9173,A3280,'RELACION PAGO DE CAJA'!K$3:K$9173)+SUMIF('RELACION PAGO DE CAJA'!B$3:B$9173,A3280,'RELACION PAGO DE CAJA'!L$3:L$9173)+(SUMIF('RELACION PAGO DE CAJA'!B$3:B$9173,A3280,'RELACION PAGO DE CAJA'!M$3:M$408)+(SUMIF('RELACION PAGO DE CAJA'!B$3:B$9173,A3280,'RELACION PAGO DE CAJA'!N$3:N$9173)))))</f>
        <v>#REF!</v>
      </c>
    </row>
    <row r="3281" spans="1:10">
      <c r="A3281" s="16" t="str">
        <f t="shared" si="55"/>
        <v/>
      </c>
      <c r="B3281" s="93"/>
      <c r="C3281" s="97"/>
      <c r="D3281" s="25"/>
      <c r="E3281" s="91"/>
      <c r="F3281" s="98"/>
      <c r="G3281" s="23"/>
      <c r="H3281" s="23"/>
      <c r="I3281" s="23"/>
      <c r="J3281" s="14" t="e">
        <f ca="1">F3281-(G3281+(SUMIF('RELACION PAGO DE CAJA'!B$3:B$9173,A3281,'RELACION PAGO DE CAJA'!K$3:K$9173)+SUMIF('RELACION PAGO DE CAJA'!B$3:B$9173,A3281,'RELACION PAGO DE CAJA'!L$3:L$9173)+(SUMIF('RELACION PAGO DE CAJA'!B$3:B$9173,A3281,'RELACION PAGO DE CAJA'!M$3:M$408)+(SUMIF('RELACION PAGO DE CAJA'!B$3:B$9173,A3281,'RELACION PAGO DE CAJA'!N$3:N$9173)))))</f>
        <v>#REF!</v>
      </c>
    </row>
    <row r="3282" spans="1:10">
      <c r="A3282" s="16" t="str">
        <f t="shared" si="55"/>
        <v/>
      </c>
      <c r="B3282" s="93"/>
      <c r="C3282" s="97"/>
      <c r="D3282" s="25"/>
      <c r="E3282" s="91"/>
      <c r="F3282" s="98"/>
      <c r="G3282" s="23"/>
      <c r="H3282" s="23"/>
      <c r="I3282" s="23"/>
      <c r="J3282" s="14" t="e">
        <f ca="1">F3282-(G3282+(SUMIF('RELACION PAGO DE CAJA'!B$3:B$9173,A3282,'RELACION PAGO DE CAJA'!K$3:K$9173)+SUMIF('RELACION PAGO DE CAJA'!B$3:B$9173,A3282,'RELACION PAGO DE CAJA'!L$3:L$9173)+(SUMIF('RELACION PAGO DE CAJA'!B$3:B$9173,A3282,'RELACION PAGO DE CAJA'!M$3:M$408)+(SUMIF('RELACION PAGO DE CAJA'!B$3:B$9173,A3282,'RELACION PAGO DE CAJA'!N$3:N$9173)))))</f>
        <v>#REF!</v>
      </c>
    </row>
    <row r="3283" spans="1:10">
      <c r="A3283" s="16" t="str">
        <f t="shared" si="55"/>
        <v/>
      </c>
      <c r="B3283" s="93"/>
      <c r="C3283" s="97"/>
      <c r="D3283" s="25"/>
      <c r="E3283" s="91"/>
      <c r="F3283" s="98"/>
      <c r="G3283" s="23"/>
      <c r="H3283" s="23"/>
      <c r="I3283" s="23"/>
      <c r="J3283" s="14" t="e">
        <f ca="1">F3283-(G3283+(SUMIF('RELACION PAGO DE CAJA'!B$3:B$9173,A3283,'RELACION PAGO DE CAJA'!K$3:K$9173)+SUMIF('RELACION PAGO DE CAJA'!B$3:B$9173,A3283,'RELACION PAGO DE CAJA'!L$3:L$9173)+(SUMIF('RELACION PAGO DE CAJA'!B$3:B$9173,A3283,'RELACION PAGO DE CAJA'!M$3:M$408)+(SUMIF('RELACION PAGO DE CAJA'!B$3:B$9173,A3283,'RELACION PAGO DE CAJA'!N$3:N$9173)))))</f>
        <v>#REF!</v>
      </c>
    </row>
    <row r="3284" spans="1:10">
      <c r="A3284" s="16" t="str">
        <f t="shared" si="55"/>
        <v/>
      </c>
      <c r="B3284" s="93"/>
      <c r="C3284" s="97"/>
      <c r="D3284" s="25"/>
      <c r="E3284" s="91"/>
      <c r="F3284" s="98"/>
      <c r="G3284" s="23"/>
      <c r="H3284" s="23"/>
      <c r="I3284" s="23"/>
      <c r="J3284" s="14" t="e">
        <f ca="1">F3284-(G3284+(SUMIF('RELACION PAGO DE CAJA'!B$3:B$9173,A3284,'RELACION PAGO DE CAJA'!K$3:K$9173)+SUMIF('RELACION PAGO DE CAJA'!B$3:B$9173,A3284,'RELACION PAGO DE CAJA'!L$3:L$9173)+(SUMIF('RELACION PAGO DE CAJA'!B$3:B$9173,A3284,'RELACION PAGO DE CAJA'!M$3:M$408)+(SUMIF('RELACION PAGO DE CAJA'!B$3:B$9173,A3284,'RELACION PAGO DE CAJA'!N$3:N$9173)))))</f>
        <v>#REF!</v>
      </c>
    </row>
    <row r="3285" spans="1:10">
      <c r="A3285" s="16" t="str">
        <f t="shared" ref="A3285:A3348" si="56">CONCATENATE(B3285,D3285,E3285)</f>
        <v/>
      </c>
      <c r="B3285" s="93"/>
      <c r="C3285" s="97"/>
      <c r="D3285" s="25"/>
      <c r="E3285" s="91"/>
      <c r="F3285" s="98"/>
      <c r="G3285" s="23"/>
      <c r="H3285" s="23"/>
      <c r="I3285" s="23"/>
      <c r="J3285" s="14" t="e">
        <f ca="1">F3285-(G3285+(SUMIF('RELACION PAGO DE CAJA'!B$3:B$9173,A3285,'RELACION PAGO DE CAJA'!K$3:K$9173)+SUMIF('RELACION PAGO DE CAJA'!B$3:B$9173,A3285,'RELACION PAGO DE CAJA'!L$3:L$9173)+(SUMIF('RELACION PAGO DE CAJA'!B$3:B$9173,A3285,'RELACION PAGO DE CAJA'!M$3:M$408)+(SUMIF('RELACION PAGO DE CAJA'!B$3:B$9173,A3285,'RELACION PAGO DE CAJA'!N$3:N$9173)))))</f>
        <v>#REF!</v>
      </c>
    </row>
    <row r="3286" spans="1:10">
      <c r="A3286" s="16" t="str">
        <f t="shared" si="56"/>
        <v/>
      </c>
      <c r="B3286" s="93"/>
      <c r="C3286" s="97"/>
      <c r="D3286" s="25"/>
      <c r="E3286" s="91"/>
      <c r="F3286" s="98"/>
      <c r="G3286" s="23"/>
      <c r="H3286" s="23"/>
      <c r="I3286" s="23"/>
      <c r="J3286" s="14" t="e">
        <f ca="1">F3286-(G3286+(SUMIF('RELACION PAGO DE CAJA'!B$3:B$9173,A3286,'RELACION PAGO DE CAJA'!K$3:K$9173)+SUMIF('RELACION PAGO DE CAJA'!B$3:B$9173,A3286,'RELACION PAGO DE CAJA'!L$3:L$9173)+(SUMIF('RELACION PAGO DE CAJA'!B$3:B$9173,A3286,'RELACION PAGO DE CAJA'!M$3:M$408)+(SUMIF('RELACION PAGO DE CAJA'!B$3:B$9173,A3286,'RELACION PAGO DE CAJA'!N$3:N$9173)))))</f>
        <v>#REF!</v>
      </c>
    </row>
    <row r="3287" spans="1:10">
      <c r="A3287" s="16" t="str">
        <f t="shared" si="56"/>
        <v/>
      </c>
      <c r="B3287" s="93"/>
      <c r="C3287" s="97"/>
      <c r="D3287" s="25"/>
      <c r="E3287" s="91"/>
      <c r="F3287" s="98"/>
      <c r="G3287" s="23"/>
      <c r="H3287" s="23"/>
      <c r="I3287" s="23"/>
      <c r="J3287" s="14" t="e">
        <f ca="1">F3287-(G3287+(SUMIF('RELACION PAGO DE CAJA'!B$3:B$9173,A3287,'RELACION PAGO DE CAJA'!K$3:K$9173)+SUMIF('RELACION PAGO DE CAJA'!B$3:B$9173,A3287,'RELACION PAGO DE CAJA'!L$3:L$9173)+(SUMIF('RELACION PAGO DE CAJA'!B$3:B$9173,A3287,'RELACION PAGO DE CAJA'!M$3:M$408)+(SUMIF('RELACION PAGO DE CAJA'!B$3:B$9173,A3287,'RELACION PAGO DE CAJA'!N$3:N$9173)))))</f>
        <v>#REF!</v>
      </c>
    </row>
    <row r="3288" spans="1:10">
      <c r="A3288" s="16" t="str">
        <f t="shared" si="56"/>
        <v/>
      </c>
      <c r="B3288" s="93"/>
      <c r="C3288" s="97"/>
      <c r="D3288" s="25"/>
      <c r="E3288" s="91"/>
      <c r="F3288" s="98"/>
      <c r="G3288" s="23"/>
      <c r="H3288" s="23"/>
      <c r="I3288" s="23"/>
      <c r="J3288" s="14" t="e">
        <f ca="1">F3288-(G3288+(SUMIF('RELACION PAGO DE CAJA'!B$3:B$9173,A3288,'RELACION PAGO DE CAJA'!K$3:K$9173)+SUMIF('RELACION PAGO DE CAJA'!B$3:B$9173,A3288,'RELACION PAGO DE CAJA'!L$3:L$9173)+(SUMIF('RELACION PAGO DE CAJA'!B$3:B$9173,A3288,'RELACION PAGO DE CAJA'!M$3:M$408)+(SUMIF('RELACION PAGO DE CAJA'!B$3:B$9173,A3288,'RELACION PAGO DE CAJA'!N$3:N$9173)))))</f>
        <v>#REF!</v>
      </c>
    </row>
    <row r="3289" spans="1:10">
      <c r="A3289" s="16" t="str">
        <f t="shared" si="56"/>
        <v/>
      </c>
      <c r="B3289" s="93"/>
      <c r="C3289" s="97"/>
      <c r="D3289" s="25"/>
      <c r="E3289" s="91"/>
      <c r="F3289" s="98"/>
      <c r="G3289" s="23"/>
      <c r="H3289" s="23"/>
      <c r="I3289" s="23"/>
      <c r="J3289" s="14" t="e">
        <f ca="1">F3289-(G3289+(SUMIF('RELACION PAGO DE CAJA'!B$3:B$9173,A3289,'RELACION PAGO DE CAJA'!K$3:K$9173)+SUMIF('RELACION PAGO DE CAJA'!B$3:B$9173,A3289,'RELACION PAGO DE CAJA'!L$3:L$9173)+(SUMIF('RELACION PAGO DE CAJA'!B$3:B$9173,A3289,'RELACION PAGO DE CAJA'!M$3:M$408)+(SUMIF('RELACION PAGO DE CAJA'!B$3:B$9173,A3289,'RELACION PAGO DE CAJA'!N$3:N$9173)))))</f>
        <v>#REF!</v>
      </c>
    </row>
    <row r="3290" spans="1:10">
      <c r="A3290" s="16" t="str">
        <f t="shared" si="56"/>
        <v/>
      </c>
      <c r="B3290" s="93"/>
      <c r="C3290" s="97"/>
      <c r="D3290" s="25"/>
      <c r="E3290" s="91"/>
      <c r="F3290" s="98"/>
      <c r="G3290" s="23"/>
      <c r="H3290" s="23"/>
      <c r="I3290" s="23"/>
      <c r="J3290" s="14" t="e">
        <f ca="1">F3290-(G3290+(SUMIF('RELACION PAGO DE CAJA'!B$3:B$9173,A3290,'RELACION PAGO DE CAJA'!K$3:K$9173)+SUMIF('RELACION PAGO DE CAJA'!B$3:B$9173,A3290,'RELACION PAGO DE CAJA'!L$3:L$9173)+(SUMIF('RELACION PAGO DE CAJA'!B$3:B$9173,A3290,'RELACION PAGO DE CAJA'!M$3:M$408)+(SUMIF('RELACION PAGO DE CAJA'!B$3:B$9173,A3290,'RELACION PAGO DE CAJA'!N$3:N$9173)))))</f>
        <v>#REF!</v>
      </c>
    </row>
    <row r="3291" spans="1:10">
      <c r="A3291" s="16" t="str">
        <f t="shared" si="56"/>
        <v/>
      </c>
      <c r="B3291" s="93"/>
      <c r="C3291" s="97"/>
      <c r="D3291" s="25"/>
      <c r="E3291" s="91"/>
      <c r="F3291" s="98"/>
      <c r="G3291" s="23"/>
      <c r="H3291" s="23"/>
      <c r="I3291" s="23"/>
      <c r="J3291" s="14" t="e">
        <f ca="1">F3291-(G3291+(SUMIF('RELACION PAGO DE CAJA'!B$3:B$9173,A3291,'RELACION PAGO DE CAJA'!K$3:K$9173)+SUMIF('RELACION PAGO DE CAJA'!B$3:B$9173,A3291,'RELACION PAGO DE CAJA'!L$3:L$9173)+(SUMIF('RELACION PAGO DE CAJA'!B$3:B$9173,A3291,'RELACION PAGO DE CAJA'!M$3:M$408)+(SUMIF('RELACION PAGO DE CAJA'!B$3:B$9173,A3291,'RELACION PAGO DE CAJA'!N$3:N$9173)))))</f>
        <v>#REF!</v>
      </c>
    </row>
    <row r="3292" spans="1:10">
      <c r="A3292" s="16" t="str">
        <f t="shared" si="56"/>
        <v/>
      </c>
      <c r="B3292" s="93"/>
      <c r="C3292" s="97"/>
      <c r="D3292" s="25"/>
      <c r="E3292" s="91"/>
      <c r="F3292" s="98"/>
      <c r="G3292" s="23"/>
      <c r="H3292" s="23"/>
      <c r="I3292" s="23"/>
      <c r="J3292" s="14" t="e">
        <f ca="1">F3292-(G3292+(SUMIF('RELACION PAGO DE CAJA'!B$3:B$9173,A3292,'RELACION PAGO DE CAJA'!K$3:K$9173)+SUMIF('RELACION PAGO DE CAJA'!B$3:B$9173,A3292,'RELACION PAGO DE CAJA'!L$3:L$9173)+(SUMIF('RELACION PAGO DE CAJA'!B$3:B$9173,A3292,'RELACION PAGO DE CAJA'!M$3:M$408)+(SUMIF('RELACION PAGO DE CAJA'!B$3:B$9173,A3292,'RELACION PAGO DE CAJA'!N$3:N$9173)))))</f>
        <v>#REF!</v>
      </c>
    </row>
    <row r="3293" spans="1:10">
      <c r="A3293" s="16" t="str">
        <f t="shared" si="56"/>
        <v/>
      </c>
      <c r="B3293" s="93"/>
      <c r="C3293" s="97"/>
      <c r="D3293" s="25"/>
      <c r="E3293" s="91"/>
      <c r="F3293" s="98"/>
      <c r="G3293" s="23"/>
      <c r="H3293" s="23"/>
      <c r="I3293" s="23"/>
      <c r="J3293" s="14" t="e">
        <f ca="1">F3293-(G3293+(SUMIF('RELACION PAGO DE CAJA'!B$3:B$9173,A3293,'RELACION PAGO DE CAJA'!K$3:K$9173)+SUMIF('RELACION PAGO DE CAJA'!B$3:B$9173,A3293,'RELACION PAGO DE CAJA'!L$3:L$9173)+(SUMIF('RELACION PAGO DE CAJA'!B$3:B$9173,A3293,'RELACION PAGO DE CAJA'!M$3:M$408)+(SUMIF('RELACION PAGO DE CAJA'!B$3:B$9173,A3293,'RELACION PAGO DE CAJA'!N$3:N$9173)))))</f>
        <v>#REF!</v>
      </c>
    </row>
    <row r="3294" spans="1:10">
      <c r="A3294" s="16" t="str">
        <f t="shared" si="56"/>
        <v/>
      </c>
      <c r="B3294" s="93"/>
      <c r="C3294" s="97"/>
      <c r="D3294" s="25"/>
      <c r="E3294" s="91"/>
      <c r="F3294" s="98"/>
      <c r="G3294" s="23"/>
      <c r="H3294" s="23"/>
      <c r="I3294" s="23"/>
      <c r="J3294" s="14" t="e">
        <f ca="1">F3294-(G3294+(SUMIF('RELACION PAGO DE CAJA'!B$3:B$9173,A3294,'RELACION PAGO DE CAJA'!K$3:K$9173)+SUMIF('RELACION PAGO DE CAJA'!B$3:B$9173,A3294,'RELACION PAGO DE CAJA'!L$3:L$9173)+(SUMIF('RELACION PAGO DE CAJA'!B$3:B$9173,A3294,'RELACION PAGO DE CAJA'!M$3:M$408)+(SUMIF('RELACION PAGO DE CAJA'!B$3:B$9173,A3294,'RELACION PAGO DE CAJA'!N$3:N$9173)))))</f>
        <v>#REF!</v>
      </c>
    </row>
    <row r="3295" spans="1:10">
      <c r="A3295" s="16" t="str">
        <f t="shared" si="56"/>
        <v/>
      </c>
      <c r="B3295" s="93"/>
      <c r="C3295" s="97"/>
      <c r="D3295" s="25"/>
      <c r="E3295" s="91"/>
      <c r="F3295" s="98"/>
      <c r="G3295" s="23"/>
      <c r="H3295" s="23"/>
      <c r="I3295" s="23"/>
      <c r="J3295" s="14" t="e">
        <f ca="1">F3295-(G3295+(SUMIF('RELACION PAGO DE CAJA'!B$3:B$9173,A3295,'RELACION PAGO DE CAJA'!K$3:K$9173)+SUMIF('RELACION PAGO DE CAJA'!B$3:B$9173,A3295,'RELACION PAGO DE CAJA'!L$3:L$9173)+(SUMIF('RELACION PAGO DE CAJA'!B$3:B$9173,A3295,'RELACION PAGO DE CAJA'!M$3:M$408)+(SUMIF('RELACION PAGO DE CAJA'!B$3:B$9173,A3295,'RELACION PAGO DE CAJA'!N$3:N$9173)))))</f>
        <v>#REF!</v>
      </c>
    </row>
    <row r="3296" spans="1:10">
      <c r="A3296" s="16" t="str">
        <f t="shared" si="56"/>
        <v/>
      </c>
      <c r="B3296" s="93"/>
      <c r="C3296" s="97"/>
      <c r="D3296" s="25"/>
      <c r="E3296" s="91"/>
      <c r="F3296" s="98"/>
      <c r="G3296" s="23"/>
      <c r="H3296" s="23"/>
      <c r="I3296" s="23"/>
      <c r="J3296" s="14" t="e">
        <f ca="1">F3296-(G3296+(SUMIF('RELACION PAGO DE CAJA'!B$3:B$9173,A3296,'RELACION PAGO DE CAJA'!K$3:K$9173)+SUMIF('RELACION PAGO DE CAJA'!B$3:B$9173,A3296,'RELACION PAGO DE CAJA'!L$3:L$9173)+(SUMIF('RELACION PAGO DE CAJA'!B$3:B$9173,A3296,'RELACION PAGO DE CAJA'!M$3:M$408)+(SUMIF('RELACION PAGO DE CAJA'!B$3:B$9173,A3296,'RELACION PAGO DE CAJA'!N$3:N$9173)))))</f>
        <v>#REF!</v>
      </c>
    </row>
    <row r="3297" spans="1:10">
      <c r="A3297" s="16" t="str">
        <f t="shared" si="56"/>
        <v/>
      </c>
      <c r="B3297" s="93"/>
      <c r="C3297" s="97"/>
      <c r="D3297" s="25"/>
      <c r="E3297" s="91"/>
      <c r="F3297" s="98"/>
      <c r="G3297" s="23"/>
      <c r="H3297" s="23"/>
      <c r="I3297" s="23"/>
      <c r="J3297" s="14" t="e">
        <f ca="1">F3297-(G3297+(SUMIF('RELACION PAGO DE CAJA'!B$3:B$9173,A3297,'RELACION PAGO DE CAJA'!K$3:K$9173)+SUMIF('RELACION PAGO DE CAJA'!B$3:B$9173,A3297,'RELACION PAGO DE CAJA'!L$3:L$9173)+(SUMIF('RELACION PAGO DE CAJA'!B$3:B$9173,A3297,'RELACION PAGO DE CAJA'!M$3:M$408)+(SUMIF('RELACION PAGO DE CAJA'!B$3:B$9173,A3297,'RELACION PAGO DE CAJA'!N$3:N$9173)))))</f>
        <v>#REF!</v>
      </c>
    </row>
    <row r="3298" spans="1:10">
      <c r="A3298" s="16" t="str">
        <f t="shared" si="56"/>
        <v/>
      </c>
      <c r="B3298" s="93"/>
      <c r="C3298" s="97"/>
      <c r="D3298" s="25"/>
      <c r="E3298" s="91"/>
      <c r="F3298" s="98"/>
      <c r="G3298" s="23"/>
      <c r="H3298" s="23"/>
      <c r="I3298" s="23"/>
      <c r="J3298" s="14" t="e">
        <f ca="1">F3298-(G3298+(SUMIF('RELACION PAGO DE CAJA'!B$3:B$9173,A3298,'RELACION PAGO DE CAJA'!K$3:K$9173)+SUMIF('RELACION PAGO DE CAJA'!B$3:B$9173,A3298,'RELACION PAGO DE CAJA'!L$3:L$9173)+(SUMIF('RELACION PAGO DE CAJA'!B$3:B$9173,A3298,'RELACION PAGO DE CAJA'!M$3:M$408)+(SUMIF('RELACION PAGO DE CAJA'!B$3:B$9173,A3298,'RELACION PAGO DE CAJA'!N$3:N$9173)))))</f>
        <v>#REF!</v>
      </c>
    </row>
    <row r="3299" spans="1:10">
      <c r="A3299" s="16" t="str">
        <f t="shared" si="56"/>
        <v/>
      </c>
      <c r="B3299" s="93"/>
      <c r="C3299" s="97"/>
      <c r="D3299" s="25"/>
      <c r="E3299" s="91"/>
      <c r="F3299" s="98"/>
      <c r="G3299" s="23"/>
      <c r="H3299" s="23"/>
      <c r="I3299" s="23"/>
      <c r="J3299" s="14" t="e">
        <f ca="1">F3299-(G3299+(SUMIF('RELACION PAGO DE CAJA'!B$3:B$9173,A3299,'RELACION PAGO DE CAJA'!K$3:K$9173)+SUMIF('RELACION PAGO DE CAJA'!B$3:B$9173,A3299,'RELACION PAGO DE CAJA'!L$3:L$9173)+(SUMIF('RELACION PAGO DE CAJA'!B$3:B$9173,A3299,'RELACION PAGO DE CAJA'!M$3:M$408)+(SUMIF('RELACION PAGO DE CAJA'!B$3:B$9173,A3299,'RELACION PAGO DE CAJA'!N$3:N$9173)))))</f>
        <v>#REF!</v>
      </c>
    </row>
    <row r="3300" spans="1:10">
      <c r="A3300" s="16" t="str">
        <f t="shared" si="56"/>
        <v/>
      </c>
      <c r="B3300" s="93"/>
      <c r="C3300" s="97"/>
      <c r="D3300" s="25"/>
      <c r="E3300" s="91"/>
      <c r="F3300" s="98"/>
      <c r="G3300" s="23"/>
      <c r="H3300" s="23"/>
      <c r="I3300" s="23"/>
      <c r="J3300" s="14" t="e">
        <f ca="1">F3300-(G3300+(SUMIF('RELACION PAGO DE CAJA'!B$3:B$9173,A3300,'RELACION PAGO DE CAJA'!K$3:K$9173)+SUMIF('RELACION PAGO DE CAJA'!B$3:B$9173,A3300,'RELACION PAGO DE CAJA'!L$3:L$9173)+(SUMIF('RELACION PAGO DE CAJA'!B$3:B$9173,A3300,'RELACION PAGO DE CAJA'!M$3:M$408)+(SUMIF('RELACION PAGO DE CAJA'!B$3:B$9173,A3300,'RELACION PAGO DE CAJA'!N$3:N$9173)))))</f>
        <v>#REF!</v>
      </c>
    </row>
    <row r="3301" spans="1:10">
      <c r="A3301" s="16" t="str">
        <f t="shared" si="56"/>
        <v/>
      </c>
      <c r="B3301" s="93"/>
      <c r="C3301" s="97"/>
      <c r="D3301" s="25"/>
      <c r="E3301" s="91"/>
      <c r="F3301" s="98"/>
      <c r="G3301" s="23"/>
      <c r="H3301" s="23"/>
      <c r="I3301" s="23"/>
      <c r="J3301" s="14" t="e">
        <f ca="1">F3301-(G3301+(SUMIF('RELACION PAGO DE CAJA'!B$3:B$9173,A3301,'RELACION PAGO DE CAJA'!K$3:K$9173)+SUMIF('RELACION PAGO DE CAJA'!B$3:B$9173,A3301,'RELACION PAGO DE CAJA'!L$3:L$9173)+(SUMIF('RELACION PAGO DE CAJA'!B$3:B$9173,A3301,'RELACION PAGO DE CAJA'!M$3:M$408)+(SUMIF('RELACION PAGO DE CAJA'!B$3:B$9173,A3301,'RELACION PAGO DE CAJA'!N$3:N$9173)))))</f>
        <v>#REF!</v>
      </c>
    </row>
    <row r="3302" spans="1:10">
      <c r="A3302" s="16" t="str">
        <f t="shared" si="56"/>
        <v/>
      </c>
      <c r="B3302" s="93"/>
      <c r="C3302" s="97"/>
      <c r="D3302" s="25"/>
      <c r="E3302" s="91"/>
      <c r="F3302" s="98"/>
      <c r="G3302" s="23"/>
      <c r="H3302" s="23"/>
      <c r="I3302" s="23"/>
      <c r="J3302" s="14" t="e">
        <f ca="1">F3302-(G3302+(SUMIF('RELACION PAGO DE CAJA'!B$3:B$9173,A3302,'RELACION PAGO DE CAJA'!K$3:K$9173)+SUMIF('RELACION PAGO DE CAJA'!B$3:B$9173,A3302,'RELACION PAGO DE CAJA'!L$3:L$9173)+(SUMIF('RELACION PAGO DE CAJA'!B$3:B$9173,A3302,'RELACION PAGO DE CAJA'!M$3:M$408)+(SUMIF('RELACION PAGO DE CAJA'!B$3:B$9173,A3302,'RELACION PAGO DE CAJA'!N$3:N$9173)))))</f>
        <v>#REF!</v>
      </c>
    </row>
    <row r="3303" spans="1:10">
      <c r="A3303" s="16" t="str">
        <f t="shared" si="56"/>
        <v/>
      </c>
      <c r="B3303" s="93"/>
      <c r="C3303" s="97"/>
      <c r="D3303" s="25"/>
      <c r="E3303" s="91"/>
      <c r="F3303" s="98"/>
      <c r="G3303" s="23"/>
      <c r="H3303" s="23"/>
      <c r="I3303" s="23"/>
      <c r="J3303" s="14" t="e">
        <f ca="1">F3303-(G3303+(SUMIF('RELACION PAGO DE CAJA'!B$3:B$9173,A3303,'RELACION PAGO DE CAJA'!K$3:K$9173)+SUMIF('RELACION PAGO DE CAJA'!B$3:B$9173,A3303,'RELACION PAGO DE CAJA'!L$3:L$9173)+(SUMIF('RELACION PAGO DE CAJA'!B$3:B$9173,A3303,'RELACION PAGO DE CAJA'!M$3:M$408)+(SUMIF('RELACION PAGO DE CAJA'!B$3:B$9173,A3303,'RELACION PAGO DE CAJA'!N$3:N$9173)))))</f>
        <v>#REF!</v>
      </c>
    </row>
    <row r="3304" spans="1:10">
      <c r="A3304" s="16" t="str">
        <f t="shared" si="56"/>
        <v/>
      </c>
      <c r="B3304" s="93"/>
      <c r="C3304" s="97"/>
      <c r="D3304" s="25"/>
      <c r="E3304" s="91"/>
      <c r="F3304" s="98"/>
      <c r="G3304" s="23"/>
      <c r="H3304" s="23"/>
      <c r="I3304" s="23"/>
      <c r="J3304" s="14" t="e">
        <f ca="1">F3304-(G3304+(SUMIF('RELACION PAGO DE CAJA'!B$3:B$9173,A3304,'RELACION PAGO DE CAJA'!K$3:K$9173)+SUMIF('RELACION PAGO DE CAJA'!B$3:B$9173,A3304,'RELACION PAGO DE CAJA'!L$3:L$9173)+(SUMIF('RELACION PAGO DE CAJA'!B$3:B$9173,A3304,'RELACION PAGO DE CAJA'!M$3:M$408)+(SUMIF('RELACION PAGO DE CAJA'!B$3:B$9173,A3304,'RELACION PAGO DE CAJA'!N$3:N$9173)))))</f>
        <v>#REF!</v>
      </c>
    </row>
    <row r="3305" spans="1:10">
      <c r="A3305" s="16" t="str">
        <f t="shared" si="56"/>
        <v/>
      </c>
      <c r="B3305" s="93"/>
      <c r="C3305" s="97"/>
      <c r="D3305" s="25"/>
      <c r="E3305" s="91"/>
      <c r="F3305" s="98"/>
      <c r="G3305" s="23"/>
      <c r="H3305" s="23"/>
      <c r="I3305" s="23"/>
      <c r="J3305" s="14" t="e">
        <f ca="1">F3305-(G3305+(SUMIF('RELACION PAGO DE CAJA'!B$3:B$9173,A3305,'RELACION PAGO DE CAJA'!K$3:K$9173)+SUMIF('RELACION PAGO DE CAJA'!B$3:B$9173,A3305,'RELACION PAGO DE CAJA'!L$3:L$9173)+(SUMIF('RELACION PAGO DE CAJA'!B$3:B$9173,A3305,'RELACION PAGO DE CAJA'!M$3:M$408)+(SUMIF('RELACION PAGO DE CAJA'!B$3:B$9173,A3305,'RELACION PAGO DE CAJA'!N$3:N$9173)))))</f>
        <v>#REF!</v>
      </c>
    </row>
    <row r="3306" spans="1:10">
      <c r="A3306" s="16" t="str">
        <f t="shared" si="56"/>
        <v/>
      </c>
      <c r="B3306" s="93"/>
      <c r="C3306" s="97"/>
      <c r="D3306" s="25"/>
      <c r="E3306" s="91"/>
      <c r="F3306" s="98"/>
      <c r="G3306" s="23"/>
      <c r="H3306" s="23"/>
      <c r="I3306" s="23"/>
      <c r="J3306" s="14" t="e">
        <f ca="1">F3306-(G3306+(SUMIF('RELACION PAGO DE CAJA'!B$3:B$9173,A3306,'RELACION PAGO DE CAJA'!K$3:K$9173)+SUMIF('RELACION PAGO DE CAJA'!B$3:B$9173,A3306,'RELACION PAGO DE CAJA'!L$3:L$9173)+(SUMIF('RELACION PAGO DE CAJA'!B$3:B$9173,A3306,'RELACION PAGO DE CAJA'!M$3:M$408)+(SUMIF('RELACION PAGO DE CAJA'!B$3:B$9173,A3306,'RELACION PAGO DE CAJA'!N$3:N$9173)))))</f>
        <v>#REF!</v>
      </c>
    </row>
    <row r="3307" spans="1:10">
      <c r="A3307" s="16" t="str">
        <f t="shared" si="56"/>
        <v/>
      </c>
      <c r="B3307" s="93"/>
      <c r="C3307" s="97"/>
      <c r="D3307" s="25"/>
      <c r="E3307" s="91"/>
      <c r="F3307" s="98"/>
      <c r="G3307" s="23"/>
      <c r="H3307" s="23"/>
      <c r="I3307" s="23"/>
      <c r="J3307" s="14" t="e">
        <f ca="1">F3307-(G3307+(SUMIF('RELACION PAGO DE CAJA'!B$3:B$9173,A3307,'RELACION PAGO DE CAJA'!K$3:K$9173)+SUMIF('RELACION PAGO DE CAJA'!B$3:B$9173,A3307,'RELACION PAGO DE CAJA'!L$3:L$9173)+(SUMIF('RELACION PAGO DE CAJA'!B$3:B$9173,A3307,'RELACION PAGO DE CAJA'!M$3:M$408)+(SUMIF('RELACION PAGO DE CAJA'!B$3:B$9173,A3307,'RELACION PAGO DE CAJA'!N$3:N$9173)))))</f>
        <v>#REF!</v>
      </c>
    </row>
    <row r="3308" spans="1:10">
      <c r="A3308" s="16" t="str">
        <f t="shared" si="56"/>
        <v/>
      </c>
      <c r="B3308" s="93"/>
      <c r="C3308" s="97"/>
      <c r="D3308" s="25"/>
      <c r="E3308" s="91"/>
      <c r="F3308" s="98"/>
      <c r="G3308" s="23"/>
      <c r="H3308" s="23"/>
      <c r="I3308" s="23"/>
      <c r="J3308" s="14" t="e">
        <f ca="1">F3308-(G3308+(SUMIF('RELACION PAGO DE CAJA'!B$3:B$9173,A3308,'RELACION PAGO DE CAJA'!K$3:K$9173)+SUMIF('RELACION PAGO DE CAJA'!B$3:B$9173,A3308,'RELACION PAGO DE CAJA'!L$3:L$9173)+(SUMIF('RELACION PAGO DE CAJA'!B$3:B$9173,A3308,'RELACION PAGO DE CAJA'!M$3:M$408)+(SUMIF('RELACION PAGO DE CAJA'!B$3:B$9173,A3308,'RELACION PAGO DE CAJA'!N$3:N$9173)))))</f>
        <v>#REF!</v>
      </c>
    </row>
    <row r="3309" spans="1:10">
      <c r="A3309" s="16" t="str">
        <f t="shared" si="56"/>
        <v/>
      </c>
      <c r="B3309" s="93"/>
      <c r="C3309" s="97"/>
      <c r="D3309" s="25"/>
      <c r="E3309" s="91"/>
      <c r="F3309" s="98"/>
      <c r="G3309" s="23"/>
      <c r="H3309" s="23"/>
      <c r="I3309" s="23"/>
      <c r="J3309" s="14" t="e">
        <f ca="1">F3309-(G3309+(SUMIF('RELACION PAGO DE CAJA'!B$3:B$9173,A3309,'RELACION PAGO DE CAJA'!K$3:K$9173)+SUMIF('RELACION PAGO DE CAJA'!B$3:B$9173,A3309,'RELACION PAGO DE CAJA'!L$3:L$9173)+(SUMIF('RELACION PAGO DE CAJA'!B$3:B$9173,A3309,'RELACION PAGO DE CAJA'!M$3:M$408)+(SUMIF('RELACION PAGO DE CAJA'!B$3:B$9173,A3309,'RELACION PAGO DE CAJA'!N$3:N$9173)))))</f>
        <v>#REF!</v>
      </c>
    </row>
    <row r="3310" spans="1:10">
      <c r="A3310" s="16" t="str">
        <f t="shared" si="56"/>
        <v/>
      </c>
      <c r="B3310" s="93"/>
      <c r="C3310" s="97"/>
      <c r="D3310" s="25"/>
      <c r="E3310" s="91"/>
      <c r="F3310" s="98"/>
      <c r="G3310" s="23"/>
      <c r="H3310" s="23"/>
      <c r="I3310" s="23"/>
      <c r="J3310" s="14" t="e">
        <f ca="1">F3310-(G3310+(SUMIF('RELACION PAGO DE CAJA'!B$3:B$9173,A3310,'RELACION PAGO DE CAJA'!K$3:K$9173)+SUMIF('RELACION PAGO DE CAJA'!B$3:B$9173,A3310,'RELACION PAGO DE CAJA'!L$3:L$9173)+(SUMIF('RELACION PAGO DE CAJA'!B$3:B$9173,A3310,'RELACION PAGO DE CAJA'!M$3:M$408)+(SUMIF('RELACION PAGO DE CAJA'!B$3:B$9173,A3310,'RELACION PAGO DE CAJA'!N$3:N$9173)))))</f>
        <v>#REF!</v>
      </c>
    </row>
    <row r="3311" spans="1:10">
      <c r="A3311" s="16" t="str">
        <f t="shared" si="56"/>
        <v/>
      </c>
      <c r="B3311" s="93"/>
      <c r="C3311" s="97"/>
      <c r="D3311" s="25"/>
      <c r="E3311" s="91"/>
      <c r="F3311" s="98"/>
      <c r="G3311" s="23"/>
      <c r="H3311" s="23"/>
      <c r="I3311" s="23"/>
      <c r="J3311" s="14" t="e">
        <f ca="1">F3311-(G3311+(SUMIF('RELACION PAGO DE CAJA'!B$3:B$9173,A3311,'RELACION PAGO DE CAJA'!K$3:K$9173)+SUMIF('RELACION PAGO DE CAJA'!B$3:B$9173,A3311,'RELACION PAGO DE CAJA'!L$3:L$9173)+(SUMIF('RELACION PAGO DE CAJA'!B$3:B$9173,A3311,'RELACION PAGO DE CAJA'!M$3:M$408)+(SUMIF('RELACION PAGO DE CAJA'!B$3:B$9173,A3311,'RELACION PAGO DE CAJA'!N$3:N$9173)))))</f>
        <v>#REF!</v>
      </c>
    </row>
    <row r="3312" spans="1:10">
      <c r="A3312" s="16" t="str">
        <f t="shared" si="56"/>
        <v/>
      </c>
      <c r="B3312" s="93"/>
      <c r="C3312" s="97"/>
      <c r="D3312" s="25"/>
      <c r="E3312" s="91"/>
      <c r="F3312" s="98"/>
      <c r="G3312" s="23"/>
      <c r="H3312" s="23"/>
      <c r="I3312" s="23"/>
      <c r="J3312" s="14" t="e">
        <f ca="1">F3312-(G3312+(SUMIF('RELACION PAGO DE CAJA'!B$3:B$9173,A3312,'RELACION PAGO DE CAJA'!K$3:K$9173)+SUMIF('RELACION PAGO DE CAJA'!B$3:B$9173,A3312,'RELACION PAGO DE CAJA'!L$3:L$9173)+(SUMIF('RELACION PAGO DE CAJA'!B$3:B$9173,A3312,'RELACION PAGO DE CAJA'!M$3:M$408)+(SUMIF('RELACION PAGO DE CAJA'!B$3:B$9173,A3312,'RELACION PAGO DE CAJA'!N$3:N$9173)))))</f>
        <v>#REF!</v>
      </c>
    </row>
    <row r="3313" spans="1:10">
      <c r="A3313" s="16" t="str">
        <f t="shared" si="56"/>
        <v/>
      </c>
      <c r="B3313" s="93"/>
      <c r="C3313" s="97"/>
      <c r="D3313" s="25"/>
      <c r="E3313" s="91"/>
      <c r="F3313" s="98"/>
      <c r="G3313" s="23"/>
      <c r="H3313" s="23"/>
      <c r="I3313" s="23"/>
      <c r="J3313" s="14" t="e">
        <f ca="1">F3313-(G3313+(SUMIF('RELACION PAGO DE CAJA'!B$3:B$9173,A3313,'RELACION PAGO DE CAJA'!K$3:K$9173)+SUMIF('RELACION PAGO DE CAJA'!B$3:B$9173,A3313,'RELACION PAGO DE CAJA'!L$3:L$9173)+(SUMIF('RELACION PAGO DE CAJA'!B$3:B$9173,A3313,'RELACION PAGO DE CAJA'!M$3:M$408)+(SUMIF('RELACION PAGO DE CAJA'!B$3:B$9173,A3313,'RELACION PAGO DE CAJA'!N$3:N$9173)))))</f>
        <v>#REF!</v>
      </c>
    </row>
    <row r="3314" spans="1:10">
      <c r="A3314" s="16" t="str">
        <f t="shared" si="56"/>
        <v/>
      </c>
      <c r="B3314" s="93"/>
      <c r="C3314" s="97"/>
      <c r="D3314" s="25"/>
      <c r="E3314" s="91"/>
      <c r="F3314" s="98"/>
      <c r="G3314" s="23"/>
      <c r="H3314" s="23"/>
      <c r="I3314" s="23"/>
      <c r="J3314" s="14" t="e">
        <f ca="1">F3314-(G3314+(SUMIF('RELACION PAGO DE CAJA'!B$3:B$9173,A3314,'RELACION PAGO DE CAJA'!K$3:K$9173)+SUMIF('RELACION PAGO DE CAJA'!B$3:B$9173,A3314,'RELACION PAGO DE CAJA'!L$3:L$9173)+(SUMIF('RELACION PAGO DE CAJA'!B$3:B$9173,A3314,'RELACION PAGO DE CAJA'!M$3:M$408)+(SUMIF('RELACION PAGO DE CAJA'!B$3:B$9173,A3314,'RELACION PAGO DE CAJA'!N$3:N$9173)))))</f>
        <v>#REF!</v>
      </c>
    </row>
    <row r="3315" spans="1:10">
      <c r="A3315" s="16" t="str">
        <f t="shared" si="56"/>
        <v/>
      </c>
      <c r="B3315" s="93"/>
      <c r="C3315" s="97"/>
      <c r="D3315" s="25"/>
      <c r="E3315" s="91"/>
      <c r="F3315" s="98"/>
      <c r="G3315" s="23"/>
      <c r="H3315" s="23"/>
      <c r="I3315" s="23"/>
      <c r="J3315" s="14" t="e">
        <f ca="1">F3315-(G3315+(SUMIF('RELACION PAGO DE CAJA'!B$3:B$9173,A3315,'RELACION PAGO DE CAJA'!K$3:K$9173)+SUMIF('RELACION PAGO DE CAJA'!B$3:B$9173,A3315,'RELACION PAGO DE CAJA'!L$3:L$9173)+(SUMIF('RELACION PAGO DE CAJA'!B$3:B$9173,A3315,'RELACION PAGO DE CAJA'!M$3:M$408)+(SUMIF('RELACION PAGO DE CAJA'!B$3:B$9173,A3315,'RELACION PAGO DE CAJA'!N$3:N$9173)))))</f>
        <v>#REF!</v>
      </c>
    </row>
    <row r="3316" spans="1:10">
      <c r="A3316" s="16" t="str">
        <f t="shared" si="56"/>
        <v/>
      </c>
      <c r="B3316" s="93"/>
      <c r="C3316" s="97"/>
      <c r="D3316" s="25"/>
      <c r="E3316" s="91"/>
      <c r="F3316" s="98"/>
      <c r="G3316" s="23"/>
      <c r="H3316" s="23"/>
      <c r="I3316" s="23"/>
      <c r="J3316" s="14" t="e">
        <f ca="1">F3316-(G3316+(SUMIF('RELACION PAGO DE CAJA'!B$3:B$9173,A3316,'RELACION PAGO DE CAJA'!K$3:K$9173)+SUMIF('RELACION PAGO DE CAJA'!B$3:B$9173,A3316,'RELACION PAGO DE CAJA'!L$3:L$9173)+(SUMIF('RELACION PAGO DE CAJA'!B$3:B$9173,A3316,'RELACION PAGO DE CAJA'!M$3:M$408)+(SUMIF('RELACION PAGO DE CAJA'!B$3:B$9173,A3316,'RELACION PAGO DE CAJA'!N$3:N$9173)))))</f>
        <v>#REF!</v>
      </c>
    </row>
    <row r="3317" spans="1:10">
      <c r="A3317" s="16" t="str">
        <f t="shared" si="56"/>
        <v/>
      </c>
      <c r="B3317" s="93"/>
      <c r="C3317" s="97"/>
      <c r="D3317" s="25"/>
      <c r="E3317" s="91"/>
      <c r="F3317" s="98"/>
      <c r="G3317" s="23"/>
      <c r="H3317" s="23"/>
      <c r="I3317" s="23"/>
      <c r="J3317" s="14" t="e">
        <f ca="1">F3317-(G3317+(SUMIF('RELACION PAGO DE CAJA'!B$3:B$9173,A3317,'RELACION PAGO DE CAJA'!K$3:K$9173)+SUMIF('RELACION PAGO DE CAJA'!B$3:B$9173,A3317,'RELACION PAGO DE CAJA'!L$3:L$9173)+(SUMIF('RELACION PAGO DE CAJA'!B$3:B$9173,A3317,'RELACION PAGO DE CAJA'!M$3:M$408)+(SUMIF('RELACION PAGO DE CAJA'!B$3:B$9173,A3317,'RELACION PAGO DE CAJA'!N$3:N$9173)))))</f>
        <v>#REF!</v>
      </c>
    </row>
    <row r="3318" spans="1:10">
      <c r="A3318" s="16" t="str">
        <f t="shared" si="56"/>
        <v/>
      </c>
      <c r="B3318" s="93"/>
      <c r="C3318" s="97"/>
      <c r="D3318" s="25"/>
      <c r="E3318" s="91"/>
      <c r="F3318" s="98"/>
      <c r="G3318" s="23"/>
      <c r="H3318" s="23"/>
      <c r="I3318" s="23"/>
      <c r="J3318" s="14" t="e">
        <f ca="1">F3318-(G3318+(SUMIF('RELACION PAGO DE CAJA'!B$3:B$9173,A3318,'RELACION PAGO DE CAJA'!K$3:K$9173)+SUMIF('RELACION PAGO DE CAJA'!B$3:B$9173,A3318,'RELACION PAGO DE CAJA'!L$3:L$9173)+(SUMIF('RELACION PAGO DE CAJA'!B$3:B$9173,A3318,'RELACION PAGO DE CAJA'!M$3:M$408)+(SUMIF('RELACION PAGO DE CAJA'!B$3:B$9173,A3318,'RELACION PAGO DE CAJA'!N$3:N$9173)))))</f>
        <v>#REF!</v>
      </c>
    </row>
    <row r="3319" spans="1:10">
      <c r="A3319" s="16" t="str">
        <f t="shared" si="56"/>
        <v/>
      </c>
      <c r="B3319" s="93"/>
      <c r="C3319" s="97"/>
      <c r="D3319" s="25"/>
      <c r="E3319" s="91"/>
      <c r="F3319" s="98"/>
      <c r="G3319" s="23"/>
      <c r="H3319" s="23"/>
      <c r="I3319" s="23"/>
      <c r="J3319" s="14" t="e">
        <f ca="1">F3319-(G3319+(SUMIF('RELACION PAGO DE CAJA'!B$3:B$9173,A3319,'RELACION PAGO DE CAJA'!K$3:K$9173)+SUMIF('RELACION PAGO DE CAJA'!B$3:B$9173,A3319,'RELACION PAGO DE CAJA'!L$3:L$9173)+(SUMIF('RELACION PAGO DE CAJA'!B$3:B$9173,A3319,'RELACION PAGO DE CAJA'!M$3:M$408)+(SUMIF('RELACION PAGO DE CAJA'!B$3:B$9173,A3319,'RELACION PAGO DE CAJA'!N$3:N$9173)))))</f>
        <v>#REF!</v>
      </c>
    </row>
    <row r="3320" spans="1:10">
      <c r="A3320" s="16" t="str">
        <f t="shared" si="56"/>
        <v/>
      </c>
      <c r="B3320" s="93"/>
      <c r="C3320" s="97"/>
      <c r="D3320" s="25"/>
      <c r="E3320" s="91"/>
      <c r="F3320" s="98"/>
      <c r="G3320" s="23"/>
      <c r="H3320" s="23"/>
      <c r="I3320" s="23"/>
      <c r="J3320" s="14" t="e">
        <f ca="1">F3320-(G3320+(SUMIF('RELACION PAGO DE CAJA'!B$3:B$9173,A3320,'RELACION PAGO DE CAJA'!K$3:K$9173)+SUMIF('RELACION PAGO DE CAJA'!B$3:B$9173,A3320,'RELACION PAGO DE CAJA'!L$3:L$9173)+(SUMIF('RELACION PAGO DE CAJA'!B$3:B$9173,A3320,'RELACION PAGO DE CAJA'!M$3:M$408)+(SUMIF('RELACION PAGO DE CAJA'!B$3:B$9173,A3320,'RELACION PAGO DE CAJA'!N$3:N$9173)))))</f>
        <v>#REF!</v>
      </c>
    </row>
    <row r="3321" spans="1:10">
      <c r="A3321" s="16" t="str">
        <f t="shared" si="56"/>
        <v/>
      </c>
      <c r="B3321" s="93"/>
      <c r="C3321" s="97"/>
      <c r="D3321" s="25"/>
      <c r="E3321" s="91"/>
      <c r="F3321" s="98"/>
      <c r="G3321" s="23"/>
      <c r="H3321" s="23"/>
      <c r="I3321" s="23"/>
      <c r="J3321" s="14" t="e">
        <f ca="1">F3321-(G3321+(SUMIF('RELACION PAGO DE CAJA'!B$3:B$9173,A3321,'RELACION PAGO DE CAJA'!K$3:K$9173)+SUMIF('RELACION PAGO DE CAJA'!B$3:B$9173,A3321,'RELACION PAGO DE CAJA'!L$3:L$9173)+(SUMIF('RELACION PAGO DE CAJA'!B$3:B$9173,A3321,'RELACION PAGO DE CAJA'!M$3:M$408)+(SUMIF('RELACION PAGO DE CAJA'!B$3:B$9173,A3321,'RELACION PAGO DE CAJA'!N$3:N$9173)))))</f>
        <v>#REF!</v>
      </c>
    </row>
    <row r="3322" spans="1:10">
      <c r="A3322" s="16" t="str">
        <f t="shared" si="56"/>
        <v/>
      </c>
      <c r="B3322" s="93"/>
      <c r="C3322" s="97"/>
      <c r="D3322" s="25"/>
      <c r="E3322" s="91"/>
      <c r="F3322" s="98"/>
      <c r="G3322" s="23"/>
      <c r="H3322" s="23"/>
      <c r="I3322" s="23"/>
      <c r="J3322" s="14" t="e">
        <f ca="1">F3322-(G3322+(SUMIF('RELACION PAGO DE CAJA'!B$3:B$9173,A3322,'RELACION PAGO DE CAJA'!K$3:K$9173)+SUMIF('RELACION PAGO DE CAJA'!B$3:B$9173,A3322,'RELACION PAGO DE CAJA'!L$3:L$9173)+(SUMIF('RELACION PAGO DE CAJA'!B$3:B$9173,A3322,'RELACION PAGO DE CAJA'!M$3:M$408)+(SUMIF('RELACION PAGO DE CAJA'!B$3:B$9173,A3322,'RELACION PAGO DE CAJA'!N$3:N$9173)))))</f>
        <v>#REF!</v>
      </c>
    </row>
    <row r="3323" spans="1:10">
      <c r="A3323" s="16" t="str">
        <f t="shared" si="56"/>
        <v/>
      </c>
      <c r="B3323" s="93"/>
      <c r="C3323" s="97"/>
      <c r="D3323" s="25"/>
      <c r="E3323" s="91"/>
      <c r="F3323" s="98"/>
      <c r="G3323" s="23"/>
      <c r="H3323" s="23"/>
      <c r="I3323" s="23"/>
      <c r="J3323" s="14" t="e">
        <f ca="1">F3323-(G3323+(SUMIF('RELACION PAGO DE CAJA'!B$3:B$9173,A3323,'RELACION PAGO DE CAJA'!K$3:K$9173)+SUMIF('RELACION PAGO DE CAJA'!B$3:B$9173,A3323,'RELACION PAGO DE CAJA'!L$3:L$9173)+(SUMIF('RELACION PAGO DE CAJA'!B$3:B$9173,A3323,'RELACION PAGO DE CAJA'!M$3:M$408)+(SUMIF('RELACION PAGO DE CAJA'!B$3:B$9173,A3323,'RELACION PAGO DE CAJA'!N$3:N$9173)))))</f>
        <v>#REF!</v>
      </c>
    </row>
    <row r="3324" spans="1:10">
      <c r="A3324" s="16" t="str">
        <f t="shared" si="56"/>
        <v/>
      </c>
      <c r="B3324" s="93"/>
      <c r="C3324" s="97"/>
      <c r="D3324" s="25"/>
      <c r="E3324" s="91"/>
      <c r="F3324" s="98"/>
      <c r="G3324" s="23"/>
      <c r="H3324" s="23"/>
      <c r="I3324" s="23"/>
      <c r="J3324" s="14" t="e">
        <f ca="1">F3324-(G3324+(SUMIF('RELACION PAGO DE CAJA'!B$3:B$9173,A3324,'RELACION PAGO DE CAJA'!K$3:K$9173)+SUMIF('RELACION PAGO DE CAJA'!B$3:B$9173,A3324,'RELACION PAGO DE CAJA'!L$3:L$9173)+(SUMIF('RELACION PAGO DE CAJA'!B$3:B$9173,A3324,'RELACION PAGO DE CAJA'!M$3:M$408)+(SUMIF('RELACION PAGO DE CAJA'!B$3:B$9173,A3324,'RELACION PAGO DE CAJA'!N$3:N$9173)))))</f>
        <v>#REF!</v>
      </c>
    </row>
    <row r="3325" spans="1:10">
      <c r="A3325" s="16" t="str">
        <f t="shared" si="56"/>
        <v/>
      </c>
      <c r="B3325" s="93"/>
      <c r="C3325" s="97"/>
      <c r="D3325" s="25"/>
      <c r="E3325" s="91"/>
      <c r="F3325" s="98"/>
      <c r="G3325" s="23"/>
      <c r="H3325" s="23"/>
      <c r="I3325" s="23"/>
      <c r="J3325" s="14" t="e">
        <f ca="1">F3325-(G3325+(SUMIF('RELACION PAGO DE CAJA'!B$3:B$9173,A3325,'RELACION PAGO DE CAJA'!K$3:K$9173)+SUMIF('RELACION PAGO DE CAJA'!B$3:B$9173,A3325,'RELACION PAGO DE CAJA'!L$3:L$9173)+(SUMIF('RELACION PAGO DE CAJA'!B$3:B$9173,A3325,'RELACION PAGO DE CAJA'!M$3:M$408)+(SUMIF('RELACION PAGO DE CAJA'!B$3:B$9173,A3325,'RELACION PAGO DE CAJA'!N$3:N$9173)))))</f>
        <v>#REF!</v>
      </c>
    </row>
    <row r="3326" spans="1:10">
      <c r="A3326" s="16" t="str">
        <f t="shared" si="56"/>
        <v/>
      </c>
      <c r="B3326" s="93"/>
      <c r="C3326" s="97"/>
      <c r="D3326" s="25"/>
      <c r="E3326" s="91"/>
      <c r="F3326" s="98"/>
      <c r="G3326" s="23"/>
      <c r="H3326" s="23"/>
      <c r="I3326" s="23"/>
      <c r="J3326" s="14" t="e">
        <f ca="1">F3326-(G3326+(SUMIF('RELACION PAGO DE CAJA'!B$3:B$9173,A3326,'RELACION PAGO DE CAJA'!K$3:K$9173)+SUMIF('RELACION PAGO DE CAJA'!B$3:B$9173,A3326,'RELACION PAGO DE CAJA'!L$3:L$9173)+(SUMIF('RELACION PAGO DE CAJA'!B$3:B$9173,A3326,'RELACION PAGO DE CAJA'!M$3:M$408)+(SUMIF('RELACION PAGO DE CAJA'!B$3:B$9173,A3326,'RELACION PAGO DE CAJA'!N$3:N$9173)))))</f>
        <v>#REF!</v>
      </c>
    </row>
    <row r="3327" spans="1:10">
      <c r="A3327" s="16" t="str">
        <f t="shared" si="56"/>
        <v/>
      </c>
      <c r="B3327" s="93"/>
      <c r="C3327" s="97"/>
      <c r="D3327" s="25"/>
      <c r="E3327" s="91"/>
      <c r="F3327" s="98"/>
      <c r="G3327" s="23"/>
      <c r="H3327" s="23"/>
      <c r="I3327" s="23"/>
      <c r="J3327" s="14" t="e">
        <f ca="1">F3327-(G3327+(SUMIF('RELACION PAGO DE CAJA'!B$3:B$9173,A3327,'RELACION PAGO DE CAJA'!K$3:K$9173)+SUMIF('RELACION PAGO DE CAJA'!B$3:B$9173,A3327,'RELACION PAGO DE CAJA'!L$3:L$9173)+(SUMIF('RELACION PAGO DE CAJA'!B$3:B$9173,A3327,'RELACION PAGO DE CAJA'!M$3:M$408)+(SUMIF('RELACION PAGO DE CAJA'!B$3:B$9173,A3327,'RELACION PAGO DE CAJA'!N$3:N$9173)))))</f>
        <v>#REF!</v>
      </c>
    </row>
    <row r="3328" spans="1:10">
      <c r="A3328" s="16" t="str">
        <f t="shared" si="56"/>
        <v/>
      </c>
      <c r="B3328" s="93"/>
      <c r="C3328" s="97"/>
      <c r="D3328" s="25"/>
      <c r="E3328" s="91"/>
      <c r="F3328" s="98"/>
      <c r="G3328" s="23"/>
      <c r="H3328" s="23"/>
      <c r="I3328" s="23"/>
      <c r="J3328" s="14" t="e">
        <f ca="1">F3328-(G3328+(SUMIF('RELACION PAGO DE CAJA'!B$3:B$9173,A3328,'RELACION PAGO DE CAJA'!K$3:K$9173)+SUMIF('RELACION PAGO DE CAJA'!B$3:B$9173,A3328,'RELACION PAGO DE CAJA'!L$3:L$9173)+(SUMIF('RELACION PAGO DE CAJA'!B$3:B$9173,A3328,'RELACION PAGO DE CAJA'!M$3:M$408)+(SUMIF('RELACION PAGO DE CAJA'!B$3:B$9173,A3328,'RELACION PAGO DE CAJA'!N$3:N$9173)))))</f>
        <v>#REF!</v>
      </c>
    </row>
    <row r="3329" spans="1:10">
      <c r="A3329" s="16" t="str">
        <f t="shared" si="56"/>
        <v/>
      </c>
      <c r="B3329" s="93"/>
      <c r="C3329" s="97"/>
      <c r="D3329" s="25"/>
      <c r="E3329" s="91"/>
      <c r="F3329" s="98"/>
      <c r="G3329" s="23"/>
      <c r="H3329" s="23"/>
      <c r="I3329" s="23"/>
      <c r="J3329" s="14" t="e">
        <f ca="1">F3329-(G3329+(SUMIF('RELACION PAGO DE CAJA'!B$3:B$9173,A3329,'RELACION PAGO DE CAJA'!K$3:K$9173)+SUMIF('RELACION PAGO DE CAJA'!B$3:B$9173,A3329,'RELACION PAGO DE CAJA'!L$3:L$9173)+(SUMIF('RELACION PAGO DE CAJA'!B$3:B$9173,A3329,'RELACION PAGO DE CAJA'!M$3:M$408)+(SUMIF('RELACION PAGO DE CAJA'!B$3:B$9173,A3329,'RELACION PAGO DE CAJA'!N$3:N$9173)))))</f>
        <v>#REF!</v>
      </c>
    </row>
    <row r="3330" spans="1:10">
      <c r="A3330" s="16" t="str">
        <f t="shared" si="56"/>
        <v/>
      </c>
      <c r="B3330" s="93"/>
      <c r="C3330" s="97"/>
      <c r="D3330" s="25"/>
      <c r="E3330" s="91"/>
      <c r="F3330" s="98"/>
      <c r="G3330" s="23"/>
      <c r="H3330" s="23"/>
      <c r="I3330" s="23"/>
      <c r="J3330" s="14" t="e">
        <f ca="1">F3330-(G3330+(SUMIF('RELACION PAGO DE CAJA'!B$3:B$9173,A3330,'RELACION PAGO DE CAJA'!K$3:K$9173)+SUMIF('RELACION PAGO DE CAJA'!B$3:B$9173,A3330,'RELACION PAGO DE CAJA'!L$3:L$9173)+(SUMIF('RELACION PAGO DE CAJA'!B$3:B$9173,A3330,'RELACION PAGO DE CAJA'!M$3:M$408)+(SUMIF('RELACION PAGO DE CAJA'!B$3:B$9173,A3330,'RELACION PAGO DE CAJA'!N$3:N$9173)))))</f>
        <v>#REF!</v>
      </c>
    </row>
    <row r="3331" spans="1:10">
      <c r="A3331" s="16" t="str">
        <f t="shared" si="56"/>
        <v/>
      </c>
      <c r="B3331" s="93"/>
      <c r="C3331" s="97"/>
      <c r="D3331" s="25"/>
      <c r="E3331" s="91"/>
      <c r="F3331" s="98"/>
      <c r="G3331" s="23"/>
      <c r="H3331" s="23"/>
      <c r="I3331" s="23"/>
      <c r="J3331" s="14" t="e">
        <f ca="1">F3331-(G3331+(SUMIF('RELACION PAGO DE CAJA'!B$3:B$9173,A3331,'RELACION PAGO DE CAJA'!K$3:K$9173)+SUMIF('RELACION PAGO DE CAJA'!B$3:B$9173,A3331,'RELACION PAGO DE CAJA'!L$3:L$9173)+(SUMIF('RELACION PAGO DE CAJA'!B$3:B$9173,A3331,'RELACION PAGO DE CAJA'!M$3:M$408)+(SUMIF('RELACION PAGO DE CAJA'!B$3:B$9173,A3331,'RELACION PAGO DE CAJA'!N$3:N$9173)))))</f>
        <v>#REF!</v>
      </c>
    </row>
    <row r="3332" spans="1:10">
      <c r="A3332" s="16" t="str">
        <f t="shared" si="56"/>
        <v/>
      </c>
      <c r="B3332" s="93"/>
      <c r="C3332" s="97"/>
      <c r="D3332" s="25"/>
      <c r="E3332" s="91"/>
      <c r="F3332" s="98"/>
      <c r="G3332" s="23"/>
      <c r="H3332" s="23"/>
      <c r="I3332" s="23"/>
      <c r="J3332" s="14" t="e">
        <f ca="1">F3332-(G3332+(SUMIF('RELACION PAGO DE CAJA'!B$3:B$9173,A3332,'RELACION PAGO DE CAJA'!K$3:K$9173)+SUMIF('RELACION PAGO DE CAJA'!B$3:B$9173,A3332,'RELACION PAGO DE CAJA'!L$3:L$9173)+(SUMIF('RELACION PAGO DE CAJA'!B$3:B$9173,A3332,'RELACION PAGO DE CAJA'!M$3:M$408)+(SUMIF('RELACION PAGO DE CAJA'!B$3:B$9173,A3332,'RELACION PAGO DE CAJA'!N$3:N$9173)))))</f>
        <v>#REF!</v>
      </c>
    </row>
    <row r="3333" spans="1:10">
      <c r="A3333" s="16" t="str">
        <f t="shared" si="56"/>
        <v/>
      </c>
      <c r="B3333" s="93"/>
      <c r="C3333" s="97"/>
      <c r="D3333" s="25"/>
      <c r="E3333" s="91"/>
      <c r="F3333" s="98"/>
      <c r="G3333" s="23"/>
      <c r="H3333" s="23"/>
      <c r="I3333" s="23"/>
      <c r="J3333" s="14" t="e">
        <f ca="1">F3333-(G3333+(SUMIF('RELACION PAGO DE CAJA'!B$3:B$9173,A3333,'RELACION PAGO DE CAJA'!K$3:K$9173)+SUMIF('RELACION PAGO DE CAJA'!B$3:B$9173,A3333,'RELACION PAGO DE CAJA'!L$3:L$9173)+(SUMIF('RELACION PAGO DE CAJA'!B$3:B$9173,A3333,'RELACION PAGO DE CAJA'!M$3:M$408)+(SUMIF('RELACION PAGO DE CAJA'!B$3:B$9173,A3333,'RELACION PAGO DE CAJA'!N$3:N$9173)))))</f>
        <v>#REF!</v>
      </c>
    </row>
    <row r="3334" spans="1:10">
      <c r="A3334" s="16" t="str">
        <f t="shared" si="56"/>
        <v/>
      </c>
      <c r="B3334" s="93"/>
      <c r="C3334" s="97"/>
      <c r="D3334" s="25"/>
      <c r="E3334" s="91"/>
      <c r="F3334" s="98"/>
      <c r="G3334" s="23"/>
      <c r="H3334" s="23"/>
      <c r="I3334" s="23"/>
      <c r="J3334" s="14" t="e">
        <f ca="1">F3334-(G3334+(SUMIF('RELACION PAGO DE CAJA'!B$3:B$9173,A3334,'RELACION PAGO DE CAJA'!K$3:K$9173)+SUMIF('RELACION PAGO DE CAJA'!B$3:B$9173,A3334,'RELACION PAGO DE CAJA'!L$3:L$9173)+(SUMIF('RELACION PAGO DE CAJA'!B$3:B$9173,A3334,'RELACION PAGO DE CAJA'!M$3:M$408)+(SUMIF('RELACION PAGO DE CAJA'!B$3:B$9173,A3334,'RELACION PAGO DE CAJA'!N$3:N$9173)))))</f>
        <v>#REF!</v>
      </c>
    </row>
    <row r="3335" spans="1:10">
      <c r="A3335" s="16" t="str">
        <f t="shared" si="56"/>
        <v/>
      </c>
      <c r="B3335" s="93"/>
      <c r="C3335" s="97"/>
      <c r="D3335" s="25"/>
      <c r="E3335" s="91"/>
      <c r="F3335" s="98"/>
      <c r="G3335" s="23"/>
      <c r="H3335" s="23"/>
      <c r="I3335" s="23"/>
      <c r="J3335" s="14" t="e">
        <f ca="1">F3335-(G3335+(SUMIF('RELACION PAGO DE CAJA'!B$3:B$9173,A3335,'RELACION PAGO DE CAJA'!K$3:K$9173)+SUMIF('RELACION PAGO DE CAJA'!B$3:B$9173,A3335,'RELACION PAGO DE CAJA'!L$3:L$9173)+(SUMIF('RELACION PAGO DE CAJA'!B$3:B$9173,A3335,'RELACION PAGO DE CAJA'!M$3:M$408)+(SUMIF('RELACION PAGO DE CAJA'!B$3:B$9173,A3335,'RELACION PAGO DE CAJA'!N$3:N$9173)))))</f>
        <v>#REF!</v>
      </c>
    </row>
    <row r="3336" spans="1:10">
      <c r="A3336" s="16" t="str">
        <f t="shared" si="56"/>
        <v/>
      </c>
      <c r="B3336" s="93"/>
      <c r="C3336" s="97"/>
      <c r="D3336" s="25"/>
      <c r="E3336" s="91"/>
      <c r="F3336" s="98"/>
      <c r="G3336" s="23"/>
      <c r="H3336" s="23"/>
      <c r="I3336" s="23"/>
      <c r="J3336" s="14" t="e">
        <f ca="1">F3336-(G3336+(SUMIF('RELACION PAGO DE CAJA'!B$3:B$9173,A3336,'RELACION PAGO DE CAJA'!K$3:K$9173)+SUMIF('RELACION PAGO DE CAJA'!B$3:B$9173,A3336,'RELACION PAGO DE CAJA'!L$3:L$9173)+(SUMIF('RELACION PAGO DE CAJA'!B$3:B$9173,A3336,'RELACION PAGO DE CAJA'!M$3:M$408)+(SUMIF('RELACION PAGO DE CAJA'!B$3:B$9173,A3336,'RELACION PAGO DE CAJA'!N$3:N$9173)))))</f>
        <v>#REF!</v>
      </c>
    </row>
    <row r="3337" spans="1:10">
      <c r="A3337" s="16" t="str">
        <f t="shared" si="56"/>
        <v/>
      </c>
      <c r="B3337" s="93"/>
      <c r="C3337" s="97"/>
      <c r="D3337" s="25"/>
      <c r="E3337" s="91"/>
      <c r="F3337" s="98"/>
      <c r="G3337" s="23"/>
      <c r="H3337" s="23"/>
      <c r="I3337" s="23"/>
      <c r="J3337" s="14" t="e">
        <f ca="1">F3337-(G3337+(SUMIF('RELACION PAGO DE CAJA'!B$3:B$9173,A3337,'RELACION PAGO DE CAJA'!K$3:K$9173)+SUMIF('RELACION PAGO DE CAJA'!B$3:B$9173,A3337,'RELACION PAGO DE CAJA'!L$3:L$9173)+(SUMIF('RELACION PAGO DE CAJA'!B$3:B$9173,A3337,'RELACION PAGO DE CAJA'!M$3:M$408)+(SUMIF('RELACION PAGO DE CAJA'!B$3:B$9173,A3337,'RELACION PAGO DE CAJA'!N$3:N$9173)))))</f>
        <v>#REF!</v>
      </c>
    </row>
    <row r="3338" spans="1:10">
      <c r="A3338" s="16" t="str">
        <f t="shared" si="56"/>
        <v/>
      </c>
      <c r="B3338" s="93"/>
      <c r="C3338" s="97"/>
      <c r="D3338" s="25"/>
      <c r="E3338" s="91"/>
      <c r="F3338" s="98"/>
      <c r="G3338" s="23"/>
      <c r="H3338" s="23"/>
      <c r="I3338" s="23"/>
      <c r="J3338" s="14" t="e">
        <f ca="1">F3338-(G3338+(SUMIF('RELACION PAGO DE CAJA'!B$3:B$9173,A3338,'RELACION PAGO DE CAJA'!K$3:K$9173)+SUMIF('RELACION PAGO DE CAJA'!B$3:B$9173,A3338,'RELACION PAGO DE CAJA'!L$3:L$9173)+(SUMIF('RELACION PAGO DE CAJA'!B$3:B$9173,A3338,'RELACION PAGO DE CAJA'!M$3:M$408)+(SUMIF('RELACION PAGO DE CAJA'!B$3:B$9173,A3338,'RELACION PAGO DE CAJA'!N$3:N$9173)))))</f>
        <v>#REF!</v>
      </c>
    </row>
    <row r="3339" spans="1:10">
      <c r="A3339" s="16" t="str">
        <f t="shared" si="56"/>
        <v/>
      </c>
      <c r="B3339" s="93"/>
      <c r="C3339" s="97"/>
      <c r="D3339" s="25"/>
      <c r="E3339" s="91"/>
      <c r="F3339" s="98"/>
      <c r="G3339" s="23"/>
      <c r="H3339" s="23"/>
      <c r="I3339" s="23"/>
      <c r="J3339" s="14" t="e">
        <f ca="1">F3339-(G3339+(SUMIF('RELACION PAGO DE CAJA'!B$3:B$9173,A3339,'RELACION PAGO DE CAJA'!K$3:K$9173)+SUMIF('RELACION PAGO DE CAJA'!B$3:B$9173,A3339,'RELACION PAGO DE CAJA'!L$3:L$9173)+(SUMIF('RELACION PAGO DE CAJA'!B$3:B$9173,A3339,'RELACION PAGO DE CAJA'!M$3:M$408)+(SUMIF('RELACION PAGO DE CAJA'!B$3:B$9173,A3339,'RELACION PAGO DE CAJA'!N$3:N$9173)))))</f>
        <v>#REF!</v>
      </c>
    </row>
    <row r="3340" spans="1:10">
      <c r="A3340" s="16" t="str">
        <f t="shared" si="56"/>
        <v/>
      </c>
      <c r="B3340" s="93"/>
      <c r="C3340" s="97"/>
      <c r="D3340" s="25"/>
      <c r="E3340" s="91"/>
      <c r="F3340" s="98"/>
      <c r="G3340" s="23"/>
      <c r="H3340" s="23"/>
      <c r="I3340" s="23"/>
      <c r="J3340" s="14" t="e">
        <f ca="1">F3340-(G3340+(SUMIF('RELACION PAGO DE CAJA'!B$3:B$9173,A3340,'RELACION PAGO DE CAJA'!K$3:K$9173)+SUMIF('RELACION PAGO DE CAJA'!B$3:B$9173,A3340,'RELACION PAGO DE CAJA'!L$3:L$9173)+(SUMIF('RELACION PAGO DE CAJA'!B$3:B$9173,A3340,'RELACION PAGO DE CAJA'!M$3:M$408)+(SUMIF('RELACION PAGO DE CAJA'!B$3:B$9173,A3340,'RELACION PAGO DE CAJA'!N$3:N$9173)))))</f>
        <v>#REF!</v>
      </c>
    </row>
    <row r="3341" spans="1:10">
      <c r="A3341" s="16" t="str">
        <f t="shared" si="56"/>
        <v/>
      </c>
      <c r="B3341" s="93"/>
      <c r="C3341" s="97"/>
      <c r="D3341" s="25"/>
      <c r="E3341" s="91"/>
      <c r="F3341" s="98"/>
      <c r="G3341" s="23"/>
      <c r="H3341" s="23"/>
      <c r="I3341" s="23"/>
      <c r="J3341" s="14" t="e">
        <f ca="1">F3341-(G3341+(SUMIF('RELACION PAGO DE CAJA'!B$3:B$9173,A3341,'RELACION PAGO DE CAJA'!K$3:K$9173)+SUMIF('RELACION PAGO DE CAJA'!B$3:B$9173,A3341,'RELACION PAGO DE CAJA'!L$3:L$9173)+(SUMIF('RELACION PAGO DE CAJA'!B$3:B$9173,A3341,'RELACION PAGO DE CAJA'!M$3:M$408)+(SUMIF('RELACION PAGO DE CAJA'!B$3:B$9173,A3341,'RELACION PAGO DE CAJA'!N$3:N$9173)))))</f>
        <v>#REF!</v>
      </c>
    </row>
    <row r="3342" spans="1:10">
      <c r="A3342" s="16" t="str">
        <f t="shared" si="56"/>
        <v/>
      </c>
      <c r="B3342" s="93"/>
      <c r="C3342" s="97"/>
      <c r="D3342" s="25"/>
      <c r="E3342" s="91"/>
      <c r="F3342" s="98"/>
      <c r="G3342" s="23"/>
      <c r="H3342" s="23"/>
      <c r="I3342" s="23"/>
      <c r="J3342" s="14" t="e">
        <f ca="1">F3342-(G3342+(SUMIF('RELACION PAGO DE CAJA'!B$3:B$9173,A3342,'RELACION PAGO DE CAJA'!K$3:K$9173)+SUMIF('RELACION PAGO DE CAJA'!B$3:B$9173,A3342,'RELACION PAGO DE CAJA'!L$3:L$9173)+(SUMIF('RELACION PAGO DE CAJA'!B$3:B$9173,A3342,'RELACION PAGO DE CAJA'!M$3:M$408)+(SUMIF('RELACION PAGO DE CAJA'!B$3:B$9173,A3342,'RELACION PAGO DE CAJA'!N$3:N$9173)))))</f>
        <v>#REF!</v>
      </c>
    </row>
    <row r="3343" spans="1:10">
      <c r="A3343" s="16" t="str">
        <f t="shared" si="56"/>
        <v/>
      </c>
      <c r="B3343" s="93"/>
      <c r="C3343" s="97"/>
      <c r="D3343" s="25"/>
      <c r="E3343" s="91"/>
      <c r="F3343" s="98"/>
      <c r="G3343" s="23"/>
      <c r="H3343" s="23"/>
      <c r="I3343" s="23"/>
      <c r="J3343" s="14" t="e">
        <f ca="1">F3343-(G3343+(SUMIF('RELACION PAGO DE CAJA'!B$3:B$9173,A3343,'RELACION PAGO DE CAJA'!K$3:K$9173)+SUMIF('RELACION PAGO DE CAJA'!B$3:B$9173,A3343,'RELACION PAGO DE CAJA'!L$3:L$9173)+(SUMIF('RELACION PAGO DE CAJA'!B$3:B$9173,A3343,'RELACION PAGO DE CAJA'!M$3:M$408)+(SUMIF('RELACION PAGO DE CAJA'!B$3:B$9173,A3343,'RELACION PAGO DE CAJA'!N$3:N$9173)))))</f>
        <v>#REF!</v>
      </c>
    </row>
    <row r="3344" spans="1:10">
      <c r="A3344" s="16" t="str">
        <f t="shared" si="56"/>
        <v/>
      </c>
      <c r="B3344" s="93"/>
      <c r="C3344" s="97"/>
      <c r="D3344" s="25"/>
      <c r="E3344" s="91"/>
      <c r="F3344" s="98"/>
      <c r="G3344" s="23"/>
      <c r="H3344" s="23"/>
      <c r="I3344" s="23"/>
      <c r="J3344" s="14" t="e">
        <f ca="1">F3344-(G3344+(SUMIF('RELACION PAGO DE CAJA'!B$3:B$9173,A3344,'RELACION PAGO DE CAJA'!K$3:K$9173)+SUMIF('RELACION PAGO DE CAJA'!B$3:B$9173,A3344,'RELACION PAGO DE CAJA'!L$3:L$9173)+(SUMIF('RELACION PAGO DE CAJA'!B$3:B$9173,A3344,'RELACION PAGO DE CAJA'!M$3:M$408)+(SUMIF('RELACION PAGO DE CAJA'!B$3:B$9173,A3344,'RELACION PAGO DE CAJA'!N$3:N$9173)))))</f>
        <v>#REF!</v>
      </c>
    </row>
    <row r="3345" spans="1:10">
      <c r="A3345" s="16" t="str">
        <f t="shared" si="56"/>
        <v/>
      </c>
      <c r="B3345" s="93"/>
      <c r="C3345" s="97"/>
      <c r="D3345" s="25"/>
      <c r="E3345" s="91"/>
      <c r="F3345" s="98"/>
      <c r="G3345" s="23"/>
      <c r="H3345" s="23"/>
      <c r="I3345" s="23"/>
      <c r="J3345" s="14" t="e">
        <f ca="1">F3345-(G3345+(SUMIF('RELACION PAGO DE CAJA'!B$3:B$9173,A3345,'RELACION PAGO DE CAJA'!K$3:K$9173)+SUMIF('RELACION PAGO DE CAJA'!B$3:B$9173,A3345,'RELACION PAGO DE CAJA'!L$3:L$9173)+(SUMIF('RELACION PAGO DE CAJA'!B$3:B$9173,A3345,'RELACION PAGO DE CAJA'!M$3:M$408)+(SUMIF('RELACION PAGO DE CAJA'!B$3:B$9173,A3345,'RELACION PAGO DE CAJA'!N$3:N$9173)))))</f>
        <v>#REF!</v>
      </c>
    </row>
    <row r="3346" spans="1:10">
      <c r="A3346" s="16" t="str">
        <f t="shared" si="56"/>
        <v/>
      </c>
      <c r="B3346" s="93"/>
      <c r="C3346" s="97"/>
      <c r="D3346" s="25"/>
      <c r="E3346" s="91"/>
      <c r="F3346" s="98"/>
      <c r="G3346" s="23"/>
      <c r="H3346" s="23"/>
      <c r="I3346" s="23"/>
      <c r="J3346" s="14" t="e">
        <f ca="1">F3346-(G3346+(SUMIF('RELACION PAGO DE CAJA'!B$3:B$9173,A3346,'RELACION PAGO DE CAJA'!K$3:K$9173)+SUMIF('RELACION PAGO DE CAJA'!B$3:B$9173,A3346,'RELACION PAGO DE CAJA'!L$3:L$9173)+(SUMIF('RELACION PAGO DE CAJA'!B$3:B$9173,A3346,'RELACION PAGO DE CAJA'!M$3:M$408)+(SUMIF('RELACION PAGO DE CAJA'!B$3:B$9173,A3346,'RELACION PAGO DE CAJA'!N$3:N$9173)))))</f>
        <v>#REF!</v>
      </c>
    </row>
    <row r="3347" spans="1:10">
      <c r="A3347" s="16" t="str">
        <f t="shared" si="56"/>
        <v/>
      </c>
      <c r="B3347" s="93"/>
      <c r="C3347" s="97"/>
      <c r="D3347" s="25"/>
      <c r="E3347" s="91"/>
      <c r="F3347" s="98"/>
      <c r="G3347" s="23"/>
      <c r="H3347" s="23"/>
      <c r="I3347" s="23"/>
      <c r="J3347" s="14" t="e">
        <f ca="1">F3347-(G3347+(SUMIF('RELACION PAGO DE CAJA'!B$3:B$9173,A3347,'RELACION PAGO DE CAJA'!K$3:K$9173)+SUMIF('RELACION PAGO DE CAJA'!B$3:B$9173,A3347,'RELACION PAGO DE CAJA'!L$3:L$9173)+(SUMIF('RELACION PAGO DE CAJA'!B$3:B$9173,A3347,'RELACION PAGO DE CAJA'!M$3:M$408)+(SUMIF('RELACION PAGO DE CAJA'!B$3:B$9173,A3347,'RELACION PAGO DE CAJA'!N$3:N$9173)))))</f>
        <v>#REF!</v>
      </c>
    </row>
    <row r="3348" spans="1:10">
      <c r="A3348" s="16" t="str">
        <f t="shared" si="56"/>
        <v/>
      </c>
      <c r="B3348" s="93"/>
      <c r="C3348" s="97"/>
      <c r="D3348" s="25"/>
      <c r="E3348" s="91"/>
      <c r="F3348" s="98"/>
      <c r="G3348" s="23"/>
      <c r="H3348" s="23"/>
      <c r="I3348" s="23"/>
      <c r="J3348" s="14" t="e">
        <f ca="1">F3348-(G3348+(SUMIF('RELACION PAGO DE CAJA'!B$3:B$9173,A3348,'RELACION PAGO DE CAJA'!K$3:K$9173)+SUMIF('RELACION PAGO DE CAJA'!B$3:B$9173,A3348,'RELACION PAGO DE CAJA'!L$3:L$9173)+(SUMIF('RELACION PAGO DE CAJA'!B$3:B$9173,A3348,'RELACION PAGO DE CAJA'!M$3:M$408)+(SUMIF('RELACION PAGO DE CAJA'!B$3:B$9173,A3348,'RELACION PAGO DE CAJA'!N$3:N$9173)))))</f>
        <v>#REF!</v>
      </c>
    </row>
    <row r="3349" spans="1:10">
      <c r="A3349" s="16" t="str">
        <f t="shared" ref="A3349:A3412" si="57">CONCATENATE(B3349,D3349,E3349)</f>
        <v/>
      </c>
      <c r="B3349" s="93"/>
      <c r="C3349" s="97"/>
      <c r="D3349" s="25"/>
      <c r="E3349" s="91"/>
      <c r="F3349" s="98"/>
      <c r="G3349" s="23"/>
      <c r="H3349" s="23"/>
      <c r="I3349" s="23"/>
      <c r="J3349" s="14" t="e">
        <f ca="1">F3349-(G3349+(SUMIF('RELACION PAGO DE CAJA'!B$3:B$9173,A3349,'RELACION PAGO DE CAJA'!K$3:K$9173)+SUMIF('RELACION PAGO DE CAJA'!B$3:B$9173,A3349,'RELACION PAGO DE CAJA'!L$3:L$9173)+(SUMIF('RELACION PAGO DE CAJA'!B$3:B$9173,A3349,'RELACION PAGO DE CAJA'!M$3:M$408)+(SUMIF('RELACION PAGO DE CAJA'!B$3:B$9173,A3349,'RELACION PAGO DE CAJA'!N$3:N$9173)))))</f>
        <v>#REF!</v>
      </c>
    </row>
    <row r="3350" spans="1:10">
      <c r="A3350" s="16" t="str">
        <f t="shared" si="57"/>
        <v/>
      </c>
      <c r="B3350" s="93"/>
      <c r="C3350" s="97"/>
      <c r="D3350" s="25"/>
      <c r="E3350" s="91"/>
      <c r="F3350" s="98"/>
      <c r="G3350" s="23"/>
      <c r="H3350" s="23"/>
      <c r="I3350" s="23"/>
      <c r="J3350" s="14" t="e">
        <f ca="1">F3350-(G3350+(SUMIF('RELACION PAGO DE CAJA'!B$3:B$9173,A3350,'RELACION PAGO DE CAJA'!K$3:K$9173)+SUMIF('RELACION PAGO DE CAJA'!B$3:B$9173,A3350,'RELACION PAGO DE CAJA'!L$3:L$9173)+(SUMIF('RELACION PAGO DE CAJA'!B$3:B$9173,A3350,'RELACION PAGO DE CAJA'!M$3:M$408)+(SUMIF('RELACION PAGO DE CAJA'!B$3:B$9173,A3350,'RELACION PAGO DE CAJA'!N$3:N$9173)))))</f>
        <v>#REF!</v>
      </c>
    </row>
    <row r="3351" spans="1:10">
      <c r="A3351" s="16" t="str">
        <f t="shared" si="57"/>
        <v/>
      </c>
      <c r="B3351" s="93"/>
      <c r="C3351" s="97"/>
      <c r="D3351" s="25"/>
      <c r="E3351" s="91"/>
      <c r="F3351" s="98"/>
      <c r="G3351" s="23"/>
      <c r="H3351" s="23"/>
      <c r="I3351" s="23"/>
      <c r="J3351" s="14" t="e">
        <f ca="1">F3351-(G3351+(SUMIF('RELACION PAGO DE CAJA'!B$3:B$9173,A3351,'RELACION PAGO DE CAJA'!K$3:K$9173)+SUMIF('RELACION PAGO DE CAJA'!B$3:B$9173,A3351,'RELACION PAGO DE CAJA'!L$3:L$9173)+(SUMIF('RELACION PAGO DE CAJA'!B$3:B$9173,A3351,'RELACION PAGO DE CAJA'!M$3:M$408)+(SUMIF('RELACION PAGO DE CAJA'!B$3:B$9173,A3351,'RELACION PAGO DE CAJA'!N$3:N$9173)))))</f>
        <v>#REF!</v>
      </c>
    </row>
    <row r="3352" spans="1:10">
      <c r="A3352" s="16" t="str">
        <f t="shared" si="57"/>
        <v/>
      </c>
      <c r="B3352" s="93"/>
      <c r="C3352" s="97"/>
      <c r="D3352" s="25"/>
      <c r="E3352" s="91"/>
      <c r="F3352" s="98"/>
      <c r="G3352" s="23"/>
      <c r="H3352" s="23"/>
      <c r="I3352" s="23"/>
      <c r="J3352" s="14" t="e">
        <f ca="1">F3352-(G3352+(SUMIF('RELACION PAGO DE CAJA'!B$3:B$9173,A3352,'RELACION PAGO DE CAJA'!K$3:K$9173)+SUMIF('RELACION PAGO DE CAJA'!B$3:B$9173,A3352,'RELACION PAGO DE CAJA'!L$3:L$9173)+(SUMIF('RELACION PAGO DE CAJA'!B$3:B$9173,A3352,'RELACION PAGO DE CAJA'!M$3:M$408)+(SUMIF('RELACION PAGO DE CAJA'!B$3:B$9173,A3352,'RELACION PAGO DE CAJA'!N$3:N$9173)))))</f>
        <v>#REF!</v>
      </c>
    </row>
    <row r="3353" spans="1:10">
      <c r="A3353" s="16" t="str">
        <f t="shared" si="57"/>
        <v/>
      </c>
      <c r="B3353" s="93"/>
      <c r="C3353" s="97"/>
      <c r="D3353" s="25"/>
      <c r="E3353" s="91"/>
      <c r="F3353" s="98"/>
      <c r="G3353" s="23"/>
      <c r="H3353" s="23"/>
      <c r="I3353" s="23"/>
      <c r="J3353" s="14" t="e">
        <f ca="1">F3353-(G3353+(SUMIF('RELACION PAGO DE CAJA'!B$3:B$9173,A3353,'RELACION PAGO DE CAJA'!K$3:K$9173)+SUMIF('RELACION PAGO DE CAJA'!B$3:B$9173,A3353,'RELACION PAGO DE CAJA'!L$3:L$9173)+(SUMIF('RELACION PAGO DE CAJA'!B$3:B$9173,A3353,'RELACION PAGO DE CAJA'!M$3:M$408)+(SUMIF('RELACION PAGO DE CAJA'!B$3:B$9173,A3353,'RELACION PAGO DE CAJA'!N$3:N$9173)))))</f>
        <v>#REF!</v>
      </c>
    </row>
    <row r="3354" spans="1:10">
      <c r="A3354" s="16" t="str">
        <f t="shared" si="57"/>
        <v/>
      </c>
      <c r="B3354" s="93"/>
      <c r="C3354" s="97"/>
      <c r="D3354" s="25"/>
      <c r="E3354" s="91"/>
      <c r="F3354" s="98"/>
      <c r="G3354" s="23"/>
      <c r="H3354" s="23"/>
      <c r="I3354" s="23"/>
      <c r="J3354" s="14" t="e">
        <f ca="1">F3354-(G3354+(SUMIF('RELACION PAGO DE CAJA'!B$3:B$9173,A3354,'RELACION PAGO DE CAJA'!K$3:K$9173)+SUMIF('RELACION PAGO DE CAJA'!B$3:B$9173,A3354,'RELACION PAGO DE CAJA'!L$3:L$9173)+(SUMIF('RELACION PAGO DE CAJA'!B$3:B$9173,A3354,'RELACION PAGO DE CAJA'!M$3:M$408)+(SUMIF('RELACION PAGO DE CAJA'!B$3:B$9173,A3354,'RELACION PAGO DE CAJA'!N$3:N$9173)))))</f>
        <v>#REF!</v>
      </c>
    </row>
    <row r="3355" spans="1:10">
      <c r="A3355" s="16" t="str">
        <f t="shared" si="57"/>
        <v/>
      </c>
      <c r="B3355" s="93"/>
      <c r="C3355" s="97"/>
      <c r="D3355" s="25"/>
      <c r="E3355" s="91"/>
      <c r="F3355" s="98"/>
      <c r="G3355" s="23"/>
      <c r="H3355" s="23"/>
      <c r="I3355" s="23"/>
      <c r="J3355" s="14" t="e">
        <f ca="1">F3355-(G3355+(SUMIF('RELACION PAGO DE CAJA'!B$3:B$9173,A3355,'RELACION PAGO DE CAJA'!K$3:K$9173)+SUMIF('RELACION PAGO DE CAJA'!B$3:B$9173,A3355,'RELACION PAGO DE CAJA'!L$3:L$9173)+(SUMIF('RELACION PAGO DE CAJA'!B$3:B$9173,A3355,'RELACION PAGO DE CAJA'!M$3:M$408)+(SUMIF('RELACION PAGO DE CAJA'!B$3:B$9173,A3355,'RELACION PAGO DE CAJA'!N$3:N$9173)))))</f>
        <v>#REF!</v>
      </c>
    </row>
    <row r="3356" spans="1:10">
      <c r="A3356" s="16" t="str">
        <f t="shared" si="57"/>
        <v/>
      </c>
      <c r="B3356" s="93"/>
      <c r="C3356" s="97"/>
      <c r="D3356" s="25"/>
      <c r="E3356" s="91"/>
      <c r="F3356" s="98"/>
      <c r="G3356" s="23"/>
      <c r="H3356" s="23"/>
      <c r="I3356" s="23"/>
      <c r="J3356" s="14" t="e">
        <f ca="1">F3356-(G3356+(SUMIF('RELACION PAGO DE CAJA'!B$3:B$9173,A3356,'RELACION PAGO DE CAJA'!K$3:K$9173)+SUMIF('RELACION PAGO DE CAJA'!B$3:B$9173,A3356,'RELACION PAGO DE CAJA'!L$3:L$9173)+(SUMIF('RELACION PAGO DE CAJA'!B$3:B$9173,A3356,'RELACION PAGO DE CAJA'!M$3:M$408)+(SUMIF('RELACION PAGO DE CAJA'!B$3:B$9173,A3356,'RELACION PAGO DE CAJA'!N$3:N$9173)))))</f>
        <v>#REF!</v>
      </c>
    </row>
    <row r="3357" spans="1:10">
      <c r="A3357" s="16" t="str">
        <f t="shared" si="57"/>
        <v/>
      </c>
      <c r="B3357" s="93"/>
      <c r="C3357" s="97"/>
      <c r="D3357" s="25"/>
      <c r="E3357" s="91"/>
      <c r="F3357" s="98"/>
      <c r="G3357" s="23"/>
      <c r="H3357" s="23"/>
      <c r="I3357" s="23"/>
      <c r="J3357" s="14" t="e">
        <f ca="1">F3357-(G3357+(SUMIF('RELACION PAGO DE CAJA'!B$3:B$9173,A3357,'RELACION PAGO DE CAJA'!K$3:K$9173)+SUMIF('RELACION PAGO DE CAJA'!B$3:B$9173,A3357,'RELACION PAGO DE CAJA'!L$3:L$9173)+(SUMIF('RELACION PAGO DE CAJA'!B$3:B$9173,A3357,'RELACION PAGO DE CAJA'!M$3:M$408)+(SUMIF('RELACION PAGO DE CAJA'!B$3:B$9173,A3357,'RELACION PAGO DE CAJA'!N$3:N$9173)))))</f>
        <v>#REF!</v>
      </c>
    </row>
    <row r="3358" spans="1:10">
      <c r="A3358" s="16" t="str">
        <f t="shared" si="57"/>
        <v/>
      </c>
      <c r="B3358" s="93"/>
      <c r="C3358" s="97"/>
      <c r="D3358" s="25"/>
      <c r="E3358" s="91"/>
      <c r="F3358" s="98"/>
      <c r="G3358" s="23"/>
      <c r="H3358" s="23"/>
      <c r="I3358" s="23"/>
      <c r="J3358" s="14" t="e">
        <f ca="1">F3358-(G3358+(SUMIF('RELACION PAGO DE CAJA'!B$3:B$9173,A3358,'RELACION PAGO DE CAJA'!K$3:K$9173)+SUMIF('RELACION PAGO DE CAJA'!B$3:B$9173,A3358,'RELACION PAGO DE CAJA'!L$3:L$9173)+(SUMIF('RELACION PAGO DE CAJA'!B$3:B$9173,A3358,'RELACION PAGO DE CAJA'!M$3:M$408)+(SUMIF('RELACION PAGO DE CAJA'!B$3:B$9173,A3358,'RELACION PAGO DE CAJA'!N$3:N$9173)))))</f>
        <v>#REF!</v>
      </c>
    </row>
    <row r="3359" spans="1:10">
      <c r="A3359" s="16" t="str">
        <f t="shared" si="57"/>
        <v/>
      </c>
      <c r="B3359" s="93"/>
      <c r="C3359" s="97"/>
      <c r="D3359" s="25"/>
      <c r="E3359" s="91"/>
      <c r="F3359" s="98"/>
      <c r="G3359" s="23"/>
      <c r="H3359" s="23"/>
      <c r="I3359" s="23"/>
      <c r="J3359" s="14" t="e">
        <f ca="1">F3359-(G3359+(SUMIF('RELACION PAGO DE CAJA'!B$3:B$9173,A3359,'RELACION PAGO DE CAJA'!K$3:K$9173)+SUMIF('RELACION PAGO DE CAJA'!B$3:B$9173,A3359,'RELACION PAGO DE CAJA'!L$3:L$9173)+(SUMIF('RELACION PAGO DE CAJA'!B$3:B$9173,A3359,'RELACION PAGO DE CAJA'!M$3:M$408)+(SUMIF('RELACION PAGO DE CAJA'!B$3:B$9173,A3359,'RELACION PAGO DE CAJA'!N$3:N$9173)))))</f>
        <v>#REF!</v>
      </c>
    </row>
    <row r="3360" spans="1:10">
      <c r="A3360" s="16" t="str">
        <f t="shared" si="57"/>
        <v/>
      </c>
      <c r="B3360" s="93"/>
      <c r="C3360" s="97"/>
      <c r="D3360" s="25"/>
      <c r="E3360" s="91"/>
      <c r="F3360" s="98"/>
      <c r="G3360" s="23"/>
      <c r="H3360" s="23"/>
      <c r="I3360" s="23"/>
      <c r="J3360" s="14" t="e">
        <f ca="1">F3360-(G3360+(SUMIF('RELACION PAGO DE CAJA'!B$3:B$9173,A3360,'RELACION PAGO DE CAJA'!K$3:K$9173)+SUMIF('RELACION PAGO DE CAJA'!B$3:B$9173,A3360,'RELACION PAGO DE CAJA'!L$3:L$9173)+(SUMIF('RELACION PAGO DE CAJA'!B$3:B$9173,A3360,'RELACION PAGO DE CAJA'!M$3:M$408)+(SUMIF('RELACION PAGO DE CAJA'!B$3:B$9173,A3360,'RELACION PAGO DE CAJA'!N$3:N$9173)))))</f>
        <v>#REF!</v>
      </c>
    </row>
    <row r="3361" spans="1:10">
      <c r="A3361" s="16" t="str">
        <f t="shared" si="57"/>
        <v/>
      </c>
      <c r="B3361" s="93"/>
      <c r="C3361" s="97"/>
      <c r="D3361" s="25"/>
      <c r="E3361" s="91"/>
      <c r="F3361" s="98"/>
      <c r="G3361" s="23"/>
      <c r="H3361" s="23"/>
      <c r="I3361" s="23"/>
      <c r="J3361" s="14" t="e">
        <f ca="1">F3361-(G3361+(SUMIF('RELACION PAGO DE CAJA'!B$3:B$9173,A3361,'RELACION PAGO DE CAJA'!K$3:K$9173)+SUMIF('RELACION PAGO DE CAJA'!B$3:B$9173,A3361,'RELACION PAGO DE CAJA'!L$3:L$9173)+(SUMIF('RELACION PAGO DE CAJA'!B$3:B$9173,A3361,'RELACION PAGO DE CAJA'!M$3:M$408)+(SUMIF('RELACION PAGO DE CAJA'!B$3:B$9173,A3361,'RELACION PAGO DE CAJA'!N$3:N$9173)))))</f>
        <v>#REF!</v>
      </c>
    </row>
    <row r="3362" spans="1:10">
      <c r="A3362" s="16" t="str">
        <f t="shared" si="57"/>
        <v/>
      </c>
      <c r="B3362" s="93"/>
      <c r="C3362" s="97"/>
      <c r="D3362" s="25"/>
      <c r="E3362" s="91"/>
      <c r="F3362" s="98"/>
      <c r="G3362" s="23"/>
      <c r="H3362" s="23"/>
      <c r="I3362" s="23"/>
      <c r="J3362" s="14" t="e">
        <f ca="1">F3362-(G3362+(SUMIF('RELACION PAGO DE CAJA'!B$3:B$9173,A3362,'RELACION PAGO DE CAJA'!K$3:K$9173)+SUMIF('RELACION PAGO DE CAJA'!B$3:B$9173,A3362,'RELACION PAGO DE CAJA'!L$3:L$9173)+(SUMIF('RELACION PAGO DE CAJA'!B$3:B$9173,A3362,'RELACION PAGO DE CAJA'!M$3:M$408)+(SUMIF('RELACION PAGO DE CAJA'!B$3:B$9173,A3362,'RELACION PAGO DE CAJA'!N$3:N$9173)))))</f>
        <v>#REF!</v>
      </c>
    </row>
    <row r="3363" spans="1:10">
      <c r="A3363" s="16" t="str">
        <f t="shared" si="57"/>
        <v/>
      </c>
      <c r="B3363" s="93"/>
      <c r="C3363" s="97"/>
      <c r="D3363" s="25"/>
      <c r="E3363" s="91"/>
      <c r="F3363" s="98"/>
      <c r="G3363" s="23"/>
      <c r="H3363" s="23"/>
      <c r="I3363" s="23"/>
      <c r="J3363" s="14" t="e">
        <f ca="1">F3363-(G3363+(SUMIF('RELACION PAGO DE CAJA'!B$3:B$9173,A3363,'RELACION PAGO DE CAJA'!K$3:K$9173)+SUMIF('RELACION PAGO DE CAJA'!B$3:B$9173,A3363,'RELACION PAGO DE CAJA'!L$3:L$9173)+(SUMIF('RELACION PAGO DE CAJA'!B$3:B$9173,A3363,'RELACION PAGO DE CAJA'!M$3:M$408)+(SUMIF('RELACION PAGO DE CAJA'!B$3:B$9173,A3363,'RELACION PAGO DE CAJA'!N$3:N$9173)))))</f>
        <v>#REF!</v>
      </c>
    </row>
    <row r="3364" spans="1:10">
      <c r="A3364" s="16" t="str">
        <f t="shared" si="57"/>
        <v/>
      </c>
      <c r="B3364" s="93"/>
      <c r="C3364" s="97"/>
      <c r="D3364" s="25"/>
      <c r="E3364" s="91"/>
      <c r="F3364" s="98"/>
      <c r="G3364" s="23"/>
      <c r="H3364" s="23"/>
      <c r="I3364" s="23"/>
      <c r="J3364" s="14" t="e">
        <f ca="1">F3364-(G3364+(SUMIF('RELACION PAGO DE CAJA'!B$3:B$9173,A3364,'RELACION PAGO DE CAJA'!K$3:K$9173)+SUMIF('RELACION PAGO DE CAJA'!B$3:B$9173,A3364,'RELACION PAGO DE CAJA'!L$3:L$9173)+(SUMIF('RELACION PAGO DE CAJA'!B$3:B$9173,A3364,'RELACION PAGO DE CAJA'!M$3:M$408)+(SUMIF('RELACION PAGO DE CAJA'!B$3:B$9173,A3364,'RELACION PAGO DE CAJA'!N$3:N$9173)))))</f>
        <v>#REF!</v>
      </c>
    </row>
    <row r="3365" spans="1:10">
      <c r="A3365" s="16" t="str">
        <f t="shared" si="57"/>
        <v/>
      </c>
      <c r="B3365" s="93"/>
      <c r="C3365" s="97"/>
      <c r="D3365" s="25"/>
      <c r="E3365" s="91"/>
      <c r="F3365" s="98"/>
      <c r="G3365" s="23"/>
      <c r="H3365" s="23"/>
      <c r="I3365" s="23"/>
      <c r="J3365" s="14" t="e">
        <f ca="1">F3365-(G3365+(SUMIF('RELACION PAGO DE CAJA'!B$3:B$9173,A3365,'RELACION PAGO DE CAJA'!K$3:K$9173)+SUMIF('RELACION PAGO DE CAJA'!B$3:B$9173,A3365,'RELACION PAGO DE CAJA'!L$3:L$9173)+(SUMIF('RELACION PAGO DE CAJA'!B$3:B$9173,A3365,'RELACION PAGO DE CAJA'!M$3:M$408)+(SUMIF('RELACION PAGO DE CAJA'!B$3:B$9173,A3365,'RELACION PAGO DE CAJA'!N$3:N$9173)))))</f>
        <v>#REF!</v>
      </c>
    </row>
    <row r="3366" spans="1:10">
      <c r="A3366" s="16" t="str">
        <f t="shared" si="57"/>
        <v/>
      </c>
      <c r="B3366" s="93"/>
      <c r="C3366" s="97"/>
      <c r="D3366" s="25"/>
      <c r="E3366" s="91"/>
      <c r="F3366" s="98"/>
      <c r="G3366" s="23"/>
      <c r="H3366" s="23"/>
      <c r="I3366" s="23"/>
      <c r="J3366" s="14" t="e">
        <f ca="1">F3366-(G3366+(SUMIF('RELACION PAGO DE CAJA'!B$3:B$9173,A3366,'RELACION PAGO DE CAJA'!K$3:K$9173)+SUMIF('RELACION PAGO DE CAJA'!B$3:B$9173,A3366,'RELACION PAGO DE CAJA'!L$3:L$9173)+(SUMIF('RELACION PAGO DE CAJA'!B$3:B$9173,A3366,'RELACION PAGO DE CAJA'!M$3:M$408)+(SUMIF('RELACION PAGO DE CAJA'!B$3:B$9173,A3366,'RELACION PAGO DE CAJA'!N$3:N$9173)))))</f>
        <v>#REF!</v>
      </c>
    </row>
    <row r="3367" spans="1:10">
      <c r="A3367" s="16" t="str">
        <f t="shared" si="57"/>
        <v/>
      </c>
      <c r="B3367" s="93"/>
      <c r="C3367" s="97"/>
      <c r="D3367" s="25"/>
      <c r="E3367" s="91"/>
      <c r="F3367" s="98"/>
      <c r="G3367" s="23"/>
      <c r="H3367" s="23"/>
      <c r="I3367" s="23"/>
      <c r="J3367" s="14" t="e">
        <f ca="1">F3367-(G3367+(SUMIF('RELACION PAGO DE CAJA'!B$3:B$9173,A3367,'RELACION PAGO DE CAJA'!K$3:K$9173)+SUMIF('RELACION PAGO DE CAJA'!B$3:B$9173,A3367,'RELACION PAGO DE CAJA'!L$3:L$9173)+(SUMIF('RELACION PAGO DE CAJA'!B$3:B$9173,A3367,'RELACION PAGO DE CAJA'!M$3:M$408)+(SUMIF('RELACION PAGO DE CAJA'!B$3:B$9173,A3367,'RELACION PAGO DE CAJA'!N$3:N$9173)))))</f>
        <v>#REF!</v>
      </c>
    </row>
    <row r="3368" spans="1:10">
      <c r="A3368" s="16" t="str">
        <f t="shared" si="57"/>
        <v/>
      </c>
      <c r="B3368" s="93"/>
      <c r="C3368" s="97"/>
      <c r="D3368" s="25"/>
      <c r="E3368" s="91"/>
      <c r="F3368" s="98"/>
      <c r="G3368" s="23"/>
      <c r="H3368" s="23"/>
      <c r="I3368" s="23"/>
      <c r="J3368" s="14" t="e">
        <f ca="1">F3368-(G3368+(SUMIF('RELACION PAGO DE CAJA'!B$3:B$9173,A3368,'RELACION PAGO DE CAJA'!K$3:K$9173)+SUMIF('RELACION PAGO DE CAJA'!B$3:B$9173,A3368,'RELACION PAGO DE CAJA'!L$3:L$9173)+(SUMIF('RELACION PAGO DE CAJA'!B$3:B$9173,A3368,'RELACION PAGO DE CAJA'!M$3:M$408)+(SUMIF('RELACION PAGO DE CAJA'!B$3:B$9173,A3368,'RELACION PAGO DE CAJA'!N$3:N$9173)))))</f>
        <v>#REF!</v>
      </c>
    </row>
    <row r="3369" spans="1:10">
      <c r="A3369" s="16" t="str">
        <f t="shared" si="57"/>
        <v/>
      </c>
      <c r="B3369" s="93"/>
      <c r="C3369" s="97"/>
      <c r="D3369" s="25"/>
      <c r="E3369" s="91"/>
      <c r="F3369" s="98"/>
      <c r="G3369" s="23"/>
      <c r="H3369" s="23"/>
      <c r="I3369" s="23"/>
      <c r="J3369" s="14" t="e">
        <f ca="1">F3369-(G3369+(SUMIF('RELACION PAGO DE CAJA'!B$3:B$9173,A3369,'RELACION PAGO DE CAJA'!K$3:K$9173)+SUMIF('RELACION PAGO DE CAJA'!B$3:B$9173,A3369,'RELACION PAGO DE CAJA'!L$3:L$9173)+(SUMIF('RELACION PAGO DE CAJA'!B$3:B$9173,A3369,'RELACION PAGO DE CAJA'!M$3:M$408)+(SUMIF('RELACION PAGO DE CAJA'!B$3:B$9173,A3369,'RELACION PAGO DE CAJA'!N$3:N$9173)))))</f>
        <v>#REF!</v>
      </c>
    </row>
    <row r="3370" spans="1:10">
      <c r="A3370" s="16" t="str">
        <f t="shared" si="57"/>
        <v/>
      </c>
      <c r="B3370" s="93"/>
      <c r="C3370" s="97"/>
      <c r="D3370" s="25"/>
      <c r="E3370" s="91"/>
      <c r="F3370" s="98"/>
      <c r="G3370" s="23"/>
      <c r="H3370" s="23"/>
      <c r="I3370" s="23"/>
      <c r="J3370" s="14" t="e">
        <f ca="1">F3370-(G3370+(SUMIF('RELACION PAGO DE CAJA'!B$3:B$9173,A3370,'RELACION PAGO DE CAJA'!K$3:K$9173)+SUMIF('RELACION PAGO DE CAJA'!B$3:B$9173,A3370,'RELACION PAGO DE CAJA'!L$3:L$9173)+(SUMIF('RELACION PAGO DE CAJA'!B$3:B$9173,A3370,'RELACION PAGO DE CAJA'!M$3:M$408)+(SUMIF('RELACION PAGO DE CAJA'!B$3:B$9173,A3370,'RELACION PAGO DE CAJA'!N$3:N$9173)))))</f>
        <v>#REF!</v>
      </c>
    </row>
    <row r="3371" spans="1:10">
      <c r="A3371" s="16" t="str">
        <f t="shared" si="57"/>
        <v/>
      </c>
      <c r="B3371" s="93"/>
      <c r="C3371" s="97"/>
      <c r="D3371" s="25"/>
      <c r="E3371" s="91"/>
      <c r="F3371" s="98"/>
      <c r="G3371" s="23"/>
      <c r="H3371" s="23"/>
      <c r="I3371" s="23"/>
      <c r="J3371" s="14" t="e">
        <f ca="1">F3371-(G3371+(SUMIF('RELACION PAGO DE CAJA'!B$3:B$9173,A3371,'RELACION PAGO DE CAJA'!K$3:K$9173)+SUMIF('RELACION PAGO DE CAJA'!B$3:B$9173,A3371,'RELACION PAGO DE CAJA'!L$3:L$9173)+(SUMIF('RELACION PAGO DE CAJA'!B$3:B$9173,A3371,'RELACION PAGO DE CAJA'!M$3:M$408)+(SUMIF('RELACION PAGO DE CAJA'!B$3:B$9173,A3371,'RELACION PAGO DE CAJA'!N$3:N$9173)))))</f>
        <v>#REF!</v>
      </c>
    </row>
    <row r="3372" spans="1:10">
      <c r="A3372" s="16" t="str">
        <f t="shared" si="57"/>
        <v/>
      </c>
      <c r="B3372" s="93"/>
      <c r="C3372" s="97"/>
      <c r="D3372" s="25"/>
      <c r="E3372" s="91"/>
      <c r="F3372" s="98"/>
      <c r="G3372" s="23"/>
      <c r="H3372" s="23"/>
      <c r="I3372" s="23"/>
      <c r="J3372" s="14" t="e">
        <f ca="1">F3372-(G3372+(SUMIF('RELACION PAGO DE CAJA'!B$3:B$9173,A3372,'RELACION PAGO DE CAJA'!K$3:K$9173)+SUMIF('RELACION PAGO DE CAJA'!B$3:B$9173,A3372,'RELACION PAGO DE CAJA'!L$3:L$9173)+(SUMIF('RELACION PAGO DE CAJA'!B$3:B$9173,A3372,'RELACION PAGO DE CAJA'!M$3:M$408)+(SUMIF('RELACION PAGO DE CAJA'!B$3:B$9173,A3372,'RELACION PAGO DE CAJA'!N$3:N$9173)))))</f>
        <v>#REF!</v>
      </c>
    </row>
    <row r="3373" spans="1:10">
      <c r="A3373" s="16" t="str">
        <f t="shared" si="57"/>
        <v/>
      </c>
      <c r="B3373" s="93"/>
      <c r="C3373" s="97"/>
      <c r="D3373" s="25"/>
      <c r="E3373" s="91"/>
      <c r="F3373" s="98"/>
      <c r="G3373" s="23"/>
      <c r="H3373" s="23"/>
      <c r="I3373" s="23"/>
      <c r="J3373" s="14" t="e">
        <f ca="1">F3373-(G3373+(SUMIF('RELACION PAGO DE CAJA'!B$3:B$9173,A3373,'RELACION PAGO DE CAJA'!K$3:K$9173)+SUMIF('RELACION PAGO DE CAJA'!B$3:B$9173,A3373,'RELACION PAGO DE CAJA'!L$3:L$9173)+(SUMIF('RELACION PAGO DE CAJA'!B$3:B$9173,A3373,'RELACION PAGO DE CAJA'!M$3:M$408)+(SUMIF('RELACION PAGO DE CAJA'!B$3:B$9173,A3373,'RELACION PAGO DE CAJA'!N$3:N$9173)))))</f>
        <v>#REF!</v>
      </c>
    </row>
    <row r="3374" spans="1:10">
      <c r="A3374" s="16" t="str">
        <f t="shared" si="57"/>
        <v/>
      </c>
      <c r="B3374" s="93"/>
      <c r="C3374" s="97"/>
      <c r="D3374" s="25"/>
      <c r="E3374" s="91"/>
      <c r="F3374" s="98"/>
      <c r="G3374" s="23"/>
      <c r="H3374" s="23"/>
      <c r="I3374" s="23"/>
      <c r="J3374" s="14" t="e">
        <f ca="1">F3374-(G3374+(SUMIF('RELACION PAGO DE CAJA'!B$3:B$9173,A3374,'RELACION PAGO DE CAJA'!K$3:K$9173)+SUMIF('RELACION PAGO DE CAJA'!B$3:B$9173,A3374,'RELACION PAGO DE CAJA'!L$3:L$9173)+(SUMIF('RELACION PAGO DE CAJA'!B$3:B$9173,A3374,'RELACION PAGO DE CAJA'!M$3:M$408)+(SUMIF('RELACION PAGO DE CAJA'!B$3:B$9173,A3374,'RELACION PAGO DE CAJA'!N$3:N$9173)))))</f>
        <v>#REF!</v>
      </c>
    </row>
    <row r="3375" spans="1:10">
      <c r="A3375" s="16" t="str">
        <f t="shared" si="57"/>
        <v/>
      </c>
      <c r="B3375" s="93"/>
      <c r="C3375" s="97"/>
      <c r="D3375" s="25"/>
      <c r="E3375" s="91"/>
      <c r="F3375" s="98"/>
      <c r="G3375" s="23"/>
      <c r="H3375" s="23"/>
      <c r="I3375" s="23"/>
      <c r="J3375" s="14" t="e">
        <f ca="1">F3375-(G3375+(SUMIF('RELACION PAGO DE CAJA'!B$3:B$9173,A3375,'RELACION PAGO DE CAJA'!K$3:K$9173)+SUMIF('RELACION PAGO DE CAJA'!B$3:B$9173,A3375,'RELACION PAGO DE CAJA'!L$3:L$9173)+(SUMIF('RELACION PAGO DE CAJA'!B$3:B$9173,A3375,'RELACION PAGO DE CAJA'!M$3:M$408)+(SUMIF('RELACION PAGO DE CAJA'!B$3:B$9173,A3375,'RELACION PAGO DE CAJA'!N$3:N$9173)))))</f>
        <v>#REF!</v>
      </c>
    </row>
    <row r="3376" spans="1:10">
      <c r="A3376" s="16" t="str">
        <f t="shared" si="57"/>
        <v/>
      </c>
      <c r="B3376" s="93"/>
      <c r="C3376" s="97"/>
      <c r="D3376" s="25"/>
      <c r="E3376" s="91"/>
      <c r="F3376" s="98"/>
      <c r="G3376" s="23"/>
      <c r="H3376" s="23"/>
      <c r="I3376" s="23"/>
      <c r="J3376" s="14" t="e">
        <f ca="1">F3376-(G3376+(SUMIF('RELACION PAGO DE CAJA'!B$3:B$9173,A3376,'RELACION PAGO DE CAJA'!K$3:K$9173)+SUMIF('RELACION PAGO DE CAJA'!B$3:B$9173,A3376,'RELACION PAGO DE CAJA'!L$3:L$9173)+(SUMIF('RELACION PAGO DE CAJA'!B$3:B$9173,A3376,'RELACION PAGO DE CAJA'!M$3:M$408)+(SUMIF('RELACION PAGO DE CAJA'!B$3:B$9173,A3376,'RELACION PAGO DE CAJA'!N$3:N$9173)))))</f>
        <v>#REF!</v>
      </c>
    </row>
    <row r="3377" spans="1:10">
      <c r="A3377" s="16" t="str">
        <f t="shared" si="57"/>
        <v/>
      </c>
      <c r="B3377" s="93"/>
      <c r="C3377" s="97"/>
      <c r="D3377" s="25"/>
      <c r="E3377" s="91"/>
      <c r="F3377" s="98"/>
      <c r="G3377" s="23"/>
      <c r="H3377" s="23"/>
      <c r="I3377" s="23"/>
      <c r="J3377" s="14" t="e">
        <f ca="1">F3377-(G3377+(SUMIF('RELACION PAGO DE CAJA'!B$3:B$9173,A3377,'RELACION PAGO DE CAJA'!K$3:K$9173)+SUMIF('RELACION PAGO DE CAJA'!B$3:B$9173,A3377,'RELACION PAGO DE CAJA'!L$3:L$9173)+(SUMIF('RELACION PAGO DE CAJA'!B$3:B$9173,A3377,'RELACION PAGO DE CAJA'!M$3:M$408)+(SUMIF('RELACION PAGO DE CAJA'!B$3:B$9173,A3377,'RELACION PAGO DE CAJA'!N$3:N$9173)))))</f>
        <v>#REF!</v>
      </c>
    </row>
    <row r="3378" spans="1:10">
      <c r="A3378" s="16" t="str">
        <f t="shared" si="57"/>
        <v/>
      </c>
      <c r="B3378" s="93"/>
      <c r="C3378" s="97"/>
      <c r="D3378" s="25"/>
      <c r="E3378" s="91"/>
      <c r="F3378" s="98"/>
      <c r="G3378" s="23"/>
      <c r="H3378" s="23"/>
      <c r="I3378" s="23"/>
      <c r="J3378" s="14" t="e">
        <f ca="1">F3378-(G3378+(SUMIF('RELACION PAGO DE CAJA'!B$3:B$9173,A3378,'RELACION PAGO DE CAJA'!K$3:K$9173)+SUMIF('RELACION PAGO DE CAJA'!B$3:B$9173,A3378,'RELACION PAGO DE CAJA'!L$3:L$9173)+(SUMIF('RELACION PAGO DE CAJA'!B$3:B$9173,A3378,'RELACION PAGO DE CAJA'!M$3:M$408)+(SUMIF('RELACION PAGO DE CAJA'!B$3:B$9173,A3378,'RELACION PAGO DE CAJA'!N$3:N$9173)))))</f>
        <v>#REF!</v>
      </c>
    </row>
    <row r="3379" spans="1:10">
      <c r="A3379" s="16" t="str">
        <f t="shared" si="57"/>
        <v/>
      </c>
      <c r="B3379" s="93"/>
      <c r="C3379" s="97"/>
      <c r="D3379" s="25"/>
      <c r="E3379" s="91"/>
      <c r="F3379" s="98"/>
      <c r="G3379" s="23"/>
      <c r="H3379" s="23"/>
      <c r="I3379" s="23"/>
      <c r="J3379" s="14" t="e">
        <f ca="1">F3379-(G3379+(SUMIF('RELACION PAGO DE CAJA'!B$3:B$9173,A3379,'RELACION PAGO DE CAJA'!K$3:K$9173)+SUMIF('RELACION PAGO DE CAJA'!B$3:B$9173,A3379,'RELACION PAGO DE CAJA'!L$3:L$9173)+(SUMIF('RELACION PAGO DE CAJA'!B$3:B$9173,A3379,'RELACION PAGO DE CAJA'!M$3:M$408)+(SUMIF('RELACION PAGO DE CAJA'!B$3:B$9173,A3379,'RELACION PAGO DE CAJA'!N$3:N$9173)))))</f>
        <v>#REF!</v>
      </c>
    </row>
    <row r="3380" spans="1:10">
      <c r="A3380" s="16" t="str">
        <f t="shared" si="57"/>
        <v/>
      </c>
      <c r="B3380" s="93"/>
      <c r="C3380" s="97"/>
      <c r="D3380" s="25"/>
      <c r="E3380" s="91"/>
      <c r="F3380" s="98"/>
      <c r="G3380" s="23"/>
      <c r="H3380" s="23"/>
      <c r="I3380" s="23"/>
      <c r="J3380" s="14" t="e">
        <f ca="1">F3380-(G3380+(SUMIF('RELACION PAGO DE CAJA'!B$3:B$9173,A3380,'RELACION PAGO DE CAJA'!K$3:K$9173)+SUMIF('RELACION PAGO DE CAJA'!B$3:B$9173,A3380,'RELACION PAGO DE CAJA'!L$3:L$9173)+(SUMIF('RELACION PAGO DE CAJA'!B$3:B$9173,A3380,'RELACION PAGO DE CAJA'!M$3:M$408)+(SUMIF('RELACION PAGO DE CAJA'!B$3:B$9173,A3380,'RELACION PAGO DE CAJA'!N$3:N$9173)))))</f>
        <v>#REF!</v>
      </c>
    </row>
    <row r="3381" spans="1:10">
      <c r="A3381" s="16" t="str">
        <f t="shared" si="57"/>
        <v/>
      </c>
      <c r="B3381" s="93"/>
      <c r="C3381" s="97"/>
      <c r="D3381" s="25"/>
      <c r="E3381" s="91"/>
      <c r="F3381" s="98"/>
      <c r="G3381" s="23"/>
      <c r="H3381" s="23"/>
      <c r="I3381" s="23"/>
      <c r="J3381" s="14" t="e">
        <f ca="1">F3381-(G3381+(SUMIF('RELACION PAGO DE CAJA'!B$3:B$9173,A3381,'RELACION PAGO DE CAJA'!K$3:K$9173)+SUMIF('RELACION PAGO DE CAJA'!B$3:B$9173,A3381,'RELACION PAGO DE CAJA'!L$3:L$9173)+(SUMIF('RELACION PAGO DE CAJA'!B$3:B$9173,A3381,'RELACION PAGO DE CAJA'!M$3:M$408)+(SUMIF('RELACION PAGO DE CAJA'!B$3:B$9173,A3381,'RELACION PAGO DE CAJA'!N$3:N$9173)))))</f>
        <v>#REF!</v>
      </c>
    </row>
    <row r="3382" spans="1:10">
      <c r="A3382" s="16" t="str">
        <f t="shared" si="57"/>
        <v/>
      </c>
      <c r="B3382" s="93"/>
      <c r="C3382" s="97"/>
      <c r="D3382" s="25"/>
      <c r="E3382" s="91"/>
      <c r="F3382" s="98"/>
      <c r="G3382" s="23"/>
      <c r="H3382" s="23"/>
      <c r="I3382" s="23"/>
      <c r="J3382" s="14" t="e">
        <f ca="1">F3382-(G3382+(SUMIF('RELACION PAGO DE CAJA'!B$3:B$9173,A3382,'RELACION PAGO DE CAJA'!K$3:K$9173)+SUMIF('RELACION PAGO DE CAJA'!B$3:B$9173,A3382,'RELACION PAGO DE CAJA'!L$3:L$9173)+(SUMIF('RELACION PAGO DE CAJA'!B$3:B$9173,A3382,'RELACION PAGO DE CAJA'!M$3:M$408)+(SUMIF('RELACION PAGO DE CAJA'!B$3:B$9173,A3382,'RELACION PAGO DE CAJA'!N$3:N$9173)))))</f>
        <v>#REF!</v>
      </c>
    </row>
    <row r="3383" spans="1:10">
      <c r="A3383" s="16" t="str">
        <f t="shared" si="57"/>
        <v/>
      </c>
      <c r="B3383" s="93"/>
      <c r="C3383" s="97"/>
      <c r="D3383" s="25"/>
      <c r="E3383" s="91"/>
      <c r="F3383" s="98"/>
      <c r="G3383" s="23"/>
      <c r="H3383" s="23"/>
      <c r="I3383" s="23"/>
      <c r="J3383" s="14" t="e">
        <f ca="1">F3383-(G3383+(SUMIF('RELACION PAGO DE CAJA'!B$3:B$9173,A3383,'RELACION PAGO DE CAJA'!K$3:K$9173)+SUMIF('RELACION PAGO DE CAJA'!B$3:B$9173,A3383,'RELACION PAGO DE CAJA'!L$3:L$9173)+(SUMIF('RELACION PAGO DE CAJA'!B$3:B$9173,A3383,'RELACION PAGO DE CAJA'!M$3:M$408)+(SUMIF('RELACION PAGO DE CAJA'!B$3:B$9173,A3383,'RELACION PAGO DE CAJA'!N$3:N$9173)))))</f>
        <v>#REF!</v>
      </c>
    </row>
    <row r="3384" spans="1:10">
      <c r="A3384" s="16" t="str">
        <f t="shared" si="57"/>
        <v/>
      </c>
      <c r="B3384" s="93"/>
      <c r="C3384" s="97"/>
      <c r="D3384" s="25"/>
      <c r="E3384" s="91"/>
      <c r="F3384" s="98"/>
      <c r="G3384" s="23"/>
      <c r="H3384" s="23"/>
      <c r="I3384" s="23"/>
      <c r="J3384" s="14" t="e">
        <f ca="1">F3384-(G3384+(SUMIF('RELACION PAGO DE CAJA'!B$3:B$9173,A3384,'RELACION PAGO DE CAJA'!K$3:K$9173)+SUMIF('RELACION PAGO DE CAJA'!B$3:B$9173,A3384,'RELACION PAGO DE CAJA'!L$3:L$9173)+(SUMIF('RELACION PAGO DE CAJA'!B$3:B$9173,A3384,'RELACION PAGO DE CAJA'!M$3:M$408)+(SUMIF('RELACION PAGO DE CAJA'!B$3:B$9173,A3384,'RELACION PAGO DE CAJA'!N$3:N$9173)))))</f>
        <v>#REF!</v>
      </c>
    </row>
    <row r="3385" spans="1:10">
      <c r="A3385" s="16" t="str">
        <f t="shared" si="57"/>
        <v/>
      </c>
      <c r="B3385" s="93"/>
      <c r="C3385" s="97"/>
      <c r="D3385" s="25"/>
      <c r="E3385" s="91"/>
      <c r="F3385" s="98"/>
      <c r="G3385" s="23"/>
      <c r="H3385" s="23"/>
      <c r="I3385" s="23"/>
      <c r="J3385" s="14" t="e">
        <f ca="1">F3385-(G3385+(SUMIF('RELACION PAGO DE CAJA'!B$3:B$9173,A3385,'RELACION PAGO DE CAJA'!K$3:K$9173)+SUMIF('RELACION PAGO DE CAJA'!B$3:B$9173,A3385,'RELACION PAGO DE CAJA'!L$3:L$9173)+(SUMIF('RELACION PAGO DE CAJA'!B$3:B$9173,A3385,'RELACION PAGO DE CAJA'!M$3:M$408)+(SUMIF('RELACION PAGO DE CAJA'!B$3:B$9173,A3385,'RELACION PAGO DE CAJA'!N$3:N$9173)))))</f>
        <v>#REF!</v>
      </c>
    </row>
    <row r="3386" spans="1:10">
      <c r="A3386" s="16" t="str">
        <f t="shared" si="57"/>
        <v/>
      </c>
      <c r="B3386" s="93"/>
      <c r="C3386" s="97"/>
      <c r="D3386" s="25"/>
      <c r="E3386" s="91"/>
      <c r="F3386" s="98"/>
      <c r="G3386" s="23"/>
      <c r="H3386" s="23"/>
      <c r="I3386" s="23"/>
      <c r="J3386" s="14" t="e">
        <f ca="1">F3386-(G3386+(SUMIF('RELACION PAGO DE CAJA'!B$3:B$9173,A3386,'RELACION PAGO DE CAJA'!K$3:K$9173)+SUMIF('RELACION PAGO DE CAJA'!B$3:B$9173,A3386,'RELACION PAGO DE CAJA'!L$3:L$9173)+(SUMIF('RELACION PAGO DE CAJA'!B$3:B$9173,A3386,'RELACION PAGO DE CAJA'!M$3:M$408)+(SUMIF('RELACION PAGO DE CAJA'!B$3:B$9173,A3386,'RELACION PAGO DE CAJA'!N$3:N$9173)))))</f>
        <v>#REF!</v>
      </c>
    </row>
    <row r="3387" spans="1:10">
      <c r="A3387" s="16" t="str">
        <f t="shared" si="57"/>
        <v/>
      </c>
      <c r="B3387" s="93"/>
      <c r="C3387" s="97"/>
      <c r="D3387" s="25"/>
      <c r="E3387" s="91"/>
      <c r="F3387" s="98"/>
      <c r="G3387" s="23"/>
      <c r="H3387" s="23"/>
      <c r="I3387" s="23"/>
      <c r="J3387" s="14" t="e">
        <f ca="1">F3387-(G3387+(SUMIF('RELACION PAGO DE CAJA'!B$3:B$9173,A3387,'RELACION PAGO DE CAJA'!K$3:K$9173)+SUMIF('RELACION PAGO DE CAJA'!B$3:B$9173,A3387,'RELACION PAGO DE CAJA'!L$3:L$9173)+(SUMIF('RELACION PAGO DE CAJA'!B$3:B$9173,A3387,'RELACION PAGO DE CAJA'!M$3:M$408)+(SUMIF('RELACION PAGO DE CAJA'!B$3:B$9173,A3387,'RELACION PAGO DE CAJA'!N$3:N$9173)))))</f>
        <v>#REF!</v>
      </c>
    </row>
    <row r="3388" spans="1:10">
      <c r="A3388" s="16" t="str">
        <f t="shared" si="57"/>
        <v/>
      </c>
      <c r="B3388" s="93"/>
      <c r="C3388" s="97"/>
      <c r="D3388" s="25"/>
      <c r="E3388" s="91"/>
      <c r="F3388" s="98"/>
      <c r="G3388" s="23"/>
      <c r="H3388" s="23"/>
      <c r="I3388" s="23"/>
      <c r="J3388" s="14" t="e">
        <f ca="1">F3388-(G3388+(SUMIF('RELACION PAGO DE CAJA'!B$3:B$9173,A3388,'RELACION PAGO DE CAJA'!K$3:K$9173)+SUMIF('RELACION PAGO DE CAJA'!B$3:B$9173,A3388,'RELACION PAGO DE CAJA'!L$3:L$9173)+(SUMIF('RELACION PAGO DE CAJA'!B$3:B$9173,A3388,'RELACION PAGO DE CAJA'!M$3:M$408)+(SUMIF('RELACION PAGO DE CAJA'!B$3:B$9173,A3388,'RELACION PAGO DE CAJA'!N$3:N$9173)))))</f>
        <v>#REF!</v>
      </c>
    </row>
    <row r="3389" spans="1:10">
      <c r="A3389" s="16" t="str">
        <f t="shared" si="57"/>
        <v/>
      </c>
      <c r="B3389" s="93"/>
      <c r="C3389" s="97"/>
      <c r="D3389" s="25"/>
      <c r="E3389" s="91"/>
      <c r="F3389" s="98"/>
      <c r="G3389" s="23"/>
      <c r="H3389" s="23"/>
      <c r="I3389" s="23"/>
      <c r="J3389" s="14" t="e">
        <f ca="1">F3389-(G3389+(SUMIF('RELACION PAGO DE CAJA'!B$3:B$9173,A3389,'RELACION PAGO DE CAJA'!K$3:K$9173)+SUMIF('RELACION PAGO DE CAJA'!B$3:B$9173,A3389,'RELACION PAGO DE CAJA'!L$3:L$9173)+(SUMIF('RELACION PAGO DE CAJA'!B$3:B$9173,A3389,'RELACION PAGO DE CAJA'!M$3:M$408)+(SUMIF('RELACION PAGO DE CAJA'!B$3:B$9173,A3389,'RELACION PAGO DE CAJA'!N$3:N$9173)))))</f>
        <v>#REF!</v>
      </c>
    </row>
    <row r="3390" spans="1:10">
      <c r="A3390" s="16" t="str">
        <f t="shared" si="57"/>
        <v/>
      </c>
      <c r="B3390" s="93"/>
      <c r="C3390" s="97"/>
      <c r="D3390" s="25"/>
      <c r="E3390" s="91"/>
      <c r="F3390" s="98"/>
      <c r="G3390" s="23"/>
      <c r="H3390" s="23"/>
      <c r="I3390" s="23"/>
      <c r="J3390" s="14" t="e">
        <f ca="1">F3390-(G3390+(SUMIF('RELACION PAGO DE CAJA'!B$3:B$9173,A3390,'RELACION PAGO DE CAJA'!K$3:K$9173)+SUMIF('RELACION PAGO DE CAJA'!B$3:B$9173,A3390,'RELACION PAGO DE CAJA'!L$3:L$9173)+(SUMIF('RELACION PAGO DE CAJA'!B$3:B$9173,A3390,'RELACION PAGO DE CAJA'!M$3:M$408)+(SUMIF('RELACION PAGO DE CAJA'!B$3:B$9173,A3390,'RELACION PAGO DE CAJA'!N$3:N$9173)))))</f>
        <v>#REF!</v>
      </c>
    </row>
    <row r="3391" spans="1:10">
      <c r="A3391" s="16" t="str">
        <f t="shared" si="57"/>
        <v/>
      </c>
      <c r="B3391" s="93"/>
      <c r="C3391" s="97"/>
      <c r="D3391" s="25"/>
      <c r="E3391" s="91"/>
      <c r="F3391" s="98"/>
      <c r="G3391" s="23"/>
      <c r="H3391" s="23"/>
      <c r="I3391" s="23"/>
      <c r="J3391" s="14" t="e">
        <f ca="1">F3391-(G3391+(SUMIF('RELACION PAGO DE CAJA'!B$3:B$9173,A3391,'RELACION PAGO DE CAJA'!K$3:K$9173)+SUMIF('RELACION PAGO DE CAJA'!B$3:B$9173,A3391,'RELACION PAGO DE CAJA'!L$3:L$9173)+(SUMIF('RELACION PAGO DE CAJA'!B$3:B$9173,A3391,'RELACION PAGO DE CAJA'!M$3:M$408)+(SUMIF('RELACION PAGO DE CAJA'!B$3:B$9173,A3391,'RELACION PAGO DE CAJA'!N$3:N$9173)))))</f>
        <v>#REF!</v>
      </c>
    </row>
    <row r="3392" spans="1:10">
      <c r="A3392" s="16" t="str">
        <f t="shared" si="57"/>
        <v/>
      </c>
      <c r="B3392" s="93"/>
      <c r="C3392" s="97"/>
      <c r="D3392" s="25"/>
      <c r="E3392" s="91"/>
      <c r="F3392" s="98"/>
      <c r="G3392" s="23"/>
      <c r="H3392" s="23"/>
      <c r="I3392" s="23"/>
      <c r="J3392" s="14" t="e">
        <f ca="1">F3392-(G3392+(SUMIF('RELACION PAGO DE CAJA'!B$3:B$9173,A3392,'RELACION PAGO DE CAJA'!K$3:K$9173)+SUMIF('RELACION PAGO DE CAJA'!B$3:B$9173,A3392,'RELACION PAGO DE CAJA'!L$3:L$9173)+(SUMIF('RELACION PAGO DE CAJA'!B$3:B$9173,A3392,'RELACION PAGO DE CAJA'!M$3:M$408)+(SUMIF('RELACION PAGO DE CAJA'!B$3:B$9173,A3392,'RELACION PAGO DE CAJA'!N$3:N$9173)))))</f>
        <v>#REF!</v>
      </c>
    </row>
    <row r="3393" spans="1:10">
      <c r="A3393" s="16" t="str">
        <f t="shared" si="57"/>
        <v/>
      </c>
      <c r="B3393" s="93"/>
      <c r="C3393" s="97"/>
      <c r="D3393" s="25"/>
      <c r="E3393" s="91"/>
      <c r="F3393" s="98"/>
      <c r="G3393" s="23"/>
      <c r="H3393" s="23"/>
      <c r="I3393" s="23"/>
      <c r="J3393" s="14" t="e">
        <f ca="1">F3393-(G3393+(SUMIF('RELACION PAGO DE CAJA'!B$3:B$9173,A3393,'RELACION PAGO DE CAJA'!K$3:K$9173)+SUMIF('RELACION PAGO DE CAJA'!B$3:B$9173,A3393,'RELACION PAGO DE CAJA'!L$3:L$9173)+(SUMIF('RELACION PAGO DE CAJA'!B$3:B$9173,A3393,'RELACION PAGO DE CAJA'!M$3:M$408)+(SUMIF('RELACION PAGO DE CAJA'!B$3:B$9173,A3393,'RELACION PAGO DE CAJA'!N$3:N$9173)))))</f>
        <v>#REF!</v>
      </c>
    </row>
    <row r="3394" spans="1:10">
      <c r="A3394" s="16" t="str">
        <f t="shared" si="57"/>
        <v/>
      </c>
      <c r="B3394" s="93"/>
      <c r="C3394" s="97"/>
      <c r="D3394" s="25"/>
      <c r="E3394" s="91"/>
      <c r="F3394" s="98"/>
      <c r="G3394" s="23"/>
      <c r="H3394" s="23"/>
      <c r="I3394" s="23"/>
      <c r="J3394" s="14" t="e">
        <f ca="1">F3394-(G3394+(SUMIF('RELACION PAGO DE CAJA'!B$3:B$9173,A3394,'RELACION PAGO DE CAJA'!K$3:K$9173)+SUMIF('RELACION PAGO DE CAJA'!B$3:B$9173,A3394,'RELACION PAGO DE CAJA'!L$3:L$9173)+(SUMIF('RELACION PAGO DE CAJA'!B$3:B$9173,A3394,'RELACION PAGO DE CAJA'!M$3:M$408)+(SUMIF('RELACION PAGO DE CAJA'!B$3:B$9173,A3394,'RELACION PAGO DE CAJA'!N$3:N$9173)))))</f>
        <v>#REF!</v>
      </c>
    </row>
    <row r="3395" spans="1:10">
      <c r="A3395" s="16" t="str">
        <f t="shared" si="57"/>
        <v/>
      </c>
      <c r="B3395" s="93"/>
      <c r="C3395" s="97"/>
      <c r="D3395" s="25"/>
      <c r="E3395" s="91"/>
      <c r="F3395" s="98"/>
      <c r="G3395" s="23"/>
      <c r="H3395" s="23"/>
      <c r="I3395" s="23"/>
      <c r="J3395" s="14" t="e">
        <f ca="1">F3395-(G3395+(SUMIF('RELACION PAGO DE CAJA'!B$3:B$9173,A3395,'RELACION PAGO DE CAJA'!K$3:K$9173)+SUMIF('RELACION PAGO DE CAJA'!B$3:B$9173,A3395,'RELACION PAGO DE CAJA'!L$3:L$9173)+(SUMIF('RELACION PAGO DE CAJA'!B$3:B$9173,A3395,'RELACION PAGO DE CAJA'!M$3:M$408)+(SUMIF('RELACION PAGO DE CAJA'!B$3:B$9173,A3395,'RELACION PAGO DE CAJA'!N$3:N$9173)))))</f>
        <v>#REF!</v>
      </c>
    </row>
    <row r="3396" spans="1:10">
      <c r="A3396" s="16" t="str">
        <f t="shared" si="57"/>
        <v/>
      </c>
      <c r="B3396" s="93"/>
      <c r="C3396" s="97"/>
      <c r="D3396" s="25"/>
      <c r="E3396" s="91"/>
      <c r="F3396" s="98"/>
      <c r="G3396" s="23"/>
      <c r="H3396" s="23"/>
      <c r="I3396" s="23"/>
      <c r="J3396" s="14" t="e">
        <f ca="1">F3396-(G3396+(SUMIF('RELACION PAGO DE CAJA'!B$3:B$9173,A3396,'RELACION PAGO DE CAJA'!K$3:K$9173)+SUMIF('RELACION PAGO DE CAJA'!B$3:B$9173,A3396,'RELACION PAGO DE CAJA'!L$3:L$9173)+(SUMIF('RELACION PAGO DE CAJA'!B$3:B$9173,A3396,'RELACION PAGO DE CAJA'!M$3:M$408)+(SUMIF('RELACION PAGO DE CAJA'!B$3:B$9173,A3396,'RELACION PAGO DE CAJA'!N$3:N$9173)))))</f>
        <v>#REF!</v>
      </c>
    </row>
    <row r="3397" spans="1:10">
      <c r="A3397" s="16" t="str">
        <f t="shared" si="57"/>
        <v/>
      </c>
      <c r="B3397" s="93"/>
      <c r="C3397" s="97"/>
      <c r="D3397" s="25"/>
      <c r="E3397" s="91"/>
      <c r="F3397" s="98"/>
      <c r="G3397" s="23"/>
      <c r="H3397" s="23"/>
      <c r="I3397" s="23"/>
      <c r="J3397" s="14" t="e">
        <f ca="1">F3397-(G3397+(SUMIF('RELACION PAGO DE CAJA'!B$3:B$9173,A3397,'RELACION PAGO DE CAJA'!K$3:K$9173)+SUMIF('RELACION PAGO DE CAJA'!B$3:B$9173,A3397,'RELACION PAGO DE CAJA'!L$3:L$9173)+(SUMIF('RELACION PAGO DE CAJA'!B$3:B$9173,A3397,'RELACION PAGO DE CAJA'!M$3:M$408)+(SUMIF('RELACION PAGO DE CAJA'!B$3:B$9173,A3397,'RELACION PAGO DE CAJA'!N$3:N$9173)))))</f>
        <v>#REF!</v>
      </c>
    </row>
    <row r="3398" spans="1:10">
      <c r="A3398" s="16" t="str">
        <f t="shared" si="57"/>
        <v/>
      </c>
      <c r="B3398" s="93"/>
      <c r="C3398" s="97"/>
      <c r="D3398" s="25"/>
      <c r="E3398" s="91"/>
      <c r="F3398" s="98"/>
      <c r="G3398" s="23"/>
      <c r="H3398" s="23"/>
      <c r="I3398" s="23"/>
      <c r="J3398" s="14" t="e">
        <f ca="1">F3398-(G3398+(SUMIF('RELACION PAGO DE CAJA'!B$3:B$9173,A3398,'RELACION PAGO DE CAJA'!K$3:K$9173)+SUMIF('RELACION PAGO DE CAJA'!B$3:B$9173,A3398,'RELACION PAGO DE CAJA'!L$3:L$9173)+(SUMIF('RELACION PAGO DE CAJA'!B$3:B$9173,A3398,'RELACION PAGO DE CAJA'!M$3:M$408)+(SUMIF('RELACION PAGO DE CAJA'!B$3:B$9173,A3398,'RELACION PAGO DE CAJA'!N$3:N$9173)))))</f>
        <v>#REF!</v>
      </c>
    </row>
    <row r="3399" spans="1:10">
      <c r="A3399" s="16" t="str">
        <f t="shared" si="57"/>
        <v/>
      </c>
      <c r="B3399" s="93"/>
      <c r="C3399" s="97"/>
      <c r="D3399" s="25"/>
      <c r="E3399" s="91"/>
      <c r="F3399" s="98"/>
      <c r="G3399" s="23"/>
      <c r="H3399" s="23"/>
      <c r="I3399" s="23"/>
      <c r="J3399" s="14" t="e">
        <f ca="1">F3399-(G3399+(SUMIF('RELACION PAGO DE CAJA'!B$3:B$9173,A3399,'RELACION PAGO DE CAJA'!K$3:K$9173)+SUMIF('RELACION PAGO DE CAJA'!B$3:B$9173,A3399,'RELACION PAGO DE CAJA'!L$3:L$9173)+(SUMIF('RELACION PAGO DE CAJA'!B$3:B$9173,A3399,'RELACION PAGO DE CAJA'!M$3:M$408)+(SUMIF('RELACION PAGO DE CAJA'!B$3:B$9173,A3399,'RELACION PAGO DE CAJA'!N$3:N$9173)))))</f>
        <v>#REF!</v>
      </c>
    </row>
    <row r="3400" spans="1:10">
      <c r="A3400" s="16" t="str">
        <f t="shared" si="57"/>
        <v/>
      </c>
      <c r="B3400" s="93"/>
      <c r="C3400" s="97"/>
      <c r="D3400" s="25"/>
      <c r="E3400" s="91"/>
      <c r="F3400" s="98"/>
      <c r="G3400" s="23"/>
      <c r="H3400" s="23"/>
      <c r="I3400" s="23"/>
      <c r="J3400" s="14" t="e">
        <f ca="1">F3400-(G3400+(SUMIF('RELACION PAGO DE CAJA'!B$3:B$9173,A3400,'RELACION PAGO DE CAJA'!K$3:K$9173)+SUMIF('RELACION PAGO DE CAJA'!B$3:B$9173,A3400,'RELACION PAGO DE CAJA'!L$3:L$9173)+(SUMIF('RELACION PAGO DE CAJA'!B$3:B$9173,A3400,'RELACION PAGO DE CAJA'!M$3:M$408)+(SUMIF('RELACION PAGO DE CAJA'!B$3:B$9173,A3400,'RELACION PAGO DE CAJA'!N$3:N$9173)))))</f>
        <v>#REF!</v>
      </c>
    </row>
    <row r="3401" spans="1:10">
      <c r="A3401" s="16" t="str">
        <f t="shared" si="57"/>
        <v/>
      </c>
      <c r="B3401" s="93"/>
      <c r="C3401" s="97"/>
      <c r="D3401" s="25"/>
      <c r="E3401" s="91"/>
      <c r="F3401" s="98"/>
      <c r="G3401" s="23"/>
      <c r="H3401" s="23"/>
      <c r="I3401" s="23"/>
      <c r="J3401" s="14" t="e">
        <f ca="1">F3401-(G3401+(SUMIF('RELACION PAGO DE CAJA'!B$3:B$9173,A3401,'RELACION PAGO DE CAJA'!K$3:K$9173)+SUMIF('RELACION PAGO DE CAJA'!B$3:B$9173,A3401,'RELACION PAGO DE CAJA'!L$3:L$9173)+(SUMIF('RELACION PAGO DE CAJA'!B$3:B$9173,A3401,'RELACION PAGO DE CAJA'!M$3:M$408)+(SUMIF('RELACION PAGO DE CAJA'!B$3:B$9173,A3401,'RELACION PAGO DE CAJA'!N$3:N$9173)))))</f>
        <v>#REF!</v>
      </c>
    </row>
    <row r="3402" spans="1:10">
      <c r="A3402" s="16" t="str">
        <f t="shared" si="57"/>
        <v/>
      </c>
      <c r="B3402" s="93"/>
      <c r="C3402" s="97"/>
      <c r="D3402" s="25"/>
      <c r="E3402" s="91"/>
      <c r="F3402" s="98"/>
      <c r="G3402" s="23"/>
      <c r="H3402" s="23"/>
      <c r="I3402" s="23"/>
      <c r="J3402" s="14" t="e">
        <f ca="1">F3402-(G3402+(SUMIF('RELACION PAGO DE CAJA'!B$3:B$9173,A3402,'RELACION PAGO DE CAJA'!K$3:K$9173)+SUMIF('RELACION PAGO DE CAJA'!B$3:B$9173,A3402,'RELACION PAGO DE CAJA'!L$3:L$9173)+(SUMIF('RELACION PAGO DE CAJA'!B$3:B$9173,A3402,'RELACION PAGO DE CAJA'!M$3:M$408)+(SUMIF('RELACION PAGO DE CAJA'!B$3:B$9173,A3402,'RELACION PAGO DE CAJA'!N$3:N$9173)))))</f>
        <v>#REF!</v>
      </c>
    </row>
    <row r="3403" spans="1:10">
      <c r="A3403" s="16" t="str">
        <f t="shared" si="57"/>
        <v/>
      </c>
      <c r="B3403" s="93"/>
      <c r="C3403" s="97"/>
      <c r="D3403" s="25"/>
      <c r="E3403" s="91"/>
      <c r="F3403" s="98"/>
      <c r="G3403" s="23"/>
      <c r="H3403" s="23"/>
      <c r="I3403" s="23"/>
      <c r="J3403" s="14" t="e">
        <f ca="1">F3403-(G3403+(SUMIF('RELACION PAGO DE CAJA'!B$3:B$9173,A3403,'RELACION PAGO DE CAJA'!K$3:K$9173)+SUMIF('RELACION PAGO DE CAJA'!B$3:B$9173,A3403,'RELACION PAGO DE CAJA'!L$3:L$9173)+(SUMIF('RELACION PAGO DE CAJA'!B$3:B$9173,A3403,'RELACION PAGO DE CAJA'!M$3:M$408)+(SUMIF('RELACION PAGO DE CAJA'!B$3:B$9173,A3403,'RELACION PAGO DE CAJA'!N$3:N$9173)))))</f>
        <v>#REF!</v>
      </c>
    </row>
    <row r="3404" spans="1:10">
      <c r="A3404" s="16" t="str">
        <f t="shared" si="57"/>
        <v/>
      </c>
      <c r="B3404" s="93"/>
      <c r="C3404" s="97"/>
      <c r="D3404" s="25"/>
      <c r="E3404" s="91"/>
      <c r="F3404" s="98"/>
      <c r="G3404" s="23"/>
      <c r="H3404" s="23"/>
      <c r="I3404" s="23"/>
      <c r="J3404" s="14" t="e">
        <f ca="1">F3404-(G3404+(SUMIF('RELACION PAGO DE CAJA'!B$3:B$9173,A3404,'RELACION PAGO DE CAJA'!K$3:K$9173)+SUMIF('RELACION PAGO DE CAJA'!B$3:B$9173,A3404,'RELACION PAGO DE CAJA'!L$3:L$9173)+(SUMIF('RELACION PAGO DE CAJA'!B$3:B$9173,A3404,'RELACION PAGO DE CAJA'!M$3:M$408)+(SUMIF('RELACION PAGO DE CAJA'!B$3:B$9173,A3404,'RELACION PAGO DE CAJA'!N$3:N$9173)))))</f>
        <v>#REF!</v>
      </c>
    </row>
    <row r="3405" spans="1:10">
      <c r="A3405" s="16" t="str">
        <f t="shared" si="57"/>
        <v/>
      </c>
      <c r="B3405" s="93"/>
      <c r="C3405" s="97"/>
      <c r="D3405" s="25"/>
      <c r="E3405" s="91"/>
      <c r="F3405" s="98"/>
      <c r="G3405" s="23"/>
      <c r="H3405" s="23"/>
      <c r="I3405" s="23"/>
      <c r="J3405" s="14" t="e">
        <f ca="1">F3405-(G3405+(SUMIF('RELACION PAGO DE CAJA'!B$3:B$9173,A3405,'RELACION PAGO DE CAJA'!K$3:K$9173)+SUMIF('RELACION PAGO DE CAJA'!B$3:B$9173,A3405,'RELACION PAGO DE CAJA'!L$3:L$9173)+(SUMIF('RELACION PAGO DE CAJA'!B$3:B$9173,A3405,'RELACION PAGO DE CAJA'!M$3:M$408)+(SUMIF('RELACION PAGO DE CAJA'!B$3:B$9173,A3405,'RELACION PAGO DE CAJA'!N$3:N$9173)))))</f>
        <v>#REF!</v>
      </c>
    </row>
    <row r="3406" spans="1:10">
      <c r="A3406" s="16" t="str">
        <f t="shared" si="57"/>
        <v/>
      </c>
      <c r="B3406" s="93"/>
      <c r="C3406" s="97"/>
      <c r="D3406" s="25"/>
      <c r="E3406" s="91"/>
      <c r="F3406" s="98"/>
      <c r="G3406" s="23"/>
      <c r="H3406" s="23"/>
      <c r="I3406" s="23"/>
      <c r="J3406" s="14" t="e">
        <f ca="1">F3406-(G3406+(SUMIF('RELACION PAGO DE CAJA'!B$3:B$9173,A3406,'RELACION PAGO DE CAJA'!K$3:K$9173)+SUMIF('RELACION PAGO DE CAJA'!B$3:B$9173,A3406,'RELACION PAGO DE CAJA'!L$3:L$9173)+(SUMIF('RELACION PAGO DE CAJA'!B$3:B$9173,A3406,'RELACION PAGO DE CAJA'!M$3:M$408)+(SUMIF('RELACION PAGO DE CAJA'!B$3:B$9173,A3406,'RELACION PAGO DE CAJA'!N$3:N$9173)))))</f>
        <v>#REF!</v>
      </c>
    </row>
    <row r="3407" spans="1:10">
      <c r="A3407" s="16" t="str">
        <f t="shared" si="57"/>
        <v/>
      </c>
      <c r="B3407" s="93"/>
      <c r="C3407" s="97"/>
      <c r="D3407" s="25"/>
      <c r="E3407" s="91"/>
      <c r="F3407" s="98"/>
      <c r="G3407" s="23"/>
      <c r="H3407" s="23"/>
      <c r="I3407" s="23"/>
      <c r="J3407" s="14" t="e">
        <f ca="1">F3407-(G3407+(SUMIF('RELACION PAGO DE CAJA'!B$3:B$9173,A3407,'RELACION PAGO DE CAJA'!K$3:K$9173)+SUMIF('RELACION PAGO DE CAJA'!B$3:B$9173,A3407,'RELACION PAGO DE CAJA'!L$3:L$9173)+(SUMIF('RELACION PAGO DE CAJA'!B$3:B$9173,A3407,'RELACION PAGO DE CAJA'!M$3:M$408)+(SUMIF('RELACION PAGO DE CAJA'!B$3:B$9173,A3407,'RELACION PAGO DE CAJA'!N$3:N$9173)))))</f>
        <v>#REF!</v>
      </c>
    </row>
    <row r="3408" spans="1:10">
      <c r="A3408" s="16" t="str">
        <f t="shared" si="57"/>
        <v/>
      </c>
      <c r="B3408" s="93"/>
      <c r="C3408" s="97"/>
      <c r="D3408" s="25"/>
      <c r="E3408" s="91"/>
      <c r="F3408" s="98"/>
      <c r="G3408" s="23"/>
      <c r="H3408" s="23"/>
      <c r="I3408" s="23"/>
      <c r="J3408" s="14" t="e">
        <f ca="1">F3408-(G3408+(SUMIF('RELACION PAGO DE CAJA'!B$3:B$9173,A3408,'RELACION PAGO DE CAJA'!K$3:K$9173)+SUMIF('RELACION PAGO DE CAJA'!B$3:B$9173,A3408,'RELACION PAGO DE CAJA'!L$3:L$9173)+(SUMIF('RELACION PAGO DE CAJA'!B$3:B$9173,A3408,'RELACION PAGO DE CAJA'!M$3:M$408)+(SUMIF('RELACION PAGO DE CAJA'!B$3:B$9173,A3408,'RELACION PAGO DE CAJA'!N$3:N$9173)))))</f>
        <v>#REF!</v>
      </c>
    </row>
    <row r="3409" spans="1:10">
      <c r="A3409" s="16" t="str">
        <f t="shared" si="57"/>
        <v/>
      </c>
      <c r="B3409" s="93"/>
      <c r="C3409" s="97"/>
      <c r="D3409" s="25"/>
      <c r="E3409" s="91"/>
      <c r="F3409" s="98"/>
      <c r="G3409" s="23"/>
      <c r="H3409" s="23"/>
      <c r="I3409" s="23"/>
      <c r="J3409" s="14" t="e">
        <f ca="1">F3409-(G3409+(SUMIF('RELACION PAGO DE CAJA'!B$3:B$9173,A3409,'RELACION PAGO DE CAJA'!K$3:K$9173)+SUMIF('RELACION PAGO DE CAJA'!B$3:B$9173,A3409,'RELACION PAGO DE CAJA'!L$3:L$9173)+(SUMIF('RELACION PAGO DE CAJA'!B$3:B$9173,A3409,'RELACION PAGO DE CAJA'!M$3:M$408)+(SUMIF('RELACION PAGO DE CAJA'!B$3:B$9173,A3409,'RELACION PAGO DE CAJA'!N$3:N$9173)))))</f>
        <v>#REF!</v>
      </c>
    </row>
    <row r="3410" spans="1:10">
      <c r="A3410" s="16" t="str">
        <f t="shared" si="57"/>
        <v/>
      </c>
      <c r="B3410" s="93"/>
      <c r="C3410" s="97"/>
      <c r="D3410" s="25"/>
      <c r="E3410" s="91"/>
      <c r="F3410" s="98"/>
      <c r="G3410" s="23"/>
      <c r="H3410" s="23"/>
      <c r="I3410" s="23"/>
      <c r="J3410" s="14" t="e">
        <f ca="1">F3410-(G3410+(SUMIF('RELACION PAGO DE CAJA'!B$3:B$9173,A3410,'RELACION PAGO DE CAJA'!K$3:K$9173)+SUMIF('RELACION PAGO DE CAJA'!B$3:B$9173,A3410,'RELACION PAGO DE CAJA'!L$3:L$9173)+(SUMIF('RELACION PAGO DE CAJA'!B$3:B$9173,A3410,'RELACION PAGO DE CAJA'!M$3:M$408)+(SUMIF('RELACION PAGO DE CAJA'!B$3:B$9173,A3410,'RELACION PAGO DE CAJA'!N$3:N$9173)))))</f>
        <v>#REF!</v>
      </c>
    </row>
    <row r="3411" spans="1:10">
      <c r="A3411" s="16" t="str">
        <f t="shared" si="57"/>
        <v/>
      </c>
      <c r="B3411" s="93"/>
      <c r="C3411" s="97"/>
      <c r="D3411" s="25"/>
      <c r="E3411" s="91"/>
      <c r="F3411" s="98"/>
      <c r="G3411" s="23"/>
      <c r="H3411" s="23"/>
      <c r="I3411" s="23"/>
      <c r="J3411" s="14" t="e">
        <f ca="1">F3411-(G3411+(SUMIF('RELACION PAGO DE CAJA'!B$3:B$9173,A3411,'RELACION PAGO DE CAJA'!K$3:K$9173)+SUMIF('RELACION PAGO DE CAJA'!B$3:B$9173,A3411,'RELACION PAGO DE CAJA'!L$3:L$9173)+(SUMIF('RELACION PAGO DE CAJA'!B$3:B$9173,A3411,'RELACION PAGO DE CAJA'!M$3:M$408)+(SUMIF('RELACION PAGO DE CAJA'!B$3:B$9173,A3411,'RELACION PAGO DE CAJA'!N$3:N$9173)))))</f>
        <v>#REF!</v>
      </c>
    </row>
    <row r="3412" spans="1:10">
      <c r="A3412" s="16" t="str">
        <f t="shared" si="57"/>
        <v/>
      </c>
      <c r="B3412" s="93"/>
      <c r="C3412" s="97"/>
      <c r="D3412" s="25"/>
      <c r="E3412" s="91"/>
      <c r="F3412" s="98"/>
      <c r="G3412" s="23"/>
      <c r="H3412" s="23"/>
      <c r="I3412" s="23"/>
      <c r="J3412" s="14" t="e">
        <f ca="1">F3412-(G3412+(SUMIF('RELACION PAGO DE CAJA'!B$3:B$9173,A3412,'RELACION PAGO DE CAJA'!K$3:K$9173)+SUMIF('RELACION PAGO DE CAJA'!B$3:B$9173,A3412,'RELACION PAGO DE CAJA'!L$3:L$9173)+(SUMIF('RELACION PAGO DE CAJA'!B$3:B$9173,A3412,'RELACION PAGO DE CAJA'!M$3:M$408)+(SUMIF('RELACION PAGO DE CAJA'!B$3:B$9173,A3412,'RELACION PAGO DE CAJA'!N$3:N$9173)))))</f>
        <v>#REF!</v>
      </c>
    </row>
    <row r="3413" spans="1:10">
      <c r="A3413" s="16" t="str">
        <f t="shared" ref="A3413:A3476" si="58">CONCATENATE(B3413,D3413,E3413)</f>
        <v/>
      </c>
      <c r="B3413" s="93"/>
      <c r="C3413" s="97"/>
      <c r="D3413" s="25"/>
      <c r="E3413" s="91"/>
      <c r="F3413" s="98"/>
      <c r="G3413" s="23"/>
      <c r="H3413" s="23"/>
      <c r="I3413" s="23"/>
      <c r="J3413" s="14" t="e">
        <f ca="1">F3413-(G3413+(SUMIF('RELACION PAGO DE CAJA'!B$3:B$9173,A3413,'RELACION PAGO DE CAJA'!K$3:K$9173)+SUMIF('RELACION PAGO DE CAJA'!B$3:B$9173,A3413,'RELACION PAGO DE CAJA'!L$3:L$9173)+(SUMIF('RELACION PAGO DE CAJA'!B$3:B$9173,A3413,'RELACION PAGO DE CAJA'!M$3:M$408)+(SUMIF('RELACION PAGO DE CAJA'!B$3:B$9173,A3413,'RELACION PAGO DE CAJA'!N$3:N$9173)))))</f>
        <v>#REF!</v>
      </c>
    </row>
    <row r="3414" spans="1:10">
      <c r="A3414" s="16" t="str">
        <f t="shared" si="58"/>
        <v/>
      </c>
      <c r="B3414" s="93"/>
      <c r="C3414" s="97"/>
      <c r="D3414" s="25"/>
      <c r="E3414" s="91"/>
      <c r="F3414" s="98"/>
      <c r="G3414" s="23"/>
      <c r="H3414" s="23"/>
      <c r="I3414" s="23"/>
      <c r="J3414" s="14" t="e">
        <f ca="1">F3414-(G3414+(SUMIF('RELACION PAGO DE CAJA'!B$3:B$9173,A3414,'RELACION PAGO DE CAJA'!K$3:K$9173)+SUMIF('RELACION PAGO DE CAJA'!B$3:B$9173,A3414,'RELACION PAGO DE CAJA'!L$3:L$9173)+(SUMIF('RELACION PAGO DE CAJA'!B$3:B$9173,A3414,'RELACION PAGO DE CAJA'!M$3:M$408)+(SUMIF('RELACION PAGO DE CAJA'!B$3:B$9173,A3414,'RELACION PAGO DE CAJA'!N$3:N$9173)))))</f>
        <v>#REF!</v>
      </c>
    </row>
    <row r="3415" spans="1:10">
      <c r="A3415" s="16" t="str">
        <f t="shared" si="58"/>
        <v/>
      </c>
      <c r="B3415" s="93"/>
      <c r="C3415" s="97"/>
      <c r="D3415" s="25"/>
      <c r="E3415" s="91"/>
      <c r="F3415" s="98"/>
      <c r="G3415" s="23"/>
      <c r="H3415" s="23"/>
      <c r="I3415" s="23"/>
      <c r="J3415" s="14" t="e">
        <f ca="1">F3415-(G3415+(SUMIF('RELACION PAGO DE CAJA'!B$3:B$9173,A3415,'RELACION PAGO DE CAJA'!K$3:K$9173)+SUMIF('RELACION PAGO DE CAJA'!B$3:B$9173,A3415,'RELACION PAGO DE CAJA'!L$3:L$9173)+(SUMIF('RELACION PAGO DE CAJA'!B$3:B$9173,A3415,'RELACION PAGO DE CAJA'!M$3:M$408)+(SUMIF('RELACION PAGO DE CAJA'!B$3:B$9173,A3415,'RELACION PAGO DE CAJA'!N$3:N$9173)))))</f>
        <v>#REF!</v>
      </c>
    </row>
    <row r="3416" spans="1:10">
      <c r="A3416" s="16" t="str">
        <f t="shared" si="58"/>
        <v/>
      </c>
      <c r="B3416" s="93"/>
      <c r="C3416" s="97"/>
      <c r="D3416" s="25"/>
      <c r="E3416" s="91"/>
      <c r="F3416" s="98"/>
      <c r="G3416" s="23"/>
      <c r="H3416" s="23"/>
      <c r="I3416" s="23"/>
      <c r="J3416" s="14" t="e">
        <f ca="1">F3416-(G3416+(SUMIF('RELACION PAGO DE CAJA'!B$3:B$9173,A3416,'RELACION PAGO DE CAJA'!K$3:K$9173)+SUMIF('RELACION PAGO DE CAJA'!B$3:B$9173,A3416,'RELACION PAGO DE CAJA'!L$3:L$9173)+(SUMIF('RELACION PAGO DE CAJA'!B$3:B$9173,A3416,'RELACION PAGO DE CAJA'!M$3:M$408)+(SUMIF('RELACION PAGO DE CAJA'!B$3:B$9173,A3416,'RELACION PAGO DE CAJA'!N$3:N$9173)))))</f>
        <v>#REF!</v>
      </c>
    </row>
    <row r="3417" spans="1:10">
      <c r="A3417" s="16" t="str">
        <f t="shared" si="58"/>
        <v/>
      </c>
      <c r="B3417" s="93"/>
      <c r="C3417" s="97"/>
      <c r="D3417" s="25"/>
      <c r="E3417" s="91"/>
      <c r="F3417" s="98"/>
      <c r="G3417" s="23"/>
      <c r="H3417" s="23"/>
      <c r="I3417" s="23"/>
      <c r="J3417" s="14" t="e">
        <f ca="1">F3417-(G3417+(SUMIF('RELACION PAGO DE CAJA'!B$3:B$9173,A3417,'RELACION PAGO DE CAJA'!K$3:K$9173)+SUMIF('RELACION PAGO DE CAJA'!B$3:B$9173,A3417,'RELACION PAGO DE CAJA'!L$3:L$9173)+(SUMIF('RELACION PAGO DE CAJA'!B$3:B$9173,A3417,'RELACION PAGO DE CAJA'!M$3:M$408)+(SUMIF('RELACION PAGO DE CAJA'!B$3:B$9173,A3417,'RELACION PAGO DE CAJA'!N$3:N$9173)))))</f>
        <v>#REF!</v>
      </c>
    </row>
    <row r="3418" spans="1:10">
      <c r="A3418" s="16" t="str">
        <f t="shared" si="58"/>
        <v/>
      </c>
      <c r="B3418" s="93"/>
      <c r="C3418" s="97"/>
      <c r="D3418" s="25"/>
      <c r="E3418" s="91"/>
      <c r="F3418" s="98"/>
      <c r="G3418" s="23"/>
      <c r="H3418" s="23"/>
      <c r="I3418" s="23"/>
      <c r="J3418" s="14" t="e">
        <f ca="1">F3418-(G3418+(SUMIF('RELACION PAGO DE CAJA'!B$3:B$9173,A3418,'RELACION PAGO DE CAJA'!K$3:K$9173)+SUMIF('RELACION PAGO DE CAJA'!B$3:B$9173,A3418,'RELACION PAGO DE CAJA'!L$3:L$9173)+(SUMIF('RELACION PAGO DE CAJA'!B$3:B$9173,A3418,'RELACION PAGO DE CAJA'!M$3:M$408)+(SUMIF('RELACION PAGO DE CAJA'!B$3:B$9173,A3418,'RELACION PAGO DE CAJA'!N$3:N$9173)))))</f>
        <v>#REF!</v>
      </c>
    </row>
    <row r="3419" spans="1:10">
      <c r="A3419" s="16" t="str">
        <f t="shared" si="58"/>
        <v/>
      </c>
      <c r="B3419" s="93"/>
      <c r="C3419" s="97"/>
      <c r="D3419" s="25"/>
      <c r="E3419" s="91"/>
      <c r="F3419" s="98"/>
      <c r="G3419" s="23"/>
      <c r="H3419" s="23"/>
      <c r="I3419" s="23"/>
      <c r="J3419" s="14" t="e">
        <f ca="1">F3419-(G3419+(SUMIF('RELACION PAGO DE CAJA'!B$3:B$9173,A3419,'RELACION PAGO DE CAJA'!K$3:K$9173)+SUMIF('RELACION PAGO DE CAJA'!B$3:B$9173,A3419,'RELACION PAGO DE CAJA'!L$3:L$9173)+(SUMIF('RELACION PAGO DE CAJA'!B$3:B$9173,A3419,'RELACION PAGO DE CAJA'!M$3:M$408)+(SUMIF('RELACION PAGO DE CAJA'!B$3:B$9173,A3419,'RELACION PAGO DE CAJA'!N$3:N$9173)))))</f>
        <v>#REF!</v>
      </c>
    </row>
    <row r="3420" spans="1:10">
      <c r="A3420" s="16" t="str">
        <f t="shared" si="58"/>
        <v/>
      </c>
      <c r="B3420" s="93"/>
      <c r="C3420" s="97"/>
      <c r="D3420" s="25"/>
      <c r="E3420" s="91"/>
      <c r="F3420" s="98"/>
      <c r="G3420" s="23"/>
      <c r="H3420" s="23"/>
      <c r="I3420" s="23"/>
      <c r="J3420" s="14" t="e">
        <f ca="1">F3420-(G3420+(SUMIF('RELACION PAGO DE CAJA'!B$3:B$9173,A3420,'RELACION PAGO DE CAJA'!K$3:K$9173)+SUMIF('RELACION PAGO DE CAJA'!B$3:B$9173,A3420,'RELACION PAGO DE CAJA'!L$3:L$9173)+(SUMIF('RELACION PAGO DE CAJA'!B$3:B$9173,A3420,'RELACION PAGO DE CAJA'!M$3:M$408)+(SUMIF('RELACION PAGO DE CAJA'!B$3:B$9173,A3420,'RELACION PAGO DE CAJA'!N$3:N$9173)))))</f>
        <v>#REF!</v>
      </c>
    </row>
    <row r="3421" spans="1:10">
      <c r="A3421" s="16" t="str">
        <f t="shared" si="58"/>
        <v/>
      </c>
      <c r="B3421" s="93"/>
      <c r="C3421" s="97"/>
      <c r="D3421" s="25"/>
      <c r="E3421" s="91"/>
      <c r="F3421" s="98"/>
      <c r="G3421" s="23"/>
      <c r="H3421" s="23"/>
      <c r="I3421" s="23"/>
      <c r="J3421" s="14" t="e">
        <f ca="1">F3421-(G3421+(SUMIF('RELACION PAGO DE CAJA'!B$3:B$9173,A3421,'RELACION PAGO DE CAJA'!K$3:K$9173)+SUMIF('RELACION PAGO DE CAJA'!B$3:B$9173,A3421,'RELACION PAGO DE CAJA'!L$3:L$9173)+(SUMIF('RELACION PAGO DE CAJA'!B$3:B$9173,A3421,'RELACION PAGO DE CAJA'!M$3:M$408)+(SUMIF('RELACION PAGO DE CAJA'!B$3:B$9173,A3421,'RELACION PAGO DE CAJA'!N$3:N$9173)))))</f>
        <v>#REF!</v>
      </c>
    </row>
    <row r="3422" spans="1:10">
      <c r="A3422" s="16" t="str">
        <f t="shared" si="58"/>
        <v/>
      </c>
      <c r="B3422" s="93"/>
      <c r="C3422" s="97"/>
      <c r="D3422" s="25"/>
      <c r="E3422" s="91"/>
      <c r="F3422" s="98"/>
      <c r="G3422" s="23"/>
      <c r="H3422" s="23"/>
      <c r="I3422" s="23"/>
      <c r="J3422" s="14" t="e">
        <f ca="1">F3422-(G3422+(SUMIF('RELACION PAGO DE CAJA'!B$3:B$9173,A3422,'RELACION PAGO DE CAJA'!K$3:K$9173)+SUMIF('RELACION PAGO DE CAJA'!B$3:B$9173,A3422,'RELACION PAGO DE CAJA'!L$3:L$9173)+(SUMIF('RELACION PAGO DE CAJA'!B$3:B$9173,A3422,'RELACION PAGO DE CAJA'!M$3:M$408)+(SUMIF('RELACION PAGO DE CAJA'!B$3:B$9173,A3422,'RELACION PAGO DE CAJA'!N$3:N$9173)))))</f>
        <v>#REF!</v>
      </c>
    </row>
    <row r="3423" spans="1:10">
      <c r="A3423" s="16" t="str">
        <f t="shared" si="58"/>
        <v/>
      </c>
      <c r="B3423" s="93"/>
      <c r="C3423" s="97"/>
      <c r="D3423" s="25"/>
      <c r="E3423" s="91"/>
      <c r="F3423" s="98"/>
      <c r="G3423" s="23"/>
      <c r="H3423" s="23"/>
      <c r="I3423" s="23"/>
      <c r="J3423" s="14" t="e">
        <f ca="1">F3423-(G3423+(SUMIF('RELACION PAGO DE CAJA'!B$3:B$9173,A3423,'RELACION PAGO DE CAJA'!K$3:K$9173)+SUMIF('RELACION PAGO DE CAJA'!B$3:B$9173,A3423,'RELACION PAGO DE CAJA'!L$3:L$9173)+(SUMIF('RELACION PAGO DE CAJA'!B$3:B$9173,A3423,'RELACION PAGO DE CAJA'!M$3:M$408)+(SUMIF('RELACION PAGO DE CAJA'!B$3:B$9173,A3423,'RELACION PAGO DE CAJA'!N$3:N$9173)))))</f>
        <v>#REF!</v>
      </c>
    </row>
    <row r="3424" spans="1:10">
      <c r="A3424" s="16" t="str">
        <f t="shared" si="58"/>
        <v/>
      </c>
      <c r="B3424" s="93"/>
      <c r="C3424" s="97"/>
      <c r="D3424" s="25"/>
      <c r="E3424" s="91"/>
      <c r="F3424" s="98"/>
      <c r="G3424" s="23"/>
      <c r="H3424" s="23"/>
      <c r="I3424" s="23"/>
      <c r="J3424" s="14" t="e">
        <f ca="1">F3424-(G3424+(SUMIF('RELACION PAGO DE CAJA'!B$3:B$9173,A3424,'RELACION PAGO DE CAJA'!K$3:K$9173)+SUMIF('RELACION PAGO DE CAJA'!B$3:B$9173,A3424,'RELACION PAGO DE CAJA'!L$3:L$9173)+(SUMIF('RELACION PAGO DE CAJA'!B$3:B$9173,A3424,'RELACION PAGO DE CAJA'!M$3:M$408)+(SUMIF('RELACION PAGO DE CAJA'!B$3:B$9173,A3424,'RELACION PAGO DE CAJA'!N$3:N$9173)))))</f>
        <v>#REF!</v>
      </c>
    </row>
    <row r="3425" spans="1:10">
      <c r="A3425" s="16" t="str">
        <f t="shared" si="58"/>
        <v/>
      </c>
      <c r="B3425" s="93"/>
      <c r="C3425" s="97"/>
      <c r="D3425" s="25"/>
      <c r="E3425" s="91"/>
      <c r="F3425" s="98"/>
      <c r="G3425" s="23"/>
      <c r="H3425" s="23"/>
      <c r="I3425" s="23"/>
      <c r="J3425" s="14" t="e">
        <f ca="1">F3425-(G3425+(SUMIF('RELACION PAGO DE CAJA'!B$3:B$9173,A3425,'RELACION PAGO DE CAJA'!K$3:K$9173)+SUMIF('RELACION PAGO DE CAJA'!B$3:B$9173,A3425,'RELACION PAGO DE CAJA'!L$3:L$9173)+(SUMIF('RELACION PAGO DE CAJA'!B$3:B$9173,A3425,'RELACION PAGO DE CAJA'!M$3:M$408)+(SUMIF('RELACION PAGO DE CAJA'!B$3:B$9173,A3425,'RELACION PAGO DE CAJA'!N$3:N$9173)))))</f>
        <v>#REF!</v>
      </c>
    </row>
    <row r="3426" spans="1:10">
      <c r="A3426" s="16" t="str">
        <f t="shared" si="58"/>
        <v/>
      </c>
      <c r="B3426" s="93"/>
      <c r="C3426" s="97"/>
      <c r="D3426" s="25"/>
      <c r="E3426" s="91"/>
      <c r="F3426" s="98"/>
      <c r="G3426" s="23"/>
      <c r="H3426" s="23"/>
      <c r="I3426" s="23"/>
      <c r="J3426" s="14" t="e">
        <f ca="1">F3426-(G3426+(SUMIF('RELACION PAGO DE CAJA'!B$3:B$9173,A3426,'RELACION PAGO DE CAJA'!K$3:K$9173)+SUMIF('RELACION PAGO DE CAJA'!B$3:B$9173,A3426,'RELACION PAGO DE CAJA'!L$3:L$9173)+(SUMIF('RELACION PAGO DE CAJA'!B$3:B$9173,A3426,'RELACION PAGO DE CAJA'!M$3:M$408)+(SUMIF('RELACION PAGO DE CAJA'!B$3:B$9173,A3426,'RELACION PAGO DE CAJA'!N$3:N$9173)))))</f>
        <v>#REF!</v>
      </c>
    </row>
    <row r="3427" spans="1:10">
      <c r="A3427" s="16" t="str">
        <f t="shared" si="58"/>
        <v/>
      </c>
      <c r="B3427" s="93"/>
      <c r="C3427" s="97"/>
      <c r="D3427" s="25"/>
      <c r="E3427" s="91"/>
      <c r="F3427" s="98"/>
      <c r="G3427" s="23"/>
      <c r="H3427" s="23"/>
      <c r="I3427" s="23"/>
      <c r="J3427" s="14" t="e">
        <f ca="1">F3427-(G3427+(SUMIF('RELACION PAGO DE CAJA'!B$3:B$9173,A3427,'RELACION PAGO DE CAJA'!K$3:K$9173)+SUMIF('RELACION PAGO DE CAJA'!B$3:B$9173,A3427,'RELACION PAGO DE CAJA'!L$3:L$9173)+(SUMIF('RELACION PAGO DE CAJA'!B$3:B$9173,A3427,'RELACION PAGO DE CAJA'!M$3:M$408)+(SUMIF('RELACION PAGO DE CAJA'!B$3:B$9173,A3427,'RELACION PAGO DE CAJA'!N$3:N$9173)))))</f>
        <v>#REF!</v>
      </c>
    </row>
    <row r="3428" spans="1:10">
      <c r="A3428" s="16" t="str">
        <f t="shared" si="58"/>
        <v/>
      </c>
      <c r="B3428" s="93"/>
      <c r="C3428" s="97"/>
      <c r="D3428" s="25"/>
      <c r="E3428" s="91"/>
      <c r="F3428" s="98"/>
      <c r="G3428" s="23"/>
      <c r="H3428" s="23"/>
      <c r="I3428" s="23"/>
      <c r="J3428" s="14" t="e">
        <f ca="1">F3428-(G3428+(SUMIF('RELACION PAGO DE CAJA'!B$3:B$9173,A3428,'RELACION PAGO DE CAJA'!K$3:K$9173)+SUMIF('RELACION PAGO DE CAJA'!B$3:B$9173,A3428,'RELACION PAGO DE CAJA'!L$3:L$9173)+(SUMIF('RELACION PAGO DE CAJA'!B$3:B$9173,A3428,'RELACION PAGO DE CAJA'!M$3:M$408)+(SUMIF('RELACION PAGO DE CAJA'!B$3:B$9173,A3428,'RELACION PAGO DE CAJA'!N$3:N$9173)))))</f>
        <v>#REF!</v>
      </c>
    </row>
    <row r="3429" spans="1:10">
      <c r="A3429" s="16" t="str">
        <f t="shared" si="58"/>
        <v/>
      </c>
      <c r="B3429" s="93"/>
      <c r="C3429" s="97"/>
      <c r="D3429" s="25"/>
      <c r="E3429" s="91"/>
      <c r="F3429" s="98"/>
      <c r="G3429" s="23"/>
      <c r="H3429" s="23"/>
      <c r="I3429" s="23"/>
      <c r="J3429" s="14" t="e">
        <f ca="1">F3429-(G3429+(SUMIF('RELACION PAGO DE CAJA'!B$3:B$9173,A3429,'RELACION PAGO DE CAJA'!K$3:K$9173)+SUMIF('RELACION PAGO DE CAJA'!B$3:B$9173,A3429,'RELACION PAGO DE CAJA'!L$3:L$9173)+(SUMIF('RELACION PAGO DE CAJA'!B$3:B$9173,A3429,'RELACION PAGO DE CAJA'!M$3:M$408)+(SUMIF('RELACION PAGO DE CAJA'!B$3:B$9173,A3429,'RELACION PAGO DE CAJA'!N$3:N$9173)))))</f>
        <v>#REF!</v>
      </c>
    </row>
    <row r="3430" spans="1:10">
      <c r="A3430" s="16" t="str">
        <f t="shared" si="58"/>
        <v/>
      </c>
      <c r="B3430" s="93"/>
      <c r="C3430" s="97"/>
      <c r="D3430" s="25"/>
      <c r="E3430" s="91"/>
      <c r="F3430" s="98"/>
      <c r="G3430" s="23"/>
      <c r="H3430" s="23"/>
      <c r="I3430" s="23"/>
      <c r="J3430" s="14" t="e">
        <f ca="1">F3430-(G3430+(SUMIF('RELACION PAGO DE CAJA'!B$3:B$9173,A3430,'RELACION PAGO DE CAJA'!K$3:K$9173)+SUMIF('RELACION PAGO DE CAJA'!B$3:B$9173,A3430,'RELACION PAGO DE CAJA'!L$3:L$9173)+(SUMIF('RELACION PAGO DE CAJA'!B$3:B$9173,A3430,'RELACION PAGO DE CAJA'!M$3:M$408)+(SUMIF('RELACION PAGO DE CAJA'!B$3:B$9173,A3430,'RELACION PAGO DE CAJA'!N$3:N$9173)))))</f>
        <v>#REF!</v>
      </c>
    </row>
    <row r="3431" spans="1:10">
      <c r="A3431" s="16" t="str">
        <f t="shared" si="58"/>
        <v/>
      </c>
      <c r="B3431" s="93"/>
      <c r="C3431" s="97"/>
      <c r="D3431" s="25"/>
      <c r="E3431" s="91"/>
      <c r="F3431" s="98"/>
      <c r="G3431" s="23"/>
      <c r="H3431" s="23"/>
      <c r="I3431" s="23"/>
      <c r="J3431" s="14" t="e">
        <f ca="1">F3431-(G3431+(SUMIF('RELACION PAGO DE CAJA'!B$3:B$9173,A3431,'RELACION PAGO DE CAJA'!K$3:K$9173)+SUMIF('RELACION PAGO DE CAJA'!B$3:B$9173,A3431,'RELACION PAGO DE CAJA'!L$3:L$9173)+(SUMIF('RELACION PAGO DE CAJA'!B$3:B$9173,A3431,'RELACION PAGO DE CAJA'!M$3:M$408)+(SUMIF('RELACION PAGO DE CAJA'!B$3:B$9173,A3431,'RELACION PAGO DE CAJA'!N$3:N$9173)))))</f>
        <v>#REF!</v>
      </c>
    </row>
    <row r="3432" spans="1:10">
      <c r="A3432" s="16" t="str">
        <f t="shared" si="58"/>
        <v/>
      </c>
      <c r="B3432" s="93"/>
      <c r="C3432" s="97"/>
      <c r="D3432" s="25"/>
      <c r="E3432" s="91"/>
      <c r="F3432" s="98"/>
      <c r="G3432" s="23"/>
      <c r="H3432" s="23"/>
      <c r="I3432" s="23"/>
      <c r="J3432" s="14" t="e">
        <f ca="1">F3432-(G3432+(SUMIF('RELACION PAGO DE CAJA'!B$3:B$9173,A3432,'RELACION PAGO DE CAJA'!K$3:K$9173)+SUMIF('RELACION PAGO DE CAJA'!B$3:B$9173,A3432,'RELACION PAGO DE CAJA'!L$3:L$9173)+(SUMIF('RELACION PAGO DE CAJA'!B$3:B$9173,A3432,'RELACION PAGO DE CAJA'!M$3:M$408)+(SUMIF('RELACION PAGO DE CAJA'!B$3:B$9173,A3432,'RELACION PAGO DE CAJA'!N$3:N$9173)))))</f>
        <v>#REF!</v>
      </c>
    </row>
    <row r="3433" spans="1:10">
      <c r="A3433" s="16" t="str">
        <f t="shared" si="58"/>
        <v/>
      </c>
      <c r="B3433" s="93"/>
      <c r="C3433" s="97"/>
      <c r="D3433" s="25"/>
      <c r="E3433" s="91"/>
      <c r="F3433" s="98"/>
      <c r="G3433" s="23"/>
      <c r="H3433" s="23"/>
      <c r="I3433" s="23"/>
      <c r="J3433" s="14" t="e">
        <f ca="1">F3433-(G3433+(SUMIF('RELACION PAGO DE CAJA'!B$3:B$9173,A3433,'RELACION PAGO DE CAJA'!K$3:K$9173)+SUMIF('RELACION PAGO DE CAJA'!B$3:B$9173,A3433,'RELACION PAGO DE CAJA'!L$3:L$9173)+(SUMIF('RELACION PAGO DE CAJA'!B$3:B$9173,A3433,'RELACION PAGO DE CAJA'!M$3:M$408)+(SUMIF('RELACION PAGO DE CAJA'!B$3:B$9173,A3433,'RELACION PAGO DE CAJA'!N$3:N$9173)))))</f>
        <v>#REF!</v>
      </c>
    </row>
    <row r="3434" spans="1:10">
      <c r="A3434" s="16" t="str">
        <f t="shared" si="58"/>
        <v/>
      </c>
      <c r="B3434" s="93"/>
      <c r="C3434" s="97"/>
      <c r="D3434" s="25"/>
      <c r="E3434" s="91"/>
      <c r="F3434" s="98"/>
      <c r="G3434" s="23"/>
      <c r="H3434" s="23"/>
      <c r="I3434" s="23"/>
      <c r="J3434" s="14" t="e">
        <f ca="1">F3434-(G3434+(SUMIF('RELACION PAGO DE CAJA'!B$3:B$9173,A3434,'RELACION PAGO DE CAJA'!K$3:K$9173)+SUMIF('RELACION PAGO DE CAJA'!B$3:B$9173,A3434,'RELACION PAGO DE CAJA'!L$3:L$9173)+(SUMIF('RELACION PAGO DE CAJA'!B$3:B$9173,A3434,'RELACION PAGO DE CAJA'!M$3:M$408)+(SUMIF('RELACION PAGO DE CAJA'!B$3:B$9173,A3434,'RELACION PAGO DE CAJA'!N$3:N$9173)))))</f>
        <v>#REF!</v>
      </c>
    </row>
    <row r="3435" spans="1:10">
      <c r="A3435" s="16" t="str">
        <f t="shared" si="58"/>
        <v/>
      </c>
      <c r="B3435" s="93"/>
      <c r="C3435" s="97"/>
      <c r="D3435" s="25"/>
      <c r="E3435" s="91"/>
      <c r="F3435" s="98"/>
      <c r="G3435" s="23"/>
      <c r="H3435" s="23"/>
      <c r="I3435" s="23"/>
      <c r="J3435" s="14" t="e">
        <f ca="1">F3435-(G3435+(SUMIF('RELACION PAGO DE CAJA'!B$3:B$9173,A3435,'RELACION PAGO DE CAJA'!K$3:K$9173)+SUMIF('RELACION PAGO DE CAJA'!B$3:B$9173,A3435,'RELACION PAGO DE CAJA'!L$3:L$9173)+(SUMIF('RELACION PAGO DE CAJA'!B$3:B$9173,A3435,'RELACION PAGO DE CAJA'!M$3:M$408)+(SUMIF('RELACION PAGO DE CAJA'!B$3:B$9173,A3435,'RELACION PAGO DE CAJA'!N$3:N$9173)))))</f>
        <v>#REF!</v>
      </c>
    </row>
    <row r="3436" spans="1:10">
      <c r="A3436" s="16" t="str">
        <f t="shared" si="58"/>
        <v/>
      </c>
      <c r="B3436" s="93"/>
      <c r="C3436" s="97"/>
      <c r="D3436" s="25"/>
      <c r="E3436" s="91"/>
      <c r="F3436" s="98"/>
      <c r="G3436" s="23"/>
      <c r="H3436" s="23"/>
      <c r="I3436" s="23"/>
      <c r="J3436" s="14" t="e">
        <f ca="1">F3436-(G3436+(SUMIF('RELACION PAGO DE CAJA'!B$3:B$9173,A3436,'RELACION PAGO DE CAJA'!K$3:K$9173)+SUMIF('RELACION PAGO DE CAJA'!B$3:B$9173,A3436,'RELACION PAGO DE CAJA'!L$3:L$9173)+(SUMIF('RELACION PAGO DE CAJA'!B$3:B$9173,A3436,'RELACION PAGO DE CAJA'!M$3:M$408)+(SUMIF('RELACION PAGO DE CAJA'!B$3:B$9173,A3436,'RELACION PAGO DE CAJA'!N$3:N$9173)))))</f>
        <v>#REF!</v>
      </c>
    </row>
    <row r="3437" spans="1:10">
      <c r="A3437" s="16" t="str">
        <f t="shared" si="58"/>
        <v/>
      </c>
      <c r="B3437" s="93"/>
      <c r="C3437" s="97"/>
      <c r="D3437" s="25"/>
      <c r="E3437" s="91"/>
      <c r="F3437" s="98"/>
      <c r="G3437" s="23"/>
      <c r="H3437" s="23"/>
      <c r="I3437" s="23"/>
      <c r="J3437" s="14" t="e">
        <f ca="1">F3437-(G3437+(SUMIF('RELACION PAGO DE CAJA'!B$3:B$9173,A3437,'RELACION PAGO DE CAJA'!K$3:K$9173)+SUMIF('RELACION PAGO DE CAJA'!B$3:B$9173,A3437,'RELACION PAGO DE CAJA'!L$3:L$9173)+(SUMIF('RELACION PAGO DE CAJA'!B$3:B$9173,A3437,'RELACION PAGO DE CAJA'!M$3:M$408)+(SUMIF('RELACION PAGO DE CAJA'!B$3:B$9173,A3437,'RELACION PAGO DE CAJA'!N$3:N$9173)))))</f>
        <v>#REF!</v>
      </c>
    </row>
    <row r="3438" spans="1:10">
      <c r="A3438" s="16" t="str">
        <f t="shared" si="58"/>
        <v/>
      </c>
      <c r="B3438" s="93"/>
      <c r="C3438" s="97"/>
      <c r="D3438" s="25"/>
      <c r="E3438" s="91"/>
      <c r="F3438" s="98"/>
      <c r="G3438" s="23"/>
      <c r="H3438" s="23"/>
      <c r="I3438" s="23"/>
      <c r="J3438" s="14" t="e">
        <f ca="1">F3438-(G3438+(SUMIF('RELACION PAGO DE CAJA'!B$3:B$9173,A3438,'RELACION PAGO DE CAJA'!K$3:K$9173)+SUMIF('RELACION PAGO DE CAJA'!B$3:B$9173,A3438,'RELACION PAGO DE CAJA'!L$3:L$9173)+(SUMIF('RELACION PAGO DE CAJA'!B$3:B$9173,A3438,'RELACION PAGO DE CAJA'!M$3:M$408)+(SUMIF('RELACION PAGO DE CAJA'!B$3:B$9173,A3438,'RELACION PAGO DE CAJA'!N$3:N$9173)))))</f>
        <v>#REF!</v>
      </c>
    </row>
    <row r="3439" spans="1:10">
      <c r="A3439" s="16" t="str">
        <f t="shared" si="58"/>
        <v/>
      </c>
      <c r="B3439" s="93"/>
      <c r="C3439" s="97"/>
      <c r="D3439" s="25"/>
      <c r="E3439" s="91"/>
      <c r="F3439" s="98"/>
      <c r="G3439" s="23"/>
      <c r="H3439" s="23"/>
      <c r="I3439" s="23"/>
      <c r="J3439" s="14" t="e">
        <f ca="1">F3439-(G3439+(SUMIF('RELACION PAGO DE CAJA'!B$3:B$9173,A3439,'RELACION PAGO DE CAJA'!K$3:K$9173)+SUMIF('RELACION PAGO DE CAJA'!B$3:B$9173,A3439,'RELACION PAGO DE CAJA'!L$3:L$9173)+(SUMIF('RELACION PAGO DE CAJA'!B$3:B$9173,A3439,'RELACION PAGO DE CAJA'!M$3:M$408)+(SUMIF('RELACION PAGO DE CAJA'!B$3:B$9173,A3439,'RELACION PAGO DE CAJA'!N$3:N$9173)))))</f>
        <v>#REF!</v>
      </c>
    </row>
    <row r="3440" spans="1:10">
      <c r="A3440" s="16" t="str">
        <f t="shared" si="58"/>
        <v/>
      </c>
      <c r="B3440" s="93"/>
      <c r="C3440" s="97"/>
      <c r="D3440" s="25"/>
      <c r="E3440" s="91"/>
      <c r="F3440" s="98"/>
      <c r="G3440" s="23"/>
      <c r="H3440" s="23"/>
      <c r="I3440" s="23"/>
      <c r="J3440" s="14" t="e">
        <f ca="1">F3440-(G3440+(SUMIF('RELACION PAGO DE CAJA'!B$3:B$9173,A3440,'RELACION PAGO DE CAJA'!K$3:K$9173)+SUMIF('RELACION PAGO DE CAJA'!B$3:B$9173,A3440,'RELACION PAGO DE CAJA'!L$3:L$9173)+(SUMIF('RELACION PAGO DE CAJA'!B$3:B$9173,A3440,'RELACION PAGO DE CAJA'!M$3:M$408)+(SUMIF('RELACION PAGO DE CAJA'!B$3:B$9173,A3440,'RELACION PAGO DE CAJA'!N$3:N$9173)))))</f>
        <v>#REF!</v>
      </c>
    </row>
    <row r="3441" spans="1:10">
      <c r="A3441" s="16" t="str">
        <f t="shared" si="58"/>
        <v/>
      </c>
      <c r="B3441" s="93"/>
      <c r="C3441" s="97"/>
      <c r="D3441" s="25"/>
      <c r="E3441" s="91"/>
      <c r="F3441" s="98"/>
      <c r="G3441" s="23"/>
      <c r="H3441" s="23"/>
      <c r="I3441" s="23"/>
      <c r="J3441" s="14" t="e">
        <f ca="1">F3441-(G3441+(SUMIF('RELACION PAGO DE CAJA'!B$3:B$9173,A3441,'RELACION PAGO DE CAJA'!K$3:K$9173)+SUMIF('RELACION PAGO DE CAJA'!B$3:B$9173,A3441,'RELACION PAGO DE CAJA'!L$3:L$9173)+(SUMIF('RELACION PAGO DE CAJA'!B$3:B$9173,A3441,'RELACION PAGO DE CAJA'!M$3:M$408)+(SUMIF('RELACION PAGO DE CAJA'!B$3:B$9173,A3441,'RELACION PAGO DE CAJA'!N$3:N$9173)))))</f>
        <v>#REF!</v>
      </c>
    </row>
    <row r="3442" spans="1:10">
      <c r="A3442" s="16" t="str">
        <f t="shared" si="58"/>
        <v/>
      </c>
      <c r="B3442" s="93"/>
      <c r="C3442" s="97"/>
      <c r="D3442" s="25"/>
      <c r="E3442" s="91"/>
      <c r="F3442" s="98"/>
      <c r="G3442" s="23"/>
      <c r="H3442" s="23"/>
      <c r="I3442" s="23"/>
      <c r="J3442" s="14" t="e">
        <f ca="1">F3442-(G3442+(SUMIF('RELACION PAGO DE CAJA'!B$3:B$9173,A3442,'RELACION PAGO DE CAJA'!K$3:K$9173)+SUMIF('RELACION PAGO DE CAJA'!B$3:B$9173,A3442,'RELACION PAGO DE CAJA'!L$3:L$9173)+(SUMIF('RELACION PAGO DE CAJA'!B$3:B$9173,A3442,'RELACION PAGO DE CAJA'!M$3:M$408)+(SUMIF('RELACION PAGO DE CAJA'!B$3:B$9173,A3442,'RELACION PAGO DE CAJA'!N$3:N$9173)))))</f>
        <v>#REF!</v>
      </c>
    </row>
    <row r="3443" spans="1:10">
      <c r="A3443" s="16" t="str">
        <f t="shared" si="58"/>
        <v/>
      </c>
      <c r="B3443" s="93"/>
      <c r="C3443" s="97"/>
      <c r="D3443" s="25"/>
      <c r="E3443" s="91"/>
      <c r="F3443" s="98"/>
      <c r="G3443" s="23"/>
      <c r="H3443" s="23"/>
      <c r="I3443" s="23"/>
      <c r="J3443" s="14" t="e">
        <f ca="1">F3443-(G3443+(SUMIF('RELACION PAGO DE CAJA'!B$3:B$9173,A3443,'RELACION PAGO DE CAJA'!K$3:K$9173)+SUMIF('RELACION PAGO DE CAJA'!B$3:B$9173,A3443,'RELACION PAGO DE CAJA'!L$3:L$9173)+(SUMIF('RELACION PAGO DE CAJA'!B$3:B$9173,A3443,'RELACION PAGO DE CAJA'!M$3:M$408)+(SUMIF('RELACION PAGO DE CAJA'!B$3:B$9173,A3443,'RELACION PAGO DE CAJA'!N$3:N$9173)))))</f>
        <v>#REF!</v>
      </c>
    </row>
    <row r="3444" spans="1:10">
      <c r="A3444" s="16" t="str">
        <f t="shared" si="58"/>
        <v/>
      </c>
      <c r="B3444" s="93"/>
      <c r="C3444" s="97"/>
      <c r="D3444" s="25"/>
      <c r="E3444" s="91"/>
      <c r="F3444" s="98"/>
      <c r="G3444" s="23"/>
      <c r="H3444" s="23"/>
      <c r="I3444" s="23"/>
      <c r="J3444" s="14" t="e">
        <f ca="1">F3444-(G3444+(SUMIF('RELACION PAGO DE CAJA'!B$3:B$9173,A3444,'RELACION PAGO DE CAJA'!K$3:K$9173)+SUMIF('RELACION PAGO DE CAJA'!B$3:B$9173,A3444,'RELACION PAGO DE CAJA'!L$3:L$9173)+(SUMIF('RELACION PAGO DE CAJA'!B$3:B$9173,A3444,'RELACION PAGO DE CAJA'!M$3:M$408)+(SUMIF('RELACION PAGO DE CAJA'!B$3:B$9173,A3444,'RELACION PAGO DE CAJA'!N$3:N$9173)))))</f>
        <v>#REF!</v>
      </c>
    </row>
    <row r="3445" spans="1:10">
      <c r="A3445" s="16" t="str">
        <f t="shared" si="58"/>
        <v/>
      </c>
      <c r="B3445" s="93"/>
      <c r="C3445" s="97"/>
      <c r="D3445" s="25"/>
      <c r="E3445" s="91"/>
      <c r="F3445" s="98"/>
      <c r="G3445" s="23"/>
      <c r="H3445" s="23"/>
      <c r="I3445" s="23"/>
      <c r="J3445" s="14" t="e">
        <f ca="1">F3445-(G3445+(SUMIF('RELACION PAGO DE CAJA'!B$3:B$9173,A3445,'RELACION PAGO DE CAJA'!K$3:K$9173)+SUMIF('RELACION PAGO DE CAJA'!B$3:B$9173,A3445,'RELACION PAGO DE CAJA'!L$3:L$9173)+(SUMIF('RELACION PAGO DE CAJA'!B$3:B$9173,A3445,'RELACION PAGO DE CAJA'!M$3:M$408)+(SUMIF('RELACION PAGO DE CAJA'!B$3:B$9173,A3445,'RELACION PAGO DE CAJA'!N$3:N$9173)))))</f>
        <v>#REF!</v>
      </c>
    </row>
    <row r="3446" spans="1:10">
      <c r="A3446" s="16" t="str">
        <f t="shared" si="58"/>
        <v/>
      </c>
      <c r="B3446" s="93"/>
      <c r="C3446" s="97"/>
      <c r="D3446" s="25"/>
      <c r="E3446" s="91"/>
      <c r="F3446" s="98"/>
      <c r="G3446" s="23"/>
      <c r="H3446" s="23"/>
      <c r="I3446" s="23"/>
      <c r="J3446" s="14" t="e">
        <f ca="1">F3446-(G3446+(SUMIF('RELACION PAGO DE CAJA'!B$3:B$9173,A3446,'RELACION PAGO DE CAJA'!K$3:K$9173)+SUMIF('RELACION PAGO DE CAJA'!B$3:B$9173,A3446,'RELACION PAGO DE CAJA'!L$3:L$9173)+(SUMIF('RELACION PAGO DE CAJA'!B$3:B$9173,A3446,'RELACION PAGO DE CAJA'!M$3:M$408)+(SUMIF('RELACION PAGO DE CAJA'!B$3:B$9173,A3446,'RELACION PAGO DE CAJA'!N$3:N$9173)))))</f>
        <v>#REF!</v>
      </c>
    </row>
    <row r="3447" spans="1:10">
      <c r="A3447" s="16" t="str">
        <f t="shared" si="58"/>
        <v/>
      </c>
      <c r="B3447" s="93"/>
      <c r="C3447" s="97"/>
      <c r="D3447" s="25"/>
      <c r="E3447" s="91"/>
      <c r="F3447" s="98"/>
      <c r="G3447" s="23"/>
      <c r="H3447" s="23"/>
      <c r="I3447" s="23"/>
      <c r="J3447" s="14" t="e">
        <f ca="1">F3447-(G3447+(SUMIF('RELACION PAGO DE CAJA'!B$3:B$9173,A3447,'RELACION PAGO DE CAJA'!K$3:K$9173)+SUMIF('RELACION PAGO DE CAJA'!B$3:B$9173,A3447,'RELACION PAGO DE CAJA'!L$3:L$9173)+(SUMIF('RELACION PAGO DE CAJA'!B$3:B$9173,A3447,'RELACION PAGO DE CAJA'!M$3:M$408)+(SUMIF('RELACION PAGO DE CAJA'!B$3:B$9173,A3447,'RELACION PAGO DE CAJA'!N$3:N$9173)))))</f>
        <v>#REF!</v>
      </c>
    </row>
    <row r="3448" spans="1:10">
      <c r="A3448" s="16" t="str">
        <f t="shared" si="58"/>
        <v/>
      </c>
      <c r="B3448" s="93"/>
      <c r="C3448" s="97"/>
      <c r="D3448" s="25"/>
      <c r="E3448" s="91"/>
      <c r="F3448" s="98"/>
      <c r="G3448" s="23"/>
      <c r="H3448" s="23"/>
      <c r="I3448" s="23"/>
      <c r="J3448" s="14" t="e">
        <f ca="1">F3448-(G3448+(SUMIF('RELACION PAGO DE CAJA'!B$3:B$9173,A3448,'RELACION PAGO DE CAJA'!K$3:K$9173)+SUMIF('RELACION PAGO DE CAJA'!B$3:B$9173,A3448,'RELACION PAGO DE CAJA'!L$3:L$9173)+(SUMIF('RELACION PAGO DE CAJA'!B$3:B$9173,A3448,'RELACION PAGO DE CAJA'!M$3:M$408)+(SUMIF('RELACION PAGO DE CAJA'!B$3:B$9173,A3448,'RELACION PAGO DE CAJA'!N$3:N$9173)))))</f>
        <v>#REF!</v>
      </c>
    </row>
    <row r="3449" spans="1:10">
      <c r="A3449" s="16" t="str">
        <f t="shared" si="58"/>
        <v/>
      </c>
      <c r="B3449" s="93"/>
      <c r="C3449" s="97"/>
      <c r="D3449" s="25"/>
      <c r="E3449" s="91"/>
      <c r="F3449" s="98"/>
      <c r="G3449" s="23"/>
      <c r="H3449" s="23"/>
      <c r="I3449" s="23"/>
      <c r="J3449" s="14" t="e">
        <f ca="1">F3449-(G3449+(SUMIF('RELACION PAGO DE CAJA'!B$3:B$9173,A3449,'RELACION PAGO DE CAJA'!K$3:K$9173)+SUMIF('RELACION PAGO DE CAJA'!B$3:B$9173,A3449,'RELACION PAGO DE CAJA'!L$3:L$9173)+(SUMIF('RELACION PAGO DE CAJA'!B$3:B$9173,A3449,'RELACION PAGO DE CAJA'!M$3:M$408)+(SUMIF('RELACION PAGO DE CAJA'!B$3:B$9173,A3449,'RELACION PAGO DE CAJA'!N$3:N$9173)))))</f>
        <v>#REF!</v>
      </c>
    </row>
    <row r="3450" spans="1:10">
      <c r="A3450" s="16" t="str">
        <f t="shared" si="58"/>
        <v/>
      </c>
      <c r="B3450" s="93"/>
      <c r="C3450" s="97"/>
      <c r="D3450" s="25"/>
      <c r="E3450" s="91"/>
      <c r="F3450" s="98"/>
      <c r="G3450" s="23"/>
      <c r="H3450" s="23"/>
      <c r="I3450" s="23"/>
      <c r="J3450" s="14" t="e">
        <f ca="1">F3450-(G3450+(SUMIF('RELACION PAGO DE CAJA'!B$3:B$9173,A3450,'RELACION PAGO DE CAJA'!K$3:K$9173)+SUMIF('RELACION PAGO DE CAJA'!B$3:B$9173,A3450,'RELACION PAGO DE CAJA'!L$3:L$9173)+(SUMIF('RELACION PAGO DE CAJA'!B$3:B$9173,A3450,'RELACION PAGO DE CAJA'!M$3:M$408)+(SUMIF('RELACION PAGO DE CAJA'!B$3:B$9173,A3450,'RELACION PAGO DE CAJA'!N$3:N$9173)))))</f>
        <v>#REF!</v>
      </c>
    </row>
    <row r="3451" spans="1:10">
      <c r="A3451" s="16" t="str">
        <f t="shared" si="58"/>
        <v/>
      </c>
      <c r="B3451" s="93"/>
      <c r="C3451" s="97"/>
      <c r="D3451" s="25"/>
      <c r="E3451" s="91"/>
      <c r="F3451" s="98"/>
      <c r="G3451" s="23"/>
      <c r="H3451" s="23"/>
      <c r="I3451" s="23"/>
      <c r="J3451" s="14" t="e">
        <f ca="1">F3451-(G3451+(SUMIF('RELACION PAGO DE CAJA'!B$3:B$9173,A3451,'RELACION PAGO DE CAJA'!K$3:K$9173)+SUMIF('RELACION PAGO DE CAJA'!B$3:B$9173,A3451,'RELACION PAGO DE CAJA'!L$3:L$9173)+(SUMIF('RELACION PAGO DE CAJA'!B$3:B$9173,A3451,'RELACION PAGO DE CAJA'!M$3:M$408)+(SUMIF('RELACION PAGO DE CAJA'!B$3:B$9173,A3451,'RELACION PAGO DE CAJA'!N$3:N$9173)))))</f>
        <v>#REF!</v>
      </c>
    </row>
    <row r="3452" spans="1:10">
      <c r="A3452" s="16" t="str">
        <f t="shared" si="58"/>
        <v/>
      </c>
      <c r="B3452" s="93"/>
      <c r="C3452" s="97"/>
      <c r="D3452" s="25"/>
      <c r="E3452" s="91"/>
      <c r="F3452" s="98"/>
      <c r="G3452" s="23"/>
      <c r="H3452" s="23"/>
      <c r="I3452" s="23"/>
      <c r="J3452" s="14" t="e">
        <f ca="1">F3452-(G3452+(SUMIF('RELACION PAGO DE CAJA'!B$3:B$9173,A3452,'RELACION PAGO DE CAJA'!K$3:K$9173)+SUMIF('RELACION PAGO DE CAJA'!B$3:B$9173,A3452,'RELACION PAGO DE CAJA'!L$3:L$9173)+(SUMIF('RELACION PAGO DE CAJA'!B$3:B$9173,A3452,'RELACION PAGO DE CAJA'!M$3:M$408)+(SUMIF('RELACION PAGO DE CAJA'!B$3:B$9173,A3452,'RELACION PAGO DE CAJA'!N$3:N$9173)))))</f>
        <v>#REF!</v>
      </c>
    </row>
    <row r="3453" spans="1:10">
      <c r="A3453" s="16" t="str">
        <f t="shared" si="58"/>
        <v/>
      </c>
      <c r="B3453" s="93"/>
      <c r="C3453" s="97"/>
      <c r="D3453" s="25"/>
      <c r="E3453" s="91"/>
      <c r="F3453" s="98"/>
      <c r="G3453" s="23"/>
      <c r="H3453" s="23"/>
      <c r="I3453" s="23"/>
      <c r="J3453" s="14" t="e">
        <f ca="1">F3453-(G3453+(SUMIF('RELACION PAGO DE CAJA'!B$3:B$9173,A3453,'RELACION PAGO DE CAJA'!K$3:K$9173)+SUMIF('RELACION PAGO DE CAJA'!B$3:B$9173,A3453,'RELACION PAGO DE CAJA'!L$3:L$9173)+(SUMIF('RELACION PAGO DE CAJA'!B$3:B$9173,A3453,'RELACION PAGO DE CAJA'!M$3:M$408)+(SUMIF('RELACION PAGO DE CAJA'!B$3:B$9173,A3453,'RELACION PAGO DE CAJA'!N$3:N$9173)))))</f>
        <v>#REF!</v>
      </c>
    </row>
    <row r="3454" spans="1:10">
      <c r="A3454" s="16" t="str">
        <f t="shared" si="58"/>
        <v/>
      </c>
      <c r="B3454" s="93"/>
      <c r="C3454" s="97"/>
      <c r="D3454" s="25"/>
      <c r="E3454" s="91"/>
      <c r="F3454" s="98"/>
      <c r="G3454" s="23"/>
      <c r="H3454" s="23"/>
      <c r="I3454" s="23"/>
      <c r="J3454" s="14" t="e">
        <f ca="1">F3454-(G3454+(SUMIF('RELACION PAGO DE CAJA'!B$3:B$9173,A3454,'RELACION PAGO DE CAJA'!K$3:K$9173)+SUMIF('RELACION PAGO DE CAJA'!B$3:B$9173,A3454,'RELACION PAGO DE CAJA'!L$3:L$9173)+(SUMIF('RELACION PAGO DE CAJA'!B$3:B$9173,A3454,'RELACION PAGO DE CAJA'!M$3:M$408)+(SUMIF('RELACION PAGO DE CAJA'!B$3:B$9173,A3454,'RELACION PAGO DE CAJA'!N$3:N$9173)))))</f>
        <v>#REF!</v>
      </c>
    </row>
    <row r="3455" spans="1:10">
      <c r="A3455" s="16" t="str">
        <f t="shared" si="58"/>
        <v/>
      </c>
      <c r="B3455" s="93"/>
      <c r="C3455" s="97"/>
      <c r="D3455" s="25"/>
      <c r="E3455" s="91"/>
      <c r="F3455" s="98"/>
      <c r="G3455" s="23"/>
      <c r="H3455" s="23"/>
      <c r="I3455" s="23"/>
      <c r="J3455" s="14" t="e">
        <f ca="1">F3455-(G3455+(SUMIF('RELACION PAGO DE CAJA'!B$3:B$9173,A3455,'RELACION PAGO DE CAJA'!K$3:K$9173)+SUMIF('RELACION PAGO DE CAJA'!B$3:B$9173,A3455,'RELACION PAGO DE CAJA'!L$3:L$9173)+(SUMIF('RELACION PAGO DE CAJA'!B$3:B$9173,A3455,'RELACION PAGO DE CAJA'!M$3:M$408)+(SUMIF('RELACION PAGO DE CAJA'!B$3:B$9173,A3455,'RELACION PAGO DE CAJA'!N$3:N$9173)))))</f>
        <v>#REF!</v>
      </c>
    </row>
    <row r="3456" spans="1:10">
      <c r="A3456" s="16" t="str">
        <f t="shared" si="58"/>
        <v/>
      </c>
      <c r="B3456" s="93"/>
      <c r="C3456" s="97"/>
      <c r="D3456" s="25"/>
      <c r="E3456" s="91"/>
      <c r="F3456" s="98"/>
      <c r="G3456" s="23"/>
      <c r="H3456" s="23"/>
      <c r="I3456" s="23"/>
      <c r="J3456" s="14" t="e">
        <f ca="1">F3456-(G3456+(SUMIF('RELACION PAGO DE CAJA'!B$3:B$9173,A3456,'RELACION PAGO DE CAJA'!K$3:K$9173)+SUMIF('RELACION PAGO DE CAJA'!B$3:B$9173,A3456,'RELACION PAGO DE CAJA'!L$3:L$9173)+(SUMIF('RELACION PAGO DE CAJA'!B$3:B$9173,A3456,'RELACION PAGO DE CAJA'!M$3:M$408)+(SUMIF('RELACION PAGO DE CAJA'!B$3:B$9173,A3456,'RELACION PAGO DE CAJA'!N$3:N$9173)))))</f>
        <v>#REF!</v>
      </c>
    </row>
    <row r="3457" spans="1:10">
      <c r="A3457" s="16" t="str">
        <f t="shared" si="58"/>
        <v/>
      </c>
      <c r="B3457" s="93"/>
      <c r="C3457" s="97"/>
      <c r="D3457" s="25"/>
      <c r="E3457" s="91"/>
      <c r="F3457" s="98"/>
      <c r="G3457" s="23"/>
      <c r="H3457" s="23"/>
      <c r="I3457" s="23"/>
      <c r="J3457" s="14" t="e">
        <f ca="1">F3457-(G3457+(SUMIF('RELACION PAGO DE CAJA'!B$3:B$9173,A3457,'RELACION PAGO DE CAJA'!K$3:K$9173)+SUMIF('RELACION PAGO DE CAJA'!B$3:B$9173,A3457,'RELACION PAGO DE CAJA'!L$3:L$9173)+(SUMIF('RELACION PAGO DE CAJA'!B$3:B$9173,A3457,'RELACION PAGO DE CAJA'!M$3:M$408)+(SUMIF('RELACION PAGO DE CAJA'!B$3:B$9173,A3457,'RELACION PAGO DE CAJA'!N$3:N$9173)))))</f>
        <v>#REF!</v>
      </c>
    </row>
    <row r="3458" spans="1:10">
      <c r="A3458" s="16" t="str">
        <f t="shared" si="58"/>
        <v/>
      </c>
      <c r="B3458" s="93"/>
      <c r="C3458" s="97"/>
      <c r="D3458" s="25"/>
      <c r="E3458" s="91"/>
      <c r="F3458" s="98"/>
      <c r="G3458" s="23"/>
      <c r="H3458" s="23"/>
      <c r="I3458" s="23"/>
      <c r="J3458" s="14" t="e">
        <f ca="1">F3458-(G3458+(SUMIF('RELACION PAGO DE CAJA'!B$3:B$9173,A3458,'RELACION PAGO DE CAJA'!K$3:K$9173)+SUMIF('RELACION PAGO DE CAJA'!B$3:B$9173,A3458,'RELACION PAGO DE CAJA'!L$3:L$9173)+(SUMIF('RELACION PAGO DE CAJA'!B$3:B$9173,A3458,'RELACION PAGO DE CAJA'!M$3:M$408)+(SUMIF('RELACION PAGO DE CAJA'!B$3:B$9173,A3458,'RELACION PAGO DE CAJA'!N$3:N$9173)))))</f>
        <v>#REF!</v>
      </c>
    </row>
    <row r="3459" spans="1:10">
      <c r="A3459" s="16" t="str">
        <f t="shared" si="58"/>
        <v/>
      </c>
      <c r="B3459" s="93"/>
      <c r="C3459" s="97"/>
      <c r="D3459" s="25"/>
      <c r="E3459" s="91"/>
      <c r="F3459" s="98"/>
      <c r="G3459" s="23"/>
      <c r="H3459" s="23"/>
      <c r="I3459" s="23"/>
      <c r="J3459" s="14" t="e">
        <f ca="1">F3459-(G3459+(SUMIF('RELACION PAGO DE CAJA'!B$3:B$9173,A3459,'RELACION PAGO DE CAJA'!K$3:K$9173)+SUMIF('RELACION PAGO DE CAJA'!B$3:B$9173,A3459,'RELACION PAGO DE CAJA'!L$3:L$9173)+(SUMIF('RELACION PAGO DE CAJA'!B$3:B$9173,A3459,'RELACION PAGO DE CAJA'!M$3:M$408)+(SUMIF('RELACION PAGO DE CAJA'!B$3:B$9173,A3459,'RELACION PAGO DE CAJA'!N$3:N$9173)))))</f>
        <v>#REF!</v>
      </c>
    </row>
    <row r="3460" spans="1:10">
      <c r="A3460" s="16" t="str">
        <f t="shared" si="58"/>
        <v/>
      </c>
      <c r="B3460" s="93"/>
      <c r="C3460" s="97"/>
      <c r="D3460" s="25"/>
      <c r="E3460" s="91"/>
      <c r="F3460" s="98"/>
      <c r="G3460" s="23"/>
      <c r="H3460" s="23"/>
      <c r="I3460" s="23"/>
      <c r="J3460" s="14" t="e">
        <f ca="1">F3460-(G3460+(SUMIF('RELACION PAGO DE CAJA'!B$3:B$9173,A3460,'RELACION PAGO DE CAJA'!K$3:K$9173)+SUMIF('RELACION PAGO DE CAJA'!B$3:B$9173,A3460,'RELACION PAGO DE CAJA'!L$3:L$9173)+(SUMIF('RELACION PAGO DE CAJA'!B$3:B$9173,A3460,'RELACION PAGO DE CAJA'!M$3:M$408)+(SUMIF('RELACION PAGO DE CAJA'!B$3:B$9173,A3460,'RELACION PAGO DE CAJA'!N$3:N$9173)))))</f>
        <v>#REF!</v>
      </c>
    </row>
    <row r="3461" spans="1:10">
      <c r="A3461" s="16" t="str">
        <f t="shared" si="58"/>
        <v/>
      </c>
      <c r="B3461" s="93"/>
      <c r="C3461" s="97"/>
      <c r="D3461" s="25"/>
      <c r="E3461" s="91"/>
      <c r="F3461" s="98"/>
      <c r="G3461" s="23"/>
      <c r="H3461" s="23"/>
      <c r="I3461" s="23"/>
      <c r="J3461" s="14" t="e">
        <f ca="1">F3461-(G3461+(SUMIF('RELACION PAGO DE CAJA'!B$3:B$9173,A3461,'RELACION PAGO DE CAJA'!K$3:K$9173)+SUMIF('RELACION PAGO DE CAJA'!B$3:B$9173,A3461,'RELACION PAGO DE CAJA'!L$3:L$9173)+(SUMIF('RELACION PAGO DE CAJA'!B$3:B$9173,A3461,'RELACION PAGO DE CAJA'!M$3:M$408)+(SUMIF('RELACION PAGO DE CAJA'!B$3:B$9173,A3461,'RELACION PAGO DE CAJA'!N$3:N$9173)))))</f>
        <v>#REF!</v>
      </c>
    </row>
    <row r="3462" spans="1:10">
      <c r="A3462" s="16" t="str">
        <f t="shared" si="58"/>
        <v/>
      </c>
      <c r="B3462" s="93"/>
      <c r="C3462" s="97"/>
      <c r="D3462" s="25"/>
      <c r="E3462" s="91"/>
      <c r="F3462" s="98"/>
      <c r="G3462" s="23"/>
      <c r="H3462" s="23"/>
      <c r="I3462" s="23"/>
      <c r="J3462" s="14" t="e">
        <f ca="1">F3462-(G3462+(SUMIF('RELACION PAGO DE CAJA'!B$3:B$9173,A3462,'RELACION PAGO DE CAJA'!K$3:K$9173)+SUMIF('RELACION PAGO DE CAJA'!B$3:B$9173,A3462,'RELACION PAGO DE CAJA'!L$3:L$9173)+(SUMIF('RELACION PAGO DE CAJA'!B$3:B$9173,A3462,'RELACION PAGO DE CAJA'!M$3:M$408)+(SUMIF('RELACION PAGO DE CAJA'!B$3:B$9173,A3462,'RELACION PAGO DE CAJA'!N$3:N$9173)))))</f>
        <v>#REF!</v>
      </c>
    </row>
    <row r="3463" spans="1:10">
      <c r="A3463" s="16" t="str">
        <f t="shared" si="58"/>
        <v/>
      </c>
      <c r="B3463" s="93"/>
      <c r="C3463" s="97"/>
      <c r="D3463" s="25"/>
      <c r="E3463" s="91"/>
      <c r="F3463" s="98"/>
      <c r="G3463" s="23"/>
      <c r="H3463" s="23"/>
      <c r="I3463" s="23"/>
      <c r="J3463" s="14" t="e">
        <f ca="1">F3463-(G3463+(SUMIF('RELACION PAGO DE CAJA'!B$3:B$9173,A3463,'RELACION PAGO DE CAJA'!K$3:K$9173)+SUMIF('RELACION PAGO DE CAJA'!B$3:B$9173,A3463,'RELACION PAGO DE CAJA'!L$3:L$9173)+(SUMIF('RELACION PAGO DE CAJA'!B$3:B$9173,A3463,'RELACION PAGO DE CAJA'!M$3:M$408)+(SUMIF('RELACION PAGO DE CAJA'!B$3:B$9173,A3463,'RELACION PAGO DE CAJA'!N$3:N$9173)))))</f>
        <v>#REF!</v>
      </c>
    </row>
    <row r="3464" spans="1:10">
      <c r="A3464" s="16" t="str">
        <f t="shared" si="58"/>
        <v/>
      </c>
      <c r="B3464" s="93"/>
      <c r="C3464" s="97"/>
      <c r="D3464" s="25"/>
      <c r="E3464" s="91"/>
      <c r="F3464" s="98"/>
      <c r="G3464" s="23"/>
      <c r="H3464" s="23"/>
      <c r="I3464" s="23"/>
      <c r="J3464" s="14" t="e">
        <f ca="1">F3464-(G3464+(SUMIF('RELACION PAGO DE CAJA'!B$3:B$9173,A3464,'RELACION PAGO DE CAJA'!K$3:K$9173)+SUMIF('RELACION PAGO DE CAJA'!B$3:B$9173,A3464,'RELACION PAGO DE CAJA'!L$3:L$9173)+(SUMIF('RELACION PAGO DE CAJA'!B$3:B$9173,A3464,'RELACION PAGO DE CAJA'!M$3:M$408)+(SUMIF('RELACION PAGO DE CAJA'!B$3:B$9173,A3464,'RELACION PAGO DE CAJA'!N$3:N$9173)))))</f>
        <v>#REF!</v>
      </c>
    </row>
    <row r="3465" spans="1:10">
      <c r="A3465" s="16" t="str">
        <f t="shared" si="58"/>
        <v/>
      </c>
      <c r="B3465" s="93"/>
      <c r="C3465" s="97"/>
      <c r="D3465" s="25"/>
      <c r="E3465" s="91"/>
      <c r="F3465" s="98"/>
      <c r="G3465" s="23"/>
      <c r="H3465" s="23"/>
      <c r="I3465" s="23"/>
      <c r="J3465" s="14" t="e">
        <f ca="1">F3465-(G3465+(SUMIF('RELACION PAGO DE CAJA'!B$3:B$9173,A3465,'RELACION PAGO DE CAJA'!K$3:K$9173)+SUMIF('RELACION PAGO DE CAJA'!B$3:B$9173,A3465,'RELACION PAGO DE CAJA'!L$3:L$9173)+(SUMIF('RELACION PAGO DE CAJA'!B$3:B$9173,A3465,'RELACION PAGO DE CAJA'!M$3:M$408)+(SUMIF('RELACION PAGO DE CAJA'!B$3:B$9173,A3465,'RELACION PAGO DE CAJA'!N$3:N$9173)))))</f>
        <v>#REF!</v>
      </c>
    </row>
    <row r="3466" spans="1:10">
      <c r="A3466" s="16" t="str">
        <f t="shared" si="58"/>
        <v/>
      </c>
      <c r="B3466" s="93"/>
      <c r="C3466" s="97"/>
      <c r="D3466" s="25"/>
      <c r="E3466" s="91"/>
      <c r="F3466" s="98"/>
      <c r="G3466" s="23"/>
      <c r="H3466" s="23"/>
      <c r="I3466" s="23"/>
      <c r="J3466" s="14" t="e">
        <f ca="1">F3466-(G3466+(SUMIF('RELACION PAGO DE CAJA'!B$3:B$9173,A3466,'RELACION PAGO DE CAJA'!K$3:K$9173)+SUMIF('RELACION PAGO DE CAJA'!B$3:B$9173,A3466,'RELACION PAGO DE CAJA'!L$3:L$9173)+(SUMIF('RELACION PAGO DE CAJA'!B$3:B$9173,A3466,'RELACION PAGO DE CAJA'!M$3:M$408)+(SUMIF('RELACION PAGO DE CAJA'!B$3:B$9173,A3466,'RELACION PAGO DE CAJA'!N$3:N$9173)))))</f>
        <v>#REF!</v>
      </c>
    </row>
    <row r="3467" spans="1:10">
      <c r="A3467" s="16" t="str">
        <f t="shared" si="58"/>
        <v/>
      </c>
      <c r="B3467" s="93"/>
      <c r="C3467" s="97"/>
      <c r="D3467" s="25"/>
      <c r="E3467" s="91"/>
      <c r="F3467" s="98"/>
      <c r="G3467" s="23"/>
      <c r="H3467" s="23"/>
      <c r="I3467" s="23"/>
      <c r="J3467" s="14" t="e">
        <f ca="1">F3467-(G3467+(SUMIF('RELACION PAGO DE CAJA'!B$3:B$9173,A3467,'RELACION PAGO DE CAJA'!K$3:K$9173)+SUMIF('RELACION PAGO DE CAJA'!B$3:B$9173,A3467,'RELACION PAGO DE CAJA'!L$3:L$9173)+(SUMIF('RELACION PAGO DE CAJA'!B$3:B$9173,A3467,'RELACION PAGO DE CAJA'!M$3:M$408)+(SUMIF('RELACION PAGO DE CAJA'!B$3:B$9173,A3467,'RELACION PAGO DE CAJA'!N$3:N$9173)))))</f>
        <v>#REF!</v>
      </c>
    </row>
    <row r="3468" spans="1:10">
      <c r="A3468" s="16" t="str">
        <f t="shared" si="58"/>
        <v/>
      </c>
      <c r="B3468" s="93"/>
      <c r="C3468" s="97"/>
      <c r="D3468" s="25"/>
      <c r="E3468" s="91"/>
      <c r="F3468" s="98"/>
      <c r="G3468" s="23"/>
      <c r="H3468" s="23"/>
      <c r="I3468" s="23"/>
      <c r="J3468" s="14" t="e">
        <f ca="1">F3468-(G3468+(SUMIF('RELACION PAGO DE CAJA'!B$3:B$9173,A3468,'RELACION PAGO DE CAJA'!K$3:K$9173)+SUMIF('RELACION PAGO DE CAJA'!B$3:B$9173,A3468,'RELACION PAGO DE CAJA'!L$3:L$9173)+(SUMIF('RELACION PAGO DE CAJA'!B$3:B$9173,A3468,'RELACION PAGO DE CAJA'!M$3:M$408)+(SUMIF('RELACION PAGO DE CAJA'!B$3:B$9173,A3468,'RELACION PAGO DE CAJA'!N$3:N$9173)))))</f>
        <v>#REF!</v>
      </c>
    </row>
    <row r="3469" spans="1:10">
      <c r="A3469" s="16" t="str">
        <f t="shared" si="58"/>
        <v/>
      </c>
      <c r="B3469" s="93"/>
      <c r="C3469" s="97"/>
      <c r="D3469" s="25"/>
      <c r="E3469" s="91"/>
      <c r="F3469" s="98"/>
      <c r="G3469" s="23"/>
      <c r="H3469" s="23"/>
      <c r="I3469" s="23"/>
      <c r="J3469" s="14" t="e">
        <f ca="1">F3469-(G3469+(SUMIF('RELACION PAGO DE CAJA'!B$3:B$9173,A3469,'RELACION PAGO DE CAJA'!K$3:K$9173)+SUMIF('RELACION PAGO DE CAJA'!B$3:B$9173,A3469,'RELACION PAGO DE CAJA'!L$3:L$9173)+(SUMIF('RELACION PAGO DE CAJA'!B$3:B$9173,A3469,'RELACION PAGO DE CAJA'!M$3:M$408)+(SUMIF('RELACION PAGO DE CAJA'!B$3:B$9173,A3469,'RELACION PAGO DE CAJA'!N$3:N$9173)))))</f>
        <v>#REF!</v>
      </c>
    </row>
    <row r="3470" spans="1:10">
      <c r="A3470" s="16" t="str">
        <f t="shared" si="58"/>
        <v/>
      </c>
      <c r="B3470" s="93"/>
      <c r="C3470" s="97"/>
      <c r="D3470" s="25"/>
      <c r="E3470" s="91"/>
      <c r="F3470" s="98"/>
      <c r="G3470" s="23"/>
      <c r="H3470" s="23"/>
      <c r="I3470" s="23"/>
      <c r="J3470" s="14" t="e">
        <f ca="1">F3470-(G3470+(SUMIF('RELACION PAGO DE CAJA'!B$3:B$9173,A3470,'RELACION PAGO DE CAJA'!K$3:K$9173)+SUMIF('RELACION PAGO DE CAJA'!B$3:B$9173,A3470,'RELACION PAGO DE CAJA'!L$3:L$9173)+(SUMIF('RELACION PAGO DE CAJA'!B$3:B$9173,A3470,'RELACION PAGO DE CAJA'!M$3:M$408)+(SUMIF('RELACION PAGO DE CAJA'!B$3:B$9173,A3470,'RELACION PAGO DE CAJA'!N$3:N$9173)))))</f>
        <v>#REF!</v>
      </c>
    </row>
    <row r="3471" spans="1:10">
      <c r="A3471" s="16" t="str">
        <f t="shared" si="58"/>
        <v/>
      </c>
      <c r="B3471" s="93"/>
      <c r="C3471" s="97"/>
      <c r="D3471" s="25"/>
      <c r="E3471" s="91"/>
      <c r="F3471" s="98"/>
      <c r="G3471" s="23"/>
      <c r="H3471" s="23"/>
      <c r="I3471" s="23"/>
      <c r="J3471" s="14" t="e">
        <f ca="1">F3471-(G3471+(SUMIF('RELACION PAGO DE CAJA'!B$3:B$9173,A3471,'RELACION PAGO DE CAJA'!K$3:K$9173)+SUMIF('RELACION PAGO DE CAJA'!B$3:B$9173,A3471,'RELACION PAGO DE CAJA'!L$3:L$9173)+(SUMIF('RELACION PAGO DE CAJA'!B$3:B$9173,A3471,'RELACION PAGO DE CAJA'!M$3:M$408)+(SUMIF('RELACION PAGO DE CAJA'!B$3:B$9173,A3471,'RELACION PAGO DE CAJA'!N$3:N$9173)))))</f>
        <v>#REF!</v>
      </c>
    </row>
    <row r="3472" spans="1:10">
      <c r="A3472" s="16" t="str">
        <f t="shared" si="58"/>
        <v/>
      </c>
      <c r="B3472" s="93"/>
      <c r="C3472" s="97"/>
      <c r="D3472" s="25"/>
      <c r="E3472" s="91"/>
      <c r="F3472" s="98"/>
      <c r="G3472" s="23"/>
      <c r="H3472" s="23"/>
      <c r="I3472" s="23"/>
      <c r="J3472" s="14" t="e">
        <f ca="1">F3472-(G3472+(SUMIF('RELACION PAGO DE CAJA'!B$3:B$9173,A3472,'RELACION PAGO DE CAJA'!K$3:K$9173)+SUMIF('RELACION PAGO DE CAJA'!B$3:B$9173,A3472,'RELACION PAGO DE CAJA'!L$3:L$9173)+(SUMIF('RELACION PAGO DE CAJA'!B$3:B$9173,A3472,'RELACION PAGO DE CAJA'!M$3:M$408)+(SUMIF('RELACION PAGO DE CAJA'!B$3:B$9173,A3472,'RELACION PAGO DE CAJA'!N$3:N$9173)))))</f>
        <v>#REF!</v>
      </c>
    </row>
    <row r="3473" spans="1:10">
      <c r="A3473" s="16" t="str">
        <f t="shared" si="58"/>
        <v/>
      </c>
      <c r="B3473" s="93"/>
      <c r="C3473" s="97"/>
      <c r="D3473" s="25"/>
      <c r="E3473" s="91"/>
      <c r="F3473" s="98"/>
      <c r="G3473" s="23"/>
      <c r="H3473" s="23"/>
      <c r="I3473" s="23"/>
      <c r="J3473" s="14" t="e">
        <f ca="1">F3473-(G3473+(SUMIF('RELACION PAGO DE CAJA'!B$3:B$9173,A3473,'RELACION PAGO DE CAJA'!K$3:K$9173)+SUMIF('RELACION PAGO DE CAJA'!B$3:B$9173,A3473,'RELACION PAGO DE CAJA'!L$3:L$9173)+(SUMIF('RELACION PAGO DE CAJA'!B$3:B$9173,A3473,'RELACION PAGO DE CAJA'!M$3:M$408)+(SUMIF('RELACION PAGO DE CAJA'!B$3:B$9173,A3473,'RELACION PAGO DE CAJA'!N$3:N$9173)))))</f>
        <v>#REF!</v>
      </c>
    </row>
    <row r="3474" spans="1:10">
      <c r="A3474" s="16" t="str">
        <f t="shared" si="58"/>
        <v/>
      </c>
      <c r="B3474" s="93"/>
      <c r="C3474" s="97"/>
      <c r="D3474" s="25"/>
      <c r="E3474" s="91"/>
      <c r="F3474" s="98"/>
      <c r="G3474" s="23"/>
      <c r="H3474" s="23"/>
      <c r="I3474" s="23"/>
      <c r="J3474" s="14" t="e">
        <f ca="1">F3474-(G3474+(SUMIF('RELACION PAGO DE CAJA'!B$3:B$9173,A3474,'RELACION PAGO DE CAJA'!K$3:K$9173)+SUMIF('RELACION PAGO DE CAJA'!B$3:B$9173,A3474,'RELACION PAGO DE CAJA'!L$3:L$9173)+(SUMIF('RELACION PAGO DE CAJA'!B$3:B$9173,A3474,'RELACION PAGO DE CAJA'!M$3:M$408)+(SUMIF('RELACION PAGO DE CAJA'!B$3:B$9173,A3474,'RELACION PAGO DE CAJA'!N$3:N$9173)))))</f>
        <v>#REF!</v>
      </c>
    </row>
    <row r="3475" spans="1:10">
      <c r="A3475" s="16" t="str">
        <f t="shared" si="58"/>
        <v/>
      </c>
      <c r="B3475" s="93"/>
      <c r="C3475" s="97"/>
      <c r="D3475" s="25"/>
      <c r="E3475" s="91"/>
      <c r="F3475" s="98"/>
      <c r="G3475" s="23"/>
      <c r="H3475" s="23"/>
      <c r="I3475" s="23"/>
      <c r="J3475" s="14" t="e">
        <f ca="1">F3475-(G3475+(SUMIF('RELACION PAGO DE CAJA'!B$3:B$9173,A3475,'RELACION PAGO DE CAJA'!K$3:K$9173)+SUMIF('RELACION PAGO DE CAJA'!B$3:B$9173,A3475,'RELACION PAGO DE CAJA'!L$3:L$9173)+(SUMIF('RELACION PAGO DE CAJA'!B$3:B$9173,A3475,'RELACION PAGO DE CAJA'!M$3:M$408)+(SUMIF('RELACION PAGO DE CAJA'!B$3:B$9173,A3475,'RELACION PAGO DE CAJA'!N$3:N$9173)))))</f>
        <v>#REF!</v>
      </c>
    </row>
    <row r="3476" spans="1:10">
      <c r="A3476" s="16" t="str">
        <f t="shared" si="58"/>
        <v/>
      </c>
      <c r="B3476" s="93"/>
      <c r="C3476" s="97"/>
      <c r="D3476" s="25"/>
      <c r="E3476" s="91"/>
      <c r="F3476" s="98"/>
      <c r="G3476" s="23"/>
      <c r="H3476" s="23"/>
      <c r="I3476" s="23"/>
      <c r="J3476" s="14" t="e">
        <f ca="1">F3476-(G3476+(SUMIF('RELACION PAGO DE CAJA'!B$3:B$9173,A3476,'RELACION PAGO DE CAJA'!K$3:K$9173)+SUMIF('RELACION PAGO DE CAJA'!B$3:B$9173,A3476,'RELACION PAGO DE CAJA'!L$3:L$9173)+(SUMIF('RELACION PAGO DE CAJA'!B$3:B$9173,A3476,'RELACION PAGO DE CAJA'!M$3:M$408)+(SUMIF('RELACION PAGO DE CAJA'!B$3:B$9173,A3476,'RELACION PAGO DE CAJA'!N$3:N$9173)))))</f>
        <v>#REF!</v>
      </c>
    </row>
    <row r="3477" spans="1:10">
      <c r="A3477" s="16" t="str">
        <f t="shared" ref="A3477:A3540" si="59">CONCATENATE(B3477,D3477,E3477)</f>
        <v/>
      </c>
      <c r="B3477" s="93"/>
      <c r="C3477" s="97"/>
      <c r="D3477" s="25"/>
      <c r="E3477" s="91"/>
      <c r="F3477" s="98"/>
      <c r="G3477" s="23"/>
      <c r="H3477" s="23"/>
      <c r="I3477" s="23"/>
      <c r="J3477" s="14" t="e">
        <f ca="1">F3477-(G3477+(SUMIF('RELACION PAGO DE CAJA'!B$3:B$9173,A3477,'RELACION PAGO DE CAJA'!K$3:K$9173)+SUMIF('RELACION PAGO DE CAJA'!B$3:B$9173,A3477,'RELACION PAGO DE CAJA'!L$3:L$9173)+(SUMIF('RELACION PAGO DE CAJA'!B$3:B$9173,A3477,'RELACION PAGO DE CAJA'!M$3:M$408)+(SUMIF('RELACION PAGO DE CAJA'!B$3:B$9173,A3477,'RELACION PAGO DE CAJA'!N$3:N$9173)))))</f>
        <v>#REF!</v>
      </c>
    </row>
    <row r="3478" spans="1:10">
      <c r="A3478" s="16" t="str">
        <f t="shared" si="59"/>
        <v/>
      </c>
      <c r="B3478" s="93"/>
      <c r="C3478" s="97"/>
      <c r="D3478" s="25"/>
      <c r="E3478" s="91"/>
      <c r="F3478" s="98"/>
      <c r="G3478" s="23"/>
      <c r="H3478" s="23"/>
      <c r="I3478" s="23"/>
      <c r="J3478" s="14" t="e">
        <f ca="1">F3478-(G3478+(SUMIF('RELACION PAGO DE CAJA'!B$3:B$9173,A3478,'RELACION PAGO DE CAJA'!K$3:K$9173)+SUMIF('RELACION PAGO DE CAJA'!B$3:B$9173,A3478,'RELACION PAGO DE CAJA'!L$3:L$9173)+(SUMIF('RELACION PAGO DE CAJA'!B$3:B$9173,A3478,'RELACION PAGO DE CAJA'!M$3:M$408)+(SUMIF('RELACION PAGO DE CAJA'!B$3:B$9173,A3478,'RELACION PAGO DE CAJA'!N$3:N$9173)))))</f>
        <v>#REF!</v>
      </c>
    </row>
    <row r="3479" spans="1:10">
      <c r="A3479" s="16" t="str">
        <f t="shared" si="59"/>
        <v/>
      </c>
      <c r="B3479" s="93"/>
      <c r="C3479" s="97"/>
      <c r="D3479" s="25"/>
      <c r="E3479" s="91"/>
      <c r="F3479" s="98"/>
      <c r="G3479" s="23"/>
      <c r="H3479" s="23"/>
      <c r="I3479" s="23"/>
      <c r="J3479" s="14" t="e">
        <f ca="1">F3479-(G3479+(SUMIF('RELACION PAGO DE CAJA'!B$3:B$9173,A3479,'RELACION PAGO DE CAJA'!K$3:K$9173)+SUMIF('RELACION PAGO DE CAJA'!B$3:B$9173,A3479,'RELACION PAGO DE CAJA'!L$3:L$9173)+(SUMIF('RELACION PAGO DE CAJA'!B$3:B$9173,A3479,'RELACION PAGO DE CAJA'!M$3:M$408)+(SUMIF('RELACION PAGO DE CAJA'!B$3:B$9173,A3479,'RELACION PAGO DE CAJA'!N$3:N$9173)))))</f>
        <v>#REF!</v>
      </c>
    </row>
    <row r="3480" spans="1:10">
      <c r="A3480" s="16" t="str">
        <f t="shared" si="59"/>
        <v/>
      </c>
      <c r="B3480" s="93"/>
      <c r="C3480" s="97"/>
      <c r="D3480" s="25"/>
      <c r="E3480" s="91"/>
      <c r="F3480" s="98"/>
      <c r="G3480" s="23"/>
      <c r="H3480" s="23"/>
      <c r="I3480" s="23"/>
      <c r="J3480" s="14" t="e">
        <f ca="1">F3480-(G3480+(SUMIF('RELACION PAGO DE CAJA'!B$3:B$9173,A3480,'RELACION PAGO DE CAJA'!K$3:K$9173)+SUMIF('RELACION PAGO DE CAJA'!B$3:B$9173,A3480,'RELACION PAGO DE CAJA'!L$3:L$9173)+(SUMIF('RELACION PAGO DE CAJA'!B$3:B$9173,A3480,'RELACION PAGO DE CAJA'!M$3:M$408)+(SUMIF('RELACION PAGO DE CAJA'!B$3:B$9173,A3480,'RELACION PAGO DE CAJA'!N$3:N$9173)))))</f>
        <v>#REF!</v>
      </c>
    </row>
    <row r="3481" spans="1:10">
      <c r="A3481" s="16" t="str">
        <f t="shared" si="59"/>
        <v/>
      </c>
      <c r="B3481" s="93"/>
      <c r="C3481" s="97"/>
      <c r="D3481" s="25"/>
      <c r="E3481" s="91"/>
      <c r="F3481" s="98"/>
      <c r="G3481" s="23"/>
      <c r="H3481" s="23"/>
      <c r="I3481" s="23"/>
      <c r="J3481" s="14" t="e">
        <f ca="1">F3481-(G3481+(SUMIF('RELACION PAGO DE CAJA'!B$3:B$9173,A3481,'RELACION PAGO DE CAJA'!K$3:K$9173)+SUMIF('RELACION PAGO DE CAJA'!B$3:B$9173,A3481,'RELACION PAGO DE CAJA'!L$3:L$9173)+(SUMIF('RELACION PAGO DE CAJA'!B$3:B$9173,A3481,'RELACION PAGO DE CAJA'!M$3:M$408)+(SUMIF('RELACION PAGO DE CAJA'!B$3:B$9173,A3481,'RELACION PAGO DE CAJA'!N$3:N$9173)))))</f>
        <v>#REF!</v>
      </c>
    </row>
    <row r="3482" spans="1:10">
      <c r="A3482" s="16" t="str">
        <f t="shared" si="59"/>
        <v/>
      </c>
      <c r="B3482" s="93"/>
      <c r="C3482" s="97"/>
      <c r="D3482" s="25"/>
      <c r="E3482" s="91"/>
      <c r="F3482" s="98"/>
      <c r="G3482" s="23"/>
      <c r="H3482" s="23"/>
      <c r="I3482" s="23"/>
      <c r="J3482" s="14" t="e">
        <f ca="1">F3482-(G3482+(SUMIF('RELACION PAGO DE CAJA'!B$3:B$9173,A3482,'RELACION PAGO DE CAJA'!K$3:K$9173)+SUMIF('RELACION PAGO DE CAJA'!B$3:B$9173,A3482,'RELACION PAGO DE CAJA'!L$3:L$9173)+(SUMIF('RELACION PAGO DE CAJA'!B$3:B$9173,A3482,'RELACION PAGO DE CAJA'!M$3:M$408)+(SUMIF('RELACION PAGO DE CAJA'!B$3:B$9173,A3482,'RELACION PAGO DE CAJA'!N$3:N$9173)))))</f>
        <v>#REF!</v>
      </c>
    </row>
    <row r="3483" spans="1:10">
      <c r="A3483" s="16" t="str">
        <f t="shared" si="59"/>
        <v/>
      </c>
      <c r="B3483" s="93"/>
      <c r="C3483" s="97"/>
      <c r="D3483" s="25"/>
      <c r="E3483" s="91"/>
      <c r="F3483" s="98"/>
      <c r="G3483" s="23"/>
      <c r="H3483" s="23"/>
      <c r="I3483" s="23"/>
      <c r="J3483" s="14" t="e">
        <f ca="1">F3483-(G3483+(SUMIF('RELACION PAGO DE CAJA'!B$3:B$9173,A3483,'RELACION PAGO DE CAJA'!K$3:K$9173)+SUMIF('RELACION PAGO DE CAJA'!B$3:B$9173,A3483,'RELACION PAGO DE CAJA'!L$3:L$9173)+(SUMIF('RELACION PAGO DE CAJA'!B$3:B$9173,A3483,'RELACION PAGO DE CAJA'!M$3:M$408)+(SUMIF('RELACION PAGO DE CAJA'!B$3:B$9173,A3483,'RELACION PAGO DE CAJA'!N$3:N$9173)))))</f>
        <v>#REF!</v>
      </c>
    </row>
    <row r="3484" spans="1:10">
      <c r="A3484" s="16" t="str">
        <f t="shared" si="59"/>
        <v/>
      </c>
      <c r="B3484" s="93"/>
      <c r="C3484" s="97"/>
      <c r="D3484" s="25"/>
      <c r="E3484" s="91"/>
      <c r="F3484" s="98"/>
      <c r="G3484" s="23"/>
      <c r="H3484" s="23"/>
      <c r="I3484" s="23"/>
      <c r="J3484" s="14" t="e">
        <f ca="1">F3484-(G3484+(SUMIF('RELACION PAGO DE CAJA'!B$3:B$9173,A3484,'RELACION PAGO DE CAJA'!K$3:K$9173)+SUMIF('RELACION PAGO DE CAJA'!B$3:B$9173,A3484,'RELACION PAGO DE CAJA'!L$3:L$9173)+(SUMIF('RELACION PAGO DE CAJA'!B$3:B$9173,A3484,'RELACION PAGO DE CAJA'!M$3:M$408)+(SUMIF('RELACION PAGO DE CAJA'!B$3:B$9173,A3484,'RELACION PAGO DE CAJA'!N$3:N$9173)))))</f>
        <v>#REF!</v>
      </c>
    </row>
    <row r="3485" spans="1:10">
      <c r="A3485" s="16" t="str">
        <f t="shared" si="59"/>
        <v/>
      </c>
      <c r="B3485" s="93"/>
      <c r="C3485" s="97"/>
      <c r="D3485" s="25"/>
      <c r="E3485" s="91"/>
      <c r="F3485" s="98"/>
      <c r="G3485" s="23"/>
      <c r="H3485" s="23"/>
      <c r="I3485" s="23"/>
      <c r="J3485" s="14" t="e">
        <f ca="1">F3485-(G3485+(SUMIF('RELACION PAGO DE CAJA'!B$3:B$9173,A3485,'RELACION PAGO DE CAJA'!K$3:K$9173)+SUMIF('RELACION PAGO DE CAJA'!B$3:B$9173,A3485,'RELACION PAGO DE CAJA'!L$3:L$9173)+(SUMIF('RELACION PAGO DE CAJA'!B$3:B$9173,A3485,'RELACION PAGO DE CAJA'!M$3:M$408)+(SUMIF('RELACION PAGO DE CAJA'!B$3:B$9173,A3485,'RELACION PAGO DE CAJA'!N$3:N$9173)))))</f>
        <v>#REF!</v>
      </c>
    </row>
    <row r="3486" spans="1:10">
      <c r="A3486" s="16" t="str">
        <f t="shared" si="59"/>
        <v/>
      </c>
      <c r="B3486" s="93"/>
      <c r="C3486" s="97"/>
      <c r="D3486" s="25"/>
      <c r="E3486" s="91"/>
      <c r="F3486" s="98"/>
      <c r="G3486" s="23"/>
      <c r="H3486" s="23"/>
      <c r="I3486" s="23"/>
      <c r="J3486" s="14" t="e">
        <f ca="1">F3486-(G3486+(SUMIF('RELACION PAGO DE CAJA'!B$3:B$9173,A3486,'RELACION PAGO DE CAJA'!K$3:K$9173)+SUMIF('RELACION PAGO DE CAJA'!B$3:B$9173,A3486,'RELACION PAGO DE CAJA'!L$3:L$9173)+(SUMIF('RELACION PAGO DE CAJA'!B$3:B$9173,A3486,'RELACION PAGO DE CAJA'!M$3:M$408)+(SUMIF('RELACION PAGO DE CAJA'!B$3:B$9173,A3486,'RELACION PAGO DE CAJA'!N$3:N$9173)))))</f>
        <v>#REF!</v>
      </c>
    </row>
    <row r="3487" spans="1:10">
      <c r="A3487" s="16" t="str">
        <f t="shared" si="59"/>
        <v/>
      </c>
      <c r="B3487" s="93"/>
      <c r="C3487" s="97"/>
      <c r="D3487" s="25"/>
      <c r="E3487" s="91"/>
      <c r="F3487" s="98"/>
      <c r="G3487" s="23"/>
      <c r="H3487" s="23"/>
      <c r="I3487" s="23"/>
      <c r="J3487" s="14" t="e">
        <f ca="1">F3487-(G3487+(SUMIF('RELACION PAGO DE CAJA'!B$3:B$9173,A3487,'RELACION PAGO DE CAJA'!K$3:K$9173)+SUMIF('RELACION PAGO DE CAJA'!B$3:B$9173,A3487,'RELACION PAGO DE CAJA'!L$3:L$9173)+(SUMIF('RELACION PAGO DE CAJA'!B$3:B$9173,A3487,'RELACION PAGO DE CAJA'!M$3:M$408)+(SUMIF('RELACION PAGO DE CAJA'!B$3:B$9173,A3487,'RELACION PAGO DE CAJA'!N$3:N$9173)))))</f>
        <v>#REF!</v>
      </c>
    </row>
    <row r="3488" spans="1:10">
      <c r="A3488" s="16" t="str">
        <f t="shared" si="59"/>
        <v/>
      </c>
      <c r="B3488" s="93"/>
      <c r="C3488" s="97"/>
      <c r="D3488" s="25"/>
      <c r="E3488" s="91"/>
      <c r="F3488" s="98"/>
      <c r="G3488" s="23"/>
      <c r="H3488" s="23"/>
      <c r="I3488" s="23"/>
      <c r="J3488" s="14" t="e">
        <f ca="1">F3488-(G3488+(SUMIF('RELACION PAGO DE CAJA'!B$3:B$9173,A3488,'RELACION PAGO DE CAJA'!K$3:K$9173)+SUMIF('RELACION PAGO DE CAJA'!B$3:B$9173,A3488,'RELACION PAGO DE CAJA'!L$3:L$9173)+(SUMIF('RELACION PAGO DE CAJA'!B$3:B$9173,A3488,'RELACION PAGO DE CAJA'!M$3:M$408)+(SUMIF('RELACION PAGO DE CAJA'!B$3:B$9173,A3488,'RELACION PAGO DE CAJA'!N$3:N$9173)))))</f>
        <v>#REF!</v>
      </c>
    </row>
    <row r="3489" spans="1:10">
      <c r="A3489" s="16" t="str">
        <f t="shared" si="59"/>
        <v/>
      </c>
      <c r="B3489" s="93"/>
      <c r="C3489" s="97"/>
      <c r="D3489" s="25"/>
      <c r="E3489" s="91"/>
      <c r="F3489" s="98"/>
      <c r="G3489" s="23"/>
      <c r="H3489" s="23"/>
      <c r="I3489" s="23"/>
      <c r="J3489" s="14" t="e">
        <f ca="1">F3489-(G3489+(SUMIF('RELACION PAGO DE CAJA'!B$3:B$9173,A3489,'RELACION PAGO DE CAJA'!K$3:K$9173)+SUMIF('RELACION PAGO DE CAJA'!B$3:B$9173,A3489,'RELACION PAGO DE CAJA'!L$3:L$9173)+(SUMIF('RELACION PAGO DE CAJA'!B$3:B$9173,A3489,'RELACION PAGO DE CAJA'!M$3:M$408)+(SUMIF('RELACION PAGO DE CAJA'!B$3:B$9173,A3489,'RELACION PAGO DE CAJA'!N$3:N$9173)))))</f>
        <v>#REF!</v>
      </c>
    </row>
    <row r="3490" spans="1:10">
      <c r="A3490" s="16" t="str">
        <f t="shared" si="59"/>
        <v/>
      </c>
      <c r="B3490" s="93"/>
      <c r="C3490" s="97"/>
      <c r="D3490" s="25"/>
      <c r="E3490" s="91"/>
      <c r="F3490" s="98"/>
      <c r="G3490" s="23"/>
      <c r="H3490" s="23"/>
      <c r="I3490" s="23"/>
      <c r="J3490" s="14" t="e">
        <f ca="1">F3490-(G3490+(SUMIF('RELACION PAGO DE CAJA'!B$3:B$9173,A3490,'RELACION PAGO DE CAJA'!K$3:K$9173)+SUMIF('RELACION PAGO DE CAJA'!B$3:B$9173,A3490,'RELACION PAGO DE CAJA'!L$3:L$9173)+(SUMIF('RELACION PAGO DE CAJA'!B$3:B$9173,A3490,'RELACION PAGO DE CAJA'!M$3:M$408)+(SUMIF('RELACION PAGO DE CAJA'!B$3:B$9173,A3490,'RELACION PAGO DE CAJA'!N$3:N$9173)))))</f>
        <v>#REF!</v>
      </c>
    </row>
    <row r="3491" spans="1:10">
      <c r="A3491" s="16" t="str">
        <f t="shared" si="59"/>
        <v/>
      </c>
      <c r="B3491" s="93"/>
      <c r="C3491" s="97"/>
      <c r="D3491" s="25"/>
      <c r="E3491" s="91"/>
      <c r="F3491" s="98"/>
      <c r="G3491" s="23"/>
      <c r="H3491" s="23"/>
      <c r="I3491" s="23"/>
      <c r="J3491" s="14" t="e">
        <f ca="1">F3491-(G3491+(SUMIF('RELACION PAGO DE CAJA'!B$3:B$9173,A3491,'RELACION PAGO DE CAJA'!K$3:K$9173)+SUMIF('RELACION PAGO DE CAJA'!B$3:B$9173,A3491,'RELACION PAGO DE CAJA'!L$3:L$9173)+(SUMIF('RELACION PAGO DE CAJA'!B$3:B$9173,A3491,'RELACION PAGO DE CAJA'!M$3:M$408)+(SUMIF('RELACION PAGO DE CAJA'!B$3:B$9173,A3491,'RELACION PAGO DE CAJA'!N$3:N$9173)))))</f>
        <v>#REF!</v>
      </c>
    </row>
    <row r="3492" spans="1:10">
      <c r="A3492" s="16" t="str">
        <f t="shared" si="59"/>
        <v/>
      </c>
      <c r="B3492" s="93"/>
      <c r="C3492" s="97"/>
      <c r="D3492" s="25"/>
      <c r="E3492" s="91"/>
      <c r="F3492" s="98"/>
      <c r="G3492" s="23"/>
      <c r="H3492" s="23"/>
      <c r="I3492" s="23"/>
      <c r="J3492" s="14" t="e">
        <f ca="1">F3492-(G3492+(SUMIF('RELACION PAGO DE CAJA'!B$3:B$9173,A3492,'RELACION PAGO DE CAJA'!K$3:K$9173)+SUMIF('RELACION PAGO DE CAJA'!B$3:B$9173,A3492,'RELACION PAGO DE CAJA'!L$3:L$9173)+(SUMIF('RELACION PAGO DE CAJA'!B$3:B$9173,A3492,'RELACION PAGO DE CAJA'!M$3:M$408)+(SUMIF('RELACION PAGO DE CAJA'!B$3:B$9173,A3492,'RELACION PAGO DE CAJA'!N$3:N$9173)))))</f>
        <v>#REF!</v>
      </c>
    </row>
    <row r="3493" spans="1:10">
      <c r="A3493" s="16" t="str">
        <f t="shared" si="59"/>
        <v/>
      </c>
      <c r="B3493" s="93"/>
      <c r="C3493" s="97"/>
      <c r="D3493" s="25"/>
      <c r="E3493" s="91"/>
      <c r="F3493" s="98"/>
      <c r="G3493" s="23"/>
      <c r="H3493" s="23"/>
      <c r="I3493" s="23"/>
      <c r="J3493" s="14" t="e">
        <f ca="1">F3493-(G3493+(SUMIF('RELACION PAGO DE CAJA'!B$3:B$9173,A3493,'RELACION PAGO DE CAJA'!K$3:K$9173)+SUMIF('RELACION PAGO DE CAJA'!B$3:B$9173,A3493,'RELACION PAGO DE CAJA'!L$3:L$9173)+(SUMIF('RELACION PAGO DE CAJA'!B$3:B$9173,A3493,'RELACION PAGO DE CAJA'!M$3:M$408)+(SUMIF('RELACION PAGO DE CAJA'!B$3:B$9173,A3493,'RELACION PAGO DE CAJA'!N$3:N$9173)))))</f>
        <v>#REF!</v>
      </c>
    </row>
    <row r="3494" spans="1:10">
      <c r="A3494" s="16" t="str">
        <f t="shared" si="59"/>
        <v/>
      </c>
      <c r="B3494" s="93"/>
      <c r="C3494" s="97"/>
      <c r="D3494" s="25"/>
      <c r="E3494" s="91"/>
      <c r="F3494" s="98"/>
      <c r="G3494" s="23"/>
      <c r="H3494" s="23"/>
      <c r="I3494" s="23"/>
      <c r="J3494" s="14" t="e">
        <f ca="1">F3494-(G3494+(SUMIF('RELACION PAGO DE CAJA'!B$3:B$9173,A3494,'RELACION PAGO DE CAJA'!K$3:K$9173)+SUMIF('RELACION PAGO DE CAJA'!B$3:B$9173,A3494,'RELACION PAGO DE CAJA'!L$3:L$9173)+(SUMIF('RELACION PAGO DE CAJA'!B$3:B$9173,A3494,'RELACION PAGO DE CAJA'!M$3:M$408)+(SUMIF('RELACION PAGO DE CAJA'!B$3:B$9173,A3494,'RELACION PAGO DE CAJA'!N$3:N$9173)))))</f>
        <v>#REF!</v>
      </c>
    </row>
    <row r="3495" spans="1:10">
      <c r="A3495" s="16" t="str">
        <f t="shared" si="59"/>
        <v/>
      </c>
      <c r="B3495" s="93"/>
      <c r="C3495" s="97"/>
      <c r="D3495" s="25"/>
      <c r="E3495" s="91"/>
      <c r="F3495" s="98"/>
      <c r="G3495" s="23"/>
      <c r="H3495" s="23"/>
      <c r="I3495" s="23"/>
      <c r="J3495" s="14" t="e">
        <f ca="1">F3495-(G3495+(SUMIF('RELACION PAGO DE CAJA'!B$3:B$9173,A3495,'RELACION PAGO DE CAJA'!K$3:K$9173)+SUMIF('RELACION PAGO DE CAJA'!B$3:B$9173,A3495,'RELACION PAGO DE CAJA'!L$3:L$9173)+(SUMIF('RELACION PAGO DE CAJA'!B$3:B$9173,A3495,'RELACION PAGO DE CAJA'!M$3:M$408)+(SUMIF('RELACION PAGO DE CAJA'!B$3:B$9173,A3495,'RELACION PAGO DE CAJA'!N$3:N$9173)))))</f>
        <v>#REF!</v>
      </c>
    </row>
    <row r="3496" spans="1:10">
      <c r="A3496" s="16" t="str">
        <f t="shared" si="59"/>
        <v/>
      </c>
      <c r="B3496" s="93"/>
      <c r="C3496" s="97"/>
      <c r="D3496" s="25"/>
      <c r="E3496" s="91"/>
      <c r="F3496" s="98"/>
      <c r="G3496" s="23"/>
      <c r="H3496" s="23"/>
      <c r="I3496" s="23"/>
      <c r="J3496" s="14" t="e">
        <f ca="1">F3496-(G3496+(SUMIF('RELACION PAGO DE CAJA'!B$3:B$9173,A3496,'RELACION PAGO DE CAJA'!K$3:K$9173)+SUMIF('RELACION PAGO DE CAJA'!B$3:B$9173,A3496,'RELACION PAGO DE CAJA'!L$3:L$9173)+(SUMIF('RELACION PAGO DE CAJA'!B$3:B$9173,A3496,'RELACION PAGO DE CAJA'!M$3:M$408)+(SUMIF('RELACION PAGO DE CAJA'!B$3:B$9173,A3496,'RELACION PAGO DE CAJA'!N$3:N$9173)))))</f>
        <v>#REF!</v>
      </c>
    </row>
    <row r="3497" spans="1:10">
      <c r="A3497" s="16" t="str">
        <f t="shared" si="59"/>
        <v/>
      </c>
      <c r="B3497" s="93"/>
      <c r="C3497" s="97"/>
      <c r="D3497" s="25"/>
      <c r="E3497" s="91"/>
      <c r="F3497" s="98"/>
      <c r="G3497" s="23"/>
      <c r="H3497" s="23"/>
      <c r="I3497" s="23"/>
      <c r="J3497" s="14" t="e">
        <f ca="1">F3497-(G3497+(SUMIF('RELACION PAGO DE CAJA'!B$3:B$9173,A3497,'RELACION PAGO DE CAJA'!K$3:K$9173)+SUMIF('RELACION PAGO DE CAJA'!B$3:B$9173,A3497,'RELACION PAGO DE CAJA'!L$3:L$9173)+(SUMIF('RELACION PAGO DE CAJA'!B$3:B$9173,A3497,'RELACION PAGO DE CAJA'!M$3:M$408)+(SUMIF('RELACION PAGO DE CAJA'!B$3:B$9173,A3497,'RELACION PAGO DE CAJA'!N$3:N$9173)))))</f>
        <v>#REF!</v>
      </c>
    </row>
    <row r="3498" spans="1:10">
      <c r="A3498" s="16" t="str">
        <f t="shared" si="59"/>
        <v/>
      </c>
      <c r="B3498" s="93"/>
      <c r="C3498" s="97"/>
      <c r="D3498" s="25"/>
      <c r="E3498" s="91"/>
      <c r="F3498" s="98"/>
      <c r="G3498" s="23"/>
      <c r="H3498" s="23"/>
      <c r="I3498" s="23"/>
      <c r="J3498" s="14" t="e">
        <f ca="1">F3498-(G3498+(SUMIF('RELACION PAGO DE CAJA'!B$3:B$9173,A3498,'RELACION PAGO DE CAJA'!K$3:K$9173)+SUMIF('RELACION PAGO DE CAJA'!B$3:B$9173,A3498,'RELACION PAGO DE CAJA'!L$3:L$9173)+(SUMIF('RELACION PAGO DE CAJA'!B$3:B$9173,A3498,'RELACION PAGO DE CAJA'!M$3:M$408)+(SUMIF('RELACION PAGO DE CAJA'!B$3:B$9173,A3498,'RELACION PAGO DE CAJA'!N$3:N$9173)))))</f>
        <v>#REF!</v>
      </c>
    </row>
    <row r="3499" spans="1:10">
      <c r="A3499" s="16" t="str">
        <f t="shared" si="59"/>
        <v/>
      </c>
      <c r="B3499" s="93"/>
      <c r="C3499" s="97"/>
      <c r="D3499" s="25"/>
      <c r="E3499" s="91"/>
      <c r="F3499" s="98"/>
      <c r="G3499" s="23"/>
      <c r="H3499" s="23"/>
      <c r="I3499" s="23"/>
      <c r="J3499" s="14" t="e">
        <f ca="1">F3499-(G3499+(SUMIF('RELACION PAGO DE CAJA'!B$3:B$9173,A3499,'RELACION PAGO DE CAJA'!K$3:K$9173)+SUMIF('RELACION PAGO DE CAJA'!B$3:B$9173,A3499,'RELACION PAGO DE CAJA'!L$3:L$9173)+(SUMIF('RELACION PAGO DE CAJA'!B$3:B$9173,A3499,'RELACION PAGO DE CAJA'!M$3:M$408)+(SUMIF('RELACION PAGO DE CAJA'!B$3:B$9173,A3499,'RELACION PAGO DE CAJA'!N$3:N$9173)))))</f>
        <v>#REF!</v>
      </c>
    </row>
    <row r="3500" spans="1:10">
      <c r="A3500" s="16" t="str">
        <f t="shared" si="59"/>
        <v/>
      </c>
      <c r="B3500" s="93"/>
      <c r="C3500" s="97"/>
      <c r="D3500" s="25"/>
      <c r="E3500" s="91"/>
      <c r="F3500" s="98"/>
      <c r="G3500" s="23"/>
      <c r="H3500" s="23"/>
      <c r="I3500" s="23"/>
      <c r="J3500" s="14" t="e">
        <f ca="1">F3500-(G3500+(SUMIF('RELACION PAGO DE CAJA'!B$3:B$9173,A3500,'RELACION PAGO DE CAJA'!K$3:K$9173)+SUMIF('RELACION PAGO DE CAJA'!B$3:B$9173,A3500,'RELACION PAGO DE CAJA'!L$3:L$9173)+(SUMIF('RELACION PAGO DE CAJA'!B$3:B$9173,A3500,'RELACION PAGO DE CAJA'!M$3:M$408)+(SUMIF('RELACION PAGO DE CAJA'!B$3:B$9173,A3500,'RELACION PAGO DE CAJA'!N$3:N$9173)))))</f>
        <v>#REF!</v>
      </c>
    </row>
    <row r="3501" spans="1:10">
      <c r="A3501" s="16" t="str">
        <f t="shared" si="59"/>
        <v/>
      </c>
      <c r="B3501" s="93"/>
      <c r="C3501" s="97"/>
      <c r="D3501" s="25"/>
      <c r="E3501" s="91"/>
      <c r="F3501" s="98"/>
      <c r="G3501" s="23"/>
      <c r="H3501" s="23"/>
      <c r="I3501" s="23"/>
      <c r="J3501" s="14" t="e">
        <f ca="1">F3501-(G3501+(SUMIF('RELACION PAGO DE CAJA'!B$3:B$9173,A3501,'RELACION PAGO DE CAJA'!K$3:K$9173)+SUMIF('RELACION PAGO DE CAJA'!B$3:B$9173,A3501,'RELACION PAGO DE CAJA'!L$3:L$9173)+(SUMIF('RELACION PAGO DE CAJA'!B$3:B$9173,A3501,'RELACION PAGO DE CAJA'!M$3:M$408)+(SUMIF('RELACION PAGO DE CAJA'!B$3:B$9173,A3501,'RELACION PAGO DE CAJA'!N$3:N$9173)))))</f>
        <v>#REF!</v>
      </c>
    </row>
    <row r="3502" spans="1:10">
      <c r="A3502" s="16" t="str">
        <f t="shared" si="59"/>
        <v/>
      </c>
      <c r="B3502" s="93"/>
      <c r="C3502" s="97"/>
      <c r="D3502" s="25"/>
      <c r="E3502" s="91"/>
      <c r="F3502" s="98"/>
      <c r="G3502" s="23"/>
      <c r="H3502" s="23"/>
      <c r="I3502" s="23"/>
      <c r="J3502" s="14" t="e">
        <f ca="1">F3502-(G3502+(SUMIF('RELACION PAGO DE CAJA'!B$3:B$9173,A3502,'RELACION PAGO DE CAJA'!K$3:K$9173)+SUMIF('RELACION PAGO DE CAJA'!B$3:B$9173,A3502,'RELACION PAGO DE CAJA'!L$3:L$9173)+(SUMIF('RELACION PAGO DE CAJA'!B$3:B$9173,A3502,'RELACION PAGO DE CAJA'!M$3:M$408)+(SUMIF('RELACION PAGO DE CAJA'!B$3:B$9173,A3502,'RELACION PAGO DE CAJA'!N$3:N$9173)))))</f>
        <v>#REF!</v>
      </c>
    </row>
    <row r="3503" spans="1:10">
      <c r="A3503" s="16" t="str">
        <f t="shared" si="59"/>
        <v/>
      </c>
      <c r="B3503" s="93"/>
      <c r="C3503" s="97"/>
      <c r="D3503" s="25"/>
      <c r="E3503" s="91"/>
      <c r="F3503" s="98"/>
      <c r="G3503" s="23"/>
      <c r="H3503" s="23"/>
      <c r="I3503" s="23"/>
      <c r="J3503" s="14" t="e">
        <f ca="1">F3503-(G3503+(SUMIF('RELACION PAGO DE CAJA'!B$3:B$9173,A3503,'RELACION PAGO DE CAJA'!K$3:K$9173)+SUMIF('RELACION PAGO DE CAJA'!B$3:B$9173,A3503,'RELACION PAGO DE CAJA'!L$3:L$9173)+(SUMIF('RELACION PAGO DE CAJA'!B$3:B$9173,A3503,'RELACION PAGO DE CAJA'!M$3:M$408)+(SUMIF('RELACION PAGO DE CAJA'!B$3:B$9173,A3503,'RELACION PAGO DE CAJA'!N$3:N$9173)))))</f>
        <v>#REF!</v>
      </c>
    </row>
    <row r="3504" spans="1:10">
      <c r="A3504" s="16" t="str">
        <f t="shared" si="59"/>
        <v/>
      </c>
      <c r="B3504" s="93"/>
      <c r="C3504" s="97"/>
      <c r="D3504" s="25"/>
      <c r="E3504" s="91"/>
      <c r="F3504" s="98"/>
      <c r="G3504" s="23"/>
      <c r="H3504" s="23"/>
      <c r="I3504" s="23"/>
      <c r="J3504" s="14" t="e">
        <f ca="1">F3504-(G3504+(SUMIF('RELACION PAGO DE CAJA'!B$3:B$9173,A3504,'RELACION PAGO DE CAJA'!K$3:K$9173)+SUMIF('RELACION PAGO DE CAJA'!B$3:B$9173,A3504,'RELACION PAGO DE CAJA'!L$3:L$9173)+(SUMIF('RELACION PAGO DE CAJA'!B$3:B$9173,A3504,'RELACION PAGO DE CAJA'!M$3:M$408)+(SUMIF('RELACION PAGO DE CAJA'!B$3:B$9173,A3504,'RELACION PAGO DE CAJA'!N$3:N$9173)))))</f>
        <v>#REF!</v>
      </c>
    </row>
    <row r="3505" spans="1:10">
      <c r="A3505" s="16" t="str">
        <f t="shared" si="59"/>
        <v/>
      </c>
      <c r="B3505" s="93"/>
      <c r="C3505" s="97"/>
      <c r="D3505" s="25"/>
      <c r="E3505" s="91"/>
      <c r="F3505" s="98"/>
      <c r="G3505" s="23"/>
      <c r="H3505" s="23"/>
      <c r="I3505" s="23"/>
      <c r="J3505" s="14" t="e">
        <f ca="1">F3505-(G3505+(SUMIF('RELACION PAGO DE CAJA'!B$3:B$9173,A3505,'RELACION PAGO DE CAJA'!K$3:K$9173)+SUMIF('RELACION PAGO DE CAJA'!B$3:B$9173,A3505,'RELACION PAGO DE CAJA'!L$3:L$9173)+(SUMIF('RELACION PAGO DE CAJA'!B$3:B$9173,A3505,'RELACION PAGO DE CAJA'!M$3:M$408)+(SUMIF('RELACION PAGO DE CAJA'!B$3:B$9173,A3505,'RELACION PAGO DE CAJA'!N$3:N$9173)))))</f>
        <v>#REF!</v>
      </c>
    </row>
    <row r="3506" spans="1:10">
      <c r="A3506" s="16" t="str">
        <f t="shared" si="59"/>
        <v/>
      </c>
      <c r="B3506" s="93"/>
      <c r="C3506" s="97"/>
      <c r="D3506" s="25"/>
      <c r="E3506" s="91"/>
      <c r="F3506" s="98"/>
      <c r="G3506" s="23"/>
      <c r="H3506" s="23"/>
      <c r="I3506" s="23"/>
      <c r="J3506" s="14" t="e">
        <f ca="1">F3506-(G3506+(SUMIF('RELACION PAGO DE CAJA'!B$3:B$9173,A3506,'RELACION PAGO DE CAJA'!K$3:K$9173)+SUMIF('RELACION PAGO DE CAJA'!B$3:B$9173,A3506,'RELACION PAGO DE CAJA'!L$3:L$9173)+(SUMIF('RELACION PAGO DE CAJA'!B$3:B$9173,A3506,'RELACION PAGO DE CAJA'!M$3:M$408)+(SUMIF('RELACION PAGO DE CAJA'!B$3:B$9173,A3506,'RELACION PAGO DE CAJA'!N$3:N$9173)))))</f>
        <v>#REF!</v>
      </c>
    </row>
    <row r="3507" spans="1:10">
      <c r="A3507" s="16" t="str">
        <f t="shared" si="59"/>
        <v/>
      </c>
      <c r="B3507" s="93"/>
      <c r="C3507" s="97"/>
      <c r="D3507" s="25"/>
      <c r="E3507" s="91"/>
      <c r="F3507" s="98"/>
      <c r="G3507" s="23"/>
      <c r="H3507" s="23"/>
      <c r="I3507" s="23"/>
      <c r="J3507" s="14" t="e">
        <f ca="1">F3507-(G3507+(SUMIF('RELACION PAGO DE CAJA'!B$3:B$9173,A3507,'RELACION PAGO DE CAJA'!K$3:K$9173)+SUMIF('RELACION PAGO DE CAJA'!B$3:B$9173,A3507,'RELACION PAGO DE CAJA'!L$3:L$9173)+(SUMIF('RELACION PAGO DE CAJA'!B$3:B$9173,A3507,'RELACION PAGO DE CAJA'!M$3:M$408)+(SUMIF('RELACION PAGO DE CAJA'!B$3:B$9173,A3507,'RELACION PAGO DE CAJA'!N$3:N$9173)))))</f>
        <v>#REF!</v>
      </c>
    </row>
    <row r="3508" spans="1:10">
      <c r="A3508" s="16" t="str">
        <f t="shared" si="59"/>
        <v/>
      </c>
      <c r="B3508" s="93"/>
      <c r="C3508" s="97"/>
      <c r="D3508" s="25"/>
      <c r="E3508" s="91"/>
      <c r="F3508" s="98"/>
      <c r="G3508" s="23"/>
      <c r="H3508" s="23"/>
      <c r="I3508" s="23"/>
      <c r="J3508" s="14" t="e">
        <f ca="1">F3508-(G3508+(SUMIF('RELACION PAGO DE CAJA'!B$3:B$9173,A3508,'RELACION PAGO DE CAJA'!K$3:K$9173)+SUMIF('RELACION PAGO DE CAJA'!B$3:B$9173,A3508,'RELACION PAGO DE CAJA'!L$3:L$9173)+(SUMIF('RELACION PAGO DE CAJA'!B$3:B$9173,A3508,'RELACION PAGO DE CAJA'!M$3:M$408)+(SUMIF('RELACION PAGO DE CAJA'!B$3:B$9173,A3508,'RELACION PAGO DE CAJA'!N$3:N$9173)))))</f>
        <v>#REF!</v>
      </c>
    </row>
    <row r="3509" spans="1:10">
      <c r="A3509" s="16" t="str">
        <f t="shared" si="59"/>
        <v/>
      </c>
      <c r="B3509" s="93"/>
      <c r="C3509" s="97"/>
      <c r="D3509" s="25"/>
      <c r="E3509" s="91"/>
      <c r="F3509" s="98"/>
      <c r="G3509" s="23"/>
      <c r="H3509" s="23"/>
      <c r="I3509" s="23"/>
      <c r="J3509" s="14" t="e">
        <f ca="1">F3509-(G3509+(SUMIF('RELACION PAGO DE CAJA'!B$3:B$9173,A3509,'RELACION PAGO DE CAJA'!K$3:K$9173)+SUMIF('RELACION PAGO DE CAJA'!B$3:B$9173,A3509,'RELACION PAGO DE CAJA'!L$3:L$9173)+(SUMIF('RELACION PAGO DE CAJA'!B$3:B$9173,A3509,'RELACION PAGO DE CAJA'!M$3:M$408)+(SUMIF('RELACION PAGO DE CAJA'!B$3:B$9173,A3509,'RELACION PAGO DE CAJA'!N$3:N$9173)))))</f>
        <v>#REF!</v>
      </c>
    </row>
    <row r="3510" spans="1:10">
      <c r="A3510" s="16" t="str">
        <f t="shared" si="59"/>
        <v/>
      </c>
      <c r="B3510" s="93"/>
      <c r="C3510" s="97"/>
      <c r="D3510" s="25"/>
      <c r="E3510" s="91"/>
      <c r="F3510" s="98"/>
      <c r="G3510" s="23"/>
      <c r="H3510" s="23"/>
      <c r="I3510" s="23"/>
      <c r="J3510" s="14" t="e">
        <f ca="1">F3510-(G3510+(SUMIF('RELACION PAGO DE CAJA'!B$3:B$9173,A3510,'RELACION PAGO DE CAJA'!K$3:K$9173)+SUMIF('RELACION PAGO DE CAJA'!B$3:B$9173,A3510,'RELACION PAGO DE CAJA'!L$3:L$9173)+(SUMIF('RELACION PAGO DE CAJA'!B$3:B$9173,A3510,'RELACION PAGO DE CAJA'!M$3:M$408)+(SUMIF('RELACION PAGO DE CAJA'!B$3:B$9173,A3510,'RELACION PAGO DE CAJA'!N$3:N$9173)))))</f>
        <v>#REF!</v>
      </c>
    </row>
    <row r="3511" spans="1:10">
      <c r="A3511" s="16" t="str">
        <f t="shared" si="59"/>
        <v/>
      </c>
      <c r="B3511" s="93"/>
      <c r="C3511" s="97"/>
      <c r="D3511" s="25"/>
      <c r="E3511" s="91"/>
      <c r="F3511" s="98"/>
      <c r="G3511" s="23"/>
      <c r="H3511" s="23"/>
      <c r="I3511" s="23"/>
      <c r="J3511" s="14" t="e">
        <f ca="1">F3511-(G3511+(SUMIF('RELACION PAGO DE CAJA'!B$3:B$9173,A3511,'RELACION PAGO DE CAJA'!K$3:K$9173)+SUMIF('RELACION PAGO DE CAJA'!B$3:B$9173,A3511,'RELACION PAGO DE CAJA'!L$3:L$9173)+(SUMIF('RELACION PAGO DE CAJA'!B$3:B$9173,A3511,'RELACION PAGO DE CAJA'!M$3:M$408)+(SUMIF('RELACION PAGO DE CAJA'!B$3:B$9173,A3511,'RELACION PAGO DE CAJA'!N$3:N$9173)))))</f>
        <v>#REF!</v>
      </c>
    </row>
    <row r="3512" spans="1:10">
      <c r="A3512" s="16" t="str">
        <f t="shared" si="59"/>
        <v/>
      </c>
      <c r="B3512" s="93"/>
      <c r="C3512" s="97"/>
      <c r="D3512" s="25"/>
      <c r="E3512" s="91"/>
      <c r="F3512" s="98"/>
      <c r="G3512" s="23"/>
      <c r="H3512" s="23"/>
      <c r="I3512" s="23"/>
      <c r="J3512" s="14" t="e">
        <f ca="1">F3512-(G3512+(SUMIF('RELACION PAGO DE CAJA'!B$3:B$9173,A3512,'RELACION PAGO DE CAJA'!K$3:K$9173)+SUMIF('RELACION PAGO DE CAJA'!B$3:B$9173,A3512,'RELACION PAGO DE CAJA'!L$3:L$9173)+(SUMIF('RELACION PAGO DE CAJA'!B$3:B$9173,A3512,'RELACION PAGO DE CAJA'!M$3:M$408)+(SUMIF('RELACION PAGO DE CAJA'!B$3:B$9173,A3512,'RELACION PAGO DE CAJA'!N$3:N$9173)))))</f>
        <v>#REF!</v>
      </c>
    </row>
    <row r="3513" spans="1:10">
      <c r="A3513" s="16" t="str">
        <f t="shared" si="59"/>
        <v/>
      </c>
      <c r="B3513" s="93"/>
      <c r="C3513" s="97"/>
      <c r="D3513" s="25"/>
      <c r="E3513" s="91"/>
      <c r="F3513" s="98"/>
      <c r="G3513" s="23"/>
      <c r="H3513" s="23"/>
      <c r="I3513" s="23"/>
      <c r="J3513" s="14" t="e">
        <f ca="1">F3513-(G3513+(SUMIF('RELACION PAGO DE CAJA'!B$3:B$9173,A3513,'RELACION PAGO DE CAJA'!K$3:K$9173)+SUMIF('RELACION PAGO DE CAJA'!B$3:B$9173,A3513,'RELACION PAGO DE CAJA'!L$3:L$9173)+(SUMIF('RELACION PAGO DE CAJA'!B$3:B$9173,A3513,'RELACION PAGO DE CAJA'!M$3:M$408)+(SUMIF('RELACION PAGO DE CAJA'!B$3:B$9173,A3513,'RELACION PAGO DE CAJA'!N$3:N$9173)))))</f>
        <v>#REF!</v>
      </c>
    </row>
    <row r="3514" spans="1:10">
      <c r="A3514" s="16" t="str">
        <f t="shared" si="59"/>
        <v/>
      </c>
      <c r="B3514" s="93"/>
      <c r="C3514" s="97"/>
      <c r="D3514" s="25"/>
      <c r="E3514" s="91"/>
      <c r="F3514" s="98"/>
      <c r="G3514" s="23"/>
      <c r="H3514" s="23"/>
      <c r="I3514" s="23"/>
      <c r="J3514" s="14" t="e">
        <f ca="1">F3514-(G3514+(SUMIF('RELACION PAGO DE CAJA'!B$3:B$9173,A3514,'RELACION PAGO DE CAJA'!K$3:K$9173)+SUMIF('RELACION PAGO DE CAJA'!B$3:B$9173,A3514,'RELACION PAGO DE CAJA'!L$3:L$9173)+(SUMIF('RELACION PAGO DE CAJA'!B$3:B$9173,A3514,'RELACION PAGO DE CAJA'!M$3:M$408)+(SUMIF('RELACION PAGO DE CAJA'!B$3:B$9173,A3514,'RELACION PAGO DE CAJA'!N$3:N$9173)))))</f>
        <v>#REF!</v>
      </c>
    </row>
    <row r="3515" spans="1:10">
      <c r="A3515" s="16" t="str">
        <f t="shared" si="59"/>
        <v/>
      </c>
      <c r="B3515" s="93"/>
      <c r="C3515" s="97"/>
      <c r="D3515" s="25"/>
      <c r="E3515" s="91"/>
      <c r="F3515" s="98"/>
      <c r="G3515" s="23"/>
      <c r="H3515" s="23"/>
      <c r="I3515" s="23"/>
      <c r="J3515" s="14" t="e">
        <f ca="1">F3515-(G3515+(SUMIF('RELACION PAGO DE CAJA'!B$3:B$9173,A3515,'RELACION PAGO DE CAJA'!K$3:K$9173)+SUMIF('RELACION PAGO DE CAJA'!B$3:B$9173,A3515,'RELACION PAGO DE CAJA'!L$3:L$9173)+(SUMIF('RELACION PAGO DE CAJA'!B$3:B$9173,A3515,'RELACION PAGO DE CAJA'!M$3:M$408)+(SUMIF('RELACION PAGO DE CAJA'!B$3:B$9173,A3515,'RELACION PAGO DE CAJA'!N$3:N$9173)))))</f>
        <v>#REF!</v>
      </c>
    </row>
    <row r="3516" spans="1:10">
      <c r="A3516" s="16" t="str">
        <f t="shared" si="59"/>
        <v/>
      </c>
      <c r="B3516" s="93"/>
      <c r="C3516" s="97"/>
      <c r="D3516" s="25"/>
      <c r="E3516" s="91"/>
      <c r="F3516" s="98"/>
      <c r="G3516" s="23"/>
      <c r="H3516" s="23"/>
      <c r="I3516" s="23"/>
      <c r="J3516" s="14" t="e">
        <f ca="1">F3516-(G3516+(SUMIF('RELACION PAGO DE CAJA'!B$3:B$9173,A3516,'RELACION PAGO DE CAJA'!K$3:K$9173)+SUMIF('RELACION PAGO DE CAJA'!B$3:B$9173,A3516,'RELACION PAGO DE CAJA'!L$3:L$9173)+(SUMIF('RELACION PAGO DE CAJA'!B$3:B$9173,A3516,'RELACION PAGO DE CAJA'!M$3:M$408)+(SUMIF('RELACION PAGO DE CAJA'!B$3:B$9173,A3516,'RELACION PAGO DE CAJA'!N$3:N$9173)))))</f>
        <v>#REF!</v>
      </c>
    </row>
    <row r="3517" spans="1:10">
      <c r="A3517" s="16" t="str">
        <f t="shared" si="59"/>
        <v/>
      </c>
      <c r="B3517" s="93"/>
      <c r="C3517" s="97"/>
      <c r="D3517" s="25"/>
      <c r="E3517" s="91"/>
      <c r="F3517" s="98"/>
      <c r="G3517" s="23"/>
      <c r="H3517" s="23"/>
      <c r="I3517" s="23"/>
      <c r="J3517" s="14" t="e">
        <f ca="1">F3517-(G3517+(SUMIF('RELACION PAGO DE CAJA'!B$3:B$9173,A3517,'RELACION PAGO DE CAJA'!K$3:K$9173)+SUMIF('RELACION PAGO DE CAJA'!B$3:B$9173,A3517,'RELACION PAGO DE CAJA'!L$3:L$9173)+(SUMIF('RELACION PAGO DE CAJA'!B$3:B$9173,A3517,'RELACION PAGO DE CAJA'!M$3:M$408)+(SUMIF('RELACION PAGO DE CAJA'!B$3:B$9173,A3517,'RELACION PAGO DE CAJA'!N$3:N$9173)))))</f>
        <v>#REF!</v>
      </c>
    </row>
    <row r="3518" spans="1:10">
      <c r="A3518" s="16" t="str">
        <f t="shared" si="59"/>
        <v/>
      </c>
      <c r="B3518" s="93"/>
      <c r="C3518" s="97"/>
      <c r="D3518" s="25"/>
      <c r="E3518" s="91"/>
      <c r="F3518" s="98"/>
      <c r="G3518" s="23"/>
      <c r="H3518" s="23"/>
      <c r="I3518" s="23"/>
      <c r="J3518" s="14" t="e">
        <f ca="1">F3518-(G3518+(SUMIF('RELACION PAGO DE CAJA'!B$3:B$9173,A3518,'RELACION PAGO DE CAJA'!K$3:K$9173)+SUMIF('RELACION PAGO DE CAJA'!B$3:B$9173,A3518,'RELACION PAGO DE CAJA'!L$3:L$9173)+(SUMIF('RELACION PAGO DE CAJA'!B$3:B$9173,A3518,'RELACION PAGO DE CAJA'!M$3:M$408)+(SUMIF('RELACION PAGO DE CAJA'!B$3:B$9173,A3518,'RELACION PAGO DE CAJA'!N$3:N$9173)))))</f>
        <v>#REF!</v>
      </c>
    </row>
    <row r="3519" spans="1:10">
      <c r="A3519" s="16" t="str">
        <f t="shared" si="59"/>
        <v/>
      </c>
      <c r="B3519" s="93"/>
      <c r="C3519" s="97"/>
      <c r="D3519" s="25"/>
      <c r="E3519" s="91"/>
      <c r="F3519" s="98"/>
      <c r="G3519" s="23"/>
      <c r="H3519" s="23"/>
      <c r="I3519" s="23"/>
      <c r="J3519" s="14" t="e">
        <f ca="1">F3519-(G3519+(SUMIF('RELACION PAGO DE CAJA'!B$3:B$9173,A3519,'RELACION PAGO DE CAJA'!K$3:K$9173)+SUMIF('RELACION PAGO DE CAJA'!B$3:B$9173,A3519,'RELACION PAGO DE CAJA'!L$3:L$9173)+(SUMIF('RELACION PAGO DE CAJA'!B$3:B$9173,A3519,'RELACION PAGO DE CAJA'!M$3:M$408)+(SUMIF('RELACION PAGO DE CAJA'!B$3:B$9173,A3519,'RELACION PAGO DE CAJA'!N$3:N$9173)))))</f>
        <v>#REF!</v>
      </c>
    </row>
    <row r="3520" spans="1:10">
      <c r="A3520" s="16" t="str">
        <f t="shared" si="59"/>
        <v/>
      </c>
      <c r="B3520" s="93"/>
      <c r="C3520" s="97"/>
      <c r="D3520" s="25"/>
      <c r="E3520" s="91"/>
      <c r="F3520" s="98"/>
      <c r="G3520" s="23"/>
      <c r="H3520" s="23"/>
      <c r="I3520" s="23"/>
      <c r="J3520" s="14" t="e">
        <f ca="1">F3520-(G3520+(SUMIF('RELACION PAGO DE CAJA'!B$3:B$9173,A3520,'RELACION PAGO DE CAJA'!K$3:K$9173)+SUMIF('RELACION PAGO DE CAJA'!B$3:B$9173,A3520,'RELACION PAGO DE CAJA'!L$3:L$9173)+(SUMIF('RELACION PAGO DE CAJA'!B$3:B$9173,A3520,'RELACION PAGO DE CAJA'!M$3:M$408)+(SUMIF('RELACION PAGO DE CAJA'!B$3:B$9173,A3520,'RELACION PAGO DE CAJA'!N$3:N$9173)))))</f>
        <v>#REF!</v>
      </c>
    </row>
    <row r="3521" spans="1:10">
      <c r="A3521" s="16" t="str">
        <f t="shared" si="59"/>
        <v/>
      </c>
      <c r="B3521" s="93"/>
      <c r="C3521" s="97"/>
      <c r="D3521" s="25"/>
      <c r="E3521" s="91"/>
      <c r="F3521" s="98"/>
      <c r="G3521" s="23"/>
      <c r="H3521" s="23"/>
      <c r="I3521" s="23"/>
      <c r="J3521" s="14" t="e">
        <f ca="1">F3521-(G3521+(SUMIF('RELACION PAGO DE CAJA'!B$3:B$9173,A3521,'RELACION PAGO DE CAJA'!K$3:K$9173)+SUMIF('RELACION PAGO DE CAJA'!B$3:B$9173,A3521,'RELACION PAGO DE CAJA'!L$3:L$9173)+(SUMIF('RELACION PAGO DE CAJA'!B$3:B$9173,A3521,'RELACION PAGO DE CAJA'!M$3:M$408)+(SUMIF('RELACION PAGO DE CAJA'!B$3:B$9173,A3521,'RELACION PAGO DE CAJA'!N$3:N$9173)))))</f>
        <v>#REF!</v>
      </c>
    </row>
    <row r="3522" spans="1:10">
      <c r="A3522" s="16" t="str">
        <f t="shared" si="59"/>
        <v/>
      </c>
      <c r="B3522" s="93"/>
      <c r="C3522" s="97"/>
      <c r="D3522" s="25"/>
      <c r="E3522" s="91"/>
      <c r="F3522" s="98"/>
      <c r="G3522" s="23"/>
      <c r="H3522" s="23"/>
      <c r="I3522" s="23"/>
      <c r="J3522" s="14" t="e">
        <f ca="1">F3522-(G3522+(SUMIF('RELACION PAGO DE CAJA'!B$3:B$9173,A3522,'RELACION PAGO DE CAJA'!K$3:K$9173)+SUMIF('RELACION PAGO DE CAJA'!B$3:B$9173,A3522,'RELACION PAGO DE CAJA'!L$3:L$9173)+(SUMIF('RELACION PAGO DE CAJA'!B$3:B$9173,A3522,'RELACION PAGO DE CAJA'!M$3:M$408)+(SUMIF('RELACION PAGO DE CAJA'!B$3:B$9173,A3522,'RELACION PAGO DE CAJA'!N$3:N$9173)))))</f>
        <v>#REF!</v>
      </c>
    </row>
    <row r="3523" spans="1:10">
      <c r="A3523" s="16" t="str">
        <f t="shared" si="59"/>
        <v/>
      </c>
      <c r="B3523" s="93"/>
      <c r="C3523" s="97"/>
      <c r="D3523" s="25"/>
      <c r="E3523" s="91"/>
      <c r="F3523" s="98"/>
      <c r="G3523" s="23"/>
      <c r="H3523" s="23"/>
      <c r="I3523" s="23"/>
      <c r="J3523" s="14" t="e">
        <f ca="1">F3523-(G3523+(SUMIF('RELACION PAGO DE CAJA'!B$3:B$9173,A3523,'RELACION PAGO DE CAJA'!K$3:K$9173)+SUMIF('RELACION PAGO DE CAJA'!B$3:B$9173,A3523,'RELACION PAGO DE CAJA'!L$3:L$9173)+(SUMIF('RELACION PAGO DE CAJA'!B$3:B$9173,A3523,'RELACION PAGO DE CAJA'!M$3:M$408)+(SUMIF('RELACION PAGO DE CAJA'!B$3:B$9173,A3523,'RELACION PAGO DE CAJA'!N$3:N$9173)))))</f>
        <v>#REF!</v>
      </c>
    </row>
    <row r="3524" spans="1:10">
      <c r="A3524" s="16" t="str">
        <f t="shared" si="59"/>
        <v/>
      </c>
      <c r="B3524" s="93"/>
      <c r="C3524" s="97"/>
      <c r="D3524" s="25"/>
      <c r="E3524" s="91"/>
      <c r="F3524" s="98"/>
      <c r="G3524" s="23"/>
      <c r="H3524" s="23"/>
      <c r="I3524" s="23"/>
      <c r="J3524" s="14" t="e">
        <f ca="1">F3524-(G3524+(SUMIF('RELACION PAGO DE CAJA'!B$3:B$9173,A3524,'RELACION PAGO DE CAJA'!K$3:K$9173)+SUMIF('RELACION PAGO DE CAJA'!B$3:B$9173,A3524,'RELACION PAGO DE CAJA'!L$3:L$9173)+(SUMIF('RELACION PAGO DE CAJA'!B$3:B$9173,A3524,'RELACION PAGO DE CAJA'!M$3:M$408)+(SUMIF('RELACION PAGO DE CAJA'!B$3:B$9173,A3524,'RELACION PAGO DE CAJA'!N$3:N$9173)))))</f>
        <v>#REF!</v>
      </c>
    </row>
    <row r="3525" spans="1:10">
      <c r="A3525" s="16" t="str">
        <f t="shared" si="59"/>
        <v/>
      </c>
      <c r="B3525" s="93"/>
      <c r="C3525" s="97"/>
      <c r="D3525" s="25"/>
      <c r="E3525" s="91"/>
      <c r="F3525" s="98"/>
      <c r="G3525" s="23"/>
      <c r="H3525" s="23"/>
      <c r="I3525" s="23"/>
      <c r="J3525" s="14" t="e">
        <f ca="1">F3525-(G3525+(SUMIF('RELACION PAGO DE CAJA'!B$3:B$9173,A3525,'RELACION PAGO DE CAJA'!K$3:K$9173)+SUMIF('RELACION PAGO DE CAJA'!B$3:B$9173,A3525,'RELACION PAGO DE CAJA'!L$3:L$9173)+(SUMIF('RELACION PAGO DE CAJA'!B$3:B$9173,A3525,'RELACION PAGO DE CAJA'!M$3:M$408)+(SUMIF('RELACION PAGO DE CAJA'!B$3:B$9173,A3525,'RELACION PAGO DE CAJA'!N$3:N$9173)))))</f>
        <v>#REF!</v>
      </c>
    </row>
    <row r="3526" spans="1:10">
      <c r="A3526" s="16" t="str">
        <f t="shared" si="59"/>
        <v/>
      </c>
      <c r="B3526" s="93"/>
      <c r="C3526" s="97"/>
      <c r="D3526" s="25"/>
      <c r="E3526" s="91"/>
      <c r="F3526" s="98"/>
      <c r="G3526" s="23"/>
      <c r="H3526" s="23"/>
      <c r="I3526" s="23"/>
      <c r="J3526" s="14" t="e">
        <f ca="1">F3526-(G3526+(SUMIF('RELACION PAGO DE CAJA'!B$3:B$9173,A3526,'RELACION PAGO DE CAJA'!K$3:K$9173)+SUMIF('RELACION PAGO DE CAJA'!B$3:B$9173,A3526,'RELACION PAGO DE CAJA'!L$3:L$9173)+(SUMIF('RELACION PAGO DE CAJA'!B$3:B$9173,A3526,'RELACION PAGO DE CAJA'!M$3:M$408)+(SUMIF('RELACION PAGO DE CAJA'!B$3:B$9173,A3526,'RELACION PAGO DE CAJA'!N$3:N$9173)))))</f>
        <v>#REF!</v>
      </c>
    </row>
    <row r="3527" spans="1:10">
      <c r="A3527" s="16" t="str">
        <f t="shared" si="59"/>
        <v/>
      </c>
      <c r="B3527" s="93"/>
      <c r="C3527" s="97"/>
      <c r="D3527" s="25"/>
      <c r="E3527" s="91"/>
      <c r="F3527" s="98"/>
      <c r="G3527" s="23"/>
      <c r="H3527" s="23"/>
      <c r="I3527" s="23"/>
      <c r="J3527" s="14" t="e">
        <f ca="1">F3527-(G3527+(SUMIF('RELACION PAGO DE CAJA'!B$3:B$9173,A3527,'RELACION PAGO DE CAJA'!K$3:K$9173)+SUMIF('RELACION PAGO DE CAJA'!B$3:B$9173,A3527,'RELACION PAGO DE CAJA'!L$3:L$9173)+(SUMIF('RELACION PAGO DE CAJA'!B$3:B$9173,A3527,'RELACION PAGO DE CAJA'!M$3:M$408)+(SUMIF('RELACION PAGO DE CAJA'!B$3:B$9173,A3527,'RELACION PAGO DE CAJA'!N$3:N$9173)))))</f>
        <v>#REF!</v>
      </c>
    </row>
    <row r="3528" spans="1:10">
      <c r="A3528" s="16" t="str">
        <f t="shared" si="59"/>
        <v/>
      </c>
      <c r="B3528" s="93"/>
      <c r="C3528" s="97"/>
      <c r="D3528" s="25"/>
      <c r="E3528" s="91"/>
      <c r="F3528" s="98"/>
      <c r="G3528" s="23"/>
      <c r="H3528" s="23"/>
      <c r="I3528" s="23"/>
      <c r="J3528" s="14" t="e">
        <f ca="1">F3528-(G3528+(SUMIF('RELACION PAGO DE CAJA'!B$3:B$9173,A3528,'RELACION PAGO DE CAJA'!K$3:K$9173)+SUMIF('RELACION PAGO DE CAJA'!B$3:B$9173,A3528,'RELACION PAGO DE CAJA'!L$3:L$9173)+(SUMIF('RELACION PAGO DE CAJA'!B$3:B$9173,A3528,'RELACION PAGO DE CAJA'!M$3:M$408)+(SUMIF('RELACION PAGO DE CAJA'!B$3:B$9173,A3528,'RELACION PAGO DE CAJA'!N$3:N$9173)))))</f>
        <v>#REF!</v>
      </c>
    </row>
    <row r="3529" spans="1:10">
      <c r="A3529" s="16" t="str">
        <f t="shared" si="59"/>
        <v/>
      </c>
      <c r="B3529" s="93"/>
      <c r="C3529" s="97"/>
      <c r="D3529" s="25"/>
      <c r="E3529" s="91"/>
      <c r="F3529" s="98"/>
      <c r="G3529" s="23"/>
      <c r="H3529" s="23"/>
      <c r="I3529" s="23"/>
      <c r="J3529" s="14" t="e">
        <f ca="1">F3529-(G3529+(SUMIF('RELACION PAGO DE CAJA'!B$3:B$9173,A3529,'RELACION PAGO DE CAJA'!K$3:K$9173)+SUMIF('RELACION PAGO DE CAJA'!B$3:B$9173,A3529,'RELACION PAGO DE CAJA'!L$3:L$9173)+(SUMIF('RELACION PAGO DE CAJA'!B$3:B$9173,A3529,'RELACION PAGO DE CAJA'!M$3:M$408)+(SUMIF('RELACION PAGO DE CAJA'!B$3:B$9173,A3529,'RELACION PAGO DE CAJA'!N$3:N$9173)))))</f>
        <v>#REF!</v>
      </c>
    </row>
    <row r="3530" spans="1:10">
      <c r="A3530" s="16" t="str">
        <f t="shared" si="59"/>
        <v/>
      </c>
      <c r="B3530" s="93"/>
      <c r="C3530" s="97"/>
      <c r="D3530" s="25"/>
      <c r="E3530" s="91"/>
      <c r="F3530" s="98"/>
      <c r="G3530" s="23"/>
      <c r="H3530" s="23"/>
      <c r="I3530" s="23"/>
      <c r="J3530" s="14" t="e">
        <f ca="1">F3530-(G3530+(SUMIF('RELACION PAGO DE CAJA'!B$3:B$9173,A3530,'RELACION PAGO DE CAJA'!K$3:K$9173)+SUMIF('RELACION PAGO DE CAJA'!B$3:B$9173,A3530,'RELACION PAGO DE CAJA'!L$3:L$9173)+(SUMIF('RELACION PAGO DE CAJA'!B$3:B$9173,A3530,'RELACION PAGO DE CAJA'!M$3:M$408)+(SUMIF('RELACION PAGO DE CAJA'!B$3:B$9173,A3530,'RELACION PAGO DE CAJA'!N$3:N$9173)))))</f>
        <v>#REF!</v>
      </c>
    </row>
    <row r="3531" spans="1:10">
      <c r="A3531" s="16" t="str">
        <f t="shared" si="59"/>
        <v/>
      </c>
      <c r="B3531" s="93"/>
      <c r="C3531" s="97"/>
      <c r="D3531" s="25"/>
      <c r="E3531" s="91"/>
      <c r="F3531" s="98"/>
      <c r="G3531" s="23"/>
      <c r="H3531" s="23"/>
      <c r="I3531" s="23"/>
      <c r="J3531" s="14" t="e">
        <f ca="1">F3531-(G3531+(SUMIF('RELACION PAGO DE CAJA'!B$3:B$9173,A3531,'RELACION PAGO DE CAJA'!K$3:K$9173)+SUMIF('RELACION PAGO DE CAJA'!B$3:B$9173,A3531,'RELACION PAGO DE CAJA'!L$3:L$9173)+(SUMIF('RELACION PAGO DE CAJA'!B$3:B$9173,A3531,'RELACION PAGO DE CAJA'!M$3:M$408)+(SUMIF('RELACION PAGO DE CAJA'!B$3:B$9173,A3531,'RELACION PAGO DE CAJA'!N$3:N$9173)))))</f>
        <v>#REF!</v>
      </c>
    </row>
    <row r="3532" spans="1:10">
      <c r="A3532" s="16" t="str">
        <f t="shared" si="59"/>
        <v/>
      </c>
      <c r="B3532" s="93"/>
      <c r="C3532" s="97"/>
      <c r="D3532" s="25"/>
      <c r="E3532" s="91"/>
      <c r="F3532" s="98"/>
      <c r="G3532" s="23"/>
      <c r="H3532" s="23"/>
      <c r="I3532" s="23"/>
      <c r="J3532" s="14" t="e">
        <f ca="1">F3532-(G3532+(SUMIF('RELACION PAGO DE CAJA'!B$3:B$9173,A3532,'RELACION PAGO DE CAJA'!K$3:K$9173)+SUMIF('RELACION PAGO DE CAJA'!B$3:B$9173,A3532,'RELACION PAGO DE CAJA'!L$3:L$9173)+(SUMIF('RELACION PAGO DE CAJA'!B$3:B$9173,A3532,'RELACION PAGO DE CAJA'!M$3:M$408)+(SUMIF('RELACION PAGO DE CAJA'!B$3:B$9173,A3532,'RELACION PAGO DE CAJA'!N$3:N$9173)))))</f>
        <v>#REF!</v>
      </c>
    </row>
    <row r="3533" spans="1:10">
      <c r="A3533" s="16" t="str">
        <f t="shared" si="59"/>
        <v/>
      </c>
      <c r="B3533" s="93"/>
      <c r="C3533" s="97"/>
      <c r="D3533" s="25"/>
      <c r="E3533" s="91"/>
      <c r="F3533" s="98"/>
      <c r="G3533" s="23"/>
      <c r="H3533" s="23"/>
      <c r="I3533" s="23"/>
      <c r="J3533" s="14" t="e">
        <f ca="1">F3533-(G3533+(SUMIF('RELACION PAGO DE CAJA'!B$3:B$9173,A3533,'RELACION PAGO DE CAJA'!K$3:K$9173)+SUMIF('RELACION PAGO DE CAJA'!B$3:B$9173,A3533,'RELACION PAGO DE CAJA'!L$3:L$9173)+(SUMIF('RELACION PAGO DE CAJA'!B$3:B$9173,A3533,'RELACION PAGO DE CAJA'!M$3:M$408)+(SUMIF('RELACION PAGO DE CAJA'!B$3:B$9173,A3533,'RELACION PAGO DE CAJA'!N$3:N$9173)))))</f>
        <v>#REF!</v>
      </c>
    </row>
    <row r="3534" spans="1:10">
      <c r="A3534" s="16" t="str">
        <f t="shared" si="59"/>
        <v/>
      </c>
      <c r="B3534" s="93"/>
      <c r="C3534" s="97"/>
      <c r="D3534" s="25"/>
      <c r="E3534" s="91"/>
      <c r="F3534" s="98"/>
      <c r="G3534" s="23"/>
      <c r="H3534" s="23"/>
      <c r="I3534" s="23"/>
      <c r="J3534" s="14" t="e">
        <f ca="1">F3534-(G3534+(SUMIF('RELACION PAGO DE CAJA'!B$3:B$9173,A3534,'RELACION PAGO DE CAJA'!K$3:K$9173)+SUMIF('RELACION PAGO DE CAJA'!B$3:B$9173,A3534,'RELACION PAGO DE CAJA'!L$3:L$9173)+(SUMIF('RELACION PAGO DE CAJA'!B$3:B$9173,A3534,'RELACION PAGO DE CAJA'!M$3:M$408)+(SUMIF('RELACION PAGO DE CAJA'!B$3:B$9173,A3534,'RELACION PAGO DE CAJA'!N$3:N$9173)))))</f>
        <v>#REF!</v>
      </c>
    </row>
    <row r="3535" spans="1:10">
      <c r="A3535" s="16" t="str">
        <f t="shared" si="59"/>
        <v/>
      </c>
      <c r="B3535" s="93"/>
      <c r="C3535" s="97"/>
      <c r="D3535" s="25"/>
      <c r="E3535" s="91"/>
      <c r="F3535" s="98"/>
      <c r="G3535" s="23"/>
      <c r="H3535" s="23"/>
      <c r="I3535" s="23"/>
      <c r="J3535" s="14" t="e">
        <f ca="1">F3535-(G3535+(SUMIF('RELACION PAGO DE CAJA'!B$3:B$9173,A3535,'RELACION PAGO DE CAJA'!K$3:K$9173)+SUMIF('RELACION PAGO DE CAJA'!B$3:B$9173,A3535,'RELACION PAGO DE CAJA'!L$3:L$9173)+(SUMIF('RELACION PAGO DE CAJA'!B$3:B$9173,A3535,'RELACION PAGO DE CAJA'!M$3:M$408)+(SUMIF('RELACION PAGO DE CAJA'!B$3:B$9173,A3535,'RELACION PAGO DE CAJA'!N$3:N$9173)))))</f>
        <v>#REF!</v>
      </c>
    </row>
    <row r="3536" spans="1:10">
      <c r="A3536" s="16" t="str">
        <f t="shared" si="59"/>
        <v/>
      </c>
      <c r="B3536" s="93"/>
      <c r="C3536" s="97"/>
      <c r="D3536" s="25"/>
      <c r="E3536" s="91"/>
      <c r="F3536" s="98"/>
      <c r="G3536" s="23"/>
      <c r="H3536" s="23"/>
      <c r="I3536" s="23"/>
      <c r="J3536" s="14" t="e">
        <f ca="1">F3536-(G3536+(SUMIF('RELACION PAGO DE CAJA'!B$3:B$9173,A3536,'RELACION PAGO DE CAJA'!K$3:K$9173)+SUMIF('RELACION PAGO DE CAJA'!B$3:B$9173,A3536,'RELACION PAGO DE CAJA'!L$3:L$9173)+(SUMIF('RELACION PAGO DE CAJA'!B$3:B$9173,A3536,'RELACION PAGO DE CAJA'!M$3:M$408)+(SUMIF('RELACION PAGO DE CAJA'!B$3:B$9173,A3536,'RELACION PAGO DE CAJA'!N$3:N$9173)))))</f>
        <v>#REF!</v>
      </c>
    </row>
    <row r="3537" spans="1:10">
      <c r="A3537" s="16" t="str">
        <f t="shared" si="59"/>
        <v/>
      </c>
      <c r="B3537" s="93"/>
      <c r="C3537" s="97"/>
      <c r="D3537" s="25"/>
      <c r="E3537" s="91"/>
      <c r="F3537" s="98"/>
      <c r="G3537" s="23"/>
      <c r="H3537" s="23"/>
      <c r="I3537" s="23"/>
      <c r="J3537" s="14" t="e">
        <f ca="1">F3537-(G3537+(SUMIF('RELACION PAGO DE CAJA'!B$3:B$9173,A3537,'RELACION PAGO DE CAJA'!K$3:K$9173)+SUMIF('RELACION PAGO DE CAJA'!B$3:B$9173,A3537,'RELACION PAGO DE CAJA'!L$3:L$9173)+(SUMIF('RELACION PAGO DE CAJA'!B$3:B$9173,A3537,'RELACION PAGO DE CAJA'!M$3:M$408)+(SUMIF('RELACION PAGO DE CAJA'!B$3:B$9173,A3537,'RELACION PAGO DE CAJA'!N$3:N$9173)))))</f>
        <v>#REF!</v>
      </c>
    </row>
    <row r="3538" spans="1:10">
      <c r="A3538" s="16" t="str">
        <f t="shared" si="59"/>
        <v/>
      </c>
      <c r="B3538" s="93"/>
      <c r="C3538" s="97"/>
      <c r="D3538" s="25"/>
      <c r="E3538" s="91"/>
      <c r="F3538" s="98"/>
      <c r="G3538" s="23"/>
      <c r="H3538" s="23"/>
      <c r="I3538" s="23"/>
      <c r="J3538" s="14" t="e">
        <f ca="1">F3538-(G3538+(SUMIF('RELACION PAGO DE CAJA'!B$3:B$9173,A3538,'RELACION PAGO DE CAJA'!K$3:K$9173)+SUMIF('RELACION PAGO DE CAJA'!B$3:B$9173,A3538,'RELACION PAGO DE CAJA'!L$3:L$9173)+(SUMIF('RELACION PAGO DE CAJA'!B$3:B$9173,A3538,'RELACION PAGO DE CAJA'!M$3:M$408)+(SUMIF('RELACION PAGO DE CAJA'!B$3:B$9173,A3538,'RELACION PAGO DE CAJA'!N$3:N$9173)))))</f>
        <v>#REF!</v>
      </c>
    </row>
    <row r="3539" spans="1:10">
      <c r="A3539" s="16" t="str">
        <f t="shared" si="59"/>
        <v/>
      </c>
      <c r="B3539" s="93"/>
      <c r="C3539" s="97"/>
      <c r="D3539" s="25"/>
      <c r="E3539" s="91"/>
      <c r="F3539" s="98"/>
      <c r="G3539" s="23"/>
      <c r="H3539" s="23"/>
      <c r="I3539" s="23"/>
      <c r="J3539" s="14" t="e">
        <f ca="1">F3539-(G3539+(SUMIF('RELACION PAGO DE CAJA'!B$3:B$9173,A3539,'RELACION PAGO DE CAJA'!K$3:K$9173)+SUMIF('RELACION PAGO DE CAJA'!B$3:B$9173,A3539,'RELACION PAGO DE CAJA'!L$3:L$9173)+(SUMIF('RELACION PAGO DE CAJA'!B$3:B$9173,A3539,'RELACION PAGO DE CAJA'!M$3:M$408)+(SUMIF('RELACION PAGO DE CAJA'!B$3:B$9173,A3539,'RELACION PAGO DE CAJA'!N$3:N$9173)))))</f>
        <v>#REF!</v>
      </c>
    </row>
    <row r="3540" spans="1:10">
      <c r="A3540" s="16" t="str">
        <f t="shared" si="59"/>
        <v/>
      </c>
      <c r="B3540" s="93"/>
      <c r="C3540" s="97"/>
      <c r="D3540" s="25"/>
      <c r="E3540" s="91"/>
      <c r="F3540" s="98"/>
      <c r="G3540" s="23"/>
      <c r="H3540" s="23"/>
      <c r="I3540" s="23"/>
      <c r="J3540" s="14" t="e">
        <f ca="1">F3540-(G3540+(SUMIF('RELACION PAGO DE CAJA'!B$3:B$9173,A3540,'RELACION PAGO DE CAJA'!K$3:K$9173)+SUMIF('RELACION PAGO DE CAJA'!B$3:B$9173,A3540,'RELACION PAGO DE CAJA'!L$3:L$9173)+(SUMIF('RELACION PAGO DE CAJA'!B$3:B$9173,A3540,'RELACION PAGO DE CAJA'!M$3:M$408)+(SUMIF('RELACION PAGO DE CAJA'!B$3:B$9173,A3540,'RELACION PAGO DE CAJA'!N$3:N$9173)))))</f>
        <v>#REF!</v>
      </c>
    </row>
    <row r="3541" spans="1:10">
      <c r="A3541" s="16" t="str">
        <f t="shared" ref="A3541:A3604" si="60">CONCATENATE(B3541,D3541,E3541)</f>
        <v/>
      </c>
      <c r="B3541" s="93"/>
      <c r="C3541" s="97"/>
      <c r="D3541" s="25"/>
      <c r="E3541" s="91"/>
      <c r="F3541" s="98"/>
      <c r="G3541" s="23"/>
      <c r="H3541" s="23"/>
      <c r="I3541" s="23"/>
      <c r="J3541" s="14" t="e">
        <f ca="1">F3541-(G3541+(SUMIF('RELACION PAGO DE CAJA'!B$3:B$9173,A3541,'RELACION PAGO DE CAJA'!K$3:K$9173)+SUMIF('RELACION PAGO DE CAJA'!B$3:B$9173,A3541,'RELACION PAGO DE CAJA'!L$3:L$9173)+(SUMIF('RELACION PAGO DE CAJA'!B$3:B$9173,A3541,'RELACION PAGO DE CAJA'!M$3:M$408)+(SUMIF('RELACION PAGO DE CAJA'!B$3:B$9173,A3541,'RELACION PAGO DE CAJA'!N$3:N$9173)))))</f>
        <v>#REF!</v>
      </c>
    </row>
    <row r="3542" spans="1:10">
      <c r="A3542" s="16" t="str">
        <f t="shared" si="60"/>
        <v/>
      </c>
      <c r="B3542" s="93"/>
      <c r="C3542" s="97"/>
      <c r="D3542" s="25"/>
      <c r="E3542" s="91"/>
      <c r="F3542" s="98"/>
      <c r="G3542" s="23"/>
      <c r="H3542" s="23"/>
      <c r="I3542" s="23"/>
      <c r="J3542" s="14" t="e">
        <f ca="1">F3542-(G3542+(SUMIF('RELACION PAGO DE CAJA'!B$3:B$9173,A3542,'RELACION PAGO DE CAJA'!K$3:K$9173)+SUMIF('RELACION PAGO DE CAJA'!B$3:B$9173,A3542,'RELACION PAGO DE CAJA'!L$3:L$9173)+(SUMIF('RELACION PAGO DE CAJA'!B$3:B$9173,A3542,'RELACION PAGO DE CAJA'!M$3:M$408)+(SUMIF('RELACION PAGO DE CAJA'!B$3:B$9173,A3542,'RELACION PAGO DE CAJA'!N$3:N$9173)))))</f>
        <v>#REF!</v>
      </c>
    </row>
    <row r="3543" spans="1:10">
      <c r="A3543" s="16" t="str">
        <f t="shared" si="60"/>
        <v/>
      </c>
      <c r="B3543" s="93"/>
      <c r="C3543" s="97"/>
      <c r="D3543" s="25"/>
      <c r="E3543" s="91"/>
      <c r="F3543" s="98"/>
      <c r="G3543" s="23"/>
      <c r="H3543" s="23"/>
      <c r="I3543" s="23"/>
      <c r="J3543" s="14" t="e">
        <f ca="1">F3543-(G3543+(SUMIF('RELACION PAGO DE CAJA'!B$3:B$9173,A3543,'RELACION PAGO DE CAJA'!K$3:K$9173)+SUMIF('RELACION PAGO DE CAJA'!B$3:B$9173,A3543,'RELACION PAGO DE CAJA'!L$3:L$9173)+(SUMIF('RELACION PAGO DE CAJA'!B$3:B$9173,A3543,'RELACION PAGO DE CAJA'!M$3:M$408)+(SUMIF('RELACION PAGO DE CAJA'!B$3:B$9173,A3543,'RELACION PAGO DE CAJA'!N$3:N$9173)))))</f>
        <v>#REF!</v>
      </c>
    </row>
    <row r="3544" spans="1:10">
      <c r="A3544" s="16" t="str">
        <f t="shared" si="60"/>
        <v/>
      </c>
      <c r="B3544" s="93"/>
      <c r="C3544" s="97"/>
      <c r="D3544" s="25"/>
      <c r="E3544" s="91"/>
      <c r="F3544" s="98"/>
      <c r="G3544" s="23"/>
      <c r="H3544" s="23"/>
      <c r="I3544" s="23"/>
      <c r="J3544" s="14" t="e">
        <f ca="1">F3544-(G3544+(SUMIF('RELACION PAGO DE CAJA'!B$3:B$9173,A3544,'RELACION PAGO DE CAJA'!K$3:K$9173)+SUMIF('RELACION PAGO DE CAJA'!B$3:B$9173,A3544,'RELACION PAGO DE CAJA'!L$3:L$9173)+(SUMIF('RELACION PAGO DE CAJA'!B$3:B$9173,A3544,'RELACION PAGO DE CAJA'!M$3:M$408)+(SUMIF('RELACION PAGO DE CAJA'!B$3:B$9173,A3544,'RELACION PAGO DE CAJA'!N$3:N$9173)))))</f>
        <v>#REF!</v>
      </c>
    </row>
    <row r="3545" spans="1:10">
      <c r="A3545" s="16" t="str">
        <f t="shared" si="60"/>
        <v/>
      </c>
      <c r="B3545" s="93"/>
      <c r="C3545" s="97"/>
      <c r="D3545" s="25"/>
      <c r="E3545" s="91"/>
      <c r="F3545" s="98"/>
      <c r="G3545" s="23"/>
      <c r="H3545" s="23"/>
      <c r="I3545" s="23"/>
      <c r="J3545" s="14" t="e">
        <f ca="1">F3545-(G3545+(SUMIF('RELACION PAGO DE CAJA'!B$3:B$9173,A3545,'RELACION PAGO DE CAJA'!K$3:K$9173)+SUMIF('RELACION PAGO DE CAJA'!B$3:B$9173,A3545,'RELACION PAGO DE CAJA'!L$3:L$9173)+(SUMIF('RELACION PAGO DE CAJA'!B$3:B$9173,A3545,'RELACION PAGO DE CAJA'!M$3:M$408)+(SUMIF('RELACION PAGO DE CAJA'!B$3:B$9173,A3545,'RELACION PAGO DE CAJA'!N$3:N$9173)))))</f>
        <v>#REF!</v>
      </c>
    </row>
    <row r="3546" spans="1:10">
      <c r="A3546" s="16" t="str">
        <f t="shared" si="60"/>
        <v/>
      </c>
      <c r="B3546" s="93"/>
      <c r="C3546" s="97"/>
      <c r="D3546" s="25"/>
      <c r="E3546" s="91"/>
      <c r="F3546" s="98"/>
      <c r="G3546" s="23"/>
      <c r="H3546" s="23"/>
      <c r="I3546" s="23"/>
      <c r="J3546" s="14" t="e">
        <f ca="1">F3546-(G3546+(SUMIF('RELACION PAGO DE CAJA'!B$3:B$9173,A3546,'RELACION PAGO DE CAJA'!K$3:K$9173)+SUMIF('RELACION PAGO DE CAJA'!B$3:B$9173,A3546,'RELACION PAGO DE CAJA'!L$3:L$9173)+(SUMIF('RELACION PAGO DE CAJA'!B$3:B$9173,A3546,'RELACION PAGO DE CAJA'!M$3:M$408)+(SUMIF('RELACION PAGO DE CAJA'!B$3:B$9173,A3546,'RELACION PAGO DE CAJA'!N$3:N$9173)))))</f>
        <v>#REF!</v>
      </c>
    </row>
    <row r="3547" spans="1:10">
      <c r="A3547" s="16" t="str">
        <f t="shared" si="60"/>
        <v/>
      </c>
      <c r="B3547" s="93"/>
      <c r="C3547" s="97"/>
      <c r="D3547" s="25"/>
      <c r="E3547" s="91"/>
      <c r="F3547" s="98"/>
      <c r="G3547" s="23"/>
      <c r="H3547" s="23"/>
      <c r="I3547" s="23"/>
      <c r="J3547" s="14" t="e">
        <f ca="1">F3547-(G3547+(SUMIF('RELACION PAGO DE CAJA'!B$3:B$9173,A3547,'RELACION PAGO DE CAJA'!K$3:K$9173)+SUMIF('RELACION PAGO DE CAJA'!B$3:B$9173,A3547,'RELACION PAGO DE CAJA'!L$3:L$9173)+(SUMIF('RELACION PAGO DE CAJA'!B$3:B$9173,A3547,'RELACION PAGO DE CAJA'!M$3:M$408)+(SUMIF('RELACION PAGO DE CAJA'!B$3:B$9173,A3547,'RELACION PAGO DE CAJA'!N$3:N$9173)))))</f>
        <v>#REF!</v>
      </c>
    </row>
    <row r="3548" spans="1:10">
      <c r="A3548" s="16" t="str">
        <f t="shared" si="60"/>
        <v/>
      </c>
      <c r="B3548" s="93"/>
      <c r="C3548" s="97"/>
      <c r="D3548" s="25"/>
      <c r="E3548" s="91"/>
      <c r="F3548" s="98"/>
      <c r="G3548" s="23"/>
      <c r="H3548" s="23"/>
      <c r="I3548" s="23"/>
      <c r="J3548" s="14" t="e">
        <f ca="1">F3548-(G3548+(SUMIF('RELACION PAGO DE CAJA'!B$3:B$9173,A3548,'RELACION PAGO DE CAJA'!K$3:K$9173)+SUMIF('RELACION PAGO DE CAJA'!B$3:B$9173,A3548,'RELACION PAGO DE CAJA'!L$3:L$9173)+(SUMIF('RELACION PAGO DE CAJA'!B$3:B$9173,A3548,'RELACION PAGO DE CAJA'!M$3:M$408)+(SUMIF('RELACION PAGO DE CAJA'!B$3:B$9173,A3548,'RELACION PAGO DE CAJA'!N$3:N$9173)))))</f>
        <v>#REF!</v>
      </c>
    </row>
    <row r="3549" spans="1:10">
      <c r="A3549" s="16" t="str">
        <f t="shared" si="60"/>
        <v/>
      </c>
      <c r="B3549" s="93"/>
      <c r="C3549" s="97"/>
      <c r="D3549" s="25"/>
      <c r="E3549" s="91"/>
      <c r="F3549" s="98"/>
      <c r="G3549" s="23"/>
      <c r="H3549" s="23"/>
      <c r="I3549" s="23"/>
      <c r="J3549" s="14" t="e">
        <f ca="1">F3549-(G3549+(SUMIF('RELACION PAGO DE CAJA'!B$3:B$9173,A3549,'RELACION PAGO DE CAJA'!K$3:K$9173)+SUMIF('RELACION PAGO DE CAJA'!B$3:B$9173,A3549,'RELACION PAGO DE CAJA'!L$3:L$9173)+(SUMIF('RELACION PAGO DE CAJA'!B$3:B$9173,A3549,'RELACION PAGO DE CAJA'!M$3:M$408)+(SUMIF('RELACION PAGO DE CAJA'!B$3:B$9173,A3549,'RELACION PAGO DE CAJA'!N$3:N$9173)))))</f>
        <v>#REF!</v>
      </c>
    </row>
    <row r="3550" spans="1:10">
      <c r="A3550" s="16" t="str">
        <f t="shared" si="60"/>
        <v/>
      </c>
      <c r="B3550" s="93"/>
      <c r="C3550" s="97"/>
      <c r="D3550" s="25"/>
      <c r="E3550" s="91"/>
      <c r="F3550" s="98"/>
      <c r="G3550" s="23"/>
      <c r="H3550" s="23"/>
      <c r="I3550" s="23"/>
      <c r="J3550" s="14" t="e">
        <f ca="1">F3550-(G3550+(SUMIF('RELACION PAGO DE CAJA'!B$3:B$9173,A3550,'RELACION PAGO DE CAJA'!K$3:K$9173)+SUMIF('RELACION PAGO DE CAJA'!B$3:B$9173,A3550,'RELACION PAGO DE CAJA'!L$3:L$9173)+(SUMIF('RELACION PAGO DE CAJA'!B$3:B$9173,A3550,'RELACION PAGO DE CAJA'!M$3:M$408)+(SUMIF('RELACION PAGO DE CAJA'!B$3:B$9173,A3550,'RELACION PAGO DE CAJA'!N$3:N$9173)))))</f>
        <v>#REF!</v>
      </c>
    </row>
    <row r="3551" spans="1:10">
      <c r="A3551" s="16" t="str">
        <f t="shared" si="60"/>
        <v/>
      </c>
      <c r="B3551" s="93"/>
      <c r="C3551" s="97"/>
      <c r="D3551" s="25"/>
      <c r="E3551" s="91"/>
      <c r="F3551" s="98"/>
      <c r="G3551" s="23"/>
      <c r="H3551" s="23"/>
      <c r="I3551" s="23"/>
      <c r="J3551" s="14" t="e">
        <f ca="1">F3551-(G3551+(SUMIF('RELACION PAGO DE CAJA'!B$3:B$9173,A3551,'RELACION PAGO DE CAJA'!K$3:K$9173)+SUMIF('RELACION PAGO DE CAJA'!B$3:B$9173,A3551,'RELACION PAGO DE CAJA'!L$3:L$9173)+(SUMIF('RELACION PAGO DE CAJA'!B$3:B$9173,A3551,'RELACION PAGO DE CAJA'!M$3:M$408)+(SUMIF('RELACION PAGO DE CAJA'!B$3:B$9173,A3551,'RELACION PAGO DE CAJA'!N$3:N$9173)))))</f>
        <v>#REF!</v>
      </c>
    </row>
    <row r="3552" spans="1:10">
      <c r="A3552" s="16" t="str">
        <f t="shared" si="60"/>
        <v/>
      </c>
      <c r="B3552" s="93"/>
      <c r="C3552" s="97"/>
      <c r="D3552" s="25"/>
      <c r="E3552" s="91"/>
      <c r="F3552" s="98"/>
      <c r="G3552" s="23"/>
      <c r="H3552" s="23"/>
      <c r="I3552" s="23"/>
      <c r="J3552" s="14" t="e">
        <f ca="1">F3552-(G3552+(SUMIF('RELACION PAGO DE CAJA'!B$3:B$9173,A3552,'RELACION PAGO DE CAJA'!K$3:K$9173)+SUMIF('RELACION PAGO DE CAJA'!B$3:B$9173,A3552,'RELACION PAGO DE CAJA'!L$3:L$9173)+(SUMIF('RELACION PAGO DE CAJA'!B$3:B$9173,A3552,'RELACION PAGO DE CAJA'!M$3:M$408)+(SUMIF('RELACION PAGO DE CAJA'!B$3:B$9173,A3552,'RELACION PAGO DE CAJA'!N$3:N$9173)))))</f>
        <v>#REF!</v>
      </c>
    </row>
    <row r="3553" spans="1:10">
      <c r="A3553" s="16" t="str">
        <f t="shared" si="60"/>
        <v/>
      </c>
      <c r="B3553" s="93"/>
      <c r="C3553" s="97"/>
      <c r="D3553" s="25"/>
      <c r="E3553" s="91"/>
      <c r="F3553" s="98"/>
      <c r="G3553" s="23"/>
      <c r="H3553" s="23"/>
      <c r="I3553" s="23"/>
      <c r="J3553" s="14" t="e">
        <f ca="1">F3553-(G3553+(SUMIF('RELACION PAGO DE CAJA'!B$3:B$9173,A3553,'RELACION PAGO DE CAJA'!K$3:K$9173)+SUMIF('RELACION PAGO DE CAJA'!B$3:B$9173,A3553,'RELACION PAGO DE CAJA'!L$3:L$9173)+(SUMIF('RELACION PAGO DE CAJA'!B$3:B$9173,A3553,'RELACION PAGO DE CAJA'!M$3:M$408)+(SUMIF('RELACION PAGO DE CAJA'!B$3:B$9173,A3553,'RELACION PAGO DE CAJA'!N$3:N$9173)))))</f>
        <v>#REF!</v>
      </c>
    </row>
    <row r="3554" spans="1:10">
      <c r="A3554" s="16" t="str">
        <f t="shared" si="60"/>
        <v/>
      </c>
      <c r="B3554" s="93"/>
      <c r="C3554" s="97"/>
      <c r="D3554" s="25"/>
      <c r="E3554" s="91"/>
      <c r="F3554" s="98"/>
      <c r="G3554" s="23"/>
      <c r="H3554" s="23"/>
      <c r="I3554" s="23"/>
      <c r="J3554" s="14" t="e">
        <f ca="1">F3554-(G3554+(SUMIF('RELACION PAGO DE CAJA'!B$3:B$9173,A3554,'RELACION PAGO DE CAJA'!K$3:K$9173)+SUMIF('RELACION PAGO DE CAJA'!B$3:B$9173,A3554,'RELACION PAGO DE CAJA'!L$3:L$9173)+(SUMIF('RELACION PAGO DE CAJA'!B$3:B$9173,A3554,'RELACION PAGO DE CAJA'!M$3:M$408)+(SUMIF('RELACION PAGO DE CAJA'!B$3:B$9173,A3554,'RELACION PAGO DE CAJA'!N$3:N$9173)))))</f>
        <v>#REF!</v>
      </c>
    </row>
    <row r="3555" spans="1:10">
      <c r="A3555" s="16" t="str">
        <f t="shared" si="60"/>
        <v/>
      </c>
      <c r="B3555" s="93"/>
      <c r="C3555" s="97"/>
      <c r="D3555" s="25"/>
      <c r="E3555" s="91"/>
      <c r="F3555" s="98"/>
      <c r="G3555" s="23"/>
      <c r="H3555" s="23"/>
      <c r="I3555" s="23"/>
      <c r="J3555" s="14" t="e">
        <f ca="1">F3555-(G3555+(SUMIF('RELACION PAGO DE CAJA'!B$3:B$9173,A3555,'RELACION PAGO DE CAJA'!K$3:K$9173)+SUMIF('RELACION PAGO DE CAJA'!B$3:B$9173,A3555,'RELACION PAGO DE CAJA'!L$3:L$9173)+(SUMIF('RELACION PAGO DE CAJA'!B$3:B$9173,A3555,'RELACION PAGO DE CAJA'!M$3:M$408)+(SUMIF('RELACION PAGO DE CAJA'!B$3:B$9173,A3555,'RELACION PAGO DE CAJA'!N$3:N$9173)))))</f>
        <v>#REF!</v>
      </c>
    </row>
    <row r="3556" spans="1:10">
      <c r="A3556" s="16" t="str">
        <f t="shared" si="60"/>
        <v/>
      </c>
      <c r="B3556" s="93"/>
      <c r="C3556" s="97"/>
      <c r="D3556" s="25"/>
      <c r="E3556" s="91"/>
      <c r="F3556" s="98"/>
      <c r="G3556" s="23"/>
      <c r="H3556" s="23"/>
      <c r="I3556" s="23"/>
      <c r="J3556" s="14" t="e">
        <f ca="1">F3556-(G3556+(SUMIF('RELACION PAGO DE CAJA'!B$3:B$9173,A3556,'RELACION PAGO DE CAJA'!K$3:K$9173)+SUMIF('RELACION PAGO DE CAJA'!B$3:B$9173,A3556,'RELACION PAGO DE CAJA'!L$3:L$9173)+(SUMIF('RELACION PAGO DE CAJA'!B$3:B$9173,A3556,'RELACION PAGO DE CAJA'!M$3:M$408)+(SUMIF('RELACION PAGO DE CAJA'!B$3:B$9173,A3556,'RELACION PAGO DE CAJA'!N$3:N$9173)))))</f>
        <v>#REF!</v>
      </c>
    </row>
    <row r="3557" spans="1:10">
      <c r="A3557" s="16" t="str">
        <f t="shared" si="60"/>
        <v/>
      </c>
      <c r="B3557" s="93"/>
      <c r="C3557" s="97"/>
      <c r="D3557" s="25"/>
      <c r="E3557" s="91"/>
      <c r="F3557" s="98"/>
      <c r="G3557" s="23"/>
      <c r="H3557" s="23"/>
      <c r="I3557" s="23"/>
      <c r="J3557" s="14" t="e">
        <f ca="1">F3557-(G3557+(SUMIF('RELACION PAGO DE CAJA'!B$3:B$9173,A3557,'RELACION PAGO DE CAJA'!K$3:K$9173)+SUMIF('RELACION PAGO DE CAJA'!B$3:B$9173,A3557,'RELACION PAGO DE CAJA'!L$3:L$9173)+(SUMIF('RELACION PAGO DE CAJA'!B$3:B$9173,A3557,'RELACION PAGO DE CAJA'!M$3:M$408)+(SUMIF('RELACION PAGO DE CAJA'!B$3:B$9173,A3557,'RELACION PAGO DE CAJA'!N$3:N$9173)))))</f>
        <v>#REF!</v>
      </c>
    </row>
    <row r="3558" spans="1:10">
      <c r="A3558" s="16" t="str">
        <f t="shared" si="60"/>
        <v/>
      </c>
      <c r="B3558" s="93"/>
      <c r="C3558" s="97"/>
      <c r="D3558" s="25"/>
      <c r="E3558" s="91"/>
      <c r="F3558" s="98"/>
      <c r="G3558" s="23"/>
      <c r="H3558" s="23"/>
      <c r="I3558" s="23"/>
      <c r="J3558" s="14" t="e">
        <f ca="1">F3558-(G3558+(SUMIF('RELACION PAGO DE CAJA'!B$3:B$9173,A3558,'RELACION PAGO DE CAJA'!K$3:K$9173)+SUMIF('RELACION PAGO DE CAJA'!B$3:B$9173,A3558,'RELACION PAGO DE CAJA'!L$3:L$9173)+(SUMIF('RELACION PAGO DE CAJA'!B$3:B$9173,A3558,'RELACION PAGO DE CAJA'!M$3:M$408)+(SUMIF('RELACION PAGO DE CAJA'!B$3:B$9173,A3558,'RELACION PAGO DE CAJA'!N$3:N$9173)))))</f>
        <v>#REF!</v>
      </c>
    </row>
    <row r="3559" spans="1:10">
      <c r="A3559" s="16" t="str">
        <f t="shared" si="60"/>
        <v/>
      </c>
      <c r="B3559" s="93"/>
      <c r="C3559" s="97"/>
      <c r="D3559" s="25"/>
      <c r="E3559" s="91"/>
      <c r="F3559" s="98"/>
      <c r="G3559" s="23"/>
      <c r="H3559" s="23"/>
      <c r="I3559" s="23"/>
      <c r="J3559" s="14" t="e">
        <f ca="1">F3559-(G3559+(SUMIF('RELACION PAGO DE CAJA'!B$3:B$9173,A3559,'RELACION PAGO DE CAJA'!K$3:K$9173)+SUMIF('RELACION PAGO DE CAJA'!B$3:B$9173,A3559,'RELACION PAGO DE CAJA'!L$3:L$9173)+(SUMIF('RELACION PAGO DE CAJA'!B$3:B$9173,A3559,'RELACION PAGO DE CAJA'!M$3:M$408)+(SUMIF('RELACION PAGO DE CAJA'!B$3:B$9173,A3559,'RELACION PAGO DE CAJA'!N$3:N$9173)))))</f>
        <v>#REF!</v>
      </c>
    </row>
    <row r="3560" spans="1:10">
      <c r="A3560" s="16" t="str">
        <f t="shared" si="60"/>
        <v/>
      </c>
      <c r="B3560" s="93"/>
      <c r="C3560" s="97"/>
      <c r="D3560" s="25"/>
      <c r="E3560" s="91"/>
      <c r="F3560" s="98"/>
      <c r="G3560" s="23"/>
      <c r="H3560" s="23"/>
      <c r="I3560" s="23"/>
      <c r="J3560" s="14" t="e">
        <f ca="1">F3560-(G3560+(SUMIF('RELACION PAGO DE CAJA'!B$3:B$9173,A3560,'RELACION PAGO DE CAJA'!K$3:K$9173)+SUMIF('RELACION PAGO DE CAJA'!B$3:B$9173,A3560,'RELACION PAGO DE CAJA'!L$3:L$9173)+(SUMIF('RELACION PAGO DE CAJA'!B$3:B$9173,A3560,'RELACION PAGO DE CAJA'!M$3:M$408)+(SUMIF('RELACION PAGO DE CAJA'!B$3:B$9173,A3560,'RELACION PAGO DE CAJA'!N$3:N$9173)))))</f>
        <v>#REF!</v>
      </c>
    </row>
    <row r="3561" spans="1:10">
      <c r="A3561" s="16" t="str">
        <f t="shared" si="60"/>
        <v/>
      </c>
      <c r="B3561" s="93"/>
      <c r="C3561" s="97"/>
      <c r="D3561" s="25"/>
      <c r="E3561" s="91"/>
      <c r="F3561" s="98"/>
      <c r="G3561" s="23"/>
      <c r="H3561" s="23"/>
      <c r="I3561" s="23"/>
      <c r="J3561" s="14" t="e">
        <f ca="1">F3561-(G3561+(SUMIF('RELACION PAGO DE CAJA'!B$3:B$9173,A3561,'RELACION PAGO DE CAJA'!K$3:K$9173)+SUMIF('RELACION PAGO DE CAJA'!B$3:B$9173,A3561,'RELACION PAGO DE CAJA'!L$3:L$9173)+(SUMIF('RELACION PAGO DE CAJA'!B$3:B$9173,A3561,'RELACION PAGO DE CAJA'!M$3:M$408)+(SUMIF('RELACION PAGO DE CAJA'!B$3:B$9173,A3561,'RELACION PAGO DE CAJA'!N$3:N$9173)))))</f>
        <v>#REF!</v>
      </c>
    </row>
    <row r="3562" spans="1:10">
      <c r="A3562" s="16" t="str">
        <f t="shared" si="60"/>
        <v/>
      </c>
      <c r="B3562" s="93"/>
      <c r="C3562" s="97"/>
      <c r="D3562" s="25"/>
      <c r="E3562" s="91"/>
      <c r="F3562" s="98"/>
      <c r="G3562" s="23"/>
      <c r="H3562" s="23"/>
      <c r="I3562" s="23"/>
      <c r="J3562" s="14" t="e">
        <f ca="1">F3562-(G3562+(SUMIF('RELACION PAGO DE CAJA'!B$3:B$9173,A3562,'RELACION PAGO DE CAJA'!K$3:K$9173)+SUMIF('RELACION PAGO DE CAJA'!B$3:B$9173,A3562,'RELACION PAGO DE CAJA'!L$3:L$9173)+(SUMIF('RELACION PAGO DE CAJA'!B$3:B$9173,A3562,'RELACION PAGO DE CAJA'!M$3:M$408)+(SUMIF('RELACION PAGO DE CAJA'!B$3:B$9173,A3562,'RELACION PAGO DE CAJA'!N$3:N$9173)))))</f>
        <v>#REF!</v>
      </c>
    </row>
    <row r="3563" spans="1:10">
      <c r="A3563" s="16" t="str">
        <f t="shared" si="60"/>
        <v/>
      </c>
      <c r="B3563" s="93"/>
      <c r="C3563" s="97"/>
      <c r="D3563" s="25"/>
      <c r="E3563" s="91"/>
      <c r="F3563" s="98"/>
      <c r="G3563" s="23"/>
      <c r="H3563" s="23"/>
      <c r="I3563" s="23"/>
      <c r="J3563" s="14" t="e">
        <f ca="1">F3563-(G3563+(SUMIF('RELACION PAGO DE CAJA'!B$3:B$9173,A3563,'RELACION PAGO DE CAJA'!K$3:K$9173)+SUMIF('RELACION PAGO DE CAJA'!B$3:B$9173,A3563,'RELACION PAGO DE CAJA'!L$3:L$9173)+(SUMIF('RELACION PAGO DE CAJA'!B$3:B$9173,A3563,'RELACION PAGO DE CAJA'!M$3:M$408)+(SUMIF('RELACION PAGO DE CAJA'!B$3:B$9173,A3563,'RELACION PAGO DE CAJA'!N$3:N$9173)))))</f>
        <v>#REF!</v>
      </c>
    </row>
    <row r="3564" spans="1:10">
      <c r="A3564" s="16" t="str">
        <f t="shared" si="60"/>
        <v/>
      </c>
      <c r="B3564" s="93"/>
      <c r="C3564" s="97"/>
      <c r="D3564" s="25"/>
      <c r="E3564" s="91"/>
      <c r="F3564" s="98"/>
      <c r="G3564" s="23"/>
      <c r="H3564" s="23"/>
      <c r="I3564" s="23"/>
      <c r="J3564" s="14" t="e">
        <f ca="1">F3564-(G3564+(SUMIF('RELACION PAGO DE CAJA'!B$3:B$9173,A3564,'RELACION PAGO DE CAJA'!K$3:K$9173)+SUMIF('RELACION PAGO DE CAJA'!B$3:B$9173,A3564,'RELACION PAGO DE CAJA'!L$3:L$9173)+(SUMIF('RELACION PAGO DE CAJA'!B$3:B$9173,A3564,'RELACION PAGO DE CAJA'!M$3:M$408)+(SUMIF('RELACION PAGO DE CAJA'!B$3:B$9173,A3564,'RELACION PAGO DE CAJA'!N$3:N$9173)))))</f>
        <v>#REF!</v>
      </c>
    </row>
    <row r="3565" spans="1:10">
      <c r="A3565" s="16" t="str">
        <f t="shared" si="60"/>
        <v/>
      </c>
      <c r="B3565" s="93"/>
      <c r="C3565" s="97"/>
      <c r="D3565" s="25"/>
      <c r="E3565" s="91"/>
      <c r="F3565" s="98"/>
      <c r="G3565" s="23"/>
      <c r="H3565" s="23"/>
      <c r="I3565" s="23"/>
      <c r="J3565" s="14" t="e">
        <f ca="1">F3565-(G3565+(SUMIF('RELACION PAGO DE CAJA'!B$3:B$9173,A3565,'RELACION PAGO DE CAJA'!K$3:K$9173)+SUMIF('RELACION PAGO DE CAJA'!B$3:B$9173,A3565,'RELACION PAGO DE CAJA'!L$3:L$9173)+(SUMIF('RELACION PAGO DE CAJA'!B$3:B$9173,A3565,'RELACION PAGO DE CAJA'!M$3:M$408)+(SUMIF('RELACION PAGO DE CAJA'!B$3:B$9173,A3565,'RELACION PAGO DE CAJA'!N$3:N$9173)))))</f>
        <v>#REF!</v>
      </c>
    </row>
    <row r="3566" spans="1:10">
      <c r="A3566" s="16" t="str">
        <f t="shared" si="60"/>
        <v/>
      </c>
      <c r="B3566" s="93"/>
      <c r="C3566" s="97"/>
      <c r="D3566" s="25"/>
      <c r="E3566" s="91"/>
      <c r="F3566" s="98"/>
      <c r="G3566" s="23"/>
      <c r="H3566" s="23"/>
      <c r="I3566" s="23"/>
      <c r="J3566" s="14" t="e">
        <f ca="1">F3566-(G3566+(SUMIF('RELACION PAGO DE CAJA'!B$3:B$9173,A3566,'RELACION PAGO DE CAJA'!K$3:K$9173)+SUMIF('RELACION PAGO DE CAJA'!B$3:B$9173,A3566,'RELACION PAGO DE CAJA'!L$3:L$9173)+(SUMIF('RELACION PAGO DE CAJA'!B$3:B$9173,A3566,'RELACION PAGO DE CAJA'!M$3:M$408)+(SUMIF('RELACION PAGO DE CAJA'!B$3:B$9173,A3566,'RELACION PAGO DE CAJA'!N$3:N$9173)))))</f>
        <v>#REF!</v>
      </c>
    </row>
    <row r="3567" spans="1:10">
      <c r="A3567" s="16" t="str">
        <f t="shared" si="60"/>
        <v/>
      </c>
      <c r="B3567" s="93"/>
      <c r="C3567" s="97"/>
      <c r="D3567" s="25"/>
      <c r="E3567" s="91"/>
      <c r="F3567" s="98"/>
      <c r="G3567" s="23"/>
      <c r="H3567" s="23"/>
      <c r="I3567" s="23"/>
      <c r="J3567" s="14" t="e">
        <f ca="1">F3567-(G3567+(SUMIF('RELACION PAGO DE CAJA'!B$3:B$9173,A3567,'RELACION PAGO DE CAJA'!K$3:K$9173)+SUMIF('RELACION PAGO DE CAJA'!B$3:B$9173,A3567,'RELACION PAGO DE CAJA'!L$3:L$9173)+(SUMIF('RELACION PAGO DE CAJA'!B$3:B$9173,A3567,'RELACION PAGO DE CAJA'!M$3:M$408)+(SUMIF('RELACION PAGO DE CAJA'!B$3:B$9173,A3567,'RELACION PAGO DE CAJA'!N$3:N$9173)))))</f>
        <v>#REF!</v>
      </c>
    </row>
    <row r="3568" spans="1:10">
      <c r="A3568" s="16" t="str">
        <f t="shared" si="60"/>
        <v/>
      </c>
      <c r="B3568" s="93"/>
      <c r="C3568" s="97"/>
      <c r="D3568" s="25"/>
      <c r="E3568" s="91"/>
      <c r="F3568" s="98"/>
      <c r="G3568" s="23"/>
      <c r="H3568" s="23"/>
      <c r="I3568" s="23"/>
      <c r="J3568" s="14" t="e">
        <f ca="1">F3568-(G3568+(SUMIF('RELACION PAGO DE CAJA'!B$3:B$9173,A3568,'RELACION PAGO DE CAJA'!K$3:K$9173)+SUMIF('RELACION PAGO DE CAJA'!B$3:B$9173,A3568,'RELACION PAGO DE CAJA'!L$3:L$9173)+(SUMIF('RELACION PAGO DE CAJA'!B$3:B$9173,A3568,'RELACION PAGO DE CAJA'!M$3:M$408)+(SUMIF('RELACION PAGO DE CAJA'!B$3:B$9173,A3568,'RELACION PAGO DE CAJA'!N$3:N$9173)))))</f>
        <v>#REF!</v>
      </c>
    </row>
    <row r="3569" spans="1:10">
      <c r="A3569" s="16" t="str">
        <f t="shared" si="60"/>
        <v/>
      </c>
      <c r="B3569" s="93"/>
      <c r="C3569" s="97"/>
      <c r="D3569" s="25"/>
      <c r="E3569" s="91"/>
      <c r="F3569" s="98"/>
      <c r="G3569" s="23"/>
      <c r="H3569" s="23"/>
      <c r="I3569" s="23"/>
      <c r="J3569" s="14" t="e">
        <f ca="1">F3569-(G3569+(SUMIF('RELACION PAGO DE CAJA'!B$3:B$9173,A3569,'RELACION PAGO DE CAJA'!K$3:K$9173)+SUMIF('RELACION PAGO DE CAJA'!B$3:B$9173,A3569,'RELACION PAGO DE CAJA'!L$3:L$9173)+(SUMIF('RELACION PAGO DE CAJA'!B$3:B$9173,A3569,'RELACION PAGO DE CAJA'!M$3:M$408)+(SUMIF('RELACION PAGO DE CAJA'!B$3:B$9173,A3569,'RELACION PAGO DE CAJA'!N$3:N$9173)))))</f>
        <v>#REF!</v>
      </c>
    </row>
    <row r="3570" spans="1:10">
      <c r="A3570" s="16" t="str">
        <f t="shared" si="60"/>
        <v/>
      </c>
      <c r="B3570" s="93"/>
      <c r="C3570" s="97"/>
      <c r="D3570" s="25"/>
      <c r="E3570" s="91"/>
      <c r="F3570" s="98"/>
      <c r="G3570" s="23"/>
      <c r="H3570" s="23"/>
      <c r="I3570" s="23"/>
      <c r="J3570" s="14" t="e">
        <f ca="1">F3570-(G3570+(SUMIF('RELACION PAGO DE CAJA'!B$3:B$9173,A3570,'RELACION PAGO DE CAJA'!K$3:K$9173)+SUMIF('RELACION PAGO DE CAJA'!B$3:B$9173,A3570,'RELACION PAGO DE CAJA'!L$3:L$9173)+(SUMIF('RELACION PAGO DE CAJA'!B$3:B$9173,A3570,'RELACION PAGO DE CAJA'!M$3:M$408)+(SUMIF('RELACION PAGO DE CAJA'!B$3:B$9173,A3570,'RELACION PAGO DE CAJA'!N$3:N$9173)))))</f>
        <v>#REF!</v>
      </c>
    </row>
    <row r="3571" spans="1:10">
      <c r="A3571" s="16" t="str">
        <f t="shared" si="60"/>
        <v/>
      </c>
      <c r="B3571" s="93"/>
      <c r="C3571" s="97"/>
      <c r="D3571" s="25"/>
      <c r="E3571" s="91"/>
      <c r="F3571" s="98"/>
      <c r="G3571" s="23"/>
      <c r="H3571" s="23"/>
      <c r="I3571" s="23"/>
      <c r="J3571" s="14" t="e">
        <f ca="1">F3571-(G3571+(SUMIF('RELACION PAGO DE CAJA'!B$3:B$9173,A3571,'RELACION PAGO DE CAJA'!K$3:K$9173)+SUMIF('RELACION PAGO DE CAJA'!B$3:B$9173,A3571,'RELACION PAGO DE CAJA'!L$3:L$9173)+(SUMIF('RELACION PAGO DE CAJA'!B$3:B$9173,A3571,'RELACION PAGO DE CAJA'!M$3:M$408)+(SUMIF('RELACION PAGO DE CAJA'!B$3:B$9173,A3571,'RELACION PAGO DE CAJA'!N$3:N$9173)))))</f>
        <v>#REF!</v>
      </c>
    </row>
    <row r="3572" spans="1:10">
      <c r="A3572" s="16" t="str">
        <f t="shared" si="60"/>
        <v/>
      </c>
      <c r="B3572" s="93"/>
      <c r="C3572" s="97"/>
      <c r="D3572" s="25"/>
      <c r="E3572" s="91"/>
      <c r="F3572" s="98"/>
      <c r="G3572" s="23"/>
      <c r="H3572" s="23"/>
      <c r="I3572" s="23"/>
      <c r="J3572" s="14" t="e">
        <f ca="1">F3572-(G3572+(SUMIF('RELACION PAGO DE CAJA'!B$3:B$9173,A3572,'RELACION PAGO DE CAJA'!K$3:K$9173)+SUMIF('RELACION PAGO DE CAJA'!B$3:B$9173,A3572,'RELACION PAGO DE CAJA'!L$3:L$9173)+(SUMIF('RELACION PAGO DE CAJA'!B$3:B$9173,A3572,'RELACION PAGO DE CAJA'!M$3:M$408)+(SUMIF('RELACION PAGO DE CAJA'!B$3:B$9173,A3572,'RELACION PAGO DE CAJA'!N$3:N$9173)))))</f>
        <v>#REF!</v>
      </c>
    </row>
    <row r="3573" spans="1:10">
      <c r="A3573" s="16" t="str">
        <f t="shared" si="60"/>
        <v/>
      </c>
      <c r="B3573" s="93"/>
      <c r="C3573" s="97"/>
      <c r="D3573" s="25"/>
      <c r="E3573" s="91"/>
      <c r="F3573" s="98"/>
      <c r="G3573" s="23"/>
      <c r="H3573" s="23"/>
      <c r="I3573" s="23"/>
      <c r="J3573" s="14" t="e">
        <f ca="1">F3573-(G3573+(SUMIF('RELACION PAGO DE CAJA'!B$3:B$9173,A3573,'RELACION PAGO DE CAJA'!K$3:K$9173)+SUMIF('RELACION PAGO DE CAJA'!B$3:B$9173,A3573,'RELACION PAGO DE CAJA'!L$3:L$9173)+(SUMIF('RELACION PAGO DE CAJA'!B$3:B$9173,A3573,'RELACION PAGO DE CAJA'!M$3:M$408)+(SUMIF('RELACION PAGO DE CAJA'!B$3:B$9173,A3573,'RELACION PAGO DE CAJA'!N$3:N$9173)))))</f>
        <v>#REF!</v>
      </c>
    </row>
    <row r="3574" spans="1:10">
      <c r="A3574" s="16" t="str">
        <f t="shared" si="60"/>
        <v/>
      </c>
      <c r="B3574" s="93"/>
      <c r="C3574" s="97"/>
      <c r="D3574" s="25"/>
      <c r="E3574" s="91"/>
      <c r="F3574" s="98"/>
      <c r="G3574" s="23"/>
      <c r="H3574" s="23"/>
      <c r="I3574" s="23"/>
      <c r="J3574" s="14" t="e">
        <f ca="1">F3574-(G3574+(SUMIF('RELACION PAGO DE CAJA'!B$3:B$9173,A3574,'RELACION PAGO DE CAJA'!K$3:K$9173)+SUMIF('RELACION PAGO DE CAJA'!B$3:B$9173,A3574,'RELACION PAGO DE CAJA'!L$3:L$9173)+(SUMIF('RELACION PAGO DE CAJA'!B$3:B$9173,A3574,'RELACION PAGO DE CAJA'!M$3:M$408)+(SUMIF('RELACION PAGO DE CAJA'!B$3:B$9173,A3574,'RELACION PAGO DE CAJA'!N$3:N$9173)))))</f>
        <v>#REF!</v>
      </c>
    </row>
    <row r="3575" spans="1:10">
      <c r="A3575" s="16" t="str">
        <f t="shared" si="60"/>
        <v/>
      </c>
      <c r="B3575" s="93"/>
      <c r="C3575" s="97"/>
      <c r="D3575" s="25"/>
      <c r="E3575" s="91"/>
      <c r="F3575" s="98"/>
      <c r="G3575" s="23"/>
      <c r="H3575" s="23"/>
      <c r="I3575" s="23"/>
      <c r="J3575" s="14" t="e">
        <f ca="1">F3575-(G3575+(SUMIF('RELACION PAGO DE CAJA'!B$3:B$9173,A3575,'RELACION PAGO DE CAJA'!K$3:K$9173)+SUMIF('RELACION PAGO DE CAJA'!B$3:B$9173,A3575,'RELACION PAGO DE CAJA'!L$3:L$9173)+(SUMIF('RELACION PAGO DE CAJA'!B$3:B$9173,A3575,'RELACION PAGO DE CAJA'!M$3:M$408)+(SUMIF('RELACION PAGO DE CAJA'!B$3:B$9173,A3575,'RELACION PAGO DE CAJA'!N$3:N$9173)))))</f>
        <v>#REF!</v>
      </c>
    </row>
    <row r="3576" spans="1:10">
      <c r="A3576" s="16" t="str">
        <f t="shared" si="60"/>
        <v/>
      </c>
      <c r="B3576" s="93"/>
      <c r="C3576" s="97"/>
      <c r="D3576" s="25"/>
      <c r="E3576" s="91"/>
      <c r="F3576" s="98"/>
      <c r="G3576" s="23"/>
      <c r="H3576" s="23"/>
      <c r="I3576" s="23"/>
      <c r="J3576" s="14" t="e">
        <f ca="1">F3576-(G3576+(SUMIF('RELACION PAGO DE CAJA'!B$3:B$9173,A3576,'RELACION PAGO DE CAJA'!K$3:K$9173)+SUMIF('RELACION PAGO DE CAJA'!B$3:B$9173,A3576,'RELACION PAGO DE CAJA'!L$3:L$9173)+(SUMIF('RELACION PAGO DE CAJA'!B$3:B$9173,A3576,'RELACION PAGO DE CAJA'!M$3:M$408)+(SUMIF('RELACION PAGO DE CAJA'!B$3:B$9173,A3576,'RELACION PAGO DE CAJA'!N$3:N$9173)))))</f>
        <v>#REF!</v>
      </c>
    </row>
    <row r="3577" spans="1:10">
      <c r="A3577" s="16" t="str">
        <f t="shared" si="60"/>
        <v/>
      </c>
      <c r="B3577" s="93"/>
      <c r="C3577" s="97"/>
      <c r="D3577" s="25"/>
      <c r="E3577" s="91"/>
      <c r="F3577" s="98"/>
      <c r="G3577" s="23"/>
      <c r="H3577" s="23"/>
      <c r="I3577" s="23"/>
      <c r="J3577" s="14" t="e">
        <f ca="1">F3577-(G3577+(SUMIF('RELACION PAGO DE CAJA'!B$3:B$9173,A3577,'RELACION PAGO DE CAJA'!K$3:K$9173)+SUMIF('RELACION PAGO DE CAJA'!B$3:B$9173,A3577,'RELACION PAGO DE CAJA'!L$3:L$9173)+(SUMIF('RELACION PAGO DE CAJA'!B$3:B$9173,A3577,'RELACION PAGO DE CAJA'!M$3:M$408)+(SUMIF('RELACION PAGO DE CAJA'!B$3:B$9173,A3577,'RELACION PAGO DE CAJA'!N$3:N$9173)))))</f>
        <v>#REF!</v>
      </c>
    </row>
    <row r="3578" spans="1:10">
      <c r="A3578" s="16" t="str">
        <f t="shared" si="60"/>
        <v/>
      </c>
      <c r="B3578" s="93"/>
      <c r="C3578" s="97"/>
      <c r="D3578" s="25"/>
      <c r="E3578" s="91"/>
      <c r="F3578" s="98"/>
      <c r="G3578" s="23"/>
      <c r="H3578" s="23"/>
      <c r="I3578" s="23"/>
      <c r="J3578" s="14" t="e">
        <f ca="1">F3578-(G3578+(SUMIF('RELACION PAGO DE CAJA'!B$3:B$9173,A3578,'RELACION PAGO DE CAJA'!K$3:K$9173)+SUMIF('RELACION PAGO DE CAJA'!B$3:B$9173,A3578,'RELACION PAGO DE CAJA'!L$3:L$9173)+(SUMIF('RELACION PAGO DE CAJA'!B$3:B$9173,A3578,'RELACION PAGO DE CAJA'!M$3:M$408)+(SUMIF('RELACION PAGO DE CAJA'!B$3:B$9173,A3578,'RELACION PAGO DE CAJA'!N$3:N$9173)))))</f>
        <v>#REF!</v>
      </c>
    </row>
    <row r="3579" spans="1:10">
      <c r="A3579" s="16" t="str">
        <f t="shared" si="60"/>
        <v/>
      </c>
      <c r="B3579" s="93"/>
      <c r="C3579" s="97"/>
      <c r="D3579" s="25"/>
      <c r="E3579" s="91"/>
      <c r="F3579" s="98"/>
      <c r="G3579" s="23"/>
      <c r="H3579" s="23"/>
      <c r="I3579" s="23"/>
      <c r="J3579" s="14" t="e">
        <f ca="1">F3579-(G3579+(SUMIF('RELACION PAGO DE CAJA'!B$3:B$9173,A3579,'RELACION PAGO DE CAJA'!K$3:K$9173)+SUMIF('RELACION PAGO DE CAJA'!B$3:B$9173,A3579,'RELACION PAGO DE CAJA'!L$3:L$9173)+(SUMIF('RELACION PAGO DE CAJA'!B$3:B$9173,A3579,'RELACION PAGO DE CAJA'!M$3:M$408)+(SUMIF('RELACION PAGO DE CAJA'!B$3:B$9173,A3579,'RELACION PAGO DE CAJA'!N$3:N$9173)))))</f>
        <v>#REF!</v>
      </c>
    </row>
    <row r="3580" spans="1:10">
      <c r="A3580" s="16" t="str">
        <f t="shared" si="60"/>
        <v/>
      </c>
      <c r="B3580" s="93"/>
      <c r="C3580" s="97"/>
      <c r="D3580" s="25"/>
      <c r="E3580" s="91"/>
      <c r="F3580" s="98"/>
      <c r="G3580" s="23"/>
      <c r="H3580" s="23"/>
      <c r="I3580" s="23"/>
      <c r="J3580" s="14" t="e">
        <f ca="1">F3580-(G3580+(SUMIF('RELACION PAGO DE CAJA'!B$3:B$9173,A3580,'RELACION PAGO DE CAJA'!K$3:K$9173)+SUMIF('RELACION PAGO DE CAJA'!B$3:B$9173,A3580,'RELACION PAGO DE CAJA'!L$3:L$9173)+(SUMIF('RELACION PAGO DE CAJA'!B$3:B$9173,A3580,'RELACION PAGO DE CAJA'!M$3:M$408)+(SUMIF('RELACION PAGO DE CAJA'!B$3:B$9173,A3580,'RELACION PAGO DE CAJA'!N$3:N$9173)))))</f>
        <v>#REF!</v>
      </c>
    </row>
    <row r="3581" spans="1:10">
      <c r="A3581" s="16" t="str">
        <f t="shared" si="60"/>
        <v/>
      </c>
      <c r="B3581" s="93"/>
      <c r="C3581" s="97"/>
      <c r="D3581" s="25"/>
      <c r="E3581" s="91"/>
      <c r="F3581" s="98"/>
      <c r="G3581" s="23"/>
      <c r="H3581" s="23"/>
      <c r="I3581" s="23"/>
      <c r="J3581" s="14" t="e">
        <f ca="1">F3581-(G3581+(SUMIF('RELACION PAGO DE CAJA'!B$3:B$9173,A3581,'RELACION PAGO DE CAJA'!K$3:K$9173)+SUMIF('RELACION PAGO DE CAJA'!B$3:B$9173,A3581,'RELACION PAGO DE CAJA'!L$3:L$9173)+(SUMIF('RELACION PAGO DE CAJA'!B$3:B$9173,A3581,'RELACION PAGO DE CAJA'!M$3:M$408)+(SUMIF('RELACION PAGO DE CAJA'!B$3:B$9173,A3581,'RELACION PAGO DE CAJA'!N$3:N$9173)))))</f>
        <v>#REF!</v>
      </c>
    </row>
    <row r="3582" spans="1:10">
      <c r="A3582" s="16" t="str">
        <f t="shared" si="60"/>
        <v/>
      </c>
      <c r="B3582" s="93"/>
      <c r="C3582" s="97"/>
      <c r="D3582" s="25"/>
      <c r="E3582" s="91"/>
      <c r="F3582" s="98"/>
      <c r="G3582" s="23"/>
      <c r="H3582" s="23"/>
      <c r="I3582" s="23"/>
      <c r="J3582" s="14" t="e">
        <f ca="1">F3582-(G3582+(SUMIF('RELACION PAGO DE CAJA'!B$3:B$9173,A3582,'RELACION PAGO DE CAJA'!K$3:K$9173)+SUMIF('RELACION PAGO DE CAJA'!B$3:B$9173,A3582,'RELACION PAGO DE CAJA'!L$3:L$9173)+(SUMIF('RELACION PAGO DE CAJA'!B$3:B$9173,A3582,'RELACION PAGO DE CAJA'!M$3:M$408)+(SUMIF('RELACION PAGO DE CAJA'!B$3:B$9173,A3582,'RELACION PAGO DE CAJA'!N$3:N$9173)))))</f>
        <v>#REF!</v>
      </c>
    </row>
    <row r="3583" spans="1:10">
      <c r="A3583" s="16" t="str">
        <f t="shared" si="60"/>
        <v/>
      </c>
      <c r="B3583" s="93"/>
      <c r="C3583" s="97"/>
      <c r="D3583" s="25"/>
      <c r="E3583" s="91"/>
      <c r="F3583" s="98"/>
      <c r="G3583" s="23"/>
      <c r="H3583" s="23"/>
      <c r="I3583" s="23"/>
      <c r="J3583" s="14" t="e">
        <f ca="1">F3583-(G3583+(SUMIF('RELACION PAGO DE CAJA'!B$3:B$9173,A3583,'RELACION PAGO DE CAJA'!K$3:K$9173)+SUMIF('RELACION PAGO DE CAJA'!B$3:B$9173,A3583,'RELACION PAGO DE CAJA'!L$3:L$9173)+(SUMIF('RELACION PAGO DE CAJA'!B$3:B$9173,A3583,'RELACION PAGO DE CAJA'!M$3:M$408)+(SUMIF('RELACION PAGO DE CAJA'!B$3:B$9173,A3583,'RELACION PAGO DE CAJA'!N$3:N$9173)))))</f>
        <v>#REF!</v>
      </c>
    </row>
    <row r="3584" spans="1:10">
      <c r="A3584" s="16" t="str">
        <f t="shared" si="60"/>
        <v/>
      </c>
      <c r="B3584" s="93"/>
      <c r="C3584" s="97"/>
      <c r="D3584" s="25"/>
      <c r="E3584" s="91"/>
      <c r="F3584" s="98"/>
      <c r="G3584" s="23"/>
      <c r="H3584" s="23"/>
      <c r="I3584" s="23"/>
      <c r="J3584" s="14" t="e">
        <f ca="1">F3584-(G3584+(SUMIF('RELACION PAGO DE CAJA'!B$3:B$9173,A3584,'RELACION PAGO DE CAJA'!K$3:K$9173)+SUMIF('RELACION PAGO DE CAJA'!B$3:B$9173,A3584,'RELACION PAGO DE CAJA'!L$3:L$9173)+(SUMIF('RELACION PAGO DE CAJA'!B$3:B$9173,A3584,'RELACION PAGO DE CAJA'!M$3:M$408)+(SUMIF('RELACION PAGO DE CAJA'!B$3:B$9173,A3584,'RELACION PAGO DE CAJA'!N$3:N$9173)))))</f>
        <v>#REF!</v>
      </c>
    </row>
    <row r="3585" spans="1:10">
      <c r="A3585" s="16" t="str">
        <f t="shared" si="60"/>
        <v/>
      </c>
      <c r="B3585" s="93"/>
      <c r="C3585" s="97"/>
      <c r="D3585" s="25"/>
      <c r="E3585" s="91"/>
      <c r="F3585" s="98"/>
      <c r="G3585" s="23"/>
      <c r="H3585" s="23"/>
      <c r="I3585" s="23"/>
      <c r="J3585" s="14" t="e">
        <f ca="1">F3585-(G3585+(SUMIF('RELACION PAGO DE CAJA'!B$3:B$9173,A3585,'RELACION PAGO DE CAJA'!K$3:K$9173)+SUMIF('RELACION PAGO DE CAJA'!B$3:B$9173,A3585,'RELACION PAGO DE CAJA'!L$3:L$9173)+(SUMIF('RELACION PAGO DE CAJA'!B$3:B$9173,A3585,'RELACION PAGO DE CAJA'!M$3:M$408)+(SUMIF('RELACION PAGO DE CAJA'!B$3:B$9173,A3585,'RELACION PAGO DE CAJA'!N$3:N$9173)))))</f>
        <v>#REF!</v>
      </c>
    </row>
    <row r="3586" spans="1:10">
      <c r="A3586" s="16" t="str">
        <f t="shared" si="60"/>
        <v/>
      </c>
      <c r="B3586" s="93"/>
      <c r="C3586" s="97"/>
      <c r="D3586" s="25"/>
      <c r="E3586" s="91"/>
      <c r="F3586" s="98"/>
      <c r="G3586" s="23"/>
      <c r="H3586" s="23"/>
      <c r="I3586" s="23"/>
      <c r="J3586" s="14" t="e">
        <f ca="1">F3586-(G3586+(SUMIF('RELACION PAGO DE CAJA'!B$3:B$9173,A3586,'RELACION PAGO DE CAJA'!K$3:K$9173)+SUMIF('RELACION PAGO DE CAJA'!B$3:B$9173,A3586,'RELACION PAGO DE CAJA'!L$3:L$9173)+(SUMIF('RELACION PAGO DE CAJA'!B$3:B$9173,A3586,'RELACION PAGO DE CAJA'!M$3:M$408)+(SUMIF('RELACION PAGO DE CAJA'!B$3:B$9173,A3586,'RELACION PAGO DE CAJA'!N$3:N$9173)))))</f>
        <v>#REF!</v>
      </c>
    </row>
    <row r="3587" spans="1:10">
      <c r="A3587" s="16" t="str">
        <f t="shared" si="60"/>
        <v/>
      </c>
      <c r="B3587" s="93"/>
      <c r="C3587" s="97"/>
      <c r="D3587" s="25"/>
      <c r="E3587" s="91"/>
      <c r="F3587" s="98"/>
      <c r="G3587" s="23"/>
      <c r="H3587" s="23"/>
      <c r="I3587" s="23"/>
      <c r="J3587" s="14" t="e">
        <f ca="1">F3587-(G3587+(SUMIF('RELACION PAGO DE CAJA'!B$3:B$9173,A3587,'RELACION PAGO DE CAJA'!K$3:K$9173)+SUMIF('RELACION PAGO DE CAJA'!B$3:B$9173,A3587,'RELACION PAGO DE CAJA'!L$3:L$9173)+(SUMIF('RELACION PAGO DE CAJA'!B$3:B$9173,A3587,'RELACION PAGO DE CAJA'!M$3:M$408)+(SUMIF('RELACION PAGO DE CAJA'!B$3:B$9173,A3587,'RELACION PAGO DE CAJA'!N$3:N$9173)))))</f>
        <v>#REF!</v>
      </c>
    </row>
    <row r="3588" spans="1:10">
      <c r="A3588" s="16" t="str">
        <f t="shared" si="60"/>
        <v/>
      </c>
      <c r="B3588" s="93"/>
      <c r="C3588" s="97"/>
      <c r="D3588" s="25"/>
      <c r="E3588" s="91"/>
      <c r="F3588" s="98"/>
      <c r="G3588" s="23"/>
      <c r="H3588" s="23"/>
      <c r="I3588" s="23"/>
      <c r="J3588" s="14" t="e">
        <f ca="1">F3588-(G3588+(SUMIF('RELACION PAGO DE CAJA'!B$3:B$9173,A3588,'RELACION PAGO DE CAJA'!K$3:K$9173)+SUMIF('RELACION PAGO DE CAJA'!B$3:B$9173,A3588,'RELACION PAGO DE CAJA'!L$3:L$9173)+(SUMIF('RELACION PAGO DE CAJA'!B$3:B$9173,A3588,'RELACION PAGO DE CAJA'!M$3:M$408)+(SUMIF('RELACION PAGO DE CAJA'!B$3:B$9173,A3588,'RELACION PAGO DE CAJA'!N$3:N$9173)))))</f>
        <v>#REF!</v>
      </c>
    </row>
    <row r="3589" spans="1:10">
      <c r="A3589" s="16" t="str">
        <f t="shared" si="60"/>
        <v/>
      </c>
      <c r="B3589" s="93"/>
      <c r="C3589" s="97"/>
      <c r="D3589" s="25"/>
      <c r="E3589" s="91"/>
      <c r="F3589" s="98"/>
      <c r="G3589" s="23"/>
      <c r="H3589" s="23"/>
      <c r="I3589" s="23"/>
      <c r="J3589" s="14" t="e">
        <f ca="1">F3589-(G3589+(SUMIF('RELACION PAGO DE CAJA'!B$3:B$9173,A3589,'RELACION PAGO DE CAJA'!K$3:K$9173)+SUMIF('RELACION PAGO DE CAJA'!B$3:B$9173,A3589,'RELACION PAGO DE CAJA'!L$3:L$9173)+(SUMIF('RELACION PAGO DE CAJA'!B$3:B$9173,A3589,'RELACION PAGO DE CAJA'!M$3:M$408)+(SUMIF('RELACION PAGO DE CAJA'!B$3:B$9173,A3589,'RELACION PAGO DE CAJA'!N$3:N$9173)))))</f>
        <v>#REF!</v>
      </c>
    </row>
    <row r="3590" spans="1:10">
      <c r="A3590" s="16" t="str">
        <f t="shared" si="60"/>
        <v/>
      </c>
      <c r="B3590" s="93"/>
      <c r="C3590" s="97"/>
      <c r="D3590" s="25"/>
      <c r="E3590" s="91"/>
      <c r="F3590" s="98"/>
      <c r="G3590" s="23"/>
      <c r="H3590" s="23"/>
      <c r="I3590" s="23"/>
      <c r="J3590" s="14" t="e">
        <f ca="1">F3590-(G3590+(SUMIF('RELACION PAGO DE CAJA'!B$3:B$9173,A3590,'RELACION PAGO DE CAJA'!K$3:K$9173)+SUMIF('RELACION PAGO DE CAJA'!B$3:B$9173,A3590,'RELACION PAGO DE CAJA'!L$3:L$9173)+(SUMIF('RELACION PAGO DE CAJA'!B$3:B$9173,A3590,'RELACION PAGO DE CAJA'!M$3:M$408)+(SUMIF('RELACION PAGO DE CAJA'!B$3:B$9173,A3590,'RELACION PAGO DE CAJA'!N$3:N$9173)))))</f>
        <v>#REF!</v>
      </c>
    </row>
    <row r="3591" spans="1:10">
      <c r="A3591" s="16" t="str">
        <f t="shared" si="60"/>
        <v/>
      </c>
      <c r="B3591" s="93"/>
      <c r="C3591" s="97"/>
      <c r="D3591" s="25"/>
      <c r="E3591" s="91"/>
      <c r="F3591" s="98"/>
      <c r="G3591" s="23"/>
      <c r="H3591" s="23"/>
      <c r="I3591" s="23"/>
      <c r="J3591" s="14" t="e">
        <f ca="1">F3591-(G3591+(SUMIF('RELACION PAGO DE CAJA'!B$3:B$9173,A3591,'RELACION PAGO DE CAJA'!K$3:K$9173)+SUMIF('RELACION PAGO DE CAJA'!B$3:B$9173,A3591,'RELACION PAGO DE CAJA'!L$3:L$9173)+(SUMIF('RELACION PAGO DE CAJA'!B$3:B$9173,A3591,'RELACION PAGO DE CAJA'!M$3:M$408)+(SUMIF('RELACION PAGO DE CAJA'!B$3:B$9173,A3591,'RELACION PAGO DE CAJA'!N$3:N$9173)))))</f>
        <v>#REF!</v>
      </c>
    </row>
    <row r="3592" spans="1:10">
      <c r="A3592" s="16" t="str">
        <f t="shared" si="60"/>
        <v/>
      </c>
      <c r="B3592" s="93"/>
      <c r="C3592" s="97"/>
      <c r="D3592" s="25"/>
      <c r="E3592" s="91"/>
      <c r="F3592" s="98"/>
      <c r="G3592" s="23"/>
      <c r="H3592" s="23"/>
      <c r="I3592" s="23"/>
      <c r="J3592" s="14" t="e">
        <f ca="1">F3592-(G3592+(SUMIF('RELACION PAGO DE CAJA'!B$3:B$9173,A3592,'RELACION PAGO DE CAJA'!K$3:K$9173)+SUMIF('RELACION PAGO DE CAJA'!B$3:B$9173,A3592,'RELACION PAGO DE CAJA'!L$3:L$9173)+(SUMIF('RELACION PAGO DE CAJA'!B$3:B$9173,A3592,'RELACION PAGO DE CAJA'!M$3:M$408)+(SUMIF('RELACION PAGO DE CAJA'!B$3:B$9173,A3592,'RELACION PAGO DE CAJA'!N$3:N$9173)))))</f>
        <v>#REF!</v>
      </c>
    </row>
    <row r="3593" spans="1:10">
      <c r="A3593" s="16" t="str">
        <f t="shared" si="60"/>
        <v/>
      </c>
      <c r="B3593" s="93"/>
      <c r="C3593" s="97"/>
      <c r="D3593" s="25"/>
      <c r="E3593" s="91"/>
      <c r="F3593" s="98"/>
      <c r="G3593" s="23"/>
      <c r="H3593" s="23"/>
      <c r="I3593" s="23"/>
      <c r="J3593" s="14" t="e">
        <f ca="1">F3593-(G3593+(SUMIF('RELACION PAGO DE CAJA'!B$3:B$9173,A3593,'RELACION PAGO DE CAJA'!K$3:K$9173)+SUMIF('RELACION PAGO DE CAJA'!B$3:B$9173,A3593,'RELACION PAGO DE CAJA'!L$3:L$9173)+(SUMIF('RELACION PAGO DE CAJA'!B$3:B$9173,A3593,'RELACION PAGO DE CAJA'!M$3:M$408)+(SUMIF('RELACION PAGO DE CAJA'!B$3:B$9173,A3593,'RELACION PAGO DE CAJA'!N$3:N$9173)))))</f>
        <v>#REF!</v>
      </c>
    </row>
    <row r="3594" spans="1:10">
      <c r="A3594" s="16" t="str">
        <f t="shared" si="60"/>
        <v/>
      </c>
      <c r="B3594" s="93"/>
      <c r="C3594" s="97"/>
      <c r="D3594" s="25"/>
      <c r="E3594" s="91"/>
      <c r="F3594" s="98"/>
      <c r="G3594" s="23"/>
      <c r="H3594" s="23"/>
      <c r="I3594" s="23"/>
      <c r="J3594" s="14" t="e">
        <f ca="1">F3594-(G3594+(SUMIF('RELACION PAGO DE CAJA'!B$3:B$9173,A3594,'RELACION PAGO DE CAJA'!K$3:K$9173)+SUMIF('RELACION PAGO DE CAJA'!B$3:B$9173,A3594,'RELACION PAGO DE CAJA'!L$3:L$9173)+(SUMIF('RELACION PAGO DE CAJA'!B$3:B$9173,A3594,'RELACION PAGO DE CAJA'!M$3:M$408)+(SUMIF('RELACION PAGO DE CAJA'!B$3:B$9173,A3594,'RELACION PAGO DE CAJA'!N$3:N$9173)))))</f>
        <v>#REF!</v>
      </c>
    </row>
    <row r="3595" spans="1:10">
      <c r="A3595" s="16" t="str">
        <f t="shared" si="60"/>
        <v/>
      </c>
      <c r="B3595" s="93"/>
      <c r="C3595" s="97"/>
      <c r="D3595" s="25"/>
      <c r="E3595" s="91"/>
      <c r="F3595" s="98"/>
      <c r="G3595" s="23"/>
      <c r="H3595" s="23"/>
      <c r="I3595" s="23"/>
      <c r="J3595" s="14" t="e">
        <f ca="1">F3595-(G3595+(SUMIF('RELACION PAGO DE CAJA'!B$3:B$9173,A3595,'RELACION PAGO DE CAJA'!K$3:K$9173)+SUMIF('RELACION PAGO DE CAJA'!B$3:B$9173,A3595,'RELACION PAGO DE CAJA'!L$3:L$9173)+(SUMIF('RELACION PAGO DE CAJA'!B$3:B$9173,A3595,'RELACION PAGO DE CAJA'!M$3:M$408)+(SUMIF('RELACION PAGO DE CAJA'!B$3:B$9173,A3595,'RELACION PAGO DE CAJA'!N$3:N$9173)))))</f>
        <v>#REF!</v>
      </c>
    </row>
    <row r="3596" spans="1:10">
      <c r="A3596" s="16" t="str">
        <f t="shared" si="60"/>
        <v/>
      </c>
      <c r="B3596" s="93"/>
      <c r="C3596" s="97"/>
      <c r="D3596" s="25"/>
      <c r="E3596" s="91"/>
      <c r="F3596" s="98"/>
      <c r="G3596" s="23"/>
      <c r="H3596" s="23"/>
      <c r="I3596" s="23"/>
      <c r="J3596" s="14" t="e">
        <f ca="1">F3596-(G3596+(SUMIF('RELACION PAGO DE CAJA'!B$3:B$9173,A3596,'RELACION PAGO DE CAJA'!K$3:K$9173)+SUMIF('RELACION PAGO DE CAJA'!B$3:B$9173,A3596,'RELACION PAGO DE CAJA'!L$3:L$9173)+(SUMIF('RELACION PAGO DE CAJA'!B$3:B$9173,A3596,'RELACION PAGO DE CAJA'!M$3:M$408)+(SUMIF('RELACION PAGO DE CAJA'!B$3:B$9173,A3596,'RELACION PAGO DE CAJA'!N$3:N$9173)))))</f>
        <v>#REF!</v>
      </c>
    </row>
    <row r="3597" spans="1:10">
      <c r="A3597" s="16" t="str">
        <f t="shared" si="60"/>
        <v/>
      </c>
      <c r="B3597" s="93"/>
      <c r="C3597" s="97"/>
      <c r="D3597" s="25"/>
      <c r="E3597" s="91"/>
      <c r="F3597" s="98"/>
      <c r="G3597" s="23"/>
      <c r="H3597" s="23"/>
      <c r="I3597" s="23"/>
      <c r="J3597" s="14" t="e">
        <f ca="1">F3597-(G3597+(SUMIF('RELACION PAGO DE CAJA'!B$3:B$9173,A3597,'RELACION PAGO DE CAJA'!K$3:K$9173)+SUMIF('RELACION PAGO DE CAJA'!B$3:B$9173,A3597,'RELACION PAGO DE CAJA'!L$3:L$9173)+(SUMIF('RELACION PAGO DE CAJA'!B$3:B$9173,A3597,'RELACION PAGO DE CAJA'!M$3:M$408)+(SUMIF('RELACION PAGO DE CAJA'!B$3:B$9173,A3597,'RELACION PAGO DE CAJA'!N$3:N$9173)))))</f>
        <v>#REF!</v>
      </c>
    </row>
    <row r="3598" spans="1:10">
      <c r="A3598" s="16" t="str">
        <f t="shared" si="60"/>
        <v/>
      </c>
      <c r="B3598" s="93"/>
      <c r="C3598" s="97"/>
      <c r="D3598" s="25"/>
      <c r="E3598" s="91"/>
      <c r="F3598" s="98"/>
      <c r="G3598" s="23"/>
      <c r="H3598" s="23"/>
      <c r="I3598" s="23"/>
      <c r="J3598" s="14" t="e">
        <f ca="1">F3598-(G3598+(SUMIF('RELACION PAGO DE CAJA'!B$3:B$9173,A3598,'RELACION PAGO DE CAJA'!K$3:K$9173)+SUMIF('RELACION PAGO DE CAJA'!B$3:B$9173,A3598,'RELACION PAGO DE CAJA'!L$3:L$9173)+(SUMIF('RELACION PAGO DE CAJA'!B$3:B$9173,A3598,'RELACION PAGO DE CAJA'!M$3:M$408)+(SUMIF('RELACION PAGO DE CAJA'!B$3:B$9173,A3598,'RELACION PAGO DE CAJA'!N$3:N$9173)))))</f>
        <v>#REF!</v>
      </c>
    </row>
    <row r="3599" spans="1:10">
      <c r="A3599" s="16" t="str">
        <f t="shared" si="60"/>
        <v/>
      </c>
      <c r="B3599" s="93"/>
      <c r="C3599" s="97"/>
      <c r="D3599" s="25"/>
      <c r="E3599" s="91"/>
      <c r="F3599" s="98"/>
      <c r="G3599" s="23"/>
      <c r="H3599" s="23"/>
      <c r="I3599" s="23"/>
      <c r="J3599" s="14" t="e">
        <f ca="1">F3599-(G3599+(SUMIF('RELACION PAGO DE CAJA'!B$3:B$9173,A3599,'RELACION PAGO DE CAJA'!K$3:K$9173)+SUMIF('RELACION PAGO DE CAJA'!B$3:B$9173,A3599,'RELACION PAGO DE CAJA'!L$3:L$9173)+(SUMIF('RELACION PAGO DE CAJA'!B$3:B$9173,A3599,'RELACION PAGO DE CAJA'!M$3:M$408)+(SUMIF('RELACION PAGO DE CAJA'!B$3:B$9173,A3599,'RELACION PAGO DE CAJA'!N$3:N$9173)))))</f>
        <v>#REF!</v>
      </c>
    </row>
    <row r="3600" spans="1:10">
      <c r="A3600" s="16" t="str">
        <f t="shared" si="60"/>
        <v/>
      </c>
      <c r="B3600" s="93"/>
      <c r="C3600" s="97"/>
      <c r="D3600" s="25"/>
      <c r="E3600" s="91"/>
      <c r="F3600" s="98"/>
      <c r="G3600" s="23"/>
      <c r="H3600" s="23"/>
      <c r="I3600" s="23"/>
      <c r="J3600" s="14" t="e">
        <f ca="1">F3600-(G3600+(SUMIF('RELACION PAGO DE CAJA'!B$3:B$9173,A3600,'RELACION PAGO DE CAJA'!K$3:K$9173)+SUMIF('RELACION PAGO DE CAJA'!B$3:B$9173,A3600,'RELACION PAGO DE CAJA'!L$3:L$9173)+(SUMIF('RELACION PAGO DE CAJA'!B$3:B$9173,A3600,'RELACION PAGO DE CAJA'!M$3:M$408)+(SUMIF('RELACION PAGO DE CAJA'!B$3:B$9173,A3600,'RELACION PAGO DE CAJA'!N$3:N$9173)))))</f>
        <v>#REF!</v>
      </c>
    </row>
    <row r="3601" spans="1:10">
      <c r="A3601" s="16" t="str">
        <f t="shared" si="60"/>
        <v/>
      </c>
      <c r="B3601" s="93"/>
      <c r="C3601" s="97"/>
      <c r="D3601" s="25"/>
      <c r="E3601" s="91"/>
      <c r="F3601" s="98"/>
      <c r="G3601" s="23"/>
      <c r="H3601" s="23"/>
      <c r="I3601" s="23"/>
      <c r="J3601" s="14" t="e">
        <f ca="1">F3601-(G3601+(SUMIF('RELACION PAGO DE CAJA'!B$3:B$9173,A3601,'RELACION PAGO DE CAJA'!K$3:K$9173)+SUMIF('RELACION PAGO DE CAJA'!B$3:B$9173,A3601,'RELACION PAGO DE CAJA'!L$3:L$9173)+(SUMIF('RELACION PAGO DE CAJA'!B$3:B$9173,A3601,'RELACION PAGO DE CAJA'!M$3:M$408)+(SUMIF('RELACION PAGO DE CAJA'!B$3:B$9173,A3601,'RELACION PAGO DE CAJA'!N$3:N$9173)))))</f>
        <v>#REF!</v>
      </c>
    </row>
    <row r="3602" spans="1:10">
      <c r="A3602" s="16" t="str">
        <f t="shared" si="60"/>
        <v/>
      </c>
      <c r="B3602" s="93"/>
      <c r="C3602" s="97"/>
      <c r="D3602" s="25"/>
      <c r="E3602" s="91"/>
      <c r="F3602" s="98"/>
      <c r="G3602" s="23"/>
      <c r="H3602" s="23"/>
      <c r="I3602" s="23"/>
      <c r="J3602" s="14" t="e">
        <f ca="1">F3602-(G3602+(SUMIF('RELACION PAGO DE CAJA'!B$3:B$9173,A3602,'RELACION PAGO DE CAJA'!K$3:K$9173)+SUMIF('RELACION PAGO DE CAJA'!B$3:B$9173,A3602,'RELACION PAGO DE CAJA'!L$3:L$9173)+(SUMIF('RELACION PAGO DE CAJA'!B$3:B$9173,A3602,'RELACION PAGO DE CAJA'!M$3:M$408)+(SUMIF('RELACION PAGO DE CAJA'!B$3:B$9173,A3602,'RELACION PAGO DE CAJA'!N$3:N$9173)))))</f>
        <v>#REF!</v>
      </c>
    </row>
    <row r="3603" spans="1:10">
      <c r="A3603" s="16" t="str">
        <f t="shared" si="60"/>
        <v/>
      </c>
      <c r="B3603" s="93"/>
      <c r="C3603" s="97"/>
      <c r="D3603" s="25"/>
      <c r="E3603" s="91"/>
      <c r="F3603" s="98"/>
      <c r="G3603" s="23"/>
      <c r="H3603" s="23"/>
      <c r="I3603" s="23"/>
      <c r="J3603" s="14" t="e">
        <f ca="1">F3603-(G3603+(SUMIF('RELACION PAGO DE CAJA'!B$3:B$9173,A3603,'RELACION PAGO DE CAJA'!K$3:K$9173)+SUMIF('RELACION PAGO DE CAJA'!B$3:B$9173,A3603,'RELACION PAGO DE CAJA'!L$3:L$9173)+(SUMIF('RELACION PAGO DE CAJA'!B$3:B$9173,A3603,'RELACION PAGO DE CAJA'!M$3:M$408)+(SUMIF('RELACION PAGO DE CAJA'!B$3:B$9173,A3603,'RELACION PAGO DE CAJA'!N$3:N$9173)))))</f>
        <v>#REF!</v>
      </c>
    </row>
    <row r="3604" spans="1:10">
      <c r="A3604" s="16" t="str">
        <f t="shared" si="60"/>
        <v/>
      </c>
      <c r="B3604" s="93"/>
      <c r="C3604" s="97"/>
      <c r="D3604" s="25"/>
      <c r="E3604" s="91"/>
      <c r="F3604" s="98"/>
      <c r="G3604" s="23"/>
      <c r="H3604" s="23"/>
      <c r="I3604" s="23"/>
      <c r="J3604" s="14" t="e">
        <f ca="1">F3604-(G3604+(SUMIF('RELACION PAGO DE CAJA'!B$3:B$9173,A3604,'RELACION PAGO DE CAJA'!K$3:K$9173)+SUMIF('RELACION PAGO DE CAJA'!B$3:B$9173,A3604,'RELACION PAGO DE CAJA'!L$3:L$9173)+(SUMIF('RELACION PAGO DE CAJA'!B$3:B$9173,A3604,'RELACION PAGO DE CAJA'!M$3:M$408)+(SUMIF('RELACION PAGO DE CAJA'!B$3:B$9173,A3604,'RELACION PAGO DE CAJA'!N$3:N$9173)))))</f>
        <v>#REF!</v>
      </c>
    </row>
    <row r="3605" spans="1:10">
      <c r="A3605" s="16" t="str">
        <f t="shared" ref="A3605:A3668" si="61">CONCATENATE(B3605,D3605,E3605)</f>
        <v/>
      </c>
      <c r="B3605" s="93"/>
      <c r="C3605" s="97"/>
      <c r="D3605" s="25"/>
      <c r="E3605" s="91"/>
      <c r="F3605" s="98"/>
      <c r="G3605" s="23"/>
      <c r="H3605" s="23"/>
      <c r="I3605" s="23"/>
      <c r="J3605" s="14" t="e">
        <f ca="1">F3605-(G3605+(SUMIF('RELACION PAGO DE CAJA'!B$3:B$9173,A3605,'RELACION PAGO DE CAJA'!K$3:K$9173)+SUMIF('RELACION PAGO DE CAJA'!B$3:B$9173,A3605,'RELACION PAGO DE CAJA'!L$3:L$9173)+(SUMIF('RELACION PAGO DE CAJA'!B$3:B$9173,A3605,'RELACION PAGO DE CAJA'!M$3:M$408)+(SUMIF('RELACION PAGO DE CAJA'!B$3:B$9173,A3605,'RELACION PAGO DE CAJA'!N$3:N$9173)))))</f>
        <v>#REF!</v>
      </c>
    </row>
    <row r="3606" spans="1:10">
      <c r="A3606" s="16" t="str">
        <f t="shared" si="61"/>
        <v/>
      </c>
      <c r="B3606" s="93"/>
      <c r="C3606" s="97"/>
      <c r="D3606" s="25"/>
      <c r="E3606" s="91"/>
      <c r="F3606" s="98"/>
      <c r="G3606" s="23"/>
      <c r="H3606" s="23"/>
      <c r="I3606" s="23"/>
      <c r="J3606" s="14" t="e">
        <f ca="1">F3606-(G3606+(SUMIF('RELACION PAGO DE CAJA'!B$3:B$9173,A3606,'RELACION PAGO DE CAJA'!K$3:K$9173)+SUMIF('RELACION PAGO DE CAJA'!B$3:B$9173,A3606,'RELACION PAGO DE CAJA'!L$3:L$9173)+(SUMIF('RELACION PAGO DE CAJA'!B$3:B$9173,A3606,'RELACION PAGO DE CAJA'!M$3:M$408)+(SUMIF('RELACION PAGO DE CAJA'!B$3:B$9173,A3606,'RELACION PAGO DE CAJA'!N$3:N$9173)))))</f>
        <v>#REF!</v>
      </c>
    </row>
    <row r="3607" spans="1:10">
      <c r="A3607" s="16" t="str">
        <f t="shared" si="61"/>
        <v/>
      </c>
      <c r="B3607" s="93"/>
      <c r="C3607" s="97"/>
      <c r="D3607" s="25"/>
      <c r="E3607" s="91"/>
      <c r="F3607" s="98"/>
      <c r="G3607" s="23"/>
      <c r="H3607" s="23"/>
      <c r="I3607" s="23"/>
      <c r="J3607" s="14" t="e">
        <f ca="1">F3607-(G3607+(SUMIF('RELACION PAGO DE CAJA'!B$3:B$9173,A3607,'RELACION PAGO DE CAJA'!K$3:K$9173)+SUMIF('RELACION PAGO DE CAJA'!B$3:B$9173,A3607,'RELACION PAGO DE CAJA'!L$3:L$9173)+(SUMIF('RELACION PAGO DE CAJA'!B$3:B$9173,A3607,'RELACION PAGO DE CAJA'!M$3:M$408)+(SUMIF('RELACION PAGO DE CAJA'!B$3:B$9173,A3607,'RELACION PAGO DE CAJA'!N$3:N$9173)))))</f>
        <v>#REF!</v>
      </c>
    </row>
    <row r="3608" spans="1:10">
      <c r="A3608" s="16" t="str">
        <f t="shared" si="61"/>
        <v/>
      </c>
      <c r="B3608" s="93"/>
      <c r="C3608" s="97"/>
      <c r="D3608" s="25"/>
      <c r="E3608" s="91"/>
      <c r="F3608" s="98"/>
      <c r="G3608" s="23"/>
      <c r="H3608" s="23"/>
      <c r="I3608" s="23"/>
      <c r="J3608" s="14" t="e">
        <f ca="1">F3608-(G3608+(SUMIF('RELACION PAGO DE CAJA'!B$3:B$9173,A3608,'RELACION PAGO DE CAJA'!K$3:K$9173)+SUMIF('RELACION PAGO DE CAJA'!B$3:B$9173,A3608,'RELACION PAGO DE CAJA'!L$3:L$9173)+(SUMIF('RELACION PAGO DE CAJA'!B$3:B$9173,A3608,'RELACION PAGO DE CAJA'!M$3:M$408)+(SUMIF('RELACION PAGO DE CAJA'!B$3:B$9173,A3608,'RELACION PAGO DE CAJA'!N$3:N$9173)))))</f>
        <v>#REF!</v>
      </c>
    </row>
    <row r="3609" spans="1:10">
      <c r="A3609" s="16" t="str">
        <f t="shared" si="61"/>
        <v/>
      </c>
      <c r="B3609" s="93"/>
      <c r="C3609" s="97"/>
      <c r="D3609" s="25"/>
      <c r="E3609" s="91"/>
      <c r="F3609" s="98"/>
      <c r="G3609" s="23"/>
      <c r="H3609" s="23"/>
      <c r="I3609" s="23"/>
      <c r="J3609" s="14" t="e">
        <f ca="1">F3609-(G3609+(SUMIF('RELACION PAGO DE CAJA'!B$3:B$9173,A3609,'RELACION PAGO DE CAJA'!K$3:K$9173)+SUMIF('RELACION PAGO DE CAJA'!B$3:B$9173,A3609,'RELACION PAGO DE CAJA'!L$3:L$9173)+(SUMIF('RELACION PAGO DE CAJA'!B$3:B$9173,A3609,'RELACION PAGO DE CAJA'!M$3:M$408)+(SUMIF('RELACION PAGO DE CAJA'!B$3:B$9173,A3609,'RELACION PAGO DE CAJA'!N$3:N$9173)))))</f>
        <v>#REF!</v>
      </c>
    </row>
    <row r="3610" spans="1:10">
      <c r="A3610" s="16" t="str">
        <f t="shared" si="61"/>
        <v/>
      </c>
      <c r="B3610" s="93"/>
      <c r="C3610" s="97"/>
      <c r="D3610" s="25"/>
      <c r="E3610" s="91"/>
      <c r="F3610" s="98"/>
      <c r="G3610" s="23"/>
      <c r="H3610" s="23"/>
      <c r="I3610" s="23"/>
      <c r="J3610" s="14" t="e">
        <f ca="1">F3610-(G3610+(SUMIF('RELACION PAGO DE CAJA'!B$3:B$9173,A3610,'RELACION PAGO DE CAJA'!K$3:K$9173)+SUMIF('RELACION PAGO DE CAJA'!B$3:B$9173,A3610,'RELACION PAGO DE CAJA'!L$3:L$9173)+(SUMIF('RELACION PAGO DE CAJA'!B$3:B$9173,A3610,'RELACION PAGO DE CAJA'!M$3:M$408)+(SUMIF('RELACION PAGO DE CAJA'!B$3:B$9173,A3610,'RELACION PAGO DE CAJA'!N$3:N$9173)))))</f>
        <v>#REF!</v>
      </c>
    </row>
    <row r="3611" spans="1:10">
      <c r="A3611" s="16" t="str">
        <f t="shared" si="61"/>
        <v/>
      </c>
      <c r="B3611" s="93"/>
      <c r="C3611" s="97"/>
      <c r="D3611" s="25"/>
      <c r="E3611" s="91"/>
      <c r="F3611" s="98"/>
      <c r="G3611" s="23"/>
      <c r="H3611" s="23"/>
      <c r="I3611" s="23"/>
      <c r="J3611" s="14" t="e">
        <f ca="1">F3611-(G3611+(SUMIF('RELACION PAGO DE CAJA'!B$3:B$9173,A3611,'RELACION PAGO DE CAJA'!K$3:K$9173)+SUMIF('RELACION PAGO DE CAJA'!B$3:B$9173,A3611,'RELACION PAGO DE CAJA'!L$3:L$9173)+(SUMIF('RELACION PAGO DE CAJA'!B$3:B$9173,A3611,'RELACION PAGO DE CAJA'!M$3:M$408)+(SUMIF('RELACION PAGO DE CAJA'!B$3:B$9173,A3611,'RELACION PAGO DE CAJA'!N$3:N$9173)))))</f>
        <v>#REF!</v>
      </c>
    </row>
    <row r="3612" spans="1:10">
      <c r="A3612" s="16" t="str">
        <f t="shared" si="61"/>
        <v/>
      </c>
      <c r="B3612" s="93"/>
      <c r="C3612" s="97"/>
      <c r="D3612" s="25"/>
      <c r="E3612" s="91"/>
      <c r="F3612" s="98"/>
      <c r="G3612" s="23"/>
      <c r="H3612" s="23"/>
      <c r="I3612" s="23"/>
      <c r="J3612" s="14" t="e">
        <f ca="1">F3612-(G3612+(SUMIF('RELACION PAGO DE CAJA'!B$3:B$9173,A3612,'RELACION PAGO DE CAJA'!K$3:K$9173)+SUMIF('RELACION PAGO DE CAJA'!B$3:B$9173,A3612,'RELACION PAGO DE CAJA'!L$3:L$9173)+(SUMIF('RELACION PAGO DE CAJA'!B$3:B$9173,A3612,'RELACION PAGO DE CAJA'!M$3:M$408)+(SUMIF('RELACION PAGO DE CAJA'!B$3:B$9173,A3612,'RELACION PAGO DE CAJA'!N$3:N$9173)))))</f>
        <v>#REF!</v>
      </c>
    </row>
    <row r="3613" spans="1:10">
      <c r="A3613" s="16" t="str">
        <f t="shared" si="61"/>
        <v/>
      </c>
      <c r="B3613" s="93"/>
      <c r="C3613" s="97"/>
      <c r="D3613" s="25"/>
      <c r="E3613" s="91"/>
      <c r="F3613" s="98"/>
      <c r="G3613" s="23"/>
      <c r="H3613" s="23"/>
      <c r="I3613" s="23"/>
      <c r="J3613" s="14" t="e">
        <f ca="1">F3613-(G3613+(SUMIF('RELACION PAGO DE CAJA'!B$3:B$9173,A3613,'RELACION PAGO DE CAJA'!K$3:K$9173)+SUMIF('RELACION PAGO DE CAJA'!B$3:B$9173,A3613,'RELACION PAGO DE CAJA'!L$3:L$9173)+(SUMIF('RELACION PAGO DE CAJA'!B$3:B$9173,A3613,'RELACION PAGO DE CAJA'!M$3:M$408)+(SUMIF('RELACION PAGO DE CAJA'!B$3:B$9173,A3613,'RELACION PAGO DE CAJA'!N$3:N$9173)))))</f>
        <v>#REF!</v>
      </c>
    </row>
    <row r="3614" spans="1:10">
      <c r="A3614" s="16" t="str">
        <f t="shared" si="61"/>
        <v/>
      </c>
      <c r="B3614" s="93"/>
      <c r="C3614" s="97"/>
      <c r="D3614" s="25"/>
      <c r="E3614" s="91"/>
      <c r="F3614" s="98"/>
      <c r="G3614" s="23"/>
      <c r="H3614" s="23"/>
      <c r="I3614" s="23"/>
      <c r="J3614" s="14" t="e">
        <f ca="1">F3614-(G3614+(SUMIF('RELACION PAGO DE CAJA'!B$3:B$9173,A3614,'RELACION PAGO DE CAJA'!K$3:K$9173)+SUMIF('RELACION PAGO DE CAJA'!B$3:B$9173,A3614,'RELACION PAGO DE CAJA'!L$3:L$9173)+(SUMIF('RELACION PAGO DE CAJA'!B$3:B$9173,A3614,'RELACION PAGO DE CAJA'!M$3:M$408)+(SUMIF('RELACION PAGO DE CAJA'!B$3:B$9173,A3614,'RELACION PAGO DE CAJA'!N$3:N$9173)))))</f>
        <v>#REF!</v>
      </c>
    </row>
    <row r="3615" spans="1:10">
      <c r="A3615" s="16" t="str">
        <f t="shared" si="61"/>
        <v/>
      </c>
      <c r="B3615" s="93"/>
      <c r="C3615" s="97"/>
      <c r="D3615" s="25"/>
      <c r="E3615" s="91"/>
      <c r="F3615" s="98"/>
      <c r="G3615" s="23"/>
      <c r="H3615" s="23"/>
      <c r="I3615" s="23"/>
      <c r="J3615" s="14" t="e">
        <f ca="1">F3615-(G3615+(SUMIF('RELACION PAGO DE CAJA'!B$3:B$9173,A3615,'RELACION PAGO DE CAJA'!K$3:K$9173)+SUMIF('RELACION PAGO DE CAJA'!B$3:B$9173,A3615,'RELACION PAGO DE CAJA'!L$3:L$9173)+(SUMIF('RELACION PAGO DE CAJA'!B$3:B$9173,A3615,'RELACION PAGO DE CAJA'!M$3:M$408)+(SUMIF('RELACION PAGO DE CAJA'!B$3:B$9173,A3615,'RELACION PAGO DE CAJA'!N$3:N$9173)))))</f>
        <v>#REF!</v>
      </c>
    </row>
    <row r="3616" spans="1:10">
      <c r="A3616" s="16" t="str">
        <f t="shared" si="61"/>
        <v/>
      </c>
      <c r="B3616" s="93"/>
      <c r="C3616" s="97"/>
      <c r="D3616" s="25"/>
      <c r="E3616" s="91"/>
      <c r="F3616" s="98"/>
      <c r="G3616" s="23"/>
      <c r="H3616" s="23"/>
      <c r="I3616" s="23"/>
      <c r="J3616" s="14" t="e">
        <f ca="1">F3616-(G3616+(SUMIF('RELACION PAGO DE CAJA'!B$3:B$9173,A3616,'RELACION PAGO DE CAJA'!K$3:K$9173)+SUMIF('RELACION PAGO DE CAJA'!B$3:B$9173,A3616,'RELACION PAGO DE CAJA'!L$3:L$9173)+(SUMIF('RELACION PAGO DE CAJA'!B$3:B$9173,A3616,'RELACION PAGO DE CAJA'!M$3:M$408)+(SUMIF('RELACION PAGO DE CAJA'!B$3:B$9173,A3616,'RELACION PAGO DE CAJA'!N$3:N$9173)))))</f>
        <v>#REF!</v>
      </c>
    </row>
    <row r="3617" spans="1:10">
      <c r="A3617" s="16" t="str">
        <f t="shared" si="61"/>
        <v/>
      </c>
      <c r="B3617" s="93"/>
      <c r="C3617" s="97"/>
      <c r="D3617" s="25"/>
      <c r="E3617" s="91"/>
      <c r="F3617" s="98"/>
      <c r="G3617" s="23"/>
      <c r="H3617" s="23"/>
      <c r="I3617" s="23"/>
      <c r="J3617" s="14" t="e">
        <f ca="1">F3617-(G3617+(SUMIF('RELACION PAGO DE CAJA'!B$3:B$9173,A3617,'RELACION PAGO DE CAJA'!K$3:K$9173)+SUMIF('RELACION PAGO DE CAJA'!B$3:B$9173,A3617,'RELACION PAGO DE CAJA'!L$3:L$9173)+(SUMIF('RELACION PAGO DE CAJA'!B$3:B$9173,A3617,'RELACION PAGO DE CAJA'!M$3:M$408)+(SUMIF('RELACION PAGO DE CAJA'!B$3:B$9173,A3617,'RELACION PAGO DE CAJA'!N$3:N$9173)))))</f>
        <v>#REF!</v>
      </c>
    </row>
    <row r="3618" spans="1:10">
      <c r="A3618" s="16" t="str">
        <f t="shared" si="61"/>
        <v/>
      </c>
      <c r="B3618" s="93"/>
      <c r="C3618" s="97"/>
      <c r="D3618" s="25"/>
      <c r="E3618" s="91"/>
      <c r="F3618" s="98"/>
      <c r="G3618" s="23"/>
      <c r="H3618" s="23"/>
      <c r="I3618" s="23"/>
      <c r="J3618" s="14" t="e">
        <f ca="1">F3618-(G3618+(SUMIF('RELACION PAGO DE CAJA'!B$3:B$9173,A3618,'RELACION PAGO DE CAJA'!K$3:K$9173)+SUMIF('RELACION PAGO DE CAJA'!B$3:B$9173,A3618,'RELACION PAGO DE CAJA'!L$3:L$9173)+(SUMIF('RELACION PAGO DE CAJA'!B$3:B$9173,A3618,'RELACION PAGO DE CAJA'!M$3:M$408)+(SUMIF('RELACION PAGO DE CAJA'!B$3:B$9173,A3618,'RELACION PAGO DE CAJA'!N$3:N$9173)))))</f>
        <v>#REF!</v>
      </c>
    </row>
    <row r="3619" spans="1:10">
      <c r="A3619" s="16" t="str">
        <f t="shared" si="61"/>
        <v/>
      </c>
      <c r="B3619" s="93"/>
      <c r="C3619" s="97"/>
      <c r="D3619" s="25"/>
      <c r="E3619" s="91"/>
      <c r="F3619" s="98"/>
      <c r="G3619" s="23"/>
      <c r="H3619" s="23"/>
      <c r="I3619" s="23"/>
      <c r="J3619" s="14" t="e">
        <f ca="1">F3619-(G3619+(SUMIF('RELACION PAGO DE CAJA'!B$3:B$9173,A3619,'RELACION PAGO DE CAJA'!K$3:K$9173)+SUMIF('RELACION PAGO DE CAJA'!B$3:B$9173,A3619,'RELACION PAGO DE CAJA'!L$3:L$9173)+(SUMIF('RELACION PAGO DE CAJA'!B$3:B$9173,A3619,'RELACION PAGO DE CAJA'!M$3:M$408)+(SUMIF('RELACION PAGO DE CAJA'!B$3:B$9173,A3619,'RELACION PAGO DE CAJA'!N$3:N$9173)))))</f>
        <v>#REF!</v>
      </c>
    </row>
    <row r="3620" spans="1:10">
      <c r="A3620" s="16" t="str">
        <f t="shared" si="61"/>
        <v/>
      </c>
      <c r="B3620" s="93"/>
      <c r="C3620" s="97"/>
      <c r="D3620" s="25"/>
      <c r="E3620" s="91"/>
      <c r="F3620" s="98"/>
      <c r="G3620" s="23"/>
      <c r="H3620" s="23"/>
      <c r="I3620" s="23"/>
      <c r="J3620" s="14" t="e">
        <f ca="1">F3620-(G3620+(SUMIF('RELACION PAGO DE CAJA'!B$3:B$9173,A3620,'RELACION PAGO DE CAJA'!K$3:K$9173)+SUMIF('RELACION PAGO DE CAJA'!B$3:B$9173,A3620,'RELACION PAGO DE CAJA'!L$3:L$9173)+(SUMIF('RELACION PAGO DE CAJA'!B$3:B$9173,A3620,'RELACION PAGO DE CAJA'!M$3:M$408)+(SUMIF('RELACION PAGO DE CAJA'!B$3:B$9173,A3620,'RELACION PAGO DE CAJA'!N$3:N$9173)))))</f>
        <v>#REF!</v>
      </c>
    </row>
    <row r="3621" spans="1:10">
      <c r="A3621" s="16" t="str">
        <f t="shared" si="61"/>
        <v/>
      </c>
      <c r="B3621" s="93"/>
      <c r="C3621" s="97"/>
      <c r="D3621" s="25"/>
      <c r="E3621" s="91"/>
      <c r="F3621" s="98"/>
      <c r="G3621" s="23"/>
      <c r="H3621" s="23"/>
      <c r="I3621" s="23"/>
      <c r="J3621" s="14" t="e">
        <f ca="1">F3621-(G3621+(SUMIF('RELACION PAGO DE CAJA'!B$3:B$9173,A3621,'RELACION PAGO DE CAJA'!K$3:K$9173)+SUMIF('RELACION PAGO DE CAJA'!B$3:B$9173,A3621,'RELACION PAGO DE CAJA'!L$3:L$9173)+(SUMIF('RELACION PAGO DE CAJA'!B$3:B$9173,A3621,'RELACION PAGO DE CAJA'!M$3:M$408)+(SUMIF('RELACION PAGO DE CAJA'!B$3:B$9173,A3621,'RELACION PAGO DE CAJA'!N$3:N$9173)))))</f>
        <v>#REF!</v>
      </c>
    </row>
    <row r="3622" spans="1:10">
      <c r="A3622" s="16" t="str">
        <f t="shared" si="61"/>
        <v/>
      </c>
      <c r="B3622" s="93"/>
      <c r="C3622" s="97"/>
      <c r="D3622" s="25"/>
      <c r="E3622" s="91"/>
      <c r="F3622" s="98"/>
      <c r="G3622" s="23"/>
      <c r="H3622" s="23"/>
      <c r="I3622" s="23"/>
      <c r="J3622" s="14" t="e">
        <f ca="1">F3622-(G3622+(SUMIF('RELACION PAGO DE CAJA'!B$3:B$9173,A3622,'RELACION PAGO DE CAJA'!K$3:K$9173)+SUMIF('RELACION PAGO DE CAJA'!B$3:B$9173,A3622,'RELACION PAGO DE CAJA'!L$3:L$9173)+(SUMIF('RELACION PAGO DE CAJA'!B$3:B$9173,A3622,'RELACION PAGO DE CAJA'!M$3:M$408)+(SUMIF('RELACION PAGO DE CAJA'!B$3:B$9173,A3622,'RELACION PAGO DE CAJA'!N$3:N$9173)))))</f>
        <v>#REF!</v>
      </c>
    </row>
    <row r="3623" spans="1:10">
      <c r="A3623" s="16" t="str">
        <f t="shared" si="61"/>
        <v/>
      </c>
      <c r="B3623" s="93"/>
      <c r="C3623" s="97"/>
      <c r="D3623" s="25"/>
      <c r="E3623" s="91"/>
      <c r="F3623" s="98"/>
      <c r="G3623" s="23"/>
      <c r="H3623" s="23"/>
      <c r="I3623" s="23"/>
      <c r="J3623" s="14" t="e">
        <f ca="1">F3623-(G3623+(SUMIF('RELACION PAGO DE CAJA'!B$3:B$9173,A3623,'RELACION PAGO DE CAJA'!K$3:K$9173)+SUMIF('RELACION PAGO DE CAJA'!B$3:B$9173,A3623,'RELACION PAGO DE CAJA'!L$3:L$9173)+(SUMIF('RELACION PAGO DE CAJA'!B$3:B$9173,A3623,'RELACION PAGO DE CAJA'!M$3:M$408)+(SUMIF('RELACION PAGO DE CAJA'!B$3:B$9173,A3623,'RELACION PAGO DE CAJA'!N$3:N$9173)))))</f>
        <v>#REF!</v>
      </c>
    </row>
    <row r="3624" spans="1:10">
      <c r="A3624" s="16" t="str">
        <f t="shared" si="61"/>
        <v/>
      </c>
      <c r="B3624" s="93"/>
      <c r="C3624" s="97"/>
      <c r="D3624" s="25"/>
      <c r="E3624" s="91"/>
      <c r="F3624" s="98"/>
      <c r="G3624" s="23"/>
      <c r="H3624" s="23"/>
      <c r="I3624" s="23"/>
      <c r="J3624" s="14" t="e">
        <f ca="1">F3624-(G3624+(SUMIF('RELACION PAGO DE CAJA'!B$3:B$9173,A3624,'RELACION PAGO DE CAJA'!K$3:K$9173)+SUMIF('RELACION PAGO DE CAJA'!B$3:B$9173,A3624,'RELACION PAGO DE CAJA'!L$3:L$9173)+(SUMIF('RELACION PAGO DE CAJA'!B$3:B$9173,A3624,'RELACION PAGO DE CAJA'!M$3:M$408)+(SUMIF('RELACION PAGO DE CAJA'!B$3:B$9173,A3624,'RELACION PAGO DE CAJA'!N$3:N$9173)))))</f>
        <v>#REF!</v>
      </c>
    </row>
    <row r="3625" spans="1:10">
      <c r="A3625" s="16" t="str">
        <f t="shared" si="61"/>
        <v/>
      </c>
      <c r="B3625" s="93"/>
      <c r="C3625" s="97"/>
      <c r="D3625" s="25"/>
      <c r="E3625" s="91"/>
      <c r="F3625" s="98"/>
      <c r="G3625" s="23"/>
      <c r="H3625" s="23"/>
      <c r="I3625" s="23"/>
      <c r="J3625" s="14" t="e">
        <f ca="1">F3625-(G3625+(SUMIF('RELACION PAGO DE CAJA'!B$3:B$9173,A3625,'RELACION PAGO DE CAJA'!K$3:K$9173)+SUMIF('RELACION PAGO DE CAJA'!B$3:B$9173,A3625,'RELACION PAGO DE CAJA'!L$3:L$9173)+(SUMIF('RELACION PAGO DE CAJA'!B$3:B$9173,A3625,'RELACION PAGO DE CAJA'!M$3:M$408)+(SUMIF('RELACION PAGO DE CAJA'!B$3:B$9173,A3625,'RELACION PAGO DE CAJA'!N$3:N$9173)))))</f>
        <v>#REF!</v>
      </c>
    </row>
    <row r="3626" spans="1:10">
      <c r="A3626" s="16" t="str">
        <f t="shared" si="61"/>
        <v/>
      </c>
      <c r="B3626" s="93"/>
      <c r="C3626" s="97"/>
      <c r="D3626" s="25"/>
      <c r="E3626" s="91"/>
      <c r="F3626" s="98"/>
      <c r="G3626" s="23"/>
      <c r="H3626" s="23"/>
      <c r="I3626" s="23"/>
      <c r="J3626" s="14" t="e">
        <f ca="1">F3626-(G3626+(SUMIF('RELACION PAGO DE CAJA'!B$3:B$9173,A3626,'RELACION PAGO DE CAJA'!K$3:K$9173)+SUMIF('RELACION PAGO DE CAJA'!B$3:B$9173,A3626,'RELACION PAGO DE CAJA'!L$3:L$9173)+(SUMIF('RELACION PAGO DE CAJA'!B$3:B$9173,A3626,'RELACION PAGO DE CAJA'!M$3:M$408)+(SUMIF('RELACION PAGO DE CAJA'!B$3:B$9173,A3626,'RELACION PAGO DE CAJA'!N$3:N$9173)))))</f>
        <v>#REF!</v>
      </c>
    </row>
    <row r="3627" spans="1:10">
      <c r="A3627" s="16" t="str">
        <f t="shared" si="61"/>
        <v/>
      </c>
      <c r="B3627" s="93"/>
      <c r="C3627" s="97"/>
      <c r="D3627" s="25"/>
      <c r="E3627" s="91"/>
      <c r="F3627" s="98"/>
      <c r="G3627" s="23"/>
      <c r="H3627" s="23"/>
      <c r="I3627" s="23"/>
      <c r="J3627" s="14" t="e">
        <f ca="1">F3627-(G3627+(SUMIF('RELACION PAGO DE CAJA'!B$3:B$9173,A3627,'RELACION PAGO DE CAJA'!K$3:K$9173)+SUMIF('RELACION PAGO DE CAJA'!B$3:B$9173,A3627,'RELACION PAGO DE CAJA'!L$3:L$9173)+(SUMIF('RELACION PAGO DE CAJA'!B$3:B$9173,A3627,'RELACION PAGO DE CAJA'!M$3:M$408)+(SUMIF('RELACION PAGO DE CAJA'!B$3:B$9173,A3627,'RELACION PAGO DE CAJA'!N$3:N$9173)))))</f>
        <v>#REF!</v>
      </c>
    </row>
    <row r="3628" spans="1:10">
      <c r="A3628" s="16" t="str">
        <f t="shared" si="61"/>
        <v/>
      </c>
      <c r="B3628" s="93"/>
      <c r="C3628" s="97"/>
      <c r="D3628" s="25"/>
      <c r="E3628" s="91"/>
      <c r="F3628" s="98"/>
      <c r="G3628" s="23"/>
      <c r="H3628" s="23"/>
      <c r="I3628" s="23"/>
      <c r="J3628" s="14" t="e">
        <f ca="1">F3628-(G3628+(SUMIF('RELACION PAGO DE CAJA'!B$3:B$9173,A3628,'RELACION PAGO DE CAJA'!K$3:K$9173)+SUMIF('RELACION PAGO DE CAJA'!B$3:B$9173,A3628,'RELACION PAGO DE CAJA'!L$3:L$9173)+(SUMIF('RELACION PAGO DE CAJA'!B$3:B$9173,A3628,'RELACION PAGO DE CAJA'!M$3:M$408)+(SUMIF('RELACION PAGO DE CAJA'!B$3:B$9173,A3628,'RELACION PAGO DE CAJA'!N$3:N$9173)))))</f>
        <v>#REF!</v>
      </c>
    </row>
    <row r="3629" spans="1:10">
      <c r="A3629" s="16" t="str">
        <f t="shared" si="61"/>
        <v/>
      </c>
      <c r="B3629" s="93"/>
      <c r="C3629" s="97"/>
      <c r="D3629" s="25"/>
      <c r="E3629" s="91"/>
      <c r="F3629" s="98"/>
      <c r="G3629" s="23"/>
      <c r="H3629" s="23"/>
      <c r="I3629" s="23"/>
      <c r="J3629" s="14" t="e">
        <f ca="1">F3629-(G3629+(SUMIF('RELACION PAGO DE CAJA'!B$3:B$9173,A3629,'RELACION PAGO DE CAJA'!K$3:K$9173)+SUMIF('RELACION PAGO DE CAJA'!B$3:B$9173,A3629,'RELACION PAGO DE CAJA'!L$3:L$9173)+(SUMIF('RELACION PAGO DE CAJA'!B$3:B$9173,A3629,'RELACION PAGO DE CAJA'!M$3:M$408)+(SUMIF('RELACION PAGO DE CAJA'!B$3:B$9173,A3629,'RELACION PAGO DE CAJA'!N$3:N$9173)))))</f>
        <v>#REF!</v>
      </c>
    </row>
    <row r="3630" spans="1:10">
      <c r="A3630" s="16" t="str">
        <f t="shared" si="61"/>
        <v/>
      </c>
      <c r="B3630" s="93"/>
      <c r="C3630" s="97"/>
      <c r="D3630" s="25"/>
      <c r="E3630" s="91"/>
      <c r="F3630" s="98"/>
      <c r="G3630" s="23"/>
      <c r="H3630" s="23"/>
      <c r="I3630" s="23"/>
      <c r="J3630" s="14" t="e">
        <f ca="1">F3630-(G3630+(SUMIF('RELACION PAGO DE CAJA'!B$3:B$9173,A3630,'RELACION PAGO DE CAJA'!K$3:K$9173)+SUMIF('RELACION PAGO DE CAJA'!B$3:B$9173,A3630,'RELACION PAGO DE CAJA'!L$3:L$9173)+(SUMIF('RELACION PAGO DE CAJA'!B$3:B$9173,A3630,'RELACION PAGO DE CAJA'!M$3:M$408)+(SUMIF('RELACION PAGO DE CAJA'!B$3:B$9173,A3630,'RELACION PAGO DE CAJA'!N$3:N$9173)))))</f>
        <v>#REF!</v>
      </c>
    </row>
    <row r="3631" spans="1:10">
      <c r="A3631" s="16" t="str">
        <f t="shared" si="61"/>
        <v/>
      </c>
      <c r="B3631" s="93"/>
      <c r="C3631" s="97"/>
      <c r="D3631" s="25"/>
      <c r="E3631" s="91"/>
      <c r="F3631" s="98"/>
      <c r="G3631" s="23"/>
      <c r="H3631" s="23"/>
      <c r="I3631" s="23"/>
      <c r="J3631" s="14" t="e">
        <f ca="1">F3631-(G3631+(SUMIF('RELACION PAGO DE CAJA'!B$3:B$9173,A3631,'RELACION PAGO DE CAJA'!K$3:K$9173)+SUMIF('RELACION PAGO DE CAJA'!B$3:B$9173,A3631,'RELACION PAGO DE CAJA'!L$3:L$9173)+(SUMIF('RELACION PAGO DE CAJA'!B$3:B$9173,A3631,'RELACION PAGO DE CAJA'!M$3:M$408)+(SUMIF('RELACION PAGO DE CAJA'!B$3:B$9173,A3631,'RELACION PAGO DE CAJA'!N$3:N$9173)))))</f>
        <v>#REF!</v>
      </c>
    </row>
    <row r="3632" spans="1:10">
      <c r="A3632" s="16" t="str">
        <f t="shared" si="61"/>
        <v/>
      </c>
      <c r="B3632" s="93"/>
      <c r="C3632" s="97"/>
      <c r="D3632" s="25"/>
      <c r="E3632" s="91"/>
      <c r="F3632" s="98"/>
      <c r="G3632" s="23"/>
      <c r="H3632" s="23"/>
      <c r="I3632" s="23"/>
      <c r="J3632" s="14" t="e">
        <f ca="1">F3632-(G3632+(SUMIF('RELACION PAGO DE CAJA'!B$3:B$9173,A3632,'RELACION PAGO DE CAJA'!K$3:K$9173)+SUMIF('RELACION PAGO DE CAJA'!B$3:B$9173,A3632,'RELACION PAGO DE CAJA'!L$3:L$9173)+(SUMIF('RELACION PAGO DE CAJA'!B$3:B$9173,A3632,'RELACION PAGO DE CAJA'!M$3:M$408)+(SUMIF('RELACION PAGO DE CAJA'!B$3:B$9173,A3632,'RELACION PAGO DE CAJA'!N$3:N$9173)))))</f>
        <v>#REF!</v>
      </c>
    </row>
    <row r="3633" spans="1:10">
      <c r="A3633" s="16" t="str">
        <f t="shared" si="61"/>
        <v/>
      </c>
      <c r="B3633" s="93"/>
      <c r="C3633" s="97"/>
      <c r="D3633" s="25"/>
      <c r="E3633" s="91"/>
      <c r="F3633" s="98"/>
      <c r="G3633" s="23"/>
      <c r="H3633" s="23"/>
      <c r="I3633" s="23"/>
      <c r="J3633" s="14" t="e">
        <f ca="1">F3633-(G3633+(SUMIF('RELACION PAGO DE CAJA'!B$3:B$9173,A3633,'RELACION PAGO DE CAJA'!K$3:K$9173)+SUMIF('RELACION PAGO DE CAJA'!B$3:B$9173,A3633,'RELACION PAGO DE CAJA'!L$3:L$9173)+(SUMIF('RELACION PAGO DE CAJA'!B$3:B$9173,A3633,'RELACION PAGO DE CAJA'!M$3:M$408)+(SUMIF('RELACION PAGO DE CAJA'!B$3:B$9173,A3633,'RELACION PAGO DE CAJA'!N$3:N$9173)))))</f>
        <v>#REF!</v>
      </c>
    </row>
    <row r="3634" spans="1:10">
      <c r="A3634" s="16" t="str">
        <f t="shared" si="61"/>
        <v/>
      </c>
      <c r="B3634" s="93"/>
      <c r="C3634" s="97"/>
      <c r="D3634" s="25"/>
      <c r="E3634" s="91"/>
      <c r="F3634" s="98"/>
      <c r="G3634" s="23"/>
      <c r="H3634" s="23"/>
      <c r="I3634" s="23"/>
      <c r="J3634" s="14" t="e">
        <f ca="1">F3634-(G3634+(SUMIF('RELACION PAGO DE CAJA'!B$3:B$9173,A3634,'RELACION PAGO DE CAJA'!K$3:K$9173)+SUMIF('RELACION PAGO DE CAJA'!B$3:B$9173,A3634,'RELACION PAGO DE CAJA'!L$3:L$9173)+(SUMIF('RELACION PAGO DE CAJA'!B$3:B$9173,A3634,'RELACION PAGO DE CAJA'!M$3:M$408)+(SUMIF('RELACION PAGO DE CAJA'!B$3:B$9173,A3634,'RELACION PAGO DE CAJA'!N$3:N$9173)))))</f>
        <v>#REF!</v>
      </c>
    </row>
    <row r="3635" spans="1:10">
      <c r="A3635" s="16" t="str">
        <f t="shared" si="61"/>
        <v/>
      </c>
      <c r="B3635" s="93"/>
      <c r="C3635" s="97"/>
      <c r="D3635" s="25"/>
      <c r="E3635" s="91"/>
      <c r="F3635" s="98"/>
      <c r="G3635" s="23"/>
      <c r="H3635" s="23"/>
      <c r="I3635" s="23"/>
      <c r="J3635" s="14" t="e">
        <f ca="1">F3635-(G3635+(SUMIF('RELACION PAGO DE CAJA'!B$3:B$9173,A3635,'RELACION PAGO DE CAJA'!K$3:K$9173)+SUMIF('RELACION PAGO DE CAJA'!B$3:B$9173,A3635,'RELACION PAGO DE CAJA'!L$3:L$9173)+(SUMIF('RELACION PAGO DE CAJA'!B$3:B$9173,A3635,'RELACION PAGO DE CAJA'!M$3:M$408)+(SUMIF('RELACION PAGO DE CAJA'!B$3:B$9173,A3635,'RELACION PAGO DE CAJA'!N$3:N$9173)))))</f>
        <v>#REF!</v>
      </c>
    </row>
    <row r="3636" spans="1:10">
      <c r="A3636" s="16" t="str">
        <f t="shared" si="61"/>
        <v/>
      </c>
      <c r="B3636" s="93"/>
      <c r="C3636" s="97"/>
      <c r="D3636" s="25"/>
      <c r="E3636" s="91"/>
      <c r="F3636" s="98"/>
      <c r="G3636" s="23"/>
      <c r="H3636" s="23"/>
      <c r="I3636" s="23"/>
      <c r="J3636" s="14" t="e">
        <f ca="1">F3636-(G3636+(SUMIF('RELACION PAGO DE CAJA'!B$3:B$9173,A3636,'RELACION PAGO DE CAJA'!K$3:K$9173)+SUMIF('RELACION PAGO DE CAJA'!B$3:B$9173,A3636,'RELACION PAGO DE CAJA'!L$3:L$9173)+(SUMIF('RELACION PAGO DE CAJA'!B$3:B$9173,A3636,'RELACION PAGO DE CAJA'!M$3:M$408)+(SUMIF('RELACION PAGO DE CAJA'!B$3:B$9173,A3636,'RELACION PAGO DE CAJA'!N$3:N$9173)))))</f>
        <v>#REF!</v>
      </c>
    </row>
    <row r="3637" spans="1:10">
      <c r="A3637" s="16" t="str">
        <f t="shared" si="61"/>
        <v/>
      </c>
      <c r="B3637" s="93"/>
      <c r="C3637" s="97"/>
      <c r="D3637" s="25"/>
      <c r="E3637" s="91"/>
      <c r="F3637" s="98"/>
      <c r="G3637" s="23"/>
      <c r="H3637" s="23"/>
      <c r="I3637" s="23"/>
      <c r="J3637" s="14" t="e">
        <f ca="1">F3637-(G3637+(SUMIF('RELACION PAGO DE CAJA'!B$3:B$9173,A3637,'RELACION PAGO DE CAJA'!K$3:K$9173)+SUMIF('RELACION PAGO DE CAJA'!B$3:B$9173,A3637,'RELACION PAGO DE CAJA'!L$3:L$9173)+(SUMIF('RELACION PAGO DE CAJA'!B$3:B$9173,A3637,'RELACION PAGO DE CAJA'!M$3:M$408)+(SUMIF('RELACION PAGO DE CAJA'!B$3:B$9173,A3637,'RELACION PAGO DE CAJA'!N$3:N$9173)))))</f>
        <v>#REF!</v>
      </c>
    </row>
    <row r="3638" spans="1:10">
      <c r="A3638" s="16" t="str">
        <f t="shared" si="61"/>
        <v/>
      </c>
      <c r="B3638" s="93"/>
      <c r="C3638" s="97"/>
      <c r="D3638" s="25"/>
      <c r="E3638" s="91"/>
      <c r="F3638" s="98"/>
      <c r="G3638" s="23"/>
      <c r="H3638" s="23"/>
      <c r="I3638" s="23"/>
      <c r="J3638" s="14" t="e">
        <f ca="1">F3638-(G3638+(SUMIF('RELACION PAGO DE CAJA'!B$3:B$9173,A3638,'RELACION PAGO DE CAJA'!K$3:K$9173)+SUMIF('RELACION PAGO DE CAJA'!B$3:B$9173,A3638,'RELACION PAGO DE CAJA'!L$3:L$9173)+(SUMIF('RELACION PAGO DE CAJA'!B$3:B$9173,A3638,'RELACION PAGO DE CAJA'!M$3:M$408)+(SUMIF('RELACION PAGO DE CAJA'!B$3:B$9173,A3638,'RELACION PAGO DE CAJA'!N$3:N$9173)))))</f>
        <v>#REF!</v>
      </c>
    </row>
    <row r="3639" spans="1:10">
      <c r="A3639" s="16" t="str">
        <f t="shared" si="61"/>
        <v/>
      </c>
      <c r="B3639" s="93"/>
      <c r="C3639" s="97"/>
      <c r="D3639" s="25"/>
      <c r="E3639" s="91"/>
      <c r="F3639" s="98"/>
      <c r="G3639" s="23"/>
      <c r="H3639" s="23"/>
      <c r="I3639" s="23"/>
      <c r="J3639" s="14" t="e">
        <f ca="1">F3639-(G3639+(SUMIF('RELACION PAGO DE CAJA'!B$3:B$9173,A3639,'RELACION PAGO DE CAJA'!K$3:K$9173)+SUMIF('RELACION PAGO DE CAJA'!B$3:B$9173,A3639,'RELACION PAGO DE CAJA'!L$3:L$9173)+(SUMIF('RELACION PAGO DE CAJA'!B$3:B$9173,A3639,'RELACION PAGO DE CAJA'!M$3:M$408)+(SUMIF('RELACION PAGO DE CAJA'!B$3:B$9173,A3639,'RELACION PAGO DE CAJA'!N$3:N$9173)))))</f>
        <v>#REF!</v>
      </c>
    </row>
    <row r="3640" spans="1:10">
      <c r="A3640" s="16" t="str">
        <f t="shared" si="61"/>
        <v/>
      </c>
      <c r="B3640" s="93"/>
      <c r="C3640" s="97"/>
      <c r="D3640" s="25"/>
      <c r="E3640" s="91"/>
      <c r="F3640" s="98"/>
      <c r="G3640" s="23"/>
      <c r="H3640" s="23"/>
      <c r="I3640" s="23"/>
      <c r="J3640" s="14" t="e">
        <f ca="1">F3640-(G3640+(SUMIF('RELACION PAGO DE CAJA'!B$3:B$9173,A3640,'RELACION PAGO DE CAJA'!K$3:K$9173)+SUMIF('RELACION PAGO DE CAJA'!B$3:B$9173,A3640,'RELACION PAGO DE CAJA'!L$3:L$9173)+(SUMIF('RELACION PAGO DE CAJA'!B$3:B$9173,A3640,'RELACION PAGO DE CAJA'!M$3:M$408)+(SUMIF('RELACION PAGO DE CAJA'!B$3:B$9173,A3640,'RELACION PAGO DE CAJA'!N$3:N$9173)))))</f>
        <v>#REF!</v>
      </c>
    </row>
    <row r="3641" spans="1:10">
      <c r="A3641" s="16" t="str">
        <f t="shared" si="61"/>
        <v/>
      </c>
      <c r="B3641" s="93"/>
      <c r="C3641" s="97"/>
      <c r="D3641" s="25"/>
      <c r="E3641" s="91"/>
      <c r="F3641" s="98"/>
      <c r="G3641" s="23"/>
      <c r="H3641" s="23"/>
      <c r="I3641" s="23"/>
      <c r="J3641" s="14" t="e">
        <f ca="1">F3641-(G3641+(SUMIF('RELACION PAGO DE CAJA'!B$3:B$9173,A3641,'RELACION PAGO DE CAJA'!K$3:K$9173)+SUMIF('RELACION PAGO DE CAJA'!B$3:B$9173,A3641,'RELACION PAGO DE CAJA'!L$3:L$9173)+(SUMIF('RELACION PAGO DE CAJA'!B$3:B$9173,A3641,'RELACION PAGO DE CAJA'!M$3:M$408)+(SUMIF('RELACION PAGO DE CAJA'!B$3:B$9173,A3641,'RELACION PAGO DE CAJA'!N$3:N$9173)))))</f>
        <v>#REF!</v>
      </c>
    </row>
    <row r="3642" spans="1:10">
      <c r="A3642" s="16" t="str">
        <f t="shared" si="61"/>
        <v/>
      </c>
      <c r="B3642" s="93"/>
      <c r="C3642" s="97"/>
      <c r="D3642" s="25"/>
      <c r="E3642" s="91"/>
      <c r="F3642" s="98"/>
      <c r="G3642" s="23"/>
      <c r="H3642" s="23"/>
      <c r="I3642" s="23"/>
      <c r="J3642" s="14" t="e">
        <f ca="1">F3642-(G3642+(SUMIF('RELACION PAGO DE CAJA'!B$3:B$9173,A3642,'RELACION PAGO DE CAJA'!K$3:K$9173)+SUMIF('RELACION PAGO DE CAJA'!B$3:B$9173,A3642,'RELACION PAGO DE CAJA'!L$3:L$9173)+(SUMIF('RELACION PAGO DE CAJA'!B$3:B$9173,A3642,'RELACION PAGO DE CAJA'!M$3:M$408)+(SUMIF('RELACION PAGO DE CAJA'!B$3:B$9173,A3642,'RELACION PAGO DE CAJA'!N$3:N$9173)))))</f>
        <v>#REF!</v>
      </c>
    </row>
    <row r="3643" spans="1:10">
      <c r="A3643" s="16" t="str">
        <f t="shared" si="61"/>
        <v/>
      </c>
      <c r="B3643" s="93"/>
      <c r="C3643" s="97"/>
      <c r="D3643" s="25"/>
      <c r="E3643" s="91"/>
      <c r="F3643" s="98"/>
      <c r="G3643" s="23"/>
      <c r="H3643" s="23"/>
      <c r="I3643" s="23"/>
      <c r="J3643" s="14" t="e">
        <f ca="1">F3643-(G3643+(SUMIF('RELACION PAGO DE CAJA'!B$3:B$9173,A3643,'RELACION PAGO DE CAJA'!K$3:K$9173)+SUMIF('RELACION PAGO DE CAJA'!B$3:B$9173,A3643,'RELACION PAGO DE CAJA'!L$3:L$9173)+(SUMIF('RELACION PAGO DE CAJA'!B$3:B$9173,A3643,'RELACION PAGO DE CAJA'!M$3:M$408)+(SUMIF('RELACION PAGO DE CAJA'!B$3:B$9173,A3643,'RELACION PAGO DE CAJA'!N$3:N$9173)))))</f>
        <v>#REF!</v>
      </c>
    </row>
    <row r="3644" spans="1:10">
      <c r="A3644" s="16" t="str">
        <f t="shared" si="61"/>
        <v/>
      </c>
      <c r="B3644" s="93"/>
      <c r="C3644" s="97"/>
      <c r="D3644" s="25"/>
      <c r="E3644" s="91"/>
      <c r="F3644" s="98"/>
      <c r="G3644" s="23"/>
      <c r="H3644" s="23"/>
      <c r="I3644" s="23"/>
      <c r="J3644" s="14" t="e">
        <f ca="1">F3644-(G3644+(SUMIF('RELACION PAGO DE CAJA'!B$3:B$9173,A3644,'RELACION PAGO DE CAJA'!K$3:K$9173)+SUMIF('RELACION PAGO DE CAJA'!B$3:B$9173,A3644,'RELACION PAGO DE CAJA'!L$3:L$9173)+(SUMIF('RELACION PAGO DE CAJA'!B$3:B$9173,A3644,'RELACION PAGO DE CAJA'!M$3:M$408)+(SUMIF('RELACION PAGO DE CAJA'!B$3:B$9173,A3644,'RELACION PAGO DE CAJA'!N$3:N$9173)))))</f>
        <v>#REF!</v>
      </c>
    </row>
    <row r="3645" spans="1:10">
      <c r="A3645" s="16" t="str">
        <f t="shared" si="61"/>
        <v/>
      </c>
      <c r="B3645" s="93"/>
      <c r="C3645" s="97"/>
      <c r="D3645" s="25"/>
      <c r="E3645" s="91"/>
      <c r="F3645" s="98"/>
      <c r="G3645" s="23"/>
      <c r="H3645" s="23"/>
      <c r="I3645" s="23"/>
      <c r="J3645" s="14" t="e">
        <f ca="1">F3645-(G3645+(SUMIF('RELACION PAGO DE CAJA'!B$3:B$9173,A3645,'RELACION PAGO DE CAJA'!K$3:K$9173)+SUMIF('RELACION PAGO DE CAJA'!B$3:B$9173,A3645,'RELACION PAGO DE CAJA'!L$3:L$9173)+(SUMIF('RELACION PAGO DE CAJA'!B$3:B$9173,A3645,'RELACION PAGO DE CAJA'!M$3:M$408)+(SUMIF('RELACION PAGO DE CAJA'!B$3:B$9173,A3645,'RELACION PAGO DE CAJA'!N$3:N$9173)))))</f>
        <v>#REF!</v>
      </c>
    </row>
    <row r="3646" spans="1:10">
      <c r="A3646" s="16" t="str">
        <f t="shared" si="61"/>
        <v/>
      </c>
      <c r="B3646" s="93"/>
      <c r="C3646" s="97"/>
      <c r="D3646" s="25"/>
      <c r="E3646" s="91"/>
      <c r="F3646" s="98"/>
      <c r="G3646" s="23"/>
      <c r="H3646" s="23"/>
      <c r="I3646" s="23"/>
      <c r="J3646" s="14" t="e">
        <f ca="1">F3646-(G3646+(SUMIF('RELACION PAGO DE CAJA'!B$3:B$9173,A3646,'RELACION PAGO DE CAJA'!K$3:K$9173)+SUMIF('RELACION PAGO DE CAJA'!B$3:B$9173,A3646,'RELACION PAGO DE CAJA'!L$3:L$9173)+(SUMIF('RELACION PAGO DE CAJA'!B$3:B$9173,A3646,'RELACION PAGO DE CAJA'!M$3:M$408)+(SUMIF('RELACION PAGO DE CAJA'!B$3:B$9173,A3646,'RELACION PAGO DE CAJA'!N$3:N$9173)))))</f>
        <v>#REF!</v>
      </c>
    </row>
    <row r="3647" spans="1:10">
      <c r="A3647" s="16" t="str">
        <f t="shared" si="61"/>
        <v/>
      </c>
      <c r="B3647" s="93"/>
      <c r="C3647" s="97"/>
      <c r="D3647" s="25"/>
      <c r="E3647" s="91"/>
      <c r="F3647" s="98"/>
      <c r="G3647" s="23"/>
      <c r="H3647" s="23"/>
      <c r="I3647" s="23"/>
      <c r="J3647" s="14" t="e">
        <f ca="1">F3647-(G3647+(SUMIF('RELACION PAGO DE CAJA'!B$3:B$9173,A3647,'RELACION PAGO DE CAJA'!K$3:K$9173)+SUMIF('RELACION PAGO DE CAJA'!B$3:B$9173,A3647,'RELACION PAGO DE CAJA'!L$3:L$9173)+(SUMIF('RELACION PAGO DE CAJA'!B$3:B$9173,A3647,'RELACION PAGO DE CAJA'!M$3:M$408)+(SUMIF('RELACION PAGO DE CAJA'!B$3:B$9173,A3647,'RELACION PAGO DE CAJA'!N$3:N$9173)))))</f>
        <v>#REF!</v>
      </c>
    </row>
    <row r="3648" spans="1:10">
      <c r="A3648" s="16" t="str">
        <f t="shared" si="61"/>
        <v/>
      </c>
      <c r="B3648" s="93"/>
      <c r="C3648" s="97"/>
      <c r="D3648" s="25"/>
      <c r="E3648" s="91"/>
      <c r="F3648" s="98"/>
      <c r="G3648" s="23"/>
      <c r="H3648" s="23"/>
      <c r="I3648" s="23"/>
      <c r="J3648" s="14" t="e">
        <f ca="1">F3648-(G3648+(SUMIF('RELACION PAGO DE CAJA'!B$3:B$9173,A3648,'RELACION PAGO DE CAJA'!K$3:K$9173)+SUMIF('RELACION PAGO DE CAJA'!B$3:B$9173,A3648,'RELACION PAGO DE CAJA'!L$3:L$9173)+(SUMIF('RELACION PAGO DE CAJA'!B$3:B$9173,A3648,'RELACION PAGO DE CAJA'!M$3:M$408)+(SUMIF('RELACION PAGO DE CAJA'!B$3:B$9173,A3648,'RELACION PAGO DE CAJA'!N$3:N$9173)))))</f>
        <v>#REF!</v>
      </c>
    </row>
    <row r="3649" spans="1:10">
      <c r="A3649" s="16" t="str">
        <f t="shared" si="61"/>
        <v/>
      </c>
      <c r="B3649" s="93"/>
      <c r="C3649" s="97"/>
      <c r="D3649" s="25"/>
      <c r="E3649" s="91"/>
      <c r="F3649" s="98"/>
      <c r="G3649" s="23"/>
      <c r="H3649" s="23"/>
      <c r="I3649" s="23"/>
      <c r="J3649" s="14" t="e">
        <f ca="1">F3649-(G3649+(SUMIF('RELACION PAGO DE CAJA'!B$3:B$9173,A3649,'RELACION PAGO DE CAJA'!K$3:K$9173)+SUMIF('RELACION PAGO DE CAJA'!B$3:B$9173,A3649,'RELACION PAGO DE CAJA'!L$3:L$9173)+(SUMIF('RELACION PAGO DE CAJA'!B$3:B$9173,A3649,'RELACION PAGO DE CAJA'!M$3:M$408)+(SUMIF('RELACION PAGO DE CAJA'!B$3:B$9173,A3649,'RELACION PAGO DE CAJA'!N$3:N$9173)))))</f>
        <v>#REF!</v>
      </c>
    </row>
    <row r="3650" spans="1:10">
      <c r="A3650" s="16" t="str">
        <f t="shared" si="61"/>
        <v/>
      </c>
      <c r="B3650" s="93"/>
      <c r="C3650" s="97"/>
      <c r="D3650" s="25"/>
      <c r="E3650" s="91"/>
      <c r="F3650" s="98"/>
      <c r="G3650" s="23"/>
      <c r="H3650" s="23"/>
      <c r="I3650" s="23"/>
      <c r="J3650" s="14" t="e">
        <f ca="1">F3650-(G3650+(SUMIF('RELACION PAGO DE CAJA'!B$3:B$9173,A3650,'RELACION PAGO DE CAJA'!K$3:K$9173)+SUMIF('RELACION PAGO DE CAJA'!B$3:B$9173,A3650,'RELACION PAGO DE CAJA'!L$3:L$9173)+(SUMIF('RELACION PAGO DE CAJA'!B$3:B$9173,A3650,'RELACION PAGO DE CAJA'!M$3:M$408)+(SUMIF('RELACION PAGO DE CAJA'!B$3:B$9173,A3650,'RELACION PAGO DE CAJA'!N$3:N$9173)))))</f>
        <v>#REF!</v>
      </c>
    </row>
    <row r="3651" spans="1:10">
      <c r="A3651" s="16" t="str">
        <f t="shared" si="61"/>
        <v/>
      </c>
      <c r="B3651" s="93"/>
      <c r="C3651" s="97"/>
      <c r="D3651" s="25"/>
      <c r="E3651" s="91"/>
      <c r="F3651" s="98"/>
      <c r="G3651" s="23"/>
      <c r="H3651" s="23"/>
      <c r="I3651" s="23"/>
      <c r="J3651" s="14" t="e">
        <f ca="1">F3651-(G3651+(SUMIF('RELACION PAGO DE CAJA'!B$3:B$9173,A3651,'RELACION PAGO DE CAJA'!K$3:K$9173)+SUMIF('RELACION PAGO DE CAJA'!B$3:B$9173,A3651,'RELACION PAGO DE CAJA'!L$3:L$9173)+(SUMIF('RELACION PAGO DE CAJA'!B$3:B$9173,A3651,'RELACION PAGO DE CAJA'!M$3:M$408)+(SUMIF('RELACION PAGO DE CAJA'!B$3:B$9173,A3651,'RELACION PAGO DE CAJA'!N$3:N$9173)))))</f>
        <v>#REF!</v>
      </c>
    </row>
    <row r="3652" spans="1:10">
      <c r="A3652" s="16" t="str">
        <f t="shared" si="61"/>
        <v/>
      </c>
      <c r="B3652" s="93"/>
      <c r="C3652" s="97"/>
      <c r="D3652" s="25"/>
      <c r="E3652" s="91"/>
      <c r="F3652" s="98"/>
      <c r="G3652" s="23"/>
      <c r="H3652" s="23"/>
      <c r="I3652" s="23"/>
      <c r="J3652" s="14" t="e">
        <f ca="1">F3652-(G3652+(SUMIF('RELACION PAGO DE CAJA'!B$3:B$9173,A3652,'RELACION PAGO DE CAJA'!K$3:K$9173)+SUMIF('RELACION PAGO DE CAJA'!B$3:B$9173,A3652,'RELACION PAGO DE CAJA'!L$3:L$9173)+(SUMIF('RELACION PAGO DE CAJA'!B$3:B$9173,A3652,'RELACION PAGO DE CAJA'!M$3:M$408)+(SUMIF('RELACION PAGO DE CAJA'!B$3:B$9173,A3652,'RELACION PAGO DE CAJA'!N$3:N$9173)))))</f>
        <v>#REF!</v>
      </c>
    </row>
    <row r="3653" spans="1:10">
      <c r="A3653" s="16" t="str">
        <f t="shared" si="61"/>
        <v/>
      </c>
      <c r="B3653" s="93"/>
      <c r="C3653" s="97"/>
      <c r="D3653" s="25"/>
      <c r="E3653" s="91"/>
      <c r="F3653" s="98"/>
      <c r="G3653" s="23"/>
      <c r="H3653" s="23"/>
      <c r="I3653" s="23"/>
      <c r="J3653" s="14" t="e">
        <f ca="1">F3653-(G3653+(SUMIF('RELACION PAGO DE CAJA'!B$3:B$9173,A3653,'RELACION PAGO DE CAJA'!K$3:K$9173)+SUMIF('RELACION PAGO DE CAJA'!B$3:B$9173,A3653,'RELACION PAGO DE CAJA'!L$3:L$9173)+(SUMIF('RELACION PAGO DE CAJA'!B$3:B$9173,A3653,'RELACION PAGO DE CAJA'!M$3:M$408)+(SUMIF('RELACION PAGO DE CAJA'!B$3:B$9173,A3653,'RELACION PAGO DE CAJA'!N$3:N$9173)))))</f>
        <v>#REF!</v>
      </c>
    </row>
    <row r="3654" spans="1:10">
      <c r="A3654" s="16" t="str">
        <f t="shared" si="61"/>
        <v/>
      </c>
      <c r="B3654" s="93"/>
      <c r="C3654" s="97"/>
      <c r="D3654" s="25"/>
      <c r="E3654" s="91"/>
      <c r="F3654" s="98"/>
      <c r="G3654" s="23"/>
      <c r="H3654" s="23"/>
      <c r="I3654" s="23"/>
      <c r="J3654" s="14" t="e">
        <f ca="1">F3654-(G3654+(SUMIF('RELACION PAGO DE CAJA'!B$3:B$9173,A3654,'RELACION PAGO DE CAJA'!K$3:K$9173)+SUMIF('RELACION PAGO DE CAJA'!B$3:B$9173,A3654,'RELACION PAGO DE CAJA'!L$3:L$9173)+(SUMIF('RELACION PAGO DE CAJA'!B$3:B$9173,A3654,'RELACION PAGO DE CAJA'!M$3:M$408)+(SUMIF('RELACION PAGO DE CAJA'!B$3:B$9173,A3654,'RELACION PAGO DE CAJA'!N$3:N$9173)))))</f>
        <v>#REF!</v>
      </c>
    </row>
    <row r="3655" spans="1:10">
      <c r="A3655" s="16" t="str">
        <f t="shared" si="61"/>
        <v/>
      </c>
      <c r="B3655" s="93"/>
      <c r="C3655" s="97"/>
      <c r="D3655" s="25"/>
      <c r="E3655" s="91"/>
      <c r="F3655" s="98"/>
      <c r="G3655" s="23"/>
      <c r="H3655" s="23"/>
      <c r="I3655" s="23"/>
      <c r="J3655" s="14" t="e">
        <f ca="1">F3655-(G3655+(SUMIF('RELACION PAGO DE CAJA'!B$3:B$9173,A3655,'RELACION PAGO DE CAJA'!K$3:K$9173)+SUMIF('RELACION PAGO DE CAJA'!B$3:B$9173,A3655,'RELACION PAGO DE CAJA'!L$3:L$9173)+(SUMIF('RELACION PAGO DE CAJA'!B$3:B$9173,A3655,'RELACION PAGO DE CAJA'!M$3:M$408)+(SUMIF('RELACION PAGO DE CAJA'!B$3:B$9173,A3655,'RELACION PAGO DE CAJA'!N$3:N$9173)))))</f>
        <v>#REF!</v>
      </c>
    </row>
    <row r="3656" spans="1:10">
      <c r="A3656" s="16" t="str">
        <f t="shared" si="61"/>
        <v/>
      </c>
      <c r="B3656" s="93"/>
      <c r="C3656" s="97"/>
      <c r="D3656" s="25"/>
      <c r="E3656" s="91"/>
      <c r="F3656" s="98"/>
      <c r="G3656" s="23"/>
      <c r="H3656" s="23"/>
      <c r="I3656" s="23"/>
      <c r="J3656" s="14" t="e">
        <f ca="1">F3656-(G3656+(SUMIF('RELACION PAGO DE CAJA'!B$3:B$9173,A3656,'RELACION PAGO DE CAJA'!K$3:K$9173)+SUMIF('RELACION PAGO DE CAJA'!B$3:B$9173,A3656,'RELACION PAGO DE CAJA'!L$3:L$9173)+(SUMIF('RELACION PAGO DE CAJA'!B$3:B$9173,A3656,'RELACION PAGO DE CAJA'!M$3:M$408)+(SUMIF('RELACION PAGO DE CAJA'!B$3:B$9173,A3656,'RELACION PAGO DE CAJA'!N$3:N$9173)))))</f>
        <v>#REF!</v>
      </c>
    </row>
    <row r="3657" spans="1:10">
      <c r="A3657" s="16" t="str">
        <f t="shared" si="61"/>
        <v/>
      </c>
      <c r="B3657" s="93"/>
      <c r="C3657" s="97"/>
      <c r="D3657" s="25"/>
      <c r="E3657" s="91"/>
      <c r="F3657" s="98"/>
      <c r="G3657" s="23"/>
      <c r="H3657" s="23"/>
      <c r="I3657" s="23"/>
      <c r="J3657" s="14" t="e">
        <f ca="1">F3657-(G3657+(SUMIF('RELACION PAGO DE CAJA'!B$3:B$9173,A3657,'RELACION PAGO DE CAJA'!K$3:K$9173)+SUMIF('RELACION PAGO DE CAJA'!B$3:B$9173,A3657,'RELACION PAGO DE CAJA'!L$3:L$9173)+(SUMIF('RELACION PAGO DE CAJA'!B$3:B$9173,A3657,'RELACION PAGO DE CAJA'!M$3:M$408)+(SUMIF('RELACION PAGO DE CAJA'!B$3:B$9173,A3657,'RELACION PAGO DE CAJA'!N$3:N$9173)))))</f>
        <v>#REF!</v>
      </c>
    </row>
    <row r="3658" spans="1:10">
      <c r="A3658" s="16" t="str">
        <f t="shared" si="61"/>
        <v/>
      </c>
      <c r="B3658" s="93"/>
      <c r="C3658" s="97"/>
      <c r="D3658" s="25"/>
      <c r="E3658" s="91"/>
      <c r="F3658" s="98"/>
      <c r="G3658" s="23"/>
      <c r="H3658" s="23"/>
      <c r="I3658" s="23"/>
      <c r="J3658" s="14" t="e">
        <f ca="1">F3658-(G3658+(SUMIF('RELACION PAGO DE CAJA'!B$3:B$9173,A3658,'RELACION PAGO DE CAJA'!K$3:K$9173)+SUMIF('RELACION PAGO DE CAJA'!B$3:B$9173,A3658,'RELACION PAGO DE CAJA'!L$3:L$9173)+(SUMIF('RELACION PAGO DE CAJA'!B$3:B$9173,A3658,'RELACION PAGO DE CAJA'!M$3:M$408)+(SUMIF('RELACION PAGO DE CAJA'!B$3:B$9173,A3658,'RELACION PAGO DE CAJA'!N$3:N$9173)))))</f>
        <v>#REF!</v>
      </c>
    </row>
    <row r="3659" spans="1:10">
      <c r="A3659" s="16" t="str">
        <f t="shared" si="61"/>
        <v/>
      </c>
      <c r="B3659" s="93"/>
      <c r="C3659" s="97"/>
      <c r="D3659" s="25"/>
      <c r="E3659" s="91"/>
      <c r="F3659" s="98"/>
      <c r="G3659" s="23"/>
      <c r="H3659" s="23"/>
      <c r="I3659" s="23"/>
      <c r="J3659" s="14" t="e">
        <f ca="1">F3659-(G3659+(SUMIF('RELACION PAGO DE CAJA'!B$3:B$9173,A3659,'RELACION PAGO DE CAJA'!K$3:K$9173)+SUMIF('RELACION PAGO DE CAJA'!B$3:B$9173,A3659,'RELACION PAGO DE CAJA'!L$3:L$9173)+(SUMIF('RELACION PAGO DE CAJA'!B$3:B$9173,A3659,'RELACION PAGO DE CAJA'!M$3:M$408)+(SUMIF('RELACION PAGO DE CAJA'!B$3:B$9173,A3659,'RELACION PAGO DE CAJA'!N$3:N$9173)))))</f>
        <v>#REF!</v>
      </c>
    </row>
    <row r="3660" spans="1:10">
      <c r="A3660" s="16" t="str">
        <f t="shared" si="61"/>
        <v/>
      </c>
      <c r="B3660" s="93"/>
      <c r="C3660" s="97"/>
      <c r="D3660" s="25"/>
      <c r="E3660" s="91"/>
      <c r="F3660" s="98"/>
      <c r="G3660" s="23"/>
      <c r="H3660" s="23"/>
      <c r="I3660" s="23"/>
      <c r="J3660" s="14" t="e">
        <f ca="1">F3660-(G3660+(SUMIF('RELACION PAGO DE CAJA'!B$3:B$9173,A3660,'RELACION PAGO DE CAJA'!K$3:K$9173)+SUMIF('RELACION PAGO DE CAJA'!B$3:B$9173,A3660,'RELACION PAGO DE CAJA'!L$3:L$9173)+(SUMIF('RELACION PAGO DE CAJA'!B$3:B$9173,A3660,'RELACION PAGO DE CAJA'!M$3:M$408)+(SUMIF('RELACION PAGO DE CAJA'!B$3:B$9173,A3660,'RELACION PAGO DE CAJA'!N$3:N$9173)))))</f>
        <v>#REF!</v>
      </c>
    </row>
    <row r="3661" spans="1:10">
      <c r="A3661" s="16" t="str">
        <f t="shared" si="61"/>
        <v/>
      </c>
      <c r="B3661" s="93"/>
      <c r="C3661" s="97"/>
      <c r="D3661" s="25"/>
      <c r="E3661" s="91"/>
      <c r="F3661" s="98"/>
      <c r="G3661" s="23"/>
      <c r="H3661" s="23"/>
      <c r="I3661" s="23"/>
      <c r="J3661" s="14" t="e">
        <f ca="1">F3661-(G3661+(SUMIF('RELACION PAGO DE CAJA'!B$3:B$9173,A3661,'RELACION PAGO DE CAJA'!K$3:K$9173)+SUMIF('RELACION PAGO DE CAJA'!B$3:B$9173,A3661,'RELACION PAGO DE CAJA'!L$3:L$9173)+(SUMIF('RELACION PAGO DE CAJA'!B$3:B$9173,A3661,'RELACION PAGO DE CAJA'!M$3:M$408)+(SUMIF('RELACION PAGO DE CAJA'!B$3:B$9173,A3661,'RELACION PAGO DE CAJA'!N$3:N$9173)))))</f>
        <v>#REF!</v>
      </c>
    </row>
    <row r="3662" spans="1:10">
      <c r="A3662" s="16" t="str">
        <f t="shared" si="61"/>
        <v/>
      </c>
      <c r="B3662" s="93"/>
      <c r="C3662" s="97"/>
      <c r="D3662" s="25"/>
      <c r="E3662" s="91"/>
      <c r="F3662" s="98"/>
      <c r="G3662" s="23"/>
      <c r="H3662" s="23"/>
      <c r="I3662" s="23"/>
      <c r="J3662" s="14" t="e">
        <f ca="1">F3662-(G3662+(SUMIF('RELACION PAGO DE CAJA'!B$3:B$9173,A3662,'RELACION PAGO DE CAJA'!K$3:K$9173)+SUMIF('RELACION PAGO DE CAJA'!B$3:B$9173,A3662,'RELACION PAGO DE CAJA'!L$3:L$9173)+(SUMIF('RELACION PAGO DE CAJA'!B$3:B$9173,A3662,'RELACION PAGO DE CAJA'!M$3:M$408)+(SUMIF('RELACION PAGO DE CAJA'!B$3:B$9173,A3662,'RELACION PAGO DE CAJA'!N$3:N$9173)))))</f>
        <v>#REF!</v>
      </c>
    </row>
    <row r="3663" spans="1:10">
      <c r="A3663" s="16" t="str">
        <f t="shared" si="61"/>
        <v/>
      </c>
      <c r="B3663" s="93"/>
      <c r="C3663" s="97"/>
      <c r="D3663" s="25"/>
      <c r="E3663" s="91"/>
      <c r="F3663" s="98"/>
      <c r="G3663" s="23"/>
      <c r="H3663" s="23"/>
      <c r="I3663" s="23"/>
      <c r="J3663" s="14" t="e">
        <f ca="1">F3663-(G3663+(SUMIF('RELACION PAGO DE CAJA'!B$3:B$9173,A3663,'RELACION PAGO DE CAJA'!K$3:K$9173)+SUMIF('RELACION PAGO DE CAJA'!B$3:B$9173,A3663,'RELACION PAGO DE CAJA'!L$3:L$9173)+(SUMIF('RELACION PAGO DE CAJA'!B$3:B$9173,A3663,'RELACION PAGO DE CAJA'!M$3:M$408)+(SUMIF('RELACION PAGO DE CAJA'!B$3:B$9173,A3663,'RELACION PAGO DE CAJA'!N$3:N$9173)))))</f>
        <v>#REF!</v>
      </c>
    </row>
    <row r="3664" spans="1:10">
      <c r="A3664" s="16" t="str">
        <f t="shared" si="61"/>
        <v/>
      </c>
      <c r="B3664" s="93"/>
      <c r="C3664" s="97"/>
      <c r="D3664" s="25"/>
      <c r="E3664" s="91"/>
      <c r="F3664" s="98"/>
      <c r="G3664" s="23"/>
      <c r="H3664" s="23"/>
      <c r="I3664" s="23"/>
      <c r="J3664" s="14" t="e">
        <f ca="1">F3664-(G3664+(SUMIF('RELACION PAGO DE CAJA'!B$3:B$9173,A3664,'RELACION PAGO DE CAJA'!K$3:K$9173)+SUMIF('RELACION PAGO DE CAJA'!B$3:B$9173,A3664,'RELACION PAGO DE CAJA'!L$3:L$9173)+(SUMIF('RELACION PAGO DE CAJA'!B$3:B$9173,A3664,'RELACION PAGO DE CAJA'!M$3:M$408)+(SUMIF('RELACION PAGO DE CAJA'!B$3:B$9173,A3664,'RELACION PAGO DE CAJA'!N$3:N$9173)))))</f>
        <v>#REF!</v>
      </c>
    </row>
    <row r="3665" spans="1:10">
      <c r="A3665" s="16" t="str">
        <f t="shared" si="61"/>
        <v/>
      </c>
      <c r="B3665" s="93"/>
      <c r="C3665" s="97"/>
      <c r="D3665" s="25"/>
      <c r="E3665" s="91"/>
      <c r="F3665" s="98"/>
      <c r="G3665" s="23"/>
      <c r="H3665" s="23"/>
      <c r="I3665" s="23"/>
      <c r="J3665" s="14" t="e">
        <f ca="1">F3665-(G3665+(SUMIF('RELACION PAGO DE CAJA'!B$3:B$9173,A3665,'RELACION PAGO DE CAJA'!K$3:K$9173)+SUMIF('RELACION PAGO DE CAJA'!B$3:B$9173,A3665,'RELACION PAGO DE CAJA'!L$3:L$9173)+(SUMIF('RELACION PAGO DE CAJA'!B$3:B$9173,A3665,'RELACION PAGO DE CAJA'!M$3:M$408)+(SUMIF('RELACION PAGO DE CAJA'!B$3:B$9173,A3665,'RELACION PAGO DE CAJA'!N$3:N$9173)))))</f>
        <v>#REF!</v>
      </c>
    </row>
    <row r="3666" spans="1:10">
      <c r="A3666" s="16" t="str">
        <f t="shared" si="61"/>
        <v/>
      </c>
      <c r="B3666" s="93"/>
      <c r="C3666" s="97"/>
      <c r="D3666" s="25"/>
      <c r="E3666" s="91"/>
      <c r="F3666" s="98"/>
      <c r="G3666" s="23"/>
      <c r="H3666" s="23"/>
      <c r="I3666" s="23"/>
      <c r="J3666" s="14" t="e">
        <f ca="1">F3666-(G3666+(SUMIF('RELACION PAGO DE CAJA'!B$3:B$9173,A3666,'RELACION PAGO DE CAJA'!K$3:K$9173)+SUMIF('RELACION PAGO DE CAJA'!B$3:B$9173,A3666,'RELACION PAGO DE CAJA'!L$3:L$9173)+(SUMIF('RELACION PAGO DE CAJA'!B$3:B$9173,A3666,'RELACION PAGO DE CAJA'!M$3:M$408)+(SUMIF('RELACION PAGO DE CAJA'!B$3:B$9173,A3666,'RELACION PAGO DE CAJA'!N$3:N$9173)))))</f>
        <v>#REF!</v>
      </c>
    </row>
    <row r="3667" spans="1:10">
      <c r="A3667" s="16" t="str">
        <f t="shared" si="61"/>
        <v/>
      </c>
      <c r="B3667" s="93"/>
      <c r="C3667" s="97"/>
      <c r="D3667" s="25"/>
      <c r="E3667" s="91"/>
      <c r="F3667" s="98"/>
      <c r="G3667" s="23"/>
      <c r="H3667" s="23"/>
      <c r="I3667" s="23"/>
      <c r="J3667" s="14" t="e">
        <f ca="1">F3667-(G3667+(SUMIF('RELACION PAGO DE CAJA'!B$3:B$9173,A3667,'RELACION PAGO DE CAJA'!K$3:K$9173)+SUMIF('RELACION PAGO DE CAJA'!B$3:B$9173,A3667,'RELACION PAGO DE CAJA'!L$3:L$9173)+(SUMIF('RELACION PAGO DE CAJA'!B$3:B$9173,A3667,'RELACION PAGO DE CAJA'!M$3:M$408)+(SUMIF('RELACION PAGO DE CAJA'!B$3:B$9173,A3667,'RELACION PAGO DE CAJA'!N$3:N$9173)))))</f>
        <v>#REF!</v>
      </c>
    </row>
    <row r="3668" spans="1:10">
      <c r="A3668" s="16" t="str">
        <f t="shared" si="61"/>
        <v/>
      </c>
      <c r="B3668" s="93"/>
      <c r="C3668" s="97"/>
      <c r="D3668" s="25"/>
      <c r="E3668" s="91"/>
      <c r="F3668" s="98"/>
      <c r="G3668" s="23"/>
      <c r="H3668" s="23"/>
      <c r="I3668" s="23"/>
      <c r="J3668" s="14" t="e">
        <f ca="1">F3668-(G3668+(SUMIF('RELACION PAGO DE CAJA'!B$3:B$9173,A3668,'RELACION PAGO DE CAJA'!K$3:K$9173)+SUMIF('RELACION PAGO DE CAJA'!B$3:B$9173,A3668,'RELACION PAGO DE CAJA'!L$3:L$9173)+(SUMIF('RELACION PAGO DE CAJA'!B$3:B$9173,A3668,'RELACION PAGO DE CAJA'!M$3:M$408)+(SUMIF('RELACION PAGO DE CAJA'!B$3:B$9173,A3668,'RELACION PAGO DE CAJA'!N$3:N$9173)))))</f>
        <v>#REF!</v>
      </c>
    </row>
    <row r="3669" spans="1:10">
      <c r="A3669" s="16" t="str">
        <f t="shared" ref="A3669:A3732" si="62">CONCATENATE(B3669,D3669,E3669)</f>
        <v/>
      </c>
      <c r="B3669" s="93"/>
      <c r="C3669" s="97"/>
      <c r="D3669" s="25"/>
      <c r="E3669" s="91"/>
      <c r="F3669" s="98"/>
      <c r="G3669" s="23"/>
      <c r="H3669" s="23"/>
      <c r="I3669" s="23"/>
      <c r="J3669" s="14" t="e">
        <f ca="1">F3669-(G3669+(SUMIF('RELACION PAGO DE CAJA'!B$3:B$9173,A3669,'RELACION PAGO DE CAJA'!K$3:K$9173)+SUMIF('RELACION PAGO DE CAJA'!B$3:B$9173,A3669,'RELACION PAGO DE CAJA'!L$3:L$9173)+(SUMIF('RELACION PAGO DE CAJA'!B$3:B$9173,A3669,'RELACION PAGO DE CAJA'!M$3:M$408)+(SUMIF('RELACION PAGO DE CAJA'!B$3:B$9173,A3669,'RELACION PAGO DE CAJA'!N$3:N$9173)))))</f>
        <v>#REF!</v>
      </c>
    </row>
    <row r="3670" spans="1:10">
      <c r="A3670" s="16" t="str">
        <f t="shared" si="62"/>
        <v/>
      </c>
      <c r="B3670" s="93"/>
      <c r="C3670" s="97"/>
      <c r="D3670" s="25"/>
      <c r="E3670" s="91"/>
      <c r="F3670" s="98"/>
      <c r="G3670" s="23"/>
      <c r="H3670" s="23"/>
      <c r="I3670" s="23"/>
      <c r="J3670" s="14" t="e">
        <f ca="1">F3670-(G3670+(SUMIF('RELACION PAGO DE CAJA'!B$3:B$9173,A3670,'RELACION PAGO DE CAJA'!K$3:K$9173)+SUMIF('RELACION PAGO DE CAJA'!B$3:B$9173,A3670,'RELACION PAGO DE CAJA'!L$3:L$9173)+(SUMIF('RELACION PAGO DE CAJA'!B$3:B$9173,A3670,'RELACION PAGO DE CAJA'!M$3:M$408)+(SUMIF('RELACION PAGO DE CAJA'!B$3:B$9173,A3670,'RELACION PAGO DE CAJA'!N$3:N$9173)))))</f>
        <v>#REF!</v>
      </c>
    </row>
    <row r="3671" spans="1:10">
      <c r="A3671" s="16" t="str">
        <f t="shared" si="62"/>
        <v/>
      </c>
      <c r="B3671" s="93"/>
      <c r="C3671" s="97"/>
      <c r="D3671" s="25"/>
      <c r="E3671" s="91"/>
      <c r="F3671" s="98"/>
      <c r="G3671" s="23"/>
      <c r="H3671" s="23"/>
      <c r="I3671" s="23"/>
      <c r="J3671" s="14" t="e">
        <f ca="1">F3671-(G3671+(SUMIF('RELACION PAGO DE CAJA'!B$3:B$9173,A3671,'RELACION PAGO DE CAJA'!K$3:K$9173)+SUMIF('RELACION PAGO DE CAJA'!B$3:B$9173,A3671,'RELACION PAGO DE CAJA'!L$3:L$9173)+(SUMIF('RELACION PAGO DE CAJA'!B$3:B$9173,A3671,'RELACION PAGO DE CAJA'!M$3:M$408)+(SUMIF('RELACION PAGO DE CAJA'!B$3:B$9173,A3671,'RELACION PAGO DE CAJA'!N$3:N$9173)))))</f>
        <v>#REF!</v>
      </c>
    </row>
    <row r="3672" spans="1:10">
      <c r="A3672" s="16" t="str">
        <f t="shared" si="62"/>
        <v/>
      </c>
      <c r="B3672" s="93"/>
      <c r="C3672" s="97"/>
      <c r="D3672" s="25"/>
      <c r="E3672" s="91"/>
      <c r="F3672" s="98"/>
      <c r="G3672" s="23"/>
      <c r="H3672" s="23"/>
      <c r="I3672" s="23"/>
      <c r="J3672" s="14" t="e">
        <f ca="1">F3672-(G3672+(SUMIF('RELACION PAGO DE CAJA'!B$3:B$9173,A3672,'RELACION PAGO DE CAJA'!K$3:K$9173)+SUMIF('RELACION PAGO DE CAJA'!B$3:B$9173,A3672,'RELACION PAGO DE CAJA'!L$3:L$9173)+(SUMIF('RELACION PAGO DE CAJA'!B$3:B$9173,A3672,'RELACION PAGO DE CAJA'!M$3:M$408)+(SUMIF('RELACION PAGO DE CAJA'!B$3:B$9173,A3672,'RELACION PAGO DE CAJA'!N$3:N$9173)))))</f>
        <v>#REF!</v>
      </c>
    </row>
    <row r="3673" spans="1:10">
      <c r="A3673" s="16" t="str">
        <f t="shared" si="62"/>
        <v/>
      </c>
      <c r="B3673" s="93"/>
      <c r="C3673" s="97"/>
      <c r="D3673" s="25"/>
      <c r="E3673" s="91"/>
      <c r="F3673" s="98"/>
      <c r="G3673" s="23"/>
      <c r="H3673" s="23"/>
      <c r="I3673" s="23"/>
      <c r="J3673" s="14" t="e">
        <f ca="1">F3673-(G3673+(SUMIF('RELACION PAGO DE CAJA'!B$3:B$9173,A3673,'RELACION PAGO DE CAJA'!K$3:K$9173)+SUMIF('RELACION PAGO DE CAJA'!B$3:B$9173,A3673,'RELACION PAGO DE CAJA'!L$3:L$9173)+(SUMIF('RELACION PAGO DE CAJA'!B$3:B$9173,A3673,'RELACION PAGO DE CAJA'!M$3:M$408)+(SUMIF('RELACION PAGO DE CAJA'!B$3:B$9173,A3673,'RELACION PAGO DE CAJA'!N$3:N$9173)))))</f>
        <v>#REF!</v>
      </c>
    </row>
    <row r="3674" spans="1:10">
      <c r="A3674" s="16" t="str">
        <f t="shared" si="62"/>
        <v/>
      </c>
      <c r="B3674" s="93"/>
      <c r="C3674" s="97"/>
      <c r="D3674" s="25"/>
      <c r="E3674" s="91"/>
      <c r="F3674" s="98"/>
      <c r="G3674" s="23"/>
      <c r="H3674" s="23"/>
      <c r="I3674" s="23"/>
      <c r="J3674" s="14" t="e">
        <f ca="1">F3674-(G3674+(SUMIF('RELACION PAGO DE CAJA'!B$3:B$9173,A3674,'RELACION PAGO DE CAJA'!K$3:K$9173)+SUMIF('RELACION PAGO DE CAJA'!B$3:B$9173,A3674,'RELACION PAGO DE CAJA'!L$3:L$9173)+(SUMIF('RELACION PAGO DE CAJA'!B$3:B$9173,A3674,'RELACION PAGO DE CAJA'!M$3:M$408)+(SUMIF('RELACION PAGO DE CAJA'!B$3:B$9173,A3674,'RELACION PAGO DE CAJA'!N$3:N$9173)))))</f>
        <v>#REF!</v>
      </c>
    </row>
    <row r="3675" spans="1:10">
      <c r="A3675" s="16" t="str">
        <f t="shared" si="62"/>
        <v/>
      </c>
      <c r="B3675" s="93"/>
      <c r="C3675" s="97"/>
      <c r="D3675" s="25"/>
      <c r="E3675" s="91"/>
      <c r="F3675" s="98"/>
      <c r="G3675" s="23"/>
      <c r="H3675" s="23"/>
      <c r="I3675" s="23"/>
      <c r="J3675" s="14" t="e">
        <f ca="1">F3675-(G3675+(SUMIF('RELACION PAGO DE CAJA'!B$3:B$9173,A3675,'RELACION PAGO DE CAJA'!K$3:K$9173)+SUMIF('RELACION PAGO DE CAJA'!B$3:B$9173,A3675,'RELACION PAGO DE CAJA'!L$3:L$9173)+(SUMIF('RELACION PAGO DE CAJA'!B$3:B$9173,A3675,'RELACION PAGO DE CAJA'!M$3:M$408)+(SUMIF('RELACION PAGO DE CAJA'!B$3:B$9173,A3675,'RELACION PAGO DE CAJA'!N$3:N$9173)))))</f>
        <v>#REF!</v>
      </c>
    </row>
    <row r="3676" spans="1:10">
      <c r="A3676" s="16" t="str">
        <f t="shared" si="62"/>
        <v/>
      </c>
      <c r="B3676" s="93"/>
      <c r="C3676" s="97"/>
      <c r="D3676" s="25"/>
      <c r="E3676" s="91"/>
      <c r="F3676" s="98"/>
      <c r="G3676" s="23"/>
      <c r="H3676" s="23"/>
      <c r="I3676" s="23"/>
      <c r="J3676" s="14" t="e">
        <f ca="1">F3676-(G3676+(SUMIF('RELACION PAGO DE CAJA'!B$3:B$9173,A3676,'RELACION PAGO DE CAJA'!K$3:K$9173)+SUMIF('RELACION PAGO DE CAJA'!B$3:B$9173,A3676,'RELACION PAGO DE CAJA'!L$3:L$9173)+(SUMIF('RELACION PAGO DE CAJA'!B$3:B$9173,A3676,'RELACION PAGO DE CAJA'!M$3:M$408)+(SUMIF('RELACION PAGO DE CAJA'!B$3:B$9173,A3676,'RELACION PAGO DE CAJA'!N$3:N$9173)))))</f>
        <v>#REF!</v>
      </c>
    </row>
    <row r="3677" spans="1:10">
      <c r="A3677" s="16" t="str">
        <f t="shared" si="62"/>
        <v/>
      </c>
      <c r="B3677" s="93"/>
      <c r="C3677" s="97"/>
      <c r="D3677" s="25"/>
      <c r="E3677" s="91"/>
      <c r="F3677" s="98"/>
      <c r="G3677" s="23"/>
      <c r="H3677" s="23"/>
      <c r="I3677" s="23"/>
      <c r="J3677" s="14" t="e">
        <f ca="1">F3677-(G3677+(SUMIF('RELACION PAGO DE CAJA'!B$3:B$9173,A3677,'RELACION PAGO DE CAJA'!K$3:K$9173)+SUMIF('RELACION PAGO DE CAJA'!B$3:B$9173,A3677,'RELACION PAGO DE CAJA'!L$3:L$9173)+(SUMIF('RELACION PAGO DE CAJA'!B$3:B$9173,A3677,'RELACION PAGO DE CAJA'!M$3:M$408)+(SUMIF('RELACION PAGO DE CAJA'!B$3:B$9173,A3677,'RELACION PAGO DE CAJA'!N$3:N$9173)))))</f>
        <v>#REF!</v>
      </c>
    </row>
    <row r="3678" spans="1:10">
      <c r="A3678" s="16" t="str">
        <f t="shared" si="62"/>
        <v/>
      </c>
      <c r="B3678" s="93"/>
      <c r="C3678" s="97"/>
      <c r="D3678" s="25"/>
      <c r="E3678" s="91"/>
      <c r="F3678" s="98"/>
      <c r="G3678" s="23"/>
      <c r="H3678" s="23"/>
      <c r="I3678" s="23"/>
      <c r="J3678" s="14" t="e">
        <f ca="1">F3678-(G3678+(SUMIF('RELACION PAGO DE CAJA'!B$3:B$9173,A3678,'RELACION PAGO DE CAJA'!K$3:K$9173)+SUMIF('RELACION PAGO DE CAJA'!B$3:B$9173,A3678,'RELACION PAGO DE CAJA'!L$3:L$9173)+(SUMIF('RELACION PAGO DE CAJA'!B$3:B$9173,A3678,'RELACION PAGO DE CAJA'!M$3:M$408)+(SUMIF('RELACION PAGO DE CAJA'!B$3:B$9173,A3678,'RELACION PAGO DE CAJA'!N$3:N$9173)))))</f>
        <v>#REF!</v>
      </c>
    </row>
    <row r="3679" spans="1:10">
      <c r="A3679" s="16" t="str">
        <f t="shared" si="62"/>
        <v/>
      </c>
      <c r="B3679" s="93"/>
      <c r="C3679" s="97"/>
      <c r="D3679" s="25"/>
      <c r="E3679" s="91"/>
      <c r="F3679" s="98"/>
      <c r="G3679" s="23"/>
      <c r="H3679" s="23"/>
      <c r="I3679" s="23"/>
      <c r="J3679" s="14" t="e">
        <f ca="1">F3679-(G3679+(SUMIF('RELACION PAGO DE CAJA'!B$3:B$9173,A3679,'RELACION PAGO DE CAJA'!K$3:K$9173)+SUMIF('RELACION PAGO DE CAJA'!B$3:B$9173,A3679,'RELACION PAGO DE CAJA'!L$3:L$9173)+(SUMIF('RELACION PAGO DE CAJA'!B$3:B$9173,A3679,'RELACION PAGO DE CAJA'!M$3:M$408)+(SUMIF('RELACION PAGO DE CAJA'!B$3:B$9173,A3679,'RELACION PAGO DE CAJA'!N$3:N$9173)))))</f>
        <v>#REF!</v>
      </c>
    </row>
    <row r="3680" spans="1:10">
      <c r="A3680" s="16" t="str">
        <f t="shared" si="62"/>
        <v/>
      </c>
      <c r="B3680" s="93"/>
      <c r="C3680" s="97"/>
      <c r="D3680" s="25"/>
      <c r="E3680" s="91"/>
      <c r="F3680" s="98"/>
      <c r="G3680" s="23"/>
      <c r="H3680" s="23"/>
      <c r="I3680" s="23"/>
      <c r="J3680" s="14" t="e">
        <f ca="1">F3680-(G3680+(SUMIF('RELACION PAGO DE CAJA'!B$3:B$9173,A3680,'RELACION PAGO DE CAJA'!K$3:K$9173)+SUMIF('RELACION PAGO DE CAJA'!B$3:B$9173,A3680,'RELACION PAGO DE CAJA'!L$3:L$9173)+(SUMIF('RELACION PAGO DE CAJA'!B$3:B$9173,A3680,'RELACION PAGO DE CAJA'!M$3:M$408)+(SUMIF('RELACION PAGO DE CAJA'!B$3:B$9173,A3680,'RELACION PAGO DE CAJA'!N$3:N$9173)))))</f>
        <v>#REF!</v>
      </c>
    </row>
    <row r="3681" spans="1:10">
      <c r="A3681" s="16" t="str">
        <f t="shared" si="62"/>
        <v/>
      </c>
      <c r="B3681" s="93"/>
      <c r="C3681" s="97"/>
      <c r="D3681" s="25"/>
      <c r="E3681" s="91"/>
      <c r="F3681" s="98"/>
      <c r="G3681" s="23"/>
      <c r="H3681" s="23"/>
      <c r="I3681" s="23"/>
      <c r="J3681" s="14" t="e">
        <f ca="1">F3681-(G3681+(SUMIF('RELACION PAGO DE CAJA'!B$3:B$9173,A3681,'RELACION PAGO DE CAJA'!K$3:K$9173)+SUMIF('RELACION PAGO DE CAJA'!B$3:B$9173,A3681,'RELACION PAGO DE CAJA'!L$3:L$9173)+(SUMIF('RELACION PAGO DE CAJA'!B$3:B$9173,A3681,'RELACION PAGO DE CAJA'!M$3:M$408)+(SUMIF('RELACION PAGO DE CAJA'!B$3:B$9173,A3681,'RELACION PAGO DE CAJA'!N$3:N$9173)))))</f>
        <v>#REF!</v>
      </c>
    </row>
    <row r="3682" spans="1:10">
      <c r="A3682" s="16" t="str">
        <f t="shared" si="62"/>
        <v/>
      </c>
      <c r="B3682" s="93"/>
      <c r="C3682" s="97"/>
      <c r="D3682" s="25"/>
      <c r="E3682" s="91"/>
      <c r="F3682" s="98"/>
      <c r="G3682" s="23"/>
      <c r="H3682" s="23"/>
      <c r="I3682" s="23"/>
      <c r="J3682" s="14" t="e">
        <f ca="1">F3682-(G3682+(SUMIF('RELACION PAGO DE CAJA'!B$3:B$9173,A3682,'RELACION PAGO DE CAJA'!K$3:K$9173)+SUMIF('RELACION PAGO DE CAJA'!B$3:B$9173,A3682,'RELACION PAGO DE CAJA'!L$3:L$9173)+(SUMIF('RELACION PAGO DE CAJA'!B$3:B$9173,A3682,'RELACION PAGO DE CAJA'!M$3:M$408)+(SUMIF('RELACION PAGO DE CAJA'!B$3:B$9173,A3682,'RELACION PAGO DE CAJA'!N$3:N$9173)))))</f>
        <v>#REF!</v>
      </c>
    </row>
    <row r="3683" spans="1:10">
      <c r="A3683" s="16" t="str">
        <f t="shared" si="62"/>
        <v/>
      </c>
      <c r="B3683" s="93"/>
      <c r="C3683" s="97"/>
      <c r="D3683" s="25"/>
      <c r="E3683" s="91"/>
      <c r="F3683" s="98"/>
      <c r="G3683" s="23"/>
      <c r="H3683" s="23"/>
      <c r="I3683" s="23"/>
      <c r="J3683" s="14" t="e">
        <f ca="1">F3683-(G3683+(SUMIF('RELACION PAGO DE CAJA'!B$3:B$9173,A3683,'RELACION PAGO DE CAJA'!K$3:K$9173)+SUMIF('RELACION PAGO DE CAJA'!B$3:B$9173,A3683,'RELACION PAGO DE CAJA'!L$3:L$9173)+(SUMIF('RELACION PAGO DE CAJA'!B$3:B$9173,A3683,'RELACION PAGO DE CAJA'!M$3:M$408)+(SUMIF('RELACION PAGO DE CAJA'!B$3:B$9173,A3683,'RELACION PAGO DE CAJA'!N$3:N$9173)))))</f>
        <v>#REF!</v>
      </c>
    </row>
    <row r="3684" spans="1:10">
      <c r="A3684" s="16" t="str">
        <f t="shared" si="62"/>
        <v/>
      </c>
      <c r="B3684" s="93"/>
      <c r="C3684" s="97"/>
      <c r="D3684" s="25"/>
      <c r="E3684" s="91"/>
      <c r="F3684" s="98"/>
      <c r="G3684" s="23"/>
      <c r="H3684" s="23"/>
      <c r="I3684" s="23"/>
      <c r="J3684" s="14" t="e">
        <f ca="1">F3684-(G3684+(SUMIF('RELACION PAGO DE CAJA'!B$3:B$9173,A3684,'RELACION PAGO DE CAJA'!K$3:K$9173)+SUMIF('RELACION PAGO DE CAJA'!B$3:B$9173,A3684,'RELACION PAGO DE CAJA'!L$3:L$9173)+(SUMIF('RELACION PAGO DE CAJA'!B$3:B$9173,A3684,'RELACION PAGO DE CAJA'!M$3:M$408)+(SUMIF('RELACION PAGO DE CAJA'!B$3:B$9173,A3684,'RELACION PAGO DE CAJA'!N$3:N$9173)))))</f>
        <v>#REF!</v>
      </c>
    </row>
    <row r="3685" spans="1:10">
      <c r="A3685" s="16" t="str">
        <f t="shared" si="62"/>
        <v/>
      </c>
      <c r="B3685" s="93"/>
      <c r="C3685" s="97"/>
      <c r="D3685" s="25"/>
      <c r="E3685" s="91"/>
      <c r="F3685" s="98"/>
      <c r="G3685" s="23"/>
      <c r="H3685" s="23"/>
      <c r="I3685" s="23"/>
      <c r="J3685" s="14" t="e">
        <f ca="1">F3685-(G3685+(SUMIF('RELACION PAGO DE CAJA'!B$3:B$9173,A3685,'RELACION PAGO DE CAJA'!K$3:K$9173)+SUMIF('RELACION PAGO DE CAJA'!B$3:B$9173,A3685,'RELACION PAGO DE CAJA'!L$3:L$9173)+(SUMIF('RELACION PAGO DE CAJA'!B$3:B$9173,A3685,'RELACION PAGO DE CAJA'!M$3:M$408)+(SUMIF('RELACION PAGO DE CAJA'!B$3:B$9173,A3685,'RELACION PAGO DE CAJA'!N$3:N$9173)))))</f>
        <v>#REF!</v>
      </c>
    </row>
    <row r="3686" spans="1:10">
      <c r="A3686" s="16" t="str">
        <f t="shared" si="62"/>
        <v/>
      </c>
      <c r="B3686" s="93"/>
      <c r="C3686" s="97"/>
      <c r="D3686" s="25"/>
      <c r="E3686" s="91"/>
      <c r="F3686" s="98"/>
      <c r="G3686" s="23"/>
      <c r="H3686" s="23"/>
      <c r="I3686" s="23"/>
      <c r="J3686" s="14" t="e">
        <f ca="1">F3686-(G3686+(SUMIF('RELACION PAGO DE CAJA'!B$3:B$9173,A3686,'RELACION PAGO DE CAJA'!K$3:K$9173)+SUMIF('RELACION PAGO DE CAJA'!B$3:B$9173,A3686,'RELACION PAGO DE CAJA'!L$3:L$9173)+(SUMIF('RELACION PAGO DE CAJA'!B$3:B$9173,A3686,'RELACION PAGO DE CAJA'!M$3:M$408)+(SUMIF('RELACION PAGO DE CAJA'!B$3:B$9173,A3686,'RELACION PAGO DE CAJA'!N$3:N$9173)))))</f>
        <v>#REF!</v>
      </c>
    </row>
    <row r="3687" spans="1:10">
      <c r="A3687" s="16" t="str">
        <f t="shared" si="62"/>
        <v/>
      </c>
      <c r="B3687" s="93"/>
      <c r="C3687" s="97"/>
      <c r="D3687" s="25"/>
      <c r="E3687" s="91"/>
      <c r="F3687" s="98"/>
      <c r="G3687" s="23"/>
      <c r="H3687" s="23"/>
      <c r="I3687" s="23"/>
      <c r="J3687" s="14" t="e">
        <f ca="1">F3687-(G3687+(SUMIF('RELACION PAGO DE CAJA'!B$3:B$9173,A3687,'RELACION PAGO DE CAJA'!K$3:K$9173)+SUMIF('RELACION PAGO DE CAJA'!B$3:B$9173,A3687,'RELACION PAGO DE CAJA'!L$3:L$9173)+(SUMIF('RELACION PAGO DE CAJA'!B$3:B$9173,A3687,'RELACION PAGO DE CAJA'!M$3:M$408)+(SUMIF('RELACION PAGO DE CAJA'!B$3:B$9173,A3687,'RELACION PAGO DE CAJA'!N$3:N$9173)))))</f>
        <v>#REF!</v>
      </c>
    </row>
    <row r="3688" spans="1:10">
      <c r="A3688" s="16" t="str">
        <f t="shared" si="62"/>
        <v/>
      </c>
      <c r="B3688" s="93"/>
      <c r="C3688" s="97"/>
      <c r="D3688" s="25"/>
      <c r="E3688" s="91"/>
      <c r="F3688" s="98"/>
      <c r="G3688" s="23"/>
      <c r="H3688" s="23"/>
      <c r="I3688" s="23"/>
      <c r="J3688" s="14" t="e">
        <f ca="1">F3688-(G3688+(SUMIF('RELACION PAGO DE CAJA'!B$3:B$9173,A3688,'RELACION PAGO DE CAJA'!K$3:K$9173)+SUMIF('RELACION PAGO DE CAJA'!B$3:B$9173,A3688,'RELACION PAGO DE CAJA'!L$3:L$9173)+(SUMIF('RELACION PAGO DE CAJA'!B$3:B$9173,A3688,'RELACION PAGO DE CAJA'!M$3:M$408)+(SUMIF('RELACION PAGO DE CAJA'!B$3:B$9173,A3688,'RELACION PAGO DE CAJA'!N$3:N$9173)))))</f>
        <v>#REF!</v>
      </c>
    </row>
    <row r="3689" spans="1:10">
      <c r="A3689" s="16" t="str">
        <f t="shared" si="62"/>
        <v/>
      </c>
      <c r="B3689" s="93"/>
      <c r="C3689" s="97"/>
      <c r="D3689" s="25"/>
      <c r="E3689" s="91"/>
      <c r="F3689" s="98"/>
      <c r="G3689" s="23"/>
      <c r="H3689" s="23"/>
      <c r="I3689" s="23"/>
      <c r="J3689" s="14" t="e">
        <f ca="1">F3689-(G3689+(SUMIF('RELACION PAGO DE CAJA'!B$3:B$9173,A3689,'RELACION PAGO DE CAJA'!K$3:K$9173)+SUMIF('RELACION PAGO DE CAJA'!B$3:B$9173,A3689,'RELACION PAGO DE CAJA'!L$3:L$9173)+(SUMIF('RELACION PAGO DE CAJA'!B$3:B$9173,A3689,'RELACION PAGO DE CAJA'!M$3:M$408)+(SUMIF('RELACION PAGO DE CAJA'!B$3:B$9173,A3689,'RELACION PAGO DE CAJA'!N$3:N$9173)))))</f>
        <v>#REF!</v>
      </c>
    </row>
    <row r="3690" spans="1:10">
      <c r="A3690" s="16" t="str">
        <f t="shared" si="62"/>
        <v/>
      </c>
      <c r="B3690" s="93"/>
      <c r="C3690" s="97"/>
      <c r="D3690" s="25"/>
      <c r="E3690" s="91"/>
      <c r="F3690" s="98"/>
      <c r="G3690" s="23"/>
      <c r="H3690" s="23"/>
      <c r="I3690" s="23"/>
      <c r="J3690" s="14" t="e">
        <f ca="1">F3690-(G3690+(SUMIF('RELACION PAGO DE CAJA'!B$3:B$9173,A3690,'RELACION PAGO DE CAJA'!K$3:K$9173)+SUMIF('RELACION PAGO DE CAJA'!B$3:B$9173,A3690,'RELACION PAGO DE CAJA'!L$3:L$9173)+(SUMIF('RELACION PAGO DE CAJA'!B$3:B$9173,A3690,'RELACION PAGO DE CAJA'!M$3:M$408)+(SUMIF('RELACION PAGO DE CAJA'!B$3:B$9173,A3690,'RELACION PAGO DE CAJA'!N$3:N$9173)))))</f>
        <v>#REF!</v>
      </c>
    </row>
    <row r="3691" spans="1:10">
      <c r="A3691" s="16" t="str">
        <f t="shared" si="62"/>
        <v/>
      </c>
      <c r="B3691" s="93"/>
      <c r="C3691" s="97"/>
      <c r="D3691" s="25"/>
      <c r="E3691" s="91"/>
      <c r="F3691" s="98"/>
      <c r="G3691" s="23"/>
      <c r="H3691" s="23"/>
      <c r="I3691" s="23"/>
      <c r="J3691" s="14" t="e">
        <f ca="1">F3691-(G3691+(SUMIF('RELACION PAGO DE CAJA'!B$3:B$9173,A3691,'RELACION PAGO DE CAJA'!K$3:K$9173)+SUMIF('RELACION PAGO DE CAJA'!B$3:B$9173,A3691,'RELACION PAGO DE CAJA'!L$3:L$9173)+(SUMIF('RELACION PAGO DE CAJA'!B$3:B$9173,A3691,'RELACION PAGO DE CAJA'!M$3:M$408)+(SUMIF('RELACION PAGO DE CAJA'!B$3:B$9173,A3691,'RELACION PAGO DE CAJA'!N$3:N$9173)))))</f>
        <v>#REF!</v>
      </c>
    </row>
    <row r="3692" spans="1:10">
      <c r="A3692" s="16" t="str">
        <f t="shared" si="62"/>
        <v/>
      </c>
      <c r="B3692" s="93"/>
      <c r="C3692" s="97"/>
      <c r="D3692" s="25"/>
      <c r="E3692" s="91"/>
      <c r="F3692" s="98"/>
      <c r="G3692" s="23"/>
      <c r="H3692" s="23"/>
      <c r="I3692" s="23"/>
      <c r="J3692" s="14" t="e">
        <f ca="1">F3692-(G3692+(SUMIF('RELACION PAGO DE CAJA'!B$3:B$9173,A3692,'RELACION PAGO DE CAJA'!K$3:K$9173)+SUMIF('RELACION PAGO DE CAJA'!B$3:B$9173,A3692,'RELACION PAGO DE CAJA'!L$3:L$9173)+(SUMIF('RELACION PAGO DE CAJA'!B$3:B$9173,A3692,'RELACION PAGO DE CAJA'!M$3:M$408)+(SUMIF('RELACION PAGO DE CAJA'!B$3:B$9173,A3692,'RELACION PAGO DE CAJA'!N$3:N$9173)))))</f>
        <v>#REF!</v>
      </c>
    </row>
    <row r="3693" spans="1:10">
      <c r="A3693" s="16" t="str">
        <f t="shared" si="62"/>
        <v/>
      </c>
      <c r="B3693" s="93"/>
      <c r="C3693" s="97"/>
      <c r="D3693" s="25"/>
      <c r="E3693" s="91"/>
      <c r="F3693" s="98"/>
      <c r="G3693" s="23"/>
      <c r="H3693" s="23"/>
      <c r="I3693" s="23"/>
      <c r="J3693" s="14" t="e">
        <f ca="1">F3693-(G3693+(SUMIF('RELACION PAGO DE CAJA'!B$3:B$9173,A3693,'RELACION PAGO DE CAJA'!K$3:K$9173)+SUMIF('RELACION PAGO DE CAJA'!B$3:B$9173,A3693,'RELACION PAGO DE CAJA'!L$3:L$9173)+(SUMIF('RELACION PAGO DE CAJA'!B$3:B$9173,A3693,'RELACION PAGO DE CAJA'!M$3:M$408)+(SUMIF('RELACION PAGO DE CAJA'!B$3:B$9173,A3693,'RELACION PAGO DE CAJA'!N$3:N$9173)))))</f>
        <v>#REF!</v>
      </c>
    </row>
    <row r="3694" spans="1:10">
      <c r="A3694" s="16" t="str">
        <f t="shared" si="62"/>
        <v/>
      </c>
      <c r="B3694" s="93"/>
      <c r="C3694" s="97"/>
      <c r="D3694" s="25"/>
      <c r="E3694" s="91"/>
      <c r="F3694" s="98"/>
      <c r="G3694" s="23"/>
      <c r="H3694" s="23"/>
      <c r="I3694" s="23"/>
      <c r="J3694" s="14" t="e">
        <f ca="1">F3694-(G3694+(SUMIF('RELACION PAGO DE CAJA'!B$3:B$9173,A3694,'RELACION PAGO DE CAJA'!K$3:K$9173)+SUMIF('RELACION PAGO DE CAJA'!B$3:B$9173,A3694,'RELACION PAGO DE CAJA'!L$3:L$9173)+(SUMIF('RELACION PAGO DE CAJA'!B$3:B$9173,A3694,'RELACION PAGO DE CAJA'!M$3:M$408)+(SUMIF('RELACION PAGO DE CAJA'!B$3:B$9173,A3694,'RELACION PAGO DE CAJA'!N$3:N$9173)))))</f>
        <v>#REF!</v>
      </c>
    </row>
    <row r="3695" spans="1:10">
      <c r="A3695" s="16" t="str">
        <f t="shared" si="62"/>
        <v/>
      </c>
      <c r="B3695" s="93"/>
      <c r="C3695" s="97"/>
      <c r="D3695" s="25"/>
      <c r="E3695" s="91"/>
      <c r="F3695" s="98"/>
      <c r="G3695" s="23"/>
      <c r="H3695" s="23"/>
      <c r="I3695" s="23"/>
      <c r="J3695" s="14" t="e">
        <f ca="1">F3695-(G3695+(SUMIF('RELACION PAGO DE CAJA'!B$3:B$9173,A3695,'RELACION PAGO DE CAJA'!K$3:K$9173)+SUMIF('RELACION PAGO DE CAJA'!B$3:B$9173,A3695,'RELACION PAGO DE CAJA'!L$3:L$9173)+(SUMIF('RELACION PAGO DE CAJA'!B$3:B$9173,A3695,'RELACION PAGO DE CAJA'!M$3:M$408)+(SUMIF('RELACION PAGO DE CAJA'!B$3:B$9173,A3695,'RELACION PAGO DE CAJA'!N$3:N$9173)))))</f>
        <v>#REF!</v>
      </c>
    </row>
    <row r="3696" spans="1:10">
      <c r="A3696" s="16" t="str">
        <f t="shared" si="62"/>
        <v/>
      </c>
      <c r="B3696" s="93"/>
      <c r="C3696" s="97"/>
      <c r="D3696" s="25"/>
      <c r="E3696" s="91"/>
      <c r="F3696" s="98"/>
      <c r="G3696" s="23"/>
      <c r="H3696" s="23"/>
      <c r="I3696" s="23"/>
      <c r="J3696" s="14" t="e">
        <f ca="1">F3696-(G3696+(SUMIF('RELACION PAGO DE CAJA'!B$3:B$9173,A3696,'RELACION PAGO DE CAJA'!K$3:K$9173)+SUMIF('RELACION PAGO DE CAJA'!B$3:B$9173,A3696,'RELACION PAGO DE CAJA'!L$3:L$9173)+(SUMIF('RELACION PAGO DE CAJA'!B$3:B$9173,A3696,'RELACION PAGO DE CAJA'!M$3:M$408)+(SUMIF('RELACION PAGO DE CAJA'!B$3:B$9173,A3696,'RELACION PAGO DE CAJA'!N$3:N$9173)))))</f>
        <v>#REF!</v>
      </c>
    </row>
    <row r="3697" spans="1:10">
      <c r="A3697" s="16" t="str">
        <f t="shared" si="62"/>
        <v/>
      </c>
      <c r="B3697" s="93"/>
      <c r="C3697" s="97"/>
      <c r="D3697" s="25"/>
      <c r="E3697" s="91"/>
      <c r="F3697" s="98"/>
      <c r="G3697" s="23"/>
      <c r="H3697" s="23"/>
      <c r="I3697" s="23"/>
      <c r="J3697" s="14" t="e">
        <f ca="1">F3697-(G3697+(SUMIF('RELACION PAGO DE CAJA'!B$3:B$9173,A3697,'RELACION PAGO DE CAJA'!K$3:K$9173)+SUMIF('RELACION PAGO DE CAJA'!B$3:B$9173,A3697,'RELACION PAGO DE CAJA'!L$3:L$9173)+(SUMIF('RELACION PAGO DE CAJA'!B$3:B$9173,A3697,'RELACION PAGO DE CAJA'!M$3:M$408)+(SUMIF('RELACION PAGO DE CAJA'!B$3:B$9173,A3697,'RELACION PAGO DE CAJA'!N$3:N$9173)))))</f>
        <v>#REF!</v>
      </c>
    </row>
    <row r="3698" spans="1:10">
      <c r="A3698" s="16" t="str">
        <f t="shared" si="62"/>
        <v/>
      </c>
      <c r="B3698" s="93"/>
      <c r="C3698" s="97"/>
      <c r="D3698" s="25"/>
      <c r="E3698" s="91"/>
      <c r="F3698" s="98"/>
      <c r="G3698" s="23"/>
      <c r="H3698" s="23"/>
      <c r="I3698" s="23"/>
      <c r="J3698" s="14" t="e">
        <f ca="1">F3698-(G3698+(SUMIF('RELACION PAGO DE CAJA'!B$3:B$9173,A3698,'RELACION PAGO DE CAJA'!K$3:K$9173)+SUMIF('RELACION PAGO DE CAJA'!B$3:B$9173,A3698,'RELACION PAGO DE CAJA'!L$3:L$9173)+(SUMIF('RELACION PAGO DE CAJA'!B$3:B$9173,A3698,'RELACION PAGO DE CAJA'!M$3:M$408)+(SUMIF('RELACION PAGO DE CAJA'!B$3:B$9173,A3698,'RELACION PAGO DE CAJA'!N$3:N$9173)))))</f>
        <v>#REF!</v>
      </c>
    </row>
    <row r="3699" spans="1:10">
      <c r="A3699" s="16" t="str">
        <f t="shared" si="62"/>
        <v/>
      </c>
      <c r="B3699" s="93"/>
      <c r="C3699" s="97"/>
      <c r="D3699" s="25"/>
      <c r="E3699" s="91"/>
      <c r="F3699" s="98"/>
      <c r="G3699" s="23"/>
      <c r="H3699" s="23"/>
      <c r="I3699" s="23"/>
      <c r="J3699" s="14" t="e">
        <f ca="1">F3699-(G3699+(SUMIF('RELACION PAGO DE CAJA'!B$3:B$9173,A3699,'RELACION PAGO DE CAJA'!K$3:K$9173)+SUMIF('RELACION PAGO DE CAJA'!B$3:B$9173,A3699,'RELACION PAGO DE CAJA'!L$3:L$9173)+(SUMIF('RELACION PAGO DE CAJA'!B$3:B$9173,A3699,'RELACION PAGO DE CAJA'!M$3:M$408)+(SUMIF('RELACION PAGO DE CAJA'!B$3:B$9173,A3699,'RELACION PAGO DE CAJA'!N$3:N$9173)))))</f>
        <v>#REF!</v>
      </c>
    </row>
    <row r="3700" spans="1:10">
      <c r="A3700" s="16" t="str">
        <f t="shared" si="62"/>
        <v/>
      </c>
      <c r="B3700" s="93"/>
      <c r="C3700" s="97"/>
      <c r="D3700" s="25"/>
      <c r="E3700" s="91"/>
      <c r="F3700" s="98"/>
      <c r="G3700" s="23"/>
      <c r="H3700" s="23"/>
      <c r="I3700" s="23"/>
      <c r="J3700" s="14" t="e">
        <f ca="1">F3700-(G3700+(SUMIF('RELACION PAGO DE CAJA'!B$3:B$9173,A3700,'RELACION PAGO DE CAJA'!K$3:K$9173)+SUMIF('RELACION PAGO DE CAJA'!B$3:B$9173,A3700,'RELACION PAGO DE CAJA'!L$3:L$9173)+(SUMIF('RELACION PAGO DE CAJA'!B$3:B$9173,A3700,'RELACION PAGO DE CAJA'!M$3:M$408)+(SUMIF('RELACION PAGO DE CAJA'!B$3:B$9173,A3700,'RELACION PAGO DE CAJA'!N$3:N$9173)))))</f>
        <v>#REF!</v>
      </c>
    </row>
    <row r="3701" spans="1:10">
      <c r="A3701" s="16" t="str">
        <f t="shared" si="62"/>
        <v/>
      </c>
      <c r="B3701" s="93"/>
      <c r="C3701" s="97"/>
      <c r="D3701" s="25"/>
      <c r="E3701" s="91"/>
      <c r="F3701" s="98"/>
      <c r="G3701" s="23"/>
      <c r="H3701" s="23"/>
      <c r="I3701" s="23"/>
      <c r="J3701" s="14" t="e">
        <f ca="1">F3701-(G3701+(SUMIF('RELACION PAGO DE CAJA'!B$3:B$9173,A3701,'RELACION PAGO DE CAJA'!K$3:K$9173)+SUMIF('RELACION PAGO DE CAJA'!B$3:B$9173,A3701,'RELACION PAGO DE CAJA'!L$3:L$9173)+(SUMIF('RELACION PAGO DE CAJA'!B$3:B$9173,A3701,'RELACION PAGO DE CAJA'!M$3:M$408)+(SUMIF('RELACION PAGO DE CAJA'!B$3:B$9173,A3701,'RELACION PAGO DE CAJA'!N$3:N$9173)))))</f>
        <v>#REF!</v>
      </c>
    </row>
    <row r="3702" spans="1:10">
      <c r="A3702" s="16" t="str">
        <f t="shared" si="62"/>
        <v/>
      </c>
      <c r="B3702" s="93"/>
      <c r="C3702" s="97"/>
      <c r="D3702" s="25"/>
      <c r="E3702" s="91"/>
      <c r="F3702" s="98"/>
      <c r="G3702" s="23"/>
      <c r="H3702" s="23"/>
      <c r="I3702" s="23"/>
      <c r="J3702" s="14" t="e">
        <f ca="1">F3702-(G3702+(SUMIF('RELACION PAGO DE CAJA'!B$3:B$9173,A3702,'RELACION PAGO DE CAJA'!K$3:K$9173)+SUMIF('RELACION PAGO DE CAJA'!B$3:B$9173,A3702,'RELACION PAGO DE CAJA'!L$3:L$9173)+(SUMIF('RELACION PAGO DE CAJA'!B$3:B$9173,A3702,'RELACION PAGO DE CAJA'!M$3:M$408)+(SUMIF('RELACION PAGO DE CAJA'!B$3:B$9173,A3702,'RELACION PAGO DE CAJA'!N$3:N$9173)))))</f>
        <v>#REF!</v>
      </c>
    </row>
    <row r="3703" spans="1:10">
      <c r="A3703" s="16" t="str">
        <f t="shared" si="62"/>
        <v/>
      </c>
      <c r="B3703" s="93"/>
      <c r="C3703" s="97"/>
      <c r="D3703" s="25"/>
      <c r="E3703" s="91"/>
      <c r="F3703" s="98"/>
      <c r="G3703" s="23"/>
      <c r="H3703" s="23"/>
      <c r="I3703" s="23"/>
      <c r="J3703" s="14" t="e">
        <f ca="1">F3703-(G3703+(SUMIF('RELACION PAGO DE CAJA'!B$3:B$9173,A3703,'RELACION PAGO DE CAJA'!K$3:K$9173)+SUMIF('RELACION PAGO DE CAJA'!B$3:B$9173,A3703,'RELACION PAGO DE CAJA'!L$3:L$9173)+(SUMIF('RELACION PAGO DE CAJA'!B$3:B$9173,A3703,'RELACION PAGO DE CAJA'!M$3:M$408)+(SUMIF('RELACION PAGO DE CAJA'!B$3:B$9173,A3703,'RELACION PAGO DE CAJA'!N$3:N$9173)))))</f>
        <v>#REF!</v>
      </c>
    </row>
    <row r="3704" spans="1:10">
      <c r="A3704" s="16" t="str">
        <f t="shared" si="62"/>
        <v/>
      </c>
      <c r="B3704" s="93"/>
      <c r="C3704" s="97"/>
      <c r="D3704" s="25"/>
      <c r="E3704" s="91"/>
      <c r="F3704" s="98"/>
      <c r="G3704" s="23"/>
      <c r="H3704" s="23"/>
      <c r="I3704" s="23"/>
      <c r="J3704" s="14" t="e">
        <f ca="1">F3704-(G3704+(SUMIF('RELACION PAGO DE CAJA'!B$3:B$9173,A3704,'RELACION PAGO DE CAJA'!K$3:K$9173)+SUMIF('RELACION PAGO DE CAJA'!B$3:B$9173,A3704,'RELACION PAGO DE CAJA'!L$3:L$9173)+(SUMIF('RELACION PAGO DE CAJA'!B$3:B$9173,A3704,'RELACION PAGO DE CAJA'!M$3:M$408)+(SUMIF('RELACION PAGO DE CAJA'!B$3:B$9173,A3704,'RELACION PAGO DE CAJA'!N$3:N$9173)))))</f>
        <v>#REF!</v>
      </c>
    </row>
    <row r="3705" spans="1:10">
      <c r="A3705" s="16" t="str">
        <f t="shared" si="62"/>
        <v/>
      </c>
      <c r="B3705" s="93"/>
      <c r="C3705" s="97"/>
      <c r="D3705" s="25"/>
      <c r="E3705" s="91"/>
      <c r="F3705" s="98"/>
      <c r="G3705" s="23"/>
      <c r="H3705" s="23"/>
      <c r="I3705" s="23"/>
      <c r="J3705" s="14" t="e">
        <f ca="1">F3705-(G3705+(SUMIF('RELACION PAGO DE CAJA'!B$3:B$9173,A3705,'RELACION PAGO DE CAJA'!K$3:K$9173)+SUMIF('RELACION PAGO DE CAJA'!B$3:B$9173,A3705,'RELACION PAGO DE CAJA'!L$3:L$9173)+(SUMIF('RELACION PAGO DE CAJA'!B$3:B$9173,A3705,'RELACION PAGO DE CAJA'!M$3:M$408)+(SUMIF('RELACION PAGO DE CAJA'!B$3:B$9173,A3705,'RELACION PAGO DE CAJA'!N$3:N$9173)))))</f>
        <v>#REF!</v>
      </c>
    </row>
    <row r="3706" spans="1:10">
      <c r="A3706" s="16" t="str">
        <f t="shared" si="62"/>
        <v/>
      </c>
      <c r="B3706" s="93"/>
      <c r="C3706" s="97"/>
      <c r="D3706" s="25"/>
      <c r="E3706" s="91"/>
      <c r="F3706" s="98"/>
      <c r="G3706" s="23"/>
      <c r="H3706" s="23"/>
      <c r="I3706" s="23"/>
      <c r="J3706" s="14" t="e">
        <f ca="1">F3706-(G3706+(SUMIF('RELACION PAGO DE CAJA'!B$3:B$9173,A3706,'RELACION PAGO DE CAJA'!K$3:K$9173)+SUMIF('RELACION PAGO DE CAJA'!B$3:B$9173,A3706,'RELACION PAGO DE CAJA'!L$3:L$9173)+(SUMIF('RELACION PAGO DE CAJA'!B$3:B$9173,A3706,'RELACION PAGO DE CAJA'!M$3:M$408)+(SUMIF('RELACION PAGO DE CAJA'!B$3:B$9173,A3706,'RELACION PAGO DE CAJA'!N$3:N$9173)))))</f>
        <v>#REF!</v>
      </c>
    </row>
    <row r="3707" spans="1:10">
      <c r="A3707" s="16" t="str">
        <f t="shared" si="62"/>
        <v/>
      </c>
      <c r="B3707" s="93"/>
      <c r="C3707" s="97"/>
      <c r="D3707" s="25"/>
      <c r="E3707" s="91"/>
      <c r="F3707" s="98"/>
      <c r="G3707" s="23"/>
      <c r="H3707" s="23"/>
      <c r="I3707" s="23"/>
      <c r="J3707" s="14" t="e">
        <f ca="1">F3707-(G3707+(SUMIF('RELACION PAGO DE CAJA'!B$3:B$9173,A3707,'RELACION PAGO DE CAJA'!K$3:K$9173)+SUMIF('RELACION PAGO DE CAJA'!B$3:B$9173,A3707,'RELACION PAGO DE CAJA'!L$3:L$9173)+(SUMIF('RELACION PAGO DE CAJA'!B$3:B$9173,A3707,'RELACION PAGO DE CAJA'!M$3:M$408)+(SUMIF('RELACION PAGO DE CAJA'!B$3:B$9173,A3707,'RELACION PAGO DE CAJA'!N$3:N$9173)))))</f>
        <v>#REF!</v>
      </c>
    </row>
    <row r="3708" spans="1:10">
      <c r="A3708" s="16" t="str">
        <f t="shared" si="62"/>
        <v/>
      </c>
      <c r="B3708" s="93"/>
      <c r="C3708" s="97"/>
      <c r="D3708" s="25"/>
      <c r="E3708" s="91"/>
      <c r="F3708" s="98"/>
      <c r="G3708" s="23"/>
      <c r="H3708" s="23"/>
      <c r="I3708" s="23"/>
      <c r="J3708" s="14" t="e">
        <f ca="1">F3708-(G3708+(SUMIF('RELACION PAGO DE CAJA'!B$3:B$9173,A3708,'RELACION PAGO DE CAJA'!K$3:K$9173)+SUMIF('RELACION PAGO DE CAJA'!B$3:B$9173,A3708,'RELACION PAGO DE CAJA'!L$3:L$9173)+(SUMIF('RELACION PAGO DE CAJA'!B$3:B$9173,A3708,'RELACION PAGO DE CAJA'!M$3:M$408)+(SUMIF('RELACION PAGO DE CAJA'!B$3:B$9173,A3708,'RELACION PAGO DE CAJA'!N$3:N$9173)))))</f>
        <v>#REF!</v>
      </c>
    </row>
    <row r="3709" spans="1:10">
      <c r="A3709" s="16" t="str">
        <f t="shared" si="62"/>
        <v/>
      </c>
      <c r="B3709" s="93"/>
      <c r="C3709" s="97"/>
      <c r="D3709" s="25"/>
      <c r="E3709" s="91"/>
      <c r="F3709" s="98"/>
      <c r="G3709" s="23"/>
      <c r="H3709" s="23"/>
      <c r="I3709" s="23"/>
      <c r="J3709" s="14" t="e">
        <f ca="1">F3709-(G3709+(SUMIF('RELACION PAGO DE CAJA'!B$3:B$9173,A3709,'RELACION PAGO DE CAJA'!K$3:K$9173)+SUMIF('RELACION PAGO DE CAJA'!B$3:B$9173,A3709,'RELACION PAGO DE CAJA'!L$3:L$9173)+(SUMIF('RELACION PAGO DE CAJA'!B$3:B$9173,A3709,'RELACION PAGO DE CAJA'!M$3:M$408)+(SUMIF('RELACION PAGO DE CAJA'!B$3:B$9173,A3709,'RELACION PAGO DE CAJA'!N$3:N$9173)))))</f>
        <v>#REF!</v>
      </c>
    </row>
    <row r="3710" spans="1:10">
      <c r="A3710" s="16" t="str">
        <f t="shared" si="62"/>
        <v/>
      </c>
      <c r="B3710" s="93"/>
      <c r="C3710" s="97"/>
      <c r="D3710" s="25"/>
      <c r="E3710" s="91"/>
      <c r="F3710" s="98"/>
      <c r="G3710" s="23"/>
      <c r="H3710" s="23"/>
      <c r="I3710" s="23"/>
      <c r="J3710" s="14" t="e">
        <f ca="1">F3710-(G3710+(SUMIF('RELACION PAGO DE CAJA'!B$3:B$9173,A3710,'RELACION PAGO DE CAJA'!K$3:K$9173)+SUMIF('RELACION PAGO DE CAJA'!B$3:B$9173,A3710,'RELACION PAGO DE CAJA'!L$3:L$9173)+(SUMIF('RELACION PAGO DE CAJA'!B$3:B$9173,A3710,'RELACION PAGO DE CAJA'!M$3:M$408)+(SUMIF('RELACION PAGO DE CAJA'!B$3:B$9173,A3710,'RELACION PAGO DE CAJA'!N$3:N$9173)))))</f>
        <v>#REF!</v>
      </c>
    </row>
    <row r="3711" spans="1:10">
      <c r="A3711" s="16" t="str">
        <f t="shared" si="62"/>
        <v/>
      </c>
      <c r="B3711" s="93"/>
      <c r="C3711" s="97"/>
      <c r="D3711" s="25"/>
      <c r="E3711" s="91"/>
      <c r="F3711" s="98"/>
      <c r="G3711" s="23"/>
      <c r="H3711" s="23"/>
      <c r="I3711" s="23"/>
      <c r="J3711" s="14" t="e">
        <f ca="1">F3711-(G3711+(SUMIF('RELACION PAGO DE CAJA'!B$3:B$9173,A3711,'RELACION PAGO DE CAJA'!K$3:K$9173)+SUMIF('RELACION PAGO DE CAJA'!B$3:B$9173,A3711,'RELACION PAGO DE CAJA'!L$3:L$9173)+(SUMIF('RELACION PAGO DE CAJA'!B$3:B$9173,A3711,'RELACION PAGO DE CAJA'!M$3:M$408)+(SUMIF('RELACION PAGO DE CAJA'!B$3:B$9173,A3711,'RELACION PAGO DE CAJA'!N$3:N$9173)))))</f>
        <v>#REF!</v>
      </c>
    </row>
    <row r="3712" spans="1:10">
      <c r="A3712" s="16" t="str">
        <f t="shared" si="62"/>
        <v/>
      </c>
      <c r="B3712" s="93"/>
      <c r="C3712" s="97"/>
      <c r="D3712" s="25"/>
      <c r="E3712" s="91"/>
      <c r="F3712" s="98"/>
      <c r="G3712" s="23"/>
      <c r="H3712" s="23"/>
      <c r="I3712" s="23"/>
      <c r="J3712" s="14" t="e">
        <f ca="1">F3712-(G3712+(SUMIF('RELACION PAGO DE CAJA'!B$3:B$9173,A3712,'RELACION PAGO DE CAJA'!K$3:K$9173)+SUMIF('RELACION PAGO DE CAJA'!B$3:B$9173,A3712,'RELACION PAGO DE CAJA'!L$3:L$9173)+(SUMIF('RELACION PAGO DE CAJA'!B$3:B$9173,A3712,'RELACION PAGO DE CAJA'!M$3:M$408)+(SUMIF('RELACION PAGO DE CAJA'!B$3:B$9173,A3712,'RELACION PAGO DE CAJA'!N$3:N$9173)))))</f>
        <v>#REF!</v>
      </c>
    </row>
    <row r="3713" spans="1:10">
      <c r="A3713" s="16" t="str">
        <f t="shared" si="62"/>
        <v/>
      </c>
      <c r="B3713" s="93"/>
      <c r="C3713" s="97"/>
      <c r="D3713" s="25"/>
      <c r="E3713" s="91"/>
      <c r="F3713" s="98"/>
      <c r="G3713" s="23"/>
      <c r="H3713" s="23"/>
      <c r="I3713" s="23"/>
      <c r="J3713" s="14" t="e">
        <f ca="1">F3713-(G3713+(SUMIF('RELACION PAGO DE CAJA'!B$3:B$9173,A3713,'RELACION PAGO DE CAJA'!K$3:K$9173)+SUMIF('RELACION PAGO DE CAJA'!B$3:B$9173,A3713,'RELACION PAGO DE CAJA'!L$3:L$9173)+(SUMIF('RELACION PAGO DE CAJA'!B$3:B$9173,A3713,'RELACION PAGO DE CAJA'!M$3:M$408)+(SUMIF('RELACION PAGO DE CAJA'!B$3:B$9173,A3713,'RELACION PAGO DE CAJA'!N$3:N$9173)))))</f>
        <v>#REF!</v>
      </c>
    </row>
    <row r="3714" spans="1:10">
      <c r="A3714" s="16" t="str">
        <f t="shared" si="62"/>
        <v/>
      </c>
      <c r="B3714" s="93"/>
      <c r="C3714" s="97"/>
      <c r="D3714" s="25"/>
      <c r="E3714" s="91"/>
      <c r="F3714" s="98"/>
      <c r="G3714" s="23"/>
      <c r="H3714" s="23"/>
      <c r="I3714" s="23"/>
      <c r="J3714" s="14" t="e">
        <f ca="1">F3714-(G3714+(SUMIF('RELACION PAGO DE CAJA'!B$3:B$9173,A3714,'RELACION PAGO DE CAJA'!K$3:K$9173)+SUMIF('RELACION PAGO DE CAJA'!B$3:B$9173,A3714,'RELACION PAGO DE CAJA'!L$3:L$9173)+(SUMIF('RELACION PAGO DE CAJA'!B$3:B$9173,A3714,'RELACION PAGO DE CAJA'!M$3:M$408)+(SUMIF('RELACION PAGO DE CAJA'!B$3:B$9173,A3714,'RELACION PAGO DE CAJA'!N$3:N$9173)))))</f>
        <v>#REF!</v>
      </c>
    </row>
    <row r="3715" spans="1:10">
      <c r="A3715" s="16" t="str">
        <f t="shared" si="62"/>
        <v/>
      </c>
      <c r="B3715" s="93"/>
      <c r="C3715" s="97"/>
      <c r="D3715" s="25"/>
      <c r="E3715" s="91"/>
      <c r="F3715" s="98"/>
      <c r="G3715" s="23"/>
      <c r="H3715" s="23"/>
      <c r="I3715" s="23"/>
      <c r="J3715" s="14" t="e">
        <f ca="1">F3715-(G3715+(SUMIF('RELACION PAGO DE CAJA'!B$3:B$9173,A3715,'RELACION PAGO DE CAJA'!K$3:K$9173)+SUMIF('RELACION PAGO DE CAJA'!B$3:B$9173,A3715,'RELACION PAGO DE CAJA'!L$3:L$9173)+(SUMIF('RELACION PAGO DE CAJA'!B$3:B$9173,A3715,'RELACION PAGO DE CAJA'!M$3:M$408)+(SUMIF('RELACION PAGO DE CAJA'!B$3:B$9173,A3715,'RELACION PAGO DE CAJA'!N$3:N$9173)))))</f>
        <v>#REF!</v>
      </c>
    </row>
    <row r="3716" spans="1:10">
      <c r="A3716" s="16" t="str">
        <f t="shared" si="62"/>
        <v/>
      </c>
      <c r="B3716" s="93"/>
      <c r="C3716" s="97"/>
      <c r="D3716" s="25"/>
      <c r="E3716" s="91"/>
      <c r="F3716" s="98"/>
      <c r="G3716" s="23"/>
      <c r="H3716" s="23"/>
      <c r="I3716" s="23"/>
      <c r="J3716" s="14" t="e">
        <f ca="1">F3716-(G3716+(SUMIF('RELACION PAGO DE CAJA'!B$3:B$9173,A3716,'RELACION PAGO DE CAJA'!K$3:K$9173)+SUMIF('RELACION PAGO DE CAJA'!B$3:B$9173,A3716,'RELACION PAGO DE CAJA'!L$3:L$9173)+(SUMIF('RELACION PAGO DE CAJA'!B$3:B$9173,A3716,'RELACION PAGO DE CAJA'!M$3:M$408)+(SUMIF('RELACION PAGO DE CAJA'!B$3:B$9173,A3716,'RELACION PAGO DE CAJA'!N$3:N$9173)))))</f>
        <v>#REF!</v>
      </c>
    </row>
    <row r="3717" spans="1:10">
      <c r="A3717" s="16" t="str">
        <f t="shared" si="62"/>
        <v/>
      </c>
      <c r="B3717" s="93"/>
      <c r="C3717" s="97"/>
      <c r="D3717" s="25"/>
      <c r="E3717" s="91"/>
      <c r="F3717" s="98"/>
      <c r="G3717" s="23"/>
      <c r="H3717" s="23"/>
      <c r="I3717" s="23"/>
      <c r="J3717" s="14" t="e">
        <f ca="1">F3717-(G3717+(SUMIF('RELACION PAGO DE CAJA'!B$3:B$9173,A3717,'RELACION PAGO DE CAJA'!K$3:K$9173)+SUMIF('RELACION PAGO DE CAJA'!B$3:B$9173,A3717,'RELACION PAGO DE CAJA'!L$3:L$9173)+(SUMIF('RELACION PAGO DE CAJA'!B$3:B$9173,A3717,'RELACION PAGO DE CAJA'!M$3:M$408)+(SUMIF('RELACION PAGO DE CAJA'!B$3:B$9173,A3717,'RELACION PAGO DE CAJA'!N$3:N$9173)))))</f>
        <v>#REF!</v>
      </c>
    </row>
    <row r="3718" spans="1:10">
      <c r="A3718" s="16" t="str">
        <f t="shared" si="62"/>
        <v/>
      </c>
      <c r="B3718" s="93"/>
      <c r="C3718" s="97"/>
      <c r="D3718" s="25"/>
      <c r="E3718" s="91"/>
      <c r="F3718" s="98"/>
      <c r="G3718" s="23"/>
      <c r="H3718" s="23"/>
      <c r="I3718" s="23"/>
      <c r="J3718" s="14" t="e">
        <f ca="1">F3718-(G3718+(SUMIF('RELACION PAGO DE CAJA'!B$3:B$9173,A3718,'RELACION PAGO DE CAJA'!K$3:K$9173)+SUMIF('RELACION PAGO DE CAJA'!B$3:B$9173,A3718,'RELACION PAGO DE CAJA'!L$3:L$9173)+(SUMIF('RELACION PAGO DE CAJA'!B$3:B$9173,A3718,'RELACION PAGO DE CAJA'!M$3:M$408)+(SUMIF('RELACION PAGO DE CAJA'!B$3:B$9173,A3718,'RELACION PAGO DE CAJA'!N$3:N$9173)))))</f>
        <v>#REF!</v>
      </c>
    </row>
    <row r="3719" spans="1:10">
      <c r="A3719" s="16" t="str">
        <f t="shared" si="62"/>
        <v/>
      </c>
      <c r="B3719" s="93"/>
      <c r="C3719" s="97"/>
      <c r="D3719" s="25"/>
      <c r="E3719" s="91"/>
      <c r="F3719" s="98"/>
      <c r="G3719" s="23"/>
      <c r="H3719" s="23"/>
      <c r="I3719" s="23"/>
      <c r="J3719" s="14" t="e">
        <f ca="1">F3719-(G3719+(SUMIF('RELACION PAGO DE CAJA'!B$3:B$9173,A3719,'RELACION PAGO DE CAJA'!K$3:K$9173)+SUMIF('RELACION PAGO DE CAJA'!B$3:B$9173,A3719,'RELACION PAGO DE CAJA'!L$3:L$9173)+(SUMIF('RELACION PAGO DE CAJA'!B$3:B$9173,A3719,'RELACION PAGO DE CAJA'!M$3:M$408)+(SUMIF('RELACION PAGO DE CAJA'!B$3:B$9173,A3719,'RELACION PAGO DE CAJA'!N$3:N$9173)))))</f>
        <v>#REF!</v>
      </c>
    </row>
    <row r="3720" spans="1:10">
      <c r="A3720" s="16" t="str">
        <f t="shared" si="62"/>
        <v/>
      </c>
      <c r="B3720" s="93"/>
      <c r="C3720" s="97"/>
      <c r="D3720" s="25"/>
      <c r="E3720" s="91"/>
      <c r="F3720" s="98"/>
      <c r="G3720" s="23"/>
      <c r="H3720" s="23"/>
      <c r="I3720" s="23"/>
      <c r="J3720" s="14" t="e">
        <f ca="1">F3720-(G3720+(SUMIF('RELACION PAGO DE CAJA'!B$3:B$9173,A3720,'RELACION PAGO DE CAJA'!K$3:K$9173)+SUMIF('RELACION PAGO DE CAJA'!B$3:B$9173,A3720,'RELACION PAGO DE CAJA'!L$3:L$9173)+(SUMIF('RELACION PAGO DE CAJA'!B$3:B$9173,A3720,'RELACION PAGO DE CAJA'!M$3:M$408)+(SUMIF('RELACION PAGO DE CAJA'!B$3:B$9173,A3720,'RELACION PAGO DE CAJA'!N$3:N$9173)))))</f>
        <v>#REF!</v>
      </c>
    </row>
    <row r="3721" spans="1:10">
      <c r="A3721" s="16" t="str">
        <f t="shared" si="62"/>
        <v/>
      </c>
      <c r="B3721" s="93"/>
      <c r="C3721" s="97"/>
      <c r="D3721" s="25"/>
      <c r="E3721" s="91"/>
      <c r="F3721" s="98"/>
      <c r="G3721" s="23"/>
      <c r="H3721" s="23"/>
      <c r="I3721" s="23"/>
      <c r="J3721" s="14" t="e">
        <f ca="1">F3721-(G3721+(SUMIF('RELACION PAGO DE CAJA'!B$3:B$9173,A3721,'RELACION PAGO DE CAJA'!K$3:K$9173)+SUMIF('RELACION PAGO DE CAJA'!B$3:B$9173,A3721,'RELACION PAGO DE CAJA'!L$3:L$9173)+(SUMIF('RELACION PAGO DE CAJA'!B$3:B$9173,A3721,'RELACION PAGO DE CAJA'!M$3:M$408)+(SUMIF('RELACION PAGO DE CAJA'!B$3:B$9173,A3721,'RELACION PAGO DE CAJA'!N$3:N$9173)))))</f>
        <v>#REF!</v>
      </c>
    </row>
    <row r="3722" spans="1:10">
      <c r="A3722" s="16" t="str">
        <f t="shared" si="62"/>
        <v/>
      </c>
      <c r="B3722" s="93"/>
      <c r="C3722" s="97"/>
      <c r="D3722" s="25"/>
      <c r="E3722" s="91"/>
      <c r="F3722" s="98"/>
      <c r="G3722" s="23"/>
      <c r="H3722" s="23"/>
      <c r="I3722" s="23"/>
      <c r="J3722" s="14" t="e">
        <f ca="1">F3722-(G3722+(SUMIF('RELACION PAGO DE CAJA'!B$3:B$9173,A3722,'RELACION PAGO DE CAJA'!K$3:K$9173)+SUMIF('RELACION PAGO DE CAJA'!B$3:B$9173,A3722,'RELACION PAGO DE CAJA'!L$3:L$9173)+(SUMIF('RELACION PAGO DE CAJA'!B$3:B$9173,A3722,'RELACION PAGO DE CAJA'!M$3:M$408)+(SUMIF('RELACION PAGO DE CAJA'!B$3:B$9173,A3722,'RELACION PAGO DE CAJA'!N$3:N$9173)))))</f>
        <v>#REF!</v>
      </c>
    </row>
    <row r="3723" spans="1:10">
      <c r="A3723" s="16" t="str">
        <f t="shared" si="62"/>
        <v/>
      </c>
      <c r="B3723" s="93"/>
      <c r="C3723" s="97"/>
      <c r="D3723" s="25"/>
      <c r="E3723" s="91"/>
      <c r="F3723" s="98"/>
      <c r="G3723" s="23"/>
      <c r="H3723" s="23"/>
      <c r="I3723" s="23"/>
      <c r="J3723" s="14" t="e">
        <f ca="1">F3723-(G3723+(SUMIF('RELACION PAGO DE CAJA'!B$3:B$9173,A3723,'RELACION PAGO DE CAJA'!K$3:K$9173)+SUMIF('RELACION PAGO DE CAJA'!B$3:B$9173,A3723,'RELACION PAGO DE CAJA'!L$3:L$9173)+(SUMIF('RELACION PAGO DE CAJA'!B$3:B$9173,A3723,'RELACION PAGO DE CAJA'!M$3:M$408)+(SUMIF('RELACION PAGO DE CAJA'!B$3:B$9173,A3723,'RELACION PAGO DE CAJA'!N$3:N$9173)))))</f>
        <v>#REF!</v>
      </c>
    </row>
    <row r="3724" spans="1:10">
      <c r="A3724" s="16" t="str">
        <f t="shared" si="62"/>
        <v/>
      </c>
      <c r="B3724" s="93"/>
      <c r="C3724" s="97"/>
      <c r="D3724" s="25"/>
      <c r="E3724" s="91"/>
      <c r="F3724" s="98"/>
      <c r="G3724" s="23"/>
      <c r="H3724" s="23"/>
      <c r="I3724" s="23"/>
      <c r="J3724" s="14" t="e">
        <f ca="1">F3724-(G3724+(SUMIF('RELACION PAGO DE CAJA'!B$3:B$9173,A3724,'RELACION PAGO DE CAJA'!K$3:K$9173)+SUMIF('RELACION PAGO DE CAJA'!B$3:B$9173,A3724,'RELACION PAGO DE CAJA'!L$3:L$9173)+(SUMIF('RELACION PAGO DE CAJA'!B$3:B$9173,A3724,'RELACION PAGO DE CAJA'!M$3:M$408)+(SUMIF('RELACION PAGO DE CAJA'!B$3:B$9173,A3724,'RELACION PAGO DE CAJA'!N$3:N$9173)))))</f>
        <v>#REF!</v>
      </c>
    </row>
    <row r="3725" spans="1:10">
      <c r="A3725" s="16" t="str">
        <f t="shared" si="62"/>
        <v/>
      </c>
      <c r="B3725" s="93"/>
      <c r="C3725" s="97"/>
      <c r="D3725" s="25"/>
      <c r="E3725" s="91"/>
      <c r="F3725" s="98"/>
      <c r="G3725" s="23"/>
      <c r="H3725" s="23"/>
      <c r="I3725" s="23"/>
      <c r="J3725" s="14" t="e">
        <f ca="1">F3725-(G3725+(SUMIF('RELACION PAGO DE CAJA'!B$3:B$9173,A3725,'RELACION PAGO DE CAJA'!K$3:K$9173)+SUMIF('RELACION PAGO DE CAJA'!B$3:B$9173,A3725,'RELACION PAGO DE CAJA'!L$3:L$9173)+(SUMIF('RELACION PAGO DE CAJA'!B$3:B$9173,A3725,'RELACION PAGO DE CAJA'!M$3:M$408)+(SUMIF('RELACION PAGO DE CAJA'!B$3:B$9173,A3725,'RELACION PAGO DE CAJA'!N$3:N$9173)))))</f>
        <v>#REF!</v>
      </c>
    </row>
    <row r="3726" spans="1:10">
      <c r="A3726" s="16" t="str">
        <f t="shared" si="62"/>
        <v/>
      </c>
      <c r="B3726" s="93"/>
      <c r="C3726" s="97"/>
      <c r="D3726" s="25"/>
      <c r="E3726" s="91"/>
      <c r="F3726" s="98"/>
      <c r="G3726" s="23"/>
      <c r="H3726" s="23"/>
      <c r="I3726" s="23"/>
      <c r="J3726" s="14" t="e">
        <f ca="1">F3726-(G3726+(SUMIF('RELACION PAGO DE CAJA'!B$3:B$9173,A3726,'RELACION PAGO DE CAJA'!K$3:K$9173)+SUMIF('RELACION PAGO DE CAJA'!B$3:B$9173,A3726,'RELACION PAGO DE CAJA'!L$3:L$9173)+(SUMIF('RELACION PAGO DE CAJA'!B$3:B$9173,A3726,'RELACION PAGO DE CAJA'!M$3:M$408)+(SUMIF('RELACION PAGO DE CAJA'!B$3:B$9173,A3726,'RELACION PAGO DE CAJA'!N$3:N$9173)))))</f>
        <v>#REF!</v>
      </c>
    </row>
    <row r="3727" spans="1:10">
      <c r="A3727" s="16" t="str">
        <f t="shared" si="62"/>
        <v/>
      </c>
      <c r="B3727" s="93"/>
      <c r="C3727" s="97"/>
      <c r="D3727" s="25"/>
      <c r="E3727" s="91"/>
      <c r="F3727" s="98"/>
      <c r="G3727" s="23"/>
      <c r="H3727" s="23"/>
      <c r="I3727" s="23"/>
      <c r="J3727" s="14" t="e">
        <f ca="1">F3727-(G3727+(SUMIF('RELACION PAGO DE CAJA'!B$3:B$9173,A3727,'RELACION PAGO DE CAJA'!K$3:K$9173)+SUMIF('RELACION PAGO DE CAJA'!B$3:B$9173,A3727,'RELACION PAGO DE CAJA'!L$3:L$9173)+(SUMIF('RELACION PAGO DE CAJA'!B$3:B$9173,A3727,'RELACION PAGO DE CAJA'!M$3:M$408)+(SUMIF('RELACION PAGO DE CAJA'!B$3:B$9173,A3727,'RELACION PAGO DE CAJA'!N$3:N$9173)))))</f>
        <v>#REF!</v>
      </c>
    </row>
    <row r="3728" spans="1:10">
      <c r="A3728" s="16" t="str">
        <f t="shared" si="62"/>
        <v/>
      </c>
      <c r="B3728" s="93"/>
      <c r="C3728" s="97"/>
      <c r="D3728" s="25"/>
      <c r="E3728" s="91"/>
      <c r="F3728" s="98"/>
      <c r="G3728" s="23"/>
      <c r="H3728" s="23"/>
      <c r="I3728" s="23"/>
      <c r="J3728" s="14" t="e">
        <f ca="1">F3728-(G3728+(SUMIF('RELACION PAGO DE CAJA'!B$3:B$9173,A3728,'RELACION PAGO DE CAJA'!K$3:K$9173)+SUMIF('RELACION PAGO DE CAJA'!B$3:B$9173,A3728,'RELACION PAGO DE CAJA'!L$3:L$9173)+(SUMIF('RELACION PAGO DE CAJA'!B$3:B$9173,A3728,'RELACION PAGO DE CAJA'!M$3:M$408)+(SUMIF('RELACION PAGO DE CAJA'!B$3:B$9173,A3728,'RELACION PAGO DE CAJA'!N$3:N$9173)))))</f>
        <v>#REF!</v>
      </c>
    </row>
    <row r="3729" spans="1:10">
      <c r="A3729" s="16" t="str">
        <f t="shared" si="62"/>
        <v/>
      </c>
      <c r="B3729" s="93"/>
      <c r="C3729" s="97"/>
      <c r="D3729" s="25"/>
      <c r="E3729" s="91"/>
      <c r="F3729" s="98"/>
      <c r="G3729" s="23"/>
      <c r="H3729" s="23"/>
      <c r="I3729" s="23"/>
      <c r="J3729" s="14" t="e">
        <f ca="1">F3729-(G3729+(SUMIF('RELACION PAGO DE CAJA'!B$3:B$9173,A3729,'RELACION PAGO DE CAJA'!K$3:K$9173)+SUMIF('RELACION PAGO DE CAJA'!B$3:B$9173,A3729,'RELACION PAGO DE CAJA'!L$3:L$9173)+(SUMIF('RELACION PAGO DE CAJA'!B$3:B$9173,A3729,'RELACION PAGO DE CAJA'!M$3:M$408)+(SUMIF('RELACION PAGO DE CAJA'!B$3:B$9173,A3729,'RELACION PAGO DE CAJA'!N$3:N$9173)))))</f>
        <v>#REF!</v>
      </c>
    </row>
    <row r="3730" spans="1:10">
      <c r="A3730" s="16" t="str">
        <f t="shared" si="62"/>
        <v/>
      </c>
      <c r="B3730" s="93"/>
      <c r="C3730" s="97"/>
      <c r="D3730" s="25"/>
      <c r="E3730" s="91"/>
      <c r="F3730" s="98"/>
      <c r="G3730" s="23"/>
      <c r="H3730" s="23"/>
      <c r="I3730" s="23"/>
      <c r="J3730" s="14" t="e">
        <f ca="1">F3730-(G3730+(SUMIF('RELACION PAGO DE CAJA'!B$3:B$9173,A3730,'RELACION PAGO DE CAJA'!K$3:K$9173)+SUMIF('RELACION PAGO DE CAJA'!B$3:B$9173,A3730,'RELACION PAGO DE CAJA'!L$3:L$9173)+(SUMIF('RELACION PAGO DE CAJA'!B$3:B$9173,A3730,'RELACION PAGO DE CAJA'!M$3:M$408)+(SUMIF('RELACION PAGO DE CAJA'!B$3:B$9173,A3730,'RELACION PAGO DE CAJA'!N$3:N$9173)))))</f>
        <v>#REF!</v>
      </c>
    </row>
    <row r="3731" spans="1:10">
      <c r="A3731" s="16" t="str">
        <f t="shared" si="62"/>
        <v/>
      </c>
      <c r="B3731" s="93"/>
      <c r="C3731" s="97"/>
      <c r="D3731" s="25"/>
      <c r="E3731" s="91"/>
      <c r="F3731" s="98"/>
      <c r="G3731" s="23"/>
      <c r="H3731" s="23"/>
      <c r="I3731" s="23"/>
      <c r="J3731" s="14" t="e">
        <f ca="1">F3731-(G3731+(SUMIF('RELACION PAGO DE CAJA'!B$3:B$9173,A3731,'RELACION PAGO DE CAJA'!K$3:K$9173)+SUMIF('RELACION PAGO DE CAJA'!B$3:B$9173,A3731,'RELACION PAGO DE CAJA'!L$3:L$9173)+(SUMIF('RELACION PAGO DE CAJA'!B$3:B$9173,A3731,'RELACION PAGO DE CAJA'!M$3:M$408)+(SUMIF('RELACION PAGO DE CAJA'!B$3:B$9173,A3731,'RELACION PAGO DE CAJA'!N$3:N$9173)))))</f>
        <v>#REF!</v>
      </c>
    </row>
    <row r="3732" spans="1:10">
      <c r="A3732" s="16" t="str">
        <f t="shared" si="62"/>
        <v/>
      </c>
      <c r="B3732" s="93"/>
      <c r="C3732" s="97"/>
      <c r="D3732" s="25"/>
      <c r="E3732" s="91"/>
      <c r="F3732" s="98"/>
      <c r="G3732" s="23"/>
      <c r="H3732" s="23"/>
      <c r="I3732" s="23"/>
      <c r="J3732" s="14" t="e">
        <f ca="1">F3732-(G3732+(SUMIF('RELACION PAGO DE CAJA'!B$3:B$9173,A3732,'RELACION PAGO DE CAJA'!K$3:K$9173)+SUMIF('RELACION PAGO DE CAJA'!B$3:B$9173,A3732,'RELACION PAGO DE CAJA'!L$3:L$9173)+(SUMIF('RELACION PAGO DE CAJA'!B$3:B$9173,A3732,'RELACION PAGO DE CAJA'!M$3:M$408)+(SUMIF('RELACION PAGO DE CAJA'!B$3:B$9173,A3732,'RELACION PAGO DE CAJA'!N$3:N$9173)))))</f>
        <v>#REF!</v>
      </c>
    </row>
    <row r="3733" spans="1:10">
      <c r="A3733" s="16" t="str">
        <f t="shared" ref="A3733:A3796" si="63">CONCATENATE(B3733,D3733,E3733)</f>
        <v/>
      </c>
      <c r="B3733" s="93"/>
      <c r="C3733" s="97"/>
      <c r="D3733" s="25"/>
      <c r="E3733" s="91"/>
      <c r="F3733" s="98"/>
      <c r="G3733" s="23"/>
      <c r="H3733" s="23"/>
      <c r="I3733" s="23"/>
      <c r="J3733" s="14" t="e">
        <f ca="1">F3733-(G3733+(SUMIF('RELACION PAGO DE CAJA'!B$3:B$9173,A3733,'RELACION PAGO DE CAJA'!K$3:K$9173)+SUMIF('RELACION PAGO DE CAJA'!B$3:B$9173,A3733,'RELACION PAGO DE CAJA'!L$3:L$9173)+(SUMIF('RELACION PAGO DE CAJA'!B$3:B$9173,A3733,'RELACION PAGO DE CAJA'!M$3:M$408)+(SUMIF('RELACION PAGO DE CAJA'!B$3:B$9173,A3733,'RELACION PAGO DE CAJA'!N$3:N$9173)))))</f>
        <v>#REF!</v>
      </c>
    </row>
    <row r="3734" spans="1:10">
      <c r="A3734" s="16" t="str">
        <f t="shared" si="63"/>
        <v/>
      </c>
      <c r="B3734" s="93"/>
      <c r="C3734" s="97"/>
      <c r="D3734" s="25"/>
      <c r="E3734" s="91"/>
      <c r="F3734" s="98"/>
      <c r="G3734" s="23"/>
      <c r="H3734" s="23"/>
      <c r="I3734" s="23"/>
      <c r="J3734" s="14" t="e">
        <f ca="1">F3734-(G3734+(SUMIF('RELACION PAGO DE CAJA'!B$3:B$9173,A3734,'RELACION PAGO DE CAJA'!K$3:K$9173)+SUMIF('RELACION PAGO DE CAJA'!B$3:B$9173,A3734,'RELACION PAGO DE CAJA'!L$3:L$9173)+(SUMIF('RELACION PAGO DE CAJA'!B$3:B$9173,A3734,'RELACION PAGO DE CAJA'!M$3:M$408)+(SUMIF('RELACION PAGO DE CAJA'!B$3:B$9173,A3734,'RELACION PAGO DE CAJA'!N$3:N$9173)))))</f>
        <v>#REF!</v>
      </c>
    </row>
    <row r="3735" spans="1:10">
      <c r="A3735" s="16" t="str">
        <f t="shared" si="63"/>
        <v/>
      </c>
      <c r="B3735" s="93"/>
      <c r="C3735" s="97"/>
      <c r="D3735" s="25"/>
      <c r="E3735" s="91"/>
      <c r="F3735" s="98"/>
      <c r="G3735" s="23"/>
      <c r="H3735" s="23"/>
      <c r="I3735" s="23"/>
      <c r="J3735" s="14" t="e">
        <f ca="1">F3735-(G3735+(SUMIF('RELACION PAGO DE CAJA'!B$3:B$9173,A3735,'RELACION PAGO DE CAJA'!K$3:K$9173)+SUMIF('RELACION PAGO DE CAJA'!B$3:B$9173,A3735,'RELACION PAGO DE CAJA'!L$3:L$9173)+(SUMIF('RELACION PAGO DE CAJA'!B$3:B$9173,A3735,'RELACION PAGO DE CAJA'!M$3:M$408)+(SUMIF('RELACION PAGO DE CAJA'!B$3:B$9173,A3735,'RELACION PAGO DE CAJA'!N$3:N$9173)))))</f>
        <v>#REF!</v>
      </c>
    </row>
    <row r="3736" spans="1:10">
      <c r="A3736" s="16" t="str">
        <f t="shared" si="63"/>
        <v/>
      </c>
      <c r="B3736" s="93"/>
      <c r="C3736" s="97"/>
      <c r="D3736" s="25"/>
      <c r="E3736" s="91"/>
      <c r="F3736" s="98"/>
      <c r="G3736" s="23"/>
      <c r="H3736" s="23"/>
      <c r="I3736" s="23"/>
      <c r="J3736" s="14" t="e">
        <f ca="1">F3736-(G3736+(SUMIF('RELACION PAGO DE CAJA'!B$3:B$9173,A3736,'RELACION PAGO DE CAJA'!K$3:K$9173)+SUMIF('RELACION PAGO DE CAJA'!B$3:B$9173,A3736,'RELACION PAGO DE CAJA'!L$3:L$9173)+(SUMIF('RELACION PAGO DE CAJA'!B$3:B$9173,A3736,'RELACION PAGO DE CAJA'!M$3:M$408)+(SUMIF('RELACION PAGO DE CAJA'!B$3:B$9173,A3736,'RELACION PAGO DE CAJA'!N$3:N$9173)))))</f>
        <v>#REF!</v>
      </c>
    </row>
    <row r="3737" spans="1:10">
      <c r="A3737" s="16" t="str">
        <f t="shared" si="63"/>
        <v/>
      </c>
      <c r="B3737" s="93"/>
      <c r="C3737" s="97"/>
      <c r="D3737" s="25"/>
      <c r="E3737" s="91"/>
      <c r="F3737" s="98"/>
      <c r="G3737" s="23"/>
      <c r="H3737" s="23"/>
      <c r="I3737" s="23"/>
      <c r="J3737" s="14" t="e">
        <f ca="1">F3737-(G3737+(SUMIF('RELACION PAGO DE CAJA'!B$3:B$9173,A3737,'RELACION PAGO DE CAJA'!K$3:K$9173)+SUMIF('RELACION PAGO DE CAJA'!B$3:B$9173,A3737,'RELACION PAGO DE CAJA'!L$3:L$9173)+(SUMIF('RELACION PAGO DE CAJA'!B$3:B$9173,A3737,'RELACION PAGO DE CAJA'!M$3:M$408)+(SUMIF('RELACION PAGO DE CAJA'!B$3:B$9173,A3737,'RELACION PAGO DE CAJA'!N$3:N$9173)))))</f>
        <v>#REF!</v>
      </c>
    </row>
    <row r="3738" spans="1:10">
      <c r="A3738" s="16" t="str">
        <f t="shared" si="63"/>
        <v/>
      </c>
      <c r="B3738" s="93"/>
      <c r="C3738" s="97"/>
      <c r="D3738" s="25"/>
      <c r="E3738" s="91"/>
      <c r="F3738" s="98"/>
      <c r="G3738" s="23"/>
      <c r="H3738" s="23"/>
      <c r="I3738" s="23"/>
      <c r="J3738" s="14" t="e">
        <f ca="1">F3738-(G3738+(SUMIF('RELACION PAGO DE CAJA'!B$3:B$9173,A3738,'RELACION PAGO DE CAJA'!K$3:K$9173)+SUMIF('RELACION PAGO DE CAJA'!B$3:B$9173,A3738,'RELACION PAGO DE CAJA'!L$3:L$9173)+(SUMIF('RELACION PAGO DE CAJA'!B$3:B$9173,A3738,'RELACION PAGO DE CAJA'!M$3:M$408)+(SUMIF('RELACION PAGO DE CAJA'!B$3:B$9173,A3738,'RELACION PAGO DE CAJA'!N$3:N$9173)))))</f>
        <v>#REF!</v>
      </c>
    </row>
    <row r="3739" spans="1:10">
      <c r="A3739" s="16" t="str">
        <f t="shared" si="63"/>
        <v/>
      </c>
      <c r="B3739" s="93"/>
      <c r="C3739" s="97"/>
      <c r="D3739" s="25"/>
      <c r="E3739" s="91"/>
      <c r="F3739" s="98"/>
      <c r="G3739" s="23"/>
      <c r="H3739" s="23"/>
      <c r="I3739" s="23"/>
      <c r="J3739" s="14" t="e">
        <f ca="1">F3739-(G3739+(SUMIF('RELACION PAGO DE CAJA'!B$3:B$9173,A3739,'RELACION PAGO DE CAJA'!K$3:K$9173)+SUMIF('RELACION PAGO DE CAJA'!B$3:B$9173,A3739,'RELACION PAGO DE CAJA'!L$3:L$9173)+(SUMIF('RELACION PAGO DE CAJA'!B$3:B$9173,A3739,'RELACION PAGO DE CAJA'!M$3:M$408)+(SUMIF('RELACION PAGO DE CAJA'!B$3:B$9173,A3739,'RELACION PAGO DE CAJA'!N$3:N$9173)))))</f>
        <v>#REF!</v>
      </c>
    </row>
    <row r="3740" spans="1:10">
      <c r="A3740" s="16" t="str">
        <f t="shared" si="63"/>
        <v/>
      </c>
      <c r="B3740" s="93"/>
      <c r="C3740" s="97"/>
      <c r="D3740" s="25"/>
      <c r="E3740" s="91"/>
      <c r="F3740" s="98"/>
      <c r="G3740" s="23"/>
      <c r="H3740" s="23"/>
      <c r="I3740" s="23"/>
      <c r="J3740" s="14" t="e">
        <f ca="1">F3740-(G3740+(SUMIF('RELACION PAGO DE CAJA'!B$3:B$9173,A3740,'RELACION PAGO DE CAJA'!K$3:K$9173)+SUMIF('RELACION PAGO DE CAJA'!B$3:B$9173,A3740,'RELACION PAGO DE CAJA'!L$3:L$9173)+(SUMIF('RELACION PAGO DE CAJA'!B$3:B$9173,A3740,'RELACION PAGO DE CAJA'!M$3:M$408)+(SUMIF('RELACION PAGO DE CAJA'!B$3:B$9173,A3740,'RELACION PAGO DE CAJA'!N$3:N$9173)))))</f>
        <v>#REF!</v>
      </c>
    </row>
    <row r="3741" spans="1:10">
      <c r="A3741" s="16" t="str">
        <f t="shared" si="63"/>
        <v/>
      </c>
      <c r="B3741" s="93"/>
      <c r="C3741" s="97"/>
      <c r="D3741" s="25"/>
      <c r="E3741" s="91"/>
      <c r="F3741" s="98"/>
      <c r="G3741" s="23"/>
      <c r="H3741" s="23"/>
      <c r="I3741" s="23"/>
      <c r="J3741" s="14" t="e">
        <f ca="1">F3741-(G3741+(SUMIF('RELACION PAGO DE CAJA'!B$3:B$9173,A3741,'RELACION PAGO DE CAJA'!K$3:K$9173)+SUMIF('RELACION PAGO DE CAJA'!B$3:B$9173,A3741,'RELACION PAGO DE CAJA'!L$3:L$9173)+(SUMIF('RELACION PAGO DE CAJA'!B$3:B$9173,A3741,'RELACION PAGO DE CAJA'!M$3:M$408)+(SUMIF('RELACION PAGO DE CAJA'!B$3:B$9173,A3741,'RELACION PAGO DE CAJA'!N$3:N$9173)))))</f>
        <v>#REF!</v>
      </c>
    </row>
    <row r="3742" spans="1:10">
      <c r="A3742" s="16" t="str">
        <f t="shared" si="63"/>
        <v/>
      </c>
      <c r="B3742" s="93"/>
      <c r="C3742" s="97"/>
      <c r="D3742" s="25"/>
      <c r="E3742" s="91"/>
      <c r="F3742" s="98"/>
      <c r="G3742" s="23"/>
      <c r="H3742" s="23"/>
      <c r="I3742" s="23"/>
      <c r="J3742" s="14" t="e">
        <f ca="1">F3742-(G3742+(SUMIF('RELACION PAGO DE CAJA'!B$3:B$9173,A3742,'RELACION PAGO DE CAJA'!K$3:K$9173)+SUMIF('RELACION PAGO DE CAJA'!B$3:B$9173,A3742,'RELACION PAGO DE CAJA'!L$3:L$9173)+(SUMIF('RELACION PAGO DE CAJA'!B$3:B$9173,A3742,'RELACION PAGO DE CAJA'!M$3:M$408)+(SUMIF('RELACION PAGO DE CAJA'!B$3:B$9173,A3742,'RELACION PAGO DE CAJA'!N$3:N$9173)))))</f>
        <v>#REF!</v>
      </c>
    </row>
    <row r="3743" spans="1:10">
      <c r="A3743" s="16" t="str">
        <f t="shared" si="63"/>
        <v/>
      </c>
      <c r="B3743" s="93"/>
      <c r="C3743" s="97"/>
      <c r="D3743" s="25"/>
      <c r="E3743" s="91"/>
      <c r="F3743" s="98"/>
      <c r="G3743" s="23"/>
      <c r="H3743" s="23"/>
      <c r="I3743" s="23"/>
      <c r="J3743" s="14" t="e">
        <f ca="1">F3743-(G3743+(SUMIF('RELACION PAGO DE CAJA'!B$3:B$9173,A3743,'RELACION PAGO DE CAJA'!K$3:K$9173)+SUMIF('RELACION PAGO DE CAJA'!B$3:B$9173,A3743,'RELACION PAGO DE CAJA'!L$3:L$9173)+(SUMIF('RELACION PAGO DE CAJA'!B$3:B$9173,A3743,'RELACION PAGO DE CAJA'!M$3:M$408)+(SUMIF('RELACION PAGO DE CAJA'!B$3:B$9173,A3743,'RELACION PAGO DE CAJA'!N$3:N$9173)))))</f>
        <v>#REF!</v>
      </c>
    </row>
    <row r="3744" spans="1:10">
      <c r="A3744" s="16" t="str">
        <f t="shared" si="63"/>
        <v/>
      </c>
      <c r="B3744" s="93"/>
      <c r="C3744" s="97"/>
      <c r="D3744" s="25"/>
      <c r="E3744" s="91"/>
      <c r="F3744" s="98"/>
      <c r="G3744" s="23"/>
      <c r="H3744" s="23"/>
      <c r="I3744" s="23"/>
      <c r="J3744" s="14" t="e">
        <f ca="1">F3744-(G3744+(SUMIF('RELACION PAGO DE CAJA'!B$3:B$9173,A3744,'RELACION PAGO DE CAJA'!K$3:K$9173)+SUMIF('RELACION PAGO DE CAJA'!B$3:B$9173,A3744,'RELACION PAGO DE CAJA'!L$3:L$9173)+(SUMIF('RELACION PAGO DE CAJA'!B$3:B$9173,A3744,'RELACION PAGO DE CAJA'!M$3:M$408)+(SUMIF('RELACION PAGO DE CAJA'!B$3:B$9173,A3744,'RELACION PAGO DE CAJA'!N$3:N$9173)))))</f>
        <v>#REF!</v>
      </c>
    </row>
    <row r="3745" spans="1:10">
      <c r="A3745" s="16" t="str">
        <f t="shared" si="63"/>
        <v/>
      </c>
      <c r="B3745" s="93"/>
      <c r="C3745" s="97"/>
      <c r="D3745" s="25"/>
      <c r="E3745" s="91"/>
      <c r="F3745" s="98"/>
      <c r="G3745" s="23"/>
      <c r="H3745" s="23"/>
      <c r="I3745" s="23"/>
      <c r="J3745" s="14" t="e">
        <f ca="1">F3745-(G3745+(SUMIF('RELACION PAGO DE CAJA'!B$3:B$9173,A3745,'RELACION PAGO DE CAJA'!K$3:K$9173)+SUMIF('RELACION PAGO DE CAJA'!B$3:B$9173,A3745,'RELACION PAGO DE CAJA'!L$3:L$9173)+(SUMIF('RELACION PAGO DE CAJA'!B$3:B$9173,A3745,'RELACION PAGO DE CAJA'!M$3:M$408)+(SUMIF('RELACION PAGO DE CAJA'!B$3:B$9173,A3745,'RELACION PAGO DE CAJA'!N$3:N$9173)))))</f>
        <v>#REF!</v>
      </c>
    </row>
    <row r="3746" spans="1:10">
      <c r="A3746" s="16" t="str">
        <f t="shared" si="63"/>
        <v/>
      </c>
      <c r="B3746" s="93"/>
      <c r="C3746" s="97"/>
      <c r="D3746" s="25"/>
      <c r="E3746" s="91"/>
      <c r="F3746" s="98"/>
      <c r="G3746" s="23"/>
      <c r="H3746" s="23"/>
      <c r="I3746" s="23"/>
      <c r="J3746" s="14" t="e">
        <f ca="1">F3746-(G3746+(SUMIF('RELACION PAGO DE CAJA'!B$3:B$9173,A3746,'RELACION PAGO DE CAJA'!K$3:K$9173)+SUMIF('RELACION PAGO DE CAJA'!B$3:B$9173,A3746,'RELACION PAGO DE CAJA'!L$3:L$9173)+(SUMIF('RELACION PAGO DE CAJA'!B$3:B$9173,A3746,'RELACION PAGO DE CAJA'!M$3:M$408)+(SUMIF('RELACION PAGO DE CAJA'!B$3:B$9173,A3746,'RELACION PAGO DE CAJA'!N$3:N$9173)))))</f>
        <v>#REF!</v>
      </c>
    </row>
    <row r="3747" spans="1:10">
      <c r="A3747" s="16" t="str">
        <f t="shared" si="63"/>
        <v/>
      </c>
      <c r="B3747" s="93"/>
      <c r="C3747" s="97"/>
      <c r="D3747" s="25"/>
      <c r="E3747" s="91"/>
      <c r="F3747" s="98"/>
      <c r="G3747" s="23"/>
      <c r="H3747" s="23"/>
      <c r="I3747" s="23"/>
      <c r="J3747" s="14" t="e">
        <f ca="1">F3747-(G3747+(SUMIF('RELACION PAGO DE CAJA'!B$3:B$9173,A3747,'RELACION PAGO DE CAJA'!K$3:K$9173)+SUMIF('RELACION PAGO DE CAJA'!B$3:B$9173,A3747,'RELACION PAGO DE CAJA'!L$3:L$9173)+(SUMIF('RELACION PAGO DE CAJA'!B$3:B$9173,A3747,'RELACION PAGO DE CAJA'!M$3:M$408)+(SUMIF('RELACION PAGO DE CAJA'!B$3:B$9173,A3747,'RELACION PAGO DE CAJA'!N$3:N$9173)))))</f>
        <v>#REF!</v>
      </c>
    </row>
    <row r="3748" spans="1:10">
      <c r="A3748" s="16" t="str">
        <f t="shared" si="63"/>
        <v/>
      </c>
      <c r="B3748" s="93"/>
      <c r="C3748" s="97"/>
      <c r="D3748" s="25"/>
      <c r="E3748" s="91"/>
      <c r="F3748" s="98"/>
      <c r="G3748" s="23"/>
      <c r="H3748" s="23"/>
      <c r="I3748" s="23"/>
      <c r="J3748" s="14" t="e">
        <f ca="1">F3748-(G3748+(SUMIF('RELACION PAGO DE CAJA'!B$3:B$9173,A3748,'RELACION PAGO DE CAJA'!K$3:K$9173)+SUMIF('RELACION PAGO DE CAJA'!B$3:B$9173,A3748,'RELACION PAGO DE CAJA'!L$3:L$9173)+(SUMIF('RELACION PAGO DE CAJA'!B$3:B$9173,A3748,'RELACION PAGO DE CAJA'!M$3:M$408)+(SUMIF('RELACION PAGO DE CAJA'!B$3:B$9173,A3748,'RELACION PAGO DE CAJA'!N$3:N$9173)))))</f>
        <v>#REF!</v>
      </c>
    </row>
    <row r="3749" spans="1:10">
      <c r="A3749" s="16" t="str">
        <f t="shared" si="63"/>
        <v/>
      </c>
      <c r="B3749" s="93"/>
      <c r="C3749" s="97"/>
      <c r="D3749" s="25"/>
      <c r="E3749" s="91"/>
      <c r="F3749" s="98"/>
      <c r="G3749" s="23"/>
      <c r="H3749" s="23"/>
      <c r="I3749" s="23"/>
      <c r="J3749" s="14" t="e">
        <f ca="1">F3749-(G3749+(SUMIF('RELACION PAGO DE CAJA'!B$3:B$9173,A3749,'RELACION PAGO DE CAJA'!K$3:K$9173)+SUMIF('RELACION PAGO DE CAJA'!B$3:B$9173,A3749,'RELACION PAGO DE CAJA'!L$3:L$9173)+(SUMIF('RELACION PAGO DE CAJA'!B$3:B$9173,A3749,'RELACION PAGO DE CAJA'!M$3:M$408)+(SUMIF('RELACION PAGO DE CAJA'!B$3:B$9173,A3749,'RELACION PAGO DE CAJA'!N$3:N$9173)))))</f>
        <v>#REF!</v>
      </c>
    </row>
    <row r="3750" spans="1:10">
      <c r="A3750" s="16" t="str">
        <f t="shared" si="63"/>
        <v/>
      </c>
      <c r="B3750" s="93"/>
      <c r="C3750" s="97"/>
      <c r="D3750" s="25"/>
      <c r="E3750" s="91"/>
      <c r="F3750" s="98"/>
      <c r="G3750" s="23"/>
      <c r="H3750" s="23"/>
      <c r="I3750" s="23"/>
      <c r="J3750" s="14" t="e">
        <f ca="1">F3750-(G3750+(SUMIF('RELACION PAGO DE CAJA'!B$3:B$9173,A3750,'RELACION PAGO DE CAJA'!K$3:K$9173)+SUMIF('RELACION PAGO DE CAJA'!B$3:B$9173,A3750,'RELACION PAGO DE CAJA'!L$3:L$9173)+(SUMIF('RELACION PAGO DE CAJA'!B$3:B$9173,A3750,'RELACION PAGO DE CAJA'!M$3:M$408)+(SUMIF('RELACION PAGO DE CAJA'!B$3:B$9173,A3750,'RELACION PAGO DE CAJA'!N$3:N$9173)))))</f>
        <v>#REF!</v>
      </c>
    </row>
    <row r="3751" spans="1:10">
      <c r="A3751" s="16" t="str">
        <f t="shared" si="63"/>
        <v/>
      </c>
      <c r="B3751" s="93"/>
      <c r="C3751" s="97"/>
      <c r="D3751" s="25"/>
      <c r="E3751" s="91"/>
      <c r="F3751" s="98"/>
      <c r="G3751" s="23"/>
      <c r="H3751" s="23"/>
      <c r="I3751" s="23"/>
      <c r="J3751" s="14" t="e">
        <f ca="1">F3751-(G3751+(SUMIF('RELACION PAGO DE CAJA'!B$3:B$9173,A3751,'RELACION PAGO DE CAJA'!K$3:K$9173)+SUMIF('RELACION PAGO DE CAJA'!B$3:B$9173,A3751,'RELACION PAGO DE CAJA'!L$3:L$9173)+(SUMIF('RELACION PAGO DE CAJA'!B$3:B$9173,A3751,'RELACION PAGO DE CAJA'!M$3:M$408)+(SUMIF('RELACION PAGO DE CAJA'!B$3:B$9173,A3751,'RELACION PAGO DE CAJA'!N$3:N$9173)))))</f>
        <v>#REF!</v>
      </c>
    </row>
    <row r="3752" spans="1:10">
      <c r="A3752" s="16" t="str">
        <f t="shared" si="63"/>
        <v/>
      </c>
      <c r="B3752" s="93"/>
      <c r="C3752" s="97"/>
      <c r="D3752" s="25"/>
      <c r="E3752" s="91"/>
      <c r="F3752" s="98"/>
      <c r="G3752" s="23"/>
      <c r="H3752" s="23"/>
      <c r="I3752" s="23"/>
      <c r="J3752" s="14" t="e">
        <f ca="1">F3752-(G3752+(SUMIF('RELACION PAGO DE CAJA'!B$3:B$9173,A3752,'RELACION PAGO DE CAJA'!K$3:K$9173)+SUMIF('RELACION PAGO DE CAJA'!B$3:B$9173,A3752,'RELACION PAGO DE CAJA'!L$3:L$9173)+(SUMIF('RELACION PAGO DE CAJA'!B$3:B$9173,A3752,'RELACION PAGO DE CAJA'!M$3:M$408)+(SUMIF('RELACION PAGO DE CAJA'!B$3:B$9173,A3752,'RELACION PAGO DE CAJA'!N$3:N$9173)))))</f>
        <v>#REF!</v>
      </c>
    </row>
    <row r="3753" spans="1:10">
      <c r="A3753" s="16" t="str">
        <f t="shared" si="63"/>
        <v/>
      </c>
      <c r="B3753" s="93"/>
      <c r="C3753" s="97"/>
      <c r="D3753" s="25"/>
      <c r="E3753" s="91"/>
      <c r="F3753" s="98"/>
      <c r="G3753" s="23"/>
      <c r="H3753" s="23"/>
      <c r="I3753" s="23"/>
      <c r="J3753" s="14" t="e">
        <f ca="1">F3753-(G3753+(SUMIF('RELACION PAGO DE CAJA'!B$3:B$9173,A3753,'RELACION PAGO DE CAJA'!K$3:K$9173)+SUMIF('RELACION PAGO DE CAJA'!B$3:B$9173,A3753,'RELACION PAGO DE CAJA'!L$3:L$9173)+(SUMIF('RELACION PAGO DE CAJA'!B$3:B$9173,A3753,'RELACION PAGO DE CAJA'!M$3:M$408)+(SUMIF('RELACION PAGO DE CAJA'!B$3:B$9173,A3753,'RELACION PAGO DE CAJA'!N$3:N$9173)))))</f>
        <v>#REF!</v>
      </c>
    </row>
    <row r="3754" spans="1:10">
      <c r="A3754" s="16" t="str">
        <f t="shared" si="63"/>
        <v/>
      </c>
      <c r="B3754" s="93"/>
      <c r="C3754" s="97"/>
      <c r="D3754" s="25"/>
      <c r="E3754" s="91"/>
      <c r="F3754" s="98"/>
      <c r="G3754" s="23"/>
      <c r="H3754" s="23"/>
      <c r="I3754" s="23"/>
      <c r="J3754" s="14" t="e">
        <f ca="1">F3754-(G3754+(SUMIF('RELACION PAGO DE CAJA'!B$3:B$9173,A3754,'RELACION PAGO DE CAJA'!K$3:K$9173)+SUMIF('RELACION PAGO DE CAJA'!B$3:B$9173,A3754,'RELACION PAGO DE CAJA'!L$3:L$9173)+(SUMIF('RELACION PAGO DE CAJA'!B$3:B$9173,A3754,'RELACION PAGO DE CAJA'!M$3:M$408)+(SUMIF('RELACION PAGO DE CAJA'!B$3:B$9173,A3754,'RELACION PAGO DE CAJA'!N$3:N$9173)))))</f>
        <v>#REF!</v>
      </c>
    </row>
    <row r="3755" spans="1:10">
      <c r="A3755" s="16" t="str">
        <f t="shared" si="63"/>
        <v/>
      </c>
      <c r="B3755" s="93"/>
      <c r="C3755" s="97"/>
      <c r="D3755" s="25"/>
      <c r="E3755" s="91"/>
      <c r="F3755" s="98"/>
      <c r="G3755" s="23"/>
      <c r="H3755" s="23"/>
      <c r="I3755" s="23"/>
      <c r="J3755" s="14" t="e">
        <f ca="1">F3755-(G3755+(SUMIF('RELACION PAGO DE CAJA'!B$3:B$9173,A3755,'RELACION PAGO DE CAJA'!K$3:K$9173)+SUMIF('RELACION PAGO DE CAJA'!B$3:B$9173,A3755,'RELACION PAGO DE CAJA'!L$3:L$9173)+(SUMIF('RELACION PAGO DE CAJA'!B$3:B$9173,A3755,'RELACION PAGO DE CAJA'!M$3:M$408)+(SUMIF('RELACION PAGO DE CAJA'!B$3:B$9173,A3755,'RELACION PAGO DE CAJA'!N$3:N$9173)))))</f>
        <v>#REF!</v>
      </c>
    </row>
    <row r="3756" spans="1:10">
      <c r="A3756" s="16" t="str">
        <f t="shared" si="63"/>
        <v/>
      </c>
      <c r="B3756" s="93"/>
      <c r="C3756" s="97"/>
      <c r="D3756" s="25"/>
      <c r="E3756" s="91"/>
      <c r="F3756" s="98"/>
      <c r="G3756" s="23"/>
      <c r="H3756" s="23"/>
      <c r="I3756" s="23"/>
      <c r="J3756" s="14" t="e">
        <f ca="1">F3756-(G3756+(SUMIF('RELACION PAGO DE CAJA'!B$3:B$9173,A3756,'RELACION PAGO DE CAJA'!K$3:K$9173)+SUMIF('RELACION PAGO DE CAJA'!B$3:B$9173,A3756,'RELACION PAGO DE CAJA'!L$3:L$9173)+(SUMIF('RELACION PAGO DE CAJA'!B$3:B$9173,A3756,'RELACION PAGO DE CAJA'!M$3:M$408)+(SUMIF('RELACION PAGO DE CAJA'!B$3:B$9173,A3756,'RELACION PAGO DE CAJA'!N$3:N$9173)))))</f>
        <v>#REF!</v>
      </c>
    </row>
    <row r="3757" spans="1:10">
      <c r="A3757" s="16" t="str">
        <f t="shared" si="63"/>
        <v/>
      </c>
      <c r="B3757" s="93"/>
      <c r="C3757" s="97"/>
      <c r="D3757" s="25"/>
      <c r="E3757" s="91"/>
      <c r="F3757" s="98"/>
      <c r="G3757" s="23"/>
      <c r="H3757" s="23"/>
      <c r="I3757" s="23"/>
      <c r="J3757" s="14" t="e">
        <f ca="1">F3757-(G3757+(SUMIF('RELACION PAGO DE CAJA'!B$3:B$9173,A3757,'RELACION PAGO DE CAJA'!K$3:K$9173)+SUMIF('RELACION PAGO DE CAJA'!B$3:B$9173,A3757,'RELACION PAGO DE CAJA'!L$3:L$9173)+(SUMIF('RELACION PAGO DE CAJA'!B$3:B$9173,A3757,'RELACION PAGO DE CAJA'!M$3:M$408)+(SUMIF('RELACION PAGO DE CAJA'!B$3:B$9173,A3757,'RELACION PAGO DE CAJA'!N$3:N$9173)))))</f>
        <v>#REF!</v>
      </c>
    </row>
    <row r="3758" spans="1:10">
      <c r="A3758" s="16" t="str">
        <f t="shared" si="63"/>
        <v/>
      </c>
      <c r="B3758" s="93"/>
      <c r="C3758" s="97"/>
      <c r="D3758" s="25"/>
      <c r="E3758" s="91"/>
      <c r="F3758" s="98"/>
      <c r="G3758" s="23"/>
      <c r="H3758" s="23"/>
      <c r="I3758" s="23"/>
      <c r="J3758" s="14" t="e">
        <f ca="1">F3758-(G3758+(SUMIF('RELACION PAGO DE CAJA'!B$3:B$9173,A3758,'RELACION PAGO DE CAJA'!K$3:K$9173)+SUMIF('RELACION PAGO DE CAJA'!B$3:B$9173,A3758,'RELACION PAGO DE CAJA'!L$3:L$9173)+(SUMIF('RELACION PAGO DE CAJA'!B$3:B$9173,A3758,'RELACION PAGO DE CAJA'!M$3:M$408)+(SUMIF('RELACION PAGO DE CAJA'!B$3:B$9173,A3758,'RELACION PAGO DE CAJA'!N$3:N$9173)))))</f>
        <v>#REF!</v>
      </c>
    </row>
    <row r="3759" spans="1:10">
      <c r="A3759" s="16" t="str">
        <f t="shared" si="63"/>
        <v/>
      </c>
      <c r="B3759" s="93"/>
      <c r="C3759" s="97"/>
      <c r="D3759" s="25"/>
      <c r="E3759" s="91"/>
      <c r="F3759" s="98"/>
      <c r="G3759" s="23"/>
      <c r="H3759" s="23"/>
      <c r="I3759" s="23"/>
      <c r="J3759" s="14" t="e">
        <f ca="1">F3759-(G3759+(SUMIF('RELACION PAGO DE CAJA'!B$3:B$9173,A3759,'RELACION PAGO DE CAJA'!K$3:K$9173)+SUMIF('RELACION PAGO DE CAJA'!B$3:B$9173,A3759,'RELACION PAGO DE CAJA'!L$3:L$9173)+(SUMIF('RELACION PAGO DE CAJA'!B$3:B$9173,A3759,'RELACION PAGO DE CAJA'!M$3:M$408)+(SUMIF('RELACION PAGO DE CAJA'!B$3:B$9173,A3759,'RELACION PAGO DE CAJA'!N$3:N$9173)))))</f>
        <v>#REF!</v>
      </c>
    </row>
    <row r="3760" spans="1:10">
      <c r="A3760" s="16" t="str">
        <f t="shared" si="63"/>
        <v/>
      </c>
      <c r="B3760" s="93"/>
      <c r="C3760" s="97"/>
      <c r="D3760" s="25"/>
      <c r="E3760" s="91"/>
      <c r="F3760" s="98"/>
      <c r="G3760" s="23"/>
      <c r="H3760" s="23"/>
      <c r="I3760" s="23"/>
      <c r="J3760" s="14" t="e">
        <f ca="1">F3760-(G3760+(SUMIF('RELACION PAGO DE CAJA'!B$3:B$9173,A3760,'RELACION PAGO DE CAJA'!K$3:K$9173)+SUMIF('RELACION PAGO DE CAJA'!B$3:B$9173,A3760,'RELACION PAGO DE CAJA'!L$3:L$9173)+(SUMIF('RELACION PAGO DE CAJA'!B$3:B$9173,A3760,'RELACION PAGO DE CAJA'!M$3:M$408)+(SUMIF('RELACION PAGO DE CAJA'!B$3:B$9173,A3760,'RELACION PAGO DE CAJA'!N$3:N$9173)))))</f>
        <v>#REF!</v>
      </c>
    </row>
    <row r="3761" spans="1:10">
      <c r="A3761" s="16" t="str">
        <f t="shared" si="63"/>
        <v/>
      </c>
      <c r="B3761" s="93"/>
      <c r="C3761" s="97"/>
      <c r="D3761" s="25"/>
      <c r="E3761" s="91"/>
      <c r="F3761" s="98"/>
      <c r="G3761" s="23"/>
      <c r="H3761" s="23"/>
      <c r="I3761" s="23"/>
      <c r="J3761" s="14" t="e">
        <f ca="1">F3761-(G3761+(SUMIF('RELACION PAGO DE CAJA'!B$3:B$9173,A3761,'RELACION PAGO DE CAJA'!K$3:K$9173)+SUMIF('RELACION PAGO DE CAJA'!B$3:B$9173,A3761,'RELACION PAGO DE CAJA'!L$3:L$9173)+(SUMIF('RELACION PAGO DE CAJA'!B$3:B$9173,A3761,'RELACION PAGO DE CAJA'!M$3:M$408)+(SUMIF('RELACION PAGO DE CAJA'!B$3:B$9173,A3761,'RELACION PAGO DE CAJA'!N$3:N$9173)))))</f>
        <v>#REF!</v>
      </c>
    </row>
    <row r="3762" spans="1:10">
      <c r="A3762" s="16" t="str">
        <f t="shared" si="63"/>
        <v/>
      </c>
      <c r="B3762" s="93"/>
      <c r="C3762" s="97"/>
      <c r="D3762" s="25"/>
      <c r="E3762" s="91"/>
      <c r="F3762" s="98"/>
      <c r="G3762" s="23"/>
      <c r="H3762" s="23"/>
      <c r="I3762" s="23"/>
      <c r="J3762" s="14" t="e">
        <f ca="1">F3762-(G3762+(SUMIF('RELACION PAGO DE CAJA'!B$3:B$9173,A3762,'RELACION PAGO DE CAJA'!K$3:K$9173)+SUMIF('RELACION PAGO DE CAJA'!B$3:B$9173,A3762,'RELACION PAGO DE CAJA'!L$3:L$9173)+(SUMIF('RELACION PAGO DE CAJA'!B$3:B$9173,A3762,'RELACION PAGO DE CAJA'!M$3:M$408)+(SUMIF('RELACION PAGO DE CAJA'!B$3:B$9173,A3762,'RELACION PAGO DE CAJA'!N$3:N$9173)))))</f>
        <v>#REF!</v>
      </c>
    </row>
    <row r="3763" spans="1:10">
      <c r="A3763" s="16" t="str">
        <f t="shared" si="63"/>
        <v/>
      </c>
      <c r="B3763" s="93"/>
      <c r="C3763" s="97"/>
      <c r="D3763" s="25"/>
      <c r="E3763" s="91"/>
      <c r="F3763" s="98"/>
      <c r="G3763" s="23"/>
      <c r="H3763" s="23"/>
      <c r="I3763" s="23"/>
      <c r="J3763" s="14" t="e">
        <f ca="1">F3763-(G3763+(SUMIF('RELACION PAGO DE CAJA'!B$3:B$9173,A3763,'RELACION PAGO DE CAJA'!K$3:K$9173)+SUMIF('RELACION PAGO DE CAJA'!B$3:B$9173,A3763,'RELACION PAGO DE CAJA'!L$3:L$9173)+(SUMIF('RELACION PAGO DE CAJA'!B$3:B$9173,A3763,'RELACION PAGO DE CAJA'!M$3:M$408)+(SUMIF('RELACION PAGO DE CAJA'!B$3:B$9173,A3763,'RELACION PAGO DE CAJA'!N$3:N$9173)))))</f>
        <v>#REF!</v>
      </c>
    </row>
    <row r="3764" spans="1:10">
      <c r="A3764" s="16" t="str">
        <f t="shared" si="63"/>
        <v/>
      </c>
      <c r="B3764" s="93"/>
      <c r="C3764" s="97"/>
      <c r="D3764" s="25"/>
      <c r="E3764" s="91"/>
      <c r="F3764" s="98"/>
      <c r="G3764" s="23"/>
      <c r="H3764" s="23"/>
      <c r="I3764" s="23"/>
      <c r="J3764" s="14" t="e">
        <f ca="1">F3764-(G3764+(SUMIF('RELACION PAGO DE CAJA'!B$3:B$9173,A3764,'RELACION PAGO DE CAJA'!K$3:K$9173)+SUMIF('RELACION PAGO DE CAJA'!B$3:B$9173,A3764,'RELACION PAGO DE CAJA'!L$3:L$9173)+(SUMIF('RELACION PAGO DE CAJA'!B$3:B$9173,A3764,'RELACION PAGO DE CAJA'!M$3:M$408)+(SUMIF('RELACION PAGO DE CAJA'!B$3:B$9173,A3764,'RELACION PAGO DE CAJA'!N$3:N$9173)))))</f>
        <v>#REF!</v>
      </c>
    </row>
    <row r="3765" spans="1:10">
      <c r="A3765" s="16" t="str">
        <f t="shared" si="63"/>
        <v/>
      </c>
      <c r="B3765" s="93"/>
      <c r="C3765" s="97"/>
      <c r="D3765" s="25"/>
      <c r="E3765" s="91"/>
      <c r="F3765" s="98"/>
      <c r="G3765" s="23"/>
      <c r="H3765" s="23"/>
      <c r="I3765" s="23"/>
      <c r="J3765" s="14" t="e">
        <f ca="1">F3765-(G3765+(SUMIF('RELACION PAGO DE CAJA'!B$3:B$9173,A3765,'RELACION PAGO DE CAJA'!K$3:K$9173)+SUMIF('RELACION PAGO DE CAJA'!B$3:B$9173,A3765,'RELACION PAGO DE CAJA'!L$3:L$9173)+(SUMIF('RELACION PAGO DE CAJA'!B$3:B$9173,A3765,'RELACION PAGO DE CAJA'!M$3:M$408)+(SUMIF('RELACION PAGO DE CAJA'!B$3:B$9173,A3765,'RELACION PAGO DE CAJA'!N$3:N$9173)))))</f>
        <v>#REF!</v>
      </c>
    </row>
    <row r="3766" spans="1:10">
      <c r="A3766" s="16" t="str">
        <f t="shared" si="63"/>
        <v/>
      </c>
      <c r="B3766" s="93"/>
      <c r="C3766" s="97"/>
      <c r="D3766" s="25"/>
      <c r="E3766" s="91"/>
      <c r="F3766" s="98"/>
      <c r="G3766" s="23"/>
      <c r="H3766" s="23"/>
      <c r="I3766" s="23"/>
      <c r="J3766" s="14" t="e">
        <f ca="1">F3766-(G3766+(SUMIF('RELACION PAGO DE CAJA'!B$3:B$9173,A3766,'RELACION PAGO DE CAJA'!K$3:K$9173)+SUMIF('RELACION PAGO DE CAJA'!B$3:B$9173,A3766,'RELACION PAGO DE CAJA'!L$3:L$9173)+(SUMIF('RELACION PAGO DE CAJA'!B$3:B$9173,A3766,'RELACION PAGO DE CAJA'!M$3:M$408)+(SUMIF('RELACION PAGO DE CAJA'!B$3:B$9173,A3766,'RELACION PAGO DE CAJA'!N$3:N$9173)))))</f>
        <v>#REF!</v>
      </c>
    </row>
    <row r="3767" spans="1:10">
      <c r="A3767" s="16" t="str">
        <f t="shared" si="63"/>
        <v/>
      </c>
      <c r="B3767" s="93"/>
      <c r="C3767" s="97"/>
      <c r="D3767" s="25"/>
      <c r="E3767" s="91"/>
      <c r="F3767" s="98"/>
      <c r="G3767" s="23"/>
      <c r="H3767" s="23"/>
      <c r="I3767" s="23"/>
      <c r="J3767" s="14" t="e">
        <f ca="1">F3767-(G3767+(SUMIF('RELACION PAGO DE CAJA'!B$3:B$9173,A3767,'RELACION PAGO DE CAJA'!K$3:K$9173)+SUMIF('RELACION PAGO DE CAJA'!B$3:B$9173,A3767,'RELACION PAGO DE CAJA'!L$3:L$9173)+(SUMIF('RELACION PAGO DE CAJA'!B$3:B$9173,A3767,'RELACION PAGO DE CAJA'!M$3:M$408)+(SUMIF('RELACION PAGO DE CAJA'!B$3:B$9173,A3767,'RELACION PAGO DE CAJA'!N$3:N$9173)))))</f>
        <v>#REF!</v>
      </c>
    </row>
    <row r="3768" spans="1:10">
      <c r="A3768" s="16" t="str">
        <f t="shared" si="63"/>
        <v/>
      </c>
      <c r="B3768" s="93"/>
      <c r="C3768" s="97"/>
      <c r="D3768" s="25"/>
      <c r="E3768" s="91"/>
      <c r="F3768" s="98"/>
      <c r="G3768" s="23"/>
      <c r="H3768" s="23"/>
      <c r="I3768" s="23"/>
      <c r="J3768" s="14" t="e">
        <f ca="1">F3768-(G3768+(SUMIF('RELACION PAGO DE CAJA'!B$3:B$9173,A3768,'RELACION PAGO DE CAJA'!K$3:K$9173)+SUMIF('RELACION PAGO DE CAJA'!B$3:B$9173,A3768,'RELACION PAGO DE CAJA'!L$3:L$9173)+(SUMIF('RELACION PAGO DE CAJA'!B$3:B$9173,A3768,'RELACION PAGO DE CAJA'!M$3:M$408)+(SUMIF('RELACION PAGO DE CAJA'!B$3:B$9173,A3768,'RELACION PAGO DE CAJA'!N$3:N$9173)))))</f>
        <v>#REF!</v>
      </c>
    </row>
    <row r="3769" spans="1:10">
      <c r="A3769" s="16" t="str">
        <f t="shared" si="63"/>
        <v/>
      </c>
      <c r="B3769" s="93"/>
      <c r="C3769" s="97"/>
      <c r="D3769" s="25"/>
      <c r="E3769" s="91"/>
      <c r="F3769" s="98"/>
      <c r="G3769" s="23"/>
      <c r="H3769" s="23"/>
      <c r="I3769" s="23"/>
      <c r="J3769" s="14" t="e">
        <f ca="1">F3769-(G3769+(SUMIF('RELACION PAGO DE CAJA'!B$3:B$9173,A3769,'RELACION PAGO DE CAJA'!K$3:K$9173)+SUMIF('RELACION PAGO DE CAJA'!B$3:B$9173,A3769,'RELACION PAGO DE CAJA'!L$3:L$9173)+(SUMIF('RELACION PAGO DE CAJA'!B$3:B$9173,A3769,'RELACION PAGO DE CAJA'!M$3:M$408)+(SUMIF('RELACION PAGO DE CAJA'!B$3:B$9173,A3769,'RELACION PAGO DE CAJA'!N$3:N$9173)))))</f>
        <v>#REF!</v>
      </c>
    </row>
    <row r="3770" spans="1:10">
      <c r="A3770" s="16" t="str">
        <f t="shared" si="63"/>
        <v/>
      </c>
      <c r="B3770" s="93"/>
      <c r="C3770" s="97"/>
      <c r="D3770" s="25"/>
      <c r="E3770" s="91"/>
      <c r="F3770" s="98"/>
      <c r="G3770" s="23"/>
      <c r="H3770" s="23"/>
      <c r="I3770" s="23"/>
      <c r="J3770" s="14" t="e">
        <f ca="1">F3770-(G3770+(SUMIF('RELACION PAGO DE CAJA'!B$3:B$9173,A3770,'RELACION PAGO DE CAJA'!K$3:K$9173)+SUMIF('RELACION PAGO DE CAJA'!B$3:B$9173,A3770,'RELACION PAGO DE CAJA'!L$3:L$9173)+(SUMIF('RELACION PAGO DE CAJA'!B$3:B$9173,A3770,'RELACION PAGO DE CAJA'!M$3:M$408)+(SUMIF('RELACION PAGO DE CAJA'!B$3:B$9173,A3770,'RELACION PAGO DE CAJA'!N$3:N$9173)))))</f>
        <v>#REF!</v>
      </c>
    </row>
    <row r="3771" spans="1:10">
      <c r="A3771" s="16" t="str">
        <f t="shared" si="63"/>
        <v/>
      </c>
      <c r="B3771" s="93"/>
      <c r="C3771" s="97"/>
      <c r="D3771" s="25"/>
      <c r="E3771" s="91"/>
      <c r="F3771" s="98"/>
      <c r="G3771" s="23"/>
      <c r="H3771" s="23"/>
      <c r="I3771" s="23"/>
      <c r="J3771" s="14" t="e">
        <f ca="1">F3771-(G3771+(SUMIF('RELACION PAGO DE CAJA'!B$3:B$9173,A3771,'RELACION PAGO DE CAJA'!K$3:K$9173)+SUMIF('RELACION PAGO DE CAJA'!B$3:B$9173,A3771,'RELACION PAGO DE CAJA'!L$3:L$9173)+(SUMIF('RELACION PAGO DE CAJA'!B$3:B$9173,A3771,'RELACION PAGO DE CAJA'!M$3:M$408)+(SUMIF('RELACION PAGO DE CAJA'!B$3:B$9173,A3771,'RELACION PAGO DE CAJA'!N$3:N$9173)))))</f>
        <v>#REF!</v>
      </c>
    </row>
    <row r="3772" spans="1:10">
      <c r="A3772" s="16" t="str">
        <f t="shared" si="63"/>
        <v/>
      </c>
      <c r="B3772" s="93"/>
      <c r="C3772" s="97"/>
      <c r="D3772" s="25"/>
      <c r="E3772" s="91"/>
      <c r="F3772" s="98"/>
      <c r="G3772" s="23"/>
      <c r="H3772" s="23"/>
      <c r="I3772" s="23"/>
      <c r="J3772" s="14" t="e">
        <f ca="1">F3772-(G3772+(SUMIF('RELACION PAGO DE CAJA'!B$3:B$9173,A3772,'RELACION PAGO DE CAJA'!K$3:K$9173)+SUMIF('RELACION PAGO DE CAJA'!B$3:B$9173,A3772,'RELACION PAGO DE CAJA'!L$3:L$9173)+(SUMIF('RELACION PAGO DE CAJA'!B$3:B$9173,A3772,'RELACION PAGO DE CAJA'!M$3:M$408)+(SUMIF('RELACION PAGO DE CAJA'!B$3:B$9173,A3772,'RELACION PAGO DE CAJA'!N$3:N$9173)))))</f>
        <v>#REF!</v>
      </c>
    </row>
    <row r="3773" spans="1:10">
      <c r="A3773" s="16" t="str">
        <f t="shared" si="63"/>
        <v/>
      </c>
      <c r="B3773" s="93"/>
      <c r="C3773" s="97"/>
      <c r="D3773" s="25"/>
      <c r="E3773" s="91"/>
      <c r="F3773" s="98"/>
      <c r="G3773" s="23"/>
      <c r="H3773" s="23"/>
      <c r="I3773" s="23"/>
      <c r="J3773" s="14" t="e">
        <f ca="1">F3773-(G3773+(SUMIF('RELACION PAGO DE CAJA'!B$3:B$9173,A3773,'RELACION PAGO DE CAJA'!K$3:K$9173)+SUMIF('RELACION PAGO DE CAJA'!B$3:B$9173,A3773,'RELACION PAGO DE CAJA'!L$3:L$9173)+(SUMIF('RELACION PAGO DE CAJA'!B$3:B$9173,A3773,'RELACION PAGO DE CAJA'!M$3:M$408)+(SUMIF('RELACION PAGO DE CAJA'!B$3:B$9173,A3773,'RELACION PAGO DE CAJA'!N$3:N$9173)))))</f>
        <v>#REF!</v>
      </c>
    </row>
    <row r="3774" spans="1:10">
      <c r="A3774" s="16" t="str">
        <f t="shared" si="63"/>
        <v/>
      </c>
      <c r="B3774" s="93"/>
      <c r="C3774" s="97"/>
      <c r="D3774" s="25"/>
      <c r="E3774" s="91"/>
      <c r="F3774" s="98"/>
      <c r="G3774" s="23"/>
      <c r="H3774" s="23"/>
      <c r="I3774" s="23"/>
      <c r="J3774" s="14" t="e">
        <f ca="1">F3774-(G3774+(SUMIF('RELACION PAGO DE CAJA'!B$3:B$9173,A3774,'RELACION PAGO DE CAJA'!K$3:K$9173)+SUMIF('RELACION PAGO DE CAJA'!B$3:B$9173,A3774,'RELACION PAGO DE CAJA'!L$3:L$9173)+(SUMIF('RELACION PAGO DE CAJA'!B$3:B$9173,A3774,'RELACION PAGO DE CAJA'!M$3:M$408)+(SUMIF('RELACION PAGO DE CAJA'!B$3:B$9173,A3774,'RELACION PAGO DE CAJA'!N$3:N$9173)))))</f>
        <v>#REF!</v>
      </c>
    </row>
    <row r="3775" spans="1:10">
      <c r="A3775" s="16" t="str">
        <f t="shared" si="63"/>
        <v/>
      </c>
      <c r="B3775" s="93"/>
      <c r="C3775" s="97"/>
      <c r="D3775" s="25"/>
      <c r="E3775" s="91"/>
      <c r="F3775" s="98"/>
      <c r="G3775" s="23"/>
      <c r="H3775" s="23"/>
      <c r="I3775" s="23"/>
      <c r="J3775" s="14" t="e">
        <f ca="1">F3775-(G3775+(SUMIF('RELACION PAGO DE CAJA'!B$3:B$9173,A3775,'RELACION PAGO DE CAJA'!K$3:K$9173)+SUMIF('RELACION PAGO DE CAJA'!B$3:B$9173,A3775,'RELACION PAGO DE CAJA'!L$3:L$9173)+(SUMIF('RELACION PAGO DE CAJA'!B$3:B$9173,A3775,'RELACION PAGO DE CAJA'!M$3:M$408)+(SUMIF('RELACION PAGO DE CAJA'!B$3:B$9173,A3775,'RELACION PAGO DE CAJA'!N$3:N$9173)))))</f>
        <v>#REF!</v>
      </c>
    </row>
    <row r="3776" spans="1:10">
      <c r="A3776" s="16" t="str">
        <f t="shared" si="63"/>
        <v/>
      </c>
      <c r="B3776" s="93"/>
      <c r="C3776" s="97"/>
      <c r="D3776" s="25"/>
      <c r="E3776" s="91"/>
      <c r="F3776" s="98"/>
      <c r="G3776" s="23"/>
      <c r="H3776" s="23"/>
      <c r="I3776" s="23"/>
      <c r="J3776" s="14" t="e">
        <f ca="1">F3776-(G3776+(SUMIF('RELACION PAGO DE CAJA'!B$3:B$9173,A3776,'RELACION PAGO DE CAJA'!K$3:K$9173)+SUMIF('RELACION PAGO DE CAJA'!B$3:B$9173,A3776,'RELACION PAGO DE CAJA'!L$3:L$9173)+(SUMIF('RELACION PAGO DE CAJA'!B$3:B$9173,A3776,'RELACION PAGO DE CAJA'!M$3:M$408)+(SUMIF('RELACION PAGO DE CAJA'!B$3:B$9173,A3776,'RELACION PAGO DE CAJA'!N$3:N$9173)))))</f>
        <v>#REF!</v>
      </c>
    </row>
    <row r="3777" spans="1:10">
      <c r="A3777" s="16" t="str">
        <f t="shared" si="63"/>
        <v/>
      </c>
      <c r="B3777" s="93"/>
      <c r="C3777" s="97"/>
      <c r="D3777" s="25"/>
      <c r="E3777" s="91"/>
      <c r="F3777" s="98"/>
      <c r="G3777" s="23"/>
      <c r="H3777" s="23"/>
      <c r="I3777" s="23"/>
      <c r="J3777" s="14" t="e">
        <f ca="1">F3777-(G3777+(SUMIF('RELACION PAGO DE CAJA'!B$3:B$9173,A3777,'RELACION PAGO DE CAJA'!K$3:K$9173)+SUMIF('RELACION PAGO DE CAJA'!B$3:B$9173,A3777,'RELACION PAGO DE CAJA'!L$3:L$9173)+(SUMIF('RELACION PAGO DE CAJA'!B$3:B$9173,A3777,'RELACION PAGO DE CAJA'!M$3:M$408)+(SUMIF('RELACION PAGO DE CAJA'!B$3:B$9173,A3777,'RELACION PAGO DE CAJA'!N$3:N$9173)))))</f>
        <v>#REF!</v>
      </c>
    </row>
    <row r="3778" spans="1:10">
      <c r="A3778" s="16" t="str">
        <f t="shared" si="63"/>
        <v/>
      </c>
      <c r="B3778" s="93"/>
      <c r="C3778" s="97"/>
      <c r="D3778" s="25"/>
      <c r="E3778" s="91"/>
      <c r="F3778" s="98"/>
      <c r="G3778" s="23"/>
      <c r="H3778" s="23"/>
      <c r="I3778" s="23"/>
      <c r="J3778" s="14" t="e">
        <f ca="1">F3778-(G3778+(SUMIF('RELACION PAGO DE CAJA'!B$3:B$9173,A3778,'RELACION PAGO DE CAJA'!K$3:K$9173)+SUMIF('RELACION PAGO DE CAJA'!B$3:B$9173,A3778,'RELACION PAGO DE CAJA'!L$3:L$9173)+(SUMIF('RELACION PAGO DE CAJA'!B$3:B$9173,A3778,'RELACION PAGO DE CAJA'!M$3:M$408)+(SUMIF('RELACION PAGO DE CAJA'!B$3:B$9173,A3778,'RELACION PAGO DE CAJA'!N$3:N$9173)))))</f>
        <v>#REF!</v>
      </c>
    </row>
    <row r="3779" spans="1:10">
      <c r="A3779" s="16" t="str">
        <f t="shared" si="63"/>
        <v/>
      </c>
      <c r="B3779" s="93"/>
      <c r="C3779" s="97"/>
      <c r="D3779" s="25"/>
      <c r="E3779" s="91"/>
      <c r="F3779" s="98"/>
      <c r="G3779" s="23"/>
      <c r="H3779" s="23"/>
      <c r="I3779" s="23"/>
      <c r="J3779" s="14" t="e">
        <f ca="1">F3779-(G3779+(SUMIF('RELACION PAGO DE CAJA'!B$3:B$9173,A3779,'RELACION PAGO DE CAJA'!K$3:K$9173)+SUMIF('RELACION PAGO DE CAJA'!B$3:B$9173,A3779,'RELACION PAGO DE CAJA'!L$3:L$9173)+(SUMIF('RELACION PAGO DE CAJA'!B$3:B$9173,A3779,'RELACION PAGO DE CAJA'!M$3:M$408)+(SUMIF('RELACION PAGO DE CAJA'!B$3:B$9173,A3779,'RELACION PAGO DE CAJA'!N$3:N$9173)))))</f>
        <v>#REF!</v>
      </c>
    </row>
    <row r="3780" spans="1:10">
      <c r="A3780" s="16" t="str">
        <f t="shared" si="63"/>
        <v/>
      </c>
      <c r="B3780" s="93"/>
      <c r="C3780" s="97"/>
      <c r="D3780" s="25"/>
      <c r="E3780" s="91"/>
      <c r="F3780" s="98"/>
      <c r="G3780" s="23"/>
      <c r="H3780" s="23"/>
      <c r="I3780" s="23"/>
      <c r="J3780" s="14" t="e">
        <f ca="1">F3780-(G3780+(SUMIF('RELACION PAGO DE CAJA'!B$3:B$9173,A3780,'RELACION PAGO DE CAJA'!K$3:K$9173)+SUMIF('RELACION PAGO DE CAJA'!B$3:B$9173,A3780,'RELACION PAGO DE CAJA'!L$3:L$9173)+(SUMIF('RELACION PAGO DE CAJA'!B$3:B$9173,A3780,'RELACION PAGO DE CAJA'!M$3:M$408)+(SUMIF('RELACION PAGO DE CAJA'!B$3:B$9173,A3780,'RELACION PAGO DE CAJA'!N$3:N$9173)))))</f>
        <v>#REF!</v>
      </c>
    </row>
    <row r="3781" spans="1:10">
      <c r="A3781" s="16" t="str">
        <f t="shared" si="63"/>
        <v/>
      </c>
      <c r="B3781" s="93"/>
      <c r="C3781" s="97"/>
      <c r="D3781" s="25"/>
      <c r="E3781" s="91"/>
      <c r="F3781" s="98"/>
      <c r="G3781" s="23"/>
      <c r="H3781" s="23"/>
      <c r="I3781" s="23"/>
      <c r="J3781" s="14" t="e">
        <f ca="1">F3781-(G3781+(SUMIF('RELACION PAGO DE CAJA'!B$3:B$9173,A3781,'RELACION PAGO DE CAJA'!K$3:K$9173)+SUMIF('RELACION PAGO DE CAJA'!B$3:B$9173,A3781,'RELACION PAGO DE CAJA'!L$3:L$9173)+(SUMIF('RELACION PAGO DE CAJA'!B$3:B$9173,A3781,'RELACION PAGO DE CAJA'!M$3:M$408)+(SUMIF('RELACION PAGO DE CAJA'!B$3:B$9173,A3781,'RELACION PAGO DE CAJA'!N$3:N$9173)))))</f>
        <v>#REF!</v>
      </c>
    </row>
    <row r="3782" spans="1:10">
      <c r="A3782" s="16" t="str">
        <f t="shared" si="63"/>
        <v/>
      </c>
      <c r="B3782" s="93"/>
      <c r="C3782" s="97"/>
      <c r="D3782" s="25"/>
      <c r="E3782" s="91"/>
      <c r="F3782" s="98"/>
      <c r="G3782" s="23"/>
      <c r="H3782" s="23"/>
      <c r="I3782" s="23"/>
      <c r="J3782" s="14" t="e">
        <f ca="1">F3782-(G3782+(SUMIF('RELACION PAGO DE CAJA'!B$3:B$9173,A3782,'RELACION PAGO DE CAJA'!K$3:K$9173)+SUMIF('RELACION PAGO DE CAJA'!B$3:B$9173,A3782,'RELACION PAGO DE CAJA'!L$3:L$9173)+(SUMIF('RELACION PAGO DE CAJA'!B$3:B$9173,A3782,'RELACION PAGO DE CAJA'!M$3:M$408)+(SUMIF('RELACION PAGO DE CAJA'!B$3:B$9173,A3782,'RELACION PAGO DE CAJA'!N$3:N$9173)))))</f>
        <v>#REF!</v>
      </c>
    </row>
    <row r="3783" spans="1:10">
      <c r="A3783" s="16" t="str">
        <f t="shared" si="63"/>
        <v/>
      </c>
      <c r="B3783" s="93"/>
      <c r="C3783" s="97"/>
      <c r="D3783" s="25"/>
      <c r="E3783" s="91"/>
      <c r="F3783" s="98"/>
      <c r="G3783" s="23"/>
      <c r="H3783" s="23"/>
      <c r="I3783" s="23"/>
      <c r="J3783" s="14" t="e">
        <f ca="1">F3783-(G3783+(SUMIF('RELACION PAGO DE CAJA'!B$3:B$9173,A3783,'RELACION PAGO DE CAJA'!K$3:K$9173)+SUMIF('RELACION PAGO DE CAJA'!B$3:B$9173,A3783,'RELACION PAGO DE CAJA'!L$3:L$9173)+(SUMIF('RELACION PAGO DE CAJA'!B$3:B$9173,A3783,'RELACION PAGO DE CAJA'!M$3:M$408)+(SUMIF('RELACION PAGO DE CAJA'!B$3:B$9173,A3783,'RELACION PAGO DE CAJA'!N$3:N$9173)))))</f>
        <v>#REF!</v>
      </c>
    </row>
    <row r="3784" spans="1:10">
      <c r="A3784" s="16" t="str">
        <f t="shared" si="63"/>
        <v/>
      </c>
      <c r="B3784" s="93"/>
      <c r="C3784" s="97"/>
      <c r="D3784" s="25"/>
      <c r="E3784" s="91"/>
      <c r="F3784" s="98"/>
      <c r="G3784" s="23"/>
      <c r="H3784" s="23"/>
      <c r="I3784" s="23"/>
      <c r="J3784" s="14" t="e">
        <f ca="1">F3784-(G3784+(SUMIF('RELACION PAGO DE CAJA'!B$3:B$9173,A3784,'RELACION PAGO DE CAJA'!K$3:K$9173)+SUMIF('RELACION PAGO DE CAJA'!B$3:B$9173,A3784,'RELACION PAGO DE CAJA'!L$3:L$9173)+(SUMIF('RELACION PAGO DE CAJA'!B$3:B$9173,A3784,'RELACION PAGO DE CAJA'!M$3:M$408)+(SUMIF('RELACION PAGO DE CAJA'!B$3:B$9173,A3784,'RELACION PAGO DE CAJA'!N$3:N$9173)))))</f>
        <v>#REF!</v>
      </c>
    </row>
    <row r="3785" spans="1:10">
      <c r="A3785" s="16" t="str">
        <f t="shared" si="63"/>
        <v/>
      </c>
      <c r="B3785" s="93"/>
      <c r="C3785" s="97"/>
      <c r="D3785" s="25"/>
      <c r="E3785" s="91"/>
      <c r="F3785" s="98"/>
      <c r="G3785" s="23"/>
      <c r="H3785" s="23"/>
      <c r="I3785" s="23"/>
      <c r="J3785" s="14" t="e">
        <f ca="1">F3785-(G3785+(SUMIF('RELACION PAGO DE CAJA'!B$3:B$9173,A3785,'RELACION PAGO DE CAJA'!K$3:K$9173)+SUMIF('RELACION PAGO DE CAJA'!B$3:B$9173,A3785,'RELACION PAGO DE CAJA'!L$3:L$9173)+(SUMIF('RELACION PAGO DE CAJA'!B$3:B$9173,A3785,'RELACION PAGO DE CAJA'!M$3:M$408)+(SUMIF('RELACION PAGO DE CAJA'!B$3:B$9173,A3785,'RELACION PAGO DE CAJA'!N$3:N$9173)))))</f>
        <v>#REF!</v>
      </c>
    </row>
    <row r="3786" spans="1:10">
      <c r="A3786" s="16" t="str">
        <f t="shared" si="63"/>
        <v/>
      </c>
      <c r="B3786" s="93"/>
      <c r="C3786" s="97"/>
      <c r="D3786" s="25"/>
      <c r="E3786" s="91"/>
      <c r="F3786" s="98"/>
      <c r="G3786" s="23"/>
      <c r="H3786" s="23"/>
      <c r="I3786" s="23"/>
      <c r="J3786" s="14" t="e">
        <f ca="1">F3786-(G3786+(SUMIF('RELACION PAGO DE CAJA'!B$3:B$9173,A3786,'RELACION PAGO DE CAJA'!K$3:K$9173)+SUMIF('RELACION PAGO DE CAJA'!B$3:B$9173,A3786,'RELACION PAGO DE CAJA'!L$3:L$9173)+(SUMIF('RELACION PAGO DE CAJA'!B$3:B$9173,A3786,'RELACION PAGO DE CAJA'!M$3:M$408)+(SUMIF('RELACION PAGO DE CAJA'!B$3:B$9173,A3786,'RELACION PAGO DE CAJA'!N$3:N$9173)))))</f>
        <v>#REF!</v>
      </c>
    </row>
    <row r="3787" spans="1:10">
      <c r="A3787" s="16" t="str">
        <f t="shared" si="63"/>
        <v/>
      </c>
      <c r="B3787" s="93"/>
      <c r="C3787" s="97"/>
      <c r="D3787" s="25"/>
      <c r="E3787" s="91"/>
      <c r="F3787" s="98"/>
      <c r="G3787" s="23"/>
      <c r="H3787" s="23"/>
      <c r="I3787" s="23"/>
      <c r="J3787" s="14" t="e">
        <f ca="1">F3787-(G3787+(SUMIF('RELACION PAGO DE CAJA'!B$3:B$9173,A3787,'RELACION PAGO DE CAJA'!K$3:K$9173)+SUMIF('RELACION PAGO DE CAJA'!B$3:B$9173,A3787,'RELACION PAGO DE CAJA'!L$3:L$9173)+(SUMIF('RELACION PAGO DE CAJA'!B$3:B$9173,A3787,'RELACION PAGO DE CAJA'!M$3:M$408)+(SUMIF('RELACION PAGO DE CAJA'!B$3:B$9173,A3787,'RELACION PAGO DE CAJA'!N$3:N$9173)))))</f>
        <v>#REF!</v>
      </c>
    </row>
    <row r="3788" spans="1:10">
      <c r="A3788" s="16" t="str">
        <f t="shared" si="63"/>
        <v/>
      </c>
      <c r="B3788" s="93"/>
      <c r="C3788" s="97"/>
      <c r="D3788" s="25"/>
      <c r="E3788" s="91"/>
      <c r="F3788" s="98"/>
      <c r="G3788" s="23"/>
      <c r="H3788" s="23"/>
      <c r="I3788" s="23"/>
      <c r="J3788" s="14" t="e">
        <f ca="1">F3788-(G3788+(SUMIF('RELACION PAGO DE CAJA'!B$3:B$9173,A3788,'RELACION PAGO DE CAJA'!K$3:K$9173)+SUMIF('RELACION PAGO DE CAJA'!B$3:B$9173,A3788,'RELACION PAGO DE CAJA'!L$3:L$9173)+(SUMIF('RELACION PAGO DE CAJA'!B$3:B$9173,A3788,'RELACION PAGO DE CAJA'!M$3:M$408)+(SUMIF('RELACION PAGO DE CAJA'!B$3:B$9173,A3788,'RELACION PAGO DE CAJA'!N$3:N$9173)))))</f>
        <v>#REF!</v>
      </c>
    </row>
    <row r="3789" spans="1:10">
      <c r="A3789" s="16" t="str">
        <f t="shared" si="63"/>
        <v/>
      </c>
      <c r="B3789" s="93"/>
      <c r="C3789" s="97"/>
      <c r="D3789" s="25"/>
      <c r="E3789" s="91"/>
      <c r="F3789" s="98"/>
      <c r="G3789" s="23"/>
      <c r="H3789" s="23"/>
      <c r="I3789" s="23"/>
      <c r="J3789" s="14" t="e">
        <f ca="1">F3789-(G3789+(SUMIF('RELACION PAGO DE CAJA'!B$3:B$9173,A3789,'RELACION PAGO DE CAJA'!K$3:K$9173)+SUMIF('RELACION PAGO DE CAJA'!B$3:B$9173,A3789,'RELACION PAGO DE CAJA'!L$3:L$9173)+(SUMIF('RELACION PAGO DE CAJA'!B$3:B$9173,A3789,'RELACION PAGO DE CAJA'!M$3:M$408)+(SUMIF('RELACION PAGO DE CAJA'!B$3:B$9173,A3789,'RELACION PAGO DE CAJA'!N$3:N$9173)))))</f>
        <v>#REF!</v>
      </c>
    </row>
    <row r="3790" spans="1:10">
      <c r="A3790" s="16" t="str">
        <f t="shared" si="63"/>
        <v/>
      </c>
      <c r="B3790" s="93"/>
      <c r="C3790" s="97"/>
      <c r="D3790" s="25"/>
      <c r="E3790" s="91"/>
      <c r="F3790" s="98"/>
      <c r="G3790" s="23"/>
      <c r="H3790" s="23"/>
      <c r="I3790" s="23"/>
      <c r="J3790" s="14" t="e">
        <f ca="1">F3790-(G3790+(SUMIF('RELACION PAGO DE CAJA'!B$3:B$9173,A3790,'RELACION PAGO DE CAJA'!K$3:K$9173)+SUMIF('RELACION PAGO DE CAJA'!B$3:B$9173,A3790,'RELACION PAGO DE CAJA'!L$3:L$9173)+(SUMIF('RELACION PAGO DE CAJA'!B$3:B$9173,A3790,'RELACION PAGO DE CAJA'!M$3:M$408)+(SUMIF('RELACION PAGO DE CAJA'!B$3:B$9173,A3790,'RELACION PAGO DE CAJA'!N$3:N$9173)))))</f>
        <v>#REF!</v>
      </c>
    </row>
    <row r="3791" spans="1:10">
      <c r="A3791" s="16" t="str">
        <f t="shared" si="63"/>
        <v/>
      </c>
      <c r="B3791" s="93"/>
      <c r="C3791" s="97"/>
      <c r="D3791" s="25"/>
      <c r="E3791" s="91"/>
      <c r="F3791" s="98"/>
      <c r="G3791" s="23"/>
      <c r="H3791" s="23"/>
      <c r="I3791" s="23"/>
      <c r="J3791" s="14" t="e">
        <f ca="1">F3791-(G3791+(SUMIF('RELACION PAGO DE CAJA'!B$3:B$9173,A3791,'RELACION PAGO DE CAJA'!K$3:K$9173)+SUMIF('RELACION PAGO DE CAJA'!B$3:B$9173,A3791,'RELACION PAGO DE CAJA'!L$3:L$9173)+(SUMIF('RELACION PAGO DE CAJA'!B$3:B$9173,A3791,'RELACION PAGO DE CAJA'!M$3:M$408)+(SUMIF('RELACION PAGO DE CAJA'!B$3:B$9173,A3791,'RELACION PAGO DE CAJA'!N$3:N$9173)))))</f>
        <v>#REF!</v>
      </c>
    </row>
    <row r="3792" spans="1:10">
      <c r="A3792" s="16" t="str">
        <f t="shared" si="63"/>
        <v/>
      </c>
      <c r="B3792" s="93"/>
      <c r="C3792" s="97"/>
      <c r="D3792" s="25"/>
      <c r="E3792" s="91"/>
      <c r="F3792" s="98"/>
      <c r="G3792" s="23"/>
      <c r="H3792" s="23"/>
      <c r="I3792" s="23"/>
      <c r="J3792" s="14" t="e">
        <f ca="1">F3792-(G3792+(SUMIF('RELACION PAGO DE CAJA'!B$3:B$9173,A3792,'RELACION PAGO DE CAJA'!K$3:K$9173)+SUMIF('RELACION PAGO DE CAJA'!B$3:B$9173,A3792,'RELACION PAGO DE CAJA'!L$3:L$9173)+(SUMIF('RELACION PAGO DE CAJA'!B$3:B$9173,A3792,'RELACION PAGO DE CAJA'!M$3:M$408)+(SUMIF('RELACION PAGO DE CAJA'!B$3:B$9173,A3792,'RELACION PAGO DE CAJA'!N$3:N$9173)))))</f>
        <v>#REF!</v>
      </c>
    </row>
    <row r="3793" spans="1:10">
      <c r="A3793" s="16" t="str">
        <f t="shared" si="63"/>
        <v/>
      </c>
      <c r="B3793" s="93"/>
      <c r="C3793" s="97"/>
      <c r="D3793" s="25"/>
      <c r="E3793" s="91"/>
      <c r="F3793" s="98"/>
      <c r="G3793" s="23"/>
      <c r="H3793" s="23"/>
      <c r="I3793" s="23"/>
      <c r="J3793" s="14" t="e">
        <f ca="1">F3793-(G3793+(SUMIF('RELACION PAGO DE CAJA'!B$3:B$9173,A3793,'RELACION PAGO DE CAJA'!K$3:K$9173)+SUMIF('RELACION PAGO DE CAJA'!B$3:B$9173,A3793,'RELACION PAGO DE CAJA'!L$3:L$9173)+(SUMIF('RELACION PAGO DE CAJA'!B$3:B$9173,A3793,'RELACION PAGO DE CAJA'!M$3:M$408)+(SUMIF('RELACION PAGO DE CAJA'!B$3:B$9173,A3793,'RELACION PAGO DE CAJA'!N$3:N$9173)))))</f>
        <v>#REF!</v>
      </c>
    </row>
    <row r="3794" spans="1:10">
      <c r="A3794" s="16" t="str">
        <f t="shared" si="63"/>
        <v/>
      </c>
      <c r="B3794" s="93"/>
      <c r="C3794" s="97"/>
      <c r="D3794" s="25"/>
      <c r="E3794" s="91"/>
      <c r="F3794" s="98"/>
      <c r="G3794" s="23"/>
      <c r="H3794" s="23"/>
      <c r="I3794" s="23"/>
      <c r="J3794" s="14" t="e">
        <f ca="1">F3794-(G3794+(SUMIF('RELACION PAGO DE CAJA'!B$3:B$9173,A3794,'RELACION PAGO DE CAJA'!K$3:K$9173)+SUMIF('RELACION PAGO DE CAJA'!B$3:B$9173,A3794,'RELACION PAGO DE CAJA'!L$3:L$9173)+(SUMIF('RELACION PAGO DE CAJA'!B$3:B$9173,A3794,'RELACION PAGO DE CAJA'!M$3:M$408)+(SUMIF('RELACION PAGO DE CAJA'!B$3:B$9173,A3794,'RELACION PAGO DE CAJA'!N$3:N$9173)))))</f>
        <v>#REF!</v>
      </c>
    </row>
    <row r="3795" spans="1:10">
      <c r="A3795" s="16" t="str">
        <f t="shared" si="63"/>
        <v/>
      </c>
      <c r="B3795" s="93"/>
      <c r="C3795" s="97"/>
      <c r="D3795" s="25"/>
      <c r="E3795" s="91"/>
      <c r="F3795" s="98"/>
      <c r="G3795" s="23"/>
      <c r="H3795" s="23"/>
      <c r="I3795" s="23"/>
      <c r="J3795" s="14" t="e">
        <f ca="1">F3795-(G3795+(SUMIF('RELACION PAGO DE CAJA'!B$3:B$9173,A3795,'RELACION PAGO DE CAJA'!K$3:K$9173)+SUMIF('RELACION PAGO DE CAJA'!B$3:B$9173,A3795,'RELACION PAGO DE CAJA'!L$3:L$9173)+(SUMIF('RELACION PAGO DE CAJA'!B$3:B$9173,A3795,'RELACION PAGO DE CAJA'!M$3:M$408)+(SUMIF('RELACION PAGO DE CAJA'!B$3:B$9173,A3795,'RELACION PAGO DE CAJA'!N$3:N$9173)))))</f>
        <v>#REF!</v>
      </c>
    </row>
    <row r="3796" spans="1:10">
      <c r="A3796" s="16" t="str">
        <f t="shared" si="63"/>
        <v/>
      </c>
      <c r="B3796" s="93"/>
      <c r="C3796" s="97"/>
      <c r="D3796" s="25"/>
      <c r="E3796" s="91"/>
      <c r="F3796" s="98"/>
      <c r="G3796" s="23"/>
      <c r="H3796" s="23"/>
      <c r="I3796" s="23"/>
      <c r="J3796" s="14" t="e">
        <f ca="1">F3796-(G3796+(SUMIF('RELACION PAGO DE CAJA'!B$3:B$9173,A3796,'RELACION PAGO DE CAJA'!K$3:K$9173)+SUMIF('RELACION PAGO DE CAJA'!B$3:B$9173,A3796,'RELACION PAGO DE CAJA'!L$3:L$9173)+(SUMIF('RELACION PAGO DE CAJA'!B$3:B$9173,A3796,'RELACION PAGO DE CAJA'!M$3:M$408)+(SUMIF('RELACION PAGO DE CAJA'!B$3:B$9173,A3796,'RELACION PAGO DE CAJA'!N$3:N$9173)))))</f>
        <v>#REF!</v>
      </c>
    </row>
    <row r="3797" spans="1:10">
      <c r="A3797" s="16" t="str">
        <f t="shared" ref="A3797:A3860" si="64">CONCATENATE(B3797,D3797,E3797)</f>
        <v/>
      </c>
      <c r="B3797" s="93"/>
      <c r="C3797" s="97"/>
      <c r="D3797" s="25"/>
      <c r="E3797" s="91"/>
      <c r="F3797" s="98"/>
      <c r="G3797" s="23"/>
      <c r="H3797" s="23"/>
      <c r="I3797" s="23"/>
      <c r="J3797" s="14" t="e">
        <f ca="1">F3797-(G3797+(SUMIF('RELACION PAGO DE CAJA'!B$3:B$9173,A3797,'RELACION PAGO DE CAJA'!K$3:K$9173)+SUMIF('RELACION PAGO DE CAJA'!B$3:B$9173,A3797,'RELACION PAGO DE CAJA'!L$3:L$9173)+(SUMIF('RELACION PAGO DE CAJA'!B$3:B$9173,A3797,'RELACION PAGO DE CAJA'!M$3:M$408)+(SUMIF('RELACION PAGO DE CAJA'!B$3:B$9173,A3797,'RELACION PAGO DE CAJA'!N$3:N$9173)))))</f>
        <v>#REF!</v>
      </c>
    </row>
    <row r="3798" spans="1:10">
      <c r="A3798" s="16" t="str">
        <f t="shared" si="64"/>
        <v/>
      </c>
      <c r="B3798" s="93"/>
      <c r="C3798" s="97"/>
      <c r="D3798" s="25"/>
      <c r="E3798" s="91"/>
      <c r="F3798" s="98"/>
      <c r="G3798" s="23"/>
      <c r="H3798" s="23"/>
      <c r="I3798" s="23"/>
      <c r="J3798" s="14" t="e">
        <f ca="1">F3798-(G3798+(SUMIF('RELACION PAGO DE CAJA'!B$3:B$9173,A3798,'RELACION PAGO DE CAJA'!K$3:K$9173)+SUMIF('RELACION PAGO DE CAJA'!B$3:B$9173,A3798,'RELACION PAGO DE CAJA'!L$3:L$9173)+(SUMIF('RELACION PAGO DE CAJA'!B$3:B$9173,A3798,'RELACION PAGO DE CAJA'!M$3:M$408)+(SUMIF('RELACION PAGO DE CAJA'!B$3:B$9173,A3798,'RELACION PAGO DE CAJA'!N$3:N$9173)))))</f>
        <v>#REF!</v>
      </c>
    </row>
    <row r="3799" spans="1:10">
      <c r="A3799" s="16" t="str">
        <f t="shared" si="64"/>
        <v/>
      </c>
      <c r="B3799" s="93"/>
      <c r="C3799" s="97"/>
      <c r="D3799" s="25"/>
      <c r="E3799" s="91"/>
      <c r="F3799" s="98"/>
      <c r="G3799" s="23"/>
      <c r="H3799" s="23"/>
      <c r="I3799" s="23"/>
      <c r="J3799" s="14" t="e">
        <f ca="1">F3799-(G3799+(SUMIF('RELACION PAGO DE CAJA'!B$3:B$9173,A3799,'RELACION PAGO DE CAJA'!K$3:K$9173)+SUMIF('RELACION PAGO DE CAJA'!B$3:B$9173,A3799,'RELACION PAGO DE CAJA'!L$3:L$9173)+(SUMIF('RELACION PAGO DE CAJA'!B$3:B$9173,A3799,'RELACION PAGO DE CAJA'!M$3:M$408)+(SUMIF('RELACION PAGO DE CAJA'!B$3:B$9173,A3799,'RELACION PAGO DE CAJA'!N$3:N$9173)))))</f>
        <v>#REF!</v>
      </c>
    </row>
    <row r="3800" spans="1:10">
      <c r="A3800" s="16" t="str">
        <f t="shared" si="64"/>
        <v/>
      </c>
      <c r="B3800" s="93"/>
      <c r="C3800" s="97"/>
      <c r="D3800" s="25"/>
      <c r="E3800" s="91"/>
      <c r="F3800" s="98"/>
      <c r="G3800" s="23"/>
      <c r="H3800" s="23"/>
      <c r="I3800" s="23"/>
      <c r="J3800" s="14" t="e">
        <f ca="1">F3800-(G3800+(SUMIF('RELACION PAGO DE CAJA'!B$3:B$9173,A3800,'RELACION PAGO DE CAJA'!K$3:K$9173)+SUMIF('RELACION PAGO DE CAJA'!B$3:B$9173,A3800,'RELACION PAGO DE CAJA'!L$3:L$9173)+(SUMIF('RELACION PAGO DE CAJA'!B$3:B$9173,A3800,'RELACION PAGO DE CAJA'!M$3:M$408)+(SUMIF('RELACION PAGO DE CAJA'!B$3:B$9173,A3800,'RELACION PAGO DE CAJA'!N$3:N$9173)))))</f>
        <v>#REF!</v>
      </c>
    </row>
    <row r="3801" spans="1:10">
      <c r="A3801" s="16" t="str">
        <f t="shared" si="64"/>
        <v/>
      </c>
      <c r="B3801" s="93"/>
      <c r="C3801" s="97"/>
      <c r="D3801" s="25"/>
      <c r="E3801" s="91"/>
      <c r="F3801" s="98"/>
      <c r="G3801" s="23"/>
      <c r="H3801" s="23"/>
      <c r="I3801" s="23"/>
      <c r="J3801" s="14" t="e">
        <f ca="1">F3801-(G3801+(SUMIF('RELACION PAGO DE CAJA'!B$3:B$9173,A3801,'RELACION PAGO DE CAJA'!K$3:K$9173)+SUMIF('RELACION PAGO DE CAJA'!B$3:B$9173,A3801,'RELACION PAGO DE CAJA'!L$3:L$9173)+(SUMIF('RELACION PAGO DE CAJA'!B$3:B$9173,A3801,'RELACION PAGO DE CAJA'!M$3:M$408)+(SUMIF('RELACION PAGO DE CAJA'!B$3:B$9173,A3801,'RELACION PAGO DE CAJA'!N$3:N$9173)))))</f>
        <v>#REF!</v>
      </c>
    </row>
    <row r="3802" spans="1:10">
      <c r="A3802" s="16" t="str">
        <f t="shared" si="64"/>
        <v/>
      </c>
      <c r="B3802" s="93"/>
      <c r="C3802" s="97"/>
      <c r="D3802" s="25"/>
      <c r="E3802" s="91"/>
      <c r="F3802" s="98"/>
      <c r="G3802" s="23"/>
      <c r="H3802" s="23"/>
      <c r="I3802" s="23"/>
      <c r="J3802" s="14" t="e">
        <f ca="1">F3802-(G3802+(SUMIF('RELACION PAGO DE CAJA'!B$3:B$9173,A3802,'RELACION PAGO DE CAJA'!K$3:K$9173)+SUMIF('RELACION PAGO DE CAJA'!B$3:B$9173,A3802,'RELACION PAGO DE CAJA'!L$3:L$9173)+(SUMIF('RELACION PAGO DE CAJA'!B$3:B$9173,A3802,'RELACION PAGO DE CAJA'!M$3:M$408)+(SUMIF('RELACION PAGO DE CAJA'!B$3:B$9173,A3802,'RELACION PAGO DE CAJA'!N$3:N$9173)))))</f>
        <v>#REF!</v>
      </c>
    </row>
    <row r="3803" spans="1:10">
      <c r="A3803" s="16" t="str">
        <f t="shared" si="64"/>
        <v/>
      </c>
      <c r="B3803" s="93"/>
      <c r="C3803" s="97"/>
      <c r="D3803" s="25"/>
      <c r="E3803" s="91"/>
      <c r="F3803" s="98"/>
      <c r="G3803" s="23"/>
      <c r="H3803" s="23"/>
      <c r="I3803" s="23"/>
      <c r="J3803" s="14" t="e">
        <f ca="1">F3803-(G3803+(SUMIF('RELACION PAGO DE CAJA'!B$3:B$9173,A3803,'RELACION PAGO DE CAJA'!K$3:K$9173)+SUMIF('RELACION PAGO DE CAJA'!B$3:B$9173,A3803,'RELACION PAGO DE CAJA'!L$3:L$9173)+(SUMIF('RELACION PAGO DE CAJA'!B$3:B$9173,A3803,'RELACION PAGO DE CAJA'!M$3:M$408)+(SUMIF('RELACION PAGO DE CAJA'!B$3:B$9173,A3803,'RELACION PAGO DE CAJA'!N$3:N$9173)))))</f>
        <v>#REF!</v>
      </c>
    </row>
    <row r="3804" spans="1:10">
      <c r="A3804" s="16" t="str">
        <f t="shared" si="64"/>
        <v/>
      </c>
      <c r="B3804" s="93"/>
      <c r="C3804" s="97"/>
      <c r="D3804" s="25"/>
      <c r="E3804" s="91"/>
      <c r="F3804" s="98"/>
      <c r="G3804" s="23"/>
      <c r="H3804" s="23"/>
      <c r="I3804" s="23"/>
      <c r="J3804" s="14" t="e">
        <f ca="1">F3804-(G3804+(SUMIF('RELACION PAGO DE CAJA'!B$3:B$9173,A3804,'RELACION PAGO DE CAJA'!K$3:K$9173)+SUMIF('RELACION PAGO DE CAJA'!B$3:B$9173,A3804,'RELACION PAGO DE CAJA'!L$3:L$9173)+(SUMIF('RELACION PAGO DE CAJA'!B$3:B$9173,A3804,'RELACION PAGO DE CAJA'!M$3:M$408)+(SUMIF('RELACION PAGO DE CAJA'!B$3:B$9173,A3804,'RELACION PAGO DE CAJA'!N$3:N$9173)))))</f>
        <v>#REF!</v>
      </c>
    </row>
    <row r="3805" spans="1:10">
      <c r="A3805" s="16" t="str">
        <f t="shared" si="64"/>
        <v/>
      </c>
      <c r="B3805" s="93"/>
      <c r="C3805" s="97"/>
      <c r="D3805" s="25"/>
      <c r="E3805" s="91"/>
      <c r="F3805" s="98"/>
      <c r="G3805" s="23"/>
      <c r="H3805" s="23"/>
      <c r="I3805" s="23"/>
      <c r="J3805" s="14" t="e">
        <f ca="1">F3805-(G3805+(SUMIF('RELACION PAGO DE CAJA'!B$3:B$9173,A3805,'RELACION PAGO DE CAJA'!K$3:K$9173)+SUMIF('RELACION PAGO DE CAJA'!B$3:B$9173,A3805,'RELACION PAGO DE CAJA'!L$3:L$9173)+(SUMIF('RELACION PAGO DE CAJA'!B$3:B$9173,A3805,'RELACION PAGO DE CAJA'!M$3:M$408)+(SUMIF('RELACION PAGO DE CAJA'!B$3:B$9173,A3805,'RELACION PAGO DE CAJA'!N$3:N$9173)))))</f>
        <v>#REF!</v>
      </c>
    </row>
    <row r="3806" spans="1:10">
      <c r="A3806" s="16" t="str">
        <f t="shared" si="64"/>
        <v/>
      </c>
      <c r="B3806" s="93"/>
      <c r="C3806" s="97"/>
      <c r="D3806" s="25"/>
      <c r="E3806" s="91"/>
      <c r="F3806" s="98"/>
      <c r="G3806" s="23"/>
      <c r="H3806" s="23"/>
      <c r="I3806" s="23"/>
      <c r="J3806" s="14" t="e">
        <f ca="1">F3806-(G3806+(SUMIF('RELACION PAGO DE CAJA'!B$3:B$9173,A3806,'RELACION PAGO DE CAJA'!K$3:K$9173)+SUMIF('RELACION PAGO DE CAJA'!B$3:B$9173,A3806,'RELACION PAGO DE CAJA'!L$3:L$9173)+(SUMIF('RELACION PAGO DE CAJA'!B$3:B$9173,A3806,'RELACION PAGO DE CAJA'!M$3:M$408)+(SUMIF('RELACION PAGO DE CAJA'!B$3:B$9173,A3806,'RELACION PAGO DE CAJA'!N$3:N$9173)))))</f>
        <v>#REF!</v>
      </c>
    </row>
    <row r="3807" spans="1:10">
      <c r="A3807" s="16" t="str">
        <f t="shared" si="64"/>
        <v/>
      </c>
      <c r="B3807" s="93"/>
      <c r="C3807" s="97"/>
      <c r="D3807" s="25"/>
      <c r="E3807" s="91"/>
      <c r="F3807" s="98"/>
      <c r="G3807" s="23"/>
      <c r="H3807" s="23"/>
      <c r="I3807" s="23"/>
      <c r="J3807" s="14" t="e">
        <f ca="1">F3807-(G3807+(SUMIF('RELACION PAGO DE CAJA'!B$3:B$9173,A3807,'RELACION PAGO DE CAJA'!K$3:K$9173)+SUMIF('RELACION PAGO DE CAJA'!B$3:B$9173,A3807,'RELACION PAGO DE CAJA'!L$3:L$9173)+(SUMIF('RELACION PAGO DE CAJA'!B$3:B$9173,A3807,'RELACION PAGO DE CAJA'!M$3:M$408)+(SUMIF('RELACION PAGO DE CAJA'!B$3:B$9173,A3807,'RELACION PAGO DE CAJA'!N$3:N$9173)))))</f>
        <v>#REF!</v>
      </c>
    </row>
    <row r="3808" spans="1:10">
      <c r="A3808" s="16" t="str">
        <f t="shared" si="64"/>
        <v/>
      </c>
      <c r="B3808" s="93"/>
      <c r="C3808" s="97"/>
      <c r="D3808" s="25"/>
      <c r="E3808" s="91"/>
      <c r="F3808" s="98"/>
      <c r="G3808" s="23"/>
      <c r="H3808" s="23"/>
      <c r="I3808" s="23"/>
      <c r="J3808" s="14" t="e">
        <f ca="1">F3808-(G3808+(SUMIF('RELACION PAGO DE CAJA'!B$3:B$9173,A3808,'RELACION PAGO DE CAJA'!K$3:K$9173)+SUMIF('RELACION PAGO DE CAJA'!B$3:B$9173,A3808,'RELACION PAGO DE CAJA'!L$3:L$9173)+(SUMIF('RELACION PAGO DE CAJA'!B$3:B$9173,A3808,'RELACION PAGO DE CAJA'!M$3:M$408)+(SUMIF('RELACION PAGO DE CAJA'!B$3:B$9173,A3808,'RELACION PAGO DE CAJA'!N$3:N$9173)))))</f>
        <v>#REF!</v>
      </c>
    </row>
    <row r="3809" spans="1:10">
      <c r="A3809" s="16" t="str">
        <f t="shared" si="64"/>
        <v/>
      </c>
      <c r="B3809" s="93"/>
      <c r="C3809" s="97"/>
      <c r="D3809" s="25"/>
      <c r="E3809" s="91"/>
      <c r="F3809" s="98"/>
      <c r="G3809" s="23"/>
      <c r="H3809" s="23"/>
      <c r="I3809" s="23"/>
      <c r="J3809" s="14" t="e">
        <f ca="1">F3809-(G3809+(SUMIF('RELACION PAGO DE CAJA'!B$3:B$9173,A3809,'RELACION PAGO DE CAJA'!K$3:K$9173)+SUMIF('RELACION PAGO DE CAJA'!B$3:B$9173,A3809,'RELACION PAGO DE CAJA'!L$3:L$9173)+(SUMIF('RELACION PAGO DE CAJA'!B$3:B$9173,A3809,'RELACION PAGO DE CAJA'!M$3:M$408)+(SUMIF('RELACION PAGO DE CAJA'!B$3:B$9173,A3809,'RELACION PAGO DE CAJA'!N$3:N$9173)))))</f>
        <v>#REF!</v>
      </c>
    </row>
    <row r="3810" spans="1:10">
      <c r="A3810" s="16" t="str">
        <f t="shared" si="64"/>
        <v/>
      </c>
      <c r="B3810" s="93"/>
      <c r="C3810" s="97"/>
      <c r="D3810" s="25"/>
      <c r="E3810" s="91"/>
      <c r="F3810" s="98"/>
      <c r="G3810" s="23"/>
      <c r="H3810" s="23"/>
      <c r="I3810" s="23"/>
      <c r="J3810" s="14" t="e">
        <f ca="1">F3810-(G3810+(SUMIF('RELACION PAGO DE CAJA'!B$3:B$9173,A3810,'RELACION PAGO DE CAJA'!K$3:K$9173)+SUMIF('RELACION PAGO DE CAJA'!B$3:B$9173,A3810,'RELACION PAGO DE CAJA'!L$3:L$9173)+(SUMIF('RELACION PAGO DE CAJA'!B$3:B$9173,A3810,'RELACION PAGO DE CAJA'!M$3:M$408)+(SUMIF('RELACION PAGO DE CAJA'!B$3:B$9173,A3810,'RELACION PAGO DE CAJA'!N$3:N$9173)))))</f>
        <v>#REF!</v>
      </c>
    </row>
    <row r="3811" spans="1:10">
      <c r="A3811" s="16" t="str">
        <f t="shared" si="64"/>
        <v/>
      </c>
      <c r="B3811" s="93"/>
      <c r="C3811" s="97"/>
      <c r="D3811" s="25"/>
      <c r="E3811" s="91"/>
      <c r="F3811" s="98"/>
      <c r="G3811" s="23"/>
      <c r="H3811" s="23"/>
      <c r="I3811" s="23"/>
      <c r="J3811" s="14" t="e">
        <f ca="1">F3811-(G3811+(SUMIF('RELACION PAGO DE CAJA'!B$3:B$9173,A3811,'RELACION PAGO DE CAJA'!K$3:K$9173)+SUMIF('RELACION PAGO DE CAJA'!B$3:B$9173,A3811,'RELACION PAGO DE CAJA'!L$3:L$9173)+(SUMIF('RELACION PAGO DE CAJA'!B$3:B$9173,A3811,'RELACION PAGO DE CAJA'!M$3:M$408)+(SUMIF('RELACION PAGO DE CAJA'!B$3:B$9173,A3811,'RELACION PAGO DE CAJA'!N$3:N$9173)))))</f>
        <v>#REF!</v>
      </c>
    </row>
    <row r="3812" spans="1:10">
      <c r="A3812" s="16" t="str">
        <f t="shared" si="64"/>
        <v/>
      </c>
      <c r="B3812" s="93"/>
      <c r="C3812" s="97"/>
      <c r="D3812" s="25"/>
      <c r="E3812" s="91"/>
      <c r="F3812" s="98"/>
      <c r="G3812" s="23"/>
      <c r="H3812" s="23"/>
      <c r="I3812" s="23"/>
      <c r="J3812" s="14" t="e">
        <f ca="1">F3812-(G3812+(SUMIF('RELACION PAGO DE CAJA'!B$3:B$9173,A3812,'RELACION PAGO DE CAJA'!K$3:K$9173)+SUMIF('RELACION PAGO DE CAJA'!B$3:B$9173,A3812,'RELACION PAGO DE CAJA'!L$3:L$9173)+(SUMIF('RELACION PAGO DE CAJA'!B$3:B$9173,A3812,'RELACION PAGO DE CAJA'!M$3:M$408)+(SUMIF('RELACION PAGO DE CAJA'!B$3:B$9173,A3812,'RELACION PAGO DE CAJA'!N$3:N$9173)))))</f>
        <v>#REF!</v>
      </c>
    </row>
    <row r="3813" spans="1:10">
      <c r="A3813" s="16" t="str">
        <f t="shared" si="64"/>
        <v/>
      </c>
      <c r="B3813" s="93"/>
      <c r="C3813" s="97"/>
      <c r="D3813" s="25"/>
      <c r="E3813" s="91"/>
      <c r="F3813" s="98"/>
      <c r="G3813" s="23"/>
      <c r="H3813" s="23"/>
      <c r="I3813" s="23"/>
      <c r="J3813" s="14" t="e">
        <f ca="1">F3813-(G3813+(SUMIF('RELACION PAGO DE CAJA'!B$3:B$9173,A3813,'RELACION PAGO DE CAJA'!K$3:K$9173)+SUMIF('RELACION PAGO DE CAJA'!B$3:B$9173,A3813,'RELACION PAGO DE CAJA'!L$3:L$9173)+(SUMIF('RELACION PAGO DE CAJA'!B$3:B$9173,A3813,'RELACION PAGO DE CAJA'!M$3:M$408)+(SUMIF('RELACION PAGO DE CAJA'!B$3:B$9173,A3813,'RELACION PAGO DE CAJA'!N$3:N$9173)))))</f>
        <v>#REF!</v>
      </c>
    </row>
    <row r="3814" spans="1:10">
      <c r="A3814" s="16" t="str">
        <f t="shared" si="64"/>
        <v/>
      </c>
      <c r="B3814" s="93"/>
      <c r="C3814" s="97"/>
      <c r="D3814" s="25"/>
      <c r="E3814" s="91"/>
      <c r="F3814" s="98"/>
      <c r="G3814" s="23"/>
      <c r="H3814" s="23"/>
      <c r="I3814" s="23"/>
      <c r="J3814" s="14" t="e">
        <f ca="1">F3814-(G3814+(SUMIF('RELACION PAGO DE CAJA'!B$3:B$9173,A3814,'RELACION PAGO DE CAJA'!K$3:K$9173)+SUMIF('RELACION PAGO DE CAJA'!B$3:B$9173,A3814,'RELACION PAGO DE CAJA'!L$3:L$9173)+(SUMIF('RELACION PAGO DE CAJA'!B$3:B$9173,A3814,'RELACION PAGO DE CAJA'!M$3:M$408)+(SUMIF('RELACION PAGO DE CAJA'!B$3:B$9173,A3814,'RELACION PAGO DE CAJA'!N$3:N$9173)))))</f>
        <v>#REF!</v>
      </c>
    </row>
    <row r="3815" spans="1:10">
      <c r="A3815" s="16" t="str">
        <f t="shared" si="64"/>
        <v/>
      </c>
      <c r="B3815" s="93"/>
      <c r="C3815" s="97"/>
      <c r="D3815" s="25"/>
      <c r="E3815" s="91"/>
      <c r="F3815" s="98"/>
      <c r="G3815" s="23"/>
      <c r="H3815" s="23"/>
      <c r="I3815" s="23"/>
      <c r="J3815" s="14" t="e">
        <f ca="1">F3815-(G3815+(SUMIF('RELACION PAGO DE CAJA'!B$3:B$9173,A3815,'RELACION PAGO DE CAJA'!K$3:K$9173)+SUMIF('RELACION PAGO DE CAJA'!B$3:B$9173,A3815,'RELACION PAGO DE CAJA'!L$3:L$9173)+(SUMIF('RELACION PAGO DE CAJA'!B$3:B$9173,A3815,'RELACION PAGO DE CAJA'!M$3:M$408)+(SUMIF('RELACION PAGO DE CAJA'!B$3:B$9173,A3815,'RELACION PAGO DE CAJA'!N$3:N$9173)))))</f>
        <v>#REF!</v>
      </c>
    </row>
    <row r="3816" spans="1:10">
      <c r="A3816" s="16" t="str">
        <f t="shared" si="64"/>
        <v/>
      </c>
      <c r="B3816" s="93"/>
      <c r="C3816" s="97"/>
      <c r="D3816" s="25"/>
      <c r="E3816" s="91"/>
      <c r="F3816" s="98"/>
      <c r="G3816" s="23"/>
      <c r="H3816" s="23"/>
      <c r="I3816" s="23"/>
      <c r="J3816" s="14" t="e">
        <f ca="1">F3816-(G3816+(SUMIF('RELACION PAGO DE CAJA'!B$3:B$9173,A3816,'RELACION PAGO DE CAJA'!K$3:K$9173)+SUMIF('RELACION PAGO DE CAJA'!B$3:B$9173,A3816,'RELACION PAGO DE CAJA'!L$3:L$9173)+(SUMIF('RELACION PAGO DE CAJA'!B$3:B$9173,A3816,'RELACION PAGO DE CAJA'!M$3:M$408)+(SUMIF('RELACION PAGO DE CAJA'!B$3:B$9173,A3816,'RELACION PAGO DE CAJA'!N$3:N$9173)))))</f>
        <v>#REF!</v>
      </c>
    </row>
    <row r="3817" spans="1:10">
      <c r="A3817" s="16" t="str">
        <f t="shared" si="64"/>
        <v/>
      </c>
      <c r="B3817" s="93"/>
      <c r="C3817" s="97"/>
      <c r="D3817" s="25"/>
      <c r="E3817" s="91"/>
      <c r="F3817" s="98"/>
      <c r="G3817" s="23"/>
      <c r="H3817" s="23"/>
      <c r="I3817" s="23"/>
      <c r="J3817" s="14" t="e">
        <f ca="1">F3817-(G3817+(SUMIF('RELACION PAGO DE CAJA'!B$3:B$9173,A3817,'RELACION PAGO DE CAJA'!K$3:K$9173)+SUMIF('RELACION PAGO DE CAJA'!B$3:B$9173,A3817,'RELACION PAGO DE CAJA'!L$3:L$9173)+(SUMIF('RELACION PAGO DE CAJA'!B$3:B$9173,A3817,'RELACION PAGO DE CAJA'!M$3:M$408)+(SUMIF('RELACION PAGO DE CAJA'!B$3:B$9173,A3817,'RELACION PAGO DE CAJA'!N$3:N$9173)))))</f>
        <v>#REF!</v>
      </c>
    </row>
    <row r="3818" spans="1:10">
      <c r="A3818" s="16" t="str">
        <f t="shared" si="64"/>
        <v/>
      </c>
      <c r="B3818" s="93"/>
      <c r="C3818" s="97"/>
      <c r="D3818" s="25"/>
      <c r="E3818" s="91"/>
      <c r="F3818" s="98"/>
      <c r="G3818" s="23"/>
      <c r="H3818" s="23"/>
      <c r="I3818" s="23"/>
      <c r="J3818" s="14" t="e">
        <f ca="1">F3818-(G3818+(SUMIF('RELACION PAGO DE CAJA'!B$3:B$9173,A3818,'RELACION PAGO DE CAJA'!K$3:K$9173)+SUMIF('RELACION PAGO DE CAJA'!B$3:B$9173,A3818,'RELACION PAGO DE CAJA'!L$3:L$9173)+(SUMIF('RELACION PAGO DE CAJA'!B$3:B$9173,A3818,'RELACION PAGO DE CAJA'!M$3:M$408)+(SUMIF('RELACION PAGO DE CAJA'!B$3:B$9173,A3818,'RELACION PAGO DE CAJA'!N$3:N$9173)))))</f>
        <v>#REF!</v>
      </c>
    </row>
    <row r="3819" spans="1:10">
      <c r="A3819" s="16" t="str">
        <f t="shared" si="64"/>
        <v/>
      </c>
      <c r="B3819" s="93"/>
      <c r="C3819" s="97"/>
      <c r="D3819" s="25"/>
      <c r="E3819" s="91"/>
      <c r="F3819" s="98"/>
      <c r="G3819" s="23"/>
      <c r="H3819" s="23"/>
      <c r="I3819" s="23"/>
      <c r="J3819" s="14" t="e">
        <f ca="1">F3819-(G3819+(SUMIF('RELACION PAGO DE CAJA'!B$3:B$9173,A3819,'RELACION PAGO DE CAJA'!K$3:K$9173)+SUMIF('RELACION PAGO DE CAJA'!B$3:B$9173,A3819,'RELACION PAGO DE CAJA'!L$3:L$9173)+(SUMIF('RELACION PAGO DE CAJA'!B$3:B$9173,A3819,'RELACION PAGO DE CAJA'!M$3:M$408)+(SUMIF('RELACION PAGO DE CAJA'!B$3:B$9173,A3819,'RELACION PAGO DE CAJA'!N$3:N$9173)))))</f>
        <v>#REF!</v>
      </c>
    </row>
    <row r="3820" spans="1:10">
      <c r="A3820" s="16" t="str">
        <f t="shared" si="64"/>
        <v/>
      </c>
      <c r="B3820" s="93"/>
      <c r="C3820" s="97"/>
      <c r="D3820" s="25"/>
      <c r="E3820" s="91"/>
      <c r="F3820" s="98"/>
      <c r="G3820" s="23"/>
      <c r="H3820" s="23"/>
      <c r="I3820" s="23"/>
      <c r="J3820" s="14" t="e">
        <f ca="1">F3820-(G3820+(SUMIF('RELACION PAGO DE CAJA'!B$3:B$9173,A3820,'RELACION PAGO DE CAJA'!K$3:K$9173)+SUMIF('RELACION PAGO DE CAJA'!B$3:B$9173,A3820,'RELACION PAGO DE CAJA'!L$3:L$9173)+(SUMIF('RELACION PAGO DE CAJA'!B$3:B$9173,A3820,'RELACION PAGO DE CAJA'!M$3:M$408)+(SUMIF('RELACION PAGO DE CAJA'!B$3:B$9173,A3820,'RELACION PAGO DE CAJA'!N$3:N$9173)))))</f>
        <v>#REF!</v>
      </c>
    </row>
    <row r="3821" spans="1:10">
      <c r="A3821" s="16" t="str">
        <f t="shared" si="64"/>
        <v/>
      </c>
      <c r="B3821" s="93"/>
      <c r="C3821" s="97"/>
      <c r="D3821" s="25"/>
      <c r="E3821" s="91"/>
      <c r="F3821" s="98"/>
      <c r="G3821" s="23"/>
      <c r="H3821" s="23"/>
      <c r="I3821" s="23"/>
      <c r="J3821" s="14" t="e">
        <f ca="1">F3821-(G3821+(SUMIF('RELACION PAGO DE CAJA'!B$3:B$9173,A3821,'RELACION PAGO DE CAJA'!K$3:K$9173)+SUMIF('RELACION PAGO DE CAJA'!B$3:B$9173,A3821,'RELACION PAGO DE CAJA'!L$3:L$9173)+(SUMIF('RELACION PAGO DE CAJA'!B$3:B$9173,A3821,'RELACION PAGO DE CAJA'!M$3:M$408)+(SUMIF('RELACION PAGO DE CAJA'!B$3:B$9173,A3821,'RELACION PAGO DE CAJA'!N$3:N$9173)))))</f>
        <v>#REF!</v>
      </c>
    </row>
    <row r="3822" spans="1:10">
      <c r="A3822" s="16" t="str">
        <f t="shared" si="64"/>
        <v/>
      </c>
      <c r="B3822" s="93"/>
      <c r="C3822" s="97"/>
      <c r="D3822" s="25"/>
      <c r="E3822" s="91"/>
      <c r="F3822" s="98"/>
      <c r="G3822" s="23"/>
      <c r="H3822" s="23"/>
      <c r="I3822" s="23"/>
      <c r="J3822" s="14" t="e">
        <f ca="1">F3822-(G3822+(SUMIF('RELACION PAGO DE CAJA'!B$3:B$9173,A3822,'RELACION PAGO DE CAJA'!K$3:K$9173)+SUMIF('RELACION PAGO DE CAJA'!B$3:B$9173,A3822,'RELACION PAGO DE CAJA'!L$3:L$9173)+(SUMIF('RELACION PAGO DE CAJA'!B$3:B$9173,A3822,'RELACION PAGO DE CAJA'!M$3:M$408)+(SUMIF('RELACION PAGO DE CAJA'!B$3:B$9173,A3822,'RELACION PAGO DE CAJA'!N$3:N$9173)))))</f>
        <v>#REF!</v>
      </c>
    </row>
    <row r="3823" spans="1:10">
      <c r="A3823" s="16" t="str">
        <f t="shared" si="64"/>
        <v/>
      </c>
      <c r="B3823" s="93"/>
      <c r="C3823" s="97"/>
      <c r="D3823" s="25"/>
      <c r="E3823" s="91"/>
      <c r="F3823" s="98"/>
      <c r="G3823" s="23"/>
      <c r="H3823" s="23"/>
      <c r="I3823" s="23"/>
      <c r="J3823" s="14" t="e">
        <f ca="1">F3823-(G3823+(SUMIF('RELACION PAGO DE CAJA'!B$3:B$9173,A3823,'RELACION PAGO DE CAJA'!K$3:K$9173)+SUMIF('RELACION PAGO DE CAJA'!B$3:B$9173,A3823,'RELACION PAGO DE CAJA'!L$3:L$9173)+(SUMIF('RELACION PAGO DE CAJA'!B$3:B$9173,A3823,'RELACION PAGO DE CAJA'!M$3:M$408)+(SUMIF('RELACION PAGO DE CAJA'!B$3:B$9173,A3823,'RELACION PAGO DE CAJA'!N$3:N$9173)))))</f>
        <v>#REF!</v>
      </c>
    </row>
    <row r="3824" spans="1:10">
      <c r="A3824" s="16" t="str">
        <f t="shared" si="64"/>
        <v/>
      </c>
      <c r="B3824" s="93"/>
      <c r="C3824" s="97"/>
      <c r="D3824" s="25"/>
      <c r="E3824" s="91"/>
      <c r="F3824" s="98"/>
      <c r="G3824" s="23"/>
      <c r="H3824" s="23"/>
      <c r="I3824" s="23"/>
      <c r="J3824" s="14" t="e">
        <f ca="1">F3824-(G3824+(SUMIF('RELACION PAGO DE CAJA'!B$3:B$9173,A3824,'RELACION PAGO DE CAJA'!K$3:K$9173)+SUMIF('RELACION PAGO DE CAJA'!B$3:B$9173,A3824,'RELACION PAGO DE CAJA'!L$3:L$9173)+(SUMIF('RELACION PAGO DE CAJA'!B$3:B$9173,A3824,'RELACION PAGO DE CAJA'!M$3:M$408)+(SUMIF('RELACION PAGO DE CAJA'!B$3:B$9173,A3824,'RELACION PAGO DE CAJA'!N$3:N$9173)))))</f>
        <v>#REF!</v>
      </c>
    </row>
    <row r="3825" spans="1:10">
      <c r="A3825" s="16" t="str">
        <f t="shared" si="64"/>
        <v/>
      </c>
      <c r="B3825" s="93"/>
      <c r="C3825" s="97"/>
      <c r="D3825" s="25"/>
      <c r="E3825" s="91"/>
      <c r="F3825" s="98"/>
      <c r="G3825" s="23"/>
      <c r="H3825" s="23"/>
      <c r="I3825" s="23"/>
      <c r="J3825" s="14" t="e">
        <f ca="1">F3825-(G3825+(SUMIF('RELACION PAGO DE CAJA'!B$3:B$9173,A3825,'RELACION PAGO DE CAJA'!K$3:K$9173)+SUMIF('RELACION PAGO DE CAJA'!B$3:B$9173,A3825,'RELACION PAGO DE CAJA'!L$3:L$9173)+(SUMIF('RELACION PAGO DE CAJA'!B$3:B$9173,A3825,'RELACION PAGO DE CAJA'!M$3:M$408)+(SUMIF('RELACION PAGO DE CAJA'!B$3:B$9173,A3825,'RELACION PAGO DE CAJA'!N$3:N$9173)))))</f>
        <v>#REF!</v>
      </c>
    </row>
    <row r="3826" spans="1:10">
      <c r="A3826" s="16" t="str">
        <f t="shared" si="64"/>
        <v/>
      </c>
      <c r="B3826" s="93"/>
      <c r="C3826" s="97"/>
      <c r="D3826" s="25"/>
      <c r="E3826" s="91"/>
      <c r="F3826" s="98"/>
      <c r="G3826" s="23"/>
      <c r="H3826" s="23"/>
      <c r="I3826" s="23"/>
      <c r="J3826" s="14" t="e">
        <f ca="1">F3826-(G3826+(SUMIF('RELACION PAGO DE CAJA'!B$3:B$9173,A3826,'RELACION PAGO DE CAJA'!K$3:K$9173)+SUMIF('RELACION PAGO DE CAJA'!B$3:B$9173,A3826,'RELACION PAGO DE CAJA'!L$3:L$9173)+(SUMIF('RELACION PAGO DE CAJA'!B$3:B$9173,A3826,'RELACION PAGO DE CAJA'!M$3:M$408)+(SUMIF('RELACION PAGO DE CAJA'!B$3:B$9173,A3826,'RELACION PAGO DE CAJA'!N$3:N$9173)))))</f>
        <v>#REF!</v>
      </c>
    </row>
    <row r="3827" spans="1:10">
      <c r="A3827" s="16" t="str">
        <f t="shared" si="64"/>
        <v/>
      </c>
      <c r="B3827" s="93"/>
      <c r="C3827" s="97"/>
      <c r="D3827" s="25"/>
      <c r="E3827" s="91"/>
      <c r="F3827" s="98"/>
      <c r="G3827" s="23"/>
      <c r="H3827" s="23"/>
      <c r="I3827" s="23"/>
      <c r="J3827" s="14" t="e">
        <f ca="1">F3827-(G3827+(SUMIF('RELACION PAGO DE CAJA'!B$3:B$9173,A3827,'RELACION PAGO DE CAJA'!K$3:K$9173)+SUMIF('RELACION PAGO DE CAJA'!B$3:B$9173,A3827,'RELACION PAGO DE CAJA'!L$3:L$9173)+(SUMIF('RELACION PAGO DE CAJA'!B$3:B$9173,A3827,'RELACION PAGO DE CAJA'!M$3:M$408)+(SUMIF('RELACION PAGO DE CAJA'!B$3:B$9173,A3827,'RELACION PAGO DE CAJA'!N$3:N$9173)))))</f>
        <v>#REF!</v>
      </c>
    </row>
    <row r="3828" spans="1:10">
      <c r="A3828" s="16" t="str">
        <f t="shared" si="64"/>
        <v/>
      </c>
      <c r="B3828" s="93"/>
      <c r="C3828" s="97"/>
      <c r="D3828" s="25"/>
      <c r="E3828" s="91"/>
      <c r="F3828" s="98"/>
      <c r="G3828" s="23"/>
      <c r="H3828" s="23"/>
      <c r="I3828" s="23"/>
      <c r="J3828" s="14" t="e">
        <f ca="1">F3828-(G3828+(SUMIF('RELACION PAGO DE CAJA'!B$3:B$9173,A3828,'RELACION PAGO DE CAJA'!K$3:K$9173)+SUMIF('RELACION PAGO DE CAJA'!B$3:B$9173,A3828,'RELACION PAGO DE CAJA'!L$3:L$9173)+(SUMIF('RELACION PAGO DE CAJA'!B$3:B$9173,A3828,'RELACION PAGO DE CAJA'!M$3:M$408)+(SUMIF('RELACION PAGO DE CAJA'!B$3:B$9173,A3828,'RELACION PAGO DE CAJA'!N$3:N$9173)))))</f>
        <v>#REF!</v>
      </c>
    </row>
    <row r="3829" spans="1:10">
      <c r="A3829" s="16" t="str">
        <f t="shared" si="64"/>
        <v/>
      </c>
      <c r="B3829" s="93"/>
      <c r="C3829" s="97"/>
      <c r="D3829" s="25"/>
      <c r="E3829" s="91"/>
      <c r="F3829" s="98"/>
      <c r="G3829" s="23"/>
      <c r="H3829" s="23"/>
      <c r="I3829" s="23"/>
      <c r="J3829" s="14" t="e">
        <f ca="1">F3829-(G3829+(SUMIF('RELACION PAGO DE CAJA'!B$3:B$9173,A3829,'RELACION PAGO DE CAJA'!K$3:K$9173)+SUMIF('RELACION PAGO DE CAJA'!B$3:B$9173,A3829,'RELACION PAGO DE CAJA'!L$3:L$9173)+(SUMIF('RELACION PAGO DE CAJA'!B$3:B$9173,A3829,'RELACION PAGO DE CAJA'!M$3:M$408)+(SUMIF('RELACION PAGO DE CAJA'!B$3:B$9173,A3829,'RELACION PAGO DE CAJA'!N$3:N$9173)))))</f>
        <v>#REF!</v>
      </c>
    </row>
    <row r="3830" spans="1:10">
      <c r="A3830" s="16" t="str">
        <f t="shared" si="64"/>
        <v/>
      </c>
      <c r="B3830" s="93"/>
      <c r="C3830" s="97"/>
      <c r="D3830" s="25"/>
      <c r="E3830" s="91"/>
      <c r="F3830" s="98"/>
      <c r="G3830" s="23"/>
      <c r="H3830" s="23"/>
      <c r="I3830" s="23"/>
      <c r="J3830" s="14" t="e">
        <f ca="1">F3830-(G3830+(SUMIF('RELACION PAGO DE CAJA'!B$3:B$9173,A3830,'RELACION PAGO DE CAJA'!K$3:K$9173)+SUMIF('RELACION PAGO DE CAJA'!B$3:B$9173,A3830,'RELACION PAGO DE CAJA'!L$3:L$9173)+(SUMIF('RELACION PAGO DE CAJA'!B$3:B$9173,A3830,'RELACION PAGO DE CAJA'!M$3:M$408)+(SUMIF('RELACION PAGO DE CAJA'!B$3:B$9173,A3830,'RELACION PAGO DE CAJA'!N$3:N$9173)))))</f>
        <v>#REF!</v>
      </c>
    </row>
    <row r="3831" spans="1:10">
      <c r="A3831" s="16" t="str">
        <f t="shared" si="64"/>
        <v/>
      </c>
      <c r="B3831" s="93"/>
      <c r="C3831" s="97"/>
      <c r="D3831" s="25"/>
      <c r="E3831" s="91"/>
      <c r="F3831" s="98"/>
      <c r="G3831" s="23"/>
      <c r="H3831" s="23"/>
      <c r="I3831" s="23"/>
      <c r="J3831" s="14" t="e">
        <f ca="1">F3831-(G3831+(SUMIF('RELACION PAGO DE CAJA'!B$3:B$9173,A3831,'RELACION PAGO DE CAJA'!K$3:K$9173)+SUMIF('RELACION PAGO DE CAJA'!B$3:B$9173,A3831,'RELACION PAGO DE CAJA'!L$3:L$9173)+(SUMIF('RELACION PAGO DE CAJA'!B$3:B$9173,A3831,'RELACION PAGO DE CAJA'!M$3:M$408)+(SUMIF('RELACION PAGO DE CAJA'!B$3:B$9173,A3831,'RELACION PAGO DE CAJA'!N$3:N$9173)))))</f>
        <v>#REF!</v>
      </c>
    </row>
    <row r="3832" spans="1:10">
      <c r="A3832" s="16" t="str">
        <f t="shared" si="64"/>
        <v/>
      </c>
      <c r="B3832" s="93"/>
      <c r="C3832" s="97"/>
      <c r="D3832" s="25"/>
      <c r="E3832" s="91"/>
      <c r="F3832" s="98"/>
      <c r="G3832" s="23"/>
      <c r="H3832" s="23"/>
      <c r="I3832" s="23"/>
      <c r="J3832" s="14" t="e">
        <f ca="1">F3832-(G3832+(SUMIF('RELACION PAGO DE CAJA'!B$3:B$9173,A3832,'RELACION PAGO DE CAJA'!K$3:K$9173)+SUMIF('RELACION PAGO DE CAJA'!B$3:B$9173,A3832,'RELACION PAGO DE CAJA'!L$3:L$9173)+(SUMIF('RELACION PAGO DE CAJA'!B$3:B$9173,A3832,'RELACION PAGO DE CAJA'!M$3:M$408)+(SUMIF('RELACION PAGO DE CAJA'!B$3:B$9173,A3832,'RELACION PAGO DE CAJA'!N$3:N$9173)))))</f>
        <v>#REF!</v>
      </c>
    </row>
    <row r="3833" spans="1:10">
      <c r="A3833" s="16" t="str">
        <f t="shared" si="64"/>
        <v/>
      </c>
      <c r="B3833" s="93"/>
      <c r="C3833" s="97"/>
      <c r="D3833" s="25"/>
      <c r="E3833" s="91"/>
      <c r="F3833" s="98"/>
      <c r="G3833" s="23"/>
      <c r="H3833" s="23"/>
      <c r="I3833" s="23"/>
      <c r="J3833" s="14" t="e">
        <f ca="1">F3833-(G3833+(SUMIF('RELACION PAGO DE CAJA'!B$3:B$9173,A3833,'RELACION PAGO DE CAJA'!K$3:K$9173)+SUMIF('RELACION PAGO DE CAJA'!B$3:B$9173,A3833,'RELACION PAGO DE CAJA'!L$3:L$9173)+(SUMIF('RELACION PAGO DE CAJA'!B$3:B$9173,A3833,'RELACION PAGO DE CAJA'!M$3:M$408)+(SUMIF('RELACION PAGO DE CAJA'!B$3:B$9173,A3833,'RELACION PAGO DE CAJA'!N$3:N$9173)))))</f>
        <v>#REF!</v>
      </c>
    </row>
    <row r="3834" spans="1:10">
      <c r="A3834" s="16" t="str">
        <f t="shared" si="64"/>
        <v/>
      </c>
      <c r="B3834" s="93"/>
      <c r="C3834" s="97"/>
      <c r="D3834" s="25"/>
      <c r="E3834" s="91"/>
      <c r="F3834" s="98"/>
      <c r="G3834" s="23"/>
      <c r="H3834" s="23"/>
      <c r="I3834" s="23"/>
      <c r="J3834" s="14" t="e">
        <f ca="1">F3834-(G3834+(SUMIF('RELACION PAGO DE CAJA'!B$3:B$9173,A3834,'RELACION PAGO DE CAJA'!K$3:K$9173)+SUMIF('RELACION PAGO DE CAJA'!B$3:B$9173,A3834,'RELACION PAGO DE CAJA'!L$3:L$9173)+(SUMIF('RELACION PAGO DE CAJA'!B$3:B$9173,A3834,'RELACION PAGO DE CAJA'!M$3:M$408)+(SUMIF('RELACION PAGO DE CAJA'!B$3:B$9173,A3834,'RELACION PAGO DE CAJA'!N$3:N$9173)))))</f>
        <v>#REF!</v>
      </c>
    </row>
    <row r="3835" spans="1:10">
      <c r="A3835" s="16" t="str">
        <f t="shared" si="64"/>
        <v/>
      </c>
      <c r="B3835" s="93"/>
      <c r="C3835" s="97"/>
      <c r="D3835" s="25"/>
      <c r="E3835" s="91"/>
      <c r="F3835" s="98"/>
      <c r="G3835" s="23"/>
      <c r="H3835" s="23"/>
      <c r="I3835" s="23"/>
      <c r="J3835" s="14" t="e">
        <f ca="1">F3835-(G3835+(SUMIF('RELACION PAGO DE CAJA'!B$3:B$9173,A3835,'RELACION PAGO DE CAJA'!K$3:K$9173)+SUMIF('RELACION PAGO DE CAJA'!B$3:B$9173,A3835,'RELACION PAGO DE CAJA'!L$3:L$9173)+(SUMIF('RELACION PAGO DE CAJA'!B$3:B$9173,A3835,'RELACION PAGO DE CAJA'!M$3:M$408)+(SUMIF('RELACION PAGO DE CAJA'!B$3:B$9173,A3835,'RELACION PAGO DE CAJA'!N$3:N$9173)))))</f>
        <v>#REF!</v>
      </c>
    </row>
    <row r="3836" spans="1:10">
      <c r="A3836" s="16" t="str">
        <f t="shared" si="64"/>
        <v/>
      </c>
      <c r="B3836" s="93"/>
      <c r="C3836" s="97"/>
      <c r="D3836" s="25"/>
      <c r="E3836" s="91"/>
      <c r="F3836" s="98"/>
      <c r="G3836" s="23"/>
      <c r="H3836" s="23"/>
      <c r="I3836" s="23"/>
      <c r="J3836" s="14" t="e">
        <f ca="1">F3836-(G3836+(SUMIF('RELACION PAGO DE CAJA'!B$3:B$9173,A3836,'RELACION PAGO DE CAJA'!K$3:K$9173)+SUMIF('RELACION PAGO DE CAJA'!B$3:B$9173,A3836,'RELACION PAGO DE CAJA'!L$3:L$9173)+(SUMIF('RELACION PAGO DE CAJA'!B$3:B$9173,A3836,'RELACION PAGO DE CAJA'!M$3:M$408)+(SUMIF('RELACION PAGO DE CAJA'!B$3:B$9173,A3836,'RELACION PAGO DE CAJA'!N$3:N$9173)))))</f>
        <v>#REF!</v>
      </c>
    </row>
    <row r="3837" spans="1:10">
      <c r="A3837" s="16" t="str">
        <f t="shared" si="64"/>
        <v/>
      </c>
      <c r="B3837" s="93"/>
      <c r="C3837" s="97"/>
      <c r="D3837" s="25"/>
      <c r="E3837" s="91"/>
      <c r="F3837" s="98"/>
      <c r="G3837" s="23"/>
      <c r="H3837" s="23"/>
      <c r="I3837" s="23"/>
      <c r="J3837" s="14" t="e">
        <f ca="1">F3837-(G3837+(SUMIF('RELACION PAGO DE CAJA'!B$3:B$9173,A3837,'RELACION PAGO DE CAJA'!K$3:K$9173)+SUMIF('RELACION PAGO DE CAJA'!B$3:B$9173,A3837,'RELACION PAGO DE CAJA'!L$3:L$9173)+(SUMIF('RELACION PAGO DE CAJA'!B$3:B$9173,A3837,'RELACION PAGO DE CAJA'!M$3:M$408)+(SUMIF('RELACION PAGO DE CAJA'!B$3:B$9173,A3837,'RELACION PAGO DE CAJA'!N$3:N$9173)))))</f>
        <v>#REF!</v>
      </c>
    </row>
    <row r="3838" spans="1:10">
      <c r="A3838" s="16" t="str">
        <f t="shared" si="64"/>
        <v/>
      </c>
      <c r="B3838" s="93"/>
      <c r="C3838" s="97"/>
      <c r="D3838" s="25"/>
      <c r="E3838" s="91"/>
      <c r="F3838" s="98"/>
      <c r="G3838" s="23"/>
      <c r="H3838" s="23"/>
      <c r="I3838" s="23"/>
      <c r="J3838" s="14" t="e">
        <f ca="1">F3838-(G3838+(SUMIF('RELACION PAGO DE CAJA'!B$3:B$9173,A3838,'RELACION PAGO DE CAJA'!K$3:K$9173)+SUMIF('RELACION PAGO DE CAJA'!B$3:B$9173,A3838,'RELACION PAGO DE CAJA'!L$3:L$9173)+(SUMIF('RELACION PAGO DE CAJA'!B$3:B$9173,A3838,'RELACION PAGO DE CAJA'!M$3:M$408)+(SUMIF('RELACION PAGO DE CAJA'!B$3:B$9173,A3838,'RELACION PAGO DE CAJA'!N$3:N$9173)))))</f>
        <v>#REF!</v>
      </c>
    </row>
    <row r="3839" spans="1:10">
      <c r="A3839" s="16" t="str">
        <f t="shared" si="64"/>
        <v/>
      </c>
      <c r="B3839" s="93"/>
      <c r="C3839" s="97"/>
      <c r="D3839" s="25"/>
      <c r="E3839" s="91"/>
      <c r="F3839" s="98"/>
      <c r="G3839" s="23"/>
      <c r="H3839" s="23"/>
      <c r="I3839" s="23"/>
      <c r="J3839" s="14" t="e">
        <f ca="1">F3839-(G3839+(SUMIF('RELACION PAGO DE CAJA'!B$3:B$9173,A3839,'RELACION PAGO DE CAJA'!K$3:K$9173)+SUMIF('RELACION PAGO DE CAJA'!B$3:B$9173,A3839,'RELACION PAGO DE CAJA'!L$3:L$9173)+(SUMIF('RELACION PAGO DE CAJA'!B$3:B$9173,A3839,'RELACION PAGO DE CAJA'!M$3:M$408)+(SUMIF('RELACION PAGO DE CAJA'!B$3:B$9173,A3839,'RELACION PAGO DE CAJA'!N$3:N$9173)))))</f>
        <v>#REF!</v>
      </c>
    </row>
    <row r="3840" spans="1:10">
      <c r="A3840" s="16" t="str">
        <f t="shared" si="64"/>
        <v/>
      </c>
      <c r="B3840" s="93"/>
      <c r="C3840" s="97"/>
      <c r="D3840" s="25"/>
      <c r="E3840" s="91"/>
      <c r="F3840" s="98"/>
      <c r="G3840" s="23"/>
      <c r="H3840" s="23"/>
      <c r="I3840" s="23"/>
      <c r="J3840" s="14" t="e">
        <f ca="1">F3840-(G3840+(SUMIF('RELACION PAGO DE CAJA'!B$3:B$9173,A3840,'RELACION PAGO DE CAJA'!K$3:K$9173)+SUMIF('RELACION PAGO DE CAJA'!B$3:B$9173,A3840,'RELACION PAGO DE CAJA'!L$3:L$9173)+(SUMIF('RELACION PAGO DE CAJA'!B$3:B$9173,A3840,'RELACION PAGO DE CAJA'!M$3:M$408)+(SUMIF('RELACION PAGO DE CAJA'!B$3:B$9173,A3840,'RELACION PAGO DE CAJA'!N$3:N$9173)))))</f>
        <v>#REF!</v>
      </c>
    </row>
    <row r="3841" spans="1:10">
      <c r="A3841" s="16" t="str">
        <f t="shared" si="64"/>
        <v/>
      </c>
      <c r="B3841" s="93"/>
      <c r="C3841" s="97"/>
      <c r="D3841" s="25"/>
      <c r="E3841" s="91"/>
      <c r="F3841" s="98"/>
      <c r="G3841" s="23"/>
      <c r="H3841" s="23"/>
      <c r="I3841" s="23"/>
      <c r="J3841" s="14" t="e">
        <f ca="1">F3841-(G3841+(SUMIF('RELACION PAGO DE CAJA'!B$3:B$9173,A3841,'RELACION PAGO DE CAJA'!K$3:K$9173)+SUMIF('RELACION PAGO DE CAJA'!B$3:B$9173,A3841,'RELACION PAGO DE CAJA'!L$3:L$9173)+(SUMIF('RELACION PAGO DE CAJA'!B$3:B$9173,A3841,'RELACION PAGO DE CAJA'!M$3:M$408)+(SUMIF('RELACION PAGO DE CAJA'!B$3:B$9173,A3841,'RELACION PAGO DE CAJA'!N$3:N$9173)))))</f>
        <v>#REF!</v>
      </c>
    </row>
    <row r="3842" spans="1:10">
      <c r="A3842" s="16" t="str">
        <f t="shared" si="64"/>
        <v/>
      </c>
      <c r="B3842" s="93"/>
      <c r="C3842" s="97"/>
      <c r="D3842" s="25"/>
      <c r="E3842" s="91"/>
      <c r="F3842" s="98"/>
      <c r="G3842" s="23"/>
      <c r="H3842" s="23"/>
      <c r="I3842" s="23"/>
      <c r="J3842" s="14" t="e">
        <f ca="1">F3842-(G3842+(SUMIF('RELACION PAGO DE CAJA'!B$3:B$9173,A3842,'RELACION PAGO DE CAJA'!K$3:K$9173)+SUMIF('RELACION PAGO DE CAJA'!B$3:B$9173,A3842,'RELACION PAGO DE CAJA'!L$3:L$9173)+(SUMIF('RELACION PAGO DE CAJA'!B$3:B$9173,A3842,'RELACION PAGO DE CAJA'!M$3:M$408)+(SUMIF('RELACION PAGO DE CAJA'!B$3:B$9173,A3842,'RELACION PAGO DE CAJA'!N$3:N$9173)))))</f>
        <v>#REF!</v>
      </c>
    </row>
    <row r="3843" spans="1:10">
      <c r="A3843" s="16" t="str">
        <f t="shared" si="64"/>
        <v/>
      </c>
      <c r="B3843" s="93"/>
      <c r="C3843" s="97"/>
      <c r="D3843" s="25"/>
      <c r="E3843" s="91"/>
      <c r="F3843" s="98"/>
      <c r="G3843" s="23"/>
      <c r="H3843" s="23"/>
      <c r="I3843" s="23"/>
      <c r="J3843" s="14" t="e">
        <f ca="1">F3843-(G3843+(SUMIF('RELACION PAGO DE CAJA'!B$3:B$9173,A3843,'RELACION PAGO DE CAJA'!K$3:K$9173)+SUMIF('RELACION PAGO DE CAJA'!B$3:B$9173,A3843,'RELACION PAGO DE CAJA'!L$3:L$9173)+(SUMIF('RELACION PAGO DE CAJA'!B$3:B$9173,A3843,'RELACION PAGO DE CAJA'!M$3:M$408)+(SUMIF('RELACION PAGO DE CAJA'!B$3:B$9173,A3843,'RELACION PAGO DE CAJA'!N$3:N$9173)))))</f>
        <v>#REF!</v>
      </c>
    </row>
    <row r="3844" spans="1:10">
      <c r="A3844" s="16" t="str">
        <f t="shared" si="64"/>
        <v/>
      </c>
      <c r="B3844" s="93"/>
      <c r="C3844" s="97"/>
      <c r="D3844" s="25"/>
      <c r="E3844" s="91"/>
      <c r="F3844" s="98"/>
      <c r="G3844" s="23"/>
      <c r="H3844" s="23"/>
      <c r="I3844" s="23"/>
      <c r="J3844" s="14" t="e">
        <f ca="1">F3844-(G3844+(SUMIF('RELACION PAGO DE CAJA'!B$3:B$9173,A3844,'RELACION PAGO DE CAJA'!K$3:K$9173)+SUMIF('RELACION PAGO DE CAJA'!B$3:B$9173,A3844,'RELACION PAGO DE CAJA'!L$3:L$9173)+(SUMIF('RELACION PAGO DE CAJA'!B$3:B$9173,A3844,'RELACION PAGO DE CAJA'!M$3:M$408)+(SUMIF('RELACION PAGO DE CAJA'!B$3:B$9173,A3844,'RELACION PAGO DE CAJA'!N$3:N$9173)))))</f>
        <v>#REF!</v>
      </c>
    </row>
    <row r="3845" spans="1:10">
      <c r="A3845" s="16" t="str">
        <f t="shared" si="64"/>
        <v/>
      </c>
      <c r="B3845" s="93"/>
      <c r="C3845" s="97"/>
      <c r="D3845" s="25"/>
      <c r="E3845" s="91"/>
      <c r="F3845" s="98"/>
      <c r="G3845" s="23"/>
      <c r="H3845" s="23"/>
      <c r="I3845" s="23"/>
      <c r="J3845" s="14" t="e">
        <f ca="1">F3845-(G3845+(SUMIF('RELACION PAGO DE CAJA'!B$3:B$9173,A3845,'RELACION PAGO DE CAJA'!K$3:K$9173)+SUMIF('RELACION PAGO DE CAJA'!B$3:B$9173,A3845,'RELACION PAGO DE CAJA'!L$3:L$9173)+(SUMIF('RELACION PAGO DE CAJA'!B$3:B$9173,A3845,'RELACION PAGO DE CAJA'!M$3:M$408)+(SUMIF('RELACION PAGO DE CAJA'!B$3:B$9173,A3845,'RELACION PAGO DE CAJA'!N$3:N$9173)))))</f>
        <v>#REF!</v>
      </c>
    </row>
    <row r="3846" spans="1:10">
      <c r="A3846" s="16" t="str">
        <f t="shared" si="64"/>
        <v/>
      </c>
      <c r="B3846" s="93"/>
      <c r="C3846" s="97"/>
      <c r="D3846" s="25"/>
      <c r="E3846" s="91"/>
      <c r="F3846" s="98"/>
      <c r="G3846" s="23"/>
      <c r="H3846" s="23"/>
      <c r="I3846" s="23"/>
      <c r="J3846" s="14" t="e">
        <f ca="1">F3846-(G3846+(SUMIF('RELACION PAGO DE CAJA'!B$3:B$9173,A3846,'RELACION PAGO DE CAJA'!K$3:K$9173)+SUMIF('RELACION PAGO DE CAJA'!B$3:B$9173,A3846,'RELACION PAGO DE CAJA'!L$3:L$9173)+(SUMIF('RELACION PAGO DE CAJA'!B$3:B$9173,A3846,'RELACION PAGO DE CAJA'!M$3:M$408)+(SUMIF('RELACION PAGO DE CAJA'!B$3:B$9173,A3846,'RELACION PAGO DE CAJA'!N$3:N$9173)))))</f>
        <v>#REF!</v>
      </c>
    </row>
    <row r="3847" spans="1:10">
      <c r="A3847" s="16" t="str">
        <f t="shared" si="64"/>
        <v/>
      </c>
      <c r="B3847" s="93"/>
      <c r="C3847" s="97"/>
      <c r="D3847" s="25"/>
      <c r="E3847" s="91"/>
      <c r="F3847" s="98"/>
      <c r="G3847" s="23"/>
      <c r="H3847" s="23"/>
      <c r="I3847" s="23"/>
      <c r="J3847" s="14" t="e">
        <f ca="1">F3847-(G3847+(SUMIF('RELACION PAGO DE CAJA'!B$3:B$9173,A3847,'RELACION PAGO DE CAJA'!K$3:K$9173)+SUMIF('RELACION PAGO DE CAJA'!B$3:B$9173,A3847,'RELACION PAGO DE CAJA'!L$3:L$9173)+(SUMIF('RELACION PAGO DE CAJA'!B$3:B$9173,A3847,'RELACION PAGO DE CAJA'!M$3:M$408)+(SUMIF('RELACION PAGO DE CAJA'!B$3:B$9173,A3847,'RELACION PAGO DE CAJA'!N$3:N$9173)))))</f>
        <v>#REF!</v>
      </c>
    </row>
    <row r="3848" spans="1:10">
      <c r="A3848" s="16" t="str">
        <f t="shared" si="64"/>
        <v/>
      </c>
      <c r="B3848" s="93"/>
      <c r="C3848" s="97"/>
      <c r="D3848" s="25"/>
      <c r="E3848" s="91"/>
      <c r="F3848" s="98"/>
      <c r="G3848" s="23"/>
      <c r="H3848" s="23"/>
      <c r="I3848" s="23"/>
      <c r="J3848" s="14" t="e">
        <f ca="1">F3848-(G3848+(SUMIF('RELACION PAGO DE CAJA'!B$3:B$9173,A3848,'RELACION PAGO DE CAJA'!K$3:K$9173)+SUMIF('RELACION PAGO DE CAJA'!B$3:B$9173,A3848,'RELACION PAGO DE CAJA'!L$3:L$9173)+(SUMIF('RELACION PAGO DE CAJA'!B$3:B$9173,A3848,'RELACION PAGO DE CAJA'!M$3:M$408)+(SUMIF('RELACION PAGO DE CAJA'!B$3:B$9173,A3848,'RELACION PAGO DE CAJA'!N$3:N$9173)))))</f>
        <v>#REF!</v>
      </c>
    </row>
    <row r="3849" spans="1:10">
      <c r="A3849" s="16" t="str">
        <f t="shared" si="64"/>
        <v/>
      </c>
      <c r="B3849" s="93"/>
      <c r="C3849" s="97"/>
      <c r="D3849" s="25"/>
      <c r="E3849" s="91"/>
      <c r="F3849" s="98"/>
      <c r="G3849" s="23"/>
      <c r="H3849" s="23"/>
      <c r="I3849" s="23"/>
      <c r="J3849" s="14" t="e">
        <f ca="1">F3849-(G3849+(SUMIF('RELACION PAGO DE CAJA'!B$3:B$9173,A3849,'RELACION PAGO DE CAJA'!K$3:K$9173)+SUMIF('RELACION PAGO DE CAJA'!B$3:B$9173,A3849,'RELACION PAGO DE CAJA'!L$3:L$9173)+(SUMIF('RELACION PAGO DE CAJA'!B$3:B$9173,A3849,'RELACION PAGO DE CAJA'!M$3:M$408)+(SUMIF('RELACION PAGO DE CAJA'!B$3:B$9173,A3849,'RELACION PAGO DE CAJA'!N$3:N$9173)))))</f>
        <v>#REF!</v>
      </c>
    </row>
    <row r="3850" spans="1:10">
      <c r="A3850" s="16" t="str">
        <f t="shared" si="64"/>
        <v/>
      </c>
      <c r="B3850" s="93"/>
      <c r="C3850" s="97"/>
      <c r="D3850" s="25"/>
      <c r="E3850" s="91"/>
      <c r="F3850" s="98"/>
      <c r="G3850" s="23"/>
      <c r="H3850" s="23"/>
      <c r="I3850" s="23"/>
      <c r="J3850" s="14" t="e">
        <f ca="1">F3850-(G3850+(SUMIF('RELACION PAGO DE CAJA'!B$3:B$9173,A3850,'RELACION PAGO DE CAJA'!K$3:K$9173)+SUMIF('RELACION PAGO DE CAJA'!B$3:B$9173,A3850,'RELACION PAGO DE CAJA'!L$3:L$9173)+(SUMIF('RELACION PAGO DE CAJA'!B$3:B$9173,A3850,'RELACION PAGO DE CAJA'!M$3:M$408)+(SUMIF('RELACION PAGO DE CAJA'!B$3:B$9173,A3850,'RELACION PAGO DE CAJA'!N$3:N$9173)))))</f>
        <v>#REF!</v>
      </c>
    </row>
    <row r="3851" spans="1:10">
      <c r="A3851" s="16" t="str">
        <f t="shared" si="64"/>
        <v/>
      </c>
      <c r="B3851" s="93"/>
      <c r="C3851" s="97"/>
      <c r="D3851" s="25"/>
      <c r="E3851" s="91"/>
      <c r="F3851" s="98"/>
      <c r="G3851" s="23"/>
      <c r="H3851" s="23"/>
      <c r="I3851" s="23"/>
      <c r="J3851" s="14" t="e">
        <f ca="1">F3851-(G3851+(SUMIF('RELACION PAGO DE CAJA'!B$3:B$9173,A3851,'RELACION PAGO DE CAJA'!K$3:K$9173)+SUMIF('RELACION PAGO DE CAJA'!B$3:B$9173,A3851,'RELACION PAGO DE CAJA'!L$3:L$9173)+(SUMIF('RELACION PAGO DE CAJA'!B$3:B$9173,A3851,'RELACION PAGO DE CAJA'!M$3:M$408)+(SUMIF('RELACION PAGO DE CAJA'!B$3:B$9173,A3851,'RELACION PAGO DE CAJA'!N$3:N$9173)))))</f>
        <v>#REF!</v>
      </c>
    </row>
    <row r="3852" spans="1:10">
      <c r="A3852" s="16" t="str">
        <f t="shared" si="64"/>
        <v/>
      </c>
      <c r="B3852" s="93"/>
      <c r="C3852" s="97"/>
      <c r="D3852" s="25"/>
      <c r="E3852" s="91"/>
      <c r="F3852" s="98"/>
      <c r="G3852" s="23"/>
      <c r="H3852" s="23"/>
      <c r="I3852" s="23"/>
      <c r="J3852" s="14" t="e">
        <f ca="1">F3852-(G3852+(SUMIF('RELACION PAGO DE CAJA'!B$3:B$9173,A3852,'RELACION PAGO DE CAJA'!K$3:K$9173)+SUMIF('RELACION PAGO DE CAJA'!B$3:B$9173,A3852,'RELACION PAGO DE CAJA'!L$3:L$9173)+(SUMIF('RELACION PAGO DE CAJA'!B$3:B$9173,A3852,'RELACION PAGO DE CAJA'!M$3:M$408)+(SUMIF('RELACION PAGO DE CAJA'!B$3:B$9173,A3852,'RELACION PAGO DE CAJA'!N$3:N$9173)))))</f>
        <v>#REF!</v>
      </c>
    </row>
    <row r="3853" spans="1:10">
      <c r="A3853" s="16" t="str">
        <f t="shared" si="64"/>
        <v/>
      </c>
      <c r="B3853" s="93"/>
      <c r="C3853" s="97"/>
      <c r="D3853" s="25"/>
      <c r="E3853" s="91"/>
      <c r="F3853" s="98"/>
      <c r="G3853" s="23"/>
      <c r="H3853" s="23"/>
      <c r="I3853" s="23"/>
      <c r="J3853" s="14" t="e">
        <f ca="1">F3853-(G3853+(SUMIF('RELACION PAGO DE CAJA'!B$3:B$9173,A3853,'RELACION PAGO DE CAJA'!K$3:K$9173)+SUMIF('RELACION PAGO DE CAJA'!B$3:B$9173,A3853,'RELACION PAGO DE CAJA'!L$3:L$9173)+(SUMIF('RELACION PAGO DE CAJA'!B$3:B$9173,A3853,'RELACION PAGO DE CAJA'!M$3:M$408)+(SUMIF('RELACION PAGO DE CAJA'!B$3:B$9173,A3853,'RELACION PAGO DE CAJA'!N$3:N$9173)))))</f>
        <v>#REF!</v>
      </c>
    </row>
    <row r="3854" spans="1:10">
      <c r="A3854" s="16" t="str">
        <f t="shared" si="64"/>
        <v/>
      </c>
      <c r="B3854" s="93"/>
      <c r="C3854" s="97"/>
      <c r="D3854" s="25"/>
      <c r="E3854" s="91"/>
      <c r="F3854" s="98"/>
      <c r="G3854" s="23"/>
      <c r="H3854" s="23"/>
      <c r="I3854" s="23"/>
      <c r="J3854" s="14" t="e">
        <f ca="1">F3854-(G3854+(SUMIF('RELACION PAGO DE CAJA'!B$3:B$9173,A3854,'RELACION PAGO DE CAJA'!K$3:K$9173)+SUMIF('RELACION PAGO DE CAJA'!B$3:B$9173,A3854,'RELACION PAGO DE CAJA'!L$3:L$9173)+(SUMIF('RELACION PAGO DE CAJA'!B$3:B$9173,A3854,'RELACION PAGO DE CAJA'!M$3:M$408)+(SUMIF('RELACION PAGO DE CAJA'!B$3:B$9173,A3854,'RELACION PAGO DE CAJA'!N$3:N$9173)))))</f>
        <v>#REF!</v>
      </c>
    </row>
    <row r="3855" spans="1:10">
      <c r="A3855" s="16" t="str">
        <f t="shared" si="64"/>
        <v/>
      </c>
      <c r="B3855" s="93"/>
      <c r="C3855" s="97"/>
      <c r="D3855" s="25"/>
      <c r="E3855" s="91"/>
      <c r="F3855" s="98"/>
      <c r="G3855" s="23"/>
      <c r="H3855" s="23"/>
      <c r="I3855" s="23"/>
      <c r="J3855" s="14" t="e">
        <f ca="1">F3855-(G3855+(SUMIF('RELACION PAGO DE CAJA'!B$3:B$9173,A3855,'RELACION PAGO DE CAJA'!K$3:K$9173)+SUMIF('RELACION PAGO DE CAJA'!B$3:B$9173,A3855,'RELACION PAGO DE CAJA'!L$3:L$9173)+(SUMIF('RELACION PAGO DE CAJA'!B$3:B$9173,A3855,'RELACION PAGO DE CAJA'!M$3:M$408)+(SUMIF('RELACION PAGO DE CAJA'!B$3:B$9173,A3855,'RELACION PAGO DE CAJA'!N$3:N$9173)))))</f>
        <v>#REF!</v>
      </c>
    </row>
    <row r="3856" spans="1:10">
      <c r="A3856" s="16" t="str">
        <f t="shared" si="64"/>
        <v/>
      </c>
      <c r="B3856" s="93"/>
      <c r="C3856" s="97"/>
      <c r="D3856" s="25"/>
      <c r="E3856" s="91"/>
      <c r="F3856" s="98"/>
      <c r="G3856" s="23"/>
      <c r="H3856" s="23"/>
      <c r="I3856" s="23"/>
      <c r="J3856" s="14" t="e">
        <f ca="1">F3856-(G3856+(SUMIF('RELACION PAGO DE CAJA'!B$3:B$9173,A3856,'RELACION PAGO DE CAJA'!K$3:K$9173)+SUMIF('RELACION PAGO DE CAJA'!B$3:B$9173,A3856,'RELACION PAGO DE CAJA'!L$3:L$9173)+(SUMIF('RELACION PAGO DE CAJA'!B$3:B$9173,A3856,'RELACION PAGO DE CAJA'!M$3:M$408)+(SUMIF('RELACION PAGO DE CAJA'!B$3:B$9173,A3856,'RELACION PAGO DE CAJA'!N$3:N$9173)))))</f>
        <v>#REF!</v>
      </c>
    </row>
    <row r="3857" spans="1:10">
      <c r="A3857" s="16" t="str">
        <f t="shared" si="64"/>
        <v/>
      </c>
      <c r="B3857" s="93"/>
      <c r="C3857" s="97"/>
      <c r="D3857" s="25"/>
      <c r="E3857" s="91"/>
      <c r="F3857" s="98"/>
      <c r="G3857" s="23"/>
      <c r="H3857" s="23"/>
      <c r="I3857" s="23"/>
      <c r="J3857" s="14" t="e">
        <f ca="1">F3857-(G3857+(SUMIF('RELACION PAGO DE CAJA'!B$3:B$9173,A3857,'RELACION PAGO DE CAJA'!K$3:K$9173)+SUMIF('RELACION PAGO DE CAJA'!B$3:B$9173,A3857,'RELACION PAGO DE CAJA'!L$3:L$9173)+(SUMIF('RELACION PAGO DE CAJA'!B$3:B$9173,A3857,'RELACION PAGO DE CAJA'!M$3:M$408)+(SUMIF('RELACION PAGO DE CAJA'!B$3:B$9173,A3857,'RELACION PAGO DE CAJA'!N$3:N$9173)))))</f>
        <v>#REF!</v>
      </c>
    </row>
    <row r="3858" spans="1:10">
      <c r="A3858" s="16" t="str">
        <f t="shared" si="64"/>
        <v/>
      </c>
      <c r="B3858" s="93"/>
      <c r="C3858" s="97"/>
      <c r="D3858" s="25"/>
      <c r="E3858" s="91"/>
      <c r="F3858" s="98"/>
      <c r="G3858" s="23"/>
      <c r="H3858" s="23"/>
      <c r="I3858" s="23"/>
      <c r="J3858" s="14" t="e">
        <f ca="1">F3858-(G3858+(SUMIF('RELACION PAGO DE CAJA'!B$3:B$9173,A3858,'RELACION PAGO DE CAJA'!K$3:K$9173)+SUMIF('RELACION PAGO DE CAJA'!B$3:B$9173,A3858,'RELACION PAGO DE CAJA'!L$3:L$9173)+(SUMIF('RELACION PAGO DE CAJA'!B$3:B$9173,A3858,'RELACION PAGO DE CAJA'!M$3:M$408)+(SUMIF('RELACION PAGO DE CAJA'!B$3:B$9173,A3858,'RELACION PAGO DE CAJA'!N$3:N$9173)))))</f>
        <v>#REF!</v>
      </c>
    </row>
    <row r="3859" spans="1:10">
      <c r="A3859" s="16" t="str">
        <f t="shared" si="64"/>
        <v/>
      </c>
      <c r="B3859" s="93"/>
      <c r="C3859" s="97"/>
      <c r="D3859" s="25"/>
      <c r="E3859" s="91"/>
      <c r="F3859" s="98"/>
      <c r="G3859" s="23"/>
      <c r="H3859" s="23"/>
      <c r="I3859" s="23"/>
      <c r="J3859" s="14" t="e">
        <f ca="1">F3859-(G3859+(SUMIF('RELACION PAGO DE CAJA'!B$3:B$9173,A3859,'RELACION PAGO DE CAJA'!K$3:K$9173)+SUMIF('RELACION PAGO DE CAJA'!B$3:B$9173,A3859,'RELACION PAGO DE CAJA'!L$3:L$9173)+(SUMIF('RELACION PAGO DE CAJA'!B$3:B$9173,A3859,'RELACION PAGO DE CAJA'!M$3:M$408)+(SUMIF('RELACION PAGO DE CAJA'!B$3:B$9173,A3859,'RELACION PAGO DE CAJA'!N$3:N$9173)))))</f>
        <v>#REF!</v>
      </c>
    </row>
    <row r="3860" spans="1:10">
      <c r="A3860" s="16" t="str">
        <f t="shared" si="64"/>
        <v/>
      </c>
      <c r="B3860" s="93"/>
      <c r="C3860" s="97"/>
      <c r="D3860" s="25"/>
      <c r="E3860" s="91"/>
      <c r="F3860" s="98"/>
      <c r="G3860" s="23"/>
      <c r="H3860" s="23"/>
      <c r="I3860" s="23"/>
      <c r="J3860" s="14" t="e">
        <f ca="1">F3860-(G3860+(SUMIF('RELACION PAGO DE CAJA'!B$3:B$9173,A3860,'RELACION PAGO DE CAJA'!K$3:K$9173)+SUMIF('RELACION PAGO DE CAJA'!B$3:B$9173,A3860,'RELACION PAGO DE CAJA'!L$3:L$9173)+(SUMIF('RELACION PAGO DE CAJA'!B$3:B$9173,A3860,'RELACION PAGO DE CAJA'!M$3:M$408)+(SUMIF('RELACION PAGO DE CAJA'!B$3:B$9173,A3860,'RELACION PAGO DE CAJA'!N$3:N$9173)))))</f>
        <v>#REF!</v>
      </c>
    </row>
    <row r="3861" spans="1:10">
      <c r="A3861" s="16" t="str">
        <f t="shared" ref="A3861:A3924" si="65">CONCATENATE(B3861,D3861,E3861)</f>
        <v/>
      </c>
      <c r="B3861" s="93"/>
      <c r="C3861" s="97"/>
      <c r="D3861" s="25"/>
      <c r="E3861" s="91"/>
      <c r="F3861" s="98"/>
      <c r="G3861" s="23"/>
      <c r="H3861" s="23"/>
      <c r="I3861" s="23"/>
      <c r="J3861" s="14" t="e">
        <f ca="1">F3861-(G3861+(SUMIF('RELACION PAGO DE CAJA'!B$3:B$9173,A3861,'RELACION PAGO DE CAJA'!K$3:K$9173)+SUMIF('RELACION PAGO DE CAJA'!B$3:B$9173,A3861,'RELACION PAGO DE CAJA'!L$3:L$9173)+(SUMIF('RELACION PAGO DE CAJA'!B$3:B$9173,A3861,'RELACION PAGO DE CAJA'!M$3:M$408)+(SUMIF('RELACION PAGO DE CAJA'!B$3:B$9173,A3861,'RELACION PAGO DE CAJA'!N$3:N$9173)))))</f>
        <v>#REF!</v>
      </c>
    </row>
    <row r="3862" spans="1:10">
      <c r="A3862" s="16" t="str">
        <f t="shared" si="65"/>
        <v/>
      </c>
      <c r="B3862" s="93"/>
      <c r="C3862" s="97"/>
      <c r="D3862" s="25"/>
      <c r="E3862" s="91"/>
      <c r="F3862" s="98"/>
      <c r="G3862" s="23"/>
      <c r="H3862" s="23"/>
      <c r="I3862" s="23"/>
      <c r="J3862" s="14" t="e">
        <f ca="1">F3862-(G3862+(SUMIF('RELACION PAGO DE CAJA'!B$3:B$9173,A3862,'RELACION PAGO DE CAJA'!K$3:K$9173)+SUMIF('RELACION PAGO DE CAJA'!B$3:B$9173,A3862,'RELACION PAGO DE CAJA'!L$3:L$9173)+(SUMIF('RELACION PAGO DE CAJA'!B$3:B$9173,A3862,'RELACION PAGO DE CAJA'!M$3:M$408)+(SUMIF('RELACION PAGO DE CAJA'!B$3:B$9173,A3862,'RELACION PAGO DE CAJA'!N$3:N$9173)))))</f>
        <v>#REF!</v>
      </c>
    </row>
    <row r="3863" spans="1:10">
      <c r="A3863" s="16" t="str">
        <f t="shared" si="65"/>
        <v/>
      </c>
      <c r="B3863" s="93"/>
      <c r="C3863" s="97"/>
      <c r="D3863" s="25"/>
      <c r="E3863" s="91"/>
      <c r="F3863" s="98"/>
      <c r="G3863" s="23"/>
      <c r="H3863" s="23"/>
      <c r="I3863" s="23"/>
      <c r="J3863" s="14" t="e">
        <f ca="1">F3863-(G3863+(SUMIF('RELACION PAGO DE CAJA'!B$3:B$9173,A3863,'RELACION PAGO DE CAJA'!K$3:K$9173)+SUMIF('RELACION PAGO DE CAJA'!B$3:B$9173,A3863,'RELACION PAGO DE CAJA'!L$3:L$9173)+(SUMIF('RELACION PAGO DE CAJA'!B$3:B$9173,A3863,'RELACION PAGO DE CAJA'!M$3:M$408)+(SUMIF('RELACION PAGO DE CAJA'!B$3:B$9173,A3863,'RELACION PAGO DE CAJA'!N$3:N$9173)))))</f>
        <v>#REF!</v>
      </c>
    </row>
    <row r="3864" spans="1:10">
      <c r="A3864" s="16" t="str">
        <f t="shared" si="65"/>
        <v/>
      </c>
      <c r="B3864" s="93"/>
      <c r="C3864" s="97"/>
      <c r="D3864" s="25"/>
      <c r="E3864" s="91"/>
      <c r="F3864" s="98"/>
      <c r="G3864" s="23"/>
      <c r="H3864" s="23"/>
      <c r="I3864" s="23"/>
      <c r="J3864" s="14" t="e">
        <f ca="1">F3864-(G3864+(SUMIF('RELACION PAGO DE CAJA'!B$3:B$9173,A3864,'RELACION PAGO DE CAJA'!K$3:K$9173)+SUMIF('RELACION PAGO DE CAJA'!B$3:B$9173,A3864,'RELACION PAGO DE CAJA'!L$3:L$9173)+(SUMIF('RELACION PAGO DE CAJA'!B$3:B$9173,A3864,'RELACION PAGO DE CAJA'!M$3:M$408)+(SUMIF('RELACION PAGO DE CAJA'!B$3:B$9173,A3864,'RELACION PAGO DE CAJA'!N$3:N$9173)))))</f>
        <v>#REF!</v>
      </c>
    </row>
    <row r="3865" spans="1:10">
      <c r="A3865" s="16" t="str">
        <f t="shared" si="65"/>
        <v/>
      </c>
      <c r="B3865" s="93"/>
      <c r="C3865" s="97"/>
      <c r="D3865" s="25"/>
      <c r="E3865" s="91"/>
      <c r="F3865" s="98"/>
      <c r="G3865" s="23"/>
      <c r="H3865" s="23"/>
      <c r="I3865" s="23"/>
      <c r="J3865" s="14" t="e">
        <f ca="1">F3865-(G3865+(SUMIF('RELACION PAGO DE CAJA'!B$3:B$9173,A3865,'RELACION PAGO DE CAJA'!K$3:K$9173)+SUMIF('RELACION PAGO DE CAJA'!B$3:B$9173,A3865,'RELACION PAGO DE CAJA'!L$3:L$9173)+(SUMIF('RELACION PAGO DE CAJA'!B$3:B$9173,A3865,'RELACION PAGO DE CAJA'!M$3:M$408)+(SUMIF('RELACION PAGO DE CAJA'!B$3:B$9173,A3865,'RELACION PAGO DE CAJA'!N$3:N$9173)))))</f>
        <v>#REF!</v>
      </c>
    </row>
    <row r="3866" spans="1:10">
      <c r="A3866" s="16" t="str">
        <f t="shared" si="65"/>
        <v/>
      </c>
      <c r="B3866" s="93"/>
      <c r="C3866" s="97"/>
      <c r="D3866" s="25"/>
      <c r="E3866" s="91"/>
      <c r="F3866" s="98"/>
      <c r="G3866" s="23"/>
      <c r="H3866" s="23"/>
      <c r="I3866" s="23"/>
      <c r="J3866" s="14" t="e">
        <f ca="1">F3866-(G3866+(SUMIF('RELACION PAGO DE CAJA'!B$3:B$9173,A3866,'RELACION PAGO DE CAJA'!K$3:K$9173)+SUMIF('RELACION PAGO DE CAJA'!B$3:B$9173,A3866,'RELACION PAGO DE CAJA'!L$3:L$9173)+(SUMIF('RELACION PAGO DE CAJA'!B$3:B$9173,A3866,'RELACION PAGO DE CAJA'!M$3:M$408)+(SUMIF('RELACION PAGO DE CAJA'!B$3:B$9173,A3866,'RELACION PAGO DE CAJA'!N$3:N$9173)))))</f>
        <v>#REF!</v>
      </c>
    </row>
    <row r="3867" spans="1:10">
      <c r="A3867" s="16" t="str">
        <f t="shared" si="65"/>
        <v/>
      </c>
      <c r="B3867" s="93"/>
      <c r="C3867" s="97"/>
      <c r="D3867" s="25"/>
      <c r="E3867" s="91"/>
      <c r="F3867" s="98"/>
      <c r="G3867" s="23"/>
      <c r="H3867" s="23"/>
      <c r="I3867" s="23"/>
      <c r="J3867" s="14" t="e">
        <f ca="1">F3867-(G3867+(SUMIF('RELACION PAGO DE CAJA'!B$3:B$9173,A3867,'RELACION PAGO DE CAJA'!K$3:K$9173)+SUMIF('RELACION PAGO DE CAJA'!B$3:B$9173,A3867,'RELACION PAGO DE CAJA'!L$3:L$9173)+(SUMIF('RELACION PAGO DE CAJA'!B$3:B$9173,A3867,'RELACION PAGO DE CAJA'!M$3:M$408)+(SUMIF('RELACION PAGO DE CAJA'!B$3:B$9173,A3867,'RELACION PAGO DE CAJA'!N$3:N$9173)))))</f>
        <v>#REF!</v>
      </c>
    </row>
    <row r="3868" spans="1:10">
      <c r="A3868" s="16" t="str">
        <f t="shared" si="65"/>
        <v/>
      </c>
      <c r="B3868" s="93"/>
      <c r="C3868" s="97"/>
      <c r="D3868" s="25"/>
      <c r="E3868" s="91"/>
      <c r="F3868" s="98"/>
      <c r="G3868" s="23"/>
      <c r="H3868" s="23"/>
      <c r="I3868" s="23"/>
      <c r="J3868" s="14" t="e">
        <f ca="1">F3868-(G3868+(SUMIF('RELACION PAGO DE CAJA'!B$3:B$9173,A3868,'RELACION PAGO DE CAJA'!K$3:K$9173)+SUMIF('RELACION PAGO DE CAJA'!B$3:B$9173,A3868,'RELACION PAGO DE CAJA'!L$3:L$9173)+(SUMIF('RELACION PAGO DE CAJA'!B$3:B$9173,A3868,'RELACION PAGO DE CAJA'!M$3:M$408)+(SUMIF('RELACION PAGO DE CAJA'!B$3:B$9173,A3868,'RELACION PAGO DE CAJA'!N$3:N$9173)))))</f>
        <v>#REF!</v>
      </c>
    </row>
    <row r="3869" spans="1:10">
      <c r="A3869" s="16" t="str">
        <f t="shared" si="65"/>
        <v/>
      </c>
      <c r="B3869" s="93"/>
      <c r="C3869" s="97"/>
      <c r="D3869" s="25"/>
      <c r="E3869" s="91"/>
      <c r="F3869" s="98"/>
      <c r="G3869" s="23"/>
      <c r="H3869" s="23"/>
      <c r="I3869" s="23"/>
      <c r="J3869" s="14" t="e">
        <f ca="1">F3869-(G3869+(SUMIF('RELACION PAGO DE CAJA'!B$3:B$9173,A3869,'RELACION PAGO DE CAJA'!K$3:K$9173)+SUMIF('RELACION PAGO DE CAJA'!B$3:B$9173,A3869,'RELACION PAGO DE CAJA'!L$3:L$9173)+(SUMIF('RELACION PAGO DE CAJA'!B$3:B$9173,A3869,'RELACION PAGO DE CAJA'!M$3:M$408)+(SUMIF('RELACION PAGO DE CAJA'!B$3:B$9173,A3869,'RELACION PAGO DE CAJA'!N$3:N$9173)))))</f>
        <v>#REF!</v>
      </c>
    </row>
    <row r="3870" spans="1:10">
      <c r="A3870" s="16" t="str">
        <f t="shared" si="65"/>
        <v/>
      </c>
      <c r="B3870" s="93"/>
      <c r="C3870" s="97"/>
      <c r="D3870" s="25"/>
      <c r="E3870" s="91"/>
      <c r="F3870" s="98"/>
      <c r="G3870" s="23"/>
      <c r="H3870" s="23"/>
      <c r="I3870" s="23"/>
      <c r="J3870" s="14" t="e">
        <f ca="1">F3870-(G3870+(SUMIF('RELACION PAGO DE CAJA'!B$3:B$9173,A3870,'RELACION PAGO DE CAJA'!K$3:K$9173)+SUMIF('RELACION PAGO DE CAJA'!B$3:B$9173,A3870,'RELACION PAGO DE CAJA'!L$3:L$9173)+(SUMIF('RELACION PAGO DE CAJA'!B$3:B$9173,A3870,'RELACION PAGO DE CAJA'!M$3:M$408)+(SUMIF('RELACION PAGO DE CAJA'!B$3:B$9173,A3870,'RELACION PAGO DE CAJA'!N$3:N$9173)))))</f>
        <v>#REF!</v>
      </c>
    </row>
    <row r="3871" spans="1:10">
      <c r="A3871" s="16" t="str">
        <f t="shared" si="65"/>
        <v/>
      </c>
      <c r="B3871" s="93"/>
      <c r="C3871" s="97"/>
      <c r="D3871" s="25"/>
      <c r="E3871" s="91"/>
      <c r="F3871" s="98"/>
      <c r="G3871" s="23"/>
      <c r="H3871" s="23"/>
      <c r="I3871" s="23"/>
      <c r="J3871" s="14" t="e">
        <f ca="1">F3871-(G3871+(SUMIF('RELACION PAGO DE CAJA'!B$3:B$9173,A3871,'RELACION PAGO DE CAJA'!K$3:K$9173)+SUMIF('RELACION PAGO DE CAJA'!B$3:B$9173,A3871,'RELACION PAGO DE CAJA'!L$3:L$9173)+(SUMIF('RELACION PAGO DE CAJA'!B$3:B$9173,A3871,'RELACION PAGO DE CAJA'!M$3:M$408)+(SUMIF('RELACION PAGO DE CAJA'!B$3:B$9173,A3871,'RELACION PAGO DE CAJA'!N$3:N$9173)))))</f>
        <v>#REF!</v>
      </c>
    </row>
    <row r="3872" spans="1:10">
      <c r="A3872" s="16" t="str">
        <f t="shared" si="65"/>
        <v/>
      </c>
      <c r="B3872" s="93"/>
      <c r="C3872" s="97"/>
      <c r="D3872" s="25"/>
      <c r="E3872" s="91"/>
      <c r="F3872" s="98"/>
      <c r="G3872" s="23"/>
      <c r="H3872" s="23"/>
      <c r="I3872" s="23"/>
      <c r="J3872" s="14" t="e">
        <f ca="1">F3872-(G3872+(SUMIF('RELACION PAGO DE CAJA'!B$3:B$9173,A3872,'RELACION PAGO DE CAJA'!K$3:K$9173)+SUMIF('RELACION PAGO DE CAJA'!B$3:B$9173,A3872,'RELACION PAGO DE CAJA'!L$3:L$9173)+(SUMIF('RELACION PAGO DE CAJA'!B$3:B$9173,A3872,'RELACION PAGO DE CAJA'!M$3:M$408)+(SUMIF('RELACION PAGO DE CAJA'!B$3:B$9173,A3872,'RELACION PAGO DE CAJA'!N$3:N$9173)))))</f>
        <v>#REF!</v>
      </c>
    </row>
    <row r="3873" spans="1:10">
      <c r="A3873" s="16" t="str">
        <f t="shared" si="65"/>
        <v/>
      </c>
      <c r="B3873" s="93"/>
      <c r="C3873" s="97"/>
      <c r="D3873" s="25"/>
      <c r="E3873" s="91"/>
      <c r="F3873" s="98"/>
      <c r="G3873" s="23"/>
      <c r="H3873" s="23"/>
      <c r="I3873" s="23"/>
      <c r="J3873" s="14" t="e">
        <f ca="1">F3873-(G3873+(SUMIF('RELACION PAGO DE CAJA'!B$3:B$9173,A3873,'RELACION PAGO DE CAJA'!K$3:K$9173)+SUMIF('RELACION PAGO DE CAJA'!B$3:B$9173,A3873,'RELACION PAGO DE CAJA'!L$3:L$9173)+(SUMIF('RELACION PAGO DE CAJA'!B$3:B$9173,A3873,'RELACION PAGO DE CAJA'!M$3:M$408)+(SUMIF('RELACION PAGO DE CAJA'!B$3:B$9173,A3873,'RELACION PAGO DE CAJA'!N$3:N$9173)))))</f>
        <v>#REF!</v>
      </c>
    </row>
    <row r="3874" spans="1:10">
      <c r="A3874" s="16" t="str">
        <f t="shared" si="65"/>
        <v/>
      </c>
      <c r="B3874" s="93"/>
      <c r="C3874" s="97"/>
      <c r="D3874" s="25"/>
      <c r="E3874" s="91"/>
      <c r="F3874" s="98"/>
      <c r="G3874" s="23"/>
      <c r="H3874" s="23"/>
      <c r="I3874" s="23"/>
      <c r="J3874" s="14" t="e">
        <f ca="1">F3874-(G3874+(SUMIF('RELACION PAGO DE CAJA'!B$3:B$9173,A3874,'RELACION PAGO DE CAJA'!K$3:K$9173)+SUMIF('RELACION PAGO DE CAJA'!B$3:B$9173,A3874,'RELACION PAGO DE CAJA'!L$3:L$9173)+(SUMIF('RELACION PAGO DE CAJA'!B$3:B$9173,A3874,'RELACION PAGO DE CAJA'!M$3:M$408)+(SUMIF('RELACION PAGO DE CAJA'!B$3:B$9173,A3874,'RELACION PAGO DE CAJA'!N$3:N$9173)))))</f>
        <v>#REF!</v>
      </c>
    </row>
    <row r="3875" spans="1:10">
      <c r="A3875" s="16" t="str">
        <f t="shared" si="65"/>
        <v/>
      </c>
      <c r="B3875" s="93"/>
      <c r="C3875" s="97"/>
      <c r="D3875" s="25"/>
      <c r="E3875" s="91"/>
      <c r="F3875" s="98"/>
      <c r="G3875" s="23"/>
      <c r="H3875" s="23"/>
      <c r="I3875" s="23"/>
      <c r="J3875" s="14" t="e">
        <f ca="1">F3875-(G3875+(SUMIF('RELACION PAGO DE CAJA'!B$3:B$9173,A3875,'RELACION PAGO DE CAJA'!K$3:K$9173)+SUMIF('RELACION PAGO DE CAJA'!B$3:B$9173,A3875,'RELACION PAGO DE CAJA'!L$3:L$9173)+(SUMIF('RELACION PAGO DE CAJA'!B$3:B$9173,A3875,'RELACION PAGO DE CAJA'!M$3:M$408)+(SUMIF('RELACION PAGO DE CAJA'!B$3:B$9173,A3875,'RELACION PAGO DE CAJA'!N$3:N$9173)))))</f>
        <v>#REF!</v>
      </c>
    </row>
    <row r="3876" spans="1:10">
      <c r="A3876" s="16" t="str">
        <f t="shared" si="65"/>
        <v/>
      </c>
      <c r="B3876" s="93"/>
      <c r="C3876" s="97"/>
      <c r="D3876" s="25"/>
      <c r="E3876" s="91"/>
      <c r="F3876" s="98"/>
      <c r="G3876" s="23"/>
      <c r="H3876" s="23"/>
      <c r="I3876" s="23"/>
      <c r="J3876" s="14" t="e">
        <f ca="1">F3876-(G3876+(SUMIF('RELACION PAGO DE CAJA'!B$3:B$9173,A3876,'RELACION PAGO DE CAJA'!K$3:K$9173)+SUMIF('RELACION PAGO DE CAJA'!B$3:B$9173,A3876,'RELACION PAGO DE CAJA'!L$3:L$9173)+(SUMIF('RELACION PAGO DE CAJA'!B$3:B$9173,A3876,'RELACION PAGO DE CAJA'!M$3:M$408)+(SUMIF('RELACION PAGO DE CAJA'!B$3:B$9173,A3876,'RELACION PAGO DE CAJA'!N$3:N$9173)))))</f>
        <v>#REF!</v>
      </c>
    </row>
    <row r="3877" spans="1:10">
      <c r="A3877" s="16" t="str">
        <f t="shared" si="65"/>
        <v/>
      </c>
      <c r="B3877" s="93"/>
      <c r="C3877" s="97"/>
      <c r="D3877" s="25"/>
      <c r="E3877" s="91"/>
      <c r="F3877" s="98"/>
      <c r="G3877" s="23"/>
      <c r="H3877" s="23"/>
      <c r="I3877" s="23"/>
      <c r="J3877" s="14" t="e">
        <f ca="1">F3877-(G3877+(SUMIF('RELACION PAGO DE CAJA'!B$3:B$9173,A3877,'RELACION PAGO DE CAJA'!K$3:K$9173)+SUMIF('RELACION PAGO DE CAJA'!B$3:B$9173,A3877,'RELACION PAGO DE CAJA'!L$3:L$9173)+(SUMIF('RELACION PAGO DE CAJA'!B$3:B$9173,A3877,'RELACION PAGO DE CAJA'!M$3:M$408)+(SUMIF('RELACION PAGO DE CAJA'!B$3:B$9173,A3877,'RELACION PAGO DE CAJA'!N$3:N$9173)))))</f>
        <v>#REF!</v>
      </c>
    </row>
    <row r="3878" spans="1:10">
      <c r="A3878" s="16" t="str">
        <f t="shared" si="65"/>
        <v/>
      </c>
      <c r="B3878" s="93"/>
      <c r="C3878" s="97"/>
      <c r="D3878" s="25"/>
      <c r="E3878" s="91"/>
      <c r="F3878" s="98"/>
      <c r="G3878" s="23"/>
      <c r="H3878" s="23"/>
      <c r="I3878" s="23"/>
      <c r="J3878" s="14" t="e">
        <f ca="1">F3878-(G3878+(SUMIF('RELACION PAGO DE CAJA'!B$3:B$9173,A3878,'RELACION PAGO DE CAJA'!K$3:K$9173)+SUMIF('RELACION PAGO DE CAJA'!B$3:B$9173,A3878,'RELACION PAGO DE CAJA'!L$3:L$9173)+(SUMIF('RELACION PAGO DE CAJA'!B$3:B$9173,A3878,'RELACION PAGO DE CAJA'!M$3:M$408)+(SUMIF('RELACION PAGO DE CAJA'!B$3:B$9173,A3878,'RELACION PAGO DE CAJA'!N$3:N$9173)))))</f>
        <v>#REF!</v>
      </c>
    </row>
    <row r="3879" spans="1:10">
      <c r="A3879" s="16" t="str">
        <f t="shared" si="65"/>
        <v/>
      </c>
      <c r="B3879" s="93"/>
      <c r="C3879" s="97"/>
      <c r="D3879" s="25"/>
      <c r="E3879" s="91"/>
      <c r="F3879" s="98"/>
      <c r="G3879" s="23"/>
      <c r="H3879" s="23"/>
      <c r="I3879" s="23"/>
      <c r="J3879" s="14" t="e">
        <f ca="1">F3879-(G3879+(SUMIF('RELACION PAGO DE CAJA'!B$3:B$9173,A3879,'RELACION PAGO DE CAJA'!K$3:K$9173)+SUMIF('RELACION PAGO DE CAJA'!B$3:B$9173,A3879,'RELACION PAGO DE CAJA'!L$3:L$9173)+(SUMIF('RELACION PAGO DE CAJA'!B$3:B$9173,A3879,'RELACION PAGO DE CAJA'!M$3:M$408)+(SUMIF('RELACION PAGO DE CAJA'!B$3:B$9173,A3879,'RELACION PAGO DE CAJA'!N$3:N$9173)))))</f>
        <v>#REF!</v>
      </c>
    </row>
    <row r="3880" spans="1:10">
      <c r="A3880" s="16" t="str">
        <f t="shared" si="65"/>
        <v/>
      </c>
      <c r="B3880" s="93"/>
      <c r="C3880" s="97"/>
      <c r="D3880" s="25"/>
      <c r="E3880" s="91"/>
      <c r="F3880" s="98"/>
      <c r="G3880" s="23"/>
      <c r="H3880" s="23"/>
      <c r="I3880" s="23"/>
      <c r="J3880" s="14" t="e">
        <f ca="1">F3880-(G3880+(SUMIF('RELACION PAGO DE CAJA'!B$3:B$9173,A3880,'RELACION PAGO DE CAJA'!K$3:K$9173)+SUMIF('RELACION PAGO DE CAJA'!B$3:B$9173,A3880,'RELACION PAGO DE CAJA'!L$3:L$9173)+(SUMIF('RELACION PAGO DE CAJA'!B$3:B$9173,A3880,'RELACION PAGO DE CAJA'!M$3:M$408)+(SUMIF('RELACION PAGO DE CAJA'!B$3:B$9173,A3880,'RELACION PAGO DE CAJA'!N$3:N$9173)))))</f>
        <v>#REF!</v>
      </c>
    </row>
    <row r="3881" spans="1:10">
      <c r="A3881" s="16" t="str">
        <f t="shared" si="65"/>
        <v/>
      </c>
      <c r="B3881" s="93"/>
      <c r="C3881" s="97"/>
      <c r="D3881" s="25"/>
      <c r="E3881" s="91"/>
      <c r="F3881" s="98"/>
      <c r="G3881" s="23"/>
      <c r="H3881" s="23"/>
      <c r="I3881" s="23"/>
      <c r="J3881" s="14" t="e">
        <f ca="1">F3881-(G3881+(SUMIF('RELACION PAGO DE CAJA'!B$3:B$9173,A3881,'RELACION PAGO DE CAJA'!K$3:K$9173)+SUMIF('RELACION PAGO DE CAJA'!B$3:B$9173,A3881,'RELACION PAGO DE CAJA'!L$3:L$9173)+(SUMIF('RELACION PAGO DE CAJA'!B$3:B$9173,A3881,'RELACION PAGO DE CAJA'!M$3:M$408)+(SUMIF('RELACION PAGO DE CAJA'!B$3:B$9173,A3881,'RELACION PAGO DE CAJA'!N$3:N$9173)))))</f>
        <v>#REF!</v>
      </c>
    </row>
    <row r="3882" spans="1:10">
      <c r="A3882" s="16" t="str">
        <f t="shared" si="65"/>
        <v/>
      </c>
      <c r="B3882" s="93"/>
      <c r="C3882" s="97"/>
      <c r="D3882" s="25"/>
      <c r="E3882" s="91"/>
      <c r="F3882" s="98"/>
      <c r="G3882" s="23"/>
      <c r="H3882" s="23"/>
      <c r="I3882" s="23"/>
      <c r="J3882" s="14" t="e">
        <f ca="1">F3882-(G3882+(SUMIF('RELACION PAGO DE CAJA'!B$3:B$9173,A3882,'RELACION PAGO DE CAJA'!K$3:K$9173)+SUMIF('RELACION PAGO DE CAJA'!B$3:B$9173,A3882,'RELACION PAGO DE CAJA'!L$3:L$9173)+(SUMIF('RELACION PAGO DE CAJA'!B$3:B$9173,A3882,'RELACION PAGO DE CAJA'!M$3:M$408)+(SUMIF('RELACION PAGO DE CAJA'!B$3:B$9173,A3882,'RELACION PAGO DE CAJA'!N$3:N$9173)))))</f>
        <v>#REF!</v>
      </c>
    </row>
    <row r="3883" spans="1:10">
      <c r="A3883" s="16" t="str">
        <f t="shared" si="65"/>
        <v/>
      </c>
      <c r="B3883" s="93"/>
      <c r="C3883" s="97"/>
      <c r="D3883" s="25"/>
      <c r="E3883" s="91"/>
      <c r="F3883" s="98"/>
      <c r="G3883" s="23"/>
      <c r="H3883" s="23"/>
      <c r="I3883" s="23"/>
      <c r="J3883" s="14" t="e">
        <f ca="1">F3883-(G3883+(SUMIF('RELACION PAGO DE CAJA'!B$3:B$9173,A3883,'RELACION PAGO DE CAJA'!K$3:K$9173)+SUMIF('RELACION PAGO DE CAJA'!B$3:B$9173,A3883,'RELACION PAGO DE CAJA'!L$3:L$9173)+(SUMIF('RELACION PAGO DE CAJA'!B$3:B$9173,A3883,'RELACION PAGO DE CAJA'!M$3:M$408)+(SUMIF('RELACION PAGO DE CAJA'!B$3:B$9173,A3883,'RELACION PAGO DE CAJA'!N$3:N$9173)))))</f>
        <v>#REF!</v>
      </c>
    </row>
    <row r="3884" spans="1:10">
      <c r="A3884" s="16" t="str">
        <f t="shared" si="65"/>
        <v/>
      </c>
      <c r="B3884" s="93"/>
      <c r="C3884" s="97"/>
      <c r="D3884" s="25"/>
      <c r="E3884" s="91"/>
      <c r="F3884" s="98"/>
      <c r="G3884" s="23"/>
      <c r="H3884" s="23"/>
      <c r="I3884" s="23"/>
      <c r="J3884" s="14" t="e">
        <f ca="1">F3884-(G3884+(SUMIF('RELACION PAGO DE CAJA'!B$3:B$9173,A3884,'RELACION PAGO DE CAJA'!K$3:K$9173)+SUMIF('RELACION PAGO DE CAJA'!B$3:B$9173,A3884,'RELACION PAGO DE CAJA'!L$3:L$9173)+(SUMIF('RELACION PAGO DE CAJA'!B$3:B$9173,A3884,'RELACION PAGO DE CAJA'!M$3:M$408)+(SUMIF('RELACION PAGO DE CAJA'!B$3:B$9173,A3884,'RELACION PAGO DE CAJA'!N$3:N$9173)))))</f>
        <v>#REF!</v>
      </c>
    </row>
    <row r="3885" spans="1:10">
      <c r="A3885" s="16" t="str">
        <f t="shared" si="65"/>
        <v/>
      </c>
      <c r="B3885" s="93"/>
      <c r="C3885" s="97"/>
      <c r="D3885" s="25"/>
      <c r="E3885" s="91"/>
      <c r="F3885" s="98"/>
      <c r="G3885" s="23"/>
      <c r="H3885" s="23"/>
      <c r="I3885" s="23"/>
      <c r="J3885" s="14" t="e">
        <f ca="1">F3885-(G3885+(SUMIF('RELACION PAGO DE CAJA'!B$3:B$9173,A3885,'RELACION PAGO DE CAJA'!K$3:K$9173)+SUMIF('RELACION PAGO DE CAJA'!B$3:B$9173,A3885,'RELACION PAGO DE CAJA'!L$3:L$9173)+(SUMIF('RELACION PAGO DE CAJA'!B$3:B$9173,A3885,'RELACION PAGO DE CAJA'!M$3:M$408)+(SUMIF('RELACION PAGO DE CAJA'!B$3:B$9173,A3885,'RELACION PAGO DE CAJA'!N$3:N$9173)))))</f>
        <v>#REF!</v>
      </c>
    </row>
    <row r="3886" spans="1:10">
      <c r="A3886" s="16" t="str">
        <f t="shared" si="65"/>
        <v/>
      </c>
      <c r="B3886" s="93"/>
      <c r="C3886" s="97"/>
      <c r="D3886" s="25"/>
      <c r="E3886" s="91"/>
      <c r="F3886" s="98"/>
      <c r="G3886" s="23"/>
      <c r="H3886" s="23"/>
      <c r="I3886" s="23"/>
      <c r="J3886" s="14" t="e">
        <f ca="1">F3886-(G3886+(SUMIF('RELACION PAGO DE CAJA'!B$3:B$9173,A3886,'RELACION PAGO DE CAJA'!K$3:K$9173)+SUMIF('RELACION PAGO DE CAJA'!B$3:B$9173,A3886,'RELACION PAGO DE CAJA'!L$3:L$9173)+(SUMIF('RELACION PAGO DE CAJA'!B$3:B$9173,A3886,'RELACION PAGO DE CAJA'!M$3:M$408)+(SUMIF('RELACION PAGO DE CAJA'!B$3:B$9173,A3886,'RELACION PAGO DE CAJA'!N$3:N$9173)))))</f>
        <v>#REF!</v>
      </c>
    </row>
    <row r="3887" spans="1:10">
      <c r="A3887" s="16" t="str">
        <f t="shared" si="65"/>
        <v/>
      </c>
      <c r="B3887" s="93"/>
      <c r="C3887" s="97"/>
      <c r="D3887" s="25"/>
      <c r="E3887" s="91"/>
      <c r="F3887" s="98"/>
      <c r="G3887" s="23"/>
      <c r="H3887" s="23"/>
      <c r="I3887" s="23"/>
      <c r="J3887" s="14" t="e">
        <f ca="1">F3887-(G3887+(SUMIF('RELACION PAGO DE CAJA'!B$3:B$9173,A3887,'RELACION PAGO DE CAJA'!K$3:K$9173)+SUMIF('RELACION PAGO DE CAJA'!B$3:B$9173,A3887,'RELACION PAGO DE CAJA'!L$3:L$9173)+(SUMIF('RELACION PAGO DE CAJA'!B$3:B$9173,A3887,'RELACION PAGO DE CAJA'!M$3:M$408)+(SUMIF('RELACION PAGO DE CAJA'!B$3:B$9173,A3887,'RELACION PAGO DE CAJA'!N$3:N$9173)))))</f>
        <v>#REF!</v>
      </c>
    </row>
    <row r="3888" spans="1:10">
      <c r="A3888" s="16" t="str">
        <f t="shared" si="65"/>
        <v/>
      </c>
      <c r="B3888" s="93"/>
      <c r="C3888" s="97"/>
      <c r="D3888" s="25"/>
      <c r="E3888" s="91"/>
      <c r="F3888" s="98"/>
      <c r="G3888" s="23"/>
      <c r="H3888" s="23"/>
      <c r="I3888" s="23"/>
      <c r="J3888" s="14" t="e">
        <f ca="1">F3888-(G3888+(SUMIF('RELACION PAGO DE CAJA'!B$3:B$9173,A3888,'RELACION PAGO DE CAJA'!K$3:K$9173)+SUMIF('RELACION PAGO DE CAJA'!B$3:B$9173,A3888,'RELACION PAGO DE CAJA'!L$3:L$9173)+(SUMIF('RELACION PAGO DE CAJA'!B$3:B$9173,A3888,'RELACION PAGO DE CAJA'!M$3:M$408)+(SUMIF('RELACION PAGO DE CAJA'!B$3:B$9173,A3888,'RELACION PAGO DE CAJA'!N$3:N$9173)))))</f>
        <v>#REF!</v>
      </c>
    </row>
    <row r="3889" spans="1:10">
      <c r="A3889" s="16" t="str">
        <f t="shared" si="65"/>
        <v/>
      </c>
      <c r="B3889" s="93"/>
      <c r="C3889" s="97"/>
      <c r="D3889" s="25"/>
      <c r="E3889" s="91"/>
      <c r="F3889" s="98"/>
      <c r="G3889" s="23"/>
      <c r="H3889" s="23"/>
      <c r="I3889" s="23"/>
      <c r="J3889" s="14" t="e">
        <f ca="1">F3889-(G3889+(SUMIF('RELACION PAGO DE CAJA'!B$3:B$9173,A3889,'RELACION PAGO DE CAJA'!K$3:K$9173)+SUMIF('RELACION PAGO DE CAJA'!B$3:B$9173,A3889,'RELACION PAGO DE CAJA'!L$3:L$9173)+(SUMIF('RELACION PAGO DE CAJA'!B$3:B$9173,A3889,'RELACION PAGO DE CAJA'!M$3:M$408)+(SUMIF('RELACION PAGO DE CAJA'!B$3:B$9173,A3889,'RELACION PAGO DE CAJA'!N$3:N$9173)))))</f>
        <v>#REF!</v>
      </c>
    </row>
    <row r="3890" spans="1:10">
      <c r="A3890" s="16" t="str">
        <f t="shared" si="65"/>
        <v/>
      </c>
      <c r="B3890" s="93"/>
      <c r="C3890" s="97"/>
      <c r="D3890" s="25"/>
      <c r="E3890" s="91"/>
      <c r="F3890" s="98"/>
      <c r="G3890" s="23"/>
      <c r="H3890" s="23"/>
      <c r="I3890" s="23"/>
      <c r="J3890" s="14" t="e">
        <f ca="1">F3890-(G3890+(SUMIF('RELACION PAGO DE CAJA'!B$3:B$9173,A3890,'RELACION PAGO DE CAJA'!K$3:K$9173)+SUMIF('RELACION PAGO DE CAJA'!B$3:B$9173,A3890,'RELACION PAGO DE CAJA'!L$3:L$9173)+(SUMIF('RELACION PAGO DE CAJA'!B$3:B$9173,A3890,'RELACION PAGO DE CAJA'!M$3:M$408)+(SUMIF('RELACION PAGO DE CAJA'!B$3:B$9173,A3890,'RELACION PAGO DE CAJA'!N$3:N$9173)))))</f>
        <v>#REF!</v>
      </c>
    </row>
    <row r="3891" spans="1:10">
      <c r="A3891" s="16" t="str">
        <f t="shared" si="65"/>
        <v/>
      </c>
      <c r="B3891" s="93"/>
      <c r="C3891" s="97"/>
      <c r="D3891" s="25"/>
      <c r="E3891" s="91"/>
      <c r="F3891" s="98"/>
      <c r="G3891" s="23"/>
      <c r="H3891" s="23"/>
      <c r="I3891" s="23"/>
      <c r="J3891" s="14" t="e">
        <f ca="1">F3891-(G3891+(SUMIF('RELACION PAGO DE CAJA'!B$3:B$9173,A3891,'RELACION PAGO DE CAJA'!K$3:K$9173)+SUMIF('RELACION PAGO DE CAJA'!B$3:B$9173,A3891,'RELACION PAGO DE CAJA'!L$3:L$9173)+(SUMIF('RELACION PAGO DE CAJA'!B$3:B$9173,A3891,'RELACION PAGO DE CAJA'!M$3:M$408)+(SUMIF('RELACION PAGO DE CAJA'!B$3:B$9173,A3891,'RELACION PAGO DE CAJA'!N$3:N$9173)))))</f>
        <v>#REF!</v>
      </c>
    </row>
    <row r="3892" spans="1:10">
      <c r="A3892" s="16" t="str">
        <f t="shared" si="65"/>
        <v/>
      </c>
      <c r="B3892" s="93"/>
      <c r="C3892" s="97"/>
      <c r="D3892" s="25"/>
      <c r="E3892" s="91"/>
      <c r="F3892" s="98"/>
      <c r="G3892" s="23"/>
      <c r="H3892" s="23"/>
      <c r="I3892" s="23"/>
      <c r="J3892" s="14" t="e">
        <f ca="1">F3892-(G3892+(SUMIF('RELACION PAGO DE CAJA'!B$3:B$9173,A3892,'RELACION PAGO DE CAJA'!K$3:K$9173)+SUMIF('RELACION PAGO DE CAJA'!B$3:B$9173,A3892,'RELACION PAGO DE CAJA'!L$3:L$9173)+(SUMIF('RELACION PAGO DE CAJA'!B$3:B$9173,A3892,'RELACION PAGO DE CAJA'!M$3:M$408)+(SUMIF('RELACION PAGO DE CAJA'!B$3:B$9173,A3892,'RELACION PAGO DE CAJA'!N$3:N$9173)))))</f>
        <v>#REF!</v>
      </c>
    </row>
    <row r="3893" spans="1:10">
      <c r="A3893" s="16" t="str">
        <f t="shared" si="65"/>
        <v/>
      </c>
      <c r="B3893" s="93"/>
      <c r="C3893" s="97"/>
      <c r="D3893" s="25"/>
      <c r="E3893" s="91"/>
      <c r="F3893" s="98"/>
      <c r="G3893" s="23"/>
      <c r="H3893" s="23"/>
      <c r="I3893" s="23"/>
      <c r="J3893" s="14" t="e">
        <f ca="1">F3893-(G3893+(SUMIF('RELACION PAGO DE CAJA'!B$3:B$9173,A3893,'RELACION PAGO DE CAJA'!K$3:K$9173)+SUMIF('RELACION PAGO DE CAJA'!B$3:B$9173,A3893,'RELACION PAGO DE CAJA'!L$3:L$9173)+(SUMIF('RELACION PAGO DE CAJA'!B$3:B$9173,A3893,'RELACION PAGO DE CAJA'!M$3:M$408)+(SUMIF('RELACION PAGO DE CAJA'!B$3:B$9173,A3893,'RELACION PAGO DE CAJA'!N$3:N$9173)))))</f>
        <v>#REF!</v>
      </c>
    </row>
    <row r="3894" spans="1:10">
      <c r="A3894" s="16" t="str">
        <f t="shared" si="65"/>
        <v/>
      </c>
      <c r="B3894" s="93"/>
      <c r="C3894" s="97"/>
      <c r="D3894" s="25"/>
      <c r="E3894" s="91"/>
      <c r="F3894" s="98"/>
      <c r="G3894" s="23"/>
      <c r="H3894" s="23"/>
      <c r="I3894" s="23"/>
      <c r="J3894" s="14" t="e">
        <f ca="1">F3894-(G3894+(SUMIF('RELACION PAGO DE CAJA'!B$3:B$9173,A3894,'RELACION PAGO DE CAJA'!K$3:K$9173)+SUMIF('RELACION PAGO DE CAJA'!B$3:B$9173,A3894,'RELACION PAGO DE CAJA'!L$3:L$9173)+(SUMIF('RELACION PAGO DE CAJA'!B$3:B$9173,A3894,'RELACION PAGO DE CAJA'!M$3:M$408)+(SUMIF('RELACION PAGO DE CAJA'!B$3:B$9173,A3894,'RELACION PAGO DE CAJA'!N$3:N$9173)))))</f>
        <v>#REF!</v>
      </c>
    </row>
    <row r="3895" spans="1:10">
      <c r="A3895" s="16" t="str">
        <f t="shared" si="65"/>
        <v/>
      </c>
      <c r="B3895" s="93"/>
      <c r="C3895" s="97"/>
      <c r="D3895" s="25"/>
      <c r="E3895" s="91"/>
      <c r="F3895" s="98"/>
      <c r="G3895" s="23"/>
      <c r="H3895" s="23"/>
      <c r="I3895" s="23"/>
      <c r="J3895" s="14" t="e">
        <f ca="1">F3895-(G3895+(SUMIF('RELACION PAGO DE CAJA'!B$3:B$9173,A3895,'RELACION PAGO DE CAJA'!K$3:K$9173)+SUMIF('RELACION PAGO DE CAJA'!B$3:B$9173,A3895,'RELACION PAGO DE CAJA'!L$3:L$9173)+(SUMIF('RELACION PAGO DE CAJA'!B$3:B$9173,A3895,'RELACION PAGO DE CAJA'!M$3:M$408)+(SUMIF('RELACION PAGO DE CAJA'!B$3:B$9173,A3895,'RELACION PAGO DE CAJA'!N$3:N$9173)))))</f>
        <v>#REF!</v>
      </c>
    </row>
    <row r="3896" spans="1:10">
      <c r="A3896" s="16" t="str">
        <f t="shared" si="65"/>
        <v/>
      </c>
      <c r="B3896" s="93"/>
      <c r="C3896" s="97"/>
      <c r="D3896" s="25"/>
      <c r="E3896" s="91"/>
      <c r="F3896" s="98"/>
      <c r="G3896" s="23"/>
      <c r="H3896" s="23"/>
      <c r="I3896" s="23"/>
      <c r="J3896" s="14" t="e">
        <f ca="1">F3896-(G3896+(SUMIF('RELACION PAGO DE CAJA'!B$3:B$9173,A3896,'RELACION PAGO DE CAJA'!K$3:K$9173)+SUMIF('RELACION PAGO DE CAJA'!B$3:B$9173,A3896,'RELACION PAGO DE CAJA'!L$3:L$9173)+(SUMIF('RELACION PAGO DE CAJA'!B$3:B$9173,A3896,'RELACION PAGO DE CAJA'!M$3:M$408)+(SUMIF('RELACION PAGO DE CAJA'!B$3:B$9173,A3896,'RELACION PAGO DE CAJA'!N$3:N$9173)))))</f>
        <v>#REF!</v>
      </c>
    </row>
    <row r="3897" spans="1:10">
      <c r="A3897" s="16" t="str">
        <f t="shared" si="65"/>
        <v/>
      </c>
      <c r="B3897" s="93"/>
      <c r="C3897" s="97"/>
      <c r="D3897" s="25"/>
      <c r="E3897" s="91"/>
      <c r="F3897" s="98"/>
      <c r="G3897" s="23"/>
      <c r="H3897" s="23"/>
      <c r="I3897" s="23"/>
      <c r="J3897" s="14" t="e">
        <f ca="1">F3897-(G3897+(SUMIF('RELACION PAGO DE CAJA'!B$3:B$9173,A3897,'RELACION PAGO DE CAJA'!K$3:K$9173)+SUMIF('RELACION PAGO DE CAJA'!B$3:B$9173,A3897,'RELACION PAGO DE CAJA'!L$3:L$9173)+(SUMIF('RELACION PAGO DE CAJA'!B$3:B$9173,A3897,'RELACION PAGO DE CAJA'!M$3:M$408)+(SUMIF('RELACION PAGO DE CAJA'!B$3:B$9173,A3897,'RELACION PAGO DE CAJA'!N$3:N$9173)))))</f>
        <v>#REF!</v>
      </c>
    </row>
    <row r="3898" spans="1:10">
      <c r="A3898" s="16" t="str">
        <f t="shared" si="65"/>
        <v/>
      </c>
      <c r="B3898" s="93"/>
      <c r="C3898" s="97"/>
      <c r="D3898" s="25"/>
      <c r="E3898" s="91"/>
      <c r="F3898" s="98"/>
      <c r="G3898" s="23"/>
      <c r="H3898" s="23"/>
      <c r="I3898" s="23"/>
      <c r="J3898" s="14" t="e">
        <f ca="1">F3898-(G3898+(SUMIF('RELACION PAGO DE CAJA'!B$3:B$9173,A3898,'RELACION PAGO DE CAJA'!K$3:K$9173)+SUMIF('RELACION PAGO DE CAJA'!B$3:B$9173,A3898,'RELACION PAGO DE CAJA'!L$3:L$9173)+(SUMIF('RELACION PAGO DE CAJA'!B$3:B$9173,A3898,'RELACION PAGO DE CAJA'!M$3:M$408)+(SUMIF('RELACION PAGO DE CAJA'!B$3:B$9173,A3898,'RELACION PAGO DE CAJA'!N$3:N$9173)))))</f>
        <v>#REF!</v>
      </c>
    </row>
    <row r="3899" spans="1:10">
      <c r="A3899" s="16" t="str">
        <f t="shared" si="65"/>
        <v/>
      </c>
      <c r="B3899" s="93"/>
      <c r="C3899" s="97"/>
      <c r="D3899" s="25"/>
      <c r="E3899" s="91"/>
      <c r="F3899" s="98"/>
      <c r="G3899" s="23"/>
      <c r="H3899" s="23"/>
      <c r="I3899" s="23"/>
      <c r="J3899" s="14" t="e">
        <f ca="1">F3899-(G3899+(SUMIF('RELACION PAGO DE CAJA'!B$3:B$9173,A3899,'RELACION PAGO DE CAJA'!K$3:K$9173)+SUMIF('RELACION PAGO DE CAJA'!B$3:B$9173,A3899,'RELACION PAGO DE CAJA'!L$3:L$9173)+(SUMIF('RELACION PAGO DE CAJA'!B$3:B$9173,A3899,'RELACION PAGO DE CAJA'!M$3:M$408)+(SUMIF('RELACION PAGO DE CAJA'!B$3:B$9173,A3899,'RELACION PAGO DE CAJA'!N$3:N$9173)))))</f>
        <v>#REF!</v>
      </c>
    </row>
    <row r="3900" spans="1:10">
      <c r="A3900" s="16" t="str">
        <f t="shared" si="65"/>
        <v/>
      </c>
      <c r="B3900" s="93"/>
      <c r="C3900" s="97"/>
      <c r="D3900" s="25"/>
      <c r="E3900" s="91"/>
      <c r="F3900" s="98"/>
      <c r="G3900" s="23"/>
      <c r="H3900" s="23"/>
      <c r="I3900" s="23"/>
      <c r="J3900" s="14" t="e">
        <f ca="1">F3900-(G3900+(SUMIF('RELACION PAGO DE CAJA'!B$3:B$9173,A3900,'RELACION PAGO DE CAJA'!K$3:K$9173)+SUMIF('RELACION PAGO DE CAJA'!B$3:B$9173,A3900,'RELACION PAGO DE CAJA'!L$3:L$9173)+(SUMIF('RELACION PAGO DE CAJA'!B$3:B$9173,A3900,'RELACION PAGO DE CAJA'!M$3:M$408)+(SUMIF('RELACION PAGO DE CAJA'!B$3:B$9173,A3900,'RELACION PAGO DE CAJA'!N$3:N$9173)))))</f>
        <v>#REF!</v>
      </c>
    </row>
    <row r="3901" spans="1:10">
      <c r="A3901" s="16" t="str">
        <f t="shared" si="65"/>
        <v/>
      </c>
      <c r="B3901" s="93"/>
      <c r="C3901" s="97"/>
      <c r="D3901" s="25"/>
      <c r="E3901" s="91"/>
      <c r="F3901" s="98"/>
      <c r="G3901" s="23"/>
      <c r="H3901" s="23"/>
      <c r="I3901" s="23"/>
      <c r="J3901" s="14" t="e">
        <f ca="1">F3901-(G3901+(SUMIF('RELACION PAGO DE CAJA'!B$3:B$9173,A3901,'RELACION PAGO DE CAJA'!K$3:K$9173)+SUMIF('RELACION PAGO DE CAJA'!B$3:B$9173,A3901,'RELACION PAGO DE CAJA'!L$3:L$9173)+(SUMIF('RELACION PAGO DE CAJA'!B$3:B$9173,A3901,'RELACION PAGO DE CAJA'!M$3:M$408)+(SUMIF('RELACION PAGO DE CAJA'!B$3:B$9173,A3901,'RELACION PAGO DE CAJA'!N$3:N$9173)))))</f>
        <v>#REF!</v>
      </c>
    </row>
    <row r="3902" spans="1:10">
      <c r="A3902" s="16" t="str">
        <f t="shared" si="65"/>
        <v/>
      </c>
      <c r="B3902" s="93"/>
      <c r="C3902" s="97"/>
      <c r="D3902" s="25"/>
      <c r="E3902" s="91"/>
      <c r="F3902" s="98"/>
      <c r="G3902" s="23"/>
      <c r="H3902" s="23"/>
      <c r="I3902" s="23"/>
      <c r="J3902" s="14" t="e">
        <f ca="1">F3902-(G3902+(SUMIF('RELACION PAGO DE CAJA'!B$3:B$9173,A3902,'RELACION PAGO DE CAJA'!K$3:K$9173)+SUMIF('RELACION PAGO DE CAJA'!B$3:B$9173,A3902,'RELACION PAGO DE CAJA'!L$3:L$9173)+(SUMIF('RELACION PAGO DE CAJA'!B$3:B$9173,A3902,'RELACION PAGO DE CAJA'!M$3:M$408)+(SUMIF('RELACION PAGO DE CAJA'!B$3:B$9173,A3902,'RELACION PAGO DE CAJA'!N$3:N$9173)))))</f>
        <v>#REF!</v>
      </c>
    </row>
    <row r="3903" spans="1:10">
      <c r="A3903" s="16" t="str">
        <f t="shared" si="65"/>
        <v/>
      </c>
      <c r="B3903" s="93"/>
      <c r="C3903" s="97"/>
      <c r="D3903" s="25"/>
      <c r="E3903" s="91"/>
      <c r="F3903" s="98"/>
      <c r="G3903" s="23"/>
      <c r="H3903" s="23"/>
      <c r="I3903" s="23"/>
      <c r="J3903" s="14" t="e">
        <f ca="1">F3903-(G3903+(SUMIF('RELACION PAGO DE CAJA'!B$3:B$9173,A3903,'RELACION PAGO DE CAJA'!K$3:K$9173)+SUMIF('RELACION PAGO DE CAJA'!B$3:B$9173,A3903,'RELACION PAGO DE CAJA'!L$3:L$9173)+(SUMIF('RELACION PAGO DE CAJA'!B$3:B$9173,A3903,'RELACION PAGO DE CAJA'!M$3:M$408)+(SUMIF('RELACION PAGO DE CAJA'!B$3:B$9173,A3903,'RELACION PAGO DE CAJA'!N$3:N$9173)))))</f>
        <v>#REF!</v>
      </c>
    </row>
    <row r="3904" spans="1:10">
      <c r="A3904" s="16" t="str">
        <f t="shared" si="65"/>
        <v/>
      </c>
      <c r="B3904" s="93"/>
      <c r="C3904" s="97"/>
      <c r="D3904" s="25"/>
      <c r="E3904" s="91"/>
      <c r="F3904" s="98"/>
      <c r="G3904" s="23"/>
      <c r="H3904" s="23"/>
      <c r="I3904" s="23"/>
      <c r="J3904" s="14" t="e">
        <f ca="1">F3904-(G3904+(SUMIF('RELACION PAGO DE CAJA'!B$3:B$9173,A3904,'RELACION PAGO DE CAJA'!K$3:K$9173)+SUMIF('RELACION PAGO DE CAJA'!B$3:B$9173,A3904,'RELACION PAGO DE CAJA'!L$3:L$9173)+(SUMIF('RELACION PAGO DE CAJA'!B$3:B$9173,A3904,'RELACION PAGO DE CAJA'!M$3:M$408)+(SUMIF('RELACION PAGO DE CAJA'!B$3:B$9173,A3904,'RELACION PAGO DE CAJA'!N$3:N$9173)))))</f>
        <v>#REF!</v>
      </c>
    </row>
    <row r="3905" spans="1:10">
      <c r="A3905" s="16" t="str">
        <f t="shared" si="65"/>
        <v/>
      </c>
      <c r="B3905" s="93"/>
      <c r="C3905" s="97"/>
      <c r="D3905" s="25"/>
      <c r="E3905" s="91"/>
      <c r="F3905" s="98"/>
      <c r="G3905" s="23"/>
      <c r="H3905" s="23"/>
      <c r="I3905" s="23"/>
      <c r="J3905" s="14" t="e">
        <f ca="1">F3905-(G3905+(SUMIF('RELACION PAGO DE CAJA'!B$3:B$9173,A3905,'RELACION PAGO DE CAJA'!K$3:K$9173)+SUMIF('RELACION PAGO DE CAJA'!B$3:B$9173,A3905,'RELACION PAGO DE CAJA'!L$3:L$9173)+(SUMIF('RELACION PAGO DE CAJA'!B$3:B$9173,A3905,'RELACION PAGO DE CAJA'!M$3:M$408)+(SUMIF('RELACION PAGO DE CAJA'!B$3:B$9173,A3905,'RELACION PAGO DE CAJA'!N$3:N$9173)))))</f>
        <v>#REF!</v>
      </c>
    </row>
    <row r="3906" spans="1:10">
      <c r="A3906" s="16" t="str">
        <f t="shared" si="65"/>
        <v/>
      </c>
      <c r="B3906" s="93"/>
      <c r="C3906" s="97"/>
      <c r="D3906" s="25"/>
      <c r="E3906" s="91"/>
      <c r="F3906" s="98"/>
      <c r="G3906" s="23"/>
      <c r="H3906" s="23"/>
      <c r="I3906" s="23"/>
      <c r="J3906" s="14" t="e">
        <f ca="1">F3906-(G3906+(SUMIF('RELACION PAGO DE CAJA'!B$3:B$9173,A3906,'RELACION PAGO DE CAJA'!K$3:K$9173)+SUMIF('RELACION PAGO DE CAJA'!B$3:B$9173,A3906,'RELACION PAGO DE CAJA'!L$3:L$9173)+(SUMIF('RELACION PAGO DE CAJA'!B$3:B$9173,A3906,'RELACION PAGO DE CAJA'!M$3:M$408)+(SUMIF('RELACION PAGO DE CAJA'!B$3:B$9173,A3906,'RELACION PAGO DE CAJA'!N$3:N$9173)))))</f>
        <v>#REF!</v>
      </c>
    </row>
    <row r="3907" spans="1:10">
      <c r="A3907" s="16" t="str">
        <f t="shared" si="65"/>
        <v/>
      </c>
      <c r="B3907" s="93"/>
      <c r="C3907" s="97"/>
      <c r="D3907" s="25"/>
      <c r="E3907" s="91"/>
      <c r="F3907" s="98"/>
      <c r="G3907" s="23"/>
      <c r="H3907" s="23"/>
      <c r="I3907" s="23"/>
      <c r="J3907" s="14" t="e">
        <f ca="1">F3907-(G3907+(SUMIF('RELACION PAGO DE CAJA'!B$3:B$9173,A3907,'RELACION PAGO DE CAJA'!K$3:K$9173)+SUMIF('RELACION PAGO DE CAJA'!B$3:B$9173,A3907,'RELACION PAGO DE CAJA'!L$3:L$9173)+(SUMIF('RELACION PAGO DE CAJA'!B$3:B$9173,A3907,'RELACION PAGO DE CAJA'!M$3:M$408)+(SUMIF('RELACION PAGO DE CAJA'!B$3:B$9173,A3907,'RELACION PAGO DE CAJA'!N$3:N$9173)))))</f>
        <v>#REF!</v>
      </c>
    </row>
    <row r="3908" spans="1:10">
      <c r="A3908" s="16" t="str">
        <f t="shared" si="65"/>
        <v/>
      </c>
      <c r="B3908" s="93"/>
      <c r="C3908" s="97"/>
      <c r="D3908" s="25"/>
      <c r="E3908" s="91"/>
      <c r="F3908" s="98"/>
      <c r="G3908" s="23"/>
      <c r="H3908" s="23"/>
      <c r="I3908" s="23"/>
      <c r="J3908" s="14" t="e">
        <f ca="1">F3908-(G3908+(SUMIF('RELACION PAGO DE CAJA'!B$3:B$9173,A3908,'RELACION PAGO DE CAJA'!K$3:K$9173)+SUMIF('RELACION PAGO DE CAJA'!B$3:B$9173,A3908,'RELACION PAGO DE CAJA'!L$3:L$9173)+(SUMIF('RELACION PAGO DE CAJA'!B$3:B$9173,A3908,'RELACION PAGO DE CAJA'!M$3:M$408)+(SUMIF('RELACION PAGO DE CAJA'!B$3:B$9173,A3908,'RELACION PAGO DE CAJA'!N$3:N$9173)))))</f>
        <v>#REF!</v>
      </c>
    </row>
    <row r="3909" spans="1:10">
      <c r="A3909" s="16" t="str">
        <f t="shared" si="65"/>
        <v/>
      </c>
      <c r="B3909" s="93"/>
      <c r="C3909" s="97"/>
      <c r="D3909" s="25"/>
      <c r="E3909" s="91"/>
      <c r="F3909" s="98"/>
      <c r="G3909" s="23"/>
      <c r="H3909" s="23"/>
      <c r="I3909" s="23"/>
      <c r="J3909" s="14" t="e">
        <f ca="1">F3909-(G3909+(SUMIF('RELACION PAGO DE CAJA'!B$3:B$9173,A3909,'RELACION PAGO DE CAJA'!K$3:K$9173)+SUMIF('RELACION PAGO DE CAJA'!B$3:B$9173,A3909,'RELACION PAGO DE CAJA'!L$3:L$9173)+(SUMIF('RELACION PAGO DE CAJA'!B$3:B$9173,A3909,'RELACION PAGO DE CAJA'!M$3:M$408)+(SUMIF('RELACION PAGO DE CAJA'!B$3:B$9173,A3909,'RELACION PAGO DE CAJA'!N$3:N$9173)))))</f>
        <v>#REF!</v>
      </c>
    </row>
    <row r="3910" spans="1:10">
      <c r="A3910" s="16" t="str">
        <f t="shared" si="65"/>
        <v/>
      </c>
      <c r="B3910" s="93"/>
      <c r="C3910" s="97"/>
      <c r="D3910" s="25"/>
      <c r="E3910" s="91"/>
      <c r="F3910" s="98"/>
      <c r="G3910" s="23"/>
      <c r="H3910" s="23"/>
      <c r="I3910" s="23"/>
      <c r="J3910" s="14" t="e">
        <f ca="1">F3910-(G3910+(SUMIF('RELACION PAGO DE CAJA'!B$3:B$9173,A3910,'RELACION PAGO DE CAJA'!K$3:K$9173)+SUMIF('RELACION PAGO DE CAJA'!B$3:B$9173,A3910,'RELACION PAGO DE CAJA'!L$3:L$9173)+(SUMIF('RELACION PAGO DE CAJA'!B$3:B$9173,A3910,'RELACION PAGO DE CAJA'!M$3:M$408)+(SUMIF('RELACION PAGO DE CAJA'!B$3:B$9173,A3910,'RELACION PAGO DE CAJA'!N$3:N$9173)))))</f>
        <v>#REF!</v>
      </c>
    </row>
    <row r="3911" spans="1:10">
      <c r="A3911" s="16" t="str">
        <f t="shared" si="65"/>
        <v/>
      </c>
      <c r="B3911" s="93"/>
      <c r="C3911" s="97"/>
      <c r="D3911" s="25"/>
      <c r="E3911" s="91"/>
      <c r="F3911" s="98"/>
      <c r="G3911" s="23"/>
      <c r="H3911" s="23"/>
      <c r="I3911" s="23"/>
      <c r="J3911" s="14" t="e">
        <f ca="1">F3911-(G3911+(SUMIF('RELACION PAGO DE CAJA'!B$3:B$9173,A3911,'RELACION PAGO DE CAJA'!K$3:K$9173)+SUMIF('RELACION PAGO DE CAJA'!B$3:B$9173,A3911,'RELACION PAGO DE CAJA'!L$3:L$9173)+(SUMIF('RELACION PAGO DE CAJA'!B$3:B$9173,A3911,'RELACION PAGO DE CAJA'!M$3:M$408)+(SUMIF('RELACION PAGO DE CAJA'!B$3:B$9173,A3911,'RELACION PAGO DE CAJA'!N$3:N$9173)))))</f>
        <v>#REF!</v>
      </c>
    </row>
    <row r="3912" spans="1:10">
      <c r="A3912" s="16" t="str">
        <f t="shared" si="65"/>
        <v/>
      </c>
      <c r="B3912" s="93"/>
      <c r="C3912" s="97"/>
      <c r="D3912" s="25"/>
      <c r="E3912" s="91"/>
      <c r="F3912" s="98"/>
      <c r="G3912" s="23"/>
      <c r="H3912" s="23"/>
      <c r="I3912" s="23"/>
      <c r="J3912" s="14" t="e">
        <f ca="1">F3912-(G3912+(SUMIF('RELACION PAGO DE CAJA'!B$3:B$9173,A3912,'RELACION PAGO DE CAJA'!K$3:K$9173)+SUMIF('RELACION PAGO DE CAJA'!B$3:B$9173,A3912,'RELACION PAGO DE CAJA'!L$3:L$9173)+(SUMIF('RELACION PAGO DE CAJA'!B$3:B$9173,A3912,'RELACION PAGO DE CAJA'!M$3:M$408)+(SUMIF('RELACION PAGO DE CAJA'!B$3:B$9173,A3912,'RELACION PAGO DE CAJA'!N$3:N$9173)))))</f>
        <v>#REF!</v>
      </c>
    </row>
    <row r="3913" spans="1:10">
      <c r="A3913" s="16" t="str">
        <f t="shared" si="65"/>
        <v/>
      </c>
      <c r="B3913" s="93"/>
      <c r="C3913" s="97"/>
      <c r="D3913" s="25"/>
      <c r="E3913" s="91"/>
      <c r="F3913" s="98"/>
      <c r="G3913" s="23"/>
      <c r="H3913" s="23"/>
      <c r="I3913" s="23"/>
      <c r="J3913" s="14" t="e">
        <f ca="1">F3913-(G3913+(SUMIF('RELACION PAGO DE CAJA'!B$3:B$9173,A3913,'RELACION PAGO DE CAJA'!K$3:K$9173)+SUMIF('RELACION PAGO DE CAJA'!B$3:B$9173,A3913,'RELACION PAGO DE CAJA'!L$3:L$9173)+(SUMIF('RELACION PAGO DE CAJA'!B$3:B$9173,A3913,'RELACION PAGO DE CAJA'!M$3:M$408)+(SUMIF('RELACION PAGO DE CAJA'!B$3:B$9173,A3913,'RELACION PAGO DE CAJA'!N$3:N$9173)))))</f>
        <v>#REF!</v>
      </c>
    </row>
    <row r="3914" spans="1:10">
      <c r="A3914" s="16" t="str">
        <f t="shared" si="65"/>
        <v/>
      </c>
      <c r="B3914" s="93"/>
      <c r="C3914" s="97"/>
      <c r="D3914" s="25"/>
      <c r="E3914" s="91"/>
      <c r="F3914" s="98"/>
      <c r="G3914" s="23"/>
      <c r="H3914" s="23"/>
      <c r="I3914" s="23"/>
      <c r="J3914" s="14" t="e">
        <f ca="1">F3914-(G3914+(SUMIF('RELACION PAGO DE CAJA'!B$3:B$9173,A3914,'RELACION PAGO DE CAJA'!K$3:K$9173)+SUMIF('RELACION PAGO DE CAJA'!B$3:B$9173,A3914,'RELACION PAGO DE CAJA'!L$3:L$9173)+(SUMIF('RELACION PAGO DE CAJA'!B$3:B$9173,A3914,'RELACION PAGO DE CAJA'!M$3:M$408)+(SUMIF('RELACION PAGO DE CAJA'!B$3:B$9173,A3914,'RELACION PAGO DE CAJA'!N$3:N$9173)))))</f>
        <v>#REF!</v>
      </c>
    </row>
    <row r="3915" spans="1:10">
      <c r="A3915" s="16" t="str">
        <f t="shared" si="65"/>
        <v/>
      </c>
      <c r="B3915" s="93"/>
      <c r="C3915" s="97"/>
      <c r="D3915" s="25"/>
      <c r="E3915" s="91"/>
      <c r="F3915" s="98"/>
      <c r="G3915" s="23"/>
      <c r="H3915" s="23"/>
      <c r="I3915" s="23"/>
      <c r="J3915" s="14" t="e">
        <f ca="1">F3915-(G3915+(SUMIF('RELACION PAGO DE CAJA'!B$3:B$9173,A3915,'RELACION PAGO DE CAJA'!K$3:K$9173)+SUMIF('RELACION PAGO DE CAJA'!B$3:B$9173,A3915,'RELACION PAGO DE CAJA'!L$3:L$9173)+(SUMIF('RELACION PAGO DE CAJA'!B$3:B$9173,A3915,'RELACION PAGO DE CAJA'!M$3:M$408)+(SUMIF('RELACION PAGO DE CAJA'!B$3:B$9173,A3915,'RELACION PAGO DE CAJA'!N$3:N$9173)))))</f>
        <v>#REF!</v>
      </c>
    </row>
    <row r="3916" spans="1:10">
      <c r="A3916" s="16" t="str">
        <f t="shared" si="65"/>
        <v/>
      </c>
      <c r="B3916" s="93"/>
      <c r="C3916" s="97"/>
      <c r="D3916" s="25"/>
      <c r="E3916" s="91"/>
      <c r="F3916" s="98"/>
      <c r="G3916" s="23"/>
      <c r="H3916" s="23"/>
      <c r="I3916" s="23"/>
      <c r="J3916" s="14" t="e">
        <f ca="1">F3916-(G3916+(SUMIF('RELACION PAGO DE CAJA'!B$3:B$9173,A3916,'RELACION PAGO DE CAJA'!K$3:K$9173)+SUMIF('RELACION PAGO DE CAJA'!B$3:B$9173,A3916,'RELACION PAGO DE CAJA'!L$3:L$9173)+(SUMIF('RELACION PAGO DE CAJA'!B$3:B$9173,A3916,'RELACION PAGO DE CAJA'!M$3:M$408)+(SUMIF('RELACION PAGO DE CAJA'!B$3:B$9173,A3916,'RELACION PAGO DE CAJA'!N$3:N$9173)))))</f>
        <v>#REF!</v>
      </c>
    </row>
    <row r="3917" spans="1:10">
      <c r="A3917" s="16" t="str">
        <f t="shared" si="65"/>
        <v/>
      </c>
      <c r="B3917" s="93"/>
      <c r="C3917" s="97"/>
      <c r="D3917" s="25"/>
      <c r="E3917" s="91"/>
      <c r="F3917" s="98"/>
      <c r="G3917" s="23"/>
      <c r="H3917" s="23"/>
      <c r="I3917" s="23"/>
      <c r="J3917" s="14" t="e">
        <f ca="1">F3917-(G3917+(SUMIF('RELACION PAGO DE CAJA'!B$3:B$9173,A3917,'RELACION PAGO DE CAJA'!K$3:K$9173)+SUMIF('RELACION PAGO DE CAJA'!B$3:B$9173,A3917,'RELACION PAGO DE CAJA'!L$3:L$9173)+(SUMIF('RELACION PAGO DE CAJA'!B$3:B$9173,A3917,'RELACION PAGO DE CAJA'!M$3:M$408)+(SUMIF('RELACION PAGO DE CAJA'!B$3:B$9173,A3917,'RELACION PAGO DE CAJA'!N$3:N$9173)))))</f>
        <v>#REF!</v>
      </c>
    </row>
    <row r="3918" spans="1:10">
      <c r="A3918" s="16" t="str">
        <f t="shared" si="65"/>
        <v/>
      </c>
      <c r="B3918" s="93"/>
      <c r="C3918" s="97"/>
      <c r="D3918" s="25"/>
      <c r="E3918" s="91"/>
      <c r="F3918" s="98"/>
      <c r="G3918" s="23"/>
      <c r="H3918" s="23"/>
      <c r="I3918" s="23"/>
      <c r="J3918" s="14" t="e">
        <f ca="1">F3918-(G3918+(SUMIF('RELACION PAGO DE CAJA'!B$3:B$9173,A3918,'RELACION PAGO DE CAJA'!K$3:K$9173)+SUMIF('RELACION PAGO DE CAJA'!B$3:B$9173,A3918,'RELACION PAGO DE CAJA'!L$3:L$9173)+(SUMIF('RELACION PAGO DE CAJA'!B$3:B$9173,A3918,'RELACION PAGO DE CAJA'!M$3:M$408)+(SUMIF('RELACION PAGO DE CAJA'!B$3:B$9173,A3918,'RELACION PAGO DE CAJA'!N$3:N$9173)))))</f>
        <v>#REF!</v>
      </c>
    </row>
    <row r="3919" spans="1:10">
      <c r="A3919" s="16" t="str">
        <f t="shared" si="65"/>
        <v/>
      </c>
      <c r="B3919" s="93"/>
      <c r="C3919" s="97"/>
      <c r="D3919" s="25"/>
      <c r="E3919" s="91"/>
      <c r="F3919" s="98"/>
      <c r="G3919" s="23"/>
      <c r="H3919" s="23"/>
      <c r="I3919" s="23"/>
      <c r="J3919" s="14" t="e">
        <f ca="1">F3919-(G3919+(SUMIF('RELACION PAGO DE CAJA'!B$3:B$9173,A3919,'RELACION PAGO DE CAJA'!K$3:K$9173)+SUMIF('RELACION PAGO DE CAJA'!B$3:B$9173,A3919,'RELACION PAGO DE CAJA'!L$3:L$9173)+(SUMIF('RELACION PAGO DE CAJA'!B$3:B$9173,A3919,'RELACION PAGO DE CAJA'!M$3:M$408)+(SUMIF('RELACION PAGO DE CAJA'!B$3:B$9173,A3919,'RELACION PAGO DE CAJA'!N$3:N$9173)))))</f>
        <v>#REF!</v>
      </c>
    </row>
    <row r="3920" spans="1:10">
      <c r="A3920" s="16" t="str">
        <f t="shared" si="65"/>
        <v/>
      </c>
      <c r="B3920" s="93"/>
      <c r="C3920" s="97"/>
      <c r="D3920" s="25"/>
      <c r="E3920" s="91"/>
      <c r="F3920" s="98"/>
      <c r="G3920" s="23"/>
      <c r="H3920" s="23"/>
      <c r="I3920" s="23"/>
      <c r="J3920" s="14" t="e">
        <f ca="1">F3920-(G3920+(SUMIF('RELACION PAGO DE CAJA'!B$3:B$9173,A3920,'RELACION PAGO DE CAJA'!K$3:K$9173)+SUMIF('RELACION PAGO DE CAJA'!B$3:B$9173,A3920,'RELACION PAGO DE CAJA'!L$3:L$9173)+(SUMIF('RELACION PAGO DE CAJA'!B$3:B$9173,A3920,'RELACION PAGO DE CAJA'!M$3:M$408)+(SUMIF('RELACION PAGO DE CAJA'!B$3:B$9173,A3920,'RELACION PAGO DE CAJA'!N$3:N$9173)))))</f>
        <v>#REF!</v>
      </c>
    </row>
    <row r="3921" spans="1:10">
      <c r="A3921" s="16" t="str">
        <f t="shared" si="65"/>
        <v/>
      </c>
      <c r="B3921" s="93"/>
      <c r="C3921" s="97"/>
      <c r="D3921" s="25"/>
      <c r="E3921" s="91"/>
      <c r="F3921" s="98"/>
      <c r="G3921" s="23"/>
      <c r="H3921" s="23"/>
      <c r="I3921" s="23"/>
      <c r="J3921" s="14" t="e">
        <f ca="1">F3921-(G3921+(SUMIF('RELACION PAGO DE CAJA'!B$3:B$9173,A3921,'RELACION PAGO DE CAJA'!K$3:K$9173)+SUMIF('RELACION PAGO DE CAJA'!B$3:B$9173,A3921,'RELACION PAGO DE CAJA'!L$3:L$9173)+(SUMIF('RELACION PAGO DE CAJA'!B$3:B$9173,A3921,'RELACION PAGO DE CAJA'!M$3:M$408)+(SUMIF('RELACION PAGO DE CAJA'!B$3:B$9173,A3921,'RELACION PAGO DE CAJA'!N$3:N$9173)))))</f>
        <v>#REF!</v>
      </c>
    </row>
    <row r="3922" spans="1:10">
      <c r="A3922" s="16" t="str">
        <f t="shared" si="65"/>
        <v/>
      </c>
      <c r="B3922" s="93"/>
      <c r="C3922" s="97"/>
      <c r="D3922" s="25"/>
      <c r="E3922" s="91"/>
      <c r="F3922" s="98"/>
      <c r="G3922" s="23"/>
      <c r="H3922" s="23"/>
      <c r="I3922" s="23"/>
      <c r="J3922" s="14" t="e">
        <f ca="1">F3922-(G3922+(SUMIF('RELACION PAGO DE CAJA'!B$3:B$9173,A3922,'RELACION PAGO DE CAJA'!K$3:K$9173)+SUMIF('RELACION PAGO DE CAJA'!B$3:B$9173,A3922,'RELACION PAGO DE CAJA'!L$3:L$9173)+(SUMIF('RELACION PAGO DE CAJA'!B$3:B$9173,A3922,'RELACION PAGO DE CAJA'!M$3:M$408)+(SUMIF('RELACION PAGO DE CAJA'!B$3:B$9173,A3922,'RELACION PAGO DE CAJA'!N$3:N$9173)))))</f>
        <v>#REF!</v>
      </c>
    </row>
    <row r="3923" spans="1:10">
      <c r="A3923" s="16" t="str">
        <f t="shared" si="65"/>
        <v/>
      </c>
      <c r="B3923" s="93"/>
      <c r="C3923" s="97"/>
      <c r="D3923" s="25"/>
      <c r="E3923" s="91"/>
      <c r="F3923" s="98"/>
      <c r="G3923" s="23"/>
      <c r="H3923" s="23"/>
      <c r="I3923" s="23"/>
      <c r="J3923" s="14" t="e">
        <f ca="1">F3923-(G3923+(SUMIF('RELACION PAGO DE CAJA'!B$3:B$9173,A3923,'RELACION PAGO DE CAJA'!K$3:K$9173)+SUMIF('RELACION PAGO DE CAJA'!B$3:B$9173,A3923,'RELACION PAGO DE CAJA'!L$3:L$9173)+(SUMIF('RELACION PAGO DE CAJA'!B$3:B$9173,A3923,'RELACION PAGO DE CAJA'!M$3:M$408)+(SUMIF('RELACION PAGO DE CAJA'!B$3:B$9173,A3923,'RELACION PAGO DE CAJA'!N$3:N$9173)))))</f>
        <v>#REF!</v>
      </c>
    </row>
    <row r="3924" spans="1:10">
      <c r="A3924" s="16" t="str">
        <f t="shared" si="65"/>
        <v/>
      </c>
      <c r="B3924" s="93"/>
      <c r="C3924" s="97"/>
      <c r="D3924" s="25"/>
      <c r="E3924" s="91"/>
      <c r="F3924" s="98"/>
      <c r="G3924" s="23"/>
      <c r="H3924" s="23"/>
      <c r="I3924" s="23"/>
      <c r="J3924" s="14" t="e">
        <f ca="1">F3924-(G3924+(SUMIF('RELACION PAGO DE CAJA'!B$3:B$9173,A3924,'RELACION PAGO DE CAJA'!K$3:K$9173)+SUMIF('RELACION PAGO DE CAJA'!B$3:B$9173,A3924,'RELACION PAGO DE CAJA'!L$3:L$9173)+(SUMIF('RELACION PAGO DE CAJA'!B$3:B$9173,A3924,'RELACION PAGO DE CAJA'!M$3:M$408)+(SUMIF('RELACION PAGO DE CAJA'!B$3:B$9173,A3924,'RELACION PAGO DE CAJA'!N$3:N$9173)))))</f>
        <v>#REF!</v>
      </c>
    </row>
    <row r="3925" spans="1:10">
      <c r="A3925" s="16" t="str">
        <f t="shared" ref="A3925:A3988" si="66">CONCATENATE(B3925,D3925,E3925)</f>
        <v/>
      </c>
      <c r="B3925" s="93"/>
      <c r="C3925" s="97"/>
      <c r="D3925" s="25"/>
      <c r="E3925" s="91"/>
      <c r="F3925" s="98"/>
      <c r="G3925" s="23"/>
      <c r="H3925" s="23"/>
      <c r="I3925" s="23"/>
      <c r="J3925" s="14" t="e">
        <f ca="1">F3925-(G3925+(SUMIF('RELACION PAGO DE CAJA'!B$3:B$9173,A3925,'RELACION PAGO DE CAJA'!K$3:K$9173)+SUMIF('RELACION PAGO DE CAJA'!B$3:B$9173,A3925,'RELACION PAGO DE CAJA'!L$3:L$9173)+(SUMIF('RELACION PAGO DE CAJA'!B$3:B$9173,A3925,'RELACION PAGO DE CAJA'!M$3:M$408)+(SUMIF('RELACION PAGO DE CAJA'!B$3:B$9173,A3925,'RELACION PAGO DE CAJA'!N$3:N$9173)))))</f>
        <v>#REF!</v>
      </c>
    </row>
    <row r="3926" spans="1:10">
      <c r="A3926" s="16" t="str">
        <f t="shared" si="66"/>
        <v/>
      </c>
      <c r="B3926" s="93"/>
      <c r="C3926" s="97"/>
      <c r="D3926" s="25"/>
      <c r="E3926" s="91"/>
      <c r="F3926" s="98"/>
      <c r="G3926" s="23"/>
      <c r="H3926" s="23"/>
      <c r="I3926" s="23"/>
      <c r="J3926" s="14" t="e">
        <f ca="1">F3926-(G3926+(SUMIF('RELACION PAGO DE CAJA'!B$3:B$9173,A3926,'RELACION PAGO DE CAJA'!K$3:K$9173)+SUMIF('RELACION PAGO DE CAJA'!B$3:B$9173,A3926,'RELACION PAGO DE CAJA'!L$3:L$9173)+(SUMIF('RELACION PAGO DE CAJA'!B$3:B$9173,A3926,'RELACION PAGO DE CAJA'!M$3:M$408)+(SUMIF('RELACION PAGO DE CAJA'!B$3:B$9173,A3926,'RELACION PAGO DE CAJA'!N$3:N$9173)))))</f>
        <v>#REF!</v>
      </c>
    </row>
    <row r="3927" spans="1:10">
      <c r="A3927" s="16" t="str">
        <f t="shared" si="66"/>
        <v/>
      </c>
      <c r="B3927" s="93"/>
      <c r="C3927" s="97"/>
      <c r="D3927" s="25"/>
      <c r="E3927" s="91"/>
      <c r="F3927" s="98"/>
      <c r="G3927" s="23"/>
      <c r="H3927" s="23"/>
      <c r="I3927" s="23"/>
      <c r="J3927" s="14" t="e">
        <f ca="1">F3927-(G3927+(SUMIF('RELACION PAGO DE CAJA'!B$3:B$9173,A3927,'RELACION PAGO DE CAJA'!K$3:K$9173)+SUMIF('RELACION PAGO DE CAJA'!B$3:B$9173,A3927,'RELACION PAGO DE CAJA'!L$3:L$9173)+(SUMIF('RELACION PAGO DE CAJA'!B$3:B$9173,A3927,'RELACION PAGO DE CAJA'!M$3:M$408)+(SUMIF('RELACION PAGO DE CAJA'!B$3:B$9173,A3927,'RELACION PAGO DE CAJA'!N$3:N$9173)))))</f>
        <v>#REF!</v>
      </c>
    </row>
    <row r="3928" spans="1:10">
      <c r="A3928" s="16" t="str">
        <f t="shared" si="66"/>
        <v/>
      </c>
      <c r="B3928" s="93"/>
      <c r="C3928" s="97"/>
      <c r="D3928" s="25"/>
      <c r="E3928" s="91"/>
      <c r="F3928" s="98"/>
      <c r="G3928" s="23"/>
      <c r="H3928" s="23"/>
      <c r="I3928" s="23"/>
      <c r="J3928" s="14" t="e">
        <f ca="1">F3928-(G3928+(SUMIF('RELACION PAGO DE CAJA'!B$3:B$9173,A3928,'RELACION PAGO DE CAJA'!K$3:K$9173)+SUMIF('RELACION PAGO DE CAJA'!B$3:B$9173,A3928,'RELACION PAGO DE CAJA'!L$3:L$9173)+(SUMIF('RELACION PAGO DE CAJA'!B$3:B$9173,A3928,'RELACION PAGO DE CAJA'!M$3:M$408)+(SUMIF('RELACION PAGO DE CAJA'!B$3:B$9173,A3928,'RELACION PAGO DE CAJA'!N$3:N$9173)))))</f>
        <v>#REF!</v>
      </c>
    </row>
    <row r="3929" spans="1:10">
      <c r="A3929" s="16" t="str">
        <f t="shared" si="66"/>
        <v/>
      </c>
      <c r="B3929" s="93"/>
      <c r="C3929" s="97"/>
      <c r="D3929" s="25"/>
      <c r="E3929" s="91"/>
      <c r="F3929" s="98"/>
      <c r="G3929" s="23"/>
      <c r="H3929" s="23"/>
      <c r="I3929" s="23"/>
      <c r="J3929" s="14" t="e">
        <f ca="1">F3929-(G3929+(SUMIF('RELACION PAGO DE CAJA'!B$3:B$9173,A3929,'RELACION PAGO DE CAJA'!K$3:K$9173)+SUMIF('RELACION PAGO DE CAJA'!B$3:B$9173,A3929,'RELACION PAGO DE CAJA'!L$3:L$9173)+(SUMIF('RELACION PAGO DE CAJA'!B$3:B$9173,A3929,'RELACION PAGO DE CAJA'!M$3:M$408)+(SUMIF('RELACION PAGO DE CAJA'!B$3:B$9173,A3929,'RELACION PAGO DE CAJA'!N$3:N$9173)))))</f>
        <v>#REF!</v>
      </c>
    </row>
    <row r="3930" spans="1:10">
      <c r="A3930" s="16" t="str">
        <f t="shared" si="66"/>
        <v/>
      </c>
      <c r="B3930" s="93"/>
      <c r="C3930" s="97"/>
      <c r="D3930" s="25"/>
      <c r="E3930" s="91"/>
      <c r="F3930" s="98"/>
      <c r="G3930" s="23"/>
      <c r="H3930" s="23"/>
      <c r="I3930" s="23"/>
      <c r="J3930" s="14" t="e">
        <f ca="1">F3930-(G3930+(SUMIF('RELACION PAGO DE CAJA'!B$3:B$9173,A3930,'RELACION PAGO DE CAJA'!K$3:K$9173)+SUMIF('RELACION PAGO DE CAJA'!B$3:B$9173,A3930,'RELACION PAGO DE CAJA'!L$3:L$9173)+(SUMIF('RELACION PAGO DE CAJA'!B$3:B$9173,A3930,'RELACION PAGO DE CAJA'!M$3:M$408)+(SUMIF('RELACION PAGO DE CAJA'!B$3:B$9173,A3930,'RELACION PAGO DE CAJA'!N$3:N$9173)))))</f>
        <v>#REF!</v>
      </c>
    </row>
    <row r="3931" spans="1:10">
      <c r="A3931" s="16" t="str">
        <f t="shared" si="66"/>
        <v/>
      </c>
      <c r="B3931" s="93"/>
      <c r="C3931" s="97"/>
      <c r="D3931" s="25"/>
      <c r="E3931" s="91"/>
      <c r="F3931" s="98"/>
      <c r="G3931" s="23"/>
      <c r="H3931" s="23"/>
      <c r="I3931" s="23"/>
      <c r="J3931" s="14" t="e">
        <f ca="1">F3931-(G3931+(SUMIF('RELACION PAGO DE CAJA'!B$3:B$9173,A3931,'RELACION PAGO DE CAJA'!K$3:K$9173)+SUMIF('RELACION PAGO DE CAJA'!B$3:B$9173,A3931,'RELACION PAGO DE CAJA'!L$3:L$9173)+(SUMIF('RELACION PAGO DE CAJA'!B$3:B$9173,A3931,'RELACION PAGO DE CAJA'!M$3:M$408)+(SUMIF('RELACION PAGO DE CAJA'!B$3:B$9173,A3931,'RELACION PAGO DE CAJA'!N$3:N$9173)))))</f>
        <v>#REF!</v>
      </c>
    </row>
    <row r="3932" spans="1:10">
      <c r="A3932" s="16" t="str">
        <f t="shared" si="66"/>
        <v/>
      </c>
      <c r="B3932" s="93"/>
      <c r="C3932" s="97"/>
      <c r="D3932" s="25"/>
      <c r="E3932" s="91"/>
      <c r="F3932" s="98"/>
      <c r="G3932" s="23"/>
      <c r="H3932" s="23"/>
      <c r="I3932" s="23"/>
      <c r="J3932" s="14" t="e">
        <f ca="1">F3932-(G3932+(SUMIF('RELACION PAGO DE CAJA'!B$3:B$9173,A3932,'RELACION PAGO DE CAJA'!K$3:K$9173)+SUMIF('RELACION PAGO DE CAJA'!B$3:B$9173,A3932,'RELACION PAGO DE CAJA'!L$3:L$9173)+(SUMIF('RELACION PAGO DE CAJA'!B$3:B$9173,A3932,'RELACION PAGO DE CAJA'!M$3:M$408)+(SUMIF('RELACION PAGO DE CAJA'!B$3:B$9173,A3932,'RELACION PAGO DE CAJA'!N$3:N$9173)))))</f>
        <v>#REF!</v>
      </c>
    </row>
    <row r="3933" spans="1:10">
      <c r="A3933" s="16" t="str">
        <f t="shared" si="66"/>
        <v/>
      </c>
      <c r="B3933" s="93"/>
      <c r="C3933" s="97"/>
      <c r="D3933" s="25"/>
      <c r="E3933" s="91"/>
      <c r="F3933" s="98"/>
      <c r="G3933" s="23"/>
      <c r="H3933" s="23"/>
      <c r="I3933" s="23"/>
      <c r="J3933" s="14" t="e">
        <f ca="1">F3933-(G3933+(SUMIF('RELACION PAGO DE CAJA'!B$3:B$9173,A3933,'RELACION PAGO DE CAJA'!K$3:K$9173)+SUMIF('RELACION PAGO DE CAJA'!B$3:B$9173,A3933,'RELACION PAGO DE CAJA'!L$3:L$9173)+(SUMIF('RELACION PAGO DE CAJA'!B$3:B$9173,A3933,'RELACION PAGO DE CAJA'!M$3:M$408)+(SUMIF('RELACION PAGO DE CAJA'!B$3:B$9173,A3933,'RELACION PAGO DE CAJA'!N$3:N$9173)))))</f>
        <v>#REF!</v>
      </c>
    </row>
    <row r="3934" spans="1:10">
      <c r="A3934" s="16" t="str">
        <f t="shared" si="66"/>
        <v/>
      </c>
      <c r="B3934" s="93"/>
      <c r="C3934" s="97"/>
      <c r="D3934" s="25"/>
      <c r="E3934" s="91"/>
      <c r="F3934" s="98"/>
      <c r="G3934" s="23"/>
      <c r="H3934" s="23"/>
      <c r="I3934" s="23"/>
      <c r="J3934" s="14" t="e">
        <f ca="1">F3934-(G3934+(SUMIF('RELACION PAGO DE CAJA'!B$3:B$9173,A3934,'RELACION PAGO DE CAJA'!K$3:K$9173)+SUMIF('RELACION PAGO DE CAJA'!B$3:B$9173,A3934,'RELACION PAGO DE CAJA'!L$3:L$9173)+(SUMIF('RELACION PAGO DE CAJA'!B$3:B$9173,A3934,'RELACION PAGO DE CAJA'!M$3:M$408)+(SUMIF('RELACION PAGO DE CAJA'!B$3:B$9173,A3934,'RELACION PAGO DE CAJA'!N$3:N$9173)))))</f>
        <v>#REF!</v>
      </c>
    </row>
    <row r="3935" spans="1:10">
      <c r="A3935" s="16" t="str">
        <f t="shared" si="66"/>
        <v/>
      </c>
      <c r="B3935" s="93"/>
      <c r="C3935" s="97"/>
      <c r="D3935" s="25"/>
      <c r="E3935" s="91"/>
      <c r="F3935" s="98"/>
      <c r="G3935" s="23"/>
      <c r="H3935" s="23"/>
      <c r="I3935" s="23"/>
      <c r="J3935" s="14" t="e">
        <f ca="1">F3935-(G3935+(SUMIF('RELACION PAGO DE CAJA'!B$3:B$9173,A3935,'RELACION PAGO DE CAJA'!K$3:K$9173)+SUMIF('RELACION PAGO DE CAJA'!B$3:B$9173,A3935,'RELACION PAGO DE CAJA'!L$3:L$9173)+(SUMIF('RELACION PAGO DE CAJA'!B$3:B$9173,A3935,'RELACION PAGO DE CAJA'!M$3:M$408)+(SUMIF('RELACION PAGO DE CAJA'!B$3:B$9173,A3935,'RELACION PAGO DE CAJA'!N$3:N$9173)))))</f>
        <v>#REF!</v>
      </c>
    </row>
    <row r="3936" spans="1:10">
      <c r="A3936" s="16" t="str">
        <f t="shared" si="66"/>
        <v/>
      </c>
      <c r="B3936" s="93"/>
      <c r="C3936" s="97"/>
      <c r="D3936" s="25"/>
      <c r="E3936" s="91"/>
      <c r="F3936" s="98"/>
      <c r="G3936" s="23"/>
      <c r="H3936" s="23"/>
      <c r="I3936" s="23"/>
      <c r="J3936" s="14" t="e">
        <f ca="1">F3936-(G3936+(SUMIF('RELACION PAGO DE CAJA'!B$3:B$9173,A3936,'RELACION PAGO DE CAJA'!K$3:K$9173)+SUMIF('RELACION PAGO DE CAJA'!B$3:B$9173,A3936,'RELACION PAGO DE CAJA'!L$3:L$9173)+(SUMIF('RELACION PAGO DE CAJA'!B$3:B$9173,A3936,'RELACION PAGO DE CAJA'!M$3:M$408)+(SUMIF('RELACION PAGO DE CAJA'!B$3:B$9173,A3936,'RELACION PAGO DE CAJA'!N$3:N$9173)))))</f>
        <v>#REF!</v>
      </c>
    </row>
    <row r="3937" spans="1:10">
      <c r="A3937" s="16" t="str">
        <f t="shared" si="66"/>
        <v/>
      </c>
      <c r="B3937" s="93"/>
      <c r="C3937" s="97"/>
      <c r="D3937" s="25"/>
      <c r="E3937" s="91"/>
      <c r="F3937" s="98"/>
      <c r="G3937" s="23"/>
      <c r="H3937" s="23"/>
      <c r="I3937" s="23"/>
      <c r="J3937" s="14" t="e">
        <f ca="1">F3937-(G3937+(SUMIF('RELACION PAGO DE CAJA'!B$3:B$9173,A3937,'RELACION PAGO DE CAJA'!K$3:K$9173)+SUMIF('RELACION PAGO DE CAJA'!B$3:B$9173,A3937,'RELACION PAGO DE CAJA'!L$3:L$9173)+(SUMIF('RELACION PAGO DE CAJA'!B$3:B$9173,A3937,'RELACION PAGO DE CAJA'!M$3:M$408)+(SUMIF('RELACION PAGO DE CAJA'!B$3:B$9173,A3937,'RELACION PAGO DE CAJA'!N$3:N$9173)))))</f>
        <v>#REF!</v>
      </c>
    </row>
    <row r="3938" spans="1:10">
      <c r="A3938" s="16" t="str">
        <f t="shared" si="66"/>
        <v/>
      </c>
      <c r="B3938" s="93"/>
      <c r="C3938" s="97"/>
      <c r="D3938" s="25"/>
      <c r="E3938" s="91"/>
      <c r="F3938" s="98"/>
      <c r="G3938" s="23"/>
      <c r="H3938" s="23"/>
      <c r="I3938" s="23"/>
      <c r="J3938" s="14" t="e">
        <f ca="1">F3938-(G3938+(SUMIF('RELACION PAGO DE CAJA'!B$3:B$9173,A3938,'RELACION PAGO DE CAJA'!K$3:K$9173)+SUMIF('RELACION PAGO DE CAJA'!B$3:B$9173,A3938,'RELACION PAGO DE CAJA'!L$3:L$9173)+(SUMIF('RELACION PAGO DE CAJA'!B$3:B$9173,A3938,'RELACION PAGO DE CAJA'!M$3:M$408)+(SUMIF('RELACION PAGO DE CAJA'!B$3:B$9173,A3938,'RELACION PAGO DE CAJA'!N$3:N$9173)))))</f>
        <v>#REF!</v>
      </c>
    </row>
    <row r="3939" spans="1:10">
      <c r="A3939" s="16" t="str">
        <f t="shared" si="66"/>
        <v/>
      </c>
      <c r="B3939" s="93"/>
      <c r="C3939" s="97"/>
      <c r="D3939" s="25"/>
      <c r="E3939" s="91"/>
      <c r="F3939" s="98"/>
      <c r="G3939" s="23"/>
      <c r="H3939" s="23"/>
      <c r="I3939" s="23"/>
      <c r="J3939" s="14" t="e">
        <f ca="1">F3939-(G3939+(SUMIF('RELACION PAGO DE CAJA'!B$3:B$9173,A3939,'RELACION PAGO DE CAJA'!K$3:K$9173)+SUMIF('RELACION PAGO DE CAJA'!B$3:B$9173,A3939,'RELACION PAGO DE CAJA'!L$3:L$9173)+(SUMIF('RELACION PAGO DE CAJA'!B$3:B$9173,A3939,'RELACION PAGO DE CAJA'!M$3:M$408)+(SUMIF('RELACION PAGO DE CAJA'!B$3:B$9173,A3939,'RELACION PAGO DE CAJA'!N$3:N$9173)))))</f>
        <v>#REF!</v>
      </c>
    </row>
    <row r="3940" spans="1:10">
      <c r="A3940" s="16" t="str">
        <f t="shared" si="66"/>
        <v/>
      </c>
      <c r="B3940" s="93"/>
      <c r="C3940" s="97"/>
      <c r="D3940" s="25"/>
      <c r="E3940" s="91"/>
      <c r="F3940" s="98"/>
      <c r="G3940" s="23"/>
      <c r="H3940" s="23"/>
      <c r="I3940" s="23"/>
      <c r="J3940" s="14" t="e">
        <f ca="1">F3940-(G3940+(SUMIF('RELACION PAGO DE CAJA'!B$3:B$9173,A3940,'RELACION PAGO DE CAJA'!K$3:K$9173)+SUMIF('RELACION PAGO DE CAJA'!B$3:B$9173,A3940,'RELACION PAGO DE CAJA'!L$3:L$9173)+(SUMIF('RELACION PAGO DE CAJA'!B$3:B$9173,A3940,'RELACION PAGO DE CAJA'!M$3:M$408)+(SUMIF('RELACION PAGO DE CAJA'!B$3:B$9173,A3940,'RELACION PAGO DE CAJA'!N$3:N$9173)))))</f>
        <v>#REF!</v>
      </c>
    </row>
    <row r="3941" spans="1:10">
      <c r="A3941" s="16" t="str">
        <f t="shared" si="66"/>
        <v/>
      </c>
      <c r="B3941" s="93"/>
      <c r="C3941" s="97"/>
      <c r="D3941" s="25"/>
      <c r="E3941" s="91"/>
      <c r="F3941" s="98"/>
      <c r="G3941" s="23"/>
      <c r="H3941" s="23"/>
      <c r="I3941" s="23"/>
      <c r="J3941" s="14" t="e">
        <f ca="1">F3941-(G3941+(SUMIF('RELACION PAGO DE CAJA'!B$3:B$9173,A3941,'RELACION PAGO DE CAJA'!K$3:K$9173)+SUMIF('RELACION PAGO DE CAJA'!B$3:B$9173,A3941,'RELACION PAGO DE CAJA'!L$3:L$9173)+(SUMIF('RELACION PAGO DE CAJA'!B$3:B$9173,A3941,'RELACION PAGO DE CAJA'!M$3:M$408)+(SUMIF('RELACION PAGO DE CAJA'!B$3:B$9173,A3941,'RELACION PAGO DE CAJA'!N$3:N$9173)))))</f>
        <v>#REF!</v>
      </c>
    </row>
    <row r="3942" spans="1:10">
      <c r="A3942" s="16" t="str">
        <f t="shared" si="66"/>
        <v/>
      </c>
      <c r="B3942" s="93"/>
      <c r="C3942" s="97"/>
      <c r="D3942" s="25"/>
      <c r="E3942" s="91"/>
      <c r="F3942" s="98"/>
      <c r="G3942" s="23"/>
      <c r="H3942" s="23"/>
      <c r="I3942" s="23"/>
      <c r="J3942" s="14" t="e">
        <f ca="1">F3942-(G3942+(SUMIF('RELACION PAGO DE CAJA'!B$3:B$9173,A3942,'RELACION PAGO DE CAJA'!K$3:K$9173)+SUMIF('RELACION PAGO DE CAJA'!B$3:B$9173,A3942,'RELACION PAGO DE CAJA'!L$3:L$9173)+(SUMIF('RELACION PAGO DE CAJA'!B$3:B$9173,A3942,'RELACION PAGO DE CAJA'!M$3:M$408)+(SUMIF('RELACION PAGO DE CAJA'!B$3:B$9173,A3942,'RELACION PAGO DE CAJA'!N$3:N$9173)))))</f>
        <v>#REF!</v>
      </c>
    </row>
    <row r="3943" spans="1:10">
      <c r="A3943" s="16" t="str">
        <f t="shared" si="66"/>
        <v/>
      </c>
      <c r="B3943" s="93"/>
      <c r="C3943" s="97"/>
      <c r="D3943" s="25"/>
      <c r="E3943" s="91"/>
      <c r="F3943" s="98"/>
      <c r="G3943" s="23"/>
      <c r="H3943" s="23"/>
      <c r="I3943" s="23"/>
      <c r="J3943" s="14" t="e">
        <f ca="1">F3943-(G3943+(SUMIF('RELACION PAGO DE CAJA'!B$3:B$9173,A3943,'RELACION PAGO DE CAJA'!K$3:K$9173)+SUMIF('RELACION PAGO DE CAJA'!B$3:B$9173,A3943,'RELACION PAGO DE CAJA'!L$3:L$9173)+(SUMIF('RELACION PAGO DE CAJA'!B$3:B$9173,A3943,'RELACION PAGO DE CAJA'!M$3:M$408)+(SUMIF('RELACION PAGO DE CAJA'!B$3:B$9173,A3943,'RELACION PAGO DE CAJA'!N$3:N$9173)))))</f>
        <v>#REF!</v>
      </c>
    </row>
    <row r="3944" spans="1:10">
      <c r="A3944" s="16" t="str">
        <f t="shared" si="66"/>
        <v/>
      </c>
      <c r="B3944" s="93"/>
      <c r="C3944" s="97"/>
      <c r="D3944" s="25"/>
      <c r="E3944" s="91"/>
      <c r="F3944" s="98"/>
      <c r="G3944" s="23"/>
      <c r="H3944" s="23"/>
      <c r="I3944" s="23"/>
      <c r="J3944" s="14" t="e">
        <f ca="1">F3944-(G3944+(SUMIF('RELACION PAGO DE CAJA'!B$3:B$9173,A3944,'RELACION PAGO DE CAJA'!K$3:K$9173)+SUMIF('RELACION PAGO DE CAJA'!B$3:B$9173,A3944,'RELACION PAGO DE CAJA'!L$3:L$9173)+(SUMIF('RELACION PAGO DE CAJA'!B$3:B$9173,A3944,'RELACION PAGO DE CAJA'!M$3:M$408)+(SUMIF('RELACION PAGO DE CAJA'!B$3:B$9173,A3944,'RELACION PAGO DE CAJA'!N$3:N$9173)))))</f>
        <v>#REF!</v>
      </c>
    </row>
    <row r="3945" spans="1:10">
      <c r="A3945" s="16" t="str">
        <f t="shared" si="66"/>
        <v/>
      </c>
      <c r="B3945" s="93"/>
      <c r="C3945" s="97"/>
      <c r="D3945" s="25"/>
      <c r="E3945" s="91"/>
      <c r="F3945" s="98"/>
      <c r="G3945" s="23"/>
      <c r="H3945" s="23"/>
      <c r="I3945" s="23"/>
      <c r="J3945" s="14" t="e">
        <f ca="1">F3945-(G3945+(SUMIF('RELACION PAGO DE CAJA'!B$3:B$9173,A3945,'RELACION PAGO DE CAJA'!K$3:K$9173)+SUMIF('RELACION PAGO DE CAJA'!B$3:B$9173,A3945,'RELACION PAGO DE CAJA'!L$3:L$9173)+(SUMIF('RELACION PAGO DE CAJA'!B$3:B$9173,A3945,'RELACION PAGO DE CAJA'!M$3:M$408)+(SUMIF('RELACION PAGO DE CAJA'!B$3:B$9173,A3945,'RELACION PAGO DE CAJA'!N$3:N$9173)))))</f>
        <v>#REF!</v>
      </c>
    </row>
    <row r="3946" spans="1:10">
      <c r="A3946" s="16" t="str">
        <f t="shared" si="66"/>
        <v/>
      </c>
      <c r="B3946" s="93"/>
      <c r="C3946" s="97"/>
      <c r="D3946" s="25"/>
      <c r="E3946" s="91"/>
      <c r="F3946" s="98"/>
      <c r="G3946" s="23"/>
      <c r="H3946" s="23"/>
      <c r="I3946" s="23"/>
      <c r="J3946" s="14" t="e">
        <f ca="1">F3946-(G3946+(SUMIF('RELACION PAGO DE CAJA'!B$3:B$9173,A3946,'RELACION PAGO DE CAJA'!K$3:K$9173)+SUMIF('RELACION PAGO DE CAJA'!B$3:B$9173,A3946,'RELACION PAGO DE CAJA'!L$3:L$9173)+(SUMIF('RELACION PAGO DE CAJA'!B$3:B$9173,A3946,'RELACION PAGO DE CAJA'!M$3:M$408)+(SUMIF('RELACION PAGO DE CAJA'!B$3:B$9173,A3946,'RELACION PAGO DE CAJA'!N$3:N$9173)))))</f>
        <v>#REF!</v>
      </c>
    </row>
    <row r="3947" spans="1:10">
      <c r="A3947" s="16" t="str">
        <f t="shared" si="66"/>
        <v/>
      </c>
      <c r="B3947" s="93"/>
      <c r="C3947" s="97"/>
      <c r="D3947" s="25"/>
      <c r="E3947" s="91"/>
      <c r="F3947" s="98"/>
      <c r="G3947" s="23"/>
      <c r="H3947" s="23"/>
      <c r="I3947" s="23"/>
      <c r="J3947" s="14" t="e">
        <f ca="1">F3947-(G3947+(SUMIF('RELACION PAGO DE CAJA'!B$3:B$9173,A3947,'RELACION PAGO DE CAJA'!K$3:K$9173)+SUMIF('RELACION PAGO DE CAJA'!B$3:B$9173,A3947,'RELACION PAGO DE CAJA'!L$3:L$9173)+(SUMIF('RELACION PAGO DE CAJA'!B$3:B$9173,A3947,'RELACION PAGO DE CAJA'!M$3:M$408)+(SUMIF('RELACION PAGO DE CAJA'!B$3:B$9173,A3947,'RELACION PAGO DE CAJA'!N$3:N$9173)))))</f>
        <v>#REF!</v>
      </c>
    </row>
    <row r="3948" spans="1:10">
      <c r="A3948" s="16" t="str">
        <f t="shared" si="66"/>
        <v/>
      </c>
      <c r="B3948" s="93"/>
      <c r="C3948" s="97"/>
      <c r="D3948" s="25"/>
      <c r="E3948" s="91"/>
      <c r="F3948" s="98"/>
      <c r="G3948" s="23"/>
      <c r="H3948" s="23"/>
      <c r="I3948" s="23"/>
      <c r="J3948" s="14" t="e">
        <f ca="1">F3948-(G3948+(SUMIF('RELACION PAGO DE CAJA'!B$3:B$9173,A3948,'RELACION PAGO DE CAJA'!K$3:K$9173)+SUMIF('RELACION PAGO DE CAJA'!B$3:B$9173,A3948,'RELACION PAGO DE CAJA'!L$3:L$9173)+(SUMIF('RELACION PAGO DE CAJA'!B$3:B$9173,A3948,'RELACION PAGO DE CAJA'!M$3:M$408)+(SUMIF('RELACION PAGO DE CAJA'!B$3:B$9173,A3948,'RELACION PAGO DE CAJA'!N$3:N$9173)))))</f>
        <v>#REF!</v>
      </c>
    </row>
    <row r="3949" spans="1:10">
      <c r="A3949" s="16" t="str">
        <f t="shared" si="66"/>
        <v/>
      </c>
      <c r="B3949" s="93"/>
      <c r="C3949" s="97"/>
      <c r="D3949" s="25"/>
      <c r="E3949" s="91"/>
      <c r="F3949" s="98"/>
      <c r="G3949" s="23"/>
      <c r="H3949" s="23"/>
      <c r="I3949" s="23"/>
      <c r="J3949" s="14" t="e">
        <f ca="1">F3949-(G3949+(SUMIF('RELACION PAGO DE CAJA'!B$3:B$9173,A3949,'RELACION PAGO DE CAJA'!K$3:K$9173)+SUMIF('RELACION PAGO DE CAJA'!B$3:B$9173,A3949,'RELACION PAGO DE CAJA'!L$3:L$9173)+(SUMIF('RELACION PAGO DE CAJA'!B$3:B$9173,A3949,'RELACION PAGO DE CAJA'!M$3:M$408)+(SUMIF('RELACION PAGO DE CAJA'!B$3:B$9173,A3949,'RELACION PAGO DE CAJA'!N$3:N$9173)))))</f>
        <v>#REF!</v>
      </c>
    </row>
    <row r="3950" spans="1:10">
      <c r="A3950" s="16" t="str">
        <f t="shared" si="66"/>
        <v/>
      </c>
      <c r="B3950" s="93"/>
      <c r="C3950" s="97"/>
      <c r="D3950" s="25"/>
      <c r="E3950" s="91"/>
      <c r="F3950" s="98"/>
      <c r="G3950" s="23"/>
      <c r="H3950" s="23"/>
      <c r="I3950" s="23"/>
      <c r="J3950" s="14" t="e">
        <f ca="1">F3950-(G3950+(SUMIF('RELACION PAGO DE CAJA'!B$3:B$9173,A3950,'RELACION PAGO DE CAJA'!K$3:K$9173)+SUMIF('RELACION PAGO DE CAJA'!B$3:B$9173,A3950,'RELACION PAGO DE CAJA'!L$3:L$9173)+(SUMIF('RELACION PAGO DE CAJA'!B$3:B$9173,A3950,'RELACION PAGO DE CAJA'!M$3:M$408)+(SUMIF('RELACION PAGO DE CAJA'!B$3:B$9173,A3950,'RELACION PAGO DE CAJA'!N$3:N$9173)))))</f>
        <v>#REF!</v>
      </c>
    </row>
    <row r="3951" spans="1:10">
      <c r="A3951" s="16" t="str">
        <f t="shared" si="66"/>
        <v/>
      </c>
      <c r="B3951" s="93"/>
      <c r="C3951" s="97"/>
      <c r="D3951" s="25"/>
      <c r="E3951" s="91"/>
      <c r="F3951" s="98"/>
      <c r="G3951" s="23"/>
      <c r="H3951" s="23"/>
      <c r="I3951" s="23"/>
      <c r="J3951" s="14" t="e">
        <f ca="1">F3951-(G3951+(SUMIF('RELACION PAGO DE CAJA'!B$3:B$9173,A3951,'RELACION PAGO DE CAJA'!K$3:K$9173)+SUMIF('RELACION PAGO DE CAJA'!B$3:B$9173,A3951,'RELACION PAGO DE CAJA'!L$3:L$9173)+(SUMIF('RELACION PAGO DE CAJA'!B$3:B$9173,A3951,'RELACION PAGO DE CAJA'!M$3:M$408)+(SUMIF('RELACION PAGO DE CAJA'!B$3:B$9173,A3951,'RELACION PAGO DE CAJA'!N$3:N$9173)))))</f>
        <v>#REF!</v>
      </c>
    </row>
    <row r="3952" spans="1:10">
      <c r="A3952" s="16" t="str">
        <f t="shared" si="66"/>
        <v/>
      </c>
      <c r="B3952" s="93"/>
      <c r="C3952" s="97"/>
      <c r="D3952" s="25"/>
      <c r="E3952" s="91"/>
      <c r="F3952" s="98"/>
      <c r="G3952" s="23"/>
      <c r="H3952" s="23"/>
      <c r="I3952" s="23"/>
      <c r="J3952" s="14" t="e">
        <f ca="1">F3952-(G3952+(SUMIF('RELACION PAGO DE CAJA'!B$3:B$9173,A3952,'RELACION PAGO DE CAJA'!K$3:K$9173)+SUMIF('RELACION PAGO DE CAJA'!B$3:B$9173,A3952,'RELACION PAGO DE CAJA'!L$3:L$9173)+(SUMIF('RELACION PAGO DE CAJA'!B$3:B$9173,A3952,'RELACION PAGO DE CAJA'!M$3:M$408)+(SUMIF('RELACION PAGO DE CAJA'!B$3:B$9173,A3952,'RELACION PAGO DE CAJA'!N$3:N$9173)))))</f>
        <v>#REF!</v>
      </c>
    </row>
    <row r="3953" spans="1:10">
      <c r="A3953" s="16" t="str">
        <f t="shared" si="66"/>
        <v/>
      </c>
      <c r="B3953" s="93"/>
      <c r="C3953" s="97"/>
      <c r="D3953" s="25"/>
      <c r="E3953" s="91"/>
      <c r="F3953" s="98"/>
      <c r="G3953" s="23"/>
      <c r="H3953" s="23"/>
      <c r="I3953" s="23"/>
      <c r="J3953" s="14" t="e">
        <f ca="1">F3953-(G3953+(SUMIF('RELACION PAGO DE CAJA'!B$3:B$9173,A3953,'RELACION PAGO DE CAJA'!K$3:K$9173)+SUMIF('RELACION PAGO DE CAJA'!B$3:B$9173,A3953,'RELACION PAGO DE CAJA'!L$3:L$9173)+(SUMIF('RELACION PAGO DE CAJA'!B$3:B$9173,A3953,'RELACION PAGO DE CAJA'!M$3:M$408)+(SUMIF('RELACION PAGO DE CAJA'!B$3:B$9173,A3953,'RELACION PAGO DE CAJA'!N$3:N$9173)))))</f>
        <v>#REF!</v>
      </c>
    </row>
    <row r="3954" spans="1:10">
      <c r="A3954" s="16" t="str">
        <f t="shared" si="66"/>
        <v/>
      </c>
      <c r="B3954" s="93"/>
      <c r="C3954" s="97"/>
      <c r="D3954" s="25"/>
      <c r="E3954" s="91"/>
      <c r="F3954" s="98"/>
      <c r="G3954" s="23"/>
      <c r="H3954" s="23"/>
      <c r="I3954" s="23"/>
      <c r="J3954" s="14" t="e">
        <f ca="1">F3954-(G3954+(SUMIF('RELACION PAGO DE CAJA'!B$3:B$9173,A3954,'RELACION PAGO DE CAJA'!K$3:K$9173)+SUMIF('RELACION PAGO DE CAJA'!B$3:B$9173,A3954,'RELACION PAGO DE CAJA'!L$3:L$9173)+(SUMIF('RELACION PAGO DE CAJA'!B$3:B$9173,A3954,'RELACION PAGO DE CAJA'!M$3:M$408)+(SUMIF('RELACION PAGO DE CAJA'!B$3:B$9173,A3954,'RELACION PAGO DE CAJA'!N$3:N$9173)))))</f>
        <v>#REF!</v>
      </c>
    </row>
    <row r="3955" spans="1:10">
      <c r="A3955" s="16" t="str">
        <f t="shared" si="66"/>
        <v/>
      </c>
      <c r="B3955" s="93"/>
      <c r="C3955" s="97"/>
      <c r="D3955" s="25"/>
      <c r="E3955" s="91"/>
      <c r="F3955" s="98"/>
      <c r="G3955" s="23"/>
      <c r="H3955" s="23"/>
      <c r="I3955" s="23"/>
      <c r="J3955" s="14" t="e">
        <f ca="1">F3955-(G3955+(SUMIF('RELACION PAGO DE CAJA'!B$3:B$9173,A3955,'RELACION PAGO DE CAJA'!K$3:K$9173)+SUMIF('RELACION PAGO DE CAJA'!B$3:B$9173,A3955,'RELACION PAGO DE CAJA'!L$3:L$9173)+(SUMIF('RELACION PAGO DE CAJA'!B$3:B$9173,A3955,'RELACION PAGO DE CAJA'!M$3:M$408)+(SUMIF('RELACION PAGO DE CAJA'!B$3:B$9173,A3955,'RELACION PAGO DE CAJA'!N$3:N$9173)))))</f>
        <v>#REF!</v>
      </c>
    </row>
    <row r="3956" spans="1:10">
      <c r="A3956" s="16" t="str">
        <f t="shared" si="66"/>
        <v/>
      </c>
      <c r="B3956" s="93"/>
      <c r="C3956" s="97"/>
      <c r="D3956" s="25"/>
      <c r="E3956" s="91"/>
      <c r="F3956" s="98"/>
      <c r="G3956" s="23"/>
      <c r="H3956" s="23"/>
      <c r="I3956" s="23"/>
      <c r="J3956" s="14" t="e">
        <f ca="1">F3956-(G3956+(SUMIF('RELACION PAGO DE CAJA'!B$3:B$9173,A3956,'RELACION PAGO DE CAJA'!K$3:K$9173)+SUMIF('RELACION PAGO DE CAJA'!B$3:B$9173,A3956,'RELACION PAGO DE CAJA'!L$3:L$9173)+(SUMIF('RELACION PAGO DE CAJA'!B$3:B$9173,A3956,'RELACION PAGO DE CAJA'!M$3:M$408)+(SUMIF('RELACION PAGO DE CAJA'!B$3:B$9173,A3956,'RELACION PAGO DE CAJA'!N$3:N$9173)))))</f>
        <v>#REF!</v>
      </c>
    </row>
    <row r="3957" spans="1:10">
      <c r="A3957" s="16" t="str">
        <f t="shared" si="66"/>
        <v/>
      </c>
      <c r="B3957" s="93"/>
      <c r="C3957" s="97"/>
      <c r="D3957" s="25"/>
      <c r="E3957" s="91"/>
      <c r="F3957" s="98"/>
      <c r="G3957" s="23"/>
      <c r="H3957" s="23"/>
      <c r="I3957" s="23"/>
      <c r="J3957" s="14" t="e">
        <f ca="1">F3957-(G3957+(SUMIF('RELACION PAGO DE CAJA'!B$3:B$9173,A3957,'RELACION PAGO DE CAJA'!K$3:K$9173)+SUMIF('RELACION PAGO DE CAJA'!B$3:B$9173,A3957,'RELACION PAGO DE CAJA'!L$3:L$9173)+(SUMIF('RELACION PAGO DE CAJA'!B$3:B$9173,A3957,'RELACION PAGO DE CAJA'!M$3:M$408)+(SUMIF('RELACION PAGO DE CAJA'!B$3:B$9173,A3957,'RELACION PAGO DE CAJA'!N$3:N$9173)))))</f>
        <v>#REF!</v>
      </c>
    </row>
    <row r="3958" spans="1:10">
      <c r="A3958" s="16" t="str">
        <f t="shared" si="66"/>
        <v/>
      </c>
      <c r="B3958" s="93"/>
      <c r="C3958" s="97"/>
      <c r="D3958" s="25"/>
      <c r="E3958" s="91"/>
      <c r="F3958" s="98"/>
      <c r="G3958" s="23"/>
      <c r="H3958" s="23"/>
      <c r="I3958" s="23"/>
      <c r="J3958" s="14" t="e">
        <f ca="1">F3958-(G3958+(SUMIF('RELACION PAGO DE CAJA'!B$3:B$9173,A3958,'RELACION PAGO DE CAJA'!K$3:K$9173)+SUMIF('RELACION PAGO DE CAJA'!B$3:B$9173,A3958,'RELACION PAGO DE CAJA'!L$3:L$9173)+(SUMIF('RELACION PAGO DE CAJA'!B$3:B$9173,A3958,'RELACION PAGO DE CAJA'!M$3:M$408)+(SUMIF('RELACION PAGO DE CAJA'!B$3:B$9173,A3958,'RELACION PAGO DE CAJA'!N$3:N$9173)))))</f>
        <v>#REF!</v>
      </c>
    </row>
    <row r="3959" spans="1:10">
      <c r="A3959" s="16" t="str">
        <f t="shared" si="66"/>
        <v/>
      </c>
      <c r="B3959" s="93"/>
      <c r="C3959" s="97"/>
      <c r="D3959" s="25"/>
      <c r="E3959" s="91"/>
      <c r="F3959" s="98"/>
      <c r="G3959" s="23"/>
      <c r="H3959" s="23"/>
      <c r="I3959" s="23"/>
      <c r="J3959" s="14" t="e">
        <f ca="1">F3959-(G3959+(SUMIF('RELACION PAGO DE CAJA'!B$3:B$9173,A3959,'RELACION PAGO DE CAJA'!K$3:K$9173)+SUMIF('RELACION PAGO DE CAJA'!B$3:B$9173,A3959,'RELACION PAGO DE CAJA'!L$3:L$9173)+(SUMIF('RELACION PAGO DE CAJA'!B$3:B$9173,A3959,'RELACION PAGO DE CAJA'!M$3:M$408)+(SUMIF('RELACION PAGO DE CAJA'!B$3:B$9173,A3959,'RELACION PAGO DE CAJA'!N$3:N$9173)))))</f>
        <v>#REF!</v>
      </c>
    </row>
    <row r="3960" spans="1:10">
      <c r="A3960" s="16" t="str">
        <f t="shared" si="66"/>
        <v/>
      </c>
      <c r="B3960" s="93"/>
      <c r="C3960" s="97"/>
      <c r="D3960" s="25"/>
      <c r="E3960" s="91"/>
      <c r="F3960" s="98"/>
      <c r="G3960" s="23"/>
      <c r="H3960" s="23"/>
      <c r="I3960" s="23"/>
      <c r="J3960" s="14" t="e">
        <f ca="1">F3960-(G3960+(SUMIF('RELACION PAGO DE CAJA'!B$3:B$9173,A3960,'RELACION PAGO DE CAJA'!K$3:K$9173)+SUMIF('RELACION PAGO DE CAJA'!B$3:B$9173,A3960,'RELACION PAGO DE CAJA'!L$3:L$9173)+(SUMIF('RELACION PAGO DE CAJA'!B$3:B$9173,A3960,'RELACION PAGO DE CAJA'!M$3:M$408)+(SUMIF('RELACION PAGO DE CAJA'!B$3:B$9173,A3960,'RELACION PAGO DE CAJA'!N$3:N$9173)))))</f>
        <v>#REF!</v>
      </c>
    </row>
    <row r="3961" spans="1:10">
      <c r="A3961" s="16" t="str">
        <f t="shared" si="66"/>
        <v/>
      </c>
      <c r="B3961" s="93"/>
      <c r="C3961" s="97"/>
      <c r="D3961" s="25"/>
      <c r="E3961" s="91"/>
      <c r="F3961" s="98"/>
      <c r="G3961" s="23"/>
      <c r="H3961" s="23"/>
      <c r="I3961" s="23"/>
      <c r="J3961" s="14" t="e">
        <f ca="1">F3961-(G3961+(SUMIF('RELACION PAGO DE CAJA'!B$3:B$9173,A3961,'RELACION PAGO DE CAJA'!K$3:K$9173)+SUMIF('RELACION PAGO DE CAJA'!B$3:B$9173,A3961,'RELACION PAGO DE CAJA'!L$3:L$9173)+(SUMIF('RELACION PAGO DE CAJA'!B$3:B$9173,A3961,'RELACION PAGO DE CAJA'!M$3:M$408)+(SUMIF('RELACION PAGO DE CAJA'!B$3:B$9173,A3961,'RELACION PAGO DE CAJA'!N$3:N$9173)))))</f>
        <v>#REF!</v>
      </c>
    </row>
    <row r="3962" spans="1:10">
      <c r="A3962" s="16" t="str">
        <f t="shared" si="66"/>
        <v/>
      </c>
      <c r="B3962" s="93"/>
      <c r="C3962" s="97"/>
      <c r="D3962" s="25"/>
      <c r="E3962" s="91"/>
      <c r="F3962" s="98"/>
      <c r="G3962" s="23"/>
      <c r="H3962" s="23"/>
      <c r="I3962" s="23"/>
      <c r="J3962" s="14" t="e">
        <f ca="1">F3962-(G3962+(SUMIF('RELACION PAGO DE CAJA'!B$3:B$9173,A3962,'RELACION PAGO DE CAJA'!K$3:K$9173)+SUMIF('RELACION PAGO DE CAJA'!B$3:B$9173,A3962,'RELACION PAGO DE CAJA'!L$3:L$9173)+(SUMIF('RELACION PAGO DE CAJA'!B$3:B$9173,A3962,'RELACION PAGO DE CAJA'!M$3:M$408)+(SUMIF('RELACION PAGO DE CAJA'!B$3:B$9173,A3962,'RELACION PAGO DE CAJA'!N$3:N$9173)))))</f>
        <v>#REF!</v>
      </c>
    </row>
    <row r="3963" spans="1:10">
      <c r="A3963" s="16" t="str">
        <f t="shared" si="66"/>
        <v/>
      </c>
      <c r="B3963" s="93"/>
      <c r="C3963" s="97"/>
      <c r="D3963" s="25"/>
      <c r="E3963" s="91"/>
      <c r="F3963" s="98"/>
      <c r="G3963" s="23"/>
      <c r="H3963" s="23"/>
      <c r="I3963" s="23"/>
      <c r="J3963" s="14" t="e">
        <f ca="1">F3963-(G3963+(SUMIF('RELACION PAGO DE CAJA'!B$3:B$9173,A3963,'RELACION PAGO DE CAJA'!K$3:K$9173)+SUMIF('RELACION PAGO DE CAJA'!B$3:B$9173,A3963,'RELACION PAGO DE CAJA'!L$3:L$9173)+(SUMIF('RELACION PAGO DE CAJA'!B$3:B$9173,A3963,'RELACION PAGO DE CAJA'!M$3:M$408)+(SUMIF('RELACION PAGO DE CAJA'!B$3:B$9173,A3963,'RELACION PAGO DE CAJA'!N$3:N$9173)))))</f>
        <v>#REF!</v>
      </c>
    </row>
    <row r="3964" spans="1:10">
      <c r="A3964" s="16" t="str">
        <f t="shared" si="66"/>
        <v/>
      </c>
      <c r="B3964" s="93"/>
      <c r="C3964" s="97"/>
      <c r="D3964" s="25"/>
      <c r="E3964" s="91"/>
      <c r="F3964" s="98"/>
      <c r="G3964" s="23"/>
      <c r="H3964" s="23"/>
      <c r="I3964" s="23"/>
      <c r="J3964" s="14" t="e">
        <f ca="1">F3964-(G3964+(SUMIF('RELACION PAGO DE CAJA'!B$3:B$9173,A3964,'RELACION PAGO DE CAJA'!K$3:K$9173)+SUMIF('RELACION PAGO DE CAJA'!B$3:B$9173,A3964,'RELACION PAGO DE CAJA'!L$3:L$9173)+(SUMIF('RELACION PAGO DE CAJA'!B$3:B$9173,A3964,'RELACION PAGO DE CAJA'!M$3:M$408)+(SUMIF('RELACION PAGO DE CAJA'!B$3:B$9173,A3964,'RELACION PAGO DE CAJA'!N$3:N$9173)))))</f>
        <v>#REF!</v>
      </c>
    </row>
    <row r="3965" spans="1:10">
      <c r="A3965" s="16" t="str">
        <f t="shared" si="66"/>
        <v/>
      </c>
      <c r="B3965" s="93"/>
      <c r="C3965" s="97"/>
      <c r="D3965" s="25"/>
      <c r="E3965" s="91"/>
      <c r="F3965" s="98"/>
      <c r="G3965" s="23"/>
      <c r="H3965" s="23"/>
      <c r="I3965" s="23"/>
      <c r="J3965" s="14" t="e">
        <f ca="1">F3965-(G3965+(SUMIF('RELACION PAGO DE CAJA'!B$3:B$9173,A3965,'RELACION PAGO DE CAJA'!K$3:K$9173)+SUMIF('RELACION PAGO DE CAJA'!B$3:B$9173,A3965,'RELACION PAGO DE CAJA'!L$3:L$9173)+(SUMIF('RELACION PAGO DE CAJA'!B$3:B$9173,A3965,'RELACION PAGO DE CAJA'!M$3:M$408)+(SUMIF('RELACION PAGO DE CAJA'!B$3:B$9173,A3965,'RELACION PAGO DE CAJA'!N$3:N$9173)))))</f>
        <v>#REF!</v>
      </c>
    </row>
    <row r="3966" spans="1:10">
      <c r="A3966" s="16" t="str">
        <f t="shared" si="66"/>
        <v/>
      </c>
      <c r="B3966" s="93"/>
      <c r="C3966" s="97"/>
      <c r="D3966" s="25"/>
      <c r="E3966" s="91"/>
      <c r="F3966" s="98"/>
      <c r="G3966" s="23"/>
      <c r="H3966" s="23"/>
      <c r="I3966" s="23"/>
      <c r="J3966" s="14" t="e">
        <f ca="1">F3966-(G3966+(SUMIF('RELACION PAGO DE CAJA'!B$3:B$9173,A3966,'RELACION PAGO DE CAJA'!K$3:K$9173)+SUMIF('RELACION PAGO DE CAJA'!B$3:B$9173,A3966,'RELACION PAGO DE CAJA'!L$3:L$9173)+(SUMIF('RELACION PAGO DE CAJA'!B$3:B$9173,A3966,'RELACION PAGO DE CAJA'!M$3:M$408)+(SUMIF('RELACION PAGO DE CAJA'!B$3:B$9173,A3966,'RELACION PAGO DE CAJA'!N$3:N$9173)))))</f>
        <v>#REF!</v>
      </c>
    </row>
    <row r="3967" spans="1:10">
      <c r="A3967" s="16" t="str">
        <f t="shared" si="66"/>
        <v/>
      </c>
      <c r="B3967" s="93"/>
      <c r="C3967" s="97"/>
      <c r="D3967" s="25"/>
      <c r="E3967" s="91"/>
      <c r="F3967" s="98"/>
      <c r="G3967" s="23"/>
      <c r="H3967" s="23"/>
      <c r="I3967" s="23"/>
      <c r="J3967" s="14" t="e">
        <f ca="1">F3967-(G3967+(SUMIF('RELACION PAGO DE CAJA'!B$3:B$9173,A3967,'RELACION PAGO DE CAJA'!K$3:K$9173)+SUMIF('RELACION PAGO DE CAJA'!B$3:B$9173,A3967,'RELACION PAGO DE CAJA'!L$3:L$9173)+(SUMIF('RELACION PAGO DE CAJA'!B$3:B$9173,A3967,'RELACION PAGO DE CAJA'!M$3:M$408)+(SUMIF('RELACION PAGO DE CAJA'!B$3:B$9173,A3967,'RELACION PAGO DE CAJA'!N$3:N$9173)))))</f>
        <v>#REF!</v>
      </c>
    </row>
    <row r="3968" spans="1:10">
      <c r="A3968" s="16" t="str">
        <f t="shared" si="66"/>
        <v/>
      </c>
      <c r="B3968" s="93"/>
      <c r="C3968" s="97"/>
      <c r="D3968" s="25"/>
      <c r="E3968" s="91"/>
      <c r="F3968" s="98"/>
      <c r="G3968" s="23"/>
      <c r="H3968" s="23"/>
      <c r="I3968" s="23"/>
      <c r="J3968" s="14" t="e">
        <f ca="1">F3968-(G3968+(SUMIF('RELACION PAGO DE CAJA'!B$3:B$9173,A3968,'RELACION PAGO DE CAJA'!K$3:K$9173)+SUMIF('RELACION PAGO DE CAJA'!B$3:B$9173,A3968,'RELACION PAGO DE CAJA'!L$3:L$9173)+(SUMIF('RELACION PAGO DE CAJA'!B$3:B$9173,A3968,'RELACION PAGO DE CAJA'!M$3:M$408)+(SUMIF('RELACION PAGO DE CAJA'!B$3:B$9173,A3968,'RELACION PAGO DE CAJA'!N$3:N$9173)))))</f>
        <v>#REF!</v>
      </c>
    </row>
    <row r="3969" spans="1:10">
      <c r="A3969" s="16" t="str">
        <f t="shared" si="66"/>
        <v/>
      </c>
      <c r="B3969" s="93"/>
      <c r="C3969" s="97"/>
      <c r="D3969" s="25"/>
      <c r="E3969" s="91"/>
      <c r="F3969" s="98"/>
      <c r="G3969" s="23"/>
      <c r="H3969" s="23"/>
      <c r="I3969" s="23"/>
      <c r="J3969" s="14" t="e">
        <f ca="1">F3969-(G3969+(SUMIF('RELACION PAGO DE CAJA'!B$3:B$9173,A3969,'RELACION PAGO DE CAJA'!K$3:K$9173)+SUMIF('RELACION PAGO DE CAJA'!B$3:B$9173,A3969,'RELACION PAGO DE CAJA'!L$3:L$9173)+(SUMIF('RELACION PAGO DE CAJA'!B$3:B$9173,A3969,'RELACION PAGO DE CAJA'!M$3:M$408)+(SUMIF('RELACION PAGO DE CAJA'!B$3:B$9173,A3969,'RELACION PAGO DE CAJA'!N$3:N$9173)))))</f>
        <v>#REF!</v>
      </c>
    </row>
    <row r="3970" spans="1:10">
      <c r="A3970" s="16" t="str">
        <f t="shared" si="66"/>
        <v/>
      </c>
      <c r="B3970" s="93"/>
      <c r="C3970" s="97"/>
      <c r="D3970" s="25"/>
      <c r="E3970" s="91"/>
      <c r="F3970" s="98"/>
      <c r="G3970" s="23"/>
      <c r="H3970" s="23"/>
      <c r="I3970" s="23"/>
      <c r="J3970" s="14" t="e">
        <f ca="1">F3970-(G3970+(SUMIF('RELACION PAGO DE CAJA'!B$3:B$9173,A3970,'RELACION PAGO DE CAJA'!K$3:K$9173)+SUMIF('RELACION PAGO DE CAJA'!B$3:B$9173,A3970,'RELACION PAGO DE CAJA'!L$3:L$9173)+(SUMIF('RELACION PAGO DE CAJA'!B$3:B$9173,A3970,'RELACION PAGO DE CAJA'!M$3:M$408)+(SUMIF('RELACION PAGO DE CAJA'!B$3:B$9173,A3970,'RELACION PAGO DE CAJA'!N$3:N$9173)))))</f>
        <v>#REF!</v>
      </c>
    </row>
    <row r="3971" spans="1:10">
      <c r="A3971" s="16" t="str">
        <f t="shared" si="66"/>
        <v/>
      </c>
      <c r="B3971" s="93"/>
      <c r="C3971" s="97"/>
      <c r="D3971" s="25"/>
      <c r="E3971" s="91"/>
      <c r="F3971" s="98"/>
      <c r="G3971" s="23"/>
      <c r="H3971" s="23"/>
      <c r="I3971" s="23"/>
      <c r="J3971" s="14" t="e">
        <f ca="1">F3971-(G3971+(SUMIF('RELACION PAGO DE CAJA'!B$3:B$9173,A3971,'RELACION PAGO DE CAJA'!K$3:K$9173)+SUMIF('RELACION PAGO DE CAJA'!B$3:B$9173,A3971,'RELACION PAGO DE CAJA'!L$3:L$9173)+(SUMIF('RELACION PAGO DE CAJA'!B$3:B$9173,A3971,'RELACION PAGO DE CAJA'!M$3:M$408)+(SUMIF('RELACION PAGO DE CAJA'!B$3:B$9173,A3971,'RELACION PAGO DE CAJA'!N$3:N$9173)))))</f>
        <v>#REF!</v>
      </c>
    </row>
    <row r="3972" spans="1:10">
      <c r="A3972" s="16" t="str">
        <f t="shared" si="66"/>
        <v/>
      </c>
      <c r="B3972" s="93"/>
      <c r="C3972" s="97"/>
      <c r="D3972" s="25"/>
      <c r="E3972" s="91"/>
      <c r="F3972" s="98"/>
      <c r="G3972" s="23"/>
      <c r="H3972" s="23"/>
      <c r="I3972" s="23"/>
      <c r="J3972" s="14" t="e">
        <f ca="1">F3972-(G3972+(SUMIF('RELACION PAGO DE CAJA'!B$3:B$9173,A3972,'RELACION PAGO DE CAJA'!K$3:K$9173)+SUMIF('RELACION PAGO DE CAJA'!B$3:B$9173,A3972,'RELACION PAGO DE CAJA'!L$3:L$9173)+(SUMIF('RELACION PAGO DE CAJA'!B$3:B$9173,A3972,'RELACION PAGO DE CAJA'!M$3:M$408)+(SUMIF('RELACION PAGO DE CAJA'!B$3:B$9173,A3972,'RELACION PAGO DE CAJA'!N$3:N$9173)))))</f>
        <v>#REF!</v>
      </c>
    </row>
    <row r="3973" spans="1:10">
      <c r="A3973" s="16" t="str">
        <f t="shared" si="66"/>
        <v/>
      </c>
      <c r="B3973" s="93"/>
      <c r="C3973" s="97"/>
      <c r="D3973" s="25"/>
      <c r="E3973" s="91"/>
      <c r="F3973" s="98"/>
      <c r="G3973" s="23"/>
      <c r="H3973" s="23"/>
      <c r="I3973" s="23"/>
      <c r="J3973" s="14" t="e">
        <f ca="1">F3973-(G3973+(SUMIF('RELACION PAGO DE CAJA'!B$3:B$9173,A3973,'RELACION PAGO DE CAJA'!K$3:K$9173)+SUMIF('RELACION PAGO DE CAJA'!B$3:B$9173,A3973,'RELACION PAGO DE CAJA'!L$3:L$9173)+(SUMIF('RELACION PAGO DE CAJA'!B$3:B$9173,A3973,'RELACION PAGO DE CAJA'!M$3:M$408)+(SUMIF('RELACION PAGO DE CAJA'!B$3:B$9173,A3973,'RELACION PAGO DE CAJA'!N$3:N$9173)))))</f>
        <v>#REF!</v>
      </c>
    </row>
    <row r="3974" spans="1:10">
      <c r="A3974" s="16" t="str">
        <f t="shared" si="66"/>
        <v/>
      </c>
      <c r="B3974" s="93"/>
      <c r="C3974" s="97"/>
      <c r="D3974" s="25"/>
      <c r="E3974" s="91"/>
      <c r="F3974" s="98"/>
      <c r="G3974" s="23"/>
      <c r="H3974" s="23"/>
      <c r="I3974" s="23"/>
      <c r="J3974" s="14" t="e">
        <f ca="1">F3974-(G3974+(SUMIF('RELACION PAGO DE CAJA'!B$3:B$9173,A3974,'RELACION PAGO DE CAJA'!K$3:K$9173)+SUMIF('RELACION PAGO DE CAJA'!B$3:B$9173,A3974,'RELACION PAGO DE CAJA'!L$3:L$9173)+(SUMIF('RELACION PAGO DE CAJA'!B$3:B$9173,A3974,'RELACION PAGO DE CAJA'!M$3:M$408)+(SUMIF('RELACION PAGO DE CAJA'!B$3:B$9173,A3974,'RELACION PAGO DE CAJA'!N$3:N$9173)))))</f>
        <v>#REF!</v>
      </c>
    </row>
    <row r="3975" spans="1:10">
      <c r="A3975" s="16" t="str">
        <f t="shared" si="66"/>
        <v/>
      </c>
      <c r="B3975" s="93"/>
      <c r="C3975" s="97"/>
      <c r="D3975" s="25"/>
      <c r="E3975" s="91"/>
      <c r="F3975" s="98"/>
      <c r="G3975" s="23"/>
      <c r="H3975" s="23"/>
      <c r="I3975" s="23"/>
      <c r="J3975" s="14" t="e">
        <f ca="1">F3975-(G3975+(SUMIF('RELACION PAGO DE CAJA'!B$3:B$9173,A3975,'RELACION PAGO DE CAJA'!K$3:K$9173)+SUMIF('RELACION PAGO DE CAJA'!B$3:B$9173,A3975,'RELACION PAGO DE CAJA'!L$3:L$9173)+(SUMIF('RELACION PAGO DE CAJA'!B$3:B$9173,A3975,'RELACION PAGO DE CAJA'!M$3:M$408)+(SUMIF('RELACION PAGO DE CAJA'!B$3:B$9173,A3975,'RELACION PAGO DE CAJA'!N$3:N$9173)))))</f>
        <v>#REF!</v>
      </c>
    </row>
    <row r="3976" spans="1:10">
      <c r="A3976" s="16" t="str">
        <f t="shared" si="66"/>
        <v/>
      </c>
      <c r="B3976" s="93"/>
      <c r="C3976" s="97"/>
      <c r="D3976" s="25"/>
      <c r="E3976" s="91"/>
      <c r="F3976" s="98"/>
      <c r="G3976" s="23"/>
      <c r="H3976" s="23"/>
      <c r="I3976" s="23"/>
      <c r="J3976" s="14" t="e">
        <f ca="1">F3976-(G3976+(SUMIF('RELACION PAGO DE CAJA'!B$3:B$9173,A3976,'RELACION PAGO DE CAJA'!K$3:K$9173)+SUMIF('RELACION PAGO DE CAJA'!B$3:B$9173,A3976,'RELACION PAGO DE CAJA'!L$3:L$9173)+(SUMIF('RELACION PAGO DE CAJA'!B$3:B$9173,A3976,'RELACION PAGO DE CAJA'!M$3:M$408)+(SUMIF('RELACION PAGO DE CAJA'!B$3:B$9173,A3976,'RELACION PAGO DE CAJA'!N$3:N$9173)))))</f>
        <v>#REF!</v>
      </c>
    </row>
    <row r="3977" spans="1:10">
      <c r="A3977" s="16" t="str">
        <f t="shared" si="66"/>
        <v/>
      </c>
      <c r="B3977" s="93"/>
      <c r="C3977" s="97"/>
      <c r="D3977" s="25"/>
      <c r="E3977" s="91"/>
      <c r="F3977" s="98"/>
      <c r="G3977" s="23"/>
      <c r="H3977" s="23"/>
      <c r="I3977" s="23"/>
      <c r="J3977" s="14" t="e">
        <f ca="1">F3977-(G3977+(SUMIF('RELACION PAGO DE CAJA'!B$3:B$9173,A3977,'RELACION PAGO DE CAJA'!K$3:K$9173)+SUMIF('RELACION PAGO DE CAJA'!B$3:B$9173,A3977,'RELACION PAGO DE CAJA'!L$3:L$9173)+(SUMIF('RELACION PAGO DE CAJA'!B$3:B$9173,A3977,'RELACION PAGO DE CAJA'!M$3:M$408)+(SUMIF('RELACION PAGO DE CAJA'!B$3:B$9173,A3977,'RELACION PAGO DE CAJA'!N$3:N$9173)))))</f>
        <v>#REF!</v>
      </c>
    </row>
    <row r="3978" spans="1:10">
      <c r="A3978" s="16" t="str">
        <f t="shared" si="66"/>
        <v/>
      </c>
      <c r="B3978" s="93"/>
      <c r="C3978" s="97"/>
      <c r="D3978" s="25"/>
      <c r="E3978" s="91"/>
      <c r="F3978" s="98"/>
      <c r="G3978" s="23"/>
      <c r="H3978" s="23"/>
      <c r="I3978" s="23"/>
      <c r="J3978" s="14" t="e">
        <f ca="1">F3978-(G3978+(SUMIF('RELACION PAGO DE CAJA'!B$3:B$9173,A3978,'RELACION PAGO DE CAJA'!K$3:K$9173)+SUMIF('RELACION PAGO DE CAJA'!B$3:B$9173,A3978,'RELACION PAGO DE CAJA'!L$3:L$9173)+(SUMIF('RELACION PAGO DE CAJA'!B$3:B$9173,A3978,'RELACION PAGO DE CAJA'!M$3:M$408)+(SUMIF('RELACION PAGO DE CAJA'!B$3:B$9173,A3978,'RELACION PAGO DE CAJA'!N$3:N$9173)))))</f>
        <v>#REF!</v>
      </c>
    </row>
    <row r="3979" spans="1:10">
      <c r="A3979" s="16" t="str">
        <f t="shared" si="66"/>
        <v/>
      </c>
      <c r="B3979" s="93"/>
      <c r="C3979" s="97"/>
      <c r="D3979" s="25"/>
      <c r="E3979" s="91"/>
      <c r="F3979" s="98"/>
      <c r="G3979" s="23"/>
      <c r="H3979" s="23"/>
      <c r="I3979" s="23"/>
      <c r="J3979" s="14" t="e">
        <f ca="1">F3979-(G3979+(SUMIF('RELACION PAGO DE CAJA'!B$3:B$9173,A3979,'RELACION PAGO DE CAJA'!K$3:K$9173)+SUMIF('RELACION PAGO DE CAJA'!B$3:B$9173,A3979,'RELACION PAGO DE CAJA'!L$3:L$9173)+(SUMIF('RELACION PAGO DE CAJA'!B$3:B$9173,A3979,'RELACION PAGO DE CAJA'!M$3:M$408)+(SUMIF('RELACION PAGO DE CAJA'!B$3:B$9173,A3979,'RELACION PAGO DE CAJA'!N$3:N$9173)))))</f>
        <v>#REF!</v>
      </c>
    </row>
    <row r="3980" spans="1:10">
      <c r="A3980" s="16" t="str">
        <f t="shared" si="66"/>
        <v/>
      </c>
      <c r="B3980" s="93"/>
      <c r="C3980" s="97"/>
      <c r="D3980" s="25"/>
      <c r="E3980" s="91"/>
      <c r="F3980" s="98"/>
      <c r="G3980" s="23"/>
      <c r="H3980" s="23"/>
      <c r="I3980" s="23"/>
      <c r="J3980" s="14" t="e">
        <f ca="1">F3980-(G3980+(SUMIF('RELACION PAGO DE CAJA'!B$3:B$9173,A3980,'RELACION PAGO DE CAJA'!K$3:K$9173)+SUMIF('RELACION PAGO DE CAJA'!B$3:B$9173,A3980,'RELACION PAGO DE CAJA'!L$3:L$9173)+(SUMIF('RELACION PAGO DE CAJA'!B$3:B$9173,A3980,'RELACION PAGO DE CAJA'!M$3:M$408)+(SUMIF('RELACION PAGO DE CAJA'!B$3:B$9173,A3980,'RELACION PAGO DE CAJA'!N$3:N$9173)))))</f>
        <v>#REF!</v>
      </c>
    </row>
    <row r="3981" spans="1:10">
      <c r="A3981" s="16" t="str">
        <f t="shared" si="66"/>
        <v/>
      </c>
      <c r="B3981" s="93"/>
      <c r="C3981" s="97"/>
      <c r="D3981" s="25"/>
      <c r="E3981" s="91"/>
      <c r="F3981" s="98"/>
      <c r="G3981" s="23"/>
      <c r="H3981" s="23"/>
      <c r="I3981" s="23"/>
      <c r="J3981" s="14" t="e">
        <f ca="1">F3981-(G3981+(SUMIF('RELACION PAGO DE CAJA'!B$3:B$9173,A3981,'RELACION PAGO DE CAJA'!K$3:K$9173)+SUMIF('RELACION PAGO DE CAJA'!B$3:B$9173,A3981,'RELACION PAGO DE CAJA'!L$3:L$9173)+(SUMIF('RELACION PAGO DE CAJA'!B$3:B$9173,A3981,'RELACION PAGO DE CAJA'!M$3:M$408)+(SUMIF('RELACION PAGO DE CAJA'!B$3:B$9173,A3981,'RELACION PAGO DE CAJA'!N$3:N$9173)))))</f>
        <v>#REF!</v>
      </c>
    </row>
    <row r="3982" spans="1:10">
      <c r="A3982" s="16" t="str">
        <f t="shared" si="66"/>
        <v/>
      </c>
      <c r="B3982" s="93"/>
      <c r="C3982" s="97"/>
      <c r="D3982" s="25"/>
      <c r="E3982" s="91"/>
      <c r="F3982" s="98"/>
      <c r="G3982" s="23"/>
      <c r="H3982" s="23"/>
      <c r="I3982" s="23"/>
      <c r="J3982" s="14" t="e">
        <f ca="1">F3982-(G3982+(SUMIF('RELACION PAGO DE CAJA'!B$3:B$9173,A3982,'RELACION PAGO DE CAJA'!K$3:K$9173)+SUMIF('RELACION PAGO DE CAJA'!B$3:B$9173,A3982,'RELACION PAGO DE CAJA'!L$3:L$9173)+(SUMIF('RELACION PAGO DE CAJA'!B$3:B$9173,A3982,'RELACION PAGO DE CAJA'!M$3:M$408)+(SUMIF('RELACION PAGO DE CAJA'!B$3:B$9173,A3982,'RELACION PAGO DE CAJA'!N$3:N$9173)))))</f>
        <v>#REF!</v>
      </c>
    </row>
    <row r="3983" spans="1:10">
      <c r="A3983" s="16" t="str">
        <f t="shared" si="66"/>
        <v/>
      </c>
      <c r="B3983" s="93"/>
      <c r="C3983" s="97"/>
      <c r="D3983" s="25"/>
      <c r="E3983" s="91"/>
      <c r="F3983" s="98"/>
      <c r="G3983" s="23"/>
      <c r="H3983" s="23"/>
      <c r="I3983" s="23"/>
      <c r="J3983" s="14" t="e">
        <f ca="1">F3983-(G3983+(SUMIF('RELACION PAGO DE CAJA'!B$3:B$9173,A3983,'RELACION PAGO DE CAJA'!K$3:K$9173)+SUMIF('RELACION PAGO DE CAJA'!B$3:B$9173,A3983,'RELACION PAGO DE CAJA'!L$3:L$9173)+(SUMIF('RELACION PAGO DE CAJA'!B$3:B$9173,A3983,'RELACION PAGO DE CAJA'!M$3:M$408)+(SUMIF('RELACION PAGO DE CAJA'!B$3:B$9173,A3983,'RELACION PAGO DE CAJA'!N$3:N$9173)))))</f>
        <v>#REF!</v>
      </c>
    </row>
    <row r="3984" spans="1:10">
      <c r="A3984" s="16" t="str">
        <f t="shared" si="66"/>
        <v/>
      </c>
      <c r="B3984" s="93"/>
      <c r="C3984" s="97"/>
      <c r="D3984" s="25"/>
      <c r="E3984" s="91"/>
      <c r="F3984" s="98"/>
      <c r="G3984" s="23"/>
      <c r="H3984" s="23"/>
      <c r="I3984" s="23"/>
      <c r="J3984" s="14" t="e">
        <f ca="1">F3984-(G3984+(SUMIF('RELACION PAGO DE CAJA'!B$3:B$9173,A3984,'RELACION PAGO DE CAJA'!K$3:K$9173)+SUMIF('RELACION PAGO DE CAJA'!B$3:B$9173,A3984,'RELACION PAGO DE CAJA'!L$3:L$9173)+(SUMIF('RELACION PAGO DE CAJA'!B$3:B$9173,A3984,'RELACION PAGO DE CAJA'!M$3:M$408)+(SUMIF('RELACION PAGO DE CAJA'!B$3:B$9173,A3984,'RELACION PAGO DE CAJA'!N$3:N$9173)))))</f>
        <v>#REF!</v>
      </c>
    </row>
    <row r="3985" spans="1:10">
      <c r="A3985" s="16" t="str">
        <f t="shared" si="66"/>
        <v/>
      </c>
      <c r="B3985" s="93"/>
      <c r="C3985" s="97"/>
      <c r="D3985" s="25"/>
      <c r="E3985" s="91"/>
      <c r="F3985" s="98"/>
      <c r="G3985" s="23"/>
      <c r="H3985" s="23"/>
      <c r="I3985" s="23"/>
      <c r="J3985" s="14" t="e">
        <f ca="1">F3985-(G3985+(SUMIF('RELACION PAGO DE CAJA'!B$3:B$9173,A3985,'RELACION PAGO DE CAJA'!K$3:K$9173)+SUMIF('RELACION PAGO DE CAJA'!B$3:B$9173,A3985,'RELACION PAGO DE CAJA'!L$3:L$9173)+(SUMIF('RELACION PAGO DE CAJA'!B$3:B$9173,A3985,'RELACION PAGO DE CAJA'!M$3:M$408)+(SUMIF('RELACION PAGO DE CAJA'!B$3:B$9173,A3985,'RELACION PAGO DE CAJA'!N$3:N$9173)))))</f>
        <v>#REF!</v>
      </c>
    </row>
    <row r="3986" spans="1:10">
      <c r="A3986" s="16" t="str">
        <f t="shared" si="66"/>
        <v/>
      </c>
      <c r="B3986" s="93"/>
      <c r="C3986" s="97"/>
      <c r="D3986" s="25"/>
      <c r="E3986" s="91"/>
      <c r="F3986" s="98"/>
      <c r="G3986" s="23"/>
      <c r="H3986" s="23"/>
      <c r="I3986" s="23"/>
      <c r="J3986" s="14" t="e">
        <f ca="1">F3986-(G3986+(SUMIF('RELACION PAGO DE CAJA'!B$3:B$9173,A3986,'RELACION PAGO DE CAJA'!K$3:K$9173)+SUMIF('RELACION PAGO DE CAJA'!B$3:B$9173,A3986,'RELACION PAGO DE CAJA'!L$3:L$9173)+(SUMIF('RELACION PAGO DE CAJA'!B$3:B$9173,A3986,'RELACION PAGO DE CAJA'!M$3:M$408)+(SUMIF('RELACION PAGO DE CAJA'!B$3:B$9173,A3986,'RELACION PAGO DE CAJA'!N$3:N$9173)))))</f>
        <v>#REF!</v>
      </c>
    </row>
    <row r="3987" spans="1:10">
      <c r="A3987" s="16" t="str">
        <f t="shared" si="66"/>
        <v/>
      </c>
      <c r="B3987" s="93"/>
      <c r="C3987" s="97"/>
      <c r="D3987" s="25"/>
      <c r="E3987" s="91"/>
      <c r="F3987" s="98"/>
      <c r="G3987" s="23"/>
      <c r="H3987" s="23"/>
      <c r="I3987" s="23"/>
      <c r="J3987" s="14" t="e">
        <f ca="1">F3987-(G3987+(SUMIF('RELACION PAGO DE CAJA'!B$3:B$9173,A3987,'RELACION PAGO DE CAJA'!K$3:K$9173)+SUMIF('RELACION PAGO DE CAJA'!B$3:B$9173,A3987,'RELACION PAGO DE CAJA'!L$3:L$9173)+(SUMIF('RELACION PAGO DE CAJA'!B$3:B$9173,A3987,'RELACION PAGO DE CAJA'!M$3:M$408)+(SUMIF('RELACION PAGO DE CAJA'!B$3:B$9173,A3987,'RELACION PAGO DE CAJA'!N$3:N$9173)))))</f>
        <v>#REF!</v>
      </c>
    </row>
    <row r="3988" spans="1:10">
      <c r="A3988" s="16" t="str">
        <f t="shared" si="66"/>
        <v/>
      </c>
      <c r="B3988" s="93"/>
      <c r="C3988" s="97"/>
      <c r="D3988" s="25"/>
      <c r="E3988" s="91"/>
      <c r="F3988" s="98"/>
      <c r="G3988" s="23"/>
      <c r="H3988" s="23"/>
      <c r="I3988" s="23"/>
      <c r="J3988" s="14" t="e">
        <f ca="1">F3988-(G3988+(SUMIF('RELACION PAGO DE CAJA'!B$3:B$9173,A3988,'RELACION PAGO DE CAJA'!K$3:K$9173)+SUMIF('RELACION PAGO DE CAJA'!B$3:B$9173,A3988,'RELACION PAGO DE CAJA'!L$3:L$9173)+(SUMIF('RELACION PAGO DE CAJA'!B$3:B$9173,A3988,'RELACION PAGO DE CAJA'!M$3:M$408)+(SUMIF('RELACION PAGO DE CAJA'!B$3:B$9173,A3988,'RELACION PAGO DE CAJA'!N$3:N$9173)))))</f>
        <v>#REF!</v>
      </c>
    </row>
    <row r="3989" spans="1:10">
      <c r="A3989" s="16" t="str">
        <f t="shared" ref="A3989:A4052" si="67">CONCATENATE(B3989,D3989,E3989)</f>
        <v/>
      </c>
      <c r="B3989" s="93"/>
      <c r="C3989" s="97"/>
      <c r="D3989" s="25"/>
      <c r="E3989" s="91"/>
      <c r="F3989" s="98"/>
      <c r="G3989" s="23"/>
      <c r="H3989" s="23"/>
      <c r="I3989" s="23"/>
      <c r="J3989" s="14" t="e">
        <f ca="1">F3989-(G3989+(SUMIF('RELACION PAGO DE CAJA'!B$3:B$9173,A3989,'RELACION PAGO DE CAJA'!K$3:K$9173)+SUMIF('RELACION PAGO DE CAJA'!B$3:B$9173,A3989,'RELACION PAGO DE CAJA'!L$3:L$9173)+(SUMIF('RELACION PAGO DE CAJA'!B$3:B$9173,A3989,'RELACION PAGO DE CAJA'!M$3:M$408)+(SUMIF('RELACION PAGO DE CAJA'!B$3:B$9173,A3989,'RELACION PAGO DE CAJA'!N$3:N$9173)))))</f>
        <v>#REF!</v>
      </c>
    </row>
    <row r="3990" spans="1:10">
      <c r="A3990" s="16" t="str">
        <f t="shared" si="67"/>
        <v/>
      </c>
      <c r="B3990" s="93"/>
      <c r="C3990" s="97"/>
      <c r="D3990" s="25"/>
      <c r="E3990" s="91"/>
      <c r="F3990" s="98"/>
      <c r="G3990" s="23"/>
      <c r="H3990" s="23"/>
      <c r="I3990" s="23"/>
      <c r="J3990" s="14" t="e">
        <f ca="1">F3990-(G3990+(SUMIF('RELACION PAGO DE CAJA'!B$3:B$9173,A3990,'RELACION PAGO DE CAJA'!K$3:K$9173)+SUMIF('RELACION PAGO DE CAJA'!B$3:B$9173,A3990,'RELACION PAGO DE CAJA'!L$3:L$9173)+(SUMIF('RELACION PAGO DE CAJA'!B$3:B$9173,A3990,'RELACION PAGO DE CAJA'!M$3:M$408)+(SUMIF('RELACION PAGO DE CAJA'!B$3:B$9173,A3990,'RELACION PAGO DE CAJA'!N$3:N$9173)))))</f>
        <v>#REF!</v>
      </c>
    </row>
    <row r="3991" spans="1:10">
      <c r="A3991" s="16" t="str">
        <f t="shared" si="67"/>
        <v/>
      </c>
      <c r="B3991" s="93"/>
      <c r="C3991" s="97"/>
      <c r="D3991" s="25"/>
      <c r="E3991" s="91"/>
      <c r="F3991" s="98"/>
      <c r="G3991" s="23"/>
      <c r="H3991" s="23"/>
      <c r="I3991" s="23"/>
      <c r="J3991" s="14" t="e">
        <f ca="1">F3991-(G3991+(SUMIF('RELACION PAGO DE CAJA'!B$3:B$9173,A3991,'RELACION PAGO DE CAJA'!K$3:K$9173)+SUMIF('RELACION PAGO DE CAJA'!B$3:B$9173,A3991,'RELACION PAGO DE CAJA'!L$3:L$9173)+(SUMIF('RELACION PAGO DE CAJA'!B$3:B$9173,A3991,'RELACION PAGO DE CAJA'!M$3:M$408)+(SUMIF('RELACION PAGO DE CAJA'!B$3:B$9173,A3991,'RELACION PAGO DE CAJA'!N$3:N$9173)))))</f>
        <v>#REF!</v>
      </c>
    </row>
    <row r="3992" spans="1:10">
      <c r="A3992" s="16" t="str">
        <f t="shared" si="67"/>
        <v/>
      </c>
      <c r="B3992" s="93"/>
      <c r="C3992" s="97"/>
      <c r="D3992" s="25"/>
      <c r="E3992" s="91"/>
      <c r="F3992" s="98"/>
      <c r="G3992" s="23"/>
      <c r="H3992" s="23"/>
      <c r="I3992" s="23"/>
      <c r="J3992" s="14" t="e">
        <f ca="1">F3992-(G3992+(SUMIF('RELACION PAGO DE CAJA'!B$3:B$9173,A3992,'RELACION PAGO DE CAJA'!K$3:K$9173)+SUMIF('RELACION PAGO DE CAJA'!B$3:B$9173,A3992,'RELACION PAGO DE CAJA'!L$3:L$9173)+(SUMIF('RELACION PAGO DE CAJA'!B$3:B$9173,A3992,'RELACION PAGO DE CAJA'!M$3:M$408)+(SUMIF('RELACION PAGO DE CAJA'!B$3:B$9173,A3992,'RELACION PAGO DE CAJA'!N$3:N$9173)))))</f>
        <v>#REF!</v>
      </c>
    </row>
    <row r="3993" spans="1:10">
      <c r="A3993" s="16" t="str">
        <f t="shared" si="67"/>
        <v/>
      </c>
      <c r="B3993" s="93"/>
      <c r="C3993" s="97"/>
      <c r="D3993" s="25"/>
      <c r="E3993" s="91"/>
      <c r="F3993" s="98"/>
      <c r="G3993" s="23"/>
      <c r="H3993" s="23"/>
      <c r="I3993" s="23"/>
      <c r="J3993" s="14" t="e">
        <f ca="1">F3993-(G3993+(SUMIF('RELACION PAGO DE CAJA'!B$3:B$9173,A3993,'RELACION PAGO DE CAJA'!K$3:K$9173)+SUMIF('RELACION PAGO DE CAJA'!B$3:B$9173,A3993,'RELACION PAGO DE CAJA'!L$3:L$9173)+(SUMIF('RELACION PAGO DE CAJA'!B$3:B$9173,A3993,'RELACION PAGO DE CAJA'!M$3:M$408)+(SUMIF('RELACION PAGO DE CAJA'!B$3:B$9173,A3993,'RELACION PAGO DE CAJA'!N$3:N$9173)))))</f>
        <v>#REF!</v>
      </c>
    </row>
    <row r="3994" spans="1:10">
      <c r="A3994" s="16" t="str">
        <f t="shared" si="67"/>
        <v/>
      </c>
      <c r="B3994" s="93"/>
      <c r="C3994" s="97"/>
      <c r="D3994" s="25"/>
      <c r="E3994" s="91"/>
      <c r="F3994" s="98"/>
      <c r="G3994" s="23"/>
      <c r="H3994" s="23"/>
      <c r="I3994" s="23"/>
      <c r="J3994" s="14" t="e">
        <f ca="1">F3994-(G3994+(SUMIF('RELACION PAGO DE CAJA'!B$3:B$9173,A3994,'RELACION PAGO DE CAJA'!K$3:K$9173)+SUMIF('RELACION PAGO DE CAJA'!B$3:B$9173,A3994,'RELACION PAGO DE CAJA'!L$3:L$9173)+(SUMIF('RELACION PAGO DE CAJA'!B$3:B$9173,A3994,'RELACION PAGO DE CAJA'!M$3:M$408)+(SUMIF('RELACION PAGO DE CAJA'!B$3:B$9173,A3994,'RELACION PAGO DE CAJA'!N$3:N$9173)))))</f>
        <v>#REF!</v>
      </c>
    </row>
    <row r="3995" spans="1:10">
      <c r="A3995" s="16" t="str">
        <f t="shared" si="67"/>
        <v/>
      </c>
      <c r="B3995" s="93"/>
      <c r="C3995" s="97"/>
      <c r="D3995" s="25"/>
      <c r="E3995" s="91"/>
      <c r="F3995" s="98"/>
      <c r="G3995" s="23"/>
      <c r="H3995" s="23"/>
      <c r="I3995" s="23"/>
      <c r="J3995" s="14" t="e">
        <f ca="1">F3995-(G3995+(SUMIF('RELACION PAGO DE CAJA'!B$3:B$9173,A3995,'RELACION PAGO DE CAJA'!K$3:K$9173)+SUMIF('RELACION PAGO DE CAJA'!B$3:B$9173,A3995,'RELACION PAGO DE CAJA'!L$3:L$9173)+(SUMIF('RELACION PAGO DE CAJA'!B$3:B$9173,A3995,'RELACION PAGO DE CAJA'!M$3:M$408)+(SUMIF('RELACION PAGO DE CAJA'!B$3:B$9173,A3995,'RELACION PAGO DE CAJA'!N$3:N$9173)))))</f>
        <v>#REF!</v>
      </c>
    </row>
    <row r="3996" spans="1:10">
      <c r="A3996" s="16" t="str">
        <f t="shared" si="67"/>
        <v/>
      </c>
      <c r="B3996" s="93"/>
      <c r="C3996" s="97"/>
      <c r="D3996" s="25"/>
      <c r="E3996" s="91"/>
      <c r="F3996" s="98"/>
      <c r="G3996" s="23"/>
      <c r="H3996" s="23"/>
      <c r="I3996" s="23"/>
      <c r="J3996" s="14" t="e">
        <f ca="1">F3996-(G3996+(SUMIF('RELACION PAGO DE CAJA'!B$3:B$9173,A3996,'RELACION PAGO DE CAJA'!K$3:K$9173)+SUMIF('RELACION PAGO DE CAJA'!B$3:B$9173,A3996,'RELACION PAGO DE CAJA'!L$3:L$9173)+(SUMIF('RELACION PAGO DE CAJA'!B$3:B$9173,A3996,'RELACION PAGO DE CAJA'!M$3:M$408)+(SUMIF('RELACION PAGO DE CAJA'!B$3:B$9173,A3996,'RELACION PAGO DE CAJA'!N$3:N$9173)))))</f>
        <v>#REF!</v>
      </c>
    </row>
    <row r="3997" spans="1:10">
      <c r="A3997" s="16" t="str">
        <f t="shared" si="67"/>
        <v/>
      </c>
      <c r="B3997" s="93"/>
      <c r="C3997" s="97"/>
      <c r="D3997" s="25"/>
      <c r="E3997" s="91"/>
      <c r="F3997" s="98"/>
      <c r="G3997" s="23"/>
      <c r="H3997" s="23"/>
      <c r="I3997" s="23"/>
      <c r="J3997" s="14" t="e">
        <f ca="1">F3997-(G3997+(SUMIF('RELACION PAGO DE CAJA'!B$3:B$9173,A3997,'RELACION PAGO DE CAJA'!K$3:K$9173)+SUMIF('RELACION PAGO DE CAJA'!B$3:B$9173,A3997,'RELACION PAGO DE CAJA'!L$3:L$9173)+(SUMIF('RELACION PAGO DE CAJA'!B$3:B$9173,A3997,'RELACION PAGO DE CAJA'!M$3:M$408)+(SUMIF('RELACION PAGO DE CAJA'!B$3:B$9173,A3997,'RELACION PAGO DE CAJA'!N$3:N$9173)))))</f>
        <v>#REF!</v>
      </c>
    </row>
    <row r="3998" spans="1:10">
      <c r="A3998" s="16" t="str">
        <f t="shared" si="67"/>
        <v/>
      </c>
      <c r="B3998" s="93"/>
      <c r="C3998" s="97"/>
      <c r="D3998" s="25"/>
      <c r="E3998" s="91"/>
      <c r="F3998" s="98"/>
      <c r="G3998" s="23"/>
      <c r="H3998" s="23"/>
      <c r="I3998" s="23"/>
      <c r="J3998" s="14" t="e">
        <f ca="1">F3998-(G3998+(SUMIF('RELACION PAGO DE CAJA'!B$3:B$9173,A3998,'RELACION PAGO DE CAJA'!K$3:K$9173)+SUMIF('RELACION PAGO DE CAJA'!B$3:B$9173,A3998,'RELACION PAGO DE CAJA'!L$3:L$9173)+(SUMIF('RELACION PAGO DE CAJA'!B$3:B$9173,A3998,'RELACION PAGO DE CAJA'!M$3:M$408)+(SUMIF('RELACION PAGO DE CAJA'!B$3:B$9173,A3998,'RELACION PAGO DE CAJA'!N$3:N$9173)))))</f>
        <v>#REF!</v>
      </c>
    </row>
    <row r="3999" spans="1:10">
      <c r="A3999" s="16" t="str">
        <f t="shared" si="67"/>
        <v/>
      </c>
      <c r="B3999" s="93"/>
      <c r="C3999" s="97"/>
      <c r="D3999" s="25"/>
      <c r="E3999" s="91"/>
      <c r="F3999" s="98"/>
      <c r="G3999" s="23"/>
      <c r="H3999" s="23"/>
      <c r="I3999" s="23"/>
      <c r="J3999" s="14" t="e">
        <f ca="1">F3999-(G3999+(SUMIF('RELACION PAGO DE CAJA'!B$3:B$9173,A3999,'RELACION PAGO DE CAJA'!K$3:K$9173)+SUMIF('RELACION PAGO DE CAJA'!B$3:B$9173,A3999,'RELACION PAGO DE CAJA'!L$3:L$9173)+(SUMIF('RELACION PAGO DE CAJA'!B$3:B$9173,A3999,'RELACION PAGO DE CAJA'!M$3:M$408)+(SUMIF('RELACION PAGO DE CAJA'!B$3:B$9173,A3999,'RELACION PAGO DE CAJA'!N$3:N$9173)))))</f>
        <v>#REF!</v>
      </c>
    </row>
    <row r="4000" spans="1:10">
      <c r="A4000" s="16" t="str">
        <f t="shared" si="67"/>
        <v/>
      </c>
      <c r="B4000" s="93"/>
      <c r="C4000" s="97"/>
      <c r="D4000" s="25"/>
      <c r="E4000" s="91"/>
      <c r="F4000" s="98"/>
      <c r="G4000" s="23"/>
      <c r="H4000" s="23"/>
      <c r="I4000" s="23"/>
      <c r="J4000" s="14" t="e">
        <f ca="1">F4000-(G4000+(SUMIF('RELACION PAGO DE CAJA'!B$3:B$9173,A4000,'RELACION PAGO DE CAJA'!K$3:K$9173)+SUMIF('RELACION PAGO DE CAJA'!B$3:B$9173,A4000,'RELACION PAGO DE CAJA'!L$3:L$9173)+(SUMIF('RELACION PAGO DE CAJA'!B$3:B$9173,A4000,'RELACION PAGO DE CAJA'!M$3:M$408)+(SUMIF('RELACION PAGO DE CAJA'!B$3:B$9173,A4000,'RELACION PAGO DE CAJA'!N$3:N$9173)))))</f>
        <v>#REF!</v>
      </c>
    </row>
    <row r="4001" spans="1:10">
      <c r="A4001" s="16" t="str">
        <f t="shared" si="67"/>
        <v/>
      </c>
      <c r="B4001" s="93"/>
      <c r="C4001" s="97"/>
      <c r="D4001" s="25"/>
      <c r="E4001" s="91"/>
      <c r="F4001" s="98"/>
      <c r="G4001" s="23"/>
      <c r="H4001" s="23"/>
      <c r="I4001" s="23"/>
      <c r="J4001" s="14" t="e">
        <f ca="1">F4001-(G4001+(SUMIF('RELACION PAGO DE CAJA'!B$3:B$9173,A4001,'RELACION PAGO DE CAJA'!K$3:K$9173)+SUMIF('RELACION PAGO DE CAJA'!B$3:B$9173,A4001,'RELACION PAGO DE CAJA'!L$3:L$9173)+(SUMIF('RELACION PAGO DE CAJA'!B$3:B$9173,A4001,'RELACION PAGO DE CAJA'!M$3:M$408)+(SUMIF('RELACION PAGO DE CAJA'!B$3:B$9173,A4001,'RELACION PAGO DE CAJA'!N$3:N$9173)))))</f>
        <v>#REF!</v>
      </c>
    </row>
    <row r="4002" spans="1:10">
      <c r="A4002" s="16" t="str">
        <f t="shared" si="67"/>
        <v/>
      </c>
      <c r="B4002" s="93"/>
      <c r="C4002" s="97"/>
      <c r="D4002" s="25"/>
      <c r="E4002" s="91"/>
      <c r="F4002" s="98"/>
      <c r="G4002" s="23"/>
      <c r="H4002" s="23"/>
      <c r="I4002" s="23"/>
      <c r="J4002" s="14" t="e">
        <f ca="1">F4002-(G4002+(SUMIF('RELACION PAGO DE CAJA'!B$3:B$9173,A4002,'RELACION PAGO DE CAJA'!K$3:K$9173)+SUMIF('RELACION PAGO DE CAJA'!B$3:B$9173,A4002,'RELACION PAGO DE CAJA'!L$3:L$9173)+(SUMIF('RELACION PAGO DE CAJA'!B$3:B$9173,A4002,'RELACION PAGO DE CAJA'!M$3:M$408)+(SUMIF('RELACION PAGO DE CAJA'!B$3:B$9173,A4002,'RELACION PAGO DE CAJA'!N$3:N$9173)))))</f>
        <v>#REF!</v>
      </c>
    </row>
    <row r="4003" spans="1:10">
      <c r="A4003" s="16" t="str">
        <f t="shared" si="67"/>
        <v/>
      </c>
      <c r="B4003" s="93"/>
      <c r="C4003" s="97"/>
      <c r="D4003" s="25"/>
      <c r="E4003" s="91"/>
      <c r="F4003" s="98"/>
      <c r="G4003" s="23"/>
      <c r="H4003" s="23"/>
      <c r="I4003" s="23"/>
      <c r="J4003" s="14" t="e">
        <f ca="1">F4003-(G4003+(SUMIF('RELACION PAGO DE CAJA'!B$3:B$9173,A4003,'RELACION PAGO DE CAJA'!K$3:K$9173)+SUMIF('RELACION PAGO DE CAJA'!B$3:B$9173,A4003,'RELACION PAGO DE CAJA'!L$3:L$9173)+(SUMIF('RELACION PAGO DE CAJA'!B$3:B$9173,A4003,'RELACION PAGO DE CAJA'!M$3:M$408)+(SUMIF('RELACION PAGO DE CAJA'!B$3:B$9173,A4003,'RELACION PAGO DE CAJA'!N$3:N$9173)))))</f>
        <v>#REF!</v>
      </c>
    </row>
    <row r="4004" spans="1:10">
      <c r="A4004" s="16" t="str">
        <f t="shared" si="67"/>
        <v/>
      </c>
      <c r="B4004" s="93"/>
      <c r="C4004" s="97"/>
      <c r="D4004" s="25"/>
      <c r="E4004" s="91"/>
      <c r="F4004" s="98"/>
      <c r="G4004" s="23"/>
      <c r="H4004" s="23"/>
      <c r="I4004" s="23"/>
      <c r="J4004" s="14" t="e">
        <f ca="1">F4004-(G4004+(SUMIF('RELACION PAGO DE CAJA'!B$3:B$9173,A4004,'RELACION PAGO DE CAJA'!K$3:K$9173)+SUMIF('RELACION PAGO DE CAJA'!B$3:B$9173,A4004,'RELACION PAGO DE CAJA'!L$3:L$9173)+(SUMIF('RELACION PAGO DE CAJA'!B$3:B$9173,A4004,'RELACION PAGO DE CAJA'!M$3:M$408)+(SUMIF('RELACION PAGO DE CAJA'!B$3:B$9173,A4004,'RELACION PAGO DE CAJA'!N$3:N$9173)))))</f>
        <v>#REF!</v>
      </c>
    </row>
    <row r="4005" spans="1:10">
      <c r="A4005" s="16" t="str">
        <f t="shared" si="67"/>
        <v/>
      </c>
      <c r="B4005" s="93"/>
      <c r="C4005" s="97"/>
      <c r="D4005" s="25"/>
      <c r="E4005" s="91"/>
      <c r="F4005" s="98"/>
      <c r="G4005" s="23"/>
      <c r="H4005" s="23"/>
      <c r="I4005" s="23"/>
      <c r="J4005" s="14" t="e">
        <f ca="1">F4005-(G4005+(SUMIF('RELACION PAGO DE CAJA'!B$3:B$9173,A4005,'RELACION PAGO DE CAJA'!K$3:K$9173)+SUMIF('RELACION PAGO DE CAJA'!B$3:B$9173,A4005,'RELACION PAGO DE CAJA'!L$3:L$9173)+(SUMIF('RELACION PAGO DE CAJA'!B$3:B$9173,A4005,'RELACION PAGO DE CAJA'!M$3:M$408)+(SUMIF('RELACION PAGO DE CAJA'!B$3:B$9173,A4005,'RELACION PAGO DE CAJA'!N$3:N$9173)))))</f>
        <v>#REF!</v>
      </c>
    </row>
    <row r="4006" spans="1:10">
      <c r="A4006" s="16" t="str">
        <f t="shared" si="67"/>
        <v/>
      </c>
      <c r="B4006" s="93"/>
      <c r="C4006" s="97"/>
      <c r="D4006" s="25"/>
      <c r="E4006" s="91"/>
      <c r="F4006" s="98"/>
      <c r="G4006" s="23"/>
      <c r="H4006" s="23"/>
      <c r="I4006" s="23"/>
      <c r="J4006" s="14" t="e">
        <f ca="1">F4006-(G4006+(SUMIF('RELACION PAGO DE CAJA'!B$3:B$9173,A4006,'RELACION PAGO DE CAJA'!K$3:K$9173)+SUMIF('RELACION PAGO DE CAJA'!B$3:B$9173,A4006,'RELACION PAGO DE CAJA'!L$3:L$9173)+(SUMIF('RELACION PAGO DE CAJA'!B$3:B$9173,A4006,'RELACION PAGO DE CAJA'!M$3:M$408)+(SUMIF('RELACION PAGO DE CAJA'!B$3:B$9173,A4006,'RELACION PAGO DE CAJA'!N$3:N$9173)))))</f>
        <v>#REF!</v>
      </c>
    </row>
    <row r="4007" spans="1:10">
      <c r="A4007" s="16" t="str">
        <f t="shared" si="67"/>
        <v/>
      </c>
      <c r="B4007" s="93"/>
      <c r="C4007" s="97"/>
      <c r="D4007" s="25"/>
      <c r="E4007" s="91"/>
      <c r="F4007" s="98"/>
      <c r="G4007" s="23"/>
      <c r="H4007" s="23"/>
      <c r="I4007" s="23"/>
      <c r="J4007" s="14" t="e">
        <f ca="1">F4007-(G4007+(SUMIF('RELACION PAGO DE CAJA'!B$3:B$9173,A4007,'RELACION PAGO DE CAJA'!K$3:K$9173)+SUMIF('RELACION PAGO DE CAJA'!B$3:B$9173,A4007,'RELACION PAGO DE CAJA'!L$3:L$9173)+(SUMIF('RELACION PAGO DE CAJA'!B$3:B$9173,A4007,'RELACION PAGO DE CAJA'!M$3:M$408)+(SUMIF('RELACION PAGO DE CAJA'!B$3:B$9173,A4007,'RELACION PAGO DE CAJA'!N$3:N$9173)))))</f>
        <v>#REF!</v>
      </c>
    </row>
    <row r="4008" spans="1:10">
      <c r="A4008" s="16" t="str">
        <f t="shared" si="67"/>
        <v/>
      </c>
      <c r="B4008" s="93"/>
      <c r="C4008" s="97"/>
      <c r="D4008" s="25"/>
      <c r="E4008" s="91"/>
      <c r="F4008" s="98"/>
      <c r="G4008" s="23"/>
      <c r="H4008" s="23"/>
      <c r="I4008" s="23"/>
      <c r="J4008" s="14" t="e">
        <f ca="1">F4008-(G4008+(SUMIF('RELACION PAGO DE CAJA'!B$3:B$9173,A4008,'RELACION PAGO DE CAJA'!K$3:K$9173)+SUMIF('RELACION PAGO DE CAJA'!B$3:B$9173,A4008,'RELACION PAGO DE CAJA'!L$3:L$9173)+(SUMIF('RELACION PAGO DE CAJA'!B$3:B$9173,A4008,'RELACION PAGO DE CAJA'!M$3:M$408)+(SUMIF('RELACION PAGO DE CAJA'!B$3:B$9173,A4008,'RELACION PAGO DE CAJA'!N$3:N$9173)))))</f>
        <v>#REF!</v>
      </c>
    </row>
    <row r="4009" spans="1:10">
      <c r="A4009" s="16" t="str">
        <f t="shared" si="67"/>
        <v/>
      </c>
      <c r="B4009" s="93"/>
      <c r="C4009" s="97"/>
      <c r="D4009" s="25"/>
      <c r="E4009" s="91"/>
      <c r="F4009" s="98"/>
      <c r="G4009" s="23"/>
      <c r="H4009" s="23"/>
      <c r="I4009" s="23"/>
      <c r="J4009" s="14" t="e">
        <f ca="1">F4009-(G4009+(SUMIF('RELACION PAGO DE CAJA'!B$3:B$9173,A4009,'RELACION PAGO DE CAJA'!K$3:K$9173)+SUMIF('RELACION PAGO DE CAJA'!B$3:B$9173,A4009,'RELACION PAGO DE CAJA'!L$3:L$9173)+(SUMIF('RELACION PAGO DE CAJA'!B$3:B$9173,A4009,'RELACION PAGO DE CAJA'!M$3:M$408)+(SUMIF('RELACION PAGO DE CAJA'!B$3:B$9173,A4009,'RELACION PAGO DE CAJA'!N$3:N$9173)))))</f>
        <v>#REF!</v>
      </c>
    </row>
    <row r="4010" spans="1:10">
      <c r="A4010" s="16" t="str">
        <f t="shared" si="67"/>
        <v/>
      </c>
      <c r="B4010" s="93"/>
      <c r="C4010" s="97"/>
      <c r="D4010" s="25"/>
      <c r="E4010" s="91"/>
      <c r="F4010" s="98"/>
      <c r="G4010" s="23"/>
      <c r="H4010" s="23"/>
      <c r="I4010" s="23"/>
      <c r="J4010" s="14" t="e">
        <f ca="1">F4010-(G4010+(SUMIF('RELACION PAGO DE CAJA'!B$3:B$9173,A4010,'RELACION PAGO DE CAJA'!K$3:K$9173)+SUMIF('RELACION PAGO DE CAJA'!B$3:B$9173,A4010,'RELACION PAGO DE CAJA'!L$3:L$9173)+(SUMIF('RELACION PAGO DE CAJA'!B$3:B$9173,A4010,'RELACION PAGO DE CAJA'!M$3:M$408)+(SUMIF('RELACION PAGO DE CAJA'!B$3:B$9173,A4010,'RELACION PAGO DE CAJA'!N$3:N$9173)))))</f>
        <v>#REF!</v>
      </c>
    </row>
    <row r="4011" spans="1:10">
      <c r="A4011" s="16" t="str">
        <f t="shared" si="67"/>
        <v/>
      </c>
      <c r="B4011" s="93"/>
      <c r="C4011" s="97"/>
      <c r="D4011" s="25"/>
      <c r="E4011" s="91"/>
      <c r="F4011" s="98"/>
      <c r="G4011" s="23"/>
      <c r="H4011" s="23"/>
      <c r="I4011" s="23"/>
      <c r="J4011" s="14" t="e">
        <f ca="1">F4011-(G4011+(SUMIF('RELACION PAGO DE CAJA'!B$3:B$9173,A4011,'RELACION PAGO DE CAJA'!K$3:K$9173)+SUMIF('RELACION PAGO DE CAJA'!B$3:B$9173,A4011,'RELACION PAGO DE CAJA'!L$3:L$9173)+(SUMIF('RELACION PAGO DE CAJA'!B$3:B$9173,A4011,'RELACION PAGO DE CAJA'!M$3:M$408)+(SUMIF('RELACION PAGO DE CAJA'!B$3:B$9173,A4011,'RELACION PAGO DE CAJA'!N$3:N$9173)))))</f>
        <v>#REF!</v>
      </c>
    </row>
    <row r="4012" spans="1:10">
      <c r="A4012" s="16" t="str">
        <f t="shared" si="67"/>
        <v/>
      </c>
      <c r="B4012" s="93"/>
      <c r="C4012" s="97"/>
      <c r="D4012" s="25"/>
      <c r="E4012" s="91"/>
      <c r="F4012" s="98"/>
      <c r="G4012" s="23"/>
      <c r="H4012" s="23"/>
      <c r="I4012" s="23"/>
      <c r="J4012" s="14" t="e">
        <f ca="1">F4012-(G4012+(SUMIF('RELACION PAGO DE CAJA'!B$3:B$9173,A4012,'RELACION PAGO DE CAJA'!K$3:K$9173)+SUMIF('RELACION PAGO DE CAJA'!B$3:B$9173,A4012,'RELACION PAGO DE CAJA'!L$3:L$9173)+(SUMIF('RELACION PAGO DE CAJA'!B$3:B$9173,A4012,'RELACION PAGO DE CAJA'!M$3:M$408)+(SUMIF('RELACION PAGO DE CAJA'!B$3:B$9173,A4012,'RELACION PAGO DE CAJA'!N$3:N$9173)))))</f>
        <v>#REF!</v>
      </c>
    </row>
    <row r="4013" spans="1:10">
      <c r="A4013" s="16" t="str">
        <f t="shared" si="67"/>
        <v/>
      </c>
      <c r="B4013" s="93"/>
      <c r="C4013" s="97"/>
      <c r="D4013" s="25"/>
      <c r="E4013" s="91"/>
      <c r="F4013" s="98"/>
      <c r="G4013" s="23"/>
      <c r="H4013" s="23"/>
      <c r="I4013" s="23"/>
      <c r="J4013" s="14" t="e">
        <f ca="1">F4013-(G4013+(SUMIF('RELACION PAGO DE CAJA'!B$3:B$9173,A4013,'RELACION PAGO DE CAJA'!K$3:K$9173)+SUMIF('RELACION PAGO DE CAJA'!B$3:B$9173,A4013,'RELACION PAGO DE CAJA'!L$3:L$9173)+(SUMIF('RELACION PAGO DE CAJA'!B$3:B$9173,A4013,'RELACION PAGO DE CAJA'!M$3:M$408)+(SUMIF('RELACION PAGO DE CAJA'!B$3:B$9173,A4013,'RELACION PAGO DE CAJA'!N$3:N$9173)))))</f>
        <v>#REF!</v>
      </c>
    </row>
    <row r="4014" spans="1:10">
      <c r="A4014" s="16" t="str">
        <f t="shared" si="67"/>
        <v/>
      </c>
      <c r="B4014" s="93"/>
      <c r="C4014" s="97"/>
      <c r="D4014" s="25"/>
      <c r="E4014" s="91"/>
      <c r="F4014" s="98"/>
      <c r="G4014" s="23"/>
      <c r="H4014" s="23"/>
      <c r="I4014" s="23"/>
      <c r="J4014" s="14" t="e">
        <f ca="1">F4014-(G4014+(SUMIF('RELACION PAGO DE CAJA'!B$3:B$9173,A4014,'RELACION PAGO DE CAJA'!K$3:K$9173)+SUMIF('RELACION PAGO DE CAJA'!B$3:B$9173,A4014,'RELACION PAGO DE CAJA'!L$3:L$9173)+(SUMIF('RELACION PAGO DE CAJA'!B$3:B$9173,A4014,'RELACION PAGO DE CAJA'!M$3:M$408)+(SUMIF('RELACION PAGO DE CAJA'!B$3:B$9173,A4014,'RELACION PAGO DE CAJA'!N$3:N$9173)))))</f>
        <v>#REF!</v>
      </c>
    </row>
    <row r="4015" spans="1:10">
      <c r="A4015" s="16" t="str">
        <f t="shared" si="67"/>
        <v/>
      </c>
      <c r="B4015" s="93"/>
      <c r="C4015" s="97"/>
      <c r="D4015" s="25"/>
      <c r="E4015" s="91"/>
      <c r="F4015" s="98"/>
      <c r="G4015" s="23"/>
      <c r="H4015" s="23"/>
      <c r="I4015" s="23"/>
      <c r="J4015" s="14" t="e">
        <f ca="1">F4015-(G4015+(SUMIF('RELACION PAGO DE CAJA'!B$3:B$9173,A4015,'RELACION PAGO DE CAJA'!K$3:K$9173)+SUMIF('RELACION PAGO DE CAJA'!B$3:B$9173,A4015,'RELACION PAGO DE CAJA'!L$3:L$9173)+(SUMIF('RELACION PAGO DE CAJA'!B$3:B$9173,A4015,'RELACION PAGO DE CAJA'!M$3:M$408)+(SUMIF('RELACION PAGO DE CAJA'!B$3:B$9173,A4015,'RELACION PAGO DE CAJA'!N$3:N$9173)))))</f>
        <v>#REF!</v>
      </c>
    </row>
    <row r="4016" spans="1:10">
      <c r="A4016" s="16" t="str">
        <f t="shared" si="67"/>
        <v/>
      </c>
      <c r="B4016" s="93"/>
      <c r="C4016" s="97"/>
      <c r="D4016" s="25"/>
      <c r="E4016" s="91"/>
      <c r="F4016" s="98"/>
      <c r="G4016" s="23"/>
      <c r="H4016" s="23"/>
      <c r="I4016" s="23"/>
      <c r="J4016" s="14" t="e">
        <f ca="1">F4016-(G4016+(SUMIF('RELACION PAGO DE CAJA'!B$3:B$9173,A4016,'RELACION PAGO DE CAJA'!K$3:K$9173)+SUMIF('RELACION PAGO DE CAJA'!B$3:B$9173,A4016,'RELACION PAGO DE CAJA'!L$3:L$9173)+(SUMIF('RELACION PAGO DE CAJA'!B$3:B$9173,A4016,'RELACION PAGO DE CAJA'!M$3:M$408)+(SUMIF('RELACION PAGO DE CAJA'!B$3:B$9173,A4016,'RELACION PAGO DE CAJA'!N$3:N$9173)))))</f>
        <v>#REF!</v>
      </c>
    </row>
    <row r="4017" spans="1:10">
      <c r="A4017" s="16" t="str">
        <f t="shared" si="67"/>
        <v/>
      </c>
      <c r="B4017" s="93"/>
      <c r="C4017" s="97"/>
      <c r="D4017" s="25"/>
      <c r="E4017" s="91"/>
      <c r="F4017" s="98"/>
      <c r="G4017" s="23"/>
      <c r="H4017" s="23"/>
      <c r="I4017" s="23"/>
      <c r="J4017" s="14" t="e">
        <f ca="1">F4017-(G4017+(SUMIF('RELACION PAGO DE CAJA'!B$3:B$9173,A4017,'RELACION PAGO DE CAJA'!K$3:K$9173)+SUMIF('RELACION PAGO DE CAJA'!B$3:B$9173,A4017,'RELACION PAGO DE CAJA'!L$3:L$9173)+(SUMIF('RELACION PAGO DE CAJA'!B$3:B$9173,A4017,'RELACION PAGO DE CAJA'!M$3:M$408)+(SUMIF('RELACION PAGO DE CAJA'!B$3:B$9173,A4017,'RELACION PAGO DE CAJA'!N$3:N$9173)))))</f>
        <v>#REF!</v>
      </c>
    </row>
    <row r="4018" spans="1:10">
      <c r="A4018" s="16" t="str">
        <f t="shared" si="67"/>
        <v/>
      </c>
      <c r="B4018" s="93"/>
      <c r="C4018" s="97"/>
      <c r="D4018" s="25"/>
      <c r="E4018" s="91"/>
      <c r="F4018" s="98"/>
      <c r="G4018" s="23"/>
      <c r="H4018" s="23"/>
      <c r="I4018" s="23"/>
      <c r="J4018" s="14" t="e">
        <f ca="1">F4018-(G4018+(SUMIF('RELACION PAGO DE CAJA'!B$3:B$9173,A4018,'RELACION PAGO DE CAJA'!K$3:K$9173)+SUMIF('RELACION PAGO DE CAJA'!B$3:B$9173,A4018,'RELACION PAGO DE CAJA'!L$3:L$9173)+(SUMIF('RELACION PAGO DE CAJA'!B$3:B$9173,A4018,'RELACION PAGO DE CAJA'!M$3:M$408)+(SUMIF('RELACION PAGO DE CAJA'!B$3:B$9173,A4018,'RELACION PAGO DE CAJA'!N$3:N$9173)))))</f>
        <v>#REF!</v>
      </c>
    </row>
    <row r="4019" spans="1:10">
      <c r="A4019" s="16" t="str">
        <f t="shared" si="67"/>
        <v/>
      </c>
      <c r="B4019" s="93"/>
      <c r="C4019" s="97"/>
      <c r="D4019" s="25"/>
      <c r="E4019" s="91"/>
      <c r="F4019" s="98"/>
      <c r="G4019" s="23"/>
      <c r="H4019" s="23"/>
      <c r="I4019" s="23"/>
      <c r="J4019" s="14" t="e">
        <f ca="1">F4019-(G4019+(SUMIF('RELACION PAGO DE CAJA'!B$3:B$9173,A4019,'RELACION PAGO DE CAJA'!K$3:K$9173)+SUMIF('RELACION PAGO DE CAJA'!B$3:B$9173,A4019,'RELACION PAGO DE CAJA'!L$3:L$9173)+(SUMIF('RELACION PAGO DE CAJA'!B$3:B$9173,A4019,'RELACION PAGO DE CAJA'!M$3:M$408)+(SUMIF('RELACION PAGO DE CAJA'!B$3:B$9173,A4019,'RELACION PAGO DE CAJA'!N$3:N$9173)))))</f>
        <v>#REF!</v>
      </c>
    </row>
    <row r="4020" spans="1:10">
      <c r="A4020" s="16" t="str">
        <f t="shared" si="67"/>
        <v/>
      </c>
      <c r="B4020" s="93"/>
      <c r="C4020" s="97"/>
      <c r="D4020" s="25"/>
      <c r="E4020" s="91"/>
      <c r="F4020" s="98"/>
      <c r="G4020" s="23"/>
      <c r="H4020" s="23"/>
      <c r="I4020" s="23"/>
      <c r="J4020" s="14" t="e">
        <f ca="1">F4020-(G4020+(SUMIF('RELACION PAGO DE CAJA'!B$3:B$9173,A4020,'RELACION PAGO DE CAJA'!K$3:K$9173)+SUMIF('RELACION PAGO DE CAJA'!B$3:B$9173,A4020,'RELACION PAGO DE CAJA'!L$3:L$9173)+(SUMIF('RELACION PAGO DE CAJA'!B$3:B$9173,A4020,'RELACION PAGO DE CAJA'!M$3:M$408)+(SUMIF('RELACION PAGO DE CAJA'!B$3:B$9173,A4020,'RELACION PAGO DE CAJA'!N$3:N$9173)))))</f>
        <v>#REF!</v>
      </c>
    </row>
    <row r="4021" spans="1:10">
      <c r="A4021" s="16" t="str">
        <f t="shared" si="67"/>
        <v/>
      </c>
      <c r="B4021" s="93"/>
      <c r="C4021" s="97"/>
      <c r="D4021" s="25"/>
      <c r="E4021" s="91"/>
      <c r="F4021" s="98"/>
      <c r="G4021" s="23"/>
      <c r="H4021" s="23"/>
      <c r="I4021" s="23"/>
      <c r="J4021" s="14" t="e">
        <f ca="1">F4021-(G4021+(SUMIF('RELACION PAGO DE CAJA'!B$3:B$9173,A4021,'RELACION PAGO DE CAJA'!K$3:K$9173)+SUMIF('RELACION PAGO DE CAJA'!B$3:B$9173,A4021,'RELACION PAGO DE CAJA'!L$3:L$9173)+(SUMIF('RELACION PAGO DE CAJA'!B$3:B$9173,A4021,'RELACION PAGO DE CAJA'!M$3:M$408)+(SUMIF('RELACION PAGO DE CAJA'!B$3:B$9173,A4021,'RELACION PAGO DE CAJA'!N$3:N$9173)))))</f>
        <v>#REF!</v>
      </c>
    </row>
    <row r="4022" spans="1:10">
      <c r="A4022" s="16" t="str">
        <f t="shared" si="67"/>
        <v/>
      </c>
      <c r="B4022" s="93"/>
      <c r="C4022" s="97"/>
      <c r="D4022" s="25"/>
      <c r="E4022" s="91"/>
      <c r="F4022" s="98"/>
      <c r="G4022" s="23"/>
      <c r="H4022" s="23"/>
      <c r="I4022" s="23"/>
      <c r="J4022" s="14" t="e">
        <f ca="1">F4022-(G4022+(SUMIF('RELACION PAGO DE CAJA'!B$3:B$9173,A4022,'RELACION PAGO DE CAJA'!K$3:K$9173)+SUMIF('RELACION PAGO DE CAJA'!B$3:B$9173,A4022,'RELACION PAGO DE CAJA'!L$3:L$9173)+(SUMIF('RELACION PAGO DE CAJA'!B$3:B$9173,A4022,'RELACION PAGO DE CAJA'!M$3:M$408)+(SUMIF('RELACION PAGO DE CAJA'!B$3:B$9173,A4022,'RELACION PAGO DE CAJA'!N$3:N$9173)))))</f>
        <v>#REF!</v>
      </c>
    </row>
    <row r="4023" spans="1:10">
      <c r="A4023" s="16" t="str">
        <f t="shared" si="67"/>
        <v/>
      </c>
      <c r="B4023" s="93"/>
      <c r="C4023" s="97"/>
      <c r="D4023" s="25"/>
      <c r="E4023" s="91"/>
      <c r="F4023" s="98"/>
      <c r="G4023" s="23"/>
      <c r="H4023" s="23"/>
      <c r="I4023" s="23"/>
      <c r="J4023" s="14" t="e">
        <f ca="1">F4023-(G4023+(SUMIF('RELACION PAGO DE CAJA'!B$3:B$9173,A4023,'RELACION PAGO DE CAJA'!K$3:K$9173)+SUMIF('RELACION PAGO DE CAJA'!B$3:B$9173,A4023,'RELACION PAGO DE CAJA'!L$3:L$9173)+(SUMIF('RELACION PAGO DE CAJA'!B$3:B$9173,A4023,'RELACION PAGO DE CAJA'!M$3:M$408)+(SUMIF('RELACION PAGO DE CAJA'!B$3:B$9173,A4023,'RELACION PAGO DE CAJA'!N$3:N$9173)))))</f>
        <v>#REF!</v>
      </c>
    </row>
    <row r="4024" spans="1:10">
      <c r="A4024" s="16" t="str">
        <f t="shared" si="67"/>
        <v/>
      </c>
      <c r="B4024" s="93"/>
      <c r="C4024" s="97"/>
      <c r="D4024" s="25"/>
      <c r="E4024" s="91"/>
      <c r="F4024" s="98"/>
      <c r="G4024" s="23"/>
      <c r="H4024" s="23"/>
      <c r="I4024" s="23"/>
      <c r="J4024" s="14" t="e">
        <f ca="1">F4024-(G4024+(SUMIF('RELACION PAGO DE CAJA'!B$3:B$9173,A4024,'RELACION PAGO DE CAJA'!K$3:K$9173)+SUMIF('RELACION PAGO DE CAJA'!B$3:B$9173,A4024,'RELACION PAGO DE CAJA'!L$3:L$9173)+(SUMIF('RELACION PAGO DE CAJA'!B$3:B$9173,A4024,'RELACION PAGO DE CAJA'!M$3:M$408)+(SUMIF('RELACION PAGO DE CAJA'!B$3:B$9173,A4024,'RELACION PAGO DE CAJA'!N$3:N$9173)))))</f>
        <v>#REF!</v>
      </c>
    </row>
    <row r="4025" spans="1:10">
      <c r="A4025" s="16" t="str">
        <f t="shared" si="67"/>
        <v/>
      </c>
      <c r="B4025" s="93"/>
      <c r="C4025" s="97"/>
      <c r="D4025" s="25"/>
      <c r="E4025" s="91"/>
      <c r="F4025" s="98"/>
      <c r="G4025" s="23"/>
      <c r="H4025" s="23"/>
      <c r="I4025" s="23"/>
      <c r="J4025" s="14" t="e">
        <f ca="1">F4025-(G4025+(SUMIF('RELACION PAGO DE CAJA'!B$3:B$9173,A4025,'RELACION PAGO DE CAJA'!K$3:K$9173)+SUMIF('RELACION PAGO DE CAJA'!B$3:B$9173,A4025,'RELACION PAGO DE CAJA'!L$3:L$9173)+(SUMIF('RELACION PAGO DE CAJA'!B$3:B$9173,A4025,'RELACION PAGO DE CAJA'!M$3:M$408)+(SUMIF('RELACION PAGO DE CAJA'!B$3:B$9173,A4025,'RELACION PAGO DE CAJA'!N$3:N$9173)))))</f>
        <v>#REF!</v>
      </c>
    </row>
    <row r="4026" spans="1:10">
      <c r="A4026" s="16" t="str">
        <f t="shared" si="67"/>
        <v/>
      </c>
      <c r="B4026" s="93"/>
      <c r="C4026" s="97"/>
      <c r="D4026" s="25"/>
      <c r="E4026" s="91"/>
      <c r="F4026" s="98"/>
      <c r="G4026" s="23"/>
      <c r="H4026" s="23"/>
      <c r="I4026" s="23"/>
      <c r="J4026" s="14" t="e">
        <f ca="1">F4026-(G4026+(SUMIF('RELACION PAGO DE CAJA'!B$3:B$9173,A4026,'RELACION PAGO DE CAJA'!K$3:K$9173)+SUMIF('RELACION PAGO DE CAJA'!B$3:B$9173,A4026,'RELACION PAGO DE CAJA'!L$3:L$9173)+(SUMIF('RELACION PAGO DE CAJA'!B$3:B$9173,A4026,'RELACION PAGO DE CAJA'!M$3:M$408)+(SUMIF('RELACION PAGO DE CAJA'!B$3:B$9173,A4026,'RELACION PAGO DE CAJA'!N$3:N$9173)))))</f>
        <v>#REF!</v>
      </c>
    </row>
    <row r="4027" spans="1:10">
      <c r="A4027" s="16" t="str">
        <f t="shared" si="67"/>
        <v/>
      </c>
      <c r="B4027" s="93"/>
      <c r="C4027" s="97"/>
      <c r="D4027" s="25"/>
      <c r="E4027" s="91"/>
      <c r="F4027" s="98"/>
      <c r="G4027" s="23"/>
      <c r="H4027" s="23"/>
      <c r="I4027" s="23"/>
      <c r="J4027" s="14" t="e">
        <f ca="1">F4027-(G4027+(SUMIF('RELACION PAGO DE CAJA'!B$3:B$9173,A4027,'RELACION PAGO DE CAJA'!K$3:K$9173)+SUMIF('RELACION PAGO DE CAJA'!B$3:B$9173,A4027,'RELACION PAGO DE CAJA'!L$3:L$9173)+(SUMIF('RELACION PAGO DE CAJA'!B$3:B$9173,A4027,'RELACION PAGO DE CAJA'!M$3:M$408)+(SUMIF('RELACION PAGO DE CAJA'!B$3:B$9173,A4027,'RELACION PAGO DE CAJA'!N$3:N$9173)))))</f>
        <v>#REF!</v>
      </c>
    </row>
    <row r="4028" spans="1:10">
      <c r="A4028" s="16" t="str">
        <f t="shared" si="67"/>
        <v/>
      </c>
      <c r="B4028" s="93"/>
      <c r="C4028" s="97"/>
      <c r="D4028" s="25"/>
      <c r="E4028" s="91"/>
      <c r="F4028" s="98"/>
      <c r="G4028" s="23"/>
      <c r="H4028" s="23"/>
      <c r="I4028" s="23"/>
      <c r="J4028" s="14" t="e">
        <f ca="1">F4028-(G4028+(SUMIF('RELACION PAGO DE CAJA'!B$3:B$9173,A4028,'RELACION PAGO DE CAJA'!K$3:K$9173)+SUMIF('RELACION PAGO DE CAJA'!B$3:B$9173,A4028,'RELACION PAGO DE CAJA'!L$3:L$9173)+(SUMIF('RELACION PAGO DE CAJA'!B$3:B$9173,A4028,'RELACION PAGO DE CAJA'!M$3:M$408)+(SUMIF('RELACION PAGO DE CAJA'!B$3:B$9173,A4028,'RELACION PAGO DE CAJA'!N$3:N$9173)))))</f>
        <v>#REF!</v>
      </c>
    </row>
    <row r="4029" spans="1:10">
      <c r="A4029" s="16" t="str">
        <f t="shared" si="67"/>
        <v/>
      </c>
      <c r="B4029" s="93"/>
      <c r="C4029" s="97"/>
      <c r="D4029" s="25"/>
      <c r="E4029" s="91"/>
      <c r="F4029" s="98"/>
      <c r="G4029" s="23"/>
      <c r="H4029" s="23"/>
      <c r="I4029" s="23"/>
      <c r="J4029" s="14" t="e">
        <f ca="1">F4029-(G4029+(SUMIF('RELACION PAGO DE CAJA'!B$3:B$9173,A4029,'RELACION PAGO DE CAJA'!K$3:K$9173)+SUMIF('RELACION PAGO DE CAJA'!B$3:B$9173,A4029,'RELACION PAGO DE CAJA'!L$3:L$9173)+(SUMIF('RELACION PAGO DE CAJA'!B$3:B$9173,A4029,'RELACION PAGO DE CAJA'!M$3:M$408)+(SUMIF('RELACION PAGO DE CAJA'!B$3:B$9173,A4029,'RELACION PAGO DE CAJA'!N$3:N$9173)))))</f>
        <v>#REF!</v>
      </c>
    </row>
    <row r="4030" spans="1:10">
      <c r="A4030" s="16" t="str">
        <f t="shared" si="67"/>
        <v/>
      </c>
      <c r="B4030" s="93"/>
      <c r="C4030" s="97"/>
      <c r="D4030" s="25"/>
      <c r="E4030" s="91"/>
      <c r="F4030" s="98"/>
      <c r="G4030" s="23"/>
      <c r="H4030" s="23"/>
      <c r="I4030" s="23"/>
      <c r="J4030" s="14" t="e">
        <f ca="1">F4030-(G4030+(SUMIF('RELACION PAGO DE CAJA'!B$3:B$9173,A4030,'RELACION PAGO DE CAJA'!K$3:K$9173)+SUMIF('RELACION PAGO DE CAJA'!B$3:B$9173,A4030,'RELACION PAGO DE CAJA'!L$3:L$9173)+(SUMIF('RELACION PAGO DE CAJA'!B$3:B$9173,A4030,'RELACION PAGO DE CAJA'!M$3:M$408)+(SUMIF('RELACION PAGO DE CAJA'!B$3:B$9173,A4030,'RELACION PAGO DE CAJA'!N$3:N$9173)))))</f>
        <v>#REF!</v>
      </c>
    </row>
    <row r="4031" spans="1:10">
      <c r="A4031" s="16" t="str">
        <f t="shared" si="67"/>
        <v/>
      </c>
      <c r="B4031" s="93"/>
      <c r="C4031" s="97"/>
      <c r="D4031" s="25"/>
      <c r="E4031" s="91"/>
      <c r="F4031" s="98"/>
      <c r="G4031" s="23"/>
      <c r="H4031" s="23"/>
      <c r="I4031" s="23"/>
      <c r="J4031" s="14" t="e">
        <f ca="1">F4031-(G4031+(SUMIF('RELACION PAGO DE CAJA'!B$3:B$9173,A4031,'RELACION PAGO DE CAJA'!K$3:K$9173)+SUMIF('RELACION PAGO DE CAJA'!B$3:B$9173,A4031,'RELACION PAGO DE CAJA'!L$3:L$9173)+(SUMIF('RELACION PAGO DE CAJA'!B$3:B$9173,A4031,'RELACION PAGO DE CAJA'!M$3:M$408)+(SUMIF('RELACION PAGO DE CAJA'!B$3:B$9173,A4031,'RELACION PAGO DE CAJA'!N$3:N$9173)))))</f>
        <v>#REF!</v>
      </c>
    </row>
    <row r="4032" spans="1:10">
      <c r="A4032" s="16" t="str">
        <f t="shared" si="67"/>
        <v/>
      </c>
      <c r="B4032" s="93"/>
      <c r="C4032" s="97"/>
      <c r="D4032" s="25"/>
      <c r="E4032" s="91"/>
      <c r="F4032" s="98"/>
      <c r="G4032" s="23"/>
      <c r="H4032" s="23"/>
      <c r="I4032" s="23"/>
      <c r="J4032" s="14" t="e">
        <f ca="1">F4032-(G4032+(SUMIF('RELACION PAGO DE CAJA'!B$3:B$9173,A4032,'RELACION PAGO DE CAJA'!K$3:K$9173)+SUMIF('RELACION PAGO DE CAJA'!B$3:B$9173,A4032,'RELACION PAGO DE CAJA'!L$3:L$9173)+(SUMIF('RELACION PAGO DE CAJA'!B$3:B$9173,A4032,'RELACION PAGO DE CAJA'!M$3:M$408)+(SUMIF('RELACION PAGO DE CAJA'!B$3:B$9173,A4032,'RELACION PAGO DE CAJA'!N$3:N$9173)))))</f>
        <v>#REF!</v>
      </c>
    </row>
    <row r="4033" spans="1:10">
      <c r="A4033" s="16" t="str">
        <f t="shared" si="67"/>
        <v/>
      </c>
      <c r="B4033" s="93"/>
      <c r="C4033" s="97"/>
      <c r="D4033" s="25"/>
      <c r="E4033" s="91"/>
      <c r="F4033" s="98"/>
      <c r="G4033" s="23"/>
      <c r="H4033" s="23"/>
      <c r="I4033" s="23"/>
      <c r="J4033" s="14" t="e">
        <f ca="1">F4033-(G4033+(SUMIF('RELACION PAGO DE CAJA'!B$3:B$9173,A4033,'RELACION PAGO DE CAJA'!K$3:K$9173)+SUMIF('RELACION PAGO DE CAJA'!B$3:B$9173,A4033,'RELACION PAGO DE CAJA'!L$3:L$9173)+(SUMIF('RELACION PAGO DE CAJA'!B$3:B$9173,A4033,'RELACION PAGO DE CAJA'!M$3:M$408)+(SUMIF('RELACION PAGO DE CAJA'!B$3:B$9173,A4033,'RELACION PAGO DE CAJA'!N$3:N$9173)))))</f>
        <v>#REF!</v>
      </c>
    </row>
    <row r="4034" spans="1:10">
      <c r="A4034" s="16" t="str">
        <f t="shared" si="67"/>
        <v/>
      </c>
      <c r="B4034" s="93"/>
      <c r="C4034" s="97"/>
      <c r="D4034" s="25"/>
      <c r="E4034" s="91"/>
      <c r="F4034" s="98"/>
      <c r="G4034" s="23"/>
      <c r="H4034" s="23"/>
      <c r="I4034" s="23"/>
      <c r="J4034" s="14" t="e">
        <f ca="1">F4034-(G4034+(SUMIF('RELACION PAGO DE CAJA'!B$3:B$9173,A4034,'RELACION PAGO DE CAJA'!K$3:K$9173)+SUMIF('RELACION PAGO DE CAJA'!B$3:B$9173,A4034,'RELACION PAGO DE CAJA'!L$3:L$9173)+(SUMIF('RELACION PAGO DE CAJA'!B$3:B$9173,A4034,'RELACION PAGO DE CAJA'!M$3:M$408)+(SUMIF('RELACION PAGO DE CAJA'!B$3:B$9173,A4034,'RELACION PAGO DE CAJA'!N$3:N$9173)))))</f>
        <v>#REF!</v>
      </c>
    </row>
    <row r="4035" spans="1:10">
      <c r="A4035" s="16" t="str">
        <f t="shared" si="67"/>
        <v/>
      </c>
      <c r="B4035" s="93"/>
      <c r="C4035" s="97"/>
      <c r="D4035" s="25"/>
      <c r="E4035" s="91"/>
      <c r="F4035" s="98"/>
      <c r="G4035" s="23"/>
      <c r="H4035" s="23"/>
      <c r="I4035" s="23"/>
      <c r="J4035" s="14" t="e">
        <f ca="1">F4035-(G4035+(SUMIF('RELACION PAGO DE CAJA'!B$3:B$9173,A4035,'RELACION PAGO DE CAJA'!K$3:K$9173)+SUMIF('RELACION PAGO DE CAJA'!B$3:B$9173,A4035,'RELACION PAGO DE CAJA'!L$3:L$9173)+(SUMIF('RELACION PAGO DE CAJA'!B$3:B$9173,A4035,'RELACION PAGO DE CAJA'!M$3:M$408)+(SUMIF('RELACION PAGO DE CAJA'!B$3:B$9173,A4035,'RELACION PAGO DE CAJA'!N$3:N$9173)))))</f>
        <v>#REF!</v>
      </c>
    </row>
    <row r="4036" spans="1:10">
      <c r="A4036" s="16" t="str">
        <f t="shared" si="67"/>
        <v/>
      </c>
      <c r="B4036" s="93"/>
      <c r="C4036" s="97"/>
      <c r="D4036" s="25"/>
      <c r="E4036" s="91"/>
      <c r="F4036" s="98"/>
      <c r="G4036" s="23"/>
      <c r="H4036" s="23"/>
      <c r="I4036" s="23"/>
      <c r="J4036" s="14" t="e">
        <f ca="1">F4036-(G4036+(SUMIF('RELACION PAGO DE CAJA'!B$3:B$9173,A4036,'RELACION PAGO DE CAJA'!K$3:K$9173)+SUMIF('RELACION PAGO DE CAJA'!B$3:B$9173,A4036,'RELACION PAGO DE CAJA'!L$3:L$9173)+(SUMIF('RELACION PAGO DE CAJA'!B$3:B$9173,A4036,'RELACION PAGO DE CAJA'!M$3:M$408)+(SUMIF('RELACION PAGO DE CAJA'!B$3:B$9173,A4036,'RELACION PAGO DE CAJA'!N$3:N$9173)))))</f>
        <v>#REF!</v>
      </c>
    </row>
    <row r="4037" spans="1:10">
      <c r="A4037" s="16" t="str">
        <f t="shared" si="67"/>
        <v/>
      </c>
      <c r="B4037" s="93"/>
      <c r="C4037" s="97"/>
      <c r="D4037" s="25"/>
      <c r="E4037" s="91"/>
      <c r="F4037" s="98"/>
      <c r="G4037" s="23"/>
      <c r="H4037" s="23"/>
      <c r="I4037" s="23"/>
      <c r="J4037" s="14" t="e">
        <f ca="1">F4037-(G4037+(SUMIF('RELACION PAGO DE CAJA'!B$3:B$9173,A4037,'RELACION PAGO DE CAJA'!K$3:K$9173)+SUMIF('RELACION PAGO DE CAJA'!B$3:B$9173,A4037,'RELACION PAGO DE CAJA'!L$3:L$9173)+(SUMIF('RELACION PAGO DE CAJA'!B$3:B$9173,A4037,'RELACION PAGO DE CAJA'!M$3:M$408)+(SUMIF('RELACION PAGO DE CAJA'!B$3:B$9173,A4037,'RELACION PAGO DE CAJA'!N$3:N$9173)))))</f>
        <v>#REF!</v>
      </c>
    </row>
    <row r="4038" spans="1:10">
      <c r="A4038" s="16" t="str">
        <f t="shared" si="67"/>
        <v/>
      </c>
      <c r="B4038" s="93"/>
      <c r="C4038" s="97"/>
      <c r="D4038" s="25"/>
      <c r="E4038" s="91"/>
      <c r="F4038" s="98"/>
      <c r="G4038" s="23"/>
      <c r="H4038" s="23"/>
      <c r="I4038" s="23"/>
      <c r="J4038" s="14" t="e">
        <f ca="1">F4038-(G4038+(SUMIF('RELACION PAGO DE CAJA'!B$3:B$9173,A4038,'RELACION PAGO DE CAJA'!K$3:K$9173)+SUMIF('RELACION PAGO DE CAJA'!B$3:B$9173,A4038,'RELACION PAGO DE CAJA'!L$3:L$9173)+(SUMIF('RELACION PAGO DE CAJA'!B$3:B$9173,A4038,'RELACION PAGO DE CAJA'!M$3:M$408)+(SUMIF('RELACION PAGO DE CAJA'!B$3:B$9173,A4038,'RELACION PAGO DE CAJA'!N$3:N$9173)))))</f>
        <v>#REF!</v>
      </c>
    </row>
    <row r="4039" spans="1:10">
      <c r="A4039" s="16" t="str">
        <f t="shared" si="67"/>
        <v/>
      </c>
      <c r="B4039" s="93"/>
      <c r="C4039" s="97"/>
      <c r="D4039" s="25"/>
      <c r="E4039" s="91"/>
      <c r="F4039" s="98"/>
      <c r="G4039" s="23"/>
      <c r="H4039" s="23"/>
      <c r="I4039" s="23"/>
      <c r="J4039" s="14" t="e">
        <f ca="1">F4039-(G4039+(SUMIF('RELACION PAGO DE CAJA'!B$3:B$9173,A4039,'RELACION PAGO DE CAJA'!K$3:K$9173)+SUMIF('RELACION PAGO DE CAJA'!B$3:B$9173,A4039,'RELACION PAGO DE CAJA'!L$3:L$9173)+(SUMIF('RELACION PAGO DE CAJA'!B$3:B$9173,A4039,'RELACION PAGO DE CAJA'!M$3:M$408)+(SUMIF('RELACION PAGO DE CAJA'!B$3:B$9173,A4039,'RELACION PAGO DE CAJA'!N$3:N$9173)))))</f>
        <v>#REF!</v>
      </c>
    </row>
    <row r="4040" spans="1:10">
      <c r="A4040" s="16" t="str">
        <f t="shared" si="67"/>
        <v/>
      </c>
      <c r="B4040" s="93"/>
      <c r="C4040" s="97"/>
      <c r="D4040" s="25"/>
      <c r="E4040" s="91"/>
      <c r="F4040" s="98"/>
      <c r="G4040" s="23"/>
      <c r="H4040" s="23"/>
      <c r="I4040" s="23"/>
      <c r="J4040" s="14" t="e">
        <f ca="1">F4040-(G4040+(SUMIF('RELACION PAGO DE CAJA'!B$3:B$9173,A4040,'RELACION PAGO DE CAJA'!K$3:K$9173)+SUMIF('RELACION PAGO DE CAJA'!B$3:B$9173,A4040,'RELACION PAGO DE CAJA'!L$3:L$9173)+(SUMIF('RELACION PAGO DE CAJA'!B$3:B$9173,A4040,'RELACION PAGO DE CAJA'!M$3:M$408)+(SUMIF('RELACION PAGO DE CAJA'!B$3:B$9173,A4040,'RELACION PAGO DE CAJA'!N$3:N$9173)))))</f>
        <v>#REF!</v>
      </c>
    </row>
    <row r="4041" spans="1:10">
      <c r="A4041" s="16" t="str">
        <f t="shared" si="67"/>
        <v/>
      </c>
      <c r="B4041" s="93"/>
      <c r="C4041" s="97"/>
      <c r="D4041" s="25"/>
      <c r="E4041" s="91"/>
      <c r="F4041" s="98"/>
      <c r="G4041" s="23"/>
      <c r="H4041" s="23"/>
      <c r="I4041" s="23"/>
      <c r="J4041" s="14" t="e">
        <f ca="1">F4041-(G4041+(SUMIF('RELACION PAGO DE CAJA'!B$3:B$9173,A4041,'RELACION PAGO DE CAJA'!K$3:K$9173)+SUMIF('RELACION PAGO DE CAJA'!B$3:B$9173,A4041,'RELACION PAGO DE CAJA'!L$3:L$9173)+(SUMIF('RELACION PAGO DE CAJA'!B$3:B$9173,A4041,'RELACION PAGO DE CAJA'!M$3:M$408)+(SUMIF('RELACION PAGO DE CAJA'!B$3:B$9173,A4041,'RELACION PAGO DE CAJA'!N$3:N$9173)))))</f>
        <v>#REF!</v>
      </c>
    </row>
    <row r="4042" spans="1:10">
      <c r="A4042" s="16" t="str">
        <f t="shared" si="67"/>
        <v/>
      </c>
      <c r="B4042" s="93"/>
      <c r="C4042" s="97"/>
      <c r="D4042" s="25"/>
      <c r="E4042" s="91"/>
      <c r="F4042" s="98"/>
      <c r="G4042" s="23"/>
      <c r="H4042" s="23"/>
      <c r="I4042" s="23"/>
      <c r="J4042" s="14" t="e">
        <f ca="1">F4042-(G4042+(SUMIF('RELACION PAGO DE CAJA'!B$3:B$9173,A4042,'RELACION PAGO DE CAJA'!K$3:K$9173)+SUMIF('RELACION PAGO DE CAJA'!B$3:B$9173,A4042,'RELACION PAGO DE CAJA'!L$3:L$9173)+(SUMIF('RELACION PAGO DE CAJA'!B$3:B$9173,A4042,'RELACION PAGO DE CAJA'!M$3:M$408)+(SUMIF('RELACION PAGO DE CAJA'!B$3:B$9173,A4042,'RELACION PAGO DE CAJA'!N$3:N$9173)))))</f>
        <v>#REF!</v>
      </c>
    </row>
    <row r="4043" spans="1:10">
      <c r="A4043" s="16" t="str">
        <f t="shared" si="67"/>
        <v/>
      </c>
      <c r="B4043" s="93"/>
      <c r="C4043" s="97"/>
      <c r="D4043" s="25"/>
      <c r="E4043" s="91"/>
      <c r="F4043" s="98"/>
      <c r="G4043" s="23"/>
      <c r="H4043" s="23"/>
      <c r="I4043" s="23"/>
      <c r="J4043" s="14" t="e">
        <f ca="1">F4043-(G4043+(SUMIF('RELACION PAGO DE CAJA'!B$3:B$9173,A4043,'RELACION PAGO DE CAJA'!K$3:K$9173)+SUMIF('RELACION PAGO DE CAJA'!B$3:B$9173,A4043,'RELACION PAGO DE CAJA'!L$3:L$9173)+(SUMIF('RELACION PAGO DE CAJA'!B$3:B$9173,A4043,'RELACION PAGO DE CAJA'!M$3:M$408)+(SUMIF('RELACION PAGO DE CAJA'!B$3:B$9173,A4043,'RELACION PAGO DE CAJA'!N$3:N$9173)))))</f>
        <v>#REF!</v>
      </c>
    </row>
    <row r="4044" spans="1:10">
      <c r="A4044" s="16" t="str">
        <f t="shared" si="67"/>
        <v/>
      </c>
      <c r="B4044" s="93"/>
      <c r="C4044" s="97"/>
      <c r="D4044" s="25"/>
      <c r="E4044" s="91"/>
      <c r="F4044" s="98"/>
      <c r="G4044" s="23"/>
      <c r="H4044" s="23"/>
      <c r="I4044" s="23"/>
      <c r="J4044" s="14" t="e">
        <f ca="1">F4044-(G4044+(SUMIF('RELACION PAGO DE CAJA'!B$3:B$9173,A4044,'RELACION PAGO DE CAJA'!K$3:K$9173)+SUMIF('RELACION PAGO DE CAJA'!B$3:B$9173,A4044,'RELACION PAGO DE CAJA'!L$3:L$9173)+(SUMIF('RELACION PAGO DE CAJA'!B$3:B$9173,A4044,'RELACION PAGO DE CAJA'!M$3:M$408)+(SUMIF('RELACION PAGO DE CAJA'!B$3:B$9173,A4044,'RELACION PAGO DE CAJA'!N$3:N$9173)))))</f>
        <v>#REF!</v>
      </c>
    </row>
    <row r="4045" spans="1:10">
      <c r="A4045" s="16" t="str">
        <f t="shared" si="67"/>
        <v/>
      </c>
      <c r="B4045" s="93"/>
      <c r="C4045" s="97"/>
      <c r="D4045" s="25"/>
      <c r="E4045" s="91"/>
      <c r="F4045" s="98"/>
      <c r="G4045" s="23"/>
      <c r="H4045" s="23"/>
      <c r="I4045" s="23"/>
      <c r="J4045" s="14" t="e">
        <f ca="1">F4045-(G4045+(SUMIF('RELACION PAGO DE CAJA'!B$3:B$9173,A4045,'RELACION PAGO DE CAJA'!K$3:K$9173)+SUMIF('RELACION PAGO DE CAJA'!B$3:B$9173,A4045,'RELACION PAGO DE CAJA'!L$3:L$9173)+(SUMIF('RELACION PAGO DE CAJA'!B$3:B$9173,A4045,'RELACION PAGO DE CAJA'!M$3:M$408)+(SUMIF('RELACION PAGO DE CAJA'!B$3:B$9173,A4045,'RELACION PAGO DE CAJA'!N$3:N$9173)))))</f>
        <v>#REF!</v>
      </c>
    </row>
    <row r="4046" spans="1:10">
      <c r="A4046" s="16" t="str">
        <f t="shared" si="67"/>
        <v/>
      </c>
      <c r="B4046" s="93"/>
      <c r="C4046" s="97"/>
      <c r="D4046" s="25"/>
      <c r="E4046" s="91"/>
      <c r="F4046" s="98"/>
      <c r="G4046" s="23"/>
      <c r="H4046" s="23"/>
      <c r="I4046" s="23"/>
      <c r="J4046" s="14" t="e">
        <f ca="1">F4046-(G4046+(SUMIF('RELACION PAGO DE CAJA'!B$3:B$9173,A4046,'RELACION PAGO DE CAJA'!K$3:K$9173)+SUMIF('RELACION PAGO DE CAJA'!B$3:B$9173,A4046,'RELACION PAGO DE CAJA'!L$3:L$9173)+(SUMIF('RELACION PAGO DE CAJA'!B$3:B$9173,A4046,'RELACION PAGO DE CAJA'!M$3:M$408)+(SUMIF('RELACION PAGO DE CAJA'!B$3:B$9173,A4046,'RELACION PAGO DE CAJA'!N$3:N$9173)))))</f>
        <v>#REF!</v>
      </c>
    </row>
    <row r="4047" spans="1:10">
      <c r="A4047" s="16" t="str">
        <f t="shared" si="67"/>
        <v/>
      </c>
      <c r="B4047" s="93"/>
      <c r="C4047" s="97"/>
      <c r="D4047" s="25"/>
      <c r="E4047" s="91"/>
      <c r="F4047" s="98"/>
      <c r="G4047" s="23"/>
      <c r="H4047" s="23"/>
      <c r="I4047" s="23"/>
      <c r="J4047" s="14" t="e">
        <f ca="1">F4047-(G4047+(SUMIF('RELACION PAGO DE CAJA'!B$3:B$9173,A4047,'RELACION PAGO DE CAJA'!K$3:K$9173)+SUMIF('RELACION PAGO DE CAJA'!B$3:B$9173,A4047,'RELACION PAGO DE CAJA'!L$3:L$9173)+(SUMIF('RELACION PAGO DE CAJA'!B$3:B$9173,A4047,'RELACION PAGO DE CAJA'!M$3:M$408)+(SUMIF('RELACION PAGO DE CAJA'!B$3:B$9173,A4047,'RELACION PAGO DE CAJA'!N$3:N$9173)))))</f>
        <v>#REF!</v>
      </c>
    </row>
    <row r="4048" spans="1:10">
      <c r="A4048" s="16" t="str">
        <f t="shared" si="67"/>
        <v/>
      </c>
      <c r="B4048" s="93"/>
      <c r="C4048" s="97"/>
      <c r="D4048" s="25"/>
      <c r="E4048" s="91"/>
      <c r="F4048" s="98"/>
      <c r="G4048" s="23"/>
      <c r="H4048" s="23"/>
      <c r="I4048" s="23"/>
      <c r="J4048" s="14" t="e">
        <f ca="1">F4048-(G4048+(SUMIF('RELACION PAGO DE CAJA'!B$3:B$9173,A4048,'RELACION PAGO DE CAJA'!K$3:K$9173)+SUMIF('RELACION PAGO DE CAJA'!B$3:B$9173,A4048,'RELACION PAGO DE CAJA'!L$3:L$9173)+(SUMIF('RELACION PAGO DE CAJA'!B$3:B$9173,A4048,'RELACION PAGO DE CAJA'!M$3:M$408)+(SUMIF('RELACION PAGO DE CAJA'!B$3:B$9173,A4048,'RELACION PAGO DE CAJA'!N$3:N$9173)))))</f>
        <v>#REF!</v>
      </c>
    </row>
    <row r="4049" spans="1:10">
      <c r="A4049" s="16" t="str">
        <f t="shared" si="67"/>
        <v/>
      </c>
      <c r="B4049" s="93"/>
      <c r="C4049" s="97"/>
      <c r="D4049" s="25"/>
      <c r="E4049" s="91"/>
      <c r="F4049" s="98"/>
      <c r="G4049" s="23"/>
      <c r="H4049" s="23"/>
      <c r="I4049" s="23"/>
      <c r="J4049" s="14" t="e">
        <f ca="1">F4049-(G4049+(SUMIF('RELACION PAGO DE CAJA'!B$3:B$9173,A4049,'RELACION PAGO DE CAJA'!K$3:K$9173)+SUMIF('RELACION PAGO DE CAJA'!B$3:B$9173,A4049,'RELACION PAGO DE CAJA'!L$3:L$9173)+(SUMIF('RELACION PAGO DE CAJA'!B$3:B$9173,A4049,'RELACION PAGO DE CAJA'!M$3:M$408)+(SUMIF('RELACION PAGO DE CAJA'!B$3:B$9173,A4049,'RELACION PAGO DE CAJA'!N$3:N$9173)))))</f>
        <v>#REF!</v>
      </c>
    </row>
    <row r="4050" spans="1:10">
      <c r="A4050" s="16" t="str">
        <f t="shared" si="67"/>
        <v/>
      </c>
      <c r="B4050" s="93"/>
      <c r="C4050" s="97"/>
      <c r="D4050" s="25"/>
      <c r="E4050" s="91"/>
      <c r="F4050" s="98"/>
      <c r="G4050" s="23"/>
      <c r="H4050" s="23"/>
      <c r="I4050" s="23"/>
      <c r="J4050" s="14" t="e">
        <f ca="1">F4050-(G4050+(SUMIF('RELACION PAGO DE CAJA'!B$3:B$9173,A4050,'RELACION PAGO DE CAJA'!K$3:K$9173)+SUMIF('RELACION PAGO DE CAJA'!B$3:B$9173,A4050,'RELACION PAGO DE CAJA'!L$3:L$9173)+(SUMIF('RELACION PAGO DE CAJA'!B$3:B$9173,A4050,'RELACION PAGO DE CAJA'!M$3:M$408)+(SUMIF('RELACION PAGO DE CAJA'!B$3:B$9173,A4050,'RELACION PAGO DE CAJA'!N$3:N$9173)))))</f>
        <v>#REF!</v>
      </c>
    </row>
    <row r="4051" spans="1:10">
      <c r="A4051" s="16" t="str">
        <f t="shared" si="67"/>
        <v/>
      </c>
      <c r="B4051" s="93"/>
      <c r="C4051" s="97"/>
      <c r="D4051" s="25"/>
      <c r="E4051" s="91"/>
      <c r="F4051" s="98"/>
      <c r="G4051" s="23"/>
      <c r="H4051" s="23"/>
      <c r="I4051" s="23"/>
      <c r="J4051" s="14" t="e">
        <f ca="1">F4051-(G4051+(SUMIF('RELACION PAGO DE CAJA'!B$3:B$9173,A4051,'RELACION PAGO DE CAJA'!K$3:K$9173)+SUMIF('RELACION PAGO DE CAJA'!B$3:B$9173,A4051,'RELACION PAGO DE CAJA'!L$3:L$9173)+(SUMIF('RELACION PAGO DE CAJA'!B$3:B$9173,A4051,'RELACION PAGO DE CAJA'!M$3:M$408)+(SUMIF('RELACION PAGO DE CAJA'!B$3:B$9173,A4051,'RELACION PAGO DE CAJA'!N$3:N$9173)))))</f>
        <v>#REF!</v>
      </c>
    </row>
    <row r="4052" spans="1:10">
      <c r="A4052" s="16" t="str">
        <f t="shared" si="67"/>
        <v/>
      </c>
      <c r="B4052" s="93"/>
      <c r="C4052" s="97"/>
      <c r="D4052" s="25"/>
      <c r="E4052" s="91"/>
      <c r="F4052" s="98"/>
      <c r="G4052" s="23"/>
      <c r="H4052" s="23"/>
      <c r="I4052" s="23"/>
      <c r="J4052" s="14" t="e">
        <f ca="1">F4052-(G4052+(SUMIF('RELACION PAGO DE CAJA'!B$3:B$9173,A4052,'RELACION PAGO DE CAJA'!K$3:K$9173)+SUMIF('RELACION PAGO DE CAJA'!B$3:B$9173,A4052,'RELACION PAGO DE CAJA'!L$3:L$9173)+(SUMIF('RELACION PAGO DE CAJA'!B$3:B$9173,A4052,'RELACION PAGO DE CAJA'!M$3:M$408)+(SUMIF('RELACION PAGO DE CAJA'!B$3:B$9173,A4052,'RELACION PAGO DE CAJA'!N$3:N$9173)))))</f>
        <v>#REF!</v>
      </c>
    </row>
    <row r="4053" spans="1:10">
      <c r="A4053" s="16" t="str">
        <f t="shared" ref="A4053:A4116" si="68">CONCATENATE(B4053,D4053,E4053)</f>
        <v/>
      </c>
      <c r="B4053" s="93"/>
      <c r="C4053" s="97"/>
      <c r="D4053" s="25"/>
      <c r="E4053" s="91"/>
      <c r="F4053" s="98"/>
      <c r="G4053" s="23"/>
      <c r="H4053" s="23"/>
      <c r="I4053" s="23"/>
      <c r="J4053" s="14" t="e">
        <f ca="1">F4053-(G4053+(SUMIF('RELACION PAGO DE CAJA'!B$3:B$9173,A4053,'RELACION PAGO DE CAJA'!K$3:K$9173)+SUMIF('RELACION PAGO DE CAJA'!B$3:B$9173,A4053,'RELACION PAGO DE CAJA'!L$3:L$9173)+(SUMIF('RELACION PAGO DE CAJA'!B$3:B$9173,A4053,'RELACION PAGO DE CAJA'!M$3:M$408)+(SUMIF('RELACION PAGO DE CAJA'!B$3:B$9173,A4053,'RELACION PAGO DE CAJA'!N$3:N$9173)))))</f>
        <v>#REF!</v>
      </c>
    </row>
    <row r="4054" spans="1:10">
      <c r="A4054" s="16" t="str">
        <f t="shared" si="68"/>
        <v/>
      </c>
      <c r="B4054" s="93"/>
      <c r="C4054" s="97"/>
      <c r="D4054" s="25"/>
      <c r="E4054" s="91"/>
      <c r="F4054" s="98"/>
      <c r="G4054" s="23"/>
      <c r="H4054" s="23"/>
      <c r="I4054" s="23"/>
      <c r="J4054" s="14" t="e">
        <f ca="1">F4054-(G4054+(SUMIF('RELACION PAGO DE CAJA'!B$3:B$9173,A4054,'RELACION PAGO DE CAJA'!K$3:K$9173)+SUMIF('RELACION PAGO DE CAJA'!B$3:B$9173,A4054,'RELACION PAGO DE CAJA'!L$3:L$9173)+(SUMIF('RELACION PAGO DE CAJA'!B$3:B$9173,A4054,'RELACION PAGO DE CAJA'!M$3:M$408)+(SUMIF('RELACION PAGO DE CAJA'!B$3:B$9173,A4054,'RELACION PAGO DE CAJA'!N$3:N$9173)))))</f>
        <v>#REF!</v>
      </c>
    </row>
    <row r="4055" spans="1:10">
      <c r="A4055" s="16" t="str">
        <f t="shared" si="68"/>
        <v/>
      </c>
      <c r="B4055" s="93"/>
      <c r="C4055" s="97"/>
      <c r="D4055" s="25"/>
      <c r="E4055" s="91"/>
      <c r="F4055" s="98"/>
      <c r="G4055" s="23"/>
      <c r="H4055" s="23"/>
      <c r="I4055" s="23"/>
      <c r="J4055" s="14" t="e">
        <f ca="1">F4055-(G4055+(SUMIF('RELACION PAGO DE CAJA'!B$3:B$9173,A4055,'RELACION PAGO DE CAJA'!K$3:K$9173)+SUMIF('RELACION PAGO DE CAJA'!B$3:B$9173,A4055,'RELACION PAGO DE CAJA'!L$3:L$9173)+(SUMIF('RELACION PAGO DE CAJA'!B$3:B$9173,A4055,'RELACION PAGO DE CAJA'!M$3:M$408)+(SUMIF('RELACION PAGO DE CAJA'!B$3:B$9173,A4055,'RELACION PAGO DE CAJA'!N$3:N$9173)))))</f>
        <v>#REF!</v>
      </c>
    </row>
    <row r="4056" spans="1:10">
      <c r="A4056" s="16" t="str">
        <f t="shared" si="68"/>
        <v/>
      </c>
      <c r="B4056" s="93"/>
      <c r="C4056" s="97"/>
      <c r="D4056" s="25"/>
      <c r="E4056" s="91"/>
      <c r="F4056" s="98"/>
      <c r="G4056" s="23"/>
      <c r="H4056" s="23"/>
      <c r="I4056" s="23"/>
      <c r="J4056" s="14" t="e">
        <f ca="1">F4056-(G4056+(SUMIF('RELACION PAGO DE CAJA'!B$3:B$9173,A4056,'RELACION PAGO DE CAJA'!K$3:K$9173)+SUMIF('RELACION PAGO DE CAJA'!B$3:B$9173,A4056,'RELACION PAGO DE CAJA'!L$3:L$9173)+(SUMIF('RELACION PAGO DE CAJA'!B$3:B$9173,A4056,'RELACION PAGO DE CAJA'!M$3:M$408)+(SUMIF('RELACION PAGO DE CAJA'!B$3:B$9173,A4056,'RELACION PAGO DE CAJA'!N$3:N$9173)))))</f>
        <v>#REF!</v>
      </c>
    </row>
    <row r="4057" spans="1:10">
      <c r="A4057" s="16" t="str">
        <f t="shared" si="68"/>
        <v/>
      </c>
      <c r="B4057" s="93"/>
      <c r="C4057" s="97"/>
      <c r="D4057" s="25"/>
      <c r="E4057" s="91"/>
      <c r="F4057" s="98"/>
      <c r="G4057" s="23"/>
      <c r="H4057" s="23"/>
      <c r="I4057" s="23"/>
      <c r="J4057" s="14" t="e">
        <f ca="1">F4057-(G4057+(SUMIF('RELACION PAGO DE CAJA'!B$3:B$9173,A4057,'RELACION PAGO DE CAJA'!K$3:K$9173)+SUMIF('RELACION PAGO DE CAJA'!B$3:B$9173,A4057,'RELACION PAGO DE CAJA'!L$3:L$9173)+(SUMIF('RELACION PAGO DE CAJA'!B$3:B$9173,A4057,'RELACION PAGO DE CAJA'!M$3:M$408)+(SUMIF('RELACION PAGO DE CAJA'!B$3:B$9173,A4057,'RELACION PAGO DE CAJA'!N$3:N$9173)))))</f>
        <v>#REF!</v>
      </c>
    </row>
    <row r="4058" spans="1:10">
      <c r="A4058" s="16" t="str">
        <f t="shared" si="68"/>
        <v/>
      </c>
      <c r="B4058" s="93"/>
      <c r="C4058" s="97"/>
      <c r="D4058" s="25"/>
      <c r="E4058" s="91"/>
      <c r="F4058" s="98"/>
      <c r="G4058" s="23"/>
      <c r="H4058" s="23"/>
      <c r="I4058" s="23"/>
      <c r="J4058" s="14" t="e">
        <f ca="1">F4058-(G4058+(SUMIF('RELACION PAGO DE CAJA'!B$3:B$9173,A4058,'RELACION PAGO DE CAJA'!K$3:K$9173)+SUMIF('RELACION PAGO DE CAJA'!B$3:B$9173,A4058,'RELACION PAGO DE CAJA'!L$3:L$9173)+(SUMIF('RELACION PAGO DE CAJA'!B$3:B$9173,A4058,'RELACION PAGO DE CAJA'!M$3:M$408)+(SUMIF('RELACION PAGO DE CAJA'!B$3:B$9173,A4058,'RELACION PAGO DE CAJA'!N$3:N$9173)))))</f>
        <v>#REF!</v>
      </c>
    </row>
    <row r="4059" spans="1:10">
      <c r="A4059" s="16" t="str">
        <f t="shared" si="68"/>
        <v/>
      </c>
      <c r="B4059" s="93"/>
      <c r="C4059" s="97"/>
      <c r="D4059" s="25"/>
      <c r="E4059" s="91"/>
      <c r="F4059" s="98"/>
      <c r="G4059" s="23"/>
      <c r="H4059" s="23"/>
      <c r="I4059" s="23"/>
      <c r="J4059" s="14" t="e">
        <f ca="1">F4059-(G4059+(SUMIF('RELACION PAGO DE CAJA'!B$3:B$9173,A4059,'RELACION PAGO DE CAJA'!K$3:K$9173)+SUMIF('RELACION PAGO DE CAJA'!B$3:B$9173,A4059,'RELACION PAGO DE CAJA'!L$3:L$9173)+(SUMIF('RELACION PAGO DE CAJA'!B$3:B$9173,A4059,'RELACION PAGO DE CAJA'!M$3:M$408)+(SUMIF('RELACION PAGO DE CAJA'!B$3:B$9173,A4059,'RELACION PAGO DE CAJA'!N$3:N$9173)))))</f>
        <v>#REF!</v>
      </c>
    </row>
    <row r="4060" spans="1:10">
      <c r="A4060" s="16" t="str">
        <f t="shared" si="68"/>
        <v/>
      </c>
      <c r="B4060" s="93"/>
      <c r="C4060" s="97"/>
      <c r="D4060" s="25"/>
      <c r="E4060" s="91"/>
      <c r="F4060" s="98"/>
      <c r="G4060" s="23"/>
      <c r="H4060" s="23"/>
      <c r="I4060" s="23"/>
      <c r="J4060" s="14" t="e">
        <f ca="1">F4060-(G4060+(SUMIF('RELACION PAGO DE CAJA'!B$3:B$9173,A4060,'RELACION PAGO DE CAJA'!K$3:K$9173)+SUMIF('RELACION PAGO DE CAJA'!B$3:B$9173,A4060,'RELACION PAGO DE CAJA'!L$3:L$9173)+(SUMIF('RELACION PAGO DE CAJA'!B$3:B$9173,A4060,'RELACION PAGO DE CAJA'!M$3:M$408)+(SUMIF('RELACION PAGO DE CAJA'!B$3:B$9173,A4060,'RELACION PAGO DE CAJA'!N$3:N$9173)))))</f>
        <v>#REF!</v>
      </c>
    </row>
    <row r="4061" spans="1:10">
      <c r="A4061" s="16" t="str">
        <f t="shared" si="68"/>
        <v/>
      </c>
      <c r="B4061" s="93"/>
      <c r="C4061" s="97"/>
      <c r="D4061" s="25"/>
      <c r="E4061" s="91"/>
      <c r="F4061" s="98"/>
      <c r="G4061" s="23"/>
      <c r="H4061" s="23"/>
      <c r="I4061" s="23"/>
      <c r="J4061" s="14" t="e">
        <f ca="1">F4061-(G4061+(SUMIF('RELACION PAGO DE CAJA'!B$3:B$9173,A4061,'RELACION PAGO DE CAJA'!K$3:K$9173)+SUMIF('RELACION PAGO DE CAJA'!B$3:B$9173,A4061,'RELACION PAGO DE CAJA'!L$3:L$9173)+(SUMIF('RELACION PAGO DE CAJA'!B$3:B$9173,A4061,'RELACION PAGO DE CAJA'!M$3:M$408)+(SUMIF('RELACION PAGO DE CAJA'!B$3:B$9173,A4061,'RELACION PAGO DE CAJA'!N$3:N$9173)))))</f>
        <v>#REF!</v>
      </c>
    </row>
    <row r="4062" spans="1:10">
      <c r="A4062" s="16" t="str">
        <f t="shared" si="68"/>
        <v/>
      </c>
      <c r="B4062" s="93"/>
      <c r="C4062" s="97"/>
      <c r="D4062" s="25"/>
      <c r="E4062" s="91"/>
      <c r="F4062" s="98"/>
      <c r="G4062" s="23"/>
      <c r="H4062" s="23"/>
      <c r="I4062" s="23"/>
      <c r="J4062" s="14" t="e">
        <f ca="1">F4062-(G4062+(SUMIF('RELACION PAGO DE CAJA'!B$3:B$9173,A4062,'RELACION PAGO DE CAJA'!K$3:K$9173)+SUMIF('RELACION PAGO DE CAJA'!B$3:B$9173,A4062,'RELACION PAGO DE CAJA'!L$3:L$9173)+(SUMIF('RELACION PAGO DE CAJA'!B$3:B$9173,A4062,'RELACION PAGO DE CAJA'!M$3:M$408)+(SUMIF('RELACION PAGO DE CAJA'!B$3:B$9173,A4062,'RELACION PAGO DE CAJA'!N$3:N$9173)))))</f>
        <v>#REF!</v>
      </c>
    </row>
    <row r="4063" spans="1:10">
      <c r="A4063" s="16" t="str">
        <f t="shared" si="68"/>
        <v/>
      </c>
      <c r="B4063" s="93"/>
      <c r="C4063" s="97"/>
      <c r="D4063" s="25"/>
      <c r="E4063" s="91"/>
      <c r="F4063" s="98"/>
      <c r="G4063" s="23"/>
      <c r="H4063" s="23"/>
      <c r="I4063" s="23"/>
      <c r="J4063" s="14" t="e">
        <f ca="1">F4063-(G4063+(SUMIF('RELACION PAGO DE CAJA'!B$3:B$9173,A4063,'RELACION PAGO DE CAJA'!K$3:K$9173)+SUMIF('RELACION PAGO DE CAJA'!B$3:B$9173,A4063,'RELACION PAGO DE CAJA'!L$3:L$9173)+(SUMIF('RELACION PAGO DE CAJA'!B$3:B$9173,A4063,'RELACION PAGO DE CAJA'!M$3:M$408)+(SUMIF('RELACION PAGO DE CAJA'!B$3:B$9173,A4063,'RELACION PAGO DE CAJA'!N$3:N$9173)))))</f>
        <v>#REF!</v>
      </c>
    </row>
    <row r="4064" spans="1:10">
      <c r="A4064" s="16" t="str">
        <f t="shared" si="68"/>
        <v/>
      </c>
      <c r="B4064" s="93"/>
      <c r="C4064" s="97"/>
      <c r="D4064" s="25"/>
      <c r="E4064" s="91"/>
      <c r="F4064" s="98"/>
      <c r="G4064" s="23"/>
      <c r="H4064" s="23"/>
      <c r="I4064" s="23"/>
      <c r="J4064" s="14" t="e">
        <f ca="1">F4064-(G4064+(SUMIF('RELACION PAGO DE CAJA'!B$3:B$9173,A4064,'RELACION PAGO DE CAJA'!K$3:K$9173)+SUMIF('RELACION PAGO DE CAJA'!B$3:B$9173,A4064,'RELACION PAGO DE CAJA'!L$3:L$9173)+(SUMIF('RELACION PAGO DE CAJA'!B$3:B$9173,A4064,'RELACION PAGO DE CAJA'!M$3:M$408)+(SUMIF('RELACION PAGO DE CAJA'!B$3:B$9173,A4064,'RELACION PAGO DE CAJA'!N$3:N$9173)))))</f>
        <v>#REF!</v>
      </c>
    </row>
    <row r="4065" spans="1:10">
      <c r="A4065" s="16" t="str">
        <f t="shared" si="68"/>
        <v/>
      </c>
      <c r="B4065" s="93"/>
      <c r="C4065" s="97"/>
      <c r="D4065" s="25"/>
      <c r="E4065" s="91"/>
      <c r="F4065" s="98"/>
      <c r="G4065" s="23"/>
      <c r="H4065" s="23"/>
      <c r="I4065" s="23"/>
      <c r="J4065" s="14" t="e">
        <f ca="1">F4065-(G4065+(SUMIF('RELACION PAGO DE CAJA'!B$3:B$9173,A4065,'RELACION PAGO DE CAJA'!K$3:K$9173)+SUMIF('RELACION PAGO DE CAJA'!B$3:B$9173,A4065,'RELACION PAGO DE CAJA'!L$3:L$9173)+(SUMIF('RELACION PAGO DE CAJA'!B$3:B$9173,A4065,'RELACION PAGO DE CAJA'!M$3:M$408)+(SUMIF('RELACION PAGO DE CAJA'!B$3:B$9173,A4065,'RELACION PAGO DE CAJA'!N$3:N$9173)))))</f>
        <v>#REF!</v>
      </c>
    </row>
    <row r="4066" spans="1:10">
      <c r="A4066" s="16" t="str">
        <f t="shared" si="68"/>
        <v/>
      </c>
      <c r="B4066" s="93"/>
      <c r="C4066" s="97"/>
      <c r="D4066" s="25"/>
      <c r="E4066" s="91"/>
      <c r="F4066" s="98"/>
      <c r="G4066" s="23"/>
      <c r="H4066" s="23"/>
      <c r="I4066" s="23"/>
      <c r="J4066" s="14" t="e">
        <f ca="1">F4066-(G4066+(SUMIF('RELACION PAGO DE CAJA'!B$3:B$9173,A4066,'RELACION PAGO DE CAJA'!K$3:K$9173)+SUMIF('RELACION PAGO DE CAJA'!B$3:B$9173,A4066,'RELACION PAGO DE CAJA'!L$3:L$9173)+(SUMIF('RELACION PAGO DE CAJA'!B$3:B$9173,A4066,'RELACION PAGO DE CAJA'!M$3:M$408)+(SUMIF('RELACION PAGO DE CAJA'!B$3:B$9173,A4066,'RELACION PAGO DE CAJA'!N$3:N$9173)))))</f>
        <v>#REF!</v>
      </c>
    </row>
    <row r="4067" spans="1:10">
      <c r="A4067" s="16" t="str">
        <f t="shared" si="68"/>
        <v/>
      </c>
      <c r="B4067" s="93"/>
      <c r="C4067" s="97"/>
      <c r="D4067" s="25"/>
      <c r="E4067" s="91"/>
      <c r="F4067" s="98"/>
      <c r="G4067" s="23"/>
      <c r="H4067" s="23"/>
      <c r="I4067" s="23"/>
      <c r="J4067" s="14" t="e">
        <f ca="1">F4067-(G4067+(SUMIF('RELACION PAGO DE CAJA'!B$3:B$9173,A4067,'RELACION PAGO DE CAJA'!K$3:K$9173)+SUMIF('RELACION PAGO DE CAJA'!B$3:B$9173,A4067,'RELACION PAGO DE CAJA'!L$3:L$9173)+(SUMIF('RELACION PAGO DE CAJA'!B$3:B$9173,A4067,'RELACION PAGO DE CAJA'!M$3:M$408)+(SUMIF('RELACION PAGO DE CAJA'!B$3:B$9173,A4067,'RELACION PAGO DE CAJA'!N$3:N$9173)))))</f>
        <v>#REF!</v>
      </c>
    </row>
    <row r="4068" spans="1:10">
      <c r="A4068" s="16" t="str">
        <f t="shared" si="68"/>
        <v/>
      </c>
      <c r="B4068" s="93"/>
      <c r="C4068" s="97"/>
      <c r="D4068" s="25"/>
      <c r="E4068" s="91"/>
      <c r="F4068" s="98"/>
      <c r="G4068" s="23"/>
      <c r="H4068" s="23"/>
      <c r="I4068" s="23"/>
      <c r="J4068" s="14" t="e">
        <f ca="1">F4068-(G4068+(SUMIF('RELACION PAGO DE CAJA'!B$3:B$9173,A4068,'RELACION PAGO DE CAJA'!K$3:K$9173)+SUMIF('RELACION PAGO DE CAJA'!B$3:B$9173,A4068,'RELACION PAGO DE CAJA'!L$3:L$9173)+(SUMIF('RELACION PAGO DE CAJA'!B$3:B$9173,A4068,'RELACION PAGO DE CAJA'!M$3:M$408)+(SUMIF('RELACION PAGO DE CAJA'!B$3:B$9173,A4068,'RELACION PAGO DE CAJA'!N$3:N$9173)))))</f>
        <v>#REF!</v>
      </c>
    </row>
    <row r="4069" spans="1:10">
      <c r="A4069" s="16" t="str">
        <f t="shared" si="68"/>
        <v/>
      </c>
      <c r="B4069" s="93"/>
      <c r="C4069" s="97"/>
      <c r="D4069" s="25"/>
      <c r="E4069" s="91"/>
      <c r="F4069" s="98"/>
      <c r="G4069" s="23"/>
      <c r="H4069" s="23"/>
      <c r="I4069" s="23"/>
      <c r="J4069" s="14" t="e">
        <f ca="1">F4069-(G4069+(SUMIF('RELACION PAGO DE CAJA'!B$3:B$9173,A4069,'RELACION PAGO DE CAJA'!K$3:K$9173)+SUMIF('RELACION PAGO DE CAJA'!B$3:B$9173,A4069,'RELACION PAGO DE CAJA'!L$3:L$9173)+(SUMIF('RELACION PAGO DE CAJA'!B$3:B$9173,A4069,'RELACION PAGO DE CAJA'!M$3:M$408)+(SUMIF('RELACION PAGO DE CAJA'!B$3:B$9173,A4069,'RELACION PAGO DE CAJA'!N$3:N$9173)))))</f>
        <v>#REF!</v>
      </c>
    </row>
    <row r="4070" spans="1:10">
      <c r="A4070" s="16" t="str">
        <f t="shared" si="68"/>
        <v/>
      </c>
      <c r="B4070" s="93"/>
      <c r="C4070" s="97"/>
      <c r="D4070" s="25"/>
      <c r="E4070" s="91"/>
      <c r="F4070" s="98"/>
      <c r="G4070" s="23"/>
      <c r="H4070" s="23"/>
      <c r="I4070" s="23"/>
      <c r="J4070" s="14" t="e">
        <f ca="1">F4070-(G4070+(SUMIF('RELACION PAGO DE CAJA'!B$3:B$9173,A4070,'RELACION PAGO DE CAJA'!K$3:K$9173)+SUMIF('RELACION PAGO DE CAJA'!B$3:B$9173,A4070,'RELACION PAGO DE CAJA'!L$3:L$9173)+(SUMIF('RELACION PAGO DE CAJA'!B$3:B$9173,A4070,'RELACION PAGO DE CAJA'!M$3:M$408)+(SUMIF('RELACION PAGO DE CAJA'!B$3:B$9173,A4070,'RELACION PAGO DE CAJA'!N$3:N$9173)))))</f>
        <v>#REF!</v>
      </c>
    </row>
    <row r="4071" spans="1:10">
      <c r="A4071" s="16" t="str">
        <f t="shared" si="68"/>
        <v/>
      </c>
      <c r="B4071" s="93"/>
      <c r="C4071" s="97"/>
      <c r="D4071" s="25"/>
      <c r="E4071" s="91"/>
      <c r="F4071" s="98"/>
      <c r="G4071" s="23"/>
      <c r="H4071" s="23"/>
      <c r="I4071" s="23"/>
      <c r="J4071" s="14" t="e">
        <f ca="1">F4071-(G4071+(SUMIF('RELACION PAGO DE CAJA'!B$3:B$9173,A4071,'RELACION PAGO DE CAJA'!K$3:K$9173)+SUMIF('RELACION PAGO DE CAJA'!B$3:B$9173,A4071,'RELACION PAGO DE CAJA'!L$3:L$9173)+(SUMIF('RELACION PAGO DE CAJA'!B$3:B$9173,A4071,'RELACION PAGO DE CAJA'!M$3:M$408)+(SUMIF('RELACION PAGO DE CAJA'!B$3:B$9173,A4071,'RELACION PAGO DE CAJA'!N$3:N$9173)))))</f>
        <v>#REF!</v>
      </c>
    </row>
    <row r="4072" spans="1:10">
      <c r="A4072" s="16" t="str">
        <f t="shared" si="68"/>
        <v/>
      </c>
      <c r="B4072" s="93"/>
      <c r="C4072" s="97"/>
      <c r="D4072" s="25"/>
      <c r="E4072" s="91"/>
      <c r="F4072" s="98"/>
      <c r="G4072" s="23"/>
      <c r="H4072" s="23"/>
      <c r="I4072" s="23"/>
      <c r="J4072" s="14" t="e">
        <f ca="1">F4072-(G4072+(SUMIF('RELACION PAGO DE CAJA'!B$3:B$9173,A4072,'RELACION PAGO DE CAJA'!K$3:K$9173)+SUMIF('RELACION PAGO DE CAJA'!B$3:B$9173,A4072,'RELACION PAGO DE CAJA'!L$3:L$9173)+(SUMIF('RELACION PAGO DE CAJA'!B$3:B$9173,A4072,'RELACION PAGO DE CAJA'!M$3:M$408)+(SUMIF('RELACION PAGO DE CAJA'!B$3:B$9173,A4072,'RELACION PAGO DE CAJA'!N$3:N$9173)))))</f>
        <v>#REF!</v>
      </c>
    </row>
    <row r="4073" spans="1:10">
      <c r="A4073" s="16" t="str">
        <f t="shared" si="68"/>
        <v/>
      </c>
      <c r="B4073" s="93"/>
      <c r="C4073" s="97"/>
      <c r="D4073" s="25"/>
      <c r="E4073" s="91"/>
      <c r="F4073" s="98"/>
      <c r="G4073" s="23"/>
      <c r="H4073" s="23"/>
      <c r="I4073" s="23"/>
      <c r="J4073" s="14" t="e">
        <f ca="1">F4073-(G4073+(SUMIF('RELACION PAGO DE CAJA'!B$3:B$9173,A4073,'RELACION PAGO DE CAJA'!K$3:K$9173)+SUMIF('RELACION PAGO DE CAJA'!B$3:B$9173,A4073,'RELACION PAGO DE CAJA'!L$3:L$9173)+(SUMIF('RELACION PAGO DE CAJA'!B$3:B$9173,A4073,'RELACION PAGO DE CAJA'!M$3:M$408)+(SUMIF('RELACION PAGO DE CAJA'!B$3:B$9173,A4073,'RELACION PAGO DE CAJA'!N$3:N$9173)))))</f>
        <v>#REF!</v>
      </c>
    </row>
    <row r="4074" spans="1:10">
      <c r="A4074" s="16" t="str">
        <f t="shared" si="68"/>
        <v/>
      </c>
      <c r="B4074" s="93"/>
      <c r="C4074" s="97"/>
      <c r="D4074" s="25"/>
      <c r="E4074" s="91"/>
      <c r="F4074" s="98"/>
      <c r="G4074" s="23"/>
      <c r="H4074" s="23"/>
      <c r="I4074" s="23"/>
      <c r="J4074" s="14" t="e">
        <f ca="1">F4074-(G4074+(SUMIF('RELACION PAGO DE CAJA'!B$3:B$9173,A4074,'RELACION PAGO DE CAJA'!K$3:K$9173)+SUMIF('RELACION PAGO DE CAJA'!B$3:B$9173,A4074,'RELACION PAGO DE CAJA'!L$3:L$9173)+(SUMIF('RELACION PAGO DE CAJA'!B$3:B$9173,A4074,'RELACION PAGO DE CAJA'!M$3:M$408)+(SUMIF('RELACION PAGO DE CAJA'!B$3:B$9173,A4074,'RELACION PAGO DE CAJA'!N$3:N$9173)))))</f>
        <v>#REF!</v>
      </c>
    </row>
    <row r="4075" spans="1:10">
      <c r="A4075" s="16" t="str">
        <f t="shared" si="68"/>
        <v/>
      </c>
      <c r="B4075" s="93"/>
      <c r="C4075" s="97"/>
      <c r="D4075" s="25"/>
      <c r="E4075" s="91"/>
      <c r="F4075" s="98"/>
      <c r="G4075" s="23"/>
      <c r="H4075" s="23"/>
      <c r="I4075" s="23"/>
      <c r="J4075" s="14" t="e">
        <f ca="1">F4075-(G4075+(SUMIF('RELACION PAGO DE CAJA'!B$3:B$9173,A4075,'RELACION PAGO DE CAJA'!K$3:K$9173)+SUMIF('RELACION PAGO DE CAJA'!B$3:B$9173,A4075,'RELACION PAGO DE CAJA'!L$3:L$9173)+(SUMIF('RELACION PAGO DE CAJA'!B$3:B$9173,A4075,'RELACION PAGO DE CAJA'!M$3:M$408)+(SUMIF('RELACION PAGO DE CAJA'!B$3:B$9173,A4075,'RELACION PAGO DE CAJA'!N$3:N$9173)))))</f>
        <v>#REF!</v>
      </c>
    </row>
    <row r="4076" spans="1:10">
      <c r="A4076" s="16" t="str">
        <f t="shared" si="68"/>
        <v/>
      </c>
      <c r="B4076" s="93"/>
      <c r="C4076" s="97"/>
      <c r="D4076" s="25"/>
      <c r="E4076" s="91"/>
      <c r="F4076" s="98"/>
      <c r="G4076" s="23"/>
      <c r="H4076" s="23"/>
      <c r="I4076" s="23"/>
      <c r="J4076" s="14" t="e">
        <f ca="1">F4076-(G4076+(SUMIF('RELACION PAGO DE CAJA'!B$3:B$9173,A4076,'RELACION PAGO DE CAJA'!K$3:K$9173)+SUMIF('RELACION PAGO DE CAJA'!B$3:B$9173,A4076,'RELACION PAGO DE CAJA'!L$3:L$9173)+(SUMIF('RELACION PAGO DE CAJA'!B$3:B$9173,A4076,'RELACION PAGO DE CAJA'!M$3:M$408)+(SUMIF('RELACION PAGO DE CAJA'!B$3:B$9173,A4076,'RELACION PAGO DE CAJA'!N$3:N$9173)))))</f>
        <v>#REF!</v>
      </c>
    </row>
    <row r="4077" spans="1:10">
      <c r="A4077" s="16" t="str">
        <f t="shared" si="68"/>
        <v/>
      </c>
      <c r="B4077" s="93"/>
      <c r="C4077" s="97"/>
      <c r="D4077" s="25"/>
      <c r="E4077" s="91"/>
      <c r="F4077" s="98"/>
      <c r="G4077" s="23"/>
      <c r="H4077" s="23"/>
      <c r="I4077" s="23"/>
      <c r="J4077" s="14" t="e">
        <f ca="1">F4077-(G4077+(SUMIF('RELACION PAGO DE CAJA'!B$3:B$9173,A4077,'RELACION PAGO DE CAJA'!K$3:K$9173)+SUMIF('RELACION PAGO DE CAJA'!B$3:B$9173,A4077,'RELACION PAGO DE CAJA'!L$3:L$9173)+(SUMIF('RELACION PAGO DE CAJA'!B$3:B$9173,A4077,'RELACION PAGO DE CAJA'!M$3:M$408)+(SUMIF('RELACION PAGO DE CAJA'!B$3:B$9173,A4077,'RELACION PAGO DE CAJA'!N$3:N$9173)))))</f>
        <v>#REF!</v>
      </c>
    </row>
    <row r="4078" spans="1:10">
      <c r="A4078" s="16" t="str">
        <f t="shared" si="68"/>
        <v/>
      </c>
      <c r="B4078" s="93"/>
      <c r="C4078" s="97"/>
      <c r="D4078" s="25"/>
      <c r="E4078" s="91"/>
      <c r="F4078" s="98"/>
      <c r="G4078" s="23"/>
      <c r="H4078" s="23"/>
      <c r="I4078" s="23"/>
      <c r="J4078" s="14" t="e">
        <f ca="1">F4078-(G4078+(SUMIF('RELACION PAGO DE CAJA'!B$3:B$9173,A4078,'RELACION PAGO DE CAJA'!K$3:K$9173)+SUMIF('RELACION PAGO DE CAJA'!B$3:B$9173,A4078,'RELACION PAGO DE CAJA'!L$3:L$9173)+(SUMIF('RELACION PAGO DE CAJA'!B$3:B$9173,A4078,'RELACION PAGO DE CAJA'!M$3:M$408)+(SUMIF('RELACION PAGO DE CAJA'!B$3:B$9173,A4078,'RELACION PAGO DE CAJA'!N$3:N$9173)))))</f>
        <v>#REF!</v>
      </c>
    </row>
    <row r="4079" spans="1:10">
      <c r="A4079" s="16" t="str">
        <f t="shared" si="68"/>
        <v/>
      </c>
      <c r="B4079" s="93"/>
      <c r="C4079" s="97"/>
      <c r="D4079" s="25"/>
      <c r="E4079" s="91"/>
      <c r="F4079" s="98"/>
      <c r="G4079" s="23"/>
      <c r="H4079" s="23"/>
      <c r="I4079" s="23"/>
      <c r="J4079" s="14" t="e">
        <f ca="1">F4079-(G4079+(SUMIF('RELACION PAGO DE CAJA'!B$3:B$9173,A4079,'RELACION PAGO DE CAJA'!K$3:K$9173)+SUMIF('RELACION PAGO DE CAJA'!B$3:B$9173,A4079,'RELACION PAGO DE CAJA'!L$3:L$9173)+(SUMIF('RELACION PAGO DE CAJA'!B$3:B$9173,A4079,'RELACION PAGO DE CAJA'!M$3:M$408)+(SUMIF('RELACION PAGO DE CAJA'!B$3:B$9173,A4079,'RELACION PAGO DE CAJA'!N$3:N$9173)))))</f>
        <v>#REF!</v>
      </c>
    </row>
    <row r="4080" spans="1:10">
      <c r="A4080" s="16" t="str">
        <f t="shared" si="68"/>
        <v/>
      </c>
      <c r="B4080" s="93"/>
      <c r="C4080" s="97"/>
      <c r="D4080" s="25"/>
      <c r="E4080" s="91"/>
      <c r="F4080" s="98"/>
      <c r="G4080" s="23"/>
      <c r="H4080" s="23"/>
      <c r="I4080" s="23"/>
      <c r="J4080" s="14" t="e">
        <f ca="1">F4080-(G4080+(SUMIF('RELACION PAGO DE CAJA'!B$3:B$9173,A4080,'RELACION PAGO DE CAJA'!K$3:K$9173)+SUMIF('RELACION PAGO DE CAJA'!B$3:B$9173,A4080,'RELACION PAGO DE CAJA'!L$3:L$9173)+(SUMIF('RELACION PAGO DE CAJA'!B$3:B$9173,A4080,'RELACION PAGO DE CAJA'!M$3:M$408)+(SUMIF('RELACION PAGO DE CAJA'!B$3:B$9173,A4080,'RELACION PAGO DE CAJA'!N$3:N$9173)))))</f>
        <v>#REF!</v>
      </c>
    </row>
    <row r="4081" spans="1:10">
      <c r="A4081" s="16" t="str">
        <f t="shared" si="68"/>
        <v/>
      </c>
      <c r="B4081" s="93"/>
      <c r="C4081" s="97"/>
      <c r="D4081" s="25"/>
      <c r="E4081" s="91"/>
      <c r="F4081" s="98"/>
      <c r="G4081" s="23"/>
      <c r="H4081" s="23"/>
      <c r="I4081" s="23"/>
      <c r="J4081" s="14" t="e">
        <f ca="1">F4081-(G4081+(SUMIF('RELACION PAGO DE CAJA'!B$3:B$9173,A4081,'RELACION PAGO DE CAJA'!K$3:K$9173)+SUMIF('RELACION PAGO DE CAJA'!B$3:B$9173,A4081,'RELACION PAGO DE CAJA'!L$3:L$9173)+(SUMIF('RELACION PAGO DE CAJA'!B$3:B$9173,A4081,'RELACION PAGO DE CAJA'!M$3:M$408)+(SUMIF('RELACION PAGO DE CAJA'!B$3:B$9173,A4081,'RELACION PAGO DE CAJA'!N$3:N$9173)))))</f>
        <v>#REF!</v>
      </c>
    </row>
    <row r="4082" spans="1:10">
      <c r="A4082" s="16" t="str">
        <f t="shared" si="68"/>
        <v/>
      </c>
      <c r="B4082" s="93"/>
      <c r="C4082" s="97"/>
      <c r="D4082" s="25"/>
      <c r="E4082" s="91"/>
      <c r="F4082" s="98"/>
      <c r="G4082" s="23"/>
      <c r="H4082" s="23"/>
      <c r="I4082" s="23"/>
      <c r="J4082" s="14" t="e">
        <f ca="1">F4082-(G4082+(SUMIF('RELACION PAGO DE CAJA'!B$3:B$9173,A4082,'RELACION PAGO DE CAJA'!K$3:K$9173)+SUMIF('RELACION PAGO DE CAJA'!B$3:B$9173,A4082,'RELACION PAGO DE CAJA'!L$3:L$9173)+(SUMIF('RELACION PAGO DE CAJA'!B$3:B$9173,A4082,'RELACION PAGO DE CAJA'!M$3:M$408)+(SUMIF('RELACION PAGO DE CAJA'!B$3:B$9173,A4082,'RELACION PAGO DE CAJA'!N$3:N$9173)))))</f>
        <v>#REF!</v>
      </c>
    </row>
    <row r="4083" spans="1:10">
      <c r="A4083" s="16" t="str">
        <f t="shared" si="68"/>
        <v/>
      </c>
      <c r="B4083" s="93"/>
      <c r="C4083" s="97"/>
      <c r="D4083" s="25"/>
      <c r="E4083" s="91"/>
      <c r="F4083" s="98"/>
      <c r="G4083" s="23"/>
      <c r="H4083" s="23"/>
      <c r="I4083" s="23"/>
      <c r="J4083" s="14" t="e">
        <f ca="1">F4083-(G4083+(SUMIF('RELACION PAGO DE CAJA'!B$3:B$9173,A4083,'RELACION PAGO DE CAJA'!K$3:K$9173)+SUMIF('RELACION PAGO DE CAJA'!B$3:B$9173,A4083,'RELACION PAGO DE CAJA'!L$3:L$9173)+(SUMIF('RELACION PAGO DE CAJA'!B$3:B$9173,A4083,'RELACION PAGO DE CAJA'!M$3:M$408)+(SUMIF('RELACION PAGO DE CAJA'!B$3:B$9173,A4083,'RELACION PAGO DE CAJA'!N$3:N$9173)))))</f>
        <v>#REF!</v>
      </c>
    </row>
    <row r="4084" spans="1:10">
      <c r="A4084" s="16" t="str">
        <f t="shared" si="68"/>
        <v/>
      </c>
      <c r="B4084" s="93"/>
      <c r="C4084" s="97"/>
      <c r="D4084" s="25"/>
      <c r="E4084" s="91"/>
      <c r="F4084" s="98"/>
      <c r="G4084" s="23"/>
      <c r="H4084" s="23"/>
      <c r="I4084" s="23"/>
      <c r="J4084" s="14" t="e">
        <f ca="1">F4084-(G4084+(SUMIF('RELACION PAGO DE CAJA'!B$3:B$9173,A4084,'RELACION PAGO DE CAJA'!K$3:K$9173)+SUMIF('RELACION PAGO DE CAJA'!B$3:B$9173,A4084,'RELACION PAGO DE CAJA'!L$3:L$9173)+(SUMIF('RELACION PAGO DE CAJA'!B$3:B$9173,A4084,'RELACION PAGO DE CAJA'!M$3:M$408)+(SUMIF('RELACION PAGO DE CAJA'!B$3:B$9173,A4084,'RELACION PAGO DE CAJA'!N$3:N$9173)))))</f>
        <v>#REF!</v>
      </c>
    </row>
    <row r="4085" spans="1:10">
      <c r="A4085" s="16" t="str">
        <f t="shared" si="68"/>
        <v/>
      </c>
      <c r="B4085" s="93"/>
      <c r="C4085" s="97"/>
      <c r="D4085" s="25"/>
      <c r="E4085" s="91"/>
      <c r="F4085" s="98"/>
      <c r="G4085" s="23"/>
      <c r="H4085" s="23"/>
      <c r="I4085" s="23"/>
      <c r="J4085" s="14" t="e">
        <f ca="1">F4085-(G4085+(SUMIF('RELACION PAGO DE CAJA'!B$3:B$9173,A4085,'RELACION PAGO DE CAJA'!K$3:K$9173)+SUMIF('RELACION PAGO DE CAJA'!B$3:B$9173,A4085,'RELACION PAGO DE CAJA'!L$3:L$9173)+(SUMIF('RELACION PAGO DE CAJA'!B$3:B$9173,A4085,'RELACION PAGO DE CAJA'!M$3:M$408)+(SUMIF('RELACION PAGO DE CAJA'!B$3:B$9173,A4085,'RELACION PAGO DE CAJA'!N$3:N$9173)))))</f>
        <v>#REF!</v>
      </c>
    </row>
    <row r="4086" spans="1:10">
      <c r="A4086" s="16" t="str">
        <f t="shared" si="68"/>
        <v/>
      </c>
      <c r="B4086" s="93"/>
      <c r="C4086" s="97"/>
      <c r="D4086" s="25"/>
      <c r="E4086" s="91"/>
      <c r="F4086" s="98"/>
      <c r="G4086" s="23"/>
      <c r="H4086" s="23"/>
      <c r="I4086" s="23"/>
      <c r="J4086" s="14" t="e">
        <f ca="1">F4086-(G4086+(SUMIF('RELACION PAGO DE CAJA'!B$3:B$9173,A4086,'RELACION PAGO DE CAJA'!K$3:K$9173)+SUMIF('RELACION PAGO DE CAJA'!B$3:B$9173,A4086,'RELACION PAGO DE CAJA'!L$3:L$9173)+(SUMIF('RELACION PAGO DE CAJA'!B$3:B$9173,A4086,'RELACION PAGO DE CAJA'!M$3:M$408)+(SUMIF('RELACION PAGO DE CAJA'!B$3:B$9173,A4086,'RELACION PAGO DE CAJA'!N$3:N$9173)))))</f>
        <v>#REF!</v>
      </c>
    </row>
    <row r="4087" spans="1:10">
      <c r="A4087" s="16" t="str">
        <f t="shared" si="68"/>
        <v/>
      </c>
      <c r="B4087" s="93"/>
      <c r="C4087" s="97"/>
      <c r="D4087" s="25"/>
      <c r="E4087" s="91"/>
      <c r="F4087" s="98"/>
      <c r="G4087" s="23"/>
      <c r="H4087" s="23"/>
      <c r="I4087" s="23"/>
      <c r="J4087" s="14" t="e">
        <f ca="1">F4087-(G4087+(SUMIF('RELACION PAGO DE CAJA'!B$3:B$9173,A4087,'RELACION PAGO DE CAJA'!K$3:K$9173)+SUMIF('RELACION PAGO DE CAJA'!B$3:B$9173,A4087,'RELACION PAGO DE CAJA'!L$3:L$9173)+(SUMIF('RELACION PAGO DE CAJA'!B$3:B$9173,A4087,'RELACION PAGO DE CAJA'!M$3:M$408)+(SUMIF('RELACION PAGO DE CAJA'!B$3:B$9173,A4087,'RELACION PAGO DE CAJA'!N$3:N$9173)))))</f>
        <v>#REF!</v>
      </c>
    </row>
    <row r="4088" spans="1:10">
      <c r="A4088" s="16" t="str">
        <f t="shared" si="68"/>
        <v/>
      </c>
      <c r="B4088" s="93"/>
      <c r="C4088" s="97"/>
      <c r="D4088" s="25"/>
      <c r="E4088" s="91"/>
      <c r="F4088" s="98"/>
      <c r="G4088" s="23"/>
      <c r="H4088" s="23"/>
      <c r="I4088" s="23"/>
      <c r="J4088" s="14" t="e">
        <f ca="1">F4088-(G4088+(SUMIF('RELACION PAGO DE CAJA'!B$3:B$9173,A4088,'RELACION PAGO DE CAJA'!K$3:K$9173)+SUMIF('RELACION PAGO DE CAJA'!B$3:B$9173,A4088,'RELACION PAGO DE CAJA'!L$3:L$9173)+(SUMIF('RELACION PAGO DE CAJA'!B$3:B$9173,A4088,'RELACION PAGO DE CAJA'!M$3:M$408)+(SUMIF('RELACION PAGO DE CAJA'!B$3:B$9173,A4088,'RELACION PAGO DE CAJA'!N$3:N$9173)))))</f>
        <v>#REF!</v>
      </c>
    </row>
    <row r="4089" spans="1:10">
      <c r="A4089" s="16" t="str">
        <f t="shared" si="68"/>
        <v/>
      </c>
      <c r="B4089" s="93"/>
      <c r="C4089" s="97"/>
      <c r="D4089" s="25"/>
      <c r="E4089" s="91"/>
      <c r="F4089" s="98"/>
      <c r="G4089" s="23"/>
      <c r="H4089" s="23"/>
      <c r="I4089" s="23"/>
      <c r="J4089" s="14" t="e">
        <f ca="1">F4089-(G4089+(SUMIF('RELACION PAGO DE CAJA'!B$3:B$9173,A4089,'RELACION PAGO DE CAJA'!K$3:K$9173)+SUMIF('RELACION PAGO DE CAJA'!B$3:B$9173,A4089,'RELACION PAGO DE CAJA'!L$3:L$9173)+(SUMIF('RELACION PAGO DE CAJA'!B$3:B$9173,A4089,'RELACION PAGO DE CAJA'!M$3:M$408)+(SUMIF('RELACION PAGO DE CAJA'!B$3:B$9173,A4089,'RELACION PAGO DE CAJA'!N$3:N$9173)))))</f>
        <v>#REF!</v>
      </c>
    </row>
    <row r="4090" spans="1:10">
      <c r="A4090" s="16" t="str">
        <f t="shared" si="68"/>
        <v/>
      </c>
      <c r="B4090" s="93"/>
      <c r="C4090" s="97"/>
      <c r="D4090" s="25"/>
      <c r="E4090" s="91"/>
      <c r="F4090" s="98"/>
      <c r="G4090" s="23"/>
      <c r="H4090" s="23"/>
      <c r="I4090" s="23"/>
      <c r="J4090" s="14" t="e">
        <f ca="1">F4090-(G4090+(SUMIF('RELACION PAGO DE CAJA'!B$3:B$9173,A4090,'RELACION PAGO DE CAJA'!K$3:K$9173)+SUMIF('RELACION PAGO DE CAJA'!B$3:B$9173,A4090,'RELACION PAGO DE CAJA'!L$3:L$9173)+(SUMIF('RELACION PAGO DE CAJA'!B$3:B$9173,A4090,'RELACION PAGO DE CAJA'!M$3:M$408)+(SUMIF('RELACION PAGO DE CAJA'!B$3:B$9173,A4090,'RELACION PAGO DE CAJA'!N$3:N$9173)))))</f>
        <v>#REF!</v>
      </c>
    </row>
    <row r="4091" spans="1:10">
      <c r="A4091" s="16" t="str">
        <f t="shared" si="68"/>
        <v/>
      </c>
      <c r="B4091" s="93"/>
      <c r="C4091" s="97"/>
      <c r="D4091" s="25"/>
      <c r="E4091" s="91"/>
      <c r="F4091" s="98"/>
      <c r="G4091" s="23"/>
      <c r="H4091" s="23"/>
      <c r="I4091" s="23"/>
      <c r="J4091" s="14" t="e">
        <f ca="1">F4091-(G4091+(SUMIF('RELACION PAGO DE CAJA'!B$3:B$9173,A4091,'RELACION PAGO DE CAJA'!K$3:K$9173)+SUMIF('RELACION PAGO DE CAJA'!B$3:B$9173,A4091,'RELACION PAGO DE CAJA'!L$3:L$9173)+(SUMIF('RELACION PAGO DE CAJA'!B$3:B$9173,A4091,'RELACION PAGO DE CAJA'!M$3:M$408)+(SUMIF('RELACION PAGO DE CAJA'!B$3:B$9173,A4091,'RELACION PAGO DE CAJA'!N$3:N$9173)))))</f>
        <v>#REF!</v>
      </c>
    </row>
    <row r="4092" spans="1:10">
      <c r="A4092" s="16" t="str">
        <f t="shared" si="68"/>
        <v/>
      </c>
      <c r="B4092" s="93"/>
      <c r="C4092" s="97"/>
      <c r="D4092" s="25"/>
      <c r="E4092" s="91"/>
      <c r="F4092" s="98"/>
      <c r="G4092" s="23"/>
      <c r="H4092" s="23"/>
      <c r="I4092" s="23"/>
      <c r="J4092" s="14" t="e">
        <f ca="1">F4092-(G4092+(SUMIF('RELACION PAGO DE CAJA'!B$3:B$9173,A4092,'RELACION PAGO DE CAJA'!K$3:K$9173)+SUMIF('RELACION PAGO DE CAJA'!B$3:B$9173,A4092,'RELACION PAGO DE CAJA'!L$3:L$9173)+(SUMIF('RELACION PAGO DE CAJA'!B$3:B$9173,A4092,'RELACION PAGO DE CAJA'!M$3:M$408)+(SUMIF('RELACION PAGO DE CAJA'!B$3:B$9173,A4092,'RELACION PAGO DE CAJA'!N$3:N$9173)))))</f>
        <v>#REF!</v>
      </c>
    </row>
    <row r="4093" spans="1:10">
      <c r="A4093" s="16" t="str">
        <f t="shared" si="68"/>
        <v/>
      </c>
      <c r="B4093" s="93"/>
      <c r="C4093" s="97"/>
      <c r="D4093" s="25"/>
      <c r="E4093" s="91"/>
      <c r="F4093" s="98"/>
      <c r="G4093" s="23"/>
      <c r="H4093" s="23"/>
      <c r="I4093" s="23"/>
      <c r="J4093" s="14" t="e">
        <f ca="1">F4093-(G4093+(SUMIF('RELACION PAGO DE CAJA'!B$3:B$9173,A4093,'RELACION PAGO DE CAJA'!K$3:K$9173)+SUMIF('RELACION PAGO DE CAJA'!B$3:B$9173,A4093,'RELACION PAGO DE CAJA'!L$3:L$9173)+(SUMIF('RELACION PAGO DE CAJA'!B$3:B$9173,A4093,'RELACION PAGO DE CAJA'!M$3:M$408)+(SUMIF('RELACION PAGO DE CAJA'!B$3:B$9173,A4093,'RELACION PAGO DE CAJA'!N$3:N$9173)))))</f>
        <v>#REF!</v>
      </c>
    </row>
    <row r="4094" spans="1:10">
      <c r="A4094" s="16" t="str">
        <f t="shared" si="68"/>
        <v/>
      </c>
      <c r="B4094" s="93"/>
      <c r="C4094" s="97"/>
      <c r="D4094" s="25"/>
      <c r="E4094" s="91"/>
      <c r="F4094" s="98"/>
      <c r="G4094" s="23"/>
      <c r="H4094" s="23"/>
      <c r="I4094" s="23"/>
      <c r="J4094" s="14" t="e">
        <f ca="1">F4094-(G4094+(SUMIF('RELACION PAGO DE CAJA'!B$3:B$9173,A4094,'RELACION PAGO DE CAJA'!K$3:K$9173)+SUMIF('RELACION PAGO DE CAJA'!B$3:B$9173,A4094,'RELACION PAGO DE CAJA'!L$3:L$9173)+(SUMIF('RELACION PAGO DE CAJA'!B$3:B$9173,A4094,'RELACION PAGO DE CAJA'!M$3:M$408)+(SUMIF('RELACION PAGO DE CAJA'!B$3:B$9173,A4094,'RELACION PAGO DE CAJA'!N$3:N$9173)))))</f>
        <v>#REF!</v>
      </c>
    </row>
    <row r="4095" spans="1:10">
      <c r="A4095" s="16" t="str">
        <f t="shared" si="68"/>
        <v/>
      </c>
      <c r="B4095" s="93"/>
      <c r="C4095" s="97"/>
      <c r="D4095" s="25"/>
      <c r="E4095" s="91"/>
      <c r="F4095" s="98"/>
      <c r="G4095" s="23"/>
      <c r="H4095" s="23"/>
      <c r="I4095" s="23"/>
      <c r="J4095" s="14" t="e">
        <f ca="1">F4095-(G4095+(SUMIF('RELACION PAGO DE CAJA'!B$3:B$9173,A4095,'RELACION PAGO DE CAJA'!K$3:K$9173)+SUMIF('RELACION PAGO DE CAJA'!B$3:B$9173,A4095,'RELACION PAGO DE CAJA'!L$3:L$9173)+(SUMIF('RELACION PAGO DE CAJA'!B$3:B$9173,A4095,'RELACION PAGO DE CAJA'!M$3:M$408)+(SUMIF('RELACION PAGO DE CAJA'!B$3:B$9173,A4095,'RELACION PAGO DE CAJA'!N$3:N$9173)))))</f>
        <v>#REF!</v>
      </c>
    </row>
    <row r="4096" spans="1:10">
      <c r="A4096" s="16" t="str">
        <f t="shared" si="68"/>
        <v/>
      </c>
      <c r="B4096" s="93"/>
      <c r="C4096" s="97"/>
      <c r="D4096" s="25"/>
      <c r="E4096" s="91"/>
      <c r="F4096" s="98"/>
      <c r="G4096" s="23"/>
      <c r="H4096" s="23"/>
      <c r="I4096" s="23"/>
      <c r="J4096" s="14" t="e">
        <f ca="1">F4096-(G4096+(SUMIF('RELACION PAGO DE CAJA'!B$3:B$9173,A4096,'RELACION PAGO DE CAJA'!K$3:K$9173)+SUMIF('RELACION PAGO DE CAJA'!B$3:B$9173,A4096,'RELACION PAGO DE CAJA'!L$3:L$9173)+(SUMIF('RELACION PAGO DE CAJA'!B$3:B$9173,A4096,'RELACION PAGO DE CAJA'!M$3:M$408)+(SUMIF('RELACION PAGO DE CAJA'!B$3:B$9173,A4096,'RELACION PAGO DE CAJA'!N$3:N$9173)))))</f>
        <v>#REF!</v>
      </c>
    </row>
    <row r="4097" spans="1:10">
      <c r="A4097" s="16" t="str">
        <f t="shared" si="68"/>
        <v/>
      </c>
      <c r="B4097" s="93"/>
      <c r="C4097" s="97"/>
      <c r="D4097" s="25"/>
      <c r="E4097" s="91"/>
      <c r="F4097" s="98"/>
      <c r="G4097" s="23"/>
      <c r="H4097" s="23"/>
      <c r="I4097" s="23"/>
      <c r="J4097" s="14" t="e">
        <f ca="1">F4097-(G4097+(SUMIF('RELACION PAGO DE CAJA'!B$3:B$9173,A4097,'RELACION PAGO DE CAJA'!K$3:K$9173)+SUMIF('RELACION PAGO DE CAJA'!B$3:B$9173,A4097,'RELACION PAGO DE CAJA'!L$3:L$9173)+(SUMIF('RELACION PAGO DE CAJA'!B$3:B$9173,A4097,'RELACION PAGO DE CAJA'!M$3:M$408)+(SUMIF('RELACION PAGO DE CAJA'!B$3:B$9173,A4097,'RELACION PAGO DE CAJA'!N$3:N$9173)))))</f>
        <v>#REF!</v>
      </c>
    </row>
    <row r="4098" spans="1:10">
      <c r="A4098" s="16" t="str">
        <f t="shared" si="68"/>
        <v/>
      </c>
      <c r="B4098" s="93"/>
      <c r="C4098" s="97"/>
      <c r="D4098" s="25"/>
      <c r="E4098" s="91"/>
      <c r="F4098" s="98"/>
      <c r="G4098" s="23"/>
      <c r="H4098" s="23"/>
      <c r="I4098" s="23"/>
      <c r="J4098" s="14" t="e">
        <f ca="1">F4098-(G4098+(SUMIF('RELACION PAGO DE CAJA'!B$3:B$9173,A4098,'RELACION PAGO DE CAJA'!K$3:K$9173)+SUMIF('RELACION PAGO DE CAJA'!B$3:B$9173,A4098,'RELACION PAGO DE CAJA'!L$3:L$9173)+(SUMIF('RELACION PAGO DE CAJA'!B$3:B$9173,A4098,'RELACION PAGO DE CAJA'!M$3:M$408)+(SUMIF('RELACION PAGO DE CAJA'!B$3:B$9173,A4098,'RELACION PAGO DE CAJA'!N$3:N$9173)))))</f>
        <v>#REF!</v>
      </c>
    </row>
    <row r="4099" spans="1:10">
      <c r="A4099" s="16" t="str">
        <f t="shared" si="68"/>
        <v/>
      </c>
      <c r="B4099" s="93"/>
      <c r="C4099" s="97"/>
      <c r="D4099" s="25"/>
      <c r="E4099" s="91"/>
      <c r="F4099" s="98"/>
      <c r="G4099" s="23"/>
      <c r="H4099" s="23"/>
      <c r="I4099" s="23"/>
      <c r="J4099" s="14" t="e">
        <f ca="1">F4099-(G4099+(SUMIF('RELACION PAGO DE CAJA'!B$3:B$9173,A4099,'RELACION PAGO DE CAJA'!K$3:K$9173)+SUMIF('RELACION PAGO DE CAJA'!B$3:B$9173,A4099,'RELACION PAGO DE CAJA'!L$3:L$9173)+(SUMIF('RELACION PAGO DE CAJA'!B$3:B$9173,A4099,'RELACION PAGO DE CAJA'!M$3:M$408)+(SUMIF('RELACION PAGO DE CAJA'!B$3:B$9173,A4099,'RELACION PAGO DE CAJA'!N$3:N$9173)))))</f>
        <v>#REF!</v>
      </c>
    </row>
    <row r="4100" spans="1:10">
      <c r="A4100" s="16" t="str">
        <f t="shared" si="68"/>
        <v/>
      </c>
      <c r="B4100" s="93"/>
      <c r="C4100" s="97"/>
      <c r="D4100" s="25"/>
      <c r="E4100" s="91"/>
      <c r="F4100" s="98"/>
      <c r="G4100" s="23"/>
      <c r="H4100" s="23"/>
      <c r="I4100" s="23"/>
      <c r="J4100" s="14" t="e">
        <f ca="1">F4100-(G4100+(SUMIF('RELACION PAGO DE CAJA'!B$3:B$9173,A4100,'RELACION PAGO DE CAJA'!K$3:K$9173)+SUMIF('RELACION PAGO DE CAJA'!B$3:B$9173,A4100,'RELACION PAGO DE CAJA'!L$3:L$9173)+(SUMIF('RELACION PAGO DE CAJA'!B$3:B$9173,A4100,'RELACION PAGO DE CAJA'!M$3:M$408)+(SUMIF('RELACION PAGO DE CAJA'!B$3:B$9173,A4100,'RELACION PAGO DE CAJA'!N$3:N$9173)))))</f>
        <v>#REF!</v>
      </c>
    </row>
    <row r="4101" spans="1:10">
      <c r="A4101" s="16" t="str">
        <f t="shared" si="68"/>
        <v/>
      </c>
      <c r="B4101" s="93"/>
      <c r="C4101" s="97"/>
      <c r="D4101" s="25"/>
      <c r="E4101" s="91"/>
      <c r="F4101" s="98"/>
      <c r="G4101" s="23"/>
      <c r="H4101" s="23"/>
      <c r="I4101" s="23"/>
      <c r="J4101" s="14" t="e">
        <f ca="1">F4101-(G4101+(SUMIF('RELACION PAGO DE CAJA'!B$3:B$9173,A4101,'RELACION PAGO DE CAJA'!K$3:K$9173)+SUMIF('RELACION PAGO DE CAJA'!B$3:B$9173,A4101,'RELACION PAGO DE CAJA'!L$3:L$9173)+(SUMIF('RELACION PAGO DE CAJA'!B$3:B$9173,A4101,'RELACION PAGO DE CAJA'!M$3:M$408)+(SUMIF('RELACION PAGO DE CAJA'!B$3:B$9173,A4101,'RELACION PAGO DE CAJA'!N$3:N$9173)))))</f>
        <v>#REF!</v>
      </c>
    </row>
    <row r="4102" spans="1:10">
      <c r="A4102" s="16" t="str">
        <f t="shared" si="68"/>
        <v/>
      </c>
      <c r="B4102" s="93"/>
      <c r="C4102" s="97"/>
      <c r="D4102" s="25"/>
      <c r="E4102" s="91"/>
      <c r="F4102" s="98"/>
      <c r="G4102" s="23"/>
      <c r="H4102" s="23"/>
      <c r="I4102" s="23"/>
      <c r="J4102" s="14" t="e">
        <f ca="1">F4102-(G4102+(SUMIF('RELACION PAGO DE CAJA'!B$3:B$9173,A4102,'RELACION PAGO DE CAJA'!K$3:K$9173)+SUMIF('RELACION PAGO DE CAJA'!B$3:B$9173,A4102,'RELACION PAGO DE CAJA'!L$3:L$9173)+(SUMIF('RELACION PAGO DE CAJA'!B$3:B$9173,A4102,'RELACION PAGO DE CAJA'!M$3:M$408)+(SUMIF('RELACION PAGO DE CAJA'!B$3:B$9173,A4102,'RELACION PAGO DE CAJA'!N$3:N$9173)))))</f>
        <v>#REF!</v>
      </c>
    </row>
    <row r="4103" spans="1:10">
      <c r="A4103" s="16" t="str">
        <f t="shared" si="68"/>
        <v/>
      </c>
      <c r="B4103" s="93"/>
      <c r="C4103" s="97"/>
      <c r="D4103" s="25"/>
      <c r="E4103" s="91"/>
      <c r="F4103" s="98"/>
      <c r="G4103" s="23"/>
      <c r="H4103" s="23"/>
      <c r="I4103" s="23"/>
      <c r="J4103" s="14" t="e">
        <f ca="1">F4103-(G4103+(SUMIF('RELACION PAGO DE CAJA'!B$3:B$9173,A4103,'RELACION PAGO DE CAJA'!K$3:K$9173)+SUMIF('RELACION PAGO DE CAJA'!B$3:B$9173,A4103,'RELACION PAGO DE CAJA'!L$3:L$9173)+(SUMIF('RELACION PAGO DE CAJA'!B$3:B$9173,A4103,'RELACION PAGO DE CAJA'!M$3:M$408)+(SUMIF('RELACION PAGO DE CAJA'!B$3:B$9173,A4103,'RELACION PAGO DE CAJA'!N$3:N$9173)))))</f>
        <v>#REF!</v>
      </c>
    </row>
    <row r="4104" spans="1:10">
      <c r="A4104" s="16" t="str">
        <f t="shared" si="68"/>
        <v/>
      </c>
      <c r="B4104" s="93"/>
      <c r="C4104" s="97"/>
      <c r="D4104" s="25"/>
      <c r="E4104" s="91"/>
      <c r="F4104" s="98"/>
      <c r="G4104" s="23"/>
      <c r="H4104" s="23"/>
      <c r="I4104" s="23"/>
      <c r="J4104" s="14" t="e">
        <f ca="1">F4104-(G4104+(SUMIF('RELACION PAGO DE CAJA'!B$3:B$9173,A4104,'RELACION PAGO DE CAJA'!K$3:K$9173)+SUMIF('RELACION PAGO DE CAJA'!B$3:B$9173,A4104,'RELACION PAGO DE CAJA'!L$3:L$9173)+(SUMIF('RELACION PAGO DE CAJA'!B$3:B$9173,A4104,'RELACION PAGO DE CAJA'!M$3:M$408)+(SUMIF('RELACION PAGO DE CAJA'!B$3:B$9173,A4104,'RELACION PAGO DE CAJA'!N$3:N$9173)))))</f>
        <v>#REF!</v>
      </c>
    </row>
    <row r="4105" spans="1:10">
      <c r="A4105" s="16" t="str">
        <f t="shared" si="68"/>
        <v/>
      </c>
      <c r="B4105" s="93"/>
      <c r="C4105" s="97"/>
      <c r="D4105" s="25"/>
      <c r="E4105" s="91"/>
      <c r="F4105" s="98"/>
      <c r="G4105" s="23"/>
      <c r="H4105" s="23"/>
      <c r="I4105" s="23"/>
      <c r="J4105" s="14" t="e">
        <f ca="1">F4105-(G4105+(SUMIF('RELACION PAGO DE CAJA'!B$3:B$9173,A4105,'RELACION PAGO DE CAJA'!K$3:K$9173)+SUMIF('RELACION PAGO DE CAJA'!B$3:B$9173,A4105,'RELACION PAGO DE CAJA'!L$3:L$9173)+(SUMIF('RELACION PAGO DE CAJA'!B$3:B$9173,A4105,'RELACION PAGO DE CAJA'!M$3:M$408)+(SUMIF('RELACION PAGO DE CAJA'!B$3:B$9173,A4105,'RELACION PAGO DE CAJA'!N$3:N$9173)))))</f>
        <v>#REF!</v>
      </c>
    </row>
    <row r="4106" spans="1:10">
      <c r="A4106" s="16" t="str">
        <f t="shared" si="68"/>
        <v/>
      </c>
      <c r="B4106" s="93"/>
      <c r="C4106" s="97"/>
      <c r="D4106" s="25"/>
      <c r="E4106" s="91"/>
      <c r="F4106" s="98"/>
      <c r="G4106" s="23"/>
      <c r="H4106" s="23"/>
      <c r="I4106" s="23"/>
      <c r="J4106" s="14" t="e">
        <f ca="1">F4106-(G4106+(SUMIF('RELACION PAGO DE CAJA'!B$3:B$9173,A4106,'RELACION PAGO DE CAJA'!K$3:K$9173)+SUMIF('RELACION PAGO DE CAJA'!B$3:B$9173,A4106,'RELACION PAGO DE CAJA'!L$3:L$9173)+(SUMIF('RELACION PAGO DE CAJA'!B$3:B$9173,A4106,'RELACION PAGO DE CAJA'!M$3:M$408)+(SUMIF('RELACION PAGO DE CAJA'!B$3:B$9173,A4106,'RELACION PAGO DE CAJA'!N$3:N$9173)))))</f>
        <v>#REF!</v>
      </c>
    </row>
    <row r="4107" spans="1:10">
      <c r="A4107" s="16" t="str">
        <f t="shared" si="68"/>
        <v/>
      </c>
      <c r="B4107" s="93"/>
      <c r="C4107" s="97"/>
      <c r="D4107" s="25"/>
      <c r="E4107" s="91"/>
      <c r="F4107" s="98"/>
      <c r="G4107" s="23"/>
      <c r="H4107" s="23"/>
      <c r="I4107" s="23"/>
      <c r="J4107" s="14" t="e">
        <f ca="1">F4107-(G4107+(SUMIF('RELACION PAGO DE CAJA'!B$3:B$9173,A4107,'RELACION PAGO DE CAJA'!K$3:K$9173)+SUMIF('RELACION PAGO DE CAJA'!B$3:B$9173,A4107,'RELACION PAGO DE CAJA'!L$3:L$9173)+(SUMIF('RELACION PAGO DE CAJA'!B$3:B$9173,A4107,'RELACION PAGO DE CAJA'!M$3:M$408)+(SUMIF('RELACION PAGO DE CAJA'!B$3:B$9173,A4107,'RELACION PAGO DE CAJA'!N$3:N$9173)))))</f>
        <v>#REF!</v>
      </c>
    </row>
    <row r="4108" spans="1:10">
      <c r="A4108" s="16" t="str">
        <f t="shared" si="68"/>
        <v/>
      </c>
      <c r="B4108" s="93"/>
      <c r="C4108" s="97"/>
      <c r="D4108" s="25"/>
      <c r="E4108" s="91"/>
      <c r="F4108" s="98"/>
      <c r="G4108" s="23"/>
      <c r="H4108" s="23"/>
      <c r="I4108" s="23"/>
      <c r="J4108" s="14" t="e">
        <f ca="1">F4108-(G4108+(SUMIF('RELACION PAGO DE CAJA'!B$3:B$9173,A4108,'RELACION PAGO DE CAJA'!K$3:K$9173)+SUMIF('RELACION PAGO DE CAJA'!B$3:B$9173,A4108,'RELACION PAGO DE CAJA'!L$3:L$9173)+(SUMIF('RELACION PAGO DE CAJA'!B$3:B$9173,A4108,'RELACION PAGO DE CAJA'!M$3:M$408)+(SUMIF('RELACION PAGO DE CAJA'!B$3:B$9173,A4108,'RELACION PAGO DE CAJA'!N$3:N$9173)))))</f>
        <v>#REF!</v>
      </c>
    </row>
    <row r="4109" spans="1:10">
      <c r="A4109" s="16" t="str">
        <f t="shared" si="68"/>
        <v/>
      </c>
      <c r="B4109" s="93"/>
      <c r="C4109" s="97"/>
      <c r="D4109" s="25"/>
      <c r="E4109" s="91"/>
      <c r="F4109" s="98"/>
      <c r="G4109" s="23"/>
      <c r="H4109" s="23"/>
      <c r="I4109" s="23"/>
      <c r="J4109" s="14" t="e">
        <f ca="1">F4109-(G4109+(SUMIF('RELACION PAGO DE CAJA'!B$3:B$9173,A4109,'RELACION PAGO DE CAJA'!K$3:K$9173)+SUMIF('RELACION PAGO DE CAJA'!B$3:B$9173,A4109,'RELACION PAGO DE CAJA'!L$3:L$9173)+(SUMIF('RELACION PAGO DE CAJA'!B$3:B$9173,A4109,'RELACION PAGO DE CAJA'!M$3:M$408)+(SUMIF('RELACION PAGO DE CAJA'!B$3:B$9173,A4109,'RELACION PAGO DE CAJA'!N$3:N$9173)))))</f>
        <v>#REF!</v>
      </c>
    </row>
    <row r="4110" spans="1:10">
      <c r="A4110" s="16" t="str">
        <f t="shared" si="68"/>
        <v/>
      </c>
      <c r="B4110" s="93"/>
      <c r="C4110" s="97"/>
      <c r="D4110" s="25"/>
      <c r="E4110" s="91"/>
      <c r="F4110" s="98"/>
      <c r="G4110" s="23"/>
      <c r="H4110" s="23"/>
      <c r="I4110" s="23"/>
      <c r="J4110" s="14" t="e">
        <f ca="1">F4110-(G4110+(SUMIF('RELACION PAGO DE CAJA'!B$3:B$9173,A4110,'RELACION PAGO DE CAJA'!K$3:K$9173)+SUMIF('RELACION PAGO DE CAJA'!B$3:B$9173,A4110,'RELACION PAGO DE CAJA'!L$3:L$9173)+(SUMIF('RELACION PAGO DE CAJA'!B$3:B$9173,A4110,'RELACION PAGO DE CAJA'!M$3:M$408)+(SUMIF('RELACION PAGO DE CAJA'!B$3:B$9173,A4110,'RELACION PAGO DE CAJA'!N$3:N$9173)))))</f>
        <v>#REF!</v>
      </c>
    </row>
    <row r="4111" spans="1:10">
      <c r="A4111" s="16" t="str">
        <f t="shared" si="68"/>
        <v/>
      </c>
      <c r="B4111" s="93"/>
      <c r="C4111" s="97"/>
      <c r="D4111" s="25"/>
      <c r="E4111" s="91"/>
      <c r="F4111" s="98"/>
      <c r="G4111" s="23"/>
      <c r="H4111" s="23"/>
      <c r="I4111" s="23"/>
      <c r="J4111" s="14" t="e">
        <f ca="1">F4111-(G4111+(SUMIF('RELACION PAGO DE CAJA'!B$3:B$9173,A4111,'RELACION PAGO DE CAJA'!K$3:K$9173)+SUMIF('RELACION PAGO DE CAJA'!B$3:B$9173,A4111,'RELACION PAGO DE CAJA'!L$3:L$9173)+(SUMIF('RELACION PAGO DE CAJA'!B$3:B$9173,A4111,'RELACION PAGO DE CAJA'!M$3:M$408)+(SUMIF('RELACION PAGO DE CAJA'!B$3:B$9173,A4111,'RELACION PAGO DE CAJA'!N$3:N$9173)))))</f>
        <v>#REF!</v>
      </c>
    </row>
    <row r="4112" spans="1:10">
      <c r="A4112" s="16" t="str">
        <f t="shared" si="68"/>
        <v/>
      </c>
      <c r="B4112" s="93"/>
      <c r="C4112" s="97"/>
      <c r="D4112" s="25"/>
      <c r="E4112" s="91"/>
      <c r="F4112" s="98"/>
      <c r="G4112" s="23"/>
      <c r="H4112" s="23"/>
      <c r="I4112" s="23"/>
      <c r="J4112" s="14" t="e">
        <f ca="1">F4112-(G4112+(SUMIF('RELACION PAGO DE CAJA'!B$3:B$9173,A4112,'RELACION PAGO DE CAJA'!K$3:K$9173)+SUMIF('RELACION PAGO DE CAJA'!B$3:B$9173,A4112,'RELACION PAGO DE CAJA'!L$3:L$9173)+(SUMIF('RELACION PAGO DE CAJA'!B$3:B$9173,A4112,'RELACION PAGO DE CAJA'!M$3:M$408)+(SUMIF('RELACION PAGO DE CAJA'!B$3:B$9173,A4112,'RELACION PAGO DE CAJA'!N$3:N$9173)))))</f>
        <v>#REF!</v>
      </c>
    </row>
    <row r="4113" spans="1:10">
      <c r="A4113" s="16" t="str">
        <f t="shared" si="68"/>
        <v/>
      </c>
      <c r="B4113" s="93"/>
      <c r="C4113" s="97"/>
      <c r="D4113" s="25"/>
      <c r="E4113" s="91"/>
      <c r="F4113" s="98"/>
      <c r="G4113" s="23"/>
      <c r="H4113" s="23"/>
      <c r="I4113" s="23"/>
      <c r="J4113" s="14" t="e">
        <f ca="1">F4113-(G4113+(SUMIF('RELACION PAGO DE CAJA'!B$3:B$9173,A4113,'RELACION PAGO DE CAJA'!K$3:K$9173)+SUMIF('RELACION PAGO DE CAJA'!B$3:B$9173,A4113,'RELACION PAGO DE CAJA'!L$3:L$9173)+(SUMIF('RELACION PAGO DE CAJA'!B$3:B$9173,A4113,'RELACION PAGO DE CAJA'!M$3:M$408)+(SUMIF('RELACION PAGO DE CAJA'!B$3:B$9173,A4113,'RELACION PAGO DE CAJA'!N$3:N$9173)))))</f>
        <v>#REF!</v>
      </c>
    </row>
    <row r="4114" spans="1:10">
      <c r="A4114" s="16" t="str">
        <f t="shared" si="68"/>
        <v/>
      </c>
      <c r="B4114" s="93"/>
      <c r="C4114" s="97"/>
      <c r="D4114" s="25"/>
      <c r="E4114" s="91"/>
      <c r="F4114" s="98"/>
      <c r="G4114" s="23"/>
      <c r="H4114" s="23"/>
      <c r="I4114" s="23"/>
      <c r="J4114" s="14" t="e">
        <f ca="1">F4114-(G4114+(SUMIF('RELACION PAGO DE CAJA'!B$3:B$9173,A4114,'RELACION PAGO DE CAJA'!K$3:K$9173)+SUMIF('RELACION PAGO DE CAJA'!B$3:B$9173,A4114,'RELACION PAGO DE CAJA'!L$3:L$9173)+(SUMIF('RELACION PAGO DE CAJA'!B$3:B$9173,A4114,'RELACION PAGO DE CAJA'!M$3:M$408)+(SUMIF('RELACION PAGO DE CAJA'!B$3:B$9173,A4114,'RELACION PAGO DE CAJA'!N$3:N$9173)))))</f>
        <v>#REF!</v>
      </c>
    </row>
    <row r="4115" spans="1:10">
      <c r="A4115" s="16" t="str">
        <f t="shared" si="68"/>
        <v/>
      </c>
      <c r="B4115" s="93"/>
      <c r="C4115" s="97"/>
      <c r="D4115" s="25"/>
      <c r="E4115" s="91"/>
      <c r="F4115" s="98"/>
      <c r="G4115" s="23"/>
      <c r="H4115" s="23"/>
      <c r="I4115" s="23"/>
      <c r="J4115" s="14" t="e">
        <f ca="1">F4115-(G4115+(SUMIF('RELACION PAGO DE CAJA'!B$3:B$9173,A4115,'RELACION PAGO DE CAJA'!K$3:K$9173)+SUMIF('RELACION PAGO DE CAJA'!B$3:B$9173,A4115,'RELACION PAGO DE CAJA'!L$3:L$9173)+(SUMIF('RELACION PAGO DE CAJA'!B$3:B$9173,A4115,'RELACION PAGO DE CAJA'!M$3:M$408)+(SUMIF('RELACION PAGO DE CAJA'!B$3:B$9173,A4115,'RELACION PAGO DE CAJA'!N$3:N$9173)))))</f>
        <v>#REF!</v>
      </c>
    </row>
    <row r="4116" spans="1:10">
      <c r="A4116" s="16" t="str">
        <f t="shared" si="68"/>
        <v/>
      </c>
      <c r="B4116" s="93"/>
      <c r="C4116" s="97"/>
      <c r="D4116" s="25"/>
      <c r="E4116" s="91"/>
      <c r="F4116" s="98"/>
      <c r="G4116" s="23"/>
      <c r="H4116" s="23"/>
      <c r="I4116" s="23"/>
      <c r="J4116" s="14" t="e">
        <f ca="1">F4116-(G4116+(SUMIF('RELACION PAGO DE CAJA'!B$3:B$9173,A4116,'RELACION PAGO DE CAJA'!K$3:K$9173)+SUMIF('RELACION PAGO DE CAJA'!B$3:B$9173,A4116,'RELACION PAGO DE CAJA'!L$3:L$9173)+(SUMIF('RELACION PAGO DE CAJA'!B$3:B$9173,A4116,'RELACION PAGO DE CAJA'!M$3:M$408)+(SUMIF('RELACION PAGO DE CAJA'!B$3:B$9173,A4116,'RELACION PAGO DE CAJA'!N$3:N$9173)))))</f>
        <v>#REF!</v>
      </c>
    </row>
    <row r="4117" spans="1:10">
      <c r="A4117" s="16" t="str">
        <f t="shared" ref="A4117:A4180" si="69">CONCATENATE(B4117,D4117,E4117)</f>
        <v/>
      </c>
      <c r="B4117" s="93"/>
      <c r="C4117" s="97"/>
      <c r="D4117" s="25"/>
      <c r="E4117" s="91"/>
      <c r="F4117" s="98"/>
      <c r="G4117" s="23"/>
      <c r="H4117" s="23"/>
      <c r="I4117" s="23"/>
      <c r="J4117" s="14" t="e">
        <f ca="1">F4117-(G4117+(SUMIF('RELACION PAGO DE CAJA'!B$3:B$9173,A4117,'RELACION PAGO DE CAJA'!K$3:K$9173)+SUMIF('RELACION PAGO DE CAJA'!B$3:B$9173,A4117,'RELACION PAGO DE CAJA'!L$3:L$9173)+(SUMIF('RELACION PAGO DE CAJA'!B$3:B$9173,A4117,'RELACION PAGO DE CAJA'!M$3:M$408)+(SUMIF('RELACION PAGO DE CAJA'!B$3:B$9173,A4117,'RELACION PAGO DE CAJA'!N$3:N$9173)))))</f>
        <v>#REF!</v>
      </c>
    </row>
    <row r="4118" spans="1:10">
      <c r="A4118" s="16" t="str">
        <f t="shared" si="69"/>
        <v/>
      </c>
      <c r="B4118" s="93"/>
      <c r="C4118" s="97"/>
      <c r="D4118" s="25"/>
      <c r="E4118" s="91"/>
      <c r="F4118" s="98"/>
      <c r="G4118" s="23"/>
      <c r="H4118" s="23"/>
      <c r="I4118" s="23"/>
      <c r="J4118" s="14" t="e">
        <f ca="1">F4118-(G4118+(SUMIF('RELACION PAGO DE CAJA'!B$3:B$9173,A4118,'RELACION PAGO DE CAJA'!K$3:K$9173)+SUMIF('RELACION PAGO DE CAJA'!B$3:B$9173,A4118,'RELACION PAGO DE CAJA'!L$3:L$9173)+(SUMIF('RELACION PAGO DE CAJA'!B$3:B$9173,A4118,'RELACION PAGO DE CAJA'!M$3:M$408)+(SUMIF('RELACION PAGO DE CAJA'!B$3:B$9173,A4118,'RELACION PAGO DE CAJA'!N$3:N$9173)))))</f>
        <v>#REF!</v>
      </c>
    </row>
    <row r="4119" spans="1:10">
      <c r="A4119" s="16" t="str">
        <f t="shared" si="69"/>
        <v/>
      </c>
      <c r="B4119" s="93"/>
      <c r="C4119" s="97"/>
      <c r="D4119" s="25"/>
      <c r="E4119" s="91"/>
      <c r="F4119" s="98"/>
      <c r="G4119" s="23"/>
      <c r="H4119" s="23"/>
      <c r="I4119" s="23"/>
      <c r="J4119" s="14" t="e">
        <f ca="1">F4119-(G4119+(SUMIF('RELACION PAGO DE CAJA'!B$3:B$9173,A4119,'RELACION PAGO DE CAJA'!K$3:K$9173)+SUMIF('RELACION PAGO DE CAJA'!B$3:B$9173,A4119,'RELACION PAGO DE CAJA'!L$3:L$9173)+(SUMIF('RELACION PAGO DE CAJA'!B$3:B$9173,A4119,'RELACION PAGO DE CAJA'!M$3:M$408)+(SUMIF('RELACION PAGO DE CAJA'!B$3:B$9173,A4119,'RELACION PAGO DE CAJA'!N$3:N$9173)))))</f>
        <v>#REF!</v>
      </c>
    </row>
    <row r="4120" spans="1:10">
      <c r="A4120" s="16" t="str">
        <f t="shared" si="69"/>
        <v/>
      </c>
      <c r="B4120" s="93"/>
      <c r="C4120" s="97"/>
      <c r="D4120" s="25"/>
      <c r="E4120" s="91"/>
      <c r="F4120" s="98"/>
      <c r="G4120" s="23"/>
      <c r="H4120" s="23"/>
      <c r="I4120" s="23"/>
      <c r="J4120" s="14" t="e">
        <f ca="1">F4120-(G4120+(SUMIF('RELACION PAGO DE CAJA'!B$3:B$9173,A4120,'RELACION PAGO DE CAJA'!K$3:K$9173)+SUMIF('RELACION PAGO DE CAJA'!B$3:B$9173,A4120,'RELACION PAGO DE CAJA'!L$3:L$9173)+(SUMIF('RELACION PAGO DE CAJA'!B$3:B$9173,A4120,'RELACION PAGO DE CAJA'!M$3:M$408)+(SUMIF('RELACION PAGO DE CAJA'!B$3:B$9173,A4120,'RELACION PAGO DE CAJA'!N$3:N$9173)))))</f>
        <v>#REF!</v>
      </c>
    </row>
    <row r="4121" spans="1:10">
      <c r="A4121" s="16" t="str">
        <f t="shared" si="69"/>
        <v/>
      </c>
      <c r="B4121" s="93"/>
      <c r="C4121" s="97"/>
      <c r="D4121" s="25"/>
      <c r="E4121" s="91"/>
      <c r="F4121" s="98"/>
      <c r="G4121" s="23"/>
      <c r="H4121" s="23"/>
      <c r="I4121" s="23"/>
      <c r="J4121" s="14" t="e">
        <f ca="1">F4121-(G4121+(SUMIF('RELACION PAGO DE CAJA'!B$3:B$9173,A4121,'RELACION PAGO DE CAJA'!K$3:K$9173)+SUMIF('RELACION PAGO DE CAJA'!B$3:B$9173,A4121,'RELACION PAGO DE CAJA'!L$3:L$9173)+(SUMIF('RELACION PAGO DE CAJA'!B$3:B$9173,A4121,'RELACION PAGO DE CAJA'!M$3:M$408)+(SUMIF('RELACION PAGO DE CAJA'!B$3:B$9173,A4121,'RELACION PAGO DE CAJA'!N$3:N$9173)))))</f>
        <v>#REF!</v>
      </c>
    </row>
    <row r="4122" spans="1:10">
      <c r="A4122" s="16" t="str">
        <f t="shared" si="69"/>
        <v/>
      </c>
      <c r="B4122" s="93"/>
      <c r="C4122" s="97"/>
      <c r="D4122" s="25"/>
      <c r="E4122" s="91"/>
      <c r="F4122" s="98"/>
      <c r="G4122" s="23"/>
      <c r="H4122" s="23"/>
      <c r="I4122" s="23"/>
      <c r="J4122" s="14" t="e">
        <f ca="1">F4122-(G4122+(SUMIF('RELACION PAGO DE CAJA'!B$3:B$9173,A4122,'RELACION PAGO DE CAJA'!K$3:K$9173)+SUMIF('RELACION PAGO DE CAJA'!B$3:B$9173,A4122,'RELACION PAGO DE CAJA'!L$3:L$9173)+(SUMIF('RELACION PAGO DE CAJA'!B$3:B$9173,A4122,'RELACION PAGO DE CAJA'!M$3:M$408)+(SUMIF('RELACION PAGO DE CAJA'!B$3:B$9173,A4122,'RELACION PAGO DE CAJA'!N$3:N$9173)))))</f>
        <v>#REF!</v>
      </c>
    </row>
    <row r="4123" spans="1:10">
      <c r="A4123" s="16" t="str">
        <f t="shared" si="69"/>
        <v/>
      </c>
      <c r="B4123" s="93"/>
      <c r="C4123" s="97"/>
      <c r="D4123" s="25"/>
      <c r="E4123" s="91"/>
      <c r="F4123" s="98"/>
      <c r="G4123" s="23"/>
      <c r="H4123" s="23"/>
      <c r="I4123" s="23"/>
      <c r="J4123" s="14" t="e">
        <f ca="1">F4123-(G4123+(SUMIF('RELACION PAGO DE CAJA'!B$3:B$9173,A4123,'RELACION PAGO DE CAJA'!K$3:K$9173)+SUMIF('RELACION PAGO DE CAJA'!B$3:B$9173,A4123,'RELACION PAGO DE CAJA'!L$3:L$9173)+(SUMIF('RELACION PAGO DE CAJA'!B$3:B$9173,A4123,'RELACION PAGO DE CAJA'!M$3:M$408)+(SUMIF('RELACION PAGO DE CAJA'!B$3:B$9173,A4123,'RELACION PAGO DE CAJA'!N$3:N$9173)))))</f>
        <v>#REF!</v>
      </c>
    </row>
    <row r="4124" spans="1:10">
      <c r="A4124" s="16" t="str">
        <f t="shared" si="69"/>
        <v/>
      </c>
      <c r="B4124" s="93"/>
      <c r="C4124" s="97"/>
      <c r="D4124" s="25"/>
      <c r="E4124" s="91"/>
      <c r="F4124" s="98"/>
      <c r="G4124" s="23"/>
      <c r="H4124" s="23"/>
      <c r="I4124" s="23"/>
      <c r="J4124" s="14" t="e">
        <f ca="1">F4124-(G4124+(SUMIF('RELACION PAGO DE CAJA'!B$3:B$9173,A4124,'RELACION PAGO DE CAJA'!K$3:K$9173)+SUMIF('RELACION PAGO DE CAJA'!B$3:B$9173,A4124,'RELACION PAGO DE CAJA'!L$3:L$9173)+(SUMIF('RELACION PAGO DE CAJA'!B$3:B$9173,A4124,'RELACION PAGO DE CAJA'!M$3:M$408)+(SUMIF('RELACION PAGO DE CAJA'!B$3:B$9173,A4124,'RELACION PAGO DE CAJA'!N$3:N$9173)))))</f>
        <v>#REF!</v>
      </c>
    </row>
    <row r="4125" spans="1:10">
      <c r="A4125" s="16" t="str">
        <f t="shared" si="69"/>
        <v/>
      </c>
      <c r="B4125" s="93"/>
      <c r="C4125" s="97"/>
      <c r="D4125" s="25"/>
      <c r="E4125" s="91"/>
      <c r="F4125" s="98"/>
      <c r="G4125" s="23"/>
      <c r="H4125" s="23"/>
      <c r="I4125" s="23"/>
      <c r="J4125" s="14" t="e">
        <f ca="1">F4125-(G4125+(SUMIF('RELACION PAGO DE CAJA'!B$3:B$9173,A4125,'RELACION PAGO DE CAJA'!K$3:K$9173)+SUMIF('RELACION PAGO DE CAJA'!B$3:B$9173,A4125,'RELACION PAGO DE CAJA'!L$3:L$9173)+(SUMIF('RELACION PAGO DE CAJA'!B$3:B$9173,A4125,'RELACION PAGO DE CAJA'!M$3:M$408)+(SUMIF('RELACION PAGO DE CAJA'!B$3:B$9173,A4125,'RELACION PAGO DE CAJA'!N$3:N$9173)))))</f>
        <v>#REF!</v>
      </c>
    </row>
    <row r="4126" spans="1:10">
      <c r="A4126" s="16" t="str">
        <f t="shared" si="69"/>
        <v/>
      </c>
      <c r="B4126" s="93"/>
      <c r="C4126" s="97"/>
      <c r="D4126" s="25"/>
      <c r="E4126" s="91"/>
      <c r="F4126" s="98"/>
      <c r="G4126" s="23"/>
      <c r="H4126" s="23"/>
      <c r="I4126" s="23"/>
      <c r="J4126" s="14" t="e">
        <f ca="1">F4126-(G4126+(SUMIF('RELACION PAGO DE CAJA'!B$3:B$9173,A4126,'RELACION PAGO DE CAJA'!K$3:K$9173)+SUMIF('RELACION PAGO DE CAJA'!B$3:B$9173,A4126,'RELACION PAGO DE CAJA'!L$3:L$9173)+(SUMIF('RELACION PAGO DE CAJA'!B$3:B$9173,A4126,'RELACION PAGO DE CAJA'!M$3:M$408)+(SUMIF('RELACION PAGO DE CAJA'!B$3:B$9173,A4126,'RELACION PAGO DE CAJA'!N$3:N$9173)))))</f>
        <v>#REF!</v>
      </c>
    </row>
    <row r="4127" spans="1:10">
      <c r="A4127" s="16" t="str">
        <f t="shared" si="69"/>
        <v/>
      </c>
      <c r="B4127" s="93"/>
      <c r="C4127" s="97"/>
      <c r="D4127" s="25"/>
      <c r="E4127" s="91"/>
      <c r="F4127" s="98"/>
      <c r="G4127" s="23"/>
      <c r="H4127" s="23"/>
      <c r="I4127" s="23"/>
      <c r="J4127" s="14" t="e">
        <f ca="1">F4127-(G4127+(SUMIF('RELACION PAGO DE CAJA'!B$3:B$9173,A4127,'RELACION PAGO DE CAJA'!K$3:K$9173)+SUMIF('RELACION PAGO DE CAJA'!B$3:B$9173,A4127,'RELACION PAGO DE CAJA'!L$3:L$9173)+(SUMIF('RELACION PAGO DE CAJA'!B$3:B$9173,A4127,'RELACION PAGO DE CAJA'!M$3:M$408)+(SUMIF('RELACION PAGO DE CAJA'!B$3:B$9173,A4127,'RELACION PAGO DE CAJA'!N$3:N$9173)))))</f>
        <v>#REF!</v>
      </c>
    </row>
    <row r="4128" spans="1:10">
      <c r="A4128" s="16" t="str">
        <f t="shared" si="69"/>
        <v/>
      </c>
      <c r="B4128" s="93"/>
      <c r="C4128" s="97"/>
      <c r="D4128" s="25"/>
      <c r="E4128" s="91"/>
      <c r="F4128" s="98"/>
      <c r="G4128" s="23"/>
      <c r="H4128" s="23"/>
      <c r="I4128" s="23"/>
      <c r="J4128" s="14" t="e">
        <f ca="1">F4128-(G4128+(SUMIF('RELACION PAGO DE CAJA'!B$3:B$9173,A4128,'RELACION PAGO DE CAJA'!K$3:K$9173)+SUMIF('RELACION PAGO DE CAJA'!B$3:B$9173,A4128,'RELACION PAGO DE CAJA'!L$3:L$9173)+(SUMIF('RELACION PAGO DE CAJA'!B$3:B$9173,A4128,'RELACION PAGO DE CAJA'!M$3:M$408)+(SUMIF('RELACION PAGO DE CAJA'!B$3:B$9173,A4128,'RELACION PAGO DE CAJA'!N$3:N$9173)))))</f>
        <v>#REF!</v>
      </c>
    </row>
    <row r="4129" spans="1:10">
      <c r="A4129" s="16" t="str">
        <f t="shared" si="69"/>
        <v/>
      </c>
      <c r="B4129" s="93"/>
      <c r="C4129" s="97"/>
      <c r="D4129" s="25"/>
      <c r="E4129" s="91"/>
      <c r="F4129" s="98"/>
      <c r="G4129" s="23"/>
      <c r="H4129" s="23"/>
      <c r="I4129" s="23"/>
      <c r="J4129" s="14" t="e">
        <f ca="1">F4129-(G4129+(SUMIF('RELACION PAGO DE CAJA'!B$3:B$9173,A4129,'RELACION PAGO DE CAJA'!K$3:K$9173)+SUMIF('RELACION PAGO DE CAJA'!B$3:B$9173,A4129,'RELACION PAGO DE CAJA'!L$3:L$9173)+(SUMIF('RELACION PAGO DE CAJA'!B$3:B$9173,A4129,'RELACION PAGO DE CAJA'!M$3:M$408)+(SUMIF('RELACION PAGO DE CAJA'!B$3:B$9173,A4129,'RELACION PAGO DE CAJA'!N$3:N$9173)))))</f>
        <v>#REF!</v>
      </c>
    </row>
    <row r="4130" spans="1:10">
      <c r="A4130" s="16" t="str">
        <f t="shared" si="69"/>
        <v/>
      </c>
      <c r="B4130" s="93"/>
      <c r="C4130" s="97"/>
      <c r="D4130" s="25"/>
      <c r="E4130" s="91"/>
      <c r="F4130" s="98"/>
      <c r="G4130" s="23"/>
      <c r="H4130" s="23"/>
      <c r="I4130" s="23"/>
      <c r="J4130" s="14" t="e">
        <f ca="1">F4130-(G4130+(SUMIF('RELACION PAGO DE CAJA'!B$3:B$9173,A4130,'RELACION PAGO DE CAJA'!K$3:K$9173)+SUMIF('RELACION PAGO DE CAJA'!B$3:B$9173,A4130,'RELACION PAGO DE CAJA'!L$3:L$9173)+(SUMIF('RELACION PAGO DE CAJA'!B$3:B$9173,A4130,'RELACION PAGO DE CAJA'!M$3:M$408)+(SUMIF('RELACION PAGO DE CAJA'!B$3:B$9173,A4130,'RELACION PAGO DE CAJA'!N$3:N$9173)))))</f>
        <v>#REF!</v>
      </c>
    </row>
    <row r="4131" spans="1:10">
      <c r="A4131" s="16" t="str">
        <f t="shared" si="69"/>
        <v/>
      </c>
      <c r="B4131" s="93"/>
      <c r="C4131" s="97"/>
      <c r="D4131" s="25"/>
      <c r="E4131" s="91"/>
      <c r="F4131" s="98"/>
      <c r="G4131" s="23"/>
      <c r="H4131" s="23"/>
      <c r="I4131" s="23"/>
      <c r="J4131" s="14" t="e">
        <f ca="1">F4131-(G4131+(SUMIF('RELACION PAGO DE CAJA'!B$3:B$9173,A4131,'RELACION PAGO DE CAJA'!K$3:K$9173)+SUMIF('RELACION PAGO DE CAJA'!B$3:B$9173,A4131,'RELACION PAGO DE CAJA'!L$3:L$9173)+(SUMIF('RELACION PAGO DE CAJA'!B$3:B$9173,A4131,'RELACION PAGO DE CAJA'!M$3:M$408)+(SUMIF('RELACION PAGO DE CAJA'!B$3:B$9173,A4131,'RELACION PAGO DE CAJA'!N$3:N$9173)))))</f>
        <v>#REF!</v>
      </c>
    </row>
    <row r="4132" spans="1:10">
      <c r="A4132" s="16" t="str">
        <f t="shared" si="69"/>
        <v/>
      </c>
      <c r="B4132" s="93"/>
      <c r="C4132" s="97"/>
      <c r="D4132" s="25"/>
      <c r="E4132" s="91"/>
      <c r="F4132" s="98"/>
      <c r="G4132" s="23"/>
      <c r="H4132" s="23"/>
      <c r="I4132" s="23"/>
      <c r="J4132" s="14" t="e">
        <f ca="1">F4132-(G4132+(SUMIF('RELACION PAGO DE CAJA'!B$3:B$9173,A4132,'RELACION PAGO DE CAJA'!K$3:K$9173)+SUMIF('RELACION PAGO DE CAJA'!B$3:B$9173,A4132,'RELACION PAGO DE CAJA'!L$3:L$9173)+(SUMIF('RELACION PAGO DE CAJA'!B$3:B$9173,A4132,'RELACION PAGO DE CAJA'!M$3:M$408)+(SUMIF('RELACION PAGO DE CAJA'!B$3:B$9173,A4132,'RELACION PAGO DE CAJA'!N$3:N$9173)))))</f>
        <v>#REF!</v>
      </c>
    </row>
    <row r="4133" spans="1:10">
      <c r="A4133" s="16" t="str">
        <f t="shared" si="69"/>
        <v/>
      </c>
      <c r="B4133" s="93"/>
      <c r="C4133" s="97"/>
      <c r="D4133" s="25"/>
      <c r="E4133" s="91"/>
      <c r="F4133" s="98"/>
      <c r="G4133" s="23"/>
      <c r="H4133" s="23"/>
      <c r="I4133" s="23"/>
      <c r="J4133" s="14" t="e">
        <f ca="1">F4133-(G4133+(SUMIF('RELACION PAGO DE CAJA'!B$3:B$9173,A4133,'RELACION PAGO DE CAJA'!K$3:K$9173)+SUMIF('RELACION PAGO DE CAJA'!B$3:B$9173,A4133,'RELACION PAGO DE CAJA'!L$3:L$9173)+(SUMIF('RELACION PAGO DE CAJA'!B$3:B$9173,A4133,'RELACION PAGO DE CAJA'!M$3:M$408)+(SUMIF('RELACION PAGO DE CAJA'!B$3:B$9173,A4133,'RELACION PAGO DE CAJA'!N$3:N$9173)))))</f>
        <v>#REF!</v>
      </c>
    </row>
    <row r="4134" spans="1:10">
      <c r="A4134" s="16" t="str">
        <f t="shared" si="69"/>
        <v/>
      </c>
      <c r="B4134" s="93"/>
      <c r="C4134" s="97"/>
      <c r="D4134" s="25"/>
      <c r="E4134" s="91"/>
      <c r="F4134" s="98"/>
      <c r="G4134" s="23"/>
      <c r="H4134" s="23"/>
      <c r="I4134" s="23"/>
      <c r="J4134" s="14" t="e">
        <f ca="1">F4134-(G4134+(SUMIF('RELACION PAGO DE CAJA'!B$3:B$9173,A4134,'RELACION PAGO DE CAJA'!K$3:K$9173)+SUMIF('RELACION PAGO DE CAJA'!B$3:B$9173,A4134,'RELACION PAGO DE CAJA'!L$3:L$9173)+(SUMIF('RELACION PAGO DE CAJA'!B$3:B$9173,A4134,'RELACION PAGO DE CAJA'!M$3:M$408)+(SUMIF('RELACION PAGO DE CAJA'!B$3:B$9173,A4134,'RELACION PAGO DE CAJA'!N$3:N$9173)))))</f>
        <v>#REF!</v>
      </c>
    </row>
    <row r="4135" spans="1:10">
      <c r="A4135" s="16" t="str">
        <f t="shared" si="69"/>
        <v/>
      </c>
      <c r="B4135" s="93"/>
      <c r="C4135" s="97"/>
      <c r="D4135" s="25"/>
      <c r="E4135" s="91"/>
      <c r="F4135" s="98"/>
      <c r="G4135" s="23"/>
      <c r="H4135" s="23"/>
      <c r="I4135" s="23"/>
      <c r="J4135" s="14" t="e">
        <f ca="1">F4135-(G4135+(SUMIF('RELACION PAGO DE CAJA'!B$3:B$9173,A4135,'RELACION PAGO DE CAJA'!K$3:K$9173)+SUMIF('RELACION PAGO DE CAJA'!B$3:B$9173,A4135,'RELACION PAGO DE CAJA'!L$3:L$9173)+(SUMIF('RELACION PAGO DE CAJA'!B$3:B$9173,A4135,'RELACION PAGO DE CAJA'!M$3:M$408)+(SUMIF('RELACION PAGO DE CAJA'!B$3:B$9173,A4135,'RELACION PAGO DE CAJA'!N$3:N$9173)))))</f>
        <v>#REF!</v>
      </c>
    </row>
    <row r="4136" spans="1:10">
      <c r="A4136" s="16" t="str">
        <f t="shared" si="69"/>
        <v/>
      </c>
      <c r="B4136" s="93"/>
      <c r="C4136" s="97"/>
      <c r="D4136" s="25"/>
      <c r="E4136" s="91"/>
      <c r="F4136" s="98"/>
      <c r="G4136" s="23"/>
      <c r="H4136" s="23"/>
      <c r="I4136" s="23"/>
      <c r="J4136" s="14" t="e">
        <f ca="1">F4136-(G4136+(SUMIF('RELACION PAGO DE CAJA'!B$3:B$9173,A4136,'RELACION PAGO DE CAJA'!K$3:K$9173)+SUMIF('RELACION PAGO DE CAJA'!B$3:B$9173,A4136,'RELACION PAGO DE CAJA'!L$3:L$9173)+(SUMIF('RELACION PAGO DE CAJA'!B$3:B$9173,A4136,'RELACION PAGO DE CAJA'!M$3:M$408)+(SUMIF('RELACION PAGO DE CAJA'!B$3:B$9173,A4136,'RELACION PAGO DE CAJA'!N$3:N$9173)))))</f>
        <v>#REF!</v>
      </c>
    </row>
    <row r="4137" spans="1:10">
      <c r="A4137" s="16" t="str">
        <f t="shared" si="69"/>
        <v/>
      </c>
      <c r="B4137" s="93"/>
      <c r="C4137" s="97"/>
      <c r="D4137" s="25"/>
      <c r="E4137" s="91"/>
      <c r="F4137" s="98"/>
      <c r="G4137" s="23"/>
      <c r="H4137" s="23"/>
      <c r="I4137" s="23"/>
      <c r="J4137" s="14" t="e">
        <f ca="1">F4137-(G4137+(SUMIF('RELACION PAGO DE CAJA'!B$3:B$9173,A4137,'RELACION PAGO DE CAJA'!K$3:K$9173)+SUMIF('RELACION PAGO DE CAJA'!B$3:B$9173,A4137,'RELACION PAGO DE CAJA'!L$3:L$9173)+(SUMIF('RELACION PAGO DE CAJA'!B$3:B$9173,A4137,'RELACION PAGO DE CAJA'!M$3:M$408)+(SUMIF('RELACION PAGO DE CAJA'!B$3:B$9173,A4137,'RELACION PAGO DE CAJA'!N$3:N$9173)))))</f>
        <v>#REF!</v>
      </c>
    </row>
    <row r="4138" spans="1:10">
      <c r="A4138" s="16" t="str">
        <f t="shared" si="69"/>
        <v/>
      </c>
      <c r="B4138" s="93"/>
      <c r="C4138" s="97"/>
      <c r="D4138" s="25"/>
      <c r="E4138" s="91"/>
      <c r="F4138" s="98"/>
      <c r="G4138" s="23"/>
      <c r="H4138" s="23"/>
      <c r="I4138" s="23"/>
      <c r="J4138" s="14" t="e">
        <f ca="1">F4138-(G4138+(SUMIF('RELACION PAGO DE CAJA'!B$3:B$9173,A4138,'RELACION PAGO DE CAJA'!K$3:K$9173)+SUMIF('RELACION PAGO DE CAJA'!B$3:B$9173,A4138,'RELACION PAGO DE CAJA'!L$3:L$9173)+(SUMIF('RELACION PAGO DE CAJA'!B$3:B$9173,A4138,'RELACION PAGO DE CAJA'!M$3:M$408)+(SUMIF('RELACION PAGO DE CAJA'!B$3:B$9173,A4138,'RELACION PAGO DE CAJA'!N$3:N$9173)))))</f>
        <v>#REF!</v>
      </c>
    </row>
    <row r="4139" spans="1:10">
      <c r="A4139" s="16" t="str">
        <f t="shared" si="69"/>
        <v/>
      </c>
      <c r="B4139" s="93"/>
      <c r="C4139" s="97"/>
      <c r="D4139" s="25"/>
      <c r="E4139" s="91"/>
      <c r="F4139" s="98"/>
      <c r="G4139" s="23"/>
      <c r="H4139" s="23"/>
      <c r="I4139" s="23"/>
      <c r="J4139" s="14" t="e">
        <f ca="1">F4139-(G4139+(SUMIF('RELACION PAGO DE CAJA'!B$3:B$9173,A4139,'RELACION PAGO DE CAJA'!K$3:K$9173)+SUMIF('RELACION PAGO DE CAJA'!B$3:B$9173,A4139,'RELACION PAGO DE CAJA'!L$3:L$9173)+(SUMIF('RELACION PAGO DE CAJA'!B$3:B$9173,A4139,'RELACION PAGO DE CAJA'!M$3:M$408)+(SUMIF('RELACION PAGO DE CAJA'!B$3:B$9173,A4139,'RELACION PAGO DE CAJA'!N$3:N$9173)))))</f>
        <v>#REF!</v>
      </c>
    </row>
    <row r="4140" spans="1:10">
      <c r="A4140" s="16" t="str">
        <f t="shared" si="69"/>
        <v/>
      </c>
      <c r="B4140" s="93"/>
      <c r="C4140" s="97"/>
      <c r="D4140" s="25"/>
      <c r="E4140" s="91"/>
      <c r="F4140" s="98"/>
      <c r="G4140" s="23"/>
      <c r="H4140" s="23"/>
      <c r="I4140" s="23"/>
      <c r="J4140" s="14" t="e">
        <f ca="1">F4140-(G4140+(SUMIF('RELACION PAGO DE CAJA'!B$3:B$9173,A4140,'RELACION PAGO DE CAJA'!K$3:K$9173)+SUMIF('RELACION PAGO DE CAJA'!B$3:B$9173,A4140,'RELACION PAGO DE CAJA'!L$3:L$9173)+(SUMIF('RELACION PAGO DE CAJA'!B$3:B$9173,A4140,'RELACION PAGO DE CAJA'!M$3:M$408)+(SUMIF('RELACION PAGO DE CAJA'!B$3:B$9173,A4140,'RELACION PAGO DE CAJA'!N$3:N$9173)))))</f>
        <v>#REF!</v>
      </c>
    </row>
    <row r="4141" spans="1:10">
      <c r="A4141" s="16" t="str">
        <f t="shared" si="69"/>
        <v/>
      </c>
      <c r="B4141" s="93"/>
      <c r="C4141" s="97"/>
      <c r="D4141" s="25"/>
      <c r="E4141" s="91"/>
      <c r="F4141" s="98"/>
      <c r="G4141" s="23"/>
      <c r="H4141" s="23"/>
      <c r="I4141" s="23"/>
      <c r="J4141" s="14" t="e">
        <f ca="1">F4141-(G4141+(SUMIF('RELACION PAGO DE CAJA'!B$3:B$9173,A4141,'RELACION PAGO DE CAJA'!K$3:K$9173)+SUMIF('RELACION PAGO DE CAJA'!B$3:B$9173,A4141,'RELACION PAGO DE CAJA'!L$3:L$9173)+(SUMIF('RELACION PAGO DE CAJA'!B$3:B$9173,A4141,'RELACION PAGO DE CAJA'!M$3:M$408)+(SUMIF('RELACION PAGO DE CAJA'!B$3:B$9173,A4141,'RELACION PAGO DE CAJA'!N$3:N$9173)))))</f>
        <v>#REF!</v>
      </c>
    </row>
    <row r="4142" spans="1:10">
      <c r="A4142" s="16" t="str">
        <f t="shared" si="69"/>
        <v/>
      </c>
      <c r="B4142" s="93"/>
      <c r="C4142" s="97"/>
      <c r="D4142" s="25"/>
      <c r="E4142" s="91"/>
      <c r="F4142" s="98"/>
      <c r="G4142" s="23"/>
      <c r="H4142" s="23"/>
      <c r="I4142" s="23"/>
      <c r="J4142" s="14" t="e">
        <f ca="1">F4142-(G4142+(SUMIF('RELACION PAGO DE CAJA'!B$3:B$9173,A4142,'RELACION PAGO DE CAJA'!K$3:K$9173)+SUMIF('RELACION PAGO DE CAJA'!B$3:B$9173,A4142,'RELACION PAGO DE CAJA'!L$3:L$9173)+(SUMIF('RELACION PAGO DE CAJA'!B$3:B$9173,A4142,'RELACION PAGO DE CAJA'!M$3:M$408)+(SUMIF('RELACION PAGO DE CAJA'!B$3:B$9173,A4142,'RELACION PAGO DE CAJA'!N$3:N$9173)))))</f>
        <v>#REF!</v>
      </c>
    </row>
    <row r="4143" spans="1:10">
      <c r="A4143" s="16" t="str">
        <f t="shared" si="69"/>
        <v/>
      </c>
      <c r="B4143" s="93"/>
      <c r="C4143" s="97"/>
      <c r="D4143" s="25"/>
      <c r="E4143" s="91"/>
      <c r="F4143" s="98"/>
      <c r="G4143" s="23"/>
      <c r="H4143" s="23"/>
      <c r="I4143" s="23"/>
      <c r="J4143" s="14" t="e">
        <f ca="1">F4143-(G4143+(SUMIF('RELACION PAGO DE CAJA'!B$3:B$9173,A4143,'RELACION PAGO DE CAJA'!K$3:K$9173)+SUMIF('RELACION PAGO DE CAJA'!B$3:B$9173,A4143,'RELACION PAGO DE CAJA'!L$3:L$9173)+(SUMIF('RELACION PAGO DE CAJA'!B$3:B$9173,A4143,'RELACION PAGO DE CAJA'!M$3:M$408)+(SUMIF('RELACION PAGO DE CAJA'!B$3:B$9173,A4143,'RELACION PAGO DE CAJA'!N$3:N$9173)))))</f>
        <v>#REF!</v>
      </c>
    </row>
    <row r="4144" spans="1:10">
      <c r="A4144" s="16" t="str">
        <f t="shared" si="69"/>
        <v/>
      </c>
      <c r="B4144" s="93"/>
      <c r="C4144" s="97"/>
      <c r="D4144" s="25"/>
      <c r="E4144" s="91"/>
      <c r="F4144" s="98"/>
      <c r="G4144" s="23"/>
      <c r="H4144" s="23"/>
      <c r="I4144" s="23"/>
      <c r="J4144" s="14" t="e">
        <f ca="1">F4144-(G4144+(SUMIF('RELACION PAGO DE CAJA'!B$3:B$9173,A4144,'RELACION PAGO DE CAJA'!K$3:K$9173)+SUMIF('RELACION PAGO DE CAJA'!B$3:B$9173,A4144,'RELACION PAGO DE CAJA'!L$3:L$9173)+(SUMIF('RELACION PAGO DE CAJA'!B$3:B$9173,A4144,'RELACION PAGO DE CAJA'!M$3:M$408)+(SUMIF('RELACION PAGO DE CAJA'!B$3:B$9173,A4144,'RELACION PAGO DE CAJA'!N$3:N$9173)))))</f>
        <v>#REF!</v>
      </c>
    </row>
    <row r="4145" spans="1:10">
      <c r="A4145" s="16" t="str">
        <f t="shared" si="69"/>
        <v/>
      </c>
      <c r="B4145" s="93"/>
      <c r="C4145" s="97"/>
      <c r="D4145" s="25"/>
      <c r="E4145" s="91"/>
      <c r="F4145" s="98"/>
      <c r="G4145" s="23"/>
      <c r="H4145" s="23"/>
      <c r="I4145" s="23"/>
      <c r="J4145" s="14" t="e">
        <f ca="1">F4145-(G4145+(SUMIF('RELACION PAGO DE CAJA'!B$3:B$9173,A4145,'RELACION PAGO DE CAJA'!K$3:K$9173)+SUMIF('RELACION PAGO DE CAJA'!B$3:B$9173,A4145,'RELACION PAGO DE CAJA'!L$3:L$9173)+(SUMIF('RELACION PAGO DE CAJA'!B$3:B$9173,A4145,'RELACION PAGO DE CAJA'!M$3:M$408)+(SUMIF('RELACION PAGO DE CAJA'!B$3:B$9173,A4145,'RELACION PAGO DE CAJA'!N$3:N$9173)))))</f>
        <v>#REF!</v>
      </c>
    </row>
    <row r="4146" spans="1:10">
      <c r="A4146" s="16" t="str">
        <f t="shared" si="69"/>
        <v/>
      </c>
      <c r="B4146" s="93"/>
      <c r="C4146" s="97"/>
      <c r="D4146" s="25"/>
      <c r="E4146" s="91"/>
      <c r="F4146" s="98"/>
      <c r="G4146" s="23"/>
      <c r="H4146" s="23"/>
      <c r="I4146" s="23"/>
      <c r="J4146" s="14" t="e">
        <f ca="1">F4146-(G4146+(SUMIF('RELACION PAGO DE CAJA'!B$3:B$9173,A4146,'RELACION PAGO DE CAJA'!K$3:K$9173)+SUMIF('RELACION PAGO DE CAJA'!B$3:B$9173,A4146,'RELACION PAGO DE CAJA'!L$3:L$9173)+(SUMIF('RELACION PAGO DE CAJA'!B$3:B$9173,A4146,'RELACION PAGO DE CAJA'!M$3:M$408)+(SUMIF('RELACION PAGO DE CAJA'!B$3:B$9173,A4146,'RELACION PAGO DE CAJA'!N$3:N$9173)))))</f>
        <v>#REF!</v>
      </c>
    </row>
    <row r="4147" spans="1:10">
      <c r="A4147" s="16" t="str">
        <f t="shared" si="69"/>
        <v/>
      </c>
      <c r="B4147" s="93"/>
      <c r="C4147" s="97"/>
      <c r="D4147" s="25"/>
      <c r="E4147" s="91"/>
      <c r="F4147" s="98"/>
      <c r="G4147" s="23"/>
      <c r="H4147" s="23"/>
      <c r="I4147" s="23"/>
      <c r="J4147" s="14" t="e">
        <f ca="1">F4147-(G4147+(SUMIF('RELACION PAGO DE CAJA'!B$3:B$9173,A4147,'RELACION PAGO DE CAJA'!K$3:K$9173)+SUMIF('RELACION PAGO DE CAJA'!B$3:B$9173,A4147,'RELACION PAGO DE CAJA'!L$3:L$9173)+(SUMIF('RELACION PAGO DE CAJA'!B$3:B$9173,A4147,'RELACION PAGO DE CAJA'!M$3:M$408)+(SUMIF('RELACION PAGO DE CAJA'!B$3:B$9173,A4147,'RELACION PAGO DE CAJA'!N$3:N$9173)))))</f>
        <v>#REF!</v>
      </c>
    </row>
    <row r="4148" spans="1:10">
      <c r="A4148" s="16" t="str">
        <f t="shared" si="69"/>
        <v/>
      </c>
      <c r="B4148" s="93"/>
      <c r="C4148" s="97"/>
      <c r="D4148" s="25"/>
      <c r="E4148" s="91"/>
      <c r="F4148" s="98"/>
      <c r="G4148" s="23"/>
      <c r="H4148" s="23"/>
      <c r="I4148" s="23"/>
      <c r="J4148" s="14" t="e">
        <f ca="1">F4148-(G4148+(SUMIF('RELACION PAGO DE CAJA'!B$3:B$9173,A4148,'RELACION PAGO DE CAJA'!K$3:K$9173)+SUMIF('RELACION PAGO DE CAJA'!B$3:B$9173,A4148,'RELACION PAGO DE CAJA'!L$3:L$9173)+(SUMIF('RELACION PAGO DE CAJA'!B$3:B$9173,A4148,'RELACION PAGO DE CAJA'!M$3:M$408)+(SUMIF('RELACION PAGO DE CAJA'!B$3:B$9173,A4148,'RELACION PAGO DE CAJA'!N$3:N$9173)))))</f>
        <v>#REF!</v>
      </c>
    </row>
    <row r="4149" spans="1:10">
      <c r="A4149" s="16" t="str">
        <f t="shared" si="69"/>
        <v/>
      </c>
      <c r="B4149" s="93"/>
      <c r="C4149" s="97"/>
      <c r="D4149" s="25"/>
      <c r="E4149" s="91"/>
      <c r="F4149" s="98"/>
      <c r="G4149" s="23"/>
      <c r="H4149" s="23"/>
      <c r="I4149" s="23"/>
      <c r="J4149" s="14" t="e">
        <f ca="1">F4149-(G4149+(SUMIF('RELACION PAGO DE CAJA'!B$3:B$9173,A4149,'RELACION PAGO DE CAJA'!K$3:K$9173)+SUMIF('RELACION PAGO DE CAJA'!B$3:B$9173,A4149,'RELACION PAGO DE CAJA'!L$3:L$9173)+(SUMIF('RELACION PAGO DE CAJA'!B$3:B$9173,A4149,'RELACION PAGO DE CAJA'!M$3:M$408)+(SUMIF('RELACION PAGO DE CAJA'!B$3:B$9173,A4149,'RELACION PAGO DE CAJA'!N$3:N$9173)))))</f>
        <v>#REF!</v>
      </c>
    </row>
    <row r="4150" spans="1:10">
      <c r="A4150" s="16" t="str">
        <f t="shared" si="69"/>
        <v/>
      </c>
      <c r="B4150" s="93"/>
      <c r="C4150" s="97"/>
      <c r="D4150" s="25"/>
      <c r="E4150" s="91"/>
      <c r="F4150" s="98"/>
      <c r="G4150" s="23"/>
      <c r="H4150" s="23"/>
      <c r="I4150" s="23"/>
      <c r="J4150" s="14" t="e">
        <f ca="1">F4150-(G4150+(SUMIF('RELACION PAGO DE CAJA'!B$3:B$9173,A4150,'RELACION PAGO DE CAJA'!K$3:K$9173)+SUMIF('RELACION PAGO DE CAJA'!B$3:B$9173,A4150,'RELACION PAGO DE CAJA'!L$3:L$9173)+(SUMIF('RELACION PAGO DE CAJA'!B$3:B$9173,A4150,'RELACION PAGO DE CAJA'!M$3:M$408)+(SUMIF('RELACION PAGO DE CAJA'!B$3:B$9173,A4150,'RELACION PAGO DE CAJA'!N$3:N$9173)))))</f>
        <v>#REF!</v>
      </c>
    </row>
    <row r="4151" spans="1:10">
      <c r="A4151" s="16" t="str">
        <f t="shared" si="69"/>
        <v/>
      </c>
      <c r="B4151" s="93"/>
      <c r="C4151" s="97"/>
      <c r="D4151" s="25"/>
      <c r="E4151" s="91"/>
      <c r="F4151" s="98"/>
      <c r="G4151" s="23"/>
      <c r="H4151" s="23"/>
      <c r="I4151" s="23"/>
      <c r="J4151" s="14" t="e">
        <f ca="1">F4151-(G4151+(SUMIF('RELACION PAGO DE CAJA'!B$3:B$9173,A4151,'RELACION PAGO DE CAJA'!K$3:K$9173)+SUMIF('RELACION PAGO DE CAJA'!B$3:B$9173,A4151,'RELACION PAGO DE CAJA'!L$3:L$9173)+(SUMIF('RELACION PAGO DE CAJA'!B$3:B$9173,A4151,'RELACION PAGO DE CAJA'!M$3:M$408)+(SUMIF('RELACION PAGO DE CAJA'!B$3:B$9173,A4151,'RELACION PAGO DE CAJA'!N$3:N$9173)))))</f>
        <v>#REF!</v>
      </c>
    </row>
    <row r="4152" spans="1:10">
      <c r="A4152" s="16" t="str">
        <f t="shared" si="69"/>
        <v/>
      </c>
      <c r="B4152" s="93"/>
      <c r="C4152" s="97"/>
      <c r="D4152" s="25"/>
      <c r="E4152" s="91"/>
      <c r="F4152" s="98"/>
      <c r="G4152" s="23"/>
      <c r="H4152" s="23"/>
      <c r="I4152" s="23"/>
      <c r="J4152" s="14" t="e">
        <f ca="1">F4152-(G4152+(SUMIF('RELACION PAGO DE CAJA'!B$3:B$9173,A4152,'RELACION PAGO DE CAJA'!K$3:K$9173)+SUMIF('RELACION PAGO DE CAJA'!B$3:B$9173,A4152,'RELACION PAGO DE CAJA'!L$3:L$9173)+(SUMIF('RELACION PAGO DE CAJA'!B$3:B$9173,A4152,'RELACION PAGO DE CAJA'!M$3:M$408)+(SUMIF('RELACION PAGO DE CAJA'!B$3:B$9173,A4152,'RELACION PAGO DE CAJA'!N$3:N$9173)))))</f>
        <v>#REF!</v>
      </c>
    </row>
    <row r="4153" spans="1:10">
      <c r="A4153" s="16" t="str">
        <f t="shared" si="69"/>
        <v/>
      </c>
      <c r="B4153" s="93"/>
      <c r="C4153" s="97"/>
      <c r="D4153" s="25"/>
      <c r="E4153" s="91"/>
      <c r="F4153" s="98"/>
      <c r="G4153" s="23"/>
      <c r="H4153" s="23"/>
      <c r="I4153" s="23"/>
      <c r="J4153" s="14" t="e">
        <f ca="1">F4153-(G4153+(SUMIF('RELACION PAGO DE CAJA'!B$3:B$9173,A4153,'RELACION PAGO DE CAJA'!K$3:K$9173)+SUMIF('RELACION PAGO DE CAJA'!B$3:B$9173,A4153,'RELACION PAGO DE CAJA'!L$3:L$9173)+(SUMIF('RELACION PAGO DE CAJA'!B$3:B$9173,A4153,'RELACION PAGO DE CAJA'!M$3:M$408)+(SUMIF('RELACION PAGO DE CAJA'!B$3:B$9173,A4153,'RELACION PAGO DE CAJA'!N$3:N$9173)))))</f>
        <v>#REF!</v>
      </c>
    </row>
    <row r="4154" spans="1:10">
      <c r="A4154" s="16" t="str">
        <f t="shared" si="69"/>
        <v/>
      </c>
      <c r="B4154" s="93"/>
      <c r="C4154" s="97"/>
      <c r="D4154" s="25"/>
      <c r="E4154" s="91"/>
      <c r="F4154" s="98"/>
      <c r="G4154" s="23"/>
      <c r="H4154" s="23"/>
      <c r="I4154" s="23"/>
      <c r="J4154" s="14" t="e">
        <f ca="1">F4154-(G4154+(SUMIF('RELACION PAGO DE CAJA'!B$3:B$9173,A4154,'RELACION PAGO DE CAJA'!K$3:K$9173)+SUMIF('RELACION PAGO DE CAJA'!B$3:B$9173,A4154,'RELACION PAGO DE CAJA'!L$3:L$9173)+(SUMIF('RELACION PAGO DE CAJA'!B$3:B$9173,A4154,'RELACION PAGO DE CAJA'!M$3:M$408)+(SUMIF('RELACION PAGO DE CAJA'!B$3:B$9173,A4154,'RELACION PAGO DE CAJA'!N$3:N$9173)))))</f>
        <v>#REF!</v>
      </c>
    </row>
    <row r="4155" spans="1:10">
      <c r="A4155" s="16" t="str">
        <f t="shared" si="69"/>
        <v/>
      </c>
      <c r="B4155" s="93"/>
      <c r="C4155" s="97"/>
      <c r="D4155" s="25"/>
      <c r="E4155" s="91"/>
      <c r="F4155" s="98"/>
      <c r="G4155" s="23"/>
      <c r="H4155" s="23"/>
      <c r="I4155" s="23"/>
      <c r="J4155" s="14" t="e">
        <f ca="1">F4155-(G4155+(SUMIF('RELACION PAGO DE CAJA'!B$3:B$9173,A4155,'RELACION PAGO DE CAJA'!K$3:K$9173)+SUMIF('RELACION PAGO DE CAJA'!B$3:B$9173,A4155,'RELACION PAGO DE CAJA'!L$3:L$9173)+(SUMIF('RELACION PAGO DE CAJA'!B$3:B$9173,A4155,'RELACION PAGO DE CAJA'!M$3:M$408)+(SUMIF('RELACION PAGO DE CAJA'!B$3:B$9173,A4155,'RELACION PAGO DE CAJA'!N$3:N$9173)))))</f>
        <v>#REF!</v>
      </c>
    </row>
    <row r="4156" spans="1:10">
      <c r="A4156" s="16" t="str">
        <f t="shared" si="69"/>
        <v/>
      </c>
      <c r="B4156" s="93"/>
      <c r="C4156" s="97"/>
      <c r="D4156" s="25"/>
      <c r="E4156" s="91"/>
      <c r="F4156" s="98"/>
      <c r="G4156" s="23"/>
      <c r="H4156" s="23"/>
      <c r="I4156" s="23"/>
      <c r="J4156" s="14" t="e">
        <f ca="1">F4156-(G4156+(SUMIF('RELACION PAGO DE CAJA'!B$3:B$9173,A4156,'RELACION PAGO DE CAJA'!K$3:K$9173)+SUMIF('RELACION PAGO DE CAJA'!B$3:B$9173,A4156,'RELACION PAGO DE CAJA'!L$3:L$9173)+(SUMIF('RELACION PAGO DE CAJA'!B$3:B$9173,A4156,'RELACION PAGO DE CAJA'!M$3:M$408)+(SUMIF('RELACION PAGO DE CAJA'!B$3:B$9173,A4156,'RELACION PAGO DE CAJA'!N$3:N$9173)))))</f>
        <v>#REF!</v>
      </c>
    </row>
    <row r="4157" spans="1:10">
      <c r="A4157" s="16" t="str">
        <f t="shared" si="69"/>
        <v/>
      </c>
      <c r="B4157" s="93"/>
      <c r="C4157" s="97"/>
      <c r="D4157" s="25"/>
      <c r="E4157" s="91"/>
      <c r="F4157" s="98"/>
      <c r="G4157" s="23"/>
      <c r="H4157" s="23"/>
      <c r="I4157" s="23"/>
      <c r="J4157" s="14" t="e">
        <f ca="1">F4157-(G4157+(SUMIF('RELACION PAGO DE CAJA'!B$3:B$9173,A4157,'RELACION PAGO DE CAJA'!K$3:K$9173)+SUMIF('RELACION PAGO DE CAJA'!B$3:B$9173,A4157,'RELACION PAGO DE CAJA'!L$3:L$9173)+(SUMIF('RELACION PAGO DE CAJA'!B$3:B$9173,A4157,'RELACION PAGO DE CAJA'!M$3:M$408)+(SUMIF('RELACION PAGO DE CAJA'!B$3:B$9173,A4157,'RELACION PAGO DE CAJA'!N$3:N$9173)))))</f>
        <v>#REF!</v>
      </c>
    </row>
    <row r="4158" spans="1:10">
      <c r="A4158" s="16" t="str">
        <f t="shared" si="69"/>
        <v/>
      </c>
      <c r="B4158" s="93"/>
      <c r="C4158" s="97"/>
      <c r="D4158" s="25"/>
      <c r="E4158" s="91"/>
      <c r="F4158" s="98"/>
      <c r="G4158" s="23"/>
      <c r="H4158" s="23"/>
      <c r="I4158" s="23"/>
      <c r="J4158" s="14" t="e">
        <f ca="1">F4158-(G4158+(SUMIF('RELACION PAGO DE CAJA'!B$3:B$9173,A4158,'RELACION PAGO DE CAJA'!K$3:K$9173)+SUMIF('RELACION PAGO DE CAJA'!B$3:B$9173,A4158,'RELACION PAGO DE CAJA'!L$3:L$9173)+(SUMIF('RELACION PAGO DE CAJA'!B$3:B$9173,A4158,'RELACION PAGO DE CAJA'!M$3:M$408)+(SUMIF('RELACION PAGO DE CAJA'!B$3:B$9173,A4158,'RELACION PAGO DE CAJA'!N$3:N$9173)))))</f>
        <v>#REF!</v>
      </c>
    </row>
    <row r="4159" spans="1:10">
      <c r="A4159" s="16" t="str">
        <f t="shared" si="69"/>
        <v/>
      </c>
      <c r="B4159" s="93"/>
      <c r="C4159" s="97"/>
      <c r="D4159" s="25"/>
      <c r="E4159" s="91"/>
      <c r="F4159" s="98"/>
      <c r="G4159" s="23"/>
      <c r="H4159" s="23"/>
      <c r="I4159" s="23"/>
      <c r="J4159" s="14" t="e">
        <f ca="1">F4159-(G4159+(SUMIF('RELACION PAGO DE CAJA'!B$3:B$9173,A4159,'RELACION PAGO DE CAJA'!K$3:K$9173)+SUMIF('RELACION PAGO DE CAJA'!B$3:B$9173,A4159,'RELACION PAGO DE CAJA'!L$3:L$9173)+(SUMIF('RELACION PAGO DE CAJA'!B$3:B$9173,A4159,'RELACION PAGO DE CAJA'!M$3:M$408)+(SUMIF('RELACION PAGO DE CAJA'!B$3:B$9173,A4159,'RELACION PAGO DE CAJA'!N$3:N$9173)))))</f>
        <v>#REF!</v>
      </c>
    </row>
    <row r="4160" spans="1:10">
      <c r="A4160" s="16" t="str">
        <f t="shared" si="69"/>
        <v/>
      </c>
      <c r="B4160" s="93"/>
      <c r="C4160" s="97"/>
      <c r="D4160" s="25"/>
      <c r="E4160" s="91"/>
      <c r="F4160" s="98"/>
      <c r="G4160" s="23"/>
      <c r="H4160" s="23"/>
      <c r="I4160" s="23"/>
      <c r="J4160" s="14" t="e">
        <f ca="1">F4160-(G4160+(SUMIF('RELACION PAGO DE CAJA'!B$3:B$9173,A4160,'RELACION PAGO DE CAJA'!K$3:K$9173)+SUMIF('RELACION PAGO DE CAJA'!B$3:B$9173,A4160,'RELACION PAGO DE CAJA'!L$3:L$9173)+(SUMIF('RELACION PAGO DE CAJA'!B$3:B$9173,A4160,'RELACION PAGO DE CAJA'!M$3:M$408)+(SUMIF('RELACION PAGO DE CAJA'!B$3:B$9173,A4160,'RELACION PAGO DE CAJA'!N$3:N$9173)))))</f>
        <v>#REF!</v>
      </c>
    </row>
    <row r="4161" spans="1:10">
      <c r="A4161" s="16" t="str">
        <f t="shared" si="69"/>
        <v/>
      </c>
      <c r="B4161" s="93"/>
      <c r="C4161" s="97"/>
      <c r="D4161" s="25"/>
      <c r="E4161" s="91"/>
      <c r="F4161" s="98"/>
      <c r="G4161" s="23"/>
      <c r="H4161" s="23"/>
      <c r="I4161" s="23"/>
      <c r="J4161" s="14" t="e">
        <f ca="1">F4161-(G4161+(SUMIF('RELACION PAGO DE CAJA'!B$3:B$9173,A4161,'RELACION PAGO DE CAJA'!K$3:K$9173)+SUMIF('RELACION PAGO DE CAJA'!B$3:B$9173,A4161,'RELACION PAGO DE CAJA'!L$3:L$9173)+(SUMIF('RELACION PAGO DE CAJA'!B$3:B$9173,A4161,'RELACION PAGO DE CAJA'!M$3:M$408)+(SUMIF('RELACION PAGO DE CAJA'!B$3:B$9173,A4161,'RELACION PAGO DE CAJA'!N$3:N$9173)))))</f>
        <v>#REF!</v>
      </c>
    </row>
    <row r="4162" spans="1:10">
      <c r="A4162" s="16" t="str">
        <f t="shared" si="69"/>
        <v/>
      </c>
      <c r="B4162" s="93"/>
      <c r="C4162" s="97"/>
      <c r="D4162" s="25"/>
      <c r="E4162" s="91"/>
      <c r="F4162" s="98"/>
      <c r="G4162" s="23"/>
      <c r="H4162" s="23"/>
      <c r="I4162" s="23"/>
      <c r="J4162" s="14" t="e">
        <f ca="1">F4162-(G4162+(SUMIF('RELACION PAGO DE CAJA'!B$3:B$9173,A4162,'RELACION PAGO DE CAJA'!K$3:K$9173)+SUMIF('RELACION PAGO DE CAJA'!B$3:B$9173,A4162,'RELACION PAGO DE CAJA'!L$3:L$9173)+(SUMIF('RELACION PAGO DE CAJA'!B$3:B$9173,A4162,'RELACION PAGO DE CAJA'!M$3:M$408)+(SUMIF('RELACION PAGO DE CAJA'!B$3:B$9173,A4162,'RELACION PAGO DE CAJA'!N$3:N$9173)))))</f>
        <v>#REF!</v>
      </c>
    </row>
    <row r="4163" spans="1:10">
      <c r="A4163" s="16" t="str">
        <f t="shared" si="69"/>
        <v/>
      </c>
      <c r="B4163" s="93"/>
      <c r="C4163" s="97"/>
      <c r="D4163" s="25"/>
      <c r="E4163" s="91"/>
      <c r="F4163" s="98"/>
      <c r="G4163" s="23"/>
      <c r="H4163" s="23"/>
      <c r="I4163" s="23"/>
      <c r="J4163" s="14" t="e">
        <f ca="1">F4163-(G4163+(SUMIF('RELACION PAGO DE CAJA'!B$3:B$9173,A4163,'RELACION PAGO DE CAJA'!K$3:K$9173)+SUMIF('RELACION PAGO DE CAJA'!B$3:B$9173,A4163,'RELACION PAGO DE CAJA'!L$3:L$9173)+(SUMIF('RELACION PAGO DE CAJA'!B$3:B$9173,A4163,'RELACION PAGO DE CAJA'!M$3:M$408)+(SUMIF('RELACION PAGO DE CAJA'!B$3:B$9173,A4163,'RELACION PAGO DE CAJA'!N$3:N$9173)))))</f>
        <v>#REF!</v>
      </c>
    </row>
    <row r="4164" spans="1:10">
      <c r="A4164" s="16" t="str">
        <f t="shared" si="69"/>
        <v/>
      </c>
      <c r="B4164" s="93"/>
      <c r="C4164" s="97"/>
      <c r="D4164" s="25"/>
      <c r="E4164" s="91"/>
      <c r="F4164" s="98"/>
      <c r="G4164" s="23"/>
      <c r="H4164" s="23"/>
      <c r="I4164" s="23"/>
      <c r="J4164" s="14" t="e">
        <f ca="1">F4164-(G4164+(SUMIF('RELACION PAGO DE CAJA'!B$3:B$9173,A4164,'RELACION PAGO DE CAJA'!K$3:K$9173)+SUMIF('RELACION PAGO DE CAJA'!B$3:B$9173,A4164,'RELACION PAGO DE CAJA'!L$3:L$9173)+(SUMIF('RELACION PAGO DE CAJA'!B$3:B$9173,A4164,'RELACION PAGO DE CAJA'!M$3:M$408)+(SUMIF('RELACION PAGO DE CAJA'!B$3:B$9173,A4164,'RELACION PAGO DE CAJA'!N$3:N$9173)))))</f>
        <v>#REF!</v>
      </c>
    </row>
    <row r="4165" spans="1:10">
      <c r="A4165" s="16" t="str">
        <f t="shared" si="69"/>
        <v/>
      </c>
      <c r="B4165" s="93"/>
      <c r="C4165" s="97"/>
      <c r="D4165" s="25"/>
      <c r="E4165" s="91"/>
      <c r="F4165" s="98"/>
      <c r="G4165" s="23"/>
      <c r="H4165" s="23"/>
      <c r="I4165" s="23"/>
      <c r="J4165" s="14" t="e">
        <f ca="1">F4165-(G4165+(SUMIF('RELACION PAGO DE CAJA'!B$3:B$9173,A4165,'RELACION PAGO DE CAJA'!K$3:K$9173)+SUMIF('RELACION PAGO DE CAJA'!B$3:B$9173,A4165,'RELACION PAGO DE CAJA'!L$3:L$9173)+(SUMIF('RELACION PAGO DE CAJA'!B$3:B$9173,A4165,'RELACION PAGO DE CAJA'!M$3:M$408)+(SUMIF('RELACION PAGO DE CAJA'!B$3:B$9173,A4165,'RELACION PAGO DE CAJA'!N$3:N$9173)))))</f>
        <v>#REF!</v>
      </c>
    </row>
    <row r="4166" spans="1:10">
      <c r="A4166" s="16" t="str">
        <f t="shared" si="69"/>
        <v/>
      </c>
      <c r="B4166" s="93"/>
      <c r="C4166" s="97"/>
      <c r="D4166" s="25"/>
      <c r="E4166" s="91"/>
      <c r="F4166" s="98"/>
      <c r="G4166" s="23"/>
      <c r="H4166" s="23"/>
      <c r="I4166" s="23"/>
      <c r="J4166" s="14" t="e">
        <f ca="1">F4166-(G4166+(SUMIF('RELACION PAGO DE CAJA'!B$3:B$9173,A4166,'RELACION PAGO DE CAJA'!K$3:K$9173)+SUMIF('RELACION PAGO DE CAJA'!B$3:B$9173,A4166,'RELACION PAGO DE CAJA'!L$3:L$9173)+(SUMIF('RELACION PAGO DE CAJA'!B$3:B$9173,A4166,'RELACION PAGO DE CAJA'!M$3:M$408)+(SUMIF('RELACION PAGO DE CAJA'!B$3:B$9173,A4166,'RELACION PAGO DE CAJA'!N$3:N$9173)))))</f>
        <v>#REF!</v>
      </c>
    </row>
    <row r="4167" spans="1:10">
      <c r="A4167" s="16" t="str">
        <f t="shared" si="69"/>
        <v/>
      </c>
      <c r="B4167" s="93"/>
      <c r="C4167" s="97"/>
      <c r="D4167" s="25"/>
      <c r="E4167" s="91"/>
      <c r="F4167" s="98"/>
      <c r="G4167" s="23"/>
      <c r="H4167" s="23"/>
      <c r="I4167" s="23"/>
      <c r="J4167" s="14" t="e">
        <f ca="1">F4167-(G4167+(SUMIF('RELACION PAGO DE CAJA'!B$3:B$9173,A4167,'RELACION PAGO DE CAJA'!K$3:K$9173)+SUMIF('RELACION PAGO DE CAJA'!B$3:B$9173,A4167,'RELACION PAGO DE CAJA'!L$3:L$9173)+(SUMIF('RELACION PAGO DE CAJA'!B$3:B$9173,A4167,'RELACION PAGO DE CAJA'!M$3:M$408)+(SUMIF('RELACION PAGO DE CAJA'!B$3:B$9173,A4167,'RELACION PAGO DE CAJA'!N$3:N$9173)))))</f>
        <v>#REF!</v>
      </c>
    </row>
    <row r="4168" spans="1:10">
      <c r="A4168" s="16" t="str">
        <f t="shared" si="69"/>
        <v/>
      </c>
      <c r="B4168" s="93"/>
      <c r="C4168" s="97"/>
      <c r="D4168" s="25"/>
      <c r="E4168" s="91"/>
      <c r="F4168" s="98"/>
      <c r="G4168" s="23"/>
      <c r="H4168" s="23"/>
      <c r="I4168" s="23"/>
      <c r="J4168" s="14" t="e">
        <f ca="1">F4168-(G4168+(SUMIF('RELACION PAGO DE CAJA'!B$3:B$9173,A4168,'RELACION PAGO DE CAJA'!K$3:K$9173)+SUMIF('RELACION PAGO DE CAJA'!B$3:B$9173,A4168,'RELACION PAGO DE CAJA'!L$3:L$9173)+(SUMIF('RELACION PAGO DE CAJA'!B$3:B$9173,A4168,'RELACION PAGO DE CAJA'!M$3:M$408)+(SUMIF('RELACION PAGO DE CAJA'!B$3:B$9173,A4168,'RELACION PAGO DE CAJA'!N$3:N$9173)))))</f>
        <v>#REF!</v>
      </c>
    </row>
    <row r="4169" spans="1:10">
      <c r="A4169" s="16" t="str">
        <f t="shared" si="69"/>
        <v/>
      </c>
      <c r="B4169" s="93"/>
      <c r="C4169" s="97"/>
      <c r="D4169" s="25"/>
      <c r="E4169" s="91"/>
      <c r="F4169" s="98"/>
      <c r="G4169" s="23"/>
      <c r="H4169" s="23"/>
      <c r="I4169" s="23"/>
      <c r="J4169" s="14" t="e">
        <f ca="1">F4169-(G4169+(SUMIF('RELACION PAGO DE CAJA'!B$3:B$9173,A4169,'RELACION PAGO DE CAJA'!K$3:K$9173)+SUMIF('RELACION PAGO DE CAJA'!B$3:B$9173,A4169,'RELACION PAGO DE CAJA'!L$3:L$9173)+(SUMIF('RELACION PAGO DE CAJA'!B$3:B$9173,A4169,'RELACION PAGO DE CAJA'!M$3:M$408)+(SUMIF('RELACION PAGO DE CAJA'!B$3:B$9173,A4169,'RELACION PAGO DE CAJA'!N$3:N$9173)))))</f>
        <v>#REF!</v>
      </c>
    </row>
    <row r="4170" spans="1:10">
      <c r="A4170" s="16" t="str">
        <f t="shared" si="69"/>
        <v/>
      </c>
      <c r="B4170" s="93"/>
      <c r="C4170" s="97"/>
      <c r="D4170" s="25"/>
      <c r="E4170" s="91"/>
      <c r="F4170" s="98"/>
      <c r="G4170" s="23"/>
      <c r="H4170" s="23"/>
      <c r="I4170" s="23"/>
      <c r="J4170" s="14" t="e">
        <f ca="1">F4170-(G4170+(SUMIF('RELACION PAGO DE CAJA'!B$3:B$9173,A4170,'RELACION PAGO DE CAJA'!K$3:K$9173)+SUMIF('RELACION PAGO DE CAJA'!B$3:B$9173,A4170,'RELACION PAGO DE CAJA'!L$3:L$9173)+(SUMIF('RELACION PAGO DE CAJA'!B$3:B$9173,A4170,'RELACION PAGO DE CAJA'!M$3:M$408)+(SUMIF('RELACION PAGO DE CAJA'!B$3:B$9173,A4170,'RELACION PAGO DE CAJA'!N$3:N$9173)))))</f>
        <v>#REF!</v>
      </c>
    </row>
    <row r="4171" spans="1:10">
      <c r="A4171" s="16" t="str">
        <f t="shared" si="69"/>
        <v/>
      </c>
      <c r="B4171" s="93"/>
      <c r="C4171" s="97"/>
      <c r="D4171" s="25"/>
      <c r="E4171" s="91"/>
      <c r="F4171" s="98"/>
      <c r="G4171" s="23"/>
      <c r="H4171" s="23"/>
      <c r="I4171" s="23"/>
      <c r="J4171" s="14" t="e">
        <f ca="1">F4171-(G4171+(SUMIF('RELACION PAGO DE CAJA'!B$3:B$9173,A4171,'RELACION PAGO DE CAJA'!K$3:K$9173)+SUMIF('RELACION PAGO DE CAJA'!B$3:B$9173,A4171,'RELACION PAGO DE CAJA'!L$3:L$9173)+(SUMIF('RELACION PAGO DE CAJA'!B$3:B$9173,A4171,'RELACION PAGO DE CAJA'!M$3:M$408)+(SUMIF('RELACION PAGO DE CAJA'!B$3:B$9173,A4171,'RELACION PAGO DE CAJA'!N$3:N$9173)))))</f>
        <v>#REF!</v>
      </c>
    </row>
    <row r="4172" spans="1:10">
      <c r="A4172" s="16" t="str">
        <f t="shared" si="69"/>
        <v/>
      </c>
      <c r="B4172" s="93"/>
      <c r="C4172" s="97"/>
      <c r="D4172" s="25"/>
      <c r="E4172" s="91"/>
      <c r="F4172" s="98"/>
      <c r="G4172" s="23"/>
      <c r="H4172" s="23"/>
      <c r="I4172" s="23"/>
      <c r="J4172" s="14" t="e">
        <f ca="1">F4172-(G4172+(SUMIF('RELACION PAGO DE CAJA'!B$3:B$9173,A4172,'RELACION PAGO DE CAJA'!K$3:K$9173)+SUMIF('RELACION PAGO DE CAJA'!B$3:B$9173,A4172,'RELACION PAGO DE CAJA'!L$3:L$9173)+(SUMIF('RELACION PAGO DE CAJA'!B$3:B$9173,A4172,'RELACION PAGO DE CAJA'!M$3:M$408)+(SUMIF('RELACION PAGO DE CAJA'!B$3:B$9173,A4172,'RELACION PAGO DE CAJA'!N$3:N$9173)))))</f>
        <v>#REF!</v>
      </c>
    </row>
    <row r="4173" spans="1:10">
      <c r="A4173" s="16" t="str">
        <f t="shared" si="69"/>
        <v/>
      </c>
      <c r="B4173" s="93"/>
      <c r="C4173" s="97"/>
      <c r="D4173" s="25"/>
      <c r="E4173" s="91"/>
      <c r="F4173" s="98"/>
      <c r="G4173" s="23"/>
      <c r="H4173" s="23"/>
      <c r="I4173" s="23"/>
      <c r="J4173" s="14" t="e">
        <f ca="1">F4173-(G4173+(SUMIF('RELACION PAGO DE CAJA'!B$3:B$9173,A4173,'RELACION PAGO DE CAJA'!K$3:K$9173)+SUMIF('RELACION PAGO DE CAJA'!B$3:B$9173,A4173,'RELACION PAGO DE CAJA'!L$3:L$9173)+(SUMIF('RELACION PAGO DE CAJA'!B$3:B$9173,A4173,'RELACION PAGO DE CAJA'!M$3:M$408)+(SUMIF('RELACION PAGO DE CAJA'!B$3:B$9173,A4173,'RELACION PAGO DE CAJA'!N$3:N$9173)))))</f>
        <v>#REF!</v>
      </c>
    </row>
    <row r="4174" spans="1:10">
      <c r="A4174" s="16" t="str">
        <f t="shared" si="69"/>
        <v/>
      </c>
      <c r="B4174" s="93"/>
      <c r="C4174" s="97"/>
      <c r="D4174" s="25"/>
      <c r="E4174" s="91"/>
      <c r="F4174" s="98"/>
      <c r="G4174" s="23"/>
      <c r="H4174" s="23"/>
      <c r="I4174" s="23"/>
      <c r="J4174" s="14" t="e">
        <f ca="1">F4174-(G4174+(SUMIF('RELACION PAGO DE CAJA'!B$3:B$9173,A4174,'RELACION PAGO DE CAJA'!K$3:K$9173)+SUMIF('RELACION PAGO DE CAJA'!B$3:B$9173,A4174,'RELACION PAGO DE CAJA'!L$3:L$9173)+(SUMIF('RELACION PAGO DE CAJA'!B$3:B$9173,A4174,'RELACION PAGO DE CAJA'!M$3:M$408)+(SUMIF('RELACION PAGO DE CAJA'!B$3:B$9173,A4174,'RELACION PAGO DE CAJA'!N$3:N$9173)))))</f>
        <v>#REF!</v>
      </c>
    </row>
    <row r="4175" spans="1:10">
      <c r="A4175" s="16" t="str">
        <f t="shared" si="69"/>
        <v/>
      </c>
      <c r="B4175" s="93"/>
      <c r="C4175" s="97"/>
      <c r="D4175" s="25"/>
      <c r="E4175" s="91"/>
      <c r="F4175" s="98"/>
      <c r="G4175" s="23"/>
      <c r="H4175" s="23"/>
      <c r="I4175" s="23"/>
      <c r="J4175" s="14" t="e">
        <f ca="1">F4175-(G4175+(SUMIF('RELACION PAGO DE CAJA'!B$3:B$9173,A4175,'RELACION PAGO DE CAJA'!K$3:K$9173)+SUMIF('RELACION PAGO DE CAJA'!B$3:B$9173,A4175,'RELACION PAGO DE CAJA'!L$3:L$9173)+(SUMIF('RELACION PAGO DE CAJA'!B$3:B$9173,A4175,'RELACION PAGO DE CAJA'!M$3:M$408)+(SUMIF('RELACION PAGO DE CAJA'!B$3:B$9173,A4175,'RELACION PAGO DE CAJA'!N$3:N$9173)))))</f>
        <v>#REF!</v>
      </c>
    </row>
    <row r="4176" spans="1:10">
      <c r="A4176" s="16" t="str">
        <f t="shared" si="69"/>
        <v/>
      </c>
      <c r="B4176" s="93"/>
      <c r="C4176" s="97"/>
      <c r="D4176" s="25"/>
      <c r="E4176" s="91"/>
      <c r="F4176" s="98"/>
      <c r="G4176" s="23"/>
      <c r="H4176" s="23"/>
      <c r="I4176" s="23"/>
      <c r="J4176" s="14" t="e">
        <f ca="1">F4176-(G4176+(SUMIF('RELACION PAGO DE CAJA'!B$3:B$9173,A4176,'RELACION PAGO DE CAJA'!K$3:K$9173)+SUMIF('RELACION PAGO DE CAJA'!B$3:B$9173,A4176,'RELACION PAGO DE CAJA'!L$3:L$9173)+(SUMIF('RELACION PAGO DE CAJA'!B$3:B$9173,A4176,'RELACION PAGO DE CAJA'!M$3:M$408)+(SUMIF('RELACION PAGO DE CAJA'!B$3:B$9173,A4176,'RELACION PAGO DE CAJA'!N$3:N$9173)))))</f>
        <v>#REF!</v>
      </c>
    </row>
    <row r="4177" spans="1:10">
      <c r="A4177" s="16" t="str">
        <f t="shared" si="69"/>
        <v/>
      </c>
      <c r="B4177" s="93"/>
      <c r="C4177" s="97"/>
      <c r="D4177" s="25"/>
      <c r="E4177" s="91"/>
      <c r="F4177" s="98"/>
      <c r="G4177" s="23"/>
      <c r="H4177" s="23"/>
      <c r="I4177" s="23"/>
      <c r="J4177" s="14" t="e">
        <f ca="1">F4177-(G4177+(SUMIF('RELACION PAGO DE CAJA'!B$3:B$9173,A4177,'RELACION PAGO DE CAJA'!K$3:K$9173)+SUMIF('RELACION PAGO DE CAJA'!B$3:B$9173,A4177,'RELACION PAGO DE CAJA'!L$3:L$9173)+(SUMIF('RELACION PAGO DE CAJA'!B$3:B$9173,A4177,'RELACION PAGO DE CAJA'!M$3:M$408)+(SUMIF('RELACION PAGO DE CAJA'!B$3:B$9173,A4177,'RELACION PAGO DE CAJA'!N$3:N$9173)))))</f>
        <v>#REF!</v>
      </c>
    </row>
    <row r="4178" spans="1:10">
      <c r="A4178" s="16" t="str">
        <f t="shared" si="69"/>
        <v/>
      </c>
      <c r="B4178" s="93"/>
      <c r="C4178" s="97"/>
      <c r="D4178" s="25"/>
      <c r="E4178" s="91"/>
      <c r="F4178" s="98"/>
      <c r="G4178" s="23"/>
      <c r="H4178" s="23"/>
      <c r="I4178" s="23"/>
      <c r="J4178" s="14" t="e">
        <f ca="1">F4178-(G4178+(SUMIF('RELACION PAGO DE CAJA'!B$3:B$9173,A4178,'RELACION PAGO DE CAJA'!K$3:K$9173)+SUMIF('RELACION PAGO DE CAJA'!B$3:B$9173,A4178,'RELACION PAGO DE CAJA'!L$3:L$9173)+(SUMIF('RELACION PAGO DE CAJA'!B$3:B$9173,A4178,'RELACION PAGO DE CAJA'!M$3:M$408)+(SUMIF('RELACION PAGO DE CAJA'!B$3:B$9173,A4178,'RELACION PAGO DE CAJA'!N$3:N$9173)))))</f>
        <v>#REF!</v>
      </c>
    </row>
    <row r="4179" spans="1:10">
      <c r="A4179" s="16" t="str">
        <f t="shared" si="69"/>
        <v/>
      </c>
      <c r="B4179" s="93"/>
      <c r="C4179" s="97"/>
      <c r="D4179" s="25"/>
      <c r="E4179" s="91"/>
      <c r="F4179" s="98"/>
      <c r="G4179" s="23"/>
      <c r="H4179" s="23"/>
      <c r="I4179" s="23"/>
      <c r="J4179" s="14" t="e">
        <f ca="1">F4179-(G4179+(SUMIF('RELACION PAGO DE CAJA'!B$3:B$9173,A4179,'RELACION PAGO DE CAJA'!K$3:K$9173)+SUMIF('RELACION PAGO DE CAJA'!B$3:B$9173,A4179,'RELACION PAGO DE CAJA'!L$3:L$9173)+(SUMIF('RELACION PAGO DE CAJA'!B$3:B$9173,A4179,'RELACION PAGO DE CAJA'!M$3:M$408)+(SUMIF('RELACION PAGO DE CAJA'!B$3:B$9173,A4179,'RELACION PAGO DE CAJA'!N$3:N$9173)))))</f>
        <v>#REF!</v>
      </c>
    </row>
    <row r="4180" spans="1:10">
      <c r="A4180" s="16" t="str">
        <f t="shared" si="69"/>
        <v/>
      </c>
      <c r="B4180" s="93"/>
      <c r="C4180" s="97"/>
      <c r="D4180" s="25"/>
      <c r="E4180" s="91"/>
      <c r="F4180" s="98"/>
      <c r="G4180" s="23"/>
      <c r="H4180" s="23"/>
      <c r="I4180" s="23"/>
      <c r="J4180" s="14" t="e">
        <f ca="1">F4180-(G4180+(SUMIF('RELACION PAGO DE CAJA'!B$3:B$9173,A4180,'RELACION PAGO DE CAJA'!K$3:K$9173)+SUMIF('RELACION PAGO DE CAJA'!B$3:B$9173,A4180,'RELACION PAGO DE CAJA'!L$3:L$9173)+(SUMIF('RELACION PAGO DE CAJA'!B$3:B$9173,A4180,'RELACION PAGO DE CAJA'!M$3:M$408)+(SUMIF('RELACION PAGO DE CAJA'!B$3:B$9173,A4180,'RELACION PAGO DE CAJA'!N$3:N$9173)))))</f>
        <v>#REF!</v>
      </c>
    </row>
    <row r="4181" spans="1:10">
      <c r="A4181" s="16" t="str">
        <f t="shared" ref="A4181:A4244" si="70">CONCATENATE(B4181,D4181,E4181)</f>
        <v/>
      </c>
      <c r="B4181" s="93"/>
      <c r="C4181" s="97"/>
      <c r="D4181" s="25"/>
      <c r="E4181" s="91"/>
      <c r="F4181" s="98"/>
      <c r="G4181" s="23"/>
      <c r="H4181" s="23"/>
      <c r="I4181" s="23"/>
      <c r="J4181" s="14" t="e">
        <f ca="1">F4181-(G4181+(SUMIF('RELACION PAGO DE CAJA'!B$3:B$9173,A4181,'RELACION PAGO DE CAJA'!K$3:K$9173)+SUMIF('RELACION PAGO DE CAJA'!B$3:B$9173,A4181,'RELACION PAGO DE CAJA'!L$3:L$9173)+(SUMIF('RELACION PAGO DE CAJA'!B$3:B$9173,A4181,'RELACION PAGO DE CAJA'!M$3:M$408)+(SUMIF('RELACION PAGO DE CAJA'!B$3:B$9173,A4181,'RELACION PAGO DE CAJA'!N$3:N$9173)))))</f>
        <v>#REF!</v>
      </c>
    </row>
    <row r="4182" spans="1:10">
      <c r="A4182" s="16" t="str">
        <f t="shared" si="70"/>
        <v/>
      </c>
      <c r="B4182" s="93"/>
      <c r="C4182" s="97"/>
      <c r="D4182" s="25"/>
      <c r="E4182" s="91"/>
      <c r="F4182" s="98"/>
      <c r="G4182" s="23"/>
      <c r="H4182" s="23"/>
      <c r="I4182" s="23"/>
      <c r="J4182" s="14" t="e">
        <f ca="1">F4182-(G4182+(SUMIF('RELACION PAGO DE CAJA'!B$3:B$9173,A4182,'RELACION PAGO DE CAJA'!K$3:K$9173)+SUMIF('RELACION PAGO DE CAJA'!B$3:B$9173,A4182,'RELACION PAGO DE CAJA'!L$3:L$9173)+(SUMIF('RELACION PAGO DE CAJA'!B$3:B$9173,A4182,'RELACION PAGO DE CAJA'!M$3:M$408)+(SUMIF('RELACION PAGO DE CAJA'!B$3:B$9173,A4182,'RELACION PAGO DE CAJA'!N$3:N$9173)))))</f>
        <v>#REF!</v>
      </c>
    </row>
    <row r="4183" spans="1:10">
      <c r="A4183" s="16" t="str">
        <f t="shared" si="70"/>
        <v/>
      </c>
      <c r="B4183" s="93"/>
      <c r="C4183" s="97"/>
      <c r="D4183" s="25"/>
      <c r="E4183" s="91"/>
      <c r="F4183" s="98"/>
      <c r="G4183" s="23"/>
      <c r="H4183" s="23"/>
      <c r="I4183" s="23"/>
      <c r="J4183" s="14" t="e">
        <f ca="1">F4183-(G4183+(SUMIF('RELACION PAGO DE CAJA'!B$3:B$9173,A4183,'RELACION PAGO DE CAJA'!K$3:K$9173)+SUMIF('RELACION PAGO DE CAJA'!B$3:B$9173,A4183,'RELACION PAGO DE CAJA'!L$3:L$9173)+(SUMIF('RELACION PAGO DE CAJA'!B$3:B$9173,A4183,'RELACION PAGO DE CAJA'!M$3:M$408)+(SUMIF('RELACION PAGO DE CAJA'!B$3:B$9173,A4183,'RELACION PAGO DE CAJA'!N$3:N$9173)))))</f>
        <v>#REF!</v>
      </c>
    </row>
    <row r="4184" spans="1:10">
      <c r="A4184" s="16" t="str">
        <f t="shared" si="70"/>
        <v/>
      </c>
      <c r="B4184" s="93"/>
      <c r="C4184" s="97"/>
      <c r="D4184" s="25"/>
      <c r="E4184" s="91"/>
      <c r="F4184" s="98"/>
      <c r="G4184" s="23"/>
      <c r="H4184" s="23"/>
      <c r="I4184" s="23"/>
      <c r="J4184" s="14" t="e">
        <f ca="1">F4184-(G4184+(SUMIF('RELACION PAGO DE CAJA'!B$3:B$9173,A4184,'RELACION PAGO DE CAJA'!K$3:K$9173)+SUMIF('RELACION PAGO DE CAJA'!B$3:B$9173,A4184,'RELACION PAGO DE CAJA'!L$3:L$9173)+(SUMIF('RELACION PAGO DE CAJA'!B$3:B$9173,A4184,'RELACION PAGO DE CAJA'!M$3:M$408)+(SUMIF('RELACION PAGO DE CAJA'!B$3:B$9173,A4184,'RELACION PAGO DE CAJA'!N$3:N$9173)))))</f>
        <v>#REF!</v>
      </c>
    </row>
    <row r="4185" spans="1:10">
      <c r="A4185" s="16" t="str">
        <f t="shared" si="70"/>
        <v/>
      </c>
      <c r="B4185" s="93"/>
      <c r="C4185" s="97"/>
      <c r="D4185" s="25"/>
      <c r="E4185" s="91"/>
      <c r="F4185" s="98"/>
      <c r="G4185" s="23"/>
      <c r="H4185" s="23"/>
      <c r="I4185" s="23"/>
      <c r="J4185" s="14" t="e">
        <f ca="1">F4185-(G4185+(SUMIF('RELACION PAGO DE CAJA'!B$3:B$9173,A4185,'RELACION PAGO DE CAJA'!K$3:K$9173)+SUMIF('RELACION PAGO DE CAJA'!B$3:B$9173,A4185,'RELACION PAGO DE CAJA'!L$3:L$9173)+(SUMIF('RELACION PAGO DE CAJA'!B$3:B$9173,A4185,'RELACION PAGO DE CAJA'!M$3:M$408)+(SUMIF('RELACION PAGO DE CAJA'!B$3:B$9173,A4185,'RELACION PAGO DE CAJA'!N$3:N$9173)))))</f>
        <v>#REF!</v>
      </c>
    </row>
    <row r="4186" spans="1:10">
      <c r="A4186" s="16" t="str">
        <f t="shared" si="70"/>
        <v/>
      </c>
      <c r="B4186" s="93"/>
      <c r="C4186" s="97"/>
      <c r="D4186" s="25"/>
      <c r="E4186" s="91"/>
      <c r="F4186" s="98"/>
      <c r="G4186" s="23"/>
      <c r="H4186" s="23"/>
      <c r="I4186" s="23"/>
      <c r="J4186" s="14" t="e">
        <f ca="1">F4186-(G4186+(SUMIF('RELACION PAGO DE CAJA'!B$3:B$9173,A4186,'RELACION PAGO DE CAJA'!K$3:K$9173)+SUMIF('RELACION PAGO DE CAJA'!B$3:B$9173,A4186,'RELACION PAGO DE CAJA'!L$3:L$9173)+(SUMIF('RELACION PAGO DE CAJA'!B$3:B$9173,A4186,'RELACION PAGO DE CAJA'!M$3:M$408)+(SUMIF('RELACION PAGO DE CAJA'!B$3:B$9173,A4186,'RELACION PAGO DE CAJA'!N$3:N$9173)))))</f>
        <v>#REF!</v>
      </c>
    </row>
    <row r="4187" spans="1:10">
      <c r="A4187" s="16" t="str">
        <f t="shared" si="70"/>
        <v/>
      </c>
      <c r="B4187" s="93"/>
      <c r="C4187" s="97"/>
      <c r="D4187" s="25"/>
      <c r="E4187" s="91"/>
      <c r="F4187" s="98"/>
      <c r="G4187" s="23"/>
      <c r="H4187" s="23"/>
      <c r="I4187" s="23"/>
      <c r="J4187" s="14" t="e">
        <f ca="1">F4187-(G4187+(SUMIF('RELACION PAGO DE CAJA'!B$3:B$9173,A4187,'RELACION PAGO DE CAJA'!K$3:K$9173)+SUMIF('RELACION PAGO DE CAJA'!B$3:B$9173,A4187,'RELACION PAGO DE CAJA'!L$3:L$9173)+(SUMIF('RELACION PAGO DE CAJA'!B$3:B$9173,A4187,'RELACION PAGO DE CAJA'!M$3:M$408)+(SUMIF('RELACION PAGO DE CAJA'!B$3:B$9173,A4187,'RELACION PAGO DE CAJA'!N$3:N$9173)))))</f>
        <v>#REF!</v>
      </c>
    </row>
    <row r="4188" spans="1:10">
      <c r="A4188" s="16" t="str">
        <f t="shared" si="70"/>
        <v/>
      </c>
      <c r="B4188" s="93"/>
      <c r="C4188" s="97"/>
      <c r="D4188" s="25"/>
      <c r="E4188" s="91"/>
      <c r="F4188" s="98"/>
      <c r="G4188" s="23"/>
      <c r="H4188" s="23"/>
      <c r="I4188" s="23"/>
      <c r="J4188" s="14" t="e">
        <f ca="1">F4188-(G4188+(SUMIF('RELACION PAGO DE CAJA'!B$3:B$9173,A4188,'RELACION PAGO DE CAJA'!K$3:K$9173)+SUMIF('RELACION PAGO DE CAJA'!B$3:B$9173,A4188,'RELACION PAGO DE CAJA'!L$3:L$9173)+(SUMIF('RELACION PAGO DE CAJA'!B$3:B$9173,A4188,'RELACION PAGO DE CAJA'!M$3:M$408)+(SUMIF('RELACION PAGO DE CAJA'!B$3:B$9173,A4188,'RELACION PAGO DE CAJA'!N$3:N$9173)))))</f>
        <v>#REF!</v>
      </c>
    </row>
    <row r="4189" spans="1:10">
      <c r="A4189" s="16" t="str">
        <f t="shared" si="70"/>
        <v/>
      </c>
      <c r="B4189" s="93"/>
      <c r="C4189" s="97"/>
      <c r="D4189" s="25"/>
      <c r="E4189" s="91"/>
      <c r="F4189" s="98"/>
      <c r="G4189" s="23"/>
      <c r="H4189" s="23"/>
      <c r="I4189" s="23"/>
      <c r="J4189" s="14" t="e">
        <f ca="1">F4189-(G4189+(SUMIF('RELACION PAGO DE CAJA'!B$3:B$9173,A4189,'RELACION PAGO DE CAJA'!K$3:K$9173)+SUMIF('RELACION PAGO DE CAJA'!B$3:B$9173,A4189,'RELACION PAGO DE CAJA'!L$3:L$9173)+(SUMIF('RELACION PAGO DE CAJA'!B$3:B$9173,A4189,'RELACION PAGO DE CAJA'!M$3:M$408)+(SUMIF('RELACION PAGO DE CAJA'!B$3:B$9173,A4189,'RELACION PAGO DE CAJA'!N$3:N$9173)))))</f>
        <v>#REF!</v>
      </c>
    </row>
    <row r="4190" spans="1:10">
      <c r="A4190" s="16" t="str">
        <f t="shared" si="70"/>
        <v/>
      </c>
      <c r="B4190" s="93"/>
      <c r="C4190" s="97"/>
      <c r="D4190" s="25"/>
      <c r="E4190" s="91"/>
      <c r="F4190" s="98"/>
      <c r="G4190" s="23"/>
      <c r="H4190" s="23"/>
      <c r="I4190" s="23"/>
      <c r="J4190" s="14" t="e">
        <f ca="1">F4190-(G4190+(SUMIF('RELACION PAGO DE CAJA'!B$3:B$9173,A4190,'RELACION PAGO DE CAJA'!K$3:K$9173)+SUMIF('RELACION PAGO DE CAJA'!B$3:B$9173,A4190,'RELACION PAGO DE CAJA'!L$3:L$9173)+(SUMIF('RELACION PAGO DE CAJA'!B$3:B$9173,A4190,'RELACION PAGO DE CAJA'!M$3:M$408)+(SUMIF('RELACION PAGO DE CAJA'!B$3:B$9173,A4190,'RELACION PAGO DE CAJA'!N$3:N$9173)))))</f>
        <v>#REF!</v>
      </c>
    </row>
    <row r="4191" spans="1:10">
      <c r="A4191" s="16" t="str">
        <f t="shared" si="70"/>
        <v/>
      </c>
      <c r="B4191" s="93"/>
      <c r="C4191" s="97"/>
      <c r="D4191" s="25"/>
      <c r="E4191" s="91"/>
      <c r="F4191" s="98"/>
      <c r="G4191" s="23"/>
      <c r="H4191" s="23"/>
      <c r="I4191" s="23"/>
      <c r="J4191" s="14" t="e">
        <f ca="1">F4191-(G4191+(SUMIF('RELACION PAGO DE CAJA'!B$3:B$9173,A4191,'RELACION PAGO DE CAJA'!K$3:K$9173)+SUMIF('RELACION PAGO DE CAJA'!B$3:B$9173,A4191,'RELACION PAGO DE CAJA'!L$3:L$9173)+(SUMIF('RELACION PAGO DE CAJA'!B$3:B$9173,A4191,'RELACION PAGO DE CAJA'!M$3:M$408)+(SUMIF('RELACION PAGO DE CAJA'!B$3:B$9173,A4191,'RELACION PAGO DE CAJA'!N$3:N$9173)))))</f>
        <v>#REF!</v>
      </c>
    </row>
    <row r="4192" spans="1:10">
      <c r="A4192" s="16" t="str">
        <f t="shared" si="70"/>
        <v/>
      </c>
      <c r="B4192" s="93"/>
      <c r="C4192" s="97"/>
      <c r="D4192" s="25"/>
      <c r="E4192" s="91"/>
      <c r="F4192" s="98"/>
      <c r="G4192" s="23"/>
      <c r="H4192" s="23"/>
      <c r="I4192" s="23"/>
      <c r="J4192" s="14" t="e">
        <f ca="1">F4192-(G4192+(SUMIF('RELACION PAGO DE CAJA'!B$3:B$9173,A4192,'RELACION PAGO DE CAJA'!K$3:K$9173)+SUMIF('RELACION PAGO DE CAJA'!B$3:B$9173,A4192,'RELACION PAGO DE CAJA'!L$3:L$9173)+(SUMIF('RELACION PAGO DE CAJA'!B$3:B$9173,A4192,'RELACION PAGO DE CAJA'!M$3:M$408)+(SUMIF('RELACION PAGO DE CAJA'!B$3:B$9173,A4192,'RELACION PAGO DE CAJA'!N$3:N$9173)))))</f>
        <v>#REF!</v>
      </c>
    </row>
    <row r="4193" spans="1:10">
      <c r="A4193" s="16" t="str">
        <f t="shared" si="70"/>
        <v/>
      </c>
      <c r="B4193" s="93"/>
      <c r="C4193" s="97"/>
      <c r="D4193" s="25"/>
      <c r="E4193" s="91"/>
      <c r="F4193" s="98"/>
      <c r="G4193" s="23"/>
      <c r="H4193" s="23"/>
      <c r="I4193" s="23"/>
      <c r="J4193" s="14" t="e">
        <f ca="1">F4193-(G4193+(SUMIF('RELACION PAGO DE CAJA'!B$3:B$9173,A4193,'RELACION PAGO DE CAJA'!K$3:K$9173)+SUMIF('RELACION PAGO DE CAJA'!B$3:B$9173,A4193,'RELACION PAGO DE CAJA'!L$3:L$9173)+(SUMIF('RELACION PAGO DE CAJA'!B$3:B$9173,A4193,'RELACION PAGO DE CAJA'!M$3:M$408)+(SUMIF('RELACION PAGO DE CAJA'!B$3:B$9173,A4193,'RELACION PAGO DE CAJA'!N$3:N$9173)))))</f>
        <v>#REF!</v>
      </c>
    </row>
    <row r="4194" spans="1:10">
      <c r="A4194" s="16" t="str">
        <f t="shared" si="70"/>
        <v/>
      </c>
      <c r="B4194" s="93"/>
      <c r="C4194" s="97"/>
      <c r="D4194" s="25"/>
      <c r="E4194" s="91"/>
      <c r="F4194" s="98"/>
      <c r="G4194" s="23"/>
      <c r="H4194" s="23"/>
      <c r="I4194" s="23"/>
      <c r="J4194" s="14" t="e">
        <f ca="1">F4194-(G4194+(SUMIF('RELACION PAGO DE CAJA'!B$3:B$9173,A4194,'RELACION PAGO DE CAJA'!K$3:K$9173)+SUMIF('RELACION PAGO DE CAJA'!B$3:B$9173,A4194,'RELACION PAGO DE CAJA'!L$3:L$9173)+(SUMIF('RELACION PAGO DE CAJA'!B$3:B$9173,A4194,'RELACION PAGO DE CAJA'!M$3:M$408)+(SUMIF('RELACION PAGO DE CAJA'!B$3:B$9173,A4194,'RELACION PAGO DE CAJA'!N$3:N$9173)))))</f>
        <v>#REF!</v>
      </c>
    </row>
    <row r="4195" spans="1:10">
      <c r="A4195" s="16" t="str">
        <f t="shared" si="70"/>
        <v/>
      </c>
      <c r="B4195" s="93"/>
      <c r="C4195" s="97"/>
      <c r="D4195" s="25"/>
      <c r="E4195" s="91"/>
      <c r="F4195" s="98"/>
      <c r="G4195" s="23"/>
      <c r="H4195" s="23"/>
      <c r="I4195" s="23"/>
      <c r="J4195" s="14" t="e">
        <f ca="1">F4195-(G4195+(SUMIF('RELACION PAGO DE CAJA'!B$3:B$9173,A4195,'RELACION PAGO DE CAJA'!K$3:K$9173)+SUMIF('RELACION PAGO DE CAJA'!B$3:B$9173,A4195,'RELACION PAGO DE CAJA'!L$3:L$9173)+(SUMIF('RELACION PAGO DE CAJA'!B$3:B$9173,A4195,'RELACION PAGO DE CAJA'!M$3:M$408)+(SUMIF('RELACION PAGO DE CAJA'!B$3:B$9173,A4195,'RELACION PAGO DE CAJA'!N$3:N$9173)))))</f>
        <v>#REF!</v>
      </c>
    </row>
    <row r="4196" spans="1:10">
      <c r="A4196" s="16" t="str">
        <f t="shared" si="70"/>
        <v/>
      </c>
      <c r="B4196" s="93"/>
      <c r="C4196" s="97"/>
      <c r="D4196" s="25"/>
      <c r="E4196" s="91"/>
      <c r="F4196" s="98"/>
      <c r="G4196" s="23"/>
      <c r="H4196" s="23"/>
      <c r="I4196" s="23"/>
      <c r="J4196" s="14" t="e">
        <f ca="1">F4196-(G4196+(SUMIF('RELACION PAGO DE CAJA'!B$3:B$9173,A4196,'RELACION PAGO DE CAJA'!K$3:K$9173)+SUMIF('RELACION PAGO DE CAJA'!B$3:B$9173,A4196,'RELACION PAGO DE CAJA'!L$3:L$9173)+(SUMIF('RELACION PAGO DE CAJA'!B$3:B$9173,A4196,'RELACION PAGO DE CAJA'!M$3:M$408)+(SUMIF('RELACION PAGO DE CAJA'!B$3:B$9173,A4196,'RELACION PAGO DE CAJA'!N$3:N$9173)))))</f>
        <v>#REF!</v>
      </c>
    </row>
    <row r="4197" spans="1:10">
      <c r="A4197" s="16" t="str">
        <f t="shared" si="70"/>
        <v/>
      </c>
      <c r="B4197" s="93"/>
      <c r="C4197" s="97"/>
      <c r="D4197" s="25"/>
      <c r="E4197" s="91"/>
      <c r="F4197" s="98"/>
      <c r="G4197" s="23"/>
      <c r="H4197" s="23"/>
      <c r="I4197" s="23"/>
      <c r="J4197" s="14" t="e">
        <f ca="1">F4197-(G4197+(SUMIF('RELACION PAGO DE CAJA'!B$3:B$9173,A4197,'RELACION PAGO DE CAJA'!K$3:K$9173)+SUMIF('RELACION PAGO DE CAJA'!B$3:B$9173,A4197,'RELACION PAGO DE CAJA'!L$3:L$9173)+(SUMIF('RELACION PAGO DE CAJA'!B$3:B$9173,A4197,'RELACION PAGO DE CAJA'!M$3:M$408)+(SUMIF('RELACION PAGO DE CAJA'!B$3:B$9173,A4197,'RELACION PAGO DE CAJA'!N$3:N$9173)))))</f>
        <v>#REF!</v>
      </c>
    </row>
    <row r="4198" spans="1:10">
      <c r="A4198" s="16" t="str">
        <f t="shared" si="70"/>
        <v/>
      </c>
      <c r="B4198" s="93"/>
      <c r="C4198" s="97"/>
      <c r="D4198" s="25"/>
      <c r="E4198" s="91"/>
      <c r="F4198" s="98"/>
      <c r="G4198" s="23"/>
      <c r="H4198" s="23"/>
      <c r="I4198" s="23"/>
      <c r="J4198" s="14" t="e">
        <f ca="1">F4198-(G4198+(SUMIF('RELACION PAGO DE CAJA'!B$3:B$9173,A4198,'RELACION PAGO DE CAJA'!K$3:K$9173)+SUMIF('RELACION PAGO DE CAJA'!B$3:B$9173,A4198,'RELACION PAGO DE CAJA'!L$3:L$9173)+(SUMIF('RELACION PAGO DE CAJA'!B$3:B$9173,A4198,'RELACION PAGO DE CAJA'!M$3:M$408)+(SUMIF('RELACION PAGO DE CAJA'!B$3:B$9173,A4198,'RELACION PAGO DE CAJA'!N$3:N$9173)))))</f>
        <v>#REF!</v>
      </c>
    </row>
    <row r="4199" spans="1:10">
      <c r="A4199" s="16" t="str">
        <f t="shared" si="70"/>
        <v/>
      </c>
      <c r="B4199" s="93"/>
      <c r="C4199" s="97"/>
      <c r="D4199" s="25"/>
      <c r="E4199" s="91"/>
      <c r="F4199" s="98"/>
      <c r="G4199" s="23"/>
      <c r="H4199" s="23"/>
      <c r="I4199" s="23"/>
      <c r="J4199" s="14" t="e">
        <f ca="1">F4199-(G4199+(SUMIF('RELACION PAGO DE CAJA'!B$3:B$9173,A4199,'RELACION PAGO DE CAJA'!K$3:K$9173)+SUMIF('RELACION PAGO DE CAJA'!B$3:B$9173,A4199,'RELACION PAGO DE CAJA'!L$3:L$9173)+(SUMIF('RELACION PAGO DE CAJA'!B$3:B$9173,A4199,'RELACION PAGO DE CAJA'!M$3:M$408)+(SUMIF('RELACION PAGO DE CAJA'!B$3:B$9173,A4199,'RELACION PAGO DE CAJA'!N$3:N$9173)))))</f>
        <v>#REF!</v>
      </c>
    </row>
    <row r="4200" spans="1:10">
      <c r="A4200" s="16" t="str">
        <f t="shared" si="70"/>
        <v/>
      </c>
      <c r="B4200" s="93"/>
      <c r="C4200" s="97"/>
      <c r="D4200" s="25"/>
      <c r="E4200" s="91"/>
      <c r="F4200" s="98"/>
      <c r="G4200" s="23"/>
      <c r="H4200" s="23"/>
      <c r="I4200" s="23"/>
      <c r="J4200" s="14" t="e">
        <f ca="1">F4200-(G4200+(SUMIF('RELACION PAGO DE CAJA'!B$3:B$9173,A4200,'RELACION PAGO DE CAJA'!K$3:K$9173)+SUMIF('RELACION PAGO DE CAJA'!B$3:B$9173,A4200,'RELACION PAGO DE CAJA'!L$3:L$9173)+(SUMIF('RELACION PAGO DE CAJA'!B$3:B$9173,A4200,'RELACION PAGO DE CAJA'!M$3:M$408)+(SUMIF('RELACION PAGO DE CAJA'!B$3:B$9173,A4200,'RELACION PAGO DE CAJA'!N$3:N$9173)))))</f>
        <v>#REF!</v>
      </c>
    </row>
    <row r="4201" spans="1:10">
      <c r="A4201" s="16" t="str">
        <f t="shared" si="70"/>
        <v/>
      </c>
      <c r="B4201" s="93"/>
      <c r="C4201" s="97"/>
      <c r="D4201" s="25"/>
      <c r="E4201" s="91"/>
      <c r="F4201" s="98"/>
      <c r="G4201" s="23"/>
      <c r="H4201" s="23"/>
      <c r="I4201" s="23"/>
      <c r="J4201" s="14" t="e">
        <f ca="1">F4201-(G4201+(SUMIF('RELACION PAGO DE CAJA'!B$3:B$9173,A4201,'RELACION PAGO DE CAJA'!K$3:K$9173)+SUMIF('RELACION PAGO DE CAJA'!B$3:B$9173,A4201,'RELACION PAGO DE CAJA'!L$3:L$9173)+(SUMIF('RELACION PAGO DE CAJA'!B$3:B$9173,A4201,'RELACION PAGO DE CAJA'!M$3:M$408)+(SUMIF('RELACION PAGO DE CAJA'!B$3:B$9173,A4201,'RELACION PAGO DE CAJA'!N$3:N$9173)))))</f>
        <v>#REF!</v>
      </c>
    </row>
    <row r="4202" spans="1:10">
      <c r="A4202" s="16" t="str">
        <f t="shared" si="70"/>
        <v/>
      </c>
      <c r="B4202" s="93"/>
      <c r="C4202" s="97"/>
      <c r="D4202" s="25"/>
      <c r="E4202" s="91"/>
      <c r="F4202" s="98"/>
      <c r="G4202" s="23"/>
      <c r="H4202" s="23"/>
      <c r="I4202" s="23"/>
      <c r="J4202" s="14" t="e">
        <f ca="1">F4202-(G4202+(SUMIF('RELACION PAGO DE CAJA'!B$3:B$9173,A4202,'RELACION PAGO DE CAJA'!K$3:K$9173)+SUMIF('RELACION PAGO DE CAJA'!B$3:B$9173,A4202,'RELACION PAGO DE CAJA'!L$3:L$9173)+(SUMIF('RELACION PAGO DE CAJA'!B$3:B$9173,A4202,'RELACION PAGO DE CAJA'!M$3:M$408)+(SUMIF('RELACION PAGO DE CAJA'!B$3:B$9173,A4202,'RELACION PAGO DE CAJA'!N$3:N$9173)))))</f>
        <v>#REF!</v>
      </c>
    </row>
    <row r="4203" spans="1:10">
      <c r="A4203" s="16" t="str">
        <f t="shared" si="70"/>
        <v/>
      </c>
      <c r="B4203" s="93"/>
      <c r="C4203" s="97"/>
      <c r="D4203" s="25"/>
      <c r="E4203" s="91"/>
      <c r="F4203" s="98"/>
      <c r="G4203" s="23"/>
      <c r="H4203" s="23"/>
      <c r="I4203" s="23"/>
      <c r="J4203" s="14" t="e">
        <f ca="1">F4203-(G4203+(SUMIF('RELACION PAGO DE CAJA'!B$3:B$9173,A4203,'RELACION PAGO DE CAJA'!K$3:K$9173)+SUMIF('RELACION PAGO DE CAJA'!B$3:B$9173,A4203,'RELACION PAGO DE CAJA'!L$3:L$9173)+(SUMIF('RELACION PAGO DE CAJA'!B$3:B$9173,A4203,'RELACION PAGO DE CAJA'!M$3:M$408)+(SUMIF('RELACION PAGO DE CAJA'!B$3:B$9173,A4203,'RELACION PAGO DE CAJA'!N$3:N$9173)))))</f>
        <v>#REF!</v>
      </c>
    </row>
    <row r="4204" spans="1:10">
      <c r="A4204" s="16" t="str">
        <f t="shared" si="70"/>
        <v/>
      </c>
      <c r="B4204" s="93"/>
      <c r="C4204" s="97"/>
      <c r="D4204" s="25"/>
      <c r="E4204" s="91"/>
      <c r="F4204" s="98"/>
      <c r="G4204" s="23"/>
      <c r="H4204" s="23"/>
      <c r="I4204" s="23"/>
      <c r="J4204" s="14" t="e">
        <f ca="1">F4204-(G4204+(SUMIF('RELACION PAGO DE CAJA'!B$3:B$9173,A4204,'RELACION PAGO DE CAJA'!K$3:K$9173)+SUMIF('RELACION PAGO DE CAJA'!B$3:B$9173,A4204,'RELACION PAGO DE CAJA'!L$3:L$9173)+(SUMIF('RELACION PAGO DE CAJA'!B$3:B$9173,A4204,'RELACION PAGO DE CAJA'!M$3:M$408)+(SUMIF('RELACION PAGO DE CAJA'!B$3:B$9173,A4204,'RELACION PAGO DE CAJA'!N$3:N$9173)))))</f>
        <v>#REF!</v>
      </c>
    </row>
    <row r="4205" spans="1:10">
      <c r="A4205" s="16" t="str">
        <f t="shared" si="70"/>
        <v/>
      </c>
      <c r="B4205" s="93"/>
      <c r="C4205" s="97"/>
      <c r="D4205" s="25"/>
      <c r="E4205" s="91"/>
      <c r="F4205" s="98"/>
      <c r="G4205" s="23"/>
      <c r="H4205" s="23"/>
      <c r="I4205" s="23"/>
      <c r="J4205" s="14" t="e">
        <f ca="1">F4205-(G4205+(SUMIF('RELACION PAGO DE CAJA'!B$3:B$9173,A4205,'RELACION PAGO DE CAJA'!K$3:K$9173)+SUMIF('RELACION PAGO DE CAJA'!B$3:B$9173,A4205,'RELACION PAGO DE CAJA'!L$3:L$9173)+(SUMIF('RELACION PAGO DE CAJA'!B$3:B$9173,A4205,'RELACION PAGO DE CAJA'!M$3:M$408)+(SUMIF('RELACION PAGO DE CAJA'!B$3:B$9173,A4205,'RELACION PAGO DE CAJA'!N$3:N$9173)))))</f>
        <v>#REF!</v>
      </c>
    </row>
    <row r="4206" spans="1:10">
      <c r="A4206" s="16" t="str">
        <f t="shared" si="70"/>
        <v/>
      </c>
      <c r="B4206" s="93"/>
      <c r="C4206" s="97"/>
      <c r="D4206" s="25"/>
      <c r="E4206" s="91"/>
      <c r="F4206" s="98"/>
      <c r="G4206" s="23"/>
      <c r="H4206" s="23"/>
      <c r="I4206" s="23"/>
      <c r="J4206" s="14" t="e">
        <f ca="1">F4206-(G4206+(SUMIF('RELACION PAGO DE CAJA'!B$3:B$9173,A4206,'RELACION PAGO DE CAJA'!K$3:K$9173)+SUMIF('RELACION PAGO DE CAJA'!B$3:B$9173,A4206,'RELACION PAGO DE CAJA'!L$3:L$9173)+(SUMIF('RELACION PAGO DE CAJA'!B$3:B$9173,A4206,'RELACION PAGO DE CAJA'!M$3:M$408)+(SUMIF('RELACION PAGO DE CAJA'!B$3:B$9173,A4206,'RELACION PAGO DE CAJA'!N$3:N$9173)))))</f>
        <v>#REF!</v>
      </c>
    </row>
    <row r="4207" spans="1:10">
      <c r="A4207" s="16" t="str">
        <f t="shared" si="70"/>
        <v/>
      </c>
      <c r="B4207" s="93"/>
      <c r="C4207" s="97"/>
      <c r="D4207" s="25"/>
      <c r="E4207" s="91"/>
      <c r="F4207" s="98"/>
      <c r="G4207" s="23"/>
      <c r="H4207" s="23"/>
      <c r="I4207" s="23"/>
      <c r="J4207" s="14" t="e">
        <f ca="1">F4207-(G4207+(SUMIF('RELACION PAGO DE CAJA'!B$3:B$9173,A4207,'RELACION PAGO DE CAJA'!K$3:K$9173)+SUMIF('RELACION PAGO DE CAJA'!B$3:B$9173,A4207,'RELACION PAGO DE CAJA'!L$3:L$9173)+(SUMIF('RELACION PAGO DE CAJA'!B$3:B$9173,A4207,'RELACION PAGO DE CAJA'!M$3:M$408)+(SUMIF('RELACION PAGO DE CAJA'!B$3:B$9173,A4207,'RELACION PAGO DE CAJA'!N$3:N$9173)))))</f>
        <v>#REF!</v>
      </c>
    </row>
    <row r="4208" spans="1:10">
      <c r="A4208" s="16" t="str">
        <f t="shared" si="70"/>
        <v/>
      </c>
      <c r="B4208" s="93"/>
      <c r="C4208" s="97"/>
      <c r="D4208" s="25"/>
      <c r="E4208" s="91"/>
      <c r="F4208" s="98"/>
      <c r="G4208" s="23"/>
      <c r="H4208" s="23"/>
      <c r="I4208" s="23"/>
      <c r="J4208" s="14" t="e">
        <f ca="1">F4208-(G4208+(SUMIF('RELACION PAGO DE CAJA'!B$3:B$9173,A4208,'RELACION PAGO DE CAJA'!K$3:K$9173)+SUMIF('RELACION PAGO DE CAJA'!B$3:B$9173,A4208,'RELACION PAGO DE CAJA'!L$3:L$9173)+(SUMIF('RELACION PAGO DE CAJA'!B$3:B$9173,A4208,'RELACION PAGO DE CAJA'!M$3:M$408)+(SUMIF('RELACION PAGO DE CAJA'!B$3:B$9173,A4208,'RELACION PAGO DE CAJA'!N$3:N$9173)))))</f>
        <v>#REF!</v>
      </c>
    </row>
    <row r="4209" spans="1:10">
      <c r="A4209" s="16" t="str">
        <f t="shared" si="70"/>
        <v/>
      </c>
      <c r="B4209" s="93"/>
      <c r="C4209" s="97"/>
      <c r="D4209" s="25"/>
      <c r="E4209" s="91"/>
      <c r="F4209" s="98"/>
      <c r="G4209" s="23"/>
      <c r="H4209" s="23"/>
      <c r="I4209" s="23"/>
      <c r="J4209" s="14" t="e">
        <f ca="1">F4209-(G4209+(SUMIF('RELACION PAGO DE CAJA'!B$3:B$9173,A4209,'RELACION PAGO DE CAJA'!K$3:K$9173)+SUMIF('RELACION PAGO DE CAJA'!B$3:B$9173,A4209,'RELACION PAGO DE CAJA'!L$3:L$9173)+(SUMIF('RELACION PAGO DE CAJA'!B$3:B$9173,A4209,'RELACION PAGO DE CAJA'!M$3:M$408)+(SUMIF('RELACION PAGO DE CAJA'!B$3:B$9173,A4209,'RELACION PAGO DE CAJA'!N$3:N$9173)))))</f>
        <v>#REF!</v>
      </c>
    </row>
    <row r="4210" spans="1:10">
      <c r="A4210" s="16" t="str">
        <f t="shared" si="70"/>
        <v/>
      </c>
      <c r="B4210" s="93"/>
      <c r="C4210" s="97"/>
      <c r="D4210" s="25"/>
      <c r="E4210" s="91"/>
      <c r="F4210" s="98"/>
      <c r="G4210" s="23"/>
      <c r="H4210" s="23"/>
      <c r="I4210" s="23"/>
      <c r="J4210" s="14" t="e">
        <f ca="1">F4210-(G4210+(SUMIF('RELACION PAGO DE CAJA'!B$3:B$9173,A4210,'RELACION PAGO DE CAJA'!K$3:K$9173)+SUMIF('RELACION PAGO DE CAJA'!B$3:B$9173,A4210,'RELACION PAGO DE CAJA'!L$3:L$9173)+(SUMIF('RELACION PAGO DE CAJA'!B$3:B$9173,A4210,'RELACION PAGO DE CAJA'!M$3:M$408)+(SUMIF('RELACION PAGO DE CAJA'!B$3:B$9173,A4210,'RELACION PAGO DE CAJA'!N$3:N$9173)))))</f>
        <v>#REF!</v>
      </c>
    </row>
    <row r="4211" spans="1:10">
      <c r="A4211" s="16" t="str">
        <f t="shared" si="70"/>
        <v/>
      </c>
      <c r="B4211" s="93"/>
      <c r="C4211" s="97"/>
      <c r="D4211" s="25"/>
      <c r="E4211" s="91"/>
      <c r="F4211" s="98"/>
      <c r="G4211" s="23"/>
      <c r="H4211" s="23"/>
      <c r="I4211" s="23"/>
      <c r="J4211" s="14" t="e">
        <f ca="1">F4211-(G4211+(SUMIF('RELACION PAGO DE CAJA'!B$3:B$9173,A4211,'RELACION PAGO DE CAJA'!K$3:K$9173)+SUMIF('RELACION PAGO DE CAJA'!B$3:B$9173,A4211,'RELACION PAGO DE CAJA'!L$3:L$9173)+(SUMIF('RELACION PAGO DE CAJA'!B$3:B$9173,A4211,'RELACION PAGO DE CAJA'!M$3:M$408)+(SUMIF('RELACION PAGO DE CAJA'!B$3:B$9173,A4211,'RELACION PAGO DE CAJA'!N$3:N$9173)))))</f>
        <v>#REF!</v>
      </c>
    </row>
    <row r="4212" spans="1:10">
      <c r="A4212" s="16" t="str">
        <f t="shared" si="70"/>
        <v/>
      </c>
      <c r="B4212" s="93"/>
      <c r="C4212" s="97"/>
      <c r="D4212" s="25"/>
      <c r="E4212" s="91"/>
      <c r="F4212" s="98"/>
      <c r="G4212" s="23"/>
      <c r="H4212" s="23"/>
      <c r="I4212" s="23"/>
      <c r="J4212" s="14" t="e">
        <f ca="1">F4212-(G4212+(SUMIF('RELACION PAGO DE CAJA'!B$3:B$9173,A4212,'RELACION PAGO DE CAJA'!K$3:K$9173)+SUMIF('RELACION PAGO DE CAJA'!B$3:B$9173,A4212,'RELACION PAGO DE CAJA'!L$3:L$9173)+(SUMIF('RELACION PAGO DE CAJA'!B$3:B$9173,A4212,'RELACION PAGO DE CAJA'!M$3:M$408)+(SUMIF('RELACION PAGO DE CAJA'!B$3:B$9173,A4212,'RELACION PAGO DE CAJA'!N$3:N$9173)))))</f>
        <v>#REF!</v>
      </c>
    </row>
    <row r="4213" spans="1:10">
      <c r="A4213" s="16" t="str">
        <f t="shared" si="70"/>
        <v/>
      </c>
      <c r="B4213" s="93"/>
      <c r="C4213" s="97"/>
      <c r="D4213" s="25"/>
      <c r="E4213" s="91"/>
      <c r="F4213" s="98"/>
      <c r="G4213" s="23"/>
      <c r="H4213" s="23"/>
      <c r="I4213" s="23"/>
      <c r="J4213" s="14" t="e">
        <f ca="1">F4213-(G4213+(SUMIF('RELACION PAGO DE CAJA'!B$3:B$9173,A4213,'RELACION PAGO DE CAJA'!K$3:K$9173)+SUMIF('RELACION PAGO DE CAJA'!B$3:B$9173,A4213,'RELACION PAGO DE CAJA'!L$3:L$9173)+(SUMIF('RELACION PAGO DE CAJA'!B$3:B$9173,A4213,'RELACION PAGO DE CAJA'!M$3:M$408)+(SUMIF('RELACION PAGO DE CAJA'!B$3:B$9173,A4213,'RELACION PAGO DE CAJA'!N$3:N$9173)))))</f>
        <v>#REF!</v>
      </c>
    </row>
    <row r="4214" spans="1:10">
      <c r="A4214" s="16" t="str">
        <f t="shared" si="70"/>
        <v/>
      </c>
      <c r="B4214" s="93"/>
      <c r="C4214" s="97"/>
      <c r="D4214" s="25"/>
      <c r="E4214" s="91"/>
      <c r="F4214" s="98"/>
      <c r="G4214" s="23"/>
      <c r="H4214" s="23"/>
      <c r="I4214" s="23"/>
      <c r="J4214" s="14" t="e">
        <f ca="1">F4214-(G4214+(SUMIF('RELACION PAGO DE CAJA'!B$3:B$9173,A4214,'RELACION PAGO DE CAJA'!K$3:K$9173)+SUMIF('RELACION PAGO DE CAJA'!B$3:B$9173,A4214,'RELACION PAGO DE CAJA'!L$3:L$9173)+(SUMIF('RELACION PAGO DE CAJA'!B$3:B$9173,A4214,'RELACION PAGO DE CAJA'!M$3:M$408)+(SUMIF('RELACION PAGO DE CAJA'!B$3:B$9173,A4214,'RELACION PAGO DE CAJA'!N$3:N$9173)))))</f>
        <v>#REF!</v>
      </c>
    </row>
    <row r="4215" spans="1:10">
      <c r="A4215" s="16" t="str">
        <f t="shared" si="70"/>
        <v/>
      </c>
      <c r="B4215" s="93"/>
      <c r="C4215" s="97"/>
      <c r="D4215" s="25"/>
      <c r="E4215" s="91"/>
      <c r="F4215" s="98"/>
      <c r="G4215" s="23"/>
      <c r="H4215" s="23"/>
      <c r="I4215" s="23"/>
      <c r="J4215" s="14" t="e">
        <f ca="1">F4215-(G4215+(SUMIF('RELACION PAGO DE CAJA'!B$3:B$9173,A4215,'RELACION PAGO DE CAJA'!K$3:K$9173)+SUMIF('RELACION PAGO DE CAJA'!B$3:B$9173,A4215,'RELACION PAGO DE CAJA'!L$3:L$9173)+(SUMIF('RELACION PAGO DE CAJA'!B$3:B$9173,A4215,'RELACION PAGO DE CAJA'!M$3:M$408)+(SUMIF('RELACION PAGO DE CAJA'!B$3:B$9173,A4215,'RELACION PAGO DE CAJA'!N$3:N$9173)))))</f>
        <v>#REF!</v>
      </c>
    </row>
    <row r="4216" spans="1:10">
      <c r="A4216" s="16" t="str">
        <f t="shared" si="70"/>
        <v/>
      </c>
      <c r="B4216" s="93"/>
      <c r="C4216" s="97"/>
      <c r="D4216" s="25"/>
      <c r="E4216" s="91"/>
      <c r="F4216" s="98"/>
      <c r="G4216" s="23"/>
      <c r="H4216" s="23"/>
      <c r="I4216" s="23"/>
      <c r="J4216" s="14" t="e">
        <f ca="1">F4216-(G4216+(SUMIF('RELACION PAGO DE CAJA'!B$3:B$9173,A4216,'RELACION PAGO DE CAJA'!K$3:K$9173)+SUMIF('RELACION PAGO DE CAJA'!B$3:B$9173,A4216,'RELACION PAGO DE CAJA'!L$3:L$9173)+(SUMIF('RELACION PAGO DE CAJA'!B$3:B$9173,A4216,'RELACION PAGO DE CAJA'!M$3:M$408)+(SUMIF('RELACION PAGO DE CAJA'!B$3:B$9173,A4216,'RELACION PAGO DE CAJA'!N$3:N$9173)))))</f>
        <v>#REF!</v>
      </c>
    </row>
    <row r="4217" spans="1:10">
      <c r="A4217" s="16" t="str">
        <f t="shared" si="70"/>
        <v/>
      </c>
      <c r="B4217" s="93"/>
      <c r="C4217" s="97"/>
      <c r="D4217" s="25"/>
      <c r="E4217" s="91"/>
      <c r="F4217" s="98"/>
      <c r="G4217" s="23"/>
      <c r="H4217" s="23"/>
      <c r="I4217" s="23"/>
      <c r="J4217" s="14" t="e">
        <f ca="1">F4217-(G4217+(SUMIF('RELACION PAGO DE CAJA'!B$3:B$9173,A4217,'RELACION PAGO DE CAJA'!K$3:K$9173)+SUMIF('RELACION PAGO DE CAJA'!B$3:B$9173,A4217,'RELACION PAGO DE CAJA'!L$3:L$9173)+(SUMIF('RELACION PAGO DE CAJA'!B$3:B$9173,A4217,'RELACION PAGO DE CAJA'!M$3:M$408)+(SUMIF('RELACION PAGO DE CAJA'!B$3:B$9173,A4217,'RELACION PAGO DE CAJA'!N$3:N$9173)))))</f>
        <v>#REF!</v>
      </c>
    </row>
    <row r="4218" spans="1:10">
      <c r="A4218" s="16" t="str">
        <f t="shared" si="70"/>
        <v/>
      </c>
      <c r="B4218" s="93"/>
      <c r="C4218" s="97"/>
      <c r="D4218" s="25"/>
      <c r="E4218" s="91"/>
      <c r="F4218" s="98"/>
      <c r="G4218" s="23"/>
      <c r="H4218" s="23"/>
      <c r="I4218" s="23"/>
      <c r="J4218" s="14" t="e">
        <f ca="1">F4218-(G4218+(SUMIF('RELACION PAGO DE CAJA'!B$3:B$9173,A4218,'RELACION PAGO DE CAJA'!K$3:K$9173)+SUMIF('RELACION PAGO DE CAJA'!B$3:B$9173,A4218,'RELACION PAGO DE CAJA'!L$3:L$9173)+(SUMIF('RELACION PAGO DE CAJA'!B$3:B$9173,A4218,'RELACION PAGO DE CAJA'!M$3:M$408)+(SUMIF('RELACION PAGO DE CAJA'!B$3:B$9173,A4218,'RELACION PAGO DE CAJA'!N$3:N$9173)))))</f>
        <v>#REF!</v>
      </c>
    </row>
    <row r="4219" spans="1:10">
      <c r="A4219" s="16" t="str">
        <f t="shared" si="70"/>
        <v/>
      </c>
      <c r="B4219" s="93"/>
      <c r="C4219" s="97"/>
      <c r="D4219" s="25"/>
      <c r="E4219" s="91"/>
      <c r="F4219" s="98"/>
      <c r="G4219" s="23"/>
      <c r="H4219" s="23"/>
      <c r="I4219" s="23"/>
      <c r="J4219" s="14" t="e">
        <f ca="1">F4219-(G4219+(SUMIF('RELACION PAGO DE CAJA'!B$3:B$9173,A4219,'RELACION PAGO DE CAJA'!K$3:K$9173)+SUMIF('RELACION PAGO DE CAJA'!B$3:B$9173,A4219,'RELACION PAGO DE CAJA'!L$3:L$9173)+(SUMIF('RELACION PAGO DE CAJA'!B$3:B$9173,A4219,'RELACION PAGO DE CAJA'!M$3:M$408)+(SUMIF('RELACION PAGO DE CAJA'!B$3:B$9173,A4219,'RELACION PAGO DE CAJA'!N$3:N$9173)))))</f>
        <v>#REF!</v>
      </c>
    </row>
    <row r="4220" spans="1:10">
      <c r="A4220" s="16" t="str">
        <f t="shared" si="70"/>
        <v/>
      </c>
      <c r="B4220" s="93"/>
      <c r="C4220" s="97"/>
      <c r="D4220" s="25"/>
      <c r="E4220" s="91"/>
      <c r="F4220" s="98"/>
      <c r="G4220" s="23"/>
      <c r="H4220" s="23"/>
      <c r="I4220" s="23"/>
      <c r="J4220" s="14" t="e">
        <f ca="1">F4220-(G4220+(SUMIF('RELACION PAGO DE CAJA'!B$3:B$9173,A4220,'RELACION PAGO DE CAJA'!K$3:K$9173)+SUMIF('RELACION PAGO DE CAJA'!B$3:B$9173,A4220,'RELACION PAGO DE CAJA'!L$3:L$9173)+(SUMIF('RELACION PAGO DE CAJA'!B$3:B$9173,A4220,'RELACION PAGO DE CAJA'!M$3:M$408)+(SUMIF('RELACION PAGO DE CAJA'!B$3:B$9173,A4220,'RELACION PAGO DE CAJA'!N$3:N$9173)))))</f>
        <v>#REF!</v>
      </c>
    </row>
    <row r="4221" spans="1:10">
      <c r="A4221" s="16" t="str">
        <f t="shared" si="70"/>
        <v/>
      </c>
      <c r="B4221" s="93"/>
      <c r="C4221" s="97"/>
      <c r="D4221" s="25"/>
      <c r="E4221" s="91"/>
      <c r="F4221" s="98"/>
      <c r="G4221" s="23"/>
      <c r="H4221" s="23"/>
      <c r="I4221" s="23"/>
      <c r="J4221" s="14" t="e">
        <f ca="1">F4221-(G4221+(SUMIF('RELACION PAGO DE CAJA'!B$3:B$9173,A4221,'RELACION PAGO DE CAJA'!K$3:K$9173)+SUMIF('RELACION PAGO DE CAJA'!B$3:B$9173,A4221,'RELACION PAGO DE CAJA'!L$3:L$9173)+(SUMIF('RELACION PAGO DE CAJA'!B$3:B$9173,A4221,'RELACION PAGO DE CAJA'!M$3:M$408)+(SUMIF('RELACION PAGO DE CAJA'!B$3:B$9173,A4221,'RELACION PAGO DE CAJA'!N$3:N$9173)))))</f>
        <v>#REF!</v>
      </c>
    </row>
    <row r="4222" spans="1:10">
      <c r="A4222" s="16" t="str">
        <f t="shared" si="70"/>
        <v/>
      </c>
      <c r="B4222" s="93"/>
      <c r="C4222" s="97"/>
      <c r="D4222" s="25"/>
      <c r="E4222" s="91"/>
      <c r="F4222" s="98"/>
      <c r="G4222" s="23"/>
      <c r="H4222" s="23"/>
      <c r="I4222" s="23"/>
      <c r="J4222" s="14" t="e">
        <f ca="1">F4222-(G4222+(SUMIF('RELACION PAGO DE CAJA'!B$3:B$9173,A4222,'RELACION PAGO DE CAJA'!K$3:K$9173)+SUMIF('RELACION PAGO DE CAJA'!B$3:B$9173,A4222,'RELACION PAGO DE CAJA'!L$3:L$9173)+(SUMIF('RELACION PAGO DE CAJA'!B$3:B$9173,A4222,'RELACION PAGO DE CAJA'!M$3:M$408)+(SUMIF('RELACION PAGO DE CAJA'!B$3:B$9173,A4222,'RELACION PAGO DE CAJA'!N$3:N$9173)))))</f>
        <v>#REF!</v>
      </c>
    </row>
    <row r="4223" spans="1:10">
      <c r="A4223" s="16" t="str">
        <f t="shared" si="70"/>
        <v/>
      </c>
      <c r="B4223" s="93"/>
      <c r="C4223" s="97"/>
      <c r="D4223" s="25"/>
      <c r="E4223" s="91"/>
      <c r="F4223" s="98"/>
      <c r="G4223" s="23"/>
      <c r="H4223" s="23"/>
      <c r="I4223" s="23"/>
      <c r="J4223" s="14" t="e">
        <f ca="1">F4223-(G4223+(SUMIF('RELACION PAGO DE CAJA'!B$3:B$9173,A4223,'RELACION PAGO DE CAJA'!K$3:K$9173)+SUMIF('RELACION PAGO DE CAJA'!B$3:B$9173,A4223,'RELACION PAGO DE CAJA'!L$3:L$9173)+(SUMIF('RELACION PAGO DE CAJA'!B$3:B$9173,A4223,'RELACION PAGO DE CAJA'!M$3:M$408)+(SUMIF('RELACION PAGO DE CAJA'!B$3:B$9173,A4223,'RELACION PAGO DE CAJA'!N$3:N$9173)))))</f>
        <v>#REF!</v>
      </c>
    </row>
    <row r="4224" spans="1:10">
      <c r="A4224" s="16" t="str">
        <f t="shared" si="70"/>
        <v/>
      </c>
      <c r="B4224" s="93"/>
      <c r="C4224" s="97"/>
      <c r="D4224" s="25"/>
      <c r="E4224" s="91"/>
      <c r="F4224" s="98"/>
      <c r="G4224" s="23"/>
      <c r="H4224" s="23"/>
      <c r="I4224" s="23"/>
      <c r="J4224" s="14" t="e">
        <f ca="1">F4224-(G4224+(SUMIF('RELACION PAGO DE CAJA'!B$3:B$9173,A4224,'RELACION PAGO DE CAJA'!K$3:K$9173)+SUMIF('RELACION PAGO DE CAJA'!B$3:B$9173,A4224,'RELACION PAGO DE CAJA'!L$3:L$9173)+(SUMIF('RELACION PAGO DE CAJA'!B$3:B$9173,A4224,'RELACION PAGO DE CAJA'!M$3:M$408)+(SUMIF('RELACION PAGO DE CAJA'!B$3:B$9173,A4224,'RELACION PAGO DE CAJA'!N$3:N$9173)))))</f>
        <v>#REF!</v>
      </c>
    </row>
    <row r="4225" spans="1:10">
      <c r="A4225" s="16" t="str">
        <f t="shared" si="70"/>
        <v/>
      </c>
      <c r="B4225" s="93"/>
      <c r="C4225" s="97"/>
      <c r="D4225" s="25"/>
      <c r="E4225" s="91"/>
      <c r="F4225" s="98"/>
      <c r="G4225" s="23"/>
      <c r="H4225" s="23"/>
      <c r="I4225" s="23"/>
      <c r="J4225" s="14" t="e">
        <f ca="1">F4225-(G4225+(SUMIF('RELACION PAGO DE CAJA'!B$3:B$9173,A4225,'RELACION PAGO DE CAJA'!K$3:K$9173)+SUMIF('RELACION PAGO DE CAJA'!B$3:B$9173,A4225,'RELACION PAGO DE CAJA'!L$3:L$9173)+(SUMIF('RELACION PAGO DE CAJA'!B$3:B$9173,A4225,'RELACION PAGO DE CAJA'!M$3:M$408)+(SUMIF('RELACION PAGO DE CAJA'!B$3:B$9173,A4225,'RELACION PAGO DE CAJA'!N$3:N$9173)))))</f>
        <v>#REF!</v>
      </c>
    </row>
    <row r="4226" spans="1:10">
      <c r="A4226" s="16" t="str">
        <f t="shared" si="70"/>
        <v/>
      </c>
      <c r="B4226" s="93"/>
      <c r="C4226" s="97"/>
      <c r="D4226" s="25"/>
      <c r="E4226" s="91"/>
      <c r="F4226" s="98"/>
      <c r="G4226" s="23"/>
      <c r="H4226" s="23"/>
      <c r="I4226" s="23"/>
      <c r="J4226" s="14" t="e">
        <f ca="1">F4226-(G4226+(SUMIF('RELACION PAGO DE CAJA'!B$3:B$9173,A4226,'RELACION PAGO DE CAJA'!K$3:K$9173)+SUMIF('RELACION PAGO DE CAJA'!B$3:B$9173,A4226,'RELACION PAGO DE CAJA'!L$3:L$9173)+(SUMIF('RELACION PAGO DE CAJA'!B$3:B$9173,A4226,'RELACION PAGO DE CAJA'!M$3:M$408)+(SUMIF('RELACION PAGO DE CAJA'!B$3:B$9173,A4226,'RELACION PAGO DE CAJA'!N$3:N$9173)))))</f>
        <v>#REF!</v>
      </c>
    </row>
    <row r="4227" spans="1:10">
      <c r="A4227" s="16" t="str">
        <f t="shared" si="70"/>
        <v/>
      </c>
      <c r="B4227" s="93"/>
      <c r="C4227" s="97"/>
      <c r="D4227" s="25"/>
      <c r="E4227" s="91"/>
      <c r="F4227" s="98"/>
      <c r="G4227" s="23"/>
      <c r="H4227" s="23"/>
      <c r="I4227" s="23"/>
      <c r="J4227" s="14" t="e">
        <f ca="1">F4227-(G4227+(SUMIF('RELACION PAGO DE CAJA'!B$3:B$9173,A4227,'RELACION PAGO DE CAJA'!K$3:K$9173)+SUMIF('RELACION PAGO DE CAJA'!B$3:B$9173,A4227,'RELACION PAGO DE CAJA'!L$3:L$9173)+(SUMIF('RELACION PAGO DE CAJA'!B$3:B$9173,A4227,'RELACION PAGO DE CAJA'!M$3:M$408)+(SUMIF('RELACION PAGO DE CAJA'!B$3:B$9173,A4227,'RELACION PAGO DE CAJA'!N$3:N$9173)))))</f>
        <v>#REF!</v>
      </c>
    </row>
    <row r="4228" spans="1:10">
      <c r="A4228" s="16" t="str">
        <f t="shared" si="70"/>
        <v/>
      </c>
      <c r="B4228" s="93"/>
      <c r="C4228" s="97"/>
      <c r="D4228" s="25"/>
      <c r="E4228" s="91"/>
      <c r="F4228" s="98"/>
      <c r="G4228" s="23"/>
      <c r="H4228" s="23"/>
      <c r="I4228" s="23"/>
      <c r="J4228" s="14" t="e">
        <f ca="1">F4228-(G4228+(SUMIF('RELACION PAGO DE CAJA'!B$3:B$9173,A4228,'RELACION PAGO DE CAJA'!K$3:K$9173)+SUMIF('RELACION PAGO DE CAJA'!B$3:B$9173,A4228,'RELACION PAGO DE CAJA'!L$3:L$9173)+(SUMIF('RELACION PAGO DE CAJA'!B$3:B$9173,A4228,'RELACION PAGO DE CAJA'!M$3:M$408)+(SUMIF('RELACION PAGO DE CAJA'!B$3:B$9173,A4228,'RELACION PAGO DE CAJA'!N$3:N$9173)))))</f>
        <v>#REF!</v>
      </c>
    </row>
    <row r="4229" spans="1:10">
      <c r="A4229" s="16" t="str">
        <f t="shared" si="70"/>
        <v/>
      </c>
      <c r="B4229" s="93"/>
      <c r="C4229" s="97"/>
      <c r="D4229" s="25"/>
      <c r="E4229" s="91"/>
      <c r="F4229" s="98"/>
      <c r="G4229" s="23"/>
      <c r="H4229" s="23"/>
      <c r="I4229" s="23"/>
      <c r="J4229" s="14" t="e">
        <f ca="1">F4229-(G4229+(SUMIF('RELACION PAGO DE CAJA'!B$3:B$9173,A4229,'RELACION PAGO DE CAJA'!K$3:K$9173)+SUMIF('RELACION PAGO DE CAJA'!B$3:B$9173,A4229,'RELACION PAGO DE CAJA'!L$3:L$9173)+(SUMIF('RELACION PAGO DE CAJA'!B$3:B$9173,A4229,'RELACION PAGO DE CAJA'!M$3:M$408)+(SUMIF('RELACION PAGO DE CAJA'!B$3:B$9173,A4229,'RELACION PAGO DE CAJA'!N$3:N$9173)))))</f>
        <v>#REF!</v>
      </c>
    </row>
    <row r="4230" spans="1:10">
      <c r="A4230" s="16" t="str">
        <f t="shared" si="70"/>
        <v/>
      </c>
      <c r="B4230" s="93"/>
      <c r="C4230" s="97"/>
      <c r="D4230" s="25"/>
      <c r="E4230" s="91"/>
      <c r="F4230" s="98"/>
      <c r="G4230" s="23"/>
      <c r="H4230" s="23"/>
      <c r="I4230" s="23"/>
      <c r="J4230" s="14" t="e">
        <f ca="1">F4230-(G4230+(SUMIF('RELACION PAGO DE CAJA'!B$3:B$9173,A4230,'RELACION PAGO DE CAJA'!K$3:K$9173)+SUMIF('RELACION PAGO DE CAJA'!B$3:B$9173,A4230,'RELACION PAGO DE CAJA'!L$3:L$9173)+(SUMIF('RELACION PAGO DE CAJA'!B$3:B$9173,A4230,'RELACION PAGO DE CAJA'!M$3:M$408)+(SUMIF('RELACION PAGO DE CAJA'!B$3:B$9173,A4230,'RELACION PAGO DE CAJA'!N$3:N$9173)))))</f>
        <v>#REF!</v>
      </c>
    </row>
    <row r="4231" spans="1:10">
      <c r="A4231" s="16" t="str">
        <f t="shared" si="70"/>
        <v/>
      </c>
      <c r="B4231" s="93"/>
      <c r="C4231" s="97"/>
      <c r="D4231" s="25"/>
      <c r="E4231" s="91"/>
      <c r="F4231" s="98"/>
      <c r="G4231" s="23"/>
      <c r="H4231" s="23"/>
      <c r="I4231" s="23"/>
      <c r="J4231" s="14" t="e">
        <f ca="1">F4231-(G4231+(SUMIF('RELACION PAGO DE CAJA'!B$3:B$9173,A4231,'RELACION PAGO DE CAJA'!K$3:K$9173)+SUMIF('RELACION PAGO DE CAJA'!B$3:B$9173,A4231,'RELACION PAGO DE CAJA'!L$3:L$9173)+(SUMIF('RELACION PAGO DE CAJA'!B$3:B$9173,A4231,'RELACION PAGO DE CAJA'!M$3:M$408)+(SUMIF('RELACION PAGO DE CAJA'!B$3:B$9173,A4231,'RELACION PAGO DE CAJA'!N$3:N$9173)))))</f>
        <v>#REF!</v>
      </c>
    </row>
    <row r="4232" spans="1:10">
      <c r="A4232" s="16" t="str">
        <f t="shared" si="70"/>
        <v/>
      </c>
      <c r="B4232" s="93"/>
      <c r="C4232" s="97"/>
      <c r="D4232" s="25"/>
      <c r="E4232" s="91"/>
      <c r="F4232" s="98"/>
      <c r="G4232" s="23"/>
      <c r="H4232" s="23"/>
      <c r="I4232" s="23"/>
      <c r="J4232" s="14" t="e">
        <f ca="1">F4232-(G4232+(SUMIF('RELACION PAGO DE CAJA'!B$3:B$9173,A4232,'RELACION PAGO DE CAJA'!K$3:K$9173)+SUMIF('RELACION PAGO DE CAJA'!B$3:B$9173,A4232,'RELACION PAGO DE CAJA'!L$3:L$9173)+(SUMIF('RELACION PAGO DE CAJA'!B$3:B$9173,A4232,'RELACION PAGO DE CAJA'!M$3:M$408)+(SUMIF('RELACION PAGO DE CAJA'!B$3:B$9173,A4232,'RELACION PAGO DE CAJA'!N$3:N$9173)))))</f>
        <v>#REF!</v>
      </c>
    </row>
    <row r="4233" spans="1:10">
      <c r="A4233" s="16" t="str">
        <f t="shared" si="70"/>
        <v/>
      </c>
      <c r="B4233" s="93"/>
      <c r="C4233" s="97"/>
      <c r="D4233" s="25"/>
      <c r="E4233" s="91"/>
      <c r="F4233" s="98"/>
      <c r="G4233" s="23"/>
      <c r="H4233" s="23"/>
      <c r="I4233" s="23"/>
      <c r="J4233" s="14" t="e">
        <f ca="1">F4233-(G4233+(SUMIF('RELACION PAGO DE CAJA'!B$3:B$9173,A4233,'RELACION PAGO DE CAJA'!K$3:K$9173)+SUMIF('RELACION PAGO DE CAJA'!B$3:B$9173,A4233,'RELACION PAGO DE CAJA'!L$3:L$9173)+(SUMIF('RELACION PAGO DE CAJA'!B$3:B$9173,A4233,'RELACION PAGO DE CAJA'!M$3:M$408)+(SUMIF('RELACION PAGO DE CAJA'!B$3:B$9173,A4233,'RELACION PAGO DE CAJA'!N$3:N$9173)))))</f>
        <v>#REF!</v>
      </c>
    </row>
    <row r="4234" spans="1:10">
      <c r="A4234" s="16" t="str">
        <f t="shared" si="70"/>
        <v/>
      </c>
      <c r="B4234" s="93"/>
      <c r="C4234" s="97"/>
      <c r="D4234" s="25"/>
      <c r="E4234" s="91"/>
      <c r="F4234" s="98"/>
      <c r="G4234" s="23"/>
      <c r="H4234" s="23"/>
      <c r="I4234" s="23"/>
      <c r="J4234" s="14" t="e">
        <f ca="1">F4234-(G4234+(SUMIF('RELACION PAGO DE CAJA'!B$3:B$9173,A4234,'RELACION PAGO DE CAJA'!K$3:K$9173)+SUMIF('RELACION PAGO DE CAJA'!B$3:B$9173,A4234,'RELACION PAGO DE CAJA'!L$3:L$9173)+(SUMIF('RELACION PAGO DE CAJA'!B$3:B$9173,A4234,'RELACION PAGO DE CAJA'!M$3:M$408)+(SUMIF('RELACION PAGO DE CAJA'!B$3:B$9173,A4234,'RELACION PAGO DE CAJA'!N$3:N$9173)))))</f>
        <v>#REF!</v>
      </c>
    </row>
    <row r="4235" spans="1:10">
      <c r="A4235" s="16" t="str">
        <f t="shared" si="70"/>
        <v/>
      </c>
      <c r="B4235" s="93"/>
      <c r="C4235" s="97"/>
      <c r="D4235" s="25"/>
      <c r="E4235" s="91"/>
      <c r="F4235" s="98"/>
      <c r="G4235" s="23"/>
      <c r="H4235" s="23"/>
      <c r="I4235" s="23"/>
      <c r="J4235" s="14" t="e">
        <f ca="1">F4235-(G4235+(SUMIF('RELACION PAGO DE CAJA'!B$3:B$9173,A4235,'RELACION PAGO DE CAJA'!K$3:K$9173)+SUMIF('RELACION PAGO DE CAJA'!B$3:B$9173,A4235,'RELACION PAGO DE CAJA'!L$3:L$9173)+(SUMIF('RELACION PAGO DE CAJA'!B$3:B$9173,A4235,'RELACION PAGO DE CAJA'!M$3:M$408)+(SUMIF('RELACION PAGO DE CAJA'!B$3:B$9173,A4235,'RELACION PAGO DE CAJA'!N$3:N$9173)))))</f>
        <v>#REF!</v>
      </c>
    </row>
    <row r="4236" spans="1:10">
      <c r="A4236" s="16" t="str">
        <f t="shared" si="70"/>
        <v/>
      </c>
      <c r="B4236" s="93"/>
      <c r="C4236" s="97"/>
      <c r="D4236" s="25"/>
      <c r="E4236" s="91"/>
      <c r="F4236" s="98"/>
      <c r="G4236" s="23"/>
      <c r="H4236" s="23"/>
      <c r="I4236" s="23"/>
      <c r="J4236" s="14" t="e">
        <f ca="1">F4236-(G4236+(SUMIF('RELACION PAGO DE CAJA'!B$3:B$9173,A4236,'RELACION PAGO DE CAJA'!K$3:K$9173)+SUMIF('RELACION PAGO DE CAJA'!B$3:B$9173,A4236,'RELACION PAGO DE CAJA'!L$3:L$9173)+(SUMIF('RELACION PAGO DE CAJA'!B$3:B$9173,A4236,'RELACION PAGO DE CAJA'!M$3:M$408)+(SUMIF('RELACION PAGO DE CAJA'!B$3:B$9173,A4236,'RELACION PAGO DE CAJA'!N$3:N$9173)))))</f>
        <v>#REF!</v>
      </c>
    </row>
    <row r="4237" spans="1:10">
      <c r="A4237" s="16" t="str">
        <f t="shared" si="70"/>
        <v/>
      </c>
      <c r="B4237" s="93"/>
      <c r="C4237" s="97"/>
      <c r="D4237" s="25"/>
      <c r="E4237" s="91"/>
      <c r="F4237" s="98"/>
      <c r="G4237" s="23"/>
      <c r="H4237" s="23"/>
      <c r="I4237" s="23"/>
      <c r="J4237" s="14" t="e">
        <f ca="1">F4237-(G4237+(SUMIF('RELACION PAGO DE CAJA'!B$3:B$9173,A4237,'RELACION PAGO DE CAJA'!K$3:K$9173)+SUMIF('RELACION PAGO DE CAJA'!B$3:B$9173,A4237,'RELACION PAGO DE CAJA'!L$3:L$9173)+(SUMIF('RELACION PAGO DE CAJA'!B$3:B$9173,A4237,'RELACION PAGO DE CAJA'!M$3:M$408)+(SUMIF('RELACION PAGO DE CAJA'!B$3:B$9173,A4237,'RELACION PAGO DE CAJA'!N$3:N$9173)))))</f>
        <v>#REF!</v>
      </c>
    </row>
    <row r="4238" spans="1:10">
      <c r="A4238" s="16" t="str">
        <f t="shared" si="70"/>
        <v/>
      </c>
      <c r="B4238" s="93"/>
      <c r="C4238" s="97"/>
      <c r="D4238" s="25"/>
      <c r="E4238" s="91"/>
      <c r="F4238" s="98"/>
      <c r="G4238" s="23"/>
      <c r="H4238" s="23"/>
      <c r="I4238" s="23"/>
      <c r="J4238" s="14" t="e">
        <f ca="1">F4238-(G4238+(SUMIF('RELACION PAGO DE CAJA'!B$3:B$9173,A4238,'RELACION PAGO DE CAJA'!K$3:K$9173)+SUMIF('RELACION PAGO DE CAJA'!B$3:B$9173,A4238,'RELACION PAGO DE CAJA'!L$3:L$9173)+(SUMIF('RELACION PAGO DE CAJA'!B$3:B$9173,A4238,'RELACION PAGO DE CAJA'!M$3:M$408)+(SUMIF('RELACION PAGO DE CAJA'!B$3:B$9173,A4238,'RELACION PAGO DE CAJA'!N$3:N$9173)))))</f>
        <v>#REF!</v>
      </c>
    </row>
    <row r="4239" spans="1:10">
      <c r="A4239" s="16" t="str">
        <f t="shared" si="70"/>
        <v/>
      </c>
      <c r="B4239" s="93"/>
      <c r="C4239" s="97"/>
      <c r="D4239" s="25"/>
      <c r="E4239" s="91"/>
      <c r="F4239" s="98"/>
      <c r="G4239" s="23"/>
      <c r="H4239" s="23"/>
      <c r="I4239" s="23"/>
      <c r="J4239" s="14" t="e">
        <f ca="1">F4239-(G4239+(SUMIF('RELACION PAGO DE CAJA'!B$3:B$9173,A4239,'RELACION PAGO DE CAJA'!K$3:K$9173)+SUMIF('RELACION PAGO DE CAJA'!B$3:B$9173,A4239,'RELACION PAGO DE CAJA'!L$3:L$9173)+(SUMIF('RELACION PAGO DE CAJA'!B$3:B$9173,A4239,'RELACION PAGO DE CAJA'!M$3:M$408)+(SUMIF('RELACION PAGO DE CAJA'!B$3:B$9173,A4239,'RELACION PAGO DE CAJA'!N$3:N$9173)))))</f>
        <v>#REF!</v>
      </c>
    </row>
    <row r="4240" spans="1:10">
      <c r="A4240" s="16" t="str">
        <f t="shared" si="70"/>
        <v/>
      </c>
      <c r="B4240" s="93"/>
      <c r="C4240" s="97"/>
      <c r="D4240" s="25"/>
      <c r="E4240" s="91"/>
      <c r="F4240" s="98"/>
      <c r="G4240" s="23"/>
      <c r="H4240" s="23"/>
      <c r="I4240" s="23"/>
      <c r="J4240" s="14" t="e">
        <f ca="1">F4240-(G4240+(SUMIF('RELACION PAGO DE CAJA'!B$3:B$9173,A4240,'RELACION PAGO DE CAJA'!K$3:K$9173)+SUMIF('RELACION PAGO DE CAJA'!B$3:B$9173,A4240,'RELACION PAGO DE CAJA'!L$3:L$9173)+(SUMIF('RELACION PAGO DE CAJA'!B$3:B$9173,A4240,'RELACION PAGO DE CAJA'!M$3:M$408)+(SUMIF('RELACION PAGO DE CAJA'!B$3:B$9173,A4240,'RELACION PAGO DE CAJA'!N$3:N$9173)))))</f>
        <v>#REF!</v>
      </c>
    </row>
    <row r="4241" spans="1:10">
      <c r="A4241" s="16" t="str">
        <f t="shared" si="70"/>
        <v/>
      </c>
      <c r="B4241" s="93"/>
      <c r="C4241" s="97"/>
      <c r="D4241" s="25"/>
      <c r="E4241" s="91"/>
      <c r="F4241" s="98"/>
      <c r="G4241" s="23"/>
      <c r="H4241" s="23"/>
      <c r="I4241" s="23"/>
      <c r="J4241" s="14" t="e">
        <f ca="1">F4241-(G4241+(SUMIF('RELACION PAGO DE CAJA'!B$3:B$9173,A4241,'RELACION PAGO DE CAJA'!K$3:K$9173)+SUMIF('RELACION PAGO DE CAJA'!B$3:B$9173,A4241,'RELACION PAGO DE CAJA'!L$3:L$9173)+(SUMIF('RELACION PAGO DE CAJA'!B$3:B$9173,A4241,'RELACION PAGO DE CAJA'!M$3:M$408)+(SUMIF('RELACION PAGO DE CAJA'!B$3:B$9173,A4241,'RELACION PAGO DE CAJA'!N$3:N$9173)))))</f>
        <v>#REF!</v>
      </c>
    </row>
    <row r="4242" spans="1:10">
      <c r="A4242" s="16" t="str">
        <f t="shared" si="70"/>
        <v/>
      </c>
      <c r="B4242" s="93"/>
      <c r="C4242" s="97"/>
      <c r="D4242" s="25"/>
      <c r="E4242" s="91"/>
      <c r="F4242" s="98"/>
      <c r="G4242" s="23"/>
      <c r="H4242" s="23"/>
      <c r="I4242" s="23"/>
      <c r="J4242" s="14" t="e">
        <f ca="1">F4242-(G4242+(SUMIF('RELACION PAGO DE CAJA'!B$3:B$9173,A4242,'RELACION PAGO DE CAJA'!K$3:K$9173)+SUMIF('RELACION PAGO DE CAJA'!B$3:B$9173,A4242,'RELACION PAGO DE CAJA'!L$3:L$9173)+(SUMIF('RELACION PAGO DE CAJA'!B$3:B$9173,A4242,'RELACION PAGO DE CAJA'!M$3:M$408)+(SUMIF('RELACION PAGO DE CAJA'!B$3:B$9173,A4242,'RELACION PAGO DE CAJA'!N$3:N$9173)))))</f>
        <v>#REF!</v>
      </c>
    </row>
    <row r="4243" spans="1:10">
      <c r="A4243" s="16" t="str">
        <f t="shared" si="70"/>
        <v/>
      </c>
      <c r="B4243" s="93"/>
      <c r="C4243" s="97"/>
      <c r="D4243" s="25"/>
      <c r="E4243" s="91"/>
      <c r="F4243" s="98"/>
      <c r="G4243" s="23"/>
      <c r="H4243" s="23"/>
      <c r="I4243" s="23"/>
      <c r="J4243" s="14" t="e">
        <f ca="1">F4243-(G4243+(SUMIF('RELACION PAGO DE CAJA'!B$3:B$9173,A4243,'RELACION PAGO DE CAJA'!K$3:K$9173)+SUMIF('RELACION PAGO DE CAJA'!B$3:B$9173,A4243,'RELACION PAGO DE CAJA'!L$3:L$9173)+(SUMIF('RELACION PAGO DE CAJA'!B$3:B$9173,A4243,'RELACION PAGO DE CAJA'!M$3:M$408)+(SUMIF('RELACION PAGO DE CAJA'!B$3:B$9173,A4243,'RELACION PAGO DE CAJA'!N$3:N$9173)))))</f>
        <v>#REF!</v>
      </c>
    </row>
    <row r="4244" spans="1:10">
      <c r="A4244" s="16" t="str">
        <f t="shared" si="70"/>
        <v/>
      </c>
      <c r="B4244" s="93"/>
      <c r="C4244" s="97"/>
      <c r="D4244" s="25"/>
      <c r="E4244" s="91"/>
      <c r="F4244" s="98"/>
      <c r="G4244" s="23"/>
      <c r="H4244" s="23"/>
      <c r="I4244" s="23"/>
      <c r="J4244" s="14" t="e">
        <f ca="1">F4244-(G4244+(SUMIF('RELACION PAGO DE CAJA'!B$3:B$9173,A4244,'RELACION PAGO DE CAJA'!K$3:K$9173)+SUMIF('RELACION PAGO DE CAJA'!B$3:B$9173,A4244,'RELACION PAGO DE CAJA'!L$3:L$9173)+(SUMIF('RELACION PAGO DE CAJA'!B$3:B$9173,A4244,'RELACION PAGO DE CAJA'!M$3:M$408)+(SUMIF('RELACION PAGO DE CAJA'!B$3:B$9173,A4244,'RELACION PAGO DE CAJA'!N$3:N$9173)))))</f>
        <v>#REF!</v>
      </c>
    </row>
    <row r="4245" spans="1:10">
      <c r="A4245" s="16" t="str">
        <f t="shared" ref="A4245:A4308" si="71">CONCATENATE(B4245,D4245,E4245)</f>
        <v/>
      </c>
      <c r="B4245" s="93"/>
      <c r="C4245" s="97"/>
      <c r="D4245" s="25"/>
      <c r="E4245" s="91"/>
      <c r="F4245" s="98"/>
      <c r="G4245" s="23"/>
      <c r="H4245" s="23"/>
      <c r="I4245" s="23"/>
      <c r="J4245" s="14" t="e">
        <f ca="1">F4245-(G4245+(SUMIF('RELACION PAGO DE CAJA'!B$3:B$9173,A4245,'RELACION PAGO DE CAJA'!K$3:K$9173)+SUMIF('RELACION PAGO DE CAJA'!B$3:B$9173,A4245,'RELACION PAGO DE CAJA'!L$3:L$9173)+(SUMIF('RELACION PAGO DE CAJA'!B$3:B$9173,A4245,'RELACION PAGO DE CAJA'!M$3:M$408)+(SUMIF('RELACION PAGO DE CAJA'!B$3:B$9173,A4245,'RELACION PAGO DE CAJA'!N$3:N$9173)))))</f>
        <v>#REF!</v>
      </c>
    </row>
    <row r="4246" spans="1:10">
      <c r="A4246" s="16" t="str">
        <f t="shared" si="71"/>
        <v/>
      </c>
      <c r="B4246" s="93"/>
      <c r="C4246" s="97"/>
      <c r="D4246" s="25"/>
      <c r="E4246" s="91"/>
      <c r="F4246" s="98"/>
      <c r="G4246" s="23"/>
      <c r="H4246" s="23"/>
      <c r="I4246" s="23"/>
      <c r="J4246" s="14" t="e">
        <f ca="1">F4246-(G4246+(SUMIF('RELACION PAGO DE CAJA'!B$3:B$9173,A4246,'RELACION PAGO DE CAJA'!K$3:K$9173)+SUMIF('RELACION PAGO DE CAJA'!B$3:B$9173,A4246,'RELACION PAGO DE CAJA'!L$3:L$9173)+(SUMIF('RELACION PAGO DE CAJA'!B$3:B$9173,A4246,'RELACION PAGO DE CAJA'!M$3:M$408)+(SUMIF('RELACION PAGO DE CAJA'!B$3:B$9173,A4246,'RELACION PAGO DE CAJA'!N$3:N$9173)))))</f>
        <v>#REF!</v>
      </c>
    </row>
    <row r="4247" spans="1:10">
      <c r="A4247" s="16" t="str">
        <f t="shared" si="71"/>
        <v/>
      </c>
      <c r="B4247" s="93"/>
      <c r="C4247" s="97"/>
      <c r="D4247" s="25"/>
      <c r="E4247" s="91"/>
      <c r="F4247" s="98"/>
      <c r="G4247" s="23"/>
      <c r="H4247" s="23"/>
      <c r="I4247" s="23"/>
      <c r="J4247" s="14" t="e">
        <f ca="1">F4247-(G4247+(SUMIF('RELACION PAGO DE CAJA'!B$3:B$9173,A4247,'RELACION PAGO DE CAJA'!K$3:K$9173)+SUMIF('RELACION PAGO DE CAJA'!B$3:B$9173,A4247,'RELACION PAGO DE CAJA'!L$3:L$9173)+(SUMIF('RELACION PAGO DE CAJA'!B$3:B$9173,A4247,'RELACION PAGO DE CAJA'!M$3:M$408)+(SUMIF('RELACION PAGO DE CAJA'!B$3:B$9173,A4247,'RELACION PAGO DE CAJA'!N$3:N$9173)))))</f>
        <v>#REF!</v>
      </c>
    </row>
    <row r="4248" spans="1:10">
      <c r="A4248" s="16" t="str">
        <f t="shared" si="71"/>
        <v/>
      </c>
      <c r="B4248" s="93"/>
      <c r="C4248" s="97"/>
      <c r="D4248" s="25"/>
      <c r="E4248" s="91"/>
      <c r="F4248" s="98"/>
      <c r="G4248" s="23"/>
      <c r="H4248" s="23"/>
      <c r="I4248" s="23"/>
      <c r="J4248" s="14" t="e">
        <f ca="1">F4248-(G4248+(SUMIF('RELACION PAGO DE CAJA'!B$3:B$9173,A4248,'RELACION PAGO DE CAJA'!K$3:K$9173)+SUMIF('RELACION PAGO DE CAJA'!B$3:B$9173,A4248,'RELACION PAGO DE CAJA'!L$3:L$9173)+(SUMIF('RELACION PAGO DE CAJA'!B$3:B$9173,A4248,'RELACION PAGO DE CAJA'!M$3:M$408)+(SUMIF('RELACION PAGO DE CAJA'!B$3:B$9173,A4248,'RELACION PAGO DE CAJA'!N$3:N$9173)))))</f>
        <v>#REF!</v>
      </c>
    </row>
    <row r="4249" spans="1:10">
      <c r="A4249" s="16" t="str">
        <f t="shared" si="71"/>
        <v/>
      </c>
      <c r="B4249" s="93"/>
      <c r="C4249" s="97"/>
      <c r="D4249" s="25"/>
      <c r="E4249" s="91"/>
      <c r="F4249" s="98"/>
      <c r="G4249" s="23"/>
      <c r="H4249" s="23"/>
      <c r="I4249" s="23"/>
      <c r="J4249" s="14" t="e">
        <f ca="1">F4249-(G4249+(SUMIF('RELACION PAGO DE CAJA'!B$3:B$9173,A4249,'RELACION PAGO DE CAJA'!K$3:K$9173)+SUMIF('RELACION PAGO DE CAJA'!B$3:B$9173,A4249,'RELACION PAGO DE CAJA'!L$3:L$9173)+(SUMIF('RELACION PAGO DE CAJA'!B$3:B$9173,A4249,'RELACION PAGO DE CAJA'!M$3:M$408)+(SUMIF('RELACION PAGO DE CAJA'!B$3:B$9173,A4249,'RELACION PAGO DE CAJA'!N$3:N$9173)))))</f>
        <v>#REF!</v>
      </c>
    </row>
    <row r="4250" spans="1:10">
      <c r="A4250" s="16" t="str">
        <f t="shared" si="71"/>
        <v/>
      </c>
      <c r="B4250" s="93"/>
      <c r="C4250" s="97"/>
      <c r="D4250" s="25"/>
      <c r="E4250" s="91"/>
      <c r="F4250" s="98"/>
      <c r="G4250" s="23"/>
      <c r="H4250" s="23"/>
      <c r="I4250" s="23"/>
      <c r="J4250" s="14" t="e">
        <f ca="1">F4250-(G4250+(SUMIF('RELACION PAGO DE CAJA'!B$3:B$9173,A4250,'RELACION PAGO DE CAJA'!K$3:K$9173)+SUMIF('RELACION PAGO DE CAJA'!B$3:B$9173,A4250,'RELACION PAGO DE CAJA'!L$3:L$9173)+(SUMIF('RELACION PAGO DE CAJA'!B$3:B$9173,A4250,'RELACION PAGO DE CAJA'!M$3:M$408)+(SUMIF('RELACION PAGO DE CAJA'!B$3:B$9173,A4250,'RELACION PAGO DE CAJA'!N$3:N$9173)))))</f>
        <v>#REF!</v>
      </c>
    </row>
    <row r="4251" spans="1:10">
      <c r="A4251" s="16" t="str">
        <f t="shared" si="71"/>
        <v/>
      </c>
      <c r="B4251" s="93"/>
      <c r="C4251" s="97"/>
      <c r="D4251" s="25"/>
      <c r="E4251" s="91"/>
      <c r="F4251" s="98"/>
      <c r="G4251" s="23"/>
      <c r="H4251" s="23"/>
      <c r="I4251" s="23"/>
      <c r="J4251" s="14" t="e">
        <f ca="1">F4251-(G4251+(SUMIF('RELACION PAGO DE CAJA'!B$3:B$9173,A4251,'RELACION PAGO DE CAJA'!K$3:K$9173)+SUMIF('RELACION PAGO DE CAJA'!B$3:B$9173,A4251,'RELACION PAGO DE CAJA'!L$3:L$9173)+(SUMIF('RELACION PAGO DE CAJA'!B$3:B$9173,A4251,'RELACION PAGO DE CAJA'!M$3:M$408)+(SUMIF('RELACION PAGO DE CAJA'!B$3:B$9173,A4251,'RELACION PAGO DE CAJA'!N$3:N$9173)))))</f>
        <v>#REF!</v>
      </c>
    </row>
    <row r="4252" spans="1:10">
      <c r="A4252" s="16" t="str">
        <f t="shared" si="71"/>
        <v/>
      </c>
      <c r="B4252" s="93"/>
      <c r="C4252" s="97"/>
      <c r="D4252" s="25"/>
      <c r="E4252" s="91"/>
      <c r="F4252" s="98"/>
      <c r="G4252" s="23"/>
      <c r="H4252" s="23"/>
      <c r="I4252" s="23"/>
      <c r="J4252" s="14" t="e">
        <f ca="1">F4252-(G4252+(SUMIF('RELACION PAGO DE CAJA'!B$3:B$9173,A4252,'RELACION PAGO DE CAJA'!K$3:K$9173)+SUMIF('RELACION PAGO DE CAJA'!B$3:B$9173,A4252,'RELACION PAGO DE CAJA'!L$3:L$9173)+(SUMIF('RELACION PAGO DE CAJA'!B$3:B$9173,A4252,'RELACION PAGO DE CAJA'!M$3:M$408)+(SUMIF('RELACION PAGO DE CAJA'!B$3:B$9173,A4252,'RELACION PAGO DE CAJA'!N$3:N$9173)))))</f>
        <v>#REF!</v>
      </c>
    </row>
    <row r="4253" spans="1:10">
      <c r="A4253" s="16" t="str">
        <f t="shared" si="71"/>
        <v/>
      </c>
      <c r="B4253" s="93"/>
      <c r="C4253" s="97"/>
      <c r="D4253" s="25"/>
      <c r="E4253" s="91"/>
      <c r="F4253" s="98"/>
      <c r="G4253" s="23"/>
      <c r="H4253" s="23"/>
      <c r="I4253" s="23"/>
      <c r="J4253" s="14" t="e">
        <f ca="1">F4253-(G4253+(SUMIF('RELACION PAGO DE CAJA'!B$3:B$9173,A4253,'RELACION PAGO DE CAJA'!K$3:K$9173)+SUMIF('RELACION PAGO DE CAJA'!B$3:B$9173,A4253,'RELACION PAGO DE CAJA'!L$3:L$9173)+(SUMIF('RELACION PAGO DE CAJA'!B$3:B$9173,A4253,'RELACION PAGO DE CAJA'!M$3:M$408)+(SUMIF('RELACION PAGO DE CAJA'!B$3:B$9173,A4253,'RELACION PAGO DE CAJA'!N$3:N$9173)))))</f>
        <v>#REF!</v>
      </c>
    </row>
    <row r="4254" spans="1:10">
      <c r="A4254" s="16" t="str">
        <f t="shared" si="71"/>
        <v/>
      </c>
      <c r="B4254" s="93"/>
      <c r="C4254" s="97"/>
      <c r="D4254" s="25"/>
      <c r="E4254" s="91"/>
      <c r="F4254" s="98"/>
      <c r="G4254" s="23"/>
      <c r="H4254" s="23"/>
      <c r="I4254" s="23"/>
      <c r="J4254" s="14" t="e">
        <f ca="1">F4254-(G4254+(SUMIF('RELACION PAGO DE CAJA'!B$3:B$9173,A4254,'RELACION PAGO DE CAJA'!K$3:K$9173)+SUMIF('RELACION PAGO DE CAJA'!B$3:B$9173,A4254,'RELACION PAGO DE CAJA'!L$3:L$9173)+(SUMIF('RELACION PAGO DE CAJA'!B$3:B$9173,A4254,'RELACION PAGO DE CAJA'!M$3:M$408)+(SUMIF('RELACION PAGO DE CAJA'!B$3:B$9173,A4254,'RELACION PAGO DE CAJA'!N$3:N$9173)))))</f>
        <v>#REF!</v>
      </c>
    </row>
    <row r="4255" spans="1:10">
      <c r="A4255" s="16" t="str">
        <f t="shared" si="71"/>
        <v/>
      </c>
      <c r="B4255" s="93"/>
      <c r="C4255" s="97"/>
      <c r="D4255" s="25"/>
      <c r="E4255" s="91"/>
      <c r="F4255" s="98"/>
      <c r="G4255" s="23"/>
      <c r="H4255" s="23"/>
      <c r="I4255" s="23"/>
      <c r="J4255" s="14" t="e">
        <f ca="1">F4255-(G4255+(SUMIF('RELACION PAGO DE CAJA'!B$3:B$9173,A4255,'RELACION PAGO DE CAJA'!K$3:K$9173)+SUMIF('RELACION PAGO DE CAJA'!B$3:B$9173,A4255,'RELACION PAGO DE CAJA'!L$3:L$9173)+(SUMIF('RELACION PAGO DE CAJA'!B$3:B$9173,A4255,'RELACION PAGO DE CAJA'!M$3:M$408)+(SUMIF('RELACION PAGO DE CAJA'!B$3:B$9173,A4255,'RELACION PAGO DE CAJA'!N$3:N$9173)))))</f>
        <v>#REF!</v>
      </c>
    </row>
    <row r="4256" spans="1:10">
      <c r="A4256" s="16" t="str">
        <f t="shared" si="71"/>
        <v/>
      </c>
      <c r="B4256" s="93"/>
      <c r="C4256" s="97"/>
      <c r="D4256" s="25"/>
      <c r="E4256" s="91"/>
      <c r="F4256" s="98"/>
      <c r="G4256" s="23"/>
      <c r="H4256" s="23"/>
      <c r="I4256" s="23"/>
      <c r="J4256" s="14" t="e">
        <f ca="1">F4256-(G4256+(SUMIF('RELACION PAGO DE CAJA'!B$3:B$9173,A4256,'RELACION PAGO DE CAJA'!K$3:K$9173)+SUMIF('RELACION PAGO DE CAJA'!B$3:B$9173,A4256,'RELACION PAGO DE CAJA'!L$3:L$9173)+(SUMIF('RELACION PAGO DE CAJA'!B$3:B$9173,A4256,'RELACION PAGO DE CAJA'!M$3:M$408)+(SUMIF('RELACION PAGO DE CAJA'!B$3:B$9173,A4256,'RELACION PAGO DE CAJA'!N$3:N$9173)))))</f>
        <v>#REF!</v>
      </c>
    </row>
    <row r="4257" spans="1:10">
      <c r="A4257" s="16" t="str">
        <f t="shared" si="71"/>
        <v/>
      </c>
      <c r="B4257" s="93"/>
      <c r="C4257" s="97"/>
      <c r="D4257" s="25"/>
      <c r="E4257" s="91"/>
      <c r="F4257" s="98"/>
      <c r="G4257" s="23"/>
      <c r="H4257" s="23"/>
      <c r="I4257" s="23"/>
      <c r="J4257" s="14" t="e">
        <f ca="1">F4257-(G4257+(SUMIF('RELACION PAGO DE CAJA'!B$3:B$9173,A4257,'RELACION PAGO DE CAJA'!K$3:K$9173)+SUMIF('RELACION PAGO DE CAJA'!B$3:B$9173,A4257,'RELACION PAGO DE CAJA'!L$3:L$9173)+(SUMIF('RELACION PAGO DE CAJA'!B$3:B$9173,A4257,'RELACION PAGO DE CAJA'!M$3:M$408)+(SUMIF('RELACION PAGO DE CAJA'!B$3:B$9173,A4257,'RELACION PAGO DE CAJA'!N$3:N$9173)))))</f>
        <v>#REF!</v>
      </c>
    </row>
    <row r="4258" spans="1:10">
      <c r="A4258" s="16" t="str">
        <f t="shared" si="71"/>
        <v/>
      </c>
      <c r="B4258" s="93"/>
      <c r="C4258" s="97"/>
      <c r="D4258" s="25"/>
      <c r="E4258" s="91"/>
      <c r="F4258" s="98"/>
      <c r="G4258" s="23"/>
      <c r="H4258" s="23"/>
      <c r="I4258" s="23"/>
      <c r="J4258" s="14" t="e">
        <f ca="1">F4258-(G4258+(SUMIF('RELACION PAGO DE CAJA'!B$3:B$9173,A4258,'RELACION PAGO DE CAJA'!K$3:K$9173)+SUMIF('RELACION PAGO DE CAJA'!B$3:B$9173,A4258,'RELACION PAGO DE CAJA'!L$3:L$9173)+(SUMIF('RELACION PAGO DE CAJA'!B$3:B$9173,A4258,'RELACION PAGO DE CAJA'!M$3:M$408)+(SUMIF('RELACION PAGO DE CAJA'!B$3:B$9173,A4258,'RELACION PAGO DE CAJA'!N$3:N$9173)))))</f>
        <v>#REF!</v>
      </c>
    </row>
    <row r="4259" spans="1:10">
      <c r="A4259" s="16" t="str">
        <f t="shared" si="71"/>
        <v/>
      </c>
      <c r="B4259" s="93"/>
      <c r="C4259" s="97"/>
      <c r="D4259" s="25"/>
      <c r="E4259" s="91"/>
      <c r="F4259" s="98"/>
      <c r="G4259" s="23"/>
      <c r="H4259" s="23"/>
      <c r="I4259" s="23"/>
      <c r="J4259" s="14" t="e">
        <f ca="1">F4259-(G4259+(SUMIF('RELACION PAGO DE CAJA'!B$3:B$9173,A4259,'RELACION PAGO DE CAJA'!K$3:K$9173)+SUMIF('RELACION PAGO DE CAJA'!B$3:B$9173,A4259,'RELACION PAGO DE CAJA'!L$3:L$9173)+(SUMIF('RELACION PAGO DE CAJA'!B$3:B$9173,A4259,'RELACION PAGO DE CAJA'!M$3:M$408)+(SUMIF('RELACION PAGO DE CAJA'!B$3:B$9173,A4259,'RELACION PAGO DE CAJA'!N$3:N$9173)))))</f>
        <v>#REF!</v>
      </c>
    </row>
    <row r="4260" spans="1:10">
      <c r="A4260" s="16" t="str">
        <f t="shared" si="71"/>
        <v/>
      </c>
      <c r="B4260" s="93"/>
      <c r="C4260" s="97"/>
      <c r="D4260" s="25"/>
      <c r="E4260" s="91"/>
      <c r="F4260" s="98"/>
      <c r="G4260" s="23"/>
      <c r="H4260" s="23"/>
      <c r="I4260" s="23"/>
      <c r="J4260" s="14" t="e">
        <f ca="1">F4260-(G4260+(SUMIF('RELACION PAGO DE CAJA'!B$3:B$9173,A4260,'RELACION PAGO DE CAJA'!K$3:K$9173)+SUMIF('RELACION PAGO DE CAJA'!B$3:B$9173,A4260,'RELACION PAGO DE CAJA'!L$3:L$9173)+(SUMIF('RELACION PAGO DE CAJA'!B$3:B$9173,A4260,'RELACION PAGO DE CAJA'!M$3:M$408)+(SUMIF('RELACION PAGO DE CAJA'!B$3:B$9173,A4260,'RELACION PAGO DE CAJA'!N$3:N$9173)))))</f>
        <v>#REF!</v>
      </c>
    </row>
    <row r="4261" spans="1:10">
      <c r="A4261" s="16" t="str">
        <f t="shared" si="71"/>
        <v/>
      </c>
      <c r="B4261" s="93"/>
      <c r="C4261" s="97"/>
      <c r="D4261" s="25"/>
      <c r="E4261" s="91"/>
      <c r="F4261" s="98"/>
      <c r="G4261" s="23"/>
      <c r="H4261" s="23"/>
      <c r="I4261" s="23"/>
      <c r="J4261" s="14" t="e">
        <f ca="1">F4261-(G4261+(SUMIF('RELACION PAGO DE CAJA'!B$3:B$9173,A4261,'RELACION PAGO DE CAJA'!K$3:K$9173)+SUMIF('RELACION PAGO DE CAJA'!B$3:B$9173,A4261,'RELACION PAGO DE CAJA'!L$3:L$9173)+(SUMIF('RELACION PAGO DE CAJA'!B$3:B$9173,A4261,'RELACION PAGO DE CAJA'!M$3:M$408)+(SUMIF('RELACION PAGO DE CAJA'!B$3:B$9173,A4261,'RELACION PAGO DE CAJA'!N$3:N$9173)))))</f>
        <v>#REF!</v>
      </c>
    </row>
    <row r="4262" spans="1:10">
      <c r="A4262" s="16" t="str">
        <f t="shared" si="71"/>
        <v/>
      </c>
      <c r="B4262" s="93"/>
      <c r="C4262" s="97"/>
      <c r="D4262" s="25"/>
      <c r="E4262" s="91"/>
      <c r="F4262" s="98"/>
      <c r="G4262" s="23"/>
      <c r="H4262" s="23"/>
      <c r="I4262" s="23"/>
      <c r="J4262" s="14" t="e">
        <f ca="1">F4262-(G4262+(SUMIF('RELACION PAGO DE CAJA'!B$3:B$9173,A4262,'RELACION PAGO DE CAJA'!K$3:K$9173)+SUMIF('RELACION PAGO DE CAJA'!B$3:B$9173,A4262,'RELACION PAGO DE CAJA'!L$3:L$9173)+(SUMIF('RELACION PAGO DE CAJA'!B$3:B$9173,A4262,'RELACION PAGO DE CAJA'!M$3:M$408)+(SUMIF('RELACION PAGO DE CAJA'!B$3:B$9173,A4262,'RELACION PAGO DE CAJA'!N$3:N$9173)))))</f>
        <v>#REF!</v>
      </c>
    </row>
    <row r="4263" spans="1:10">
      <c r="A4263" s="16" t="str">
        <f t="shared" si="71"/>
        <v/>
      </c>
      <c r="B4263" s="93"/>
      <c r="C4263" s="97"/>
      <c r="D4263" s="25"/>
      <c r="E4263" s="91"/>
      <c r="F4263" s="98"/>
      <c r="G4263" s="23"/>
      <c r="H4263" s="23"/>
      <c r="I4263" s="23"/>
      <c r="J4263" s="14" t="e">
        <f ca="1">F4263-(G4263+(SUMIF('RELACION PAGO DE CAJA'!B$3:B$9173,A4263,'RELACION PAGO DE CAJA'!K$3:K$9173)+SUMIF('RELACION PAGO DE CAJA'!B$3:B$9173,A4263,'RELACION PAGO DE CAJA'!L$3:L$9173)+(SUMIF('RELACION PAGO DE CAJA'!B$3:B$9173,A4263,'RELACION PAGO DE CAJA'!M$3:M$408)+(SUMIF('RELACION PAGO DE CAJA'!B$3:B$9173,A4263,'RELACION PAGO DE CAJA'!N$3:N$9173)))))</f>
        <v>#REF!</v>
      </c>
    </row>
    <row r="4264" spans="1:10">
      <c r="A4264" s="16" t="str">
        <f t="shared" si="71"/>
        <v/>
      </c>
      <c r="B4264" s="93"/>
      <c r="C4264" s="97"/>
      <c r="D4264" s="25"/>
      <c r="E4264" s="91"/>
      <c r="F4264" s="98"/>
      <c r="G4264" s="23"/>
      <c r="H4264" s="23"/>
      <c r="I4264" s="23"/>
      <c r="J4264" s="14" t="e">
        <f ca="1">F4264-(G4264+(SUMIF('RELACION PAGO DE CAJA'!B$3:B$9173,A4264,'RELACION PAGO DE CAJA'!K$3:K$9173)+SUMIF('RELACION PAGO DE CAJA'!B$3:B$9173,A4264,'RELACION PAGO DE CAJA'!L$3:L$9173)+(SUMIF('RELACION PAGO DE CAJA'!B$3:B$9173,A4264,'RELACION PAGO DE CAJA'!M$3:M$408)+(SUMIF('RELACION PAGO DE CAJA'!B$3:B$9173,A4264,'RELACION PAGO DE CAJA'!N$3:N$9173)))))</f>
        <v>#REF!</v>
      </c>
    </row>
    <row r="4265" spans="1:10">
      <c r="A4265" s="16" t="str">
        <f t="shared" si="71"/>
        <v/>
      </c>
      <c r="B4265" s="93"/>
      <c r="C4265" s="97"/>
      <c r="D4265" s="25"/>
      <c r="E4265" s="91"/>
      <c r="F4265" s="98"/>
      <c r="G4265" s="23"/>
      <c r="H4265" s="23"/>
      <c r="I4265" s="23"/>
      <c r="J4265" s="14" t="e">
        <f ca="1">F4265-(G4265+(SUMIF('RELACION PAGO DE CAJA'!B$3:B$9173,A4265,'RELACION PAGO DE CAJA'!K$3:K$9173)+SUMIF('RELACION PAGO DE CAJA'!B$3:B$9173,A4265,'RELACION PAGO DE CAJA'!L$3:L$9173)+(SUMIF('RELACION PAGO DE CAJA'!B$3:B$9173,A4265,'RELACION PAGO DE CAJA'!M$3:M$408)+(SUMIF('RELACION PAGO DE CAJA'!B$3:B$9173,A4265,'RELACION PAGO DE CAJA'!N$3:N$9173)))))</f>
        <v>#REF!</v>
      </c>
    </row>
    <row r="4266" spans="1:10">
      <c r="A4266" s="16" t="str">
        <f t="shared" si="71"/>
        <v/>
      </c>
      <c r="B4266" s="93"/>
      <c r="C4266" s="97"/>
      <c r="D4266" s="25"/>
      <c r="E4266" s="91"/>
      <c r="F4266" s="98"/>
      <c r="G4266" s="23"/>
      <c r="H4266" s="23"/>
      <c r="I4266" s="23"/>
      <c r="J4266" s="14" t="e">
        <f ca="1">F4266-(G4266+(SUMIF('RELACION PAGO DE CAJA'!B$3:B$9173,A4266,'RELACION PAGO DE CAJA'!K$3:K$9173)+SUMIF('RELACION PAGO DE CAJA'!B$3:B$9173,A4266,'RELACION PAGO DE CAJA'!L$3:L$9173)+(SUMIF('RELACION PAGO DE CAJA'!B$3:B$9173,A4266,'RELACION PAGO DE CAJA'!M$3:M$408)+(SUMIF('RELACION PAGO DE CAJA'!B$3:B$9173,A4266,'RELACION PAGO DE CAJA'!N$3:N$9173)))))</f>
        <v>#REF!</v>
      </c>
    </row>
    <row r="4267" spans="1:10">
      <c r="A4267" s="16" t="str">
        <f t="shared" si="71"/>
        <v/>
      </c>
      <c r="B4267" s="93"/>
      <c r="C4267" s="97"/>
      <c r="D4267" s="25"/>
      <c r="E4267" s="91"/>
      <c r="F4267" s="98"/>
      <c r="G4267" s="23"/>
      <c r="H4267" s="23"/>
      <c r="I4267" s="23"/>
      <c r="J4267" s="14" t="e">
        <f ca="1">F4267-(G4267+(SUMIF('RELACION PAGO DE CAJA'!B$3:B$9173,A4267,'RELACION PAGO DE CAJA'!K$3:K$9173)+SUMIF('RELACION PAGO DE CAJA'!B$3:B$9173,A4267,'RELACION PAGO DE CAJA'!L$3:L$9173)+(SUMIF('RELACION PAGO DE CAJA'!B$3:B$9173,A4267,'RELACION PAGO DE CAJA'!M$3:M$408)+(SUMIF('RELACION PAGO DE CAJA'!B$3:B$9173,A4267,'RELACION PAGO DE CAJA'!N$3:N$9173)))))</f>
        <v>#REF!</v>
      </c>
    </row>
    <row r="4268" spans="1:10">
      <c r="A4268" s="16" t="str">
        <f t="shared" si="71"/>
        <v/>
      </c>
      <c r="B4268" s="93"/>
      <c r="C4268" s="97"/>
      <c r="D4268" s="25"/>
      <c r="E4268" s="91"/>
      <c r="F4268" s="98"/>
      <c r="G4268" s="23"/>
      <c r="H4268" s="23"/>
      <c r="I4268" s="23"/>
      <c r="J4268" s="14" t="e">
        <f ca="1">F4268-(G4268+(SUMIF('RELACION PAGO DE CAJA'!B$3:B$9173,A4268,'RELACION PAGO DE CAJA'!K$3:K$9173)+SUMIF('RELACION PAGO DE CAJA'!B$3:B$9173,A4268,'RELACION PAGO DE CAJA'!L$3:L$9173)+(SUMIF('RELACION PAGO DE CAJA'!B$3:B$9173,A4268,'RELACION PAGO DE CAJA'!M$3:M$408)+(SUMIF('RELACION PAGO DE CAJA'!B$3:B$9173,A4268,'RELACION PAGO DE CAJA'!N$3:N$9173)))))</f>
        <v>#REF!</v>
      </c>
    </row>
    <row r="4269" spans="1:10">
      <c r="A4269" s="16" t="str">
        <f t="shared" si="71"/>
        <v/>
      </c>
      <c r="B4269" s="93"/>
      <c r="C4269" s="97"/>
      <c r="D4269" s="25"/>
      <c r="E4269" s="91"/>
      <c r="F4269" s="98"/>
      <c r="G4269" s="23"/>
      <c r="H4269" s="23"/>
      <c r="I4269" s="23"/>
      <c r="J4269" s="14" t="e">
        <f ca="1">F4269-(G4269+(SUMIF('RELACION PAGO DE CAJA'!B$3:B$9173,A4269,'RELACION PAGO DE CAJA'!K$3:K$9173)+SUMIF('RELACION PAGO DE CAJA'!B$3:B$9173,A4269,'RELACION PAGO DE CAJA'!L$3:L$9173)+(SUMIF('RELACION PAGO DE CAJA'!B$3:B$9173,A4269,'RELACION PAGO DE CAJA'!M$3:M$408)+(SUMIF('RELACION PAGO DE CAJA'!B$3:B$9173,A4269,'RELACION PAGO DE CAJA'!N$3:N$9173)))))</f>
        <v>#REF!</v>
      </c>
    </row>
    <row r="4270" spans="1:10">
      <c r="A4270" s="16" t="str">
        <f t="shared" si="71"/>
        <v/>
      </c>
      <c r="B4270" s="93"/>
      <c r="C4270" s="97"/>
      <c r="D4270" s="25"/>
      <c r="E4270" s="91"/>
      <c r="F4270" s="98"/>
      <c r="G4270" s="23"/>
      <c r="H4270" s="23"/>
      <c r="I4270" s="23"/>
      <c r="J4270" s="14" t="e">
        <f ca="1">F4270-(G4270+(SUMIF('RELACION PAGO DE CAJA'!B$3:B$9173,A4270,'RELACION PAGO DE CAJA'!K$3:K$9173)+SUMIF('RELACION PAGO DE CAJA'!B$3:B$9173,A4270,'RELACION PAGO DE CAJA'!L$3:L$9173)+(SUMIF('RELACION PAGO DE CAJA'!B$3:B$9173,A4270,'RELACION PAGO DE CAJA'!M$3:M$408)+(SUMIF('RELACION PAGO DE CAJA'!B$3:B$9173,A4270,'RELACION PAGO DE CAJA'!N$3:N$9173)))))</f>
        <v>#REF!</v>
      </c>
    </row>
    <row r="4271" spans="1:10">
      <c r="A4271" s="16" t="str">
        <f t="shared" si="71"/>
        <v/>
      </c>
      <c r="B4271" s="93"/>
      <c r="C4271" s="97"/>
      <c r="D4271" s="25"/>
      <c r="E4271" s="91"/>
      <c r="F4271" s="98"/>
      <c r="G4271" s="23"/>
      <c r="H4271" s="23"/>
      <c r="I4271" s="23"/>
      <c r="J4271" s="14" t="e">
        <f ca="1">F4271-(G4271+(SUMIF('RELACION PAGO DE CAJA'!B$3:B$9173,A4271,'RELACION PAGO DE CAJA'!K$3:K$9173)+SUMIF('RELACION PAGO DE CAJA'!B$3:B$9173,A4271,'RELACION PAGO DE CAJA'!L$3:L$9173)+(SUMIF('RELACION PAGO DE CAJA'!B$3:B$9173,A4271,'RELACION PAGO DE CAJA'!M$3:M$408)+(SUMIF('RELACION PAGO DE CAJA'!B$3:B$9173,A4271,'RELACION PAGO DE CAJA'!N$3:N$9173)))))</f>
        <v>#REF!</v>
      </c>
    </row>
    <row r="4272" spans="1:10">
      <c r="A4272" s="16" t="str">
        <f t="shared" si="71"/>
        <v/>
      </c>
      <c r="B4272" s="93"/>
      <c r="C4272" s="97"/>
      <c r="D4272" s="25"/>
      <c r="E4272" s="91"/>
      <c r="F4272" s="98"/>
      <c r="G4272" s="23"/>
      <c r="H4272" s="23"/>
      <c r="I4272" s="23"/>
      <c r="J4272" s="14" t="e">
        <f ca="1">F4272-(G4272+(SUMIF('RELACION PAGO DE CAJA'!B$3:B$9173,A4272,'RELACION PAGO DE CAJA'!K$3:K$9173)+SUMIF('RELACION PAGO DE CAJA'!B$3:B$9173,A4272,'RELACION PAGO DE CAJA'!L$3:L$9173)+(SUMIF('RELACION PAGO DE CAJA'!B$3:B$9173,A4272,'RELACION PAGO DE CAJA'!M$3:M$408)+(SUMIF('RELACION PAGO DE CAJA'!B$3:B$9173,A4272,'RELACION PAGO DE CAJA'!N$3:N$9173)))))</f>
        <v>#REF!</v>
      </c>
    </row>
    <row r="4273" spans="1:10">
      <c r="A4273" s="16" t="str">
        <f t="shared" si="71"/>
        <v/>
      </c>
      <c r="B4273" s="93"/>
      <c r="C4273" s="97"/>
      <c r="D4273" s="25"/>
      <c r="E4273" s="91"/>
      <c r="F4273" s="98"/>
      <c r="G4273" s="23"/>
      <c r="H4273" s="23"/>
      <c r="I4273" s="23"/>
      <c r="J4273" s="14" t="e">
        <f ca="1">F4273-(G4273+(SUMIF('RELACION PAGO DE CAJA'!B$3:B$9173,A4273,'RELACION PAGO DE CAJA'!K$3:K$9173)+SUMIF('RELACION PAGO DE CAJA'!B$3:B$9173,A4273,'RELACION PAGO DE CAJA'!L$3:L$9173)+(SUMIF('RELACION PAGO DE CAJA'!B$3:B$9173,A4273,'RELACION PAGO DE CAJA'!M$3:M$408)+(SUMIF('RELACION PAGO DE CAJA'!B$3:B$9173,A4273,'RELACION PAGO DE CAJA'!N$3:N$9173)))))</f>
        <v>#REF!</v>
      </c>
    </row>
    <row r="4274" spans="1:10">
      <c r="A4274" s="16" t="str">
        <f t="shared" si="71"/>
        <v/>
      </c>
      <c r="B4274" s="93"/>
      <c r="C4274" s="97"/>
      <c r="D4274" s="25"/>
      <c r="E4274" s="91"/>
      <c r="F4274" s="98"/>
      <c r="G4274" s="23"/>
      <c r="H4274" s="23"/>
      <c r="I4274" s="23"/>
      <c r="J4274" s="14" t="e">
        <f ca="1">F4274-(G4274+(SUMIF('RELACION PAGO DE CAJA'!B$3:B$9173,A4274,'RELACION PAGO DE CAJA'!K$3:K$9173)+SUMIF('RELACION PAGO DE CAJA'!B$3:B$9173,A4274,'RELACION PAGO DE CAJA'!L$3:L$9173)+(SUMIF('RELACION PAGO DE CAJA'!B$3:B$9173,A4274,'RELACION PAGO DE CAJA'!M$3:M$408)+(SUMIF('RELACION PAGO DE CAJA'!B$3:B$9173,A4274,'RELACION PAGO DE CAJA'!N$3:N$9173)))))</f>
        <v>#REF!</v>
      </c>
    </row>
    <row r="4275" spans="1:10">
      <c r="A4275" s="16" t="str">
        <f t="shared" si="71"/>
        <v/>
      </c>
      <c r="B4275" s="93"/>
      <c r="C4275" s="97"/>
      <c r="D4275" s="25"/>
      <c r="E4275" s="91"/>
      <c r="F4275" s="98"/>
      <c r="G4275" s="23"/>
      <c r="H4275" s="23"/>
      <c r="I4275" s="23"/>
      <c r="J4275" s="14" t="e">
        <f ca="1">F4275-(G4275+(SUMIF('RELACION PAGO DE CAJA'!B$3:B$9173,A4275,'RELACION PAGO DE CAJA'!K$3:K$9173)+SUMIF('RELACION PAGO DE CAJA'!B$3:B$9173,A4275,'RELACION PAGO DE CAJA'!L$3:L$9173)+(SUMIF('RELACION PAGO DE CAJA'!B$3:B$9173,A4275,'RELACION PAGO DE CAJA'!M$3:M$408)+(SUMIF('RELACION PAGO DE CAJA'!B$3:B$9173,A4275,'RELACION PAGO DE CAJA'!N$3:N$9173)))))</f>
        <v>#REF!</v>
      </c>
    </row>
    <row r="4276" spans="1:10">
      <c r="A4276" s="16" t="str">
        <f t="shared" si="71"/>
        <v/>
      </c>
      <c r="B4276" s="93"/>
      <c r="C4276" s="97"/>
      <c r="D4276" s="25"/>
      <c r="E4276" s="91"/>
      <c r="F4276" s="98"/>
      <c r="G4276" s="23"/>
      <c r="H4276" s="23"/>
      <c r="I4276" s="23"/>
      <c r="J4276" s="14" t="e">
        <f ca="1">F4276-(G4276+(SUMIF('RELACION PAGO DE CAJA'!B$3:B$9173,A4276,'RELACION PAGO DE CAJA'!K$3:K$9173)+SUMIF('RELACION PAGO DE CAJA'!B$3:B$9173,A4276,'RELACION PAGO DE CAJA'!L$3:L$9173)+(SUMIF('RELACION PAGO DE CAJA'!B$3:B$9173,A4276,'RELACION PAGO DE CAJA'!M$3:M$408)+(SUMIF('RELACION PAGO DE CAJA'!B$3:B$9173,A4276,'RELACION PAGO DE CAJA'!N$3:N$9173)))))</f>
        <v>#REF!</v>
      </c>
    </row>
    <row r="4277" spans="1:10">
      <c r="A4277" s="16" t="str">
        <f t="shared" si="71"/>
        <v/>
      </c>
      <c r="B4277" s="93"/>
      <c r="C4277" s="97"/>
      <c r="D4277" s="25"/>
      <c r="E4277" s="91"/>
      <c r="F4277" s="98"/>
      <c r="G4277" s="23"/>
      <c r="H4277" s="23"/>
      <c r="I4277" s="23"/>
      <c r="J4277" s="14" t="e">
        <f ca="1">F4277-(G4277+(SUMIF('RELACION PAGO DE CAJA'!B$3:B$9173,A4277,'RELACION PAGO DE CAJA'!K$3:K$9173)+SUMIF('RELACION PAGO DE CAJA'!B$3:B$9173,A4277,'RELACION PAGO DE CAJA'!L$3:L$9173)+(SUMIF('RELACION PAGO DE CAJA'!B$3:B$9173,A4277,'RELACION PAGO DE CAJA'!M$3:M$408)+(SUMIF('RELACION PAGO DE CAJA'!B$3:B$9173,A4277,'RELACION PAGO DE CAJA'!N$3:N$9173)))))</f>
        <v>#REF!</v>
      </c>
    </row>
    <row r="4278" spans="1:10">
      <c r="A4278" s="16" t="str">
        <f t="shared" si="71"/>
        <v/>
      </c>
      <c r="B4278" s="93"/>
      <c r="C4278" s="97"/>
      <c r="D4278" s="25"/>
      <c r="E4278" s="91"/>
      <c r="F4278" s="98"/>
      <c r="G4278" s="23"/>
      <c r="H4278" s="23"/>
      <c r="I4278" s="23"/>
      <c r="J4278" s="14" t="e">
        <f ca="1">F4278-(G4278+(SUMIF('RELACION PAGO DE CAJA'!B$3:B$9173,A4278,'RELACION PAGO DE CAJA'!K$3:K$9173)+SUMIF('RELACION PAGO DE CAJA'!B$3:B$9173,A4278,'RELACION PAGO DE CAJA'!L$3:L$9173)+(SUMIF('RELACION PAGO DE CAJA'!B$3:B$9173,A4278,'RELACION PAGO DE CAJA'!M$3:M$408)+(SUMIF('RELACION PAGO DE CAJA'!B$3:B$9173,A4278,'RELACION PAGO DE CAJA'!N$3:N$9173)))))</f>
        <v>#REF!</v>
      </c>
    </row>
    <row r="4279" spans="1:10">
      <c r="A4279" s="16" t="str">
        <f t="shared" si="71"/>
        <v/>
      </c>
      <c r="B4279" s="93"/>
      <c r="C4279" s="97"/>
      <c r="D4279" s="25"/>
      <c r="E4279" s="91"/>
      <c r="F4279" s="98"/>
      <c r="G4279" s="23"/>
      <c r="H4279" s="23"/>
      <c r="I4279" s="23"/>
      <c r="J4279" s="14" t="e">
        <f ca="1">F4279-(G4279+(SUMIF('RELACION PAGO DE CAJA'!B$3:B$9173,A4279,'RELACION PAGO DE CAJA'!K$3:K$9173)+SUMIF('RELACION PAGO DE CAJA'!B$3:B$9173,A4279,'RELACION PAGO DE CAJA'!L$3:L$9173)+(SUMIF('RELACION PAGO DE CAJA'!B$3:B$9173,A4279,'RELACION PAGO DE CAJA'!M$3:M$408)+(SUMIF('RELACION PAGO DE CAJA'!B$3:B$9173,A4279,'RELACION PAGO DE CAJA'!N$3:N$9173)))))</f>
        <v>#REF!</v>
      </c>
    </row>
    <row r="4280" spans="1:10">
      <c r="A4280" s="16" t="str">
        <f t="shared" si="71"/>
        <v/>
      </c>
      <c r="B4280" s="93"/>
      <c r="C4280" s="97"/>
      <c r="D4280" s="25"/>
      <c r="E4280" s="91"/>
      <c r="F4280" s="98"/>
      <c r="G4280" s="23"/>
      <c r="H4280" s="23"/>
      <c r="I4280" s="23"/>
      <c r="J4280" s="14" t="e">
        <f ca="1">F4280-(G4280+(SUMIF('RELACION PAGO DE CAJA'!B$3:B$9173,A4280,'RELACION PAGO DE CAJA'!K$3:K$9173)+SUMIF('RELACION PAGO DE CAJA'!B$3:B$9173,A4280,'RELACION PAGO DE CAJA'!L$3:L$9173)+(SUMIF('RELACION PAGO DE CAJA'!B$3:B$9173,A4280,'RELACION PAGO DE CAJA'!M$3:M$408)+(SUMIF('RELACION PAGO DE CAJA'!B$3:B$9173,A4280,'RELACION PAGO DE CAJA'!N$3:N$9173)))))</f>
        <v>#REF!</v>
      </c>
    </row>
    <row r="4281" spans="1:10">
      <c r="A4281" s="16" t="str">
        <f t="shared" si="71"/>
        <v/>
      </c>
      <c r="B4281" s="93"/>
      <c r="C4281" s="97"/>
      <c r="D4281" s="25"/>
      <c r="E4281" s="91"/>
      <c r="F4281" s="98"/>
      <c r="G4281" s="23"/>
      <c r="H4281" s="23"/>
      <c r="I4281" s="23"/>
      <c r="J4281" s="14" t="e">
        <f ca="1">F4281-(G4281+(SUMIF('RELACION PAGO DE CAJA'!B$3:B$9173,A4281,'RELACION PAGO DE CAJA'!K$3:K$9173)+SUMIF('RELACION PAGO DE CAJA'!B$3:B$9173,A4281,'RELACION PAGO DE CAJA'!L$3:L$9173)+(SUMIF('RELACION PAGO DE CAJA'!B$3:B$9173,A4281,'RELACION PAGO DE CAJA'!M$3:M$408)+(SUMIF('RELACION PAGO DE CAJA'!B$3:B$9173,A4281,'RELACION PAGO DE CAJA'!N$3:N$9173)))))</f>
        <v>#REF!</v>
      </c>
    </row>
    <row r="4282" spans="1:10">
      <c r="A4282" s="16" t="str">
        <f t="shared" si="71"/>
        <v/>
      </c>
      <c r="B4282" s="93"/>
      <c r="C4282" s="97"/>
      <c r="D4282" s="25"/>
      <c r="E4282" s="91"/>
      <c r="F4282" s="98"/>
      <c r="G4282" s="23"/>
      <c r="H4282" s="23"/>
      <c r="I4282" s="23"/>
      <c r="J4282" s="14" t="e">
        <f ca="1">F4282-(G4282+(SUMIF('RELACION PAGO DE CAJA'!B$3:B$9173,A4282,'RELACION PAGO DE CAJA'!K$3:K$9173)+SUMIF('RELACION PAGO DE CAJA'!B$3:B$9173,A4282,'RELACION PAGO DE CAJA'!L$3:L$9173)+(SUMIF('RELACION PAGO DE CAJA'!B$3:B$9173,A4282,'RELACION PAGO DE CAJA'!M$3:M$408)+(SUMIF('RELACION PAGO DE CAJA'!B$3:B$9173,A4282,'RELACION PAGO DE CAJA'!N$3:N$9173)))))</f>
        <v>#REF!</v>
      </c>
    </row>
    <row r="4283" spans="1:10">
      <c r="A4283" s="16" t="str">
        <f t="shared" si="71"/>
        <v/>
      </c>
      <c r="B4283" s="93"/>
      <c r="C4283" s="97"/>
      <c r="D4283" s="25"/>
      <c r="E4283" s="91"/>
      <c r="F4283" s="98"/>
      <c r="G4283" s="23"/>
      <c r="H4283" s="23"/>
      <c r="I4283" s="23"/>
      <c r="J4283" s="14" t="e">
        <f ca="1">F4283-(G4283+(SUMIF('RELACION PAGO DE CAJA'!B$3:B$9173,A4283,'RELACION PAGO DE CAJA'!K$3:K$9173)+SUMIF('RELACION PAGO DE CAJA'!B$3:B$9173,A4283,'RELACION PAGO DE CAJA'!L$3:L$9173)+(SUMIF('RELACION PAGO DE CAJA'!B$3:B$9173,A4283,'RELACION PAGO DE CAJA'!M$3:M$408)+(SUMIF('RELACION PAGO DE CAJA'!B$3:B$9173,A4283,'RELACION PAGO DE CAJA'!N$3:N$9173)))))</f>
        <v>#REF!</v>
      </c>
    </row>
    <row r="4284" spans="1:10">
      <c r="A4284" s="16" t="str">
        <f t="shared" si="71"/>
        <v/>
      </c>
      <c r="B4284" s="93"/>
      <c r="C4284" s="97"/>
      <c r="D4284" s="25"/>
      <c r="E4284" s="91"/>
      <c r="F4284" s="98"/>
      <c r="G4284" s="23"/>
      <c r="H4284" s="23"/>
      <c r="I4284" s="23"/>
      <c r="J4284" s="14" t="e">
        <f ca="1">F4284-(G4284+(SUMIF('RELACION PAGO DE CAJA'!B$3:B$9173,A4284,'RELACION PAGO DE CAJA'!K$3:K$9173)+SUMIF('RELACION PAGO DE CAJA'!B$3:B$9173,A4284,'RELACION PAGO DE CAJA'!L$3:L$9173)+(SUMIF('RELACION PAGO DE CAJA'!B$3:B$9173,A4284,'RELACION PAGO DE CAJA'!M$3:M$408)+(SUMIF('RELACION PAGO DE CAJA'!B$3:B$9173,A4284,'RELACION PAGO DE CAJA'!N$3:N$9173)))))</f>
        <v>#REF!</v>
      </c>
    </row>
    <row r="4285" spans="1:10">
      <c r="A4285" s="16" t="str">
        <f t="shared" si="71"/>
        <v/>
      </c>
      <c r="B4285" s="93"/>
      <c r="C4285" s="97"/>
      <c r="D4285" s="25"/>
      <c r="E4285" s="91"/>
      <c r="F4285" s="98"/>
      <c r="G4285" s="23"/>
      <c r="H4285" s="23"/>
      <c r="I4285" s="23"/>
      <c r="J4285" s="14" t="e">
        <f ca="1">F4285-(G4285+(SUMIF('RELACION PAGO DE CAJA'!B$3:B$9173,A4285,'RELACION PAGO DE CAJA'!K$3:K$9173)+SUMIF('RELACION PAGO DE CAJA'!B$3:B$9173,A4285,'RELACION PAGO DE CAJA'!L$3:L$9173)+(SUMIF('RELACION PAGO DE CAJA'!B$3:B$9173,A4285,'RELACION PAGO DE CAJA'!M$3:M$408)+(SUMIF('RELACION PAGO DE CAJA'!B$3:B$9173,A4285,'RELACION PAGO DE CAJA'!N$3:N$9173)))))</f>
        <v>#REF!</v>
      </c>
    </row>
    <row r="4286" spans="1:10">
      <c r="A4286" s="16" t="str">
        <f t="shared" si="71"/>
        <v/>
      </c>
      <c r="B4286" s="93"/>
      <c r="C4286" s="97"/>
      <c r="D4286" s="25"/>
      <c r="E4286" s="91"/>
      <c r="F4286" s="98"/>
      <c r="G4286" s="23"/>
      <c r="H4286" s="23"/>
      <c r="I4286" s="23"/>
      <c r="J4286" s="14" t="e">
        <f ca="1">F4286-(G4286+(SUMIF('RELACION PAGO DE CAJA'!B$3:B$9173,A4286,'RELACION PAGO DE CAJA'!K$3:K$9173)+SUMIF('RELACION PAGO DE CAJA'!B$3:B$9173,A4286,'RELACION PAGO DE CAJA'!L$3:L$9173)+(SUMIF('RELACION PAGO DE CAJA'!B$3:B$9173,A4286,'RELACION PAGO DE CAJA'!M$3:M$408)+(SUMIF('RELACION PAGO DE CAJA'!B$3:B$9173,A4286,'RELACION PAGO DE CAJA'!N$3:N$9173)))))</f>
        <v>#REF!</v>
      </c>
    </row>
    <row r="4287" spans="1:10">
      <c r="A4287" s="16" t="str">
        <f t="shared" si="71"/>
        <v/>
      </c>
      <c r="B4287" s="93"/>
      <c r="C4287" s="97"/>
      <c r="D4287" s="25"/>
      <c r="E4287" s="91"/>
      <c r="F4287" s="98"/>
      <c r="G4287" s="23"/>
      <c r="H4287" s="23"/>
      <c r="I4287" s="23"/>
      <c r="J4287" s="14" t="e">
        <f ca="1">F4287-(G4287+(SUMIF('RELACION PAGO DE CAJA'!B$3:B$9173,A4287,'RELACION PAGO DE CAJA'!K$3:K$9173)+SUMIF('RELACION PAGO DE CAJA'!B$3:B$9173,A4287,'RELACION PAGO DE CAJA'!L$3:L$9173)+(SUMIF('RELACION PAGO DE CAJA'!B$3:B$9173,A4287,'RELACION PAGO DE CAJA'!M$3:M$408)+(SUMIF('RELACION PAGO DE CAJA'!B$3:B$9173,A4287,'RELACION PAGO DE CAJA'!N$3:N$9173)))))</f>
        <v>#REF!</v>
      </c>
    </row>
    <row r="4288" spans="1:10">
      <c r="A4288" s="16" t="str">
        <f t="shared" si="71"/>
        <v/>
      </c>
      <c r="B4288" s="93"/>
      <c r="C4288" s="97"/>
      <c r="D4288" s="25"/>
      <c r="E4288" s="91"/>
      <c r="F4288" s="98"/>
      <c r="G4288" s="23"/>
      <c r="H4288" s="23"/>
      <c r="I4288" s="23"/>
      <c r="J4288" s="14" t="e">
        <f ca="1">F4288-(G4288+(SUMIF('RELACION PAGO DE CAJA'!B$3:B$9173,A4288,'RELACION PAGO DE CAJA'!K$3:K$9173)+SUMIF('RELACION PAGO DE CAJA'!B$3:B$9173,A4288,'RELACION PAGO DE CAJA'!L$3:L$9173)+(SUMIF('RELACION PAGO DE CAJA'!B$3:B$9173,A4288,'RELACION PAGO DE CAJA'!M$3:M$408)+(SUMIF('RELACION PAGO DE CAJA'!B$3:B$9173,A4288,'RELACION PAGO DE CAJA'!N$3:N$9173)))))</f>
        <v>#REF!</v>
      </c>
    </row>
    <row r="4289" spans="1:10">
      <c r="A4289" s="16" t="str">
        <f t="shared" si="71"/>
        <v/>
      </c>
      <c r="B4289" s="93"/>
      <c r="C4289" s="97"/>
      <c r="D4289" s="25"/>
      <c r="E4289" s="91"/>
      <c r="F4289" s="98"/>
      <c r="G4289" s="23"/>
      <c r="H4289" s="23"/>
      <c r="I4289" s="23"/>
      <c r="J4289" s="14" t="e">
        <f ca="1">F4289-(G4289+(SUMIF('RELACION PAGO DE CAJA'!B$3:B$9173,A4289,'RELACION PAGO DE CAJA'!K$3:K$9173)+SUMIF('RELACION PAGO DE CAJA'!B$3:B$9173,A4289,'RELACION PAGO DE CAJA'!L$3:L$9173)+(SUMIF('RELACION PAGO DE CAJA'!B$3:B$9173,A4289,'RELACION PAGO DE CAJA'!M$3:M$408)+(SUMIF('RELACION PAGO DE CAJA'!B$3:B$9173,A4289,'RELACION PAGO DE CAJA'!N$3:N$9173)))))</f>
        <v>#REF!</v>
      </c>
    </row>
    <row r="4290" spans="1:10">
      <c r="A4290" s="16" t="str">
        <f t="shared" si="71"/>
        <v/>
      </c>
      <c r="B4290" s="93"/>
      <c r="C4290" s="97"/>
      <c r="D4290" s="25"/>
      <c r="E4290" s="91"/>
      <c r="F4290" s="98"/>
      <c r="G4290" s="23"/>
      <c r="H4290" s="23"/>
      <c r="I4290" s="23"/>
      <c r="J4290" s="14" t="e">
        <f ca="1">F4290-(G4290+(SUMIF('RELACION PAGO DE CAJA'!B$3:B$9173,A4290,'RELACION PAGO DE CAJA'!K$3:K$9173)+SUMIF('RELACION PAGO DE CAJA'!B$3:B$9173,A4290,'RELACION PAGO DE CAJA'!L$3:L$9173)+(SUMIF('RELACION PAGO DE CAJA'!B$3:B$9173,A4290,'RELACION PAGO DE CAJA'!M$3:M$408)+(SUMIF('RELACION PAGO DE CAJA'!B$3:B$9173,A4290,'RELACION PAGO DE CAJA'!N$3:N$9173)))))</f>
        <v>#REF!</v>
      </c>
    </row>
    <row r="4291" spans="1:10">
      <c r="A4291" s="16" t="str">
        <f t="shared" si="71"/>
        <v/>
      </c>
      <c r="B4291" s="93"/>
      <c r="C4291" s="97"/>
      <c r="D4291" s="25"/>
      <c r="E4291" s="91"/>
      <c r="F4291" s="98"/>
      <c r="G4291" s="23"/>
      <c r="H4291" s="23"/>
      <c r="I4291" s="23"/>
      <c r="J4291" s="14" t="e">
        <f ca="1">F4291-(G4291+(SUMIF('RELACION PAGO DE CAJA'!B$3:B$9173,A4291,'RELACION PAGO DE CAJA'!K$3:K$9173)+SUMIF('RELACION PAGO DE CAJA'!B$3:B$9173,A4291,'RELACION PAGO DE CAJA'!L$3:L$9173)+(SUMIF('RELACION PAGO DE CAJA'!B$3:B$9173,A4291,'RELACION PAGO DE CAJA'!M$3:M$408)+(SUMIF('RELACION PAGO DE CAJA'!B$3:B$9173,A4291,'RELACION PAGO DE CAJA'!N$3:N$9173)))))</f>
        <v>#REF!</v>
      </c>
    </row>
    <row r="4292" spans="1:10">
      <c r="A4292" s="16" t="str">
        <f t="shared" si="71"/>
        <v/>
      </c>
      <c r="B4292" s="93"/>
      <c r="C4292" s="97"/>
      <c r="D4292" s="25"/>
      <c r="E4292" s="91"/>
      <c r="F4292" s="98"/>
      <c r="G4292" s="23"/>
      <c r="H4292" s="23"/>
      <c r="I4292" s="23"/>
      <c r="J4292" s="14" t="e">
        <f ca="1">F4292-(G4292+(SUMIF('RELACION PAGO DE CAJA'!B$3:B$9173,A4292,'RELACION PAGO DE CAJA'!K$3:K$9173)+SUMIF('RELACION PAGO DE CAJA'!B$3:B$9173,A4292,'RELACION PAGO DE CAJA'!L$3:L$9173)+(SUMIF('RELACION PAGO DE CAJA'!B$3:B$9173,A4292,'RELACION PAGO DE CAJA'!M$3:M$408)+(SUMIF('RELACION PAGO DE CAJA'!B$3:B$9173,A4292,'RELACION PAGO DE CAJA'!N$3:N$9173)))))</f>
        <v>#REF!</v>
      </c>
    </row>
    <row r="4293" spans="1:10">
      <c r="A4293" s="16" t="str">
        <f t="shared" si="71"/>
        <v/>
      </c>
      <c r="B4293" s="93"/>
      <c r="C4293" s="97"/>
      <c r="D4293" s="25"/>
      <c r="E4293" s="91"/>
      <c r="F4293" s="98"/>
      <c r="G4293" s="23"/>
      <c r="H4293" s="23"/>
      <c r="I4293" s="23"/>
      <c r="J4293" s="14" t="e">
        <f ca="1">F4293-(G4293+(SUMIF('RELACION PAGO DE CAJA'!B$3:B$9173,A4293,'RELACION PAGO DE CAJA'!K$3:K$9173)+SUMIF('RELACION PAGO DE CAJA'!B$3:B$9173,A4293,'RELACION PAGO DE CAJA'!L$3:L$9173)+(SUMIF('RELACION PAGO DE CAJA'!B$3:B$9173,A4293,'RELACION PAGO DE CAJA'!M$3:M$408)+(SUMIF('RELACION PAGO DE CAJA'!B$3:B$9173,A4293,'RELACION PAGO DE CAJA'!N$3:N$9173)))))</f>
        <v>#REF!</v>
      </c>
    </row>
    <row r="4294" spans="1:10">
      <c r="A4294" s="16" t="str">
        <f t="shared" si="71"/>
        <v/>
      </c>
      <c r="B4294" s="93"/>
      <c r="C4294" s="97"/>
      <c r="D4294" s="25"/>
      <c r="E4294" s="91"/>
      <c r="F4294" s="98"/>
      <c r="G4294" s="23"/>
      <c r="H4294" s="23"/>
      <c r="I4294" s="23"/>
      <c r="J4294" s="14" t="e">
        <f ca="1">F4294-(G4294+(SUMIF('RELACION PAGO DE CAJA'!B$3:B$9173,A4294,'RELACION PAGO DE CAJA'!K$3:K$9173)+SUMIF('RELACION PAGO DE CAJA'!B$3:B$9173,A4294,'RELACION PAGO DE CAJA'!L$3:L$9173)+(SUMIF('RELACION PAGO DE CAJA'!B$3:B$9173,A4294,'RELACION PAGO DE CAJA'!M$3:M$408)+(SUMIF('RELACION PAGO DE CAJA'!B$3:B$9173,A4294,'RELACION PAGO DE CAJA'!N$3:N$9173)))))</f>
        <v>#REF!</v>
      </c>
    </row>
    <row r="4295" spans="1:10">
      <c r="A4295" s="16" t="str">
        <f t="shared" si="71"/>
        <v/>
      </c>
      <c r="B4295" s="93"/>
      <c r="C4295" s="97"/>
      <c r="D4295" s="25"/>
      <c r="E4295" s="91"/>
      <c r="F4295" s="98"/>
      <c r="G4295" s="23"/>
      <c r="H4295" s="23"/>
      <c r="I4295" s="23"/>
      <c r="J4295" s="14" t="e">
        <f ca="1">F4295-(G4295+(SUMIF('RELACION PAGO DE CAJA'!B$3:B$9173,A4295,'RELACION PAGO DE CAJA'!K$3:K$9173)+SUMIF('RELACION PAGO DE CAJA'!B$3:B$9173,A4295,'RELACION PAGO DE CAJA'!L$3:L$9173)+(SUMIF('RELACION PAGO DE CAJA'!B$3:B$9173,A4295,'RELACION PAGO DE CAJA'!M$3:M$408)+(SUMIF('RELACION PAGO DE CAJA'!B$3:B$9173,A4295,'RELACION PAGO DE CAJA'!N$3:N$9173)))))</f>
        <v>#REF!</v>
      </c>
    </row>
    <row r="4296" spans="1:10">
      <c r="A4296" s="16" t="str">
        <f t="shared" si="71"/>
        <v/>
      </c>
      <c r="B4296" s="93"/>
      <c r="C4296" s="97"/>
      <c r="D4296" s="25"/>
      <c r="E4296" s="91"/>
      <c r="F4296" s="98"/>
      <c r="G4296" s="23"/>
      <c r="H4296" s="23"/>
      <c r="I4296" s="23"/>
      <c r="J4296" s="14" t="e">
        <f ca="1">F4296-(G4296+(SUMIF('RELACION PAGO DE CAJA'!B$3:B$9173,A4296,'RELACION PAGO DE CAJA'!K$3:K$9173)+SUMIF('RELACION PAGO DE CAJA'!B$3:B$9173,A4296,'RELACION PAGO DE CAJA'!L$3:L$9173)+(SUMIF('RELACION PAGO DE CAJA'!B$3:B$9173,A4296,'RELACION PAGO DE CAJA'!M$3:M$408)+(SUMIF('RELACION PAGO DE CAJA'!B$3:B$9173,A4296,'RELACION PAGO DE CAJA'!N$3:N$9173)))))</f>
        <v>#REF!</v>
      </c>
    </row>
    <row r="4297" spans="1:10">
      <c r="A4297" s="16" t="str">
        <f t="shared" si="71"/>
        <v/>
      </c>
      <c r="B4297" s="93"/>
      <c r="C4297" s="97"/>
      <c r="D4297" s="25"/>
      <c r="E4297" s="91"/>
      <c r="F4297" s="98"/>
      <c r="G4297" s="23"/>
      <c r="H4297" s="23"/>
      <c r="I4297" s="23"/>
      <c r="J4297" s="14" t="e">
        <f ca="1">F4297-(G4297+(SUMIF('RELACION PAGO DE CAJA'!B$3:B$9173,A4297,'RELACION PAGO DE CAJA'!K$3:K$9173)+SUMIF('RELACION PAGO DE CAJA'!B$3:B$9173,A4297,'RELACION PAGO DE CAJA'!L$3:L$9173)+(SUMIF('RELACION PAGO DE CAJA'!B$3:B$9173,A4297,'RELACION PAGO DE CAJA'!M$3:M$408)+(SUMIF('RELACION PAGO DE CAJA'!B$3:B$9173,A4297,'RELACION PAGO DE CAJA'!N$3:N$9173)))))</f>
        <v>#REF!</v>
      </c>
    </row>
    <row r="4298" spans="1:10">
      <c r="A4298" s="16" t="str">
        <f t="shared" si="71"/>
        <v/>
      </c>
      <c r="B4298" s="93"/>
      <c r="C4298" s="97"/>
      <c r="D4298" s="25"/>
      <c r="E4298" s="91"/>
      <c r="F4298" s="98"/>
      <c r="G4298" s="23"/>
      <c r="H4298" s="23"/>
      <c r="I4298" s="23"/>
      <c r="J4298" s="14" t="e">
        <f ca="1">F4298-(G4298+(SUMIF('RELACION PAGO DE CAJA'!B$3:B$9173,A4298,'RELACION PAGO DE CAJA'!K$3:K$9173)+SUMIF('RELACION PAGO DE CAJA'!B$3:B$9173,A4298,'RELACION PAGO DE CAJA'!L$3:L$9173)+(SUMIF('RELACION PAGO DE CAJA'!B$3:B$9173,A4298,'RELACION PAGO DE CAJA'!M$3:M$408)+(SUMIF('RELACION PAGO DE CAJA'!B$3:B$9173,A4298,'RELACION PAGO DE CAJA'!N$3:N$9173)))))</f>
        <v>#REF!</v>
      </c>
    </row>
    <row r="4299" spans="1:10">
      <c r="A4299" s="16" t="str">
        <f t="shared" si="71"/>
        <v/>
      </c>
      <c r="B4299" s="93"/>
      <c r="C4299" s="97"/>
      <c r="D4299" s="25"/>
      <c r="E4299" s="91"/>
      <c r="F4299" s="98"/>
      <c r="G4299" s="23"/>
      <c r="H4299" s="23"/>
      <c r="I4299" s="23"/>
      <c r="J4299" s="14" t="e">
        <f ca="1">F4299-(G4299+(SUMIF('RELACION PAGO DE CAJA'!B$3:B$9173,A4299,'RELACION PAGO DE CAJA'!K$3:K$9173)+SUMIF('RELACION PAGO DE CAJA'!B$3:B$9173,A4299,'RELACION PAGO DE CAJA'!L$3:L$9173)+(SUMIF('RELACION PAGO DE CAJA'!B$3:B$9173,A4299,'RELACION PAGO DE CAJA'!M$3:M$408)+(SUMIF('RELACION PAGO DE CAJA'!B$3:B$9173,A4299,'RELACION PAGO DE CAJA'!N$3:N$9173)))))</f>
        <v>#REF!</v>
      </c>
    </row>
    <row r="4300" spans="1:10">
      <c r="A4300" s="16" t="str">
        <f t="shared" si="71"/>
        <v/>
      </c>
      <c r="B4300" s="93"/>
      <c r="C4300" s="97"/>
      <c r="D4300" s="25"/>
      <c r="E4300" s="91"/>
      <c r="F4300" s="98"/>
      <c r="G4300" s="23"/>
      <c r="H4300" s="23"/>
      <c r="I4300" s="23"/>
      <c r="J4300" s="14" t="e">
        <f ca="1">F4300-(G4300+(SUMIF('RELACION PAGO DE CAJA'!B$3:B$9173,A4300,'RELACION PAGO DE CAJA'!K$3:K$9173)+SUMIF('RELACION PAGO DE CAJA'!B$3:B$9173,A4300,'RELACION PAGO DE CAJA'!L$3:L$9173)+(SUMIF('RELACION PAGO DE CAJA'!B$3:B$9173,A4300,'RELACION PAGO DE CAJA'!M$3:M$408)+(SUMIF('RELACION PAGO DE CAJA'!B$3:B$9173,A4300,'RELACION PAGO DE CAJA'!N$3:N$9173)))))</f>
        <v>#REF!</v>
      </c>
    </row>
    <row r="4301" spans="1:10">
      <c r="A4301" s="16" t="str">
        <f t="shared" si="71"/>
        <v/>
      </c>
      <c r="B4301" s="93"/>
      <c r="C4301" s="97"/>
      <c r="D4301" s="25"/>
      <c r="E4301" s="91"/>
      <c r="F4301" s="98"/>
      <c r="G4301" s="23"/>
      <c r="H4301" s="23"/>
      <c r="I4301" s="23"/>
      <c r="J4301" s="14" t="e">
        <f ca="1">F4301-(G4301+(SUMIF('RELACION PAGO DE CAJA'!B$3:B$9173,A4301,'RELACION PAGO DE CAJA'!K$3:K$9173)+SUMIF('RELACION PAGO DE CAJA'!B$3:B$9173,A4301,'RELACION PAGO DE CAJA'!L$3:L$9173)+(SUMIF('RELACION PAGO DE CAJA'!B$3:B$9173,A4301,'RELACION PAGO DE CAJA'!M$3:M$408)+(SUMIF('RELACION PAGO DE CAJA'!B$3:B$9173,A4301,'RELACION PAGO DE CAJA'!N$3:N$9173)))))</f>
        <v>#REF!</v>
      </c>
    </row>
    <row r="4302" spans="1:10">
      <c r="A4302" s="16" t="str">
        <f t="shared" si="71"/>
        <v/>
      </c>
      <c r="B4302" s="93"/>
      <c r="C4302" s="97"/>
      <c r="D4302" s="25"/>
      <c r="E4302" s="91"/>
      <c r="F4302" s="98"/>
      <c r="G4302" s="23"/>
      <c r="H4302" s="23"/>
      <c r="I4302" s="23"/>
      <c r="J4302" s="14" t="e">
        <f ca="1">F4302-(G4302+(SUMIF('RELACION PAGO DE CAJA'!B$3:B$9173,A4302,'RELACION PAGO DE CAJA'!K$3:K$9173)+SUMIF('RELACION PAGO DE CAJA'!B$3:B$9173,A4302,'RELACION PAGO DE CAJA'!L$3:L$9173)+(SUMIF('RELACION PAGO DE CAJA'!B$3:B$9173,A4302,'RELACION PAGO DE CAJA'!M$3:M$408)+(SUMIF('RELACION PAGO DE CAJA'!B$3:B$9173,A4302,'RELACION PAGO DE CAJA'!N$3:N$9173)))))</f>
        <v>#REF!</v>
      </c>
    </row>
    <row r="4303" spans="1:10">
      <c r="A4303" s="16" t="str">
        <f t="shared" si="71"/>
        <v/>
      </c>
      <c r="B4303" s="93"/>
      <c r="C4303" s="97"/>
      <c r="D4303" s="25"/>
      <c r="E4303" s="91"/>
      <c r="F4303" s="98"/>
      <c r="G4303" s="23"/>
      <c r="H4303" s="23"/>
      <c r="I4303" s="23"/>
      <c r="J4303" s="14" t="e">
        <f ca="1">F4303-(G4303+(SUMIF('RELACION PAGO DE CAJA'!B$3:B$9173,A4303,'RELACION PAGO DE CAJA'!K$3:K$9173)+SUMIF('RELACION PAGO DE CAJA'!B$3:B$9173,A4303,'RELACION PAGO DE CAJA'!L$3:L$9173)+(SUMIF('RELACION PAGO DE CAJA'!B$3:B$9173,A4303,'RELACION PAGO DE CAJA'!M$3:M$408)+(SUMIF('RELACION PAGO DE CAJA'!B$3:B$9173,A4303,'RELACION PAGO DE CAJA'!N$3:N$9173)))))</f>
        <v>#REF!</v>
      </c>
    </row>
    <row r="4304" spans="1:10">
      <c r="A4304" s="16" t="str">
        <f t="shared" si="71"/>
        <v/>
      </c>
      <c r="B4304" s="93"/>
      <c r="C4304" s="97"/>
      <c r="D4304" s="25"/>
      <c r="E4304" s="91"/>
      <c r="F4304" s="98"/>
      <c r="G4304" s="23"/>
      <c r="H4304" s="23"/>
      <c r="I4304" s="23"/>
      <c r="J4304" s="14" t="e">
        <f ca="1">F4304-(G4304+(SUMIF('RELACION PAGO DE CAJA'!B$3:B$9173,A4304,'RELACION PAGO DE CAJA'!K$3:K$9173)+SUMIF('RELACION PAGO DE CAJA'!B$3:B$9173,A4304,'RELACION PAGO DE CAJA'!L$3:L$9173)+(SUMIF('RELACION PAGO DE CAJA'!B$3:B$9173,A4304,'RELACION PAGO DE CAJA'!M$3:M$408)+(SUMIF('RELACION PAGO DE CAJA'!B$3:B$9173,A4304,'RELACION PAGO DE CAJA'!N$3:N$9173)))))</f>
        <v>#REF!</v>
      </c>
    </row>
    <row r="4305" spans="1:10">
      <c r="A4305" s="16" t="str">
        <f t="shared" si="71"/>
        <v/>
      </c>
      <c r="B4305" s="93"/>
      <c r="C4305" s="97"/>
      <c r="D4305" s="25"/>
      <c r="E4305" s="91"/>
      <c r="F4305" s="98"/>
      <c r="G4305" s="23"/>
      <c r="H4305" s="23"/>
      <c r="I4305" s="23"/>
      <c r="J4305" s="14" t="e">
        <f ca="1">F4305-(G4305+(SUMIF('RELACION PAGO DE CAJA'!B$3:B$9173,A4305,'RELACION PAGO DE CAJA'!K$3:K$9173)+SUMIF('RELACION PAGO DE CAJA'!B$3:B$9173,A4305,'RELACION PAGO DE CAJA'!L$3:L$9173)+(SUMIF('RELACION PAGO DE CAJA'!B$3:B$9173,A4305,'RELACION PAGO DE CAJA'!M$3:M$408)+(SUMIF('RELACION PAGO DE CAJA'!B$3:B$9173,A4305,'RELACION PAGO DE CAJA'!N$3:N$9173)))))</f>
        <v>#REF!</v>
      </c>
    </row>
    <row r="4306" spans="1:10">
      <c r="A4306" s="16" t="str">
        <f t="shared" si="71"/>
        <v/>
      </c>
      <c r="B4306" s="93"/>
      <c r="C4306" s="97"/>
      <c r="D4306" s="25"/>
      <c r="E4306" s="91"/>
      <c r="F4306" s="98"/>
      <c r="G4306" s="23"/>
      <c r="H4306" s="23"/>
      <c r="I4306" s="23"/>
      <c r="J4306" s="14" t="e">
        <f ca="1">F4306-(G4306+(SUMIF('RELACION PAGO DE CAJA'!B$3:B$9173,A4306,'RELACION PAGO DE CAJA'!K$3:K$9173)+SUMIF('RELACION PAGO DE CAJA'!B$3:B$9173,A4306,'RELACION PAGO DE CAJA'!L$3:L$9173)+(SUMIF('RELACION PAGO DE CAJA'!B$3:B$9173,A4306,'RELACION PAGO DE CAJA'!M$3:M$408)+(SUMIF('RELACION PAGO DE CAJA'!B$3:B$9173,A4306,'RELACION PAGO DE CAJA'!N$3:N$9173)))))</f>
        <v>#REF!</v>
      </c>
    </row>
    <row r="4307" spans="1:10">
      <c r="A4307" s="16" t="str">
        <f t="shared" si="71"/>
        <v/>
      </c>
      <c r="B4307" s="93"/>
      <c r="C4307" s="97"/>
      <c r="D4307" s="25"/>
      <c r="E4307" s="91"/>
      <c r="F4307" s="98"/>
      <c r="G4307" s="23"/>
      <c r="H4307" s="23"/>
      <c r="I4307" s="23"/>
      <c r="J4307" s="14" t="e">
        <f ca="1">F4307-(G4307+(SUMIF('RELACION PAGO DE CAJA'!B$3:B$9173,A4307,'RELACION PAGO DE CAJA'!K$3:K$9173)+SUMIF('RELACION PAGO DE CAJA'!B$3:B$9173,A4307,'RELACION PAGO DE CAJA'!L$3:L$9173)+(SUMIF('RELACION PAGO DE CAJA'!B$3:B$9173,A4307,'RELACION PAGO DE CAJA'!M$3:M$408)+(SUMIF('RELACION PAGO DE CAJA'!B$3:B$9173,A4307,'RELACION PAGO DE CAJA'!N$3:N$9173)))))</f>
        <v>#REF!</v>
      </c>
    </row>
    <row r="4308" spans="1:10">
      <c r="A4308" s="16" t="str">
        <f t="shared" si="71"/>
        <v/>
      </c>
      <c r="B4308" s="93"/>
      <c r="C4308" s="97"/>
      <c r="D4308" s="25"/>
      <c r="E4308" s="91"/>
      <c r="F4308" s="98"/>
      <c r="G4308" s="23"/>
      <c r="H4308" s="23"/>
      <c r="I4308" s="23"/>
      <c r="J4308" s="14" t="e">
        <f ca="1">F4308-(G4308+(SUMIF('RELACION PAGO DE CAJA'!B$3:B$9173,A4308,'RELACION PAGO DE CAJA'!K$3:K$9173)+SUMIF('RELACION PAGO DE CAJA'!B$3:B$9173,A4308,'RELACION PAGO DE CAJA'!L$3:L$9173)+(SUMIF('RELACION PAGO DE CAJA'!B$3:B$9173,A4308,'RELACION PAGO DE CAJA'!M$3:M$408)+(SUMIF('RELACION PAGO DE CAJA'!B$3:B$9173,A4308,'RELACION PAGO DE CAJA'!N$3:N$9173)))))</f>
        <v>#REF!</v>
      </c>
    </row>
    <row r="4309" spans="1:10">
      <c r="A4309" s="16" t="str">
        <f t="shared" ref="A4309:A4372" si="72">CONCATENATE(B4309,D4309,E4309)</f>
        <v/>
      </c>
      <c r="B4309" s="93"/>
      <c r="C4309" s="97"/>
      <c r="D4309" s="25"/>
      <c r="E4309" s="91"/>
      <c r="F4309" s="98"/>
      <c r="G4309" s="23"/>
      <c r="H4309" s="23"/>
      <c r="I4309" s="23"/>
      <c r="J4309" s="14" t="e">
        <f ca="1">F4309-(G4309+(SUMIF('RELACION PAGO DE CAJA'!B$3:B$9173,A4309,'RELACION PAGO DE CAJA'!K$3:K$9173)+SUMIF('RELACION PAGO DE CAJA'!B$3:B$9173,A4309,'RELACION PAGO DE CAJA'!L$3:L$9173)+(SUMIF('RELACION PAGO DE CAJA'!B$3:B$9173,A4309,'RELACION PAGO DE CAJA'!M$3:M$408)+(SUMIF('RELACION PAGO DE CAJA'!B$3:B$9173,A4309,'RELACION PAGO DE CAJA'!N$3:N$9173)))))</f>
        <v>#REF!</v>
      </c>
    </row>
    <row r="4310" spans="1:10">
      <c r="A4310" s="16" t="str">
        <f t="shared" si="72"/>
        <v/>
      </c>
      <c r="B4310" s="93"/>
      <c r="C4310" s="97"/>
      <c r="D4310" s="25"/>
      <c r="E4310" s="91"/>
      <c r="F4310" s="98"/>
      <c r="G4310" s="23"/>
      <c r="H4310" s="23"/>
      <c r="I4310" s="23"/>
      <c r="J4310" s="14" t="e">
        <f ca="1">F4310-(G4310+(SUMIF('RELACION PAGO DE CAJA'!B$3:B$9173,A4310,'RELACION PAGO DE CAJA'!K$3:K$9173)+SUMIF('RELACION PAGO DE CAJA'!B$3:B$9173,A4310,'RELACION PAGO DE CAJA'!L$3:L$9173)+(SUMIF('RELACION PAGO DE CAJA'!B$3:B$9173,A4310,'RELACION PAGO DE CAJA'!M$3:M$408)+(SUMIF('RELACION PAGO DE CAJA'!B$3:B$9173,A4310,'RELACION PAGO DE CAJA'!N$3:N$9173)))))</f>
        <v>#REF!</v>
      </c>
    </row>
    <row r="4311" spans="1:10">
      <c r="A4311" s="16" t="str">
        <f t="shared" si="72"/>
        <v/>
      </c>
      <c r="B4311" s="93"/>
      <c r="C4311" s="97"/>
      <c r="D4311" s="25"/>
      <c r="E4311" s="91"/>
      <c r="F4311" s="98"/>
      <c r="G4311" s="23"/>
      <c r="H4311" s="23"/>
      <c r="I4311" s="23"/>
      <c r="J4311" s="14" t="e">
        <f ca="1">F4311-(G4311+(SUMIF('RELACION PAGO DE CAJA'!B$3:B$9173,A4311,'RELACION PAGO DE CAJA'!K$3:K$9173)+SUMIF('RELACION PAGO DE CAJA'!B$3:B$9173,A4311,'RELACION PAGO DE CAJA'!L$3:L$9173)+(SUMIF('RELACION PAGO DE CAJA'!B$3:B$9173,A4311,'RELACION PAGO DE CAJA'!M$3:M$408)+(SUMIF('RELACION PAGO DE CAJA'!B$3:B$9173,A4311,'RELACION PAGO DE CAJA'!N$3:N$9173)))))</f>
        <v>#REF!</v>
      </c>
    </row>
    <row r="4312" spans="1:10">
      <c r="A4312" s="16" t="str">
        <f t="shared" si="72"/>
        <v/>
      </c>
      <c r="B4312" s="93"/>
      <c r="C4312" s="97"/>
      <c r="D4312" s="25"/>
      <c r="E4312" s="91"/>
      <c r="F4312" s="98"/>
      <c r="G4312" s="23"/>
      <c r="H4312" s="23"/>
      <c r="I4312" s="23"/>
      <c r="J4312" s="14" t="e">
        <f ca="1">F4312-(G4312+(SUMIF('RELACION PAGO DE CAJA'!B$3:B$9173,A4312,'RELACION PAGO DE CAJA'!K$3:K$9173)+SUMIF('RELACION PAGO DE CAJA'!B$3:B$9173,A4312,'RELACION PAGO DE CAJA'!L$3:L$9173)+(SUMIF('RELACION PAGO DE CAJA'!B$3:B$9173,A4312,'RELACION PAGO DE CAJA'!M$3:M$408)+(SUMIF('RELACION PAGO DE CAJA'!B$3:B$9173,A4312,'RELACION PAGO DE CAJA'!N$3:N$9173)))))</f>
        <v>#REF!</v>
      </c>
    </row>
    <row r="4313" spans="1:10">
      <c r="A4313" s="16" t="str">
        <f t="shared" si="72"/>
        <v/>
      </c>
      <c r="B4313" s="93"/>
      <c r="C4313" s="97"/>
      <c r="D4313" s="25"/>
      <c r="E4313" s="91"/>
      <c r="F4313" s="98"/>
      <c r="G4313" s="23"/>
      <c r="H4313" s="23"/>
      <c r="I4313" s="23"/>
      <c r="J4313" s="14" t="e">
        <f ca="1">F4313-(G4313+(SUMIF('RELACION PAGO DE CAJA'!B$3:B$9173,A4313,'RELACION PAGO DE CAJA'!K$3:K$9173)+SUMIF('RELACION PAGO DE CAJA'!B$3:B$9173,A4313,'RELACION PAGO DE CAJA'!L$3:L$9173)+(SUMIF('RELACION PAGO DE CAJA'!B$3:B$9173,A4313,'RELACION PAGO DE CAJA'!M$3:M$408)+(SUMIF('RELACION PAGO DE CAJA'!B$3:B$9173,A4313,'RELACION PAGO DE CAJA'!N$3:N$9173)))))</f>
        <v>#REF!</v>
      </c>
    </row>
    <row r="4314" spans="1:10">
      <c r="A4314" s="16" t="str">
        <f t="shared" si="72"/>
        <v/>
      </c>
      <c r="B4314" s="93"/>
      <c r="C4314" s="97"/>
      <c r="D4314" s="25"/>
      <c r="E4314" s="91"/>
      <c r="F4314" s="98"/>
      <c r="G4314" s="23"/>
      <c r="H4314" s="23"/>
      <c r="I4314" s="23"/>
      <c r="J4314" s="14" t="e">
        <f ca="1">F4314-(G4314+(SUMIF('RELACION PAGO DE CAJA'!B$3:B$9173,A4314,'RELACION PAGO DE CAJA'!K$3:K$9173)+SUMIF('RELACION PAGO DE CAJA'!B$3:B$9173,A4314,'RELACION PAGO DE CAJA'!L$3:L$9173)+(SUMIF('RELACION PAGO DE CAJA'!B$3:B$9173,A4314,'RELACION PAGO DE CAJA'!M$3:M$408)+(SUMIF('RELACION PAGO DE CAJA'!B$3:B$9173,A4314,'RELACION PAGO DE CAJA'!N$3:N$9173)))))</f>
        <v>#REF!</v>
      </c>
    </row>
    <row r="4315" spans="1:10">
      <c r="A4315" s="16" t="str">
        <f t="shared" si="72"/>
        <v/>
      </c>
      <c r="B4315" s="93"/>
      <c r="C4315" s="97"/>
      <c r="D4315" s="25"/>
      <c r="E4315" s="91"/>
      <c r="F4315" s="98"/>
      <c r="G4315" s="23"/>
      <c r="H4315" s="23"/>
      <c r="I4315" s="23"/>
      <c r="J4315" s="14" t="e">
        <f ca="1">F4315-(G4315+(SUMIF('RELACION PAGO DE CAJA'!B$3:B$9173,A4315,'RELACION PAGO DE CAJA'!K$3:K$9173)+SUMIF('RELACION PAGO DE CAJA'!B$3:B$9173,A4315,'RELACION PAGO DE CAJA'!L$3:L$9173)+(SUMIF('RELACION PAGO DE CAJA'!B$3:B$9173,A4315,'RELACION PAGO DE CAJA'!M$3:M$408)+(SUMIF('RELACION PAGO DE CAJA'!B$3:B$9173,A4315,'RELACION PAGO DE CAJA'!N$3:N$9173)))))</f>
        <v>#REF!</v>
      </c>
    </row>
    <row r="4316" spans="1:10">
      <c r="A4316" s="16" t="str">
        <f t="shared" si="72"/>
        <v/>
      </c>
      <c r="B4316" s="93"/>
      <c r="C4316" s="97"/>
      <c r="D4316" s="25"/>
      <c r="E4316" s="91"/>
      <c r="F4316" s="98"/>
      <c r="G4316" s="23"/>
      <c r="H4316" s="23"/>
      <c r="I4316" s="23"/>
      <c r="J4316" s="14" t="e">
        <f ca="1">F4316-(G4316+(SUMIF('RELACION PAGO DE CAJA'!B$3:B$9173,A4316,'RELACION PAGO DE CAJA'!K$3:K$9173)+SUMIF('RELACION PAGO DE CAJA'!B$3:B$9173,A4316,'RELACION PAGO DE CAJA'!L$3:L$9173)+(SUMIF('RELACION PAGO DE CAJA'!B$3:B$9173,A4316,'RELACION PAGO DE CAJA'!M$3:M$408)+(SUMIF('RELACION PAGO DE CAJA'!B$3:B$9173,A4316,'RELACION PAGO DE CAJA'!N$3:N$9173)))))</f>
        <v>#REF!</v>
      </c>
    </row>
    <row r="4317" spans="1:10">
      <c r="A4317" s="16" t="str">
        <f t="shared" si="72"/>
        <v/>
      </c>
      <c r="B4317" s="93"/>
      <c r="C4317" s="97"/>
      <c r="D4317" s="25"/>
      <c r="E4317" s="91"/>
      <c r="F4317" s="98"/>
      <c r="G4317" s="23"/>
      <c r="H4317" s="23"/>
      <c r="I4317" s="23"/>
      <c r="J4317" s="14" t="e">
        <f ca="1">F4317-(G4317+(SUMIF('RELACION PAGO DE CAJA'!B$3:B$9173,A4317,'RELACION PAGO DE CAJA'!K$3:K$9173)+SUMIF('RELACION PAGO DE CAJA'!B$3:B$9173,A4317,'RELACION PAGO DE CAJA'!L$3:L$9173)+(SUMIF('RELACION PAGO DE CAJA'!B$3:B$9173,A4317,'RELACION PAGO DE CAJA'!M$3:M$408)+(SUMIF('RELACION PAGO DE CAJA'!B$3:B$9173,A4317,'RELACION PAGO DE CAJA'!N$3:N$9173)))))</f>
        <v>#REF!</v>
      </c>
    </row>
    <row r="4318" spans="1:10">
      <c r="A4318" s="16" t="str">
        <f t="shared" si="72"/>
        <v/>
      </c>
      <c r="B4318" s="93"/>
      <c r="C4318" s="97"/>
      <c r="D4318" s="25"/>
      <c r="E4318" s="91"/>
      <c r="F4318" s="98"/>
      <c r="G4318" s="23"/>
      <c r="H4318" s="23"/>
      <c r="I4318" s="23"/>
      <c r="J4318" s="14" t="e">
        <f ca="1">F4318-(G4318+(SUMIF('RELACION PAGO DE CAJA'!B$3:B$9173,A4318,'RELACION PAGO DE CAJA'!K$3:K$9173)+SUMIF('RELACION PAGO DE CAJA'!B$3:B$9173,A4318,'RELACION PAGO DE CAJA'!L$3:L$9173)+(SUMIF('RELACION PAGO DE CAJA'!B$3:B$9173,A4318,'RELACION PAGO DE CAJA'!M$3:M$408)+(SUMIF('RELACION PAGO DE CAJA'!B$3:B$9173,A4318,'RELACION PAGO DE CAJA'!N$3:N$9173)))))</f>
        <v>#REF!</v>
      </c>
    </row>
    <row r="4319" spans="1:10">
      <c r="A4319" s="16" t="str">
        <f t="shared" si="72"/>
        <v/>
      </c>
      <c r="B4319" s="93"/>
      <c r="C4319" s="97"/>
      <c r="D4319" s="25"/>
      <c r="E4319" s="91"/>
      <c r="F4319" s="98"/>
      <c r="G4319" s="23"/>
      <c r="H4319" s="23"/>
      <c r="I4319" s="23"/>
      <c r="J4319" s="14" t="e">
        <f ca="1">F4319-(G4319+(SUMIF('RELACION PAGO DE CAJA'!B$3:B$9173,A4319,'RELACION PAGO DE CAJA'!K$3:K$9173)+SUMIF('RELACION PAGO DE CAJA'!B$3:B$9173,A4319,'RELACION PAGO DE CAJA'!L$3:L$9173)+(SUMIF('RELACION PAGO DE CAJA'!B$3:B$9173,A4319,'RELACION PAGO DE CAJA'!M$3:M$408)+(SUMIF('RELACION PAGO DE CAJA'!B$3:B$9173,A4319,'RELACION PAGO DE CAJA'!N$3:N$9173)))))</f>
        <v>#REF!</v>
      </c>
    </row>
    <row r="4320" spans="1:10">
      <c r="A4320" s="16" t="str">
        <f t="shared" si="72"/>
        <v/>
      </c>
      <c r="B4320" s="93"/>
      <c r="C4320" s="97"/>
      <c r="D4320" s="25"/>
      <c r="E4320" s="91"/>
      <c r="F4320" s="98"/>
      <c r="G4320" s="23"/>
      <c r="H4320" s="23"/>
      <c r="I4320" s="23"/>
      <c r="J4320" s="14" t="e">
        <f ca="1">F4320-(G4320+(SUMIF('RELACION PAGO DE CAJA'!B$3:B$9173,A4320,'RELACION PAGO DE CAJA'!K$3:K$9173)+SUMIF('RELACION PAGO DE CAJA'!B$3:B$9173,A4320,'RELACION PAGO DE CAJA'!L$3:L$9173)+(SUMIF('RELACION PAGO DE CAJA'!B$3:B$9173,A4320,'RELACION PAGO DE CAJA'!M$3:M$408)+(SUMIF('RELACION PAGO DE CAJA'!B$3:B$9173,A4320,'RELACION PAGO DE CAJA'!N$3:N$9173)))))</f>
        <v>#REF!</v>
      </c>
    </row>
    <row r="4321" spans="1:10">
      <c r="A4321" s="16" t="str">
        <f t="shared" si="72"/>
        <v/>
      </c>
      <c r="B4321" s="93"/>
      <c r="C4321" s="97"/>
      <c r="D4321" s="25"/>
      <c r="E4321" s="91"/>
      <c r="F4321" s="98"/>
      <c r="G4321" s="23"/>
      <c r="H4321" s="23"/>
      <c r="I4321" s="23"/>
      <c r="J4321" s="14" t="e">
        <f ca="1">F4321-(G4321+(SUMIF('RELACION PAGO DE CAJA'!B$3:B$9173,A4321,'RELACION PAGO DE CAJA'!K$3:K$9173)+SUMIF('RELACION PAGO DE CAJA'!B$3:B$9173,A4321,'RELACION PAGO DE CAJA'!L$3:L$9173)+(SUMIF('RELACION PAGO DE CAJA'!B$3:B$9173,A4321,'RELACION PAGO DE CAJA'!M$3:M$408)+(SUMIF('RELACION PAGO DE CAJA'!B$3:B$9173,A4321,'RELACION PAGO DE CAJA'!N$3:N$9173)))))</f>
        <v>#REF!</v>
      </c>
    </row>
    <row r="4322" spans="1:10">
      <c r="A4322" s="16" t="str">
        <f t="shared" si="72"/>
        <v/>
      </c>
      <c r="B4322" s="93"/>
      <c r="C4322" s="97"/>
      <c r="D4322" s="25"/>
      <c r="E4322" s="91"/>
      <c r="F4322" s="98"/>
      <c r="G4322" s="23"/>
      <c r="H4322" s="23"/>
      <c r="I4322" s="23"/>
      <c r="J4322" s="14" t="e">
        <f ca="1">F4322-(G4322+(SUMIF('RELACION PAGO DE CAJA'!B$3:B$9173,A4322,'RELACION PAGO DE CAJA'!K$3:K$9173)+SUMIF('RELACION PAGO DE CAJA'!B$3:B$9173,A4322,'RELACION PAGO DE CAJA'!L$3:L$9173)+(SUMIF('RELACION PAGO DE CAJA'!B$3:B$9173,A4322,'RELACION PAGO DE CAJA'!M$3:M$408)+(SUMIF('RELACION PAGO DE CAJA'!B$3:B$9173,A4322,'RELACION PAGO DE CAJA'!N$3:N$9173)))))</f>
        <v>#REF!</v>
      </c>
    </row>
    <row r="4323" spans="1:10">
      <c r="A4323" s="16" t="str">
        <f t="shared" si="72"/>
        <v/>
      </c>
      <c r="B4323" s="93"/>
      <c r="C4323" s="97"/>
      <c r="D4323" s="25"/>
      <c r="E4323" s="91"/>
      <c r="F4323" s="98"/>
      <c r="G4323" s="23"/>
      <c r="H4323" s="23"/>
      <c r="I4323" s="23"/>
      <c r="J4323" s="14" t="e">
        <f ca="1">F4323-(G4323+(SUMIF('RELACION PAGO DE CAJA'!B$3:B$9173,A4323,'RELACION PAGO DE CAJA'!K$3:K$9173)+SUMIF('RELACION PAGO DE CAJA'!B$3:B$9173,A4323,'RELACION PAGO DE CAJA'!L$3:L$9173)+(SUMIF('RELACION PAGO DE CAJA'!B$3:B$9173,A4323,'RELACION PAGO DE CAJA'!M$3:M$408)+(SUMIF('RELACION PAGO DE CAJA'!B$3:B$9173,A4323,'RELACION PAGO DE CAJA'!N$3:N$9173)))))</f>
        <v>#REF!</v>
      </c>
    </row>
    <row r="4324" spans="1:10">
      <c r="A4324" s="16" t="str">
        <f t="shared" si="72"/>
        <v/>
      </c>
      <c r="B4324" s="93"/>
      <c r="C4324" s="97"/>
      <c r="D4324" s="25"/>
      <c r="E4324" s="91"/>
      <c r="F4324" s="98"/>
      <c r="G4324" s="23"/>
      <c r="H4324" s="23"/>
      <c r="I4324" s="23"/>
      <c r="J4324" s="14" t="e">
        <f ca="1">F4324-(G4324+(SUMIF('RELACION PAGO DE CAJA'!B$3:B$9173,A4324,'RELACION PAGO DE CAJA'!K$3:K$9173)+SUMIF('RELACION PAGO DE CAJA'!B$3:B$9173,A4324,'RELACION PAGO DE CAJA'!L$3:L$9173)+(SUMIF('RELACION PAGO DE CAJA'!B$3:B$9173,A4324,'RELACION PAGO DE CAJA'!M$3:M$408)+(SUMIF('RELACION PAGO DE CAJA'!B$3:B$9173,A4324,'RELACION PAGO DE CAJA'!N$3:N$9173)))))</f>
        <v>#REF!</v>
      </c>
    </row>
    <row r="4325" spans="1:10">
      <c r="A4325" s="16" t="str">
        <f t="shared" si="72"/>
        <v/>
      </c>
      <c r="B4325" s="93"/>
      <c r="C4325" s="97"/>
      <c r="D4325" s="25"/>
      <c r="E4325" s="91"/>
      <c r="F4325" s="98"/>
      <c r="G4325" s="23"/>
      <c r="H4325" s="23"/>
      <c r="I4325" s="23"/>
      <c r="J4325" s="14" t="e">
        <f ca="1">F4325-(G4325+(SUMIF('RELACION PAGO DE CAJA'!B$3:B$9173,A4325,'RELACION PAGO DE CAJA'!K$3:K$9173)+SUMIF('RELACION PAGO DE CAJA'!B$3:B$9173,A4325,'RELACION PAGO DE CAJA'!L$3:L$9173)+(SUMIF('RELACION PAGO DE CAJA'!B$3:B$9173,A4325,'RELACION PAGO DE CAJA'!M$3:M$408)+(SUMIF('RELACION PAGO DE CAJA'!B$3:B$9173,A4325,'RELACION PAGO DE CAJA'!N$3:N$9173)))))</f>
        <v>#REF!</v>
      </c>
    </row>
    <row r="4326" spans="1:10">
      <c r="A4326" s="16" t="str">
        <f t="shared" si="72"/>
        <v/>
      </c>
      <c r="B4326" s="93"/>
      <c r="C4326" s="97"/>
      <c r="D4326" s="25"/>
      <c r="E4326" s="91"/>
      <c r="F4326" s="98"/>
      <c r="G4326" s="23"/>
      <c r="H4326" s="23"/>
      <c r="I4326" s="23"/>
      <c r="J4326" s="14" t="e">
        <f ca="1">F4326-(G4326+(SUMIF('RELACION PAGO DE CAJA'!B$3:B$9173,A4326,'RELACION PAGO DE CAJA'!K$3:K$9173)+SUMIF('RELACION PAGO DE CAJA'!B$3:B$9173,A4326,'RELACION PAGO DE CAJA'!L$3:L$9173)+(SUMIF('RELACION PAGO DE CAJA'!B$3:B$9173,A4326,'RELACION PAGO DE CAJA'!M$3:M$408)+(SUMIF('RELACION PAGO DE CAJA'!B$3:B$9173,A4326,'RELACION PAGO DE CAJA'!N$3:N$9173)))))</f>
        <v>#REF!</v>
      </c>
    </row>
    <row r="4327" spans="1:10">
      <c r="A4327" s="16" t="str">
        <f t="shared" si="72"/>
        <v/>
      </c>
      <c r="B4327" s="93"/>
      <c r="C4327" s="97"/>
      <c r="D4327" s="25"/>
      <c r="E4327" s="91"/>
      <c r="F4327" s="98"/>
      <c r="G4327" s="23"/>
      <c r="H4327" s="23"/>
      <c r="I4327" s="23"/>
      <c r="J4327" s="14" t="e">
        <f ca="1">F4327-(G4327+(SUMIF('RELACION PAGO DE CAJA'!B$3:B$9173,A4327,'RELACION PAGO DE CAJA'!K$3:K$9173)+SUMIF('RELACION PAGO DE CAJA'!B$3:B$9173,A4327,'RELACION PAGO DE CAJA'!L$3:L$9173)+(SUMIF('RELACION PAGO DE CAJA'!B$3:B$9173,A4327,'RELACION PAGO DE CAJA'!M$3:M$408)+(SUMIF('RELACION PAGO DE CAJA'!B$3:B$9173,A4327,'RELACION PAGO DE CAJA'!N$3:N$9173)))))</f>
        <v>#REF!</v>
      </c>
    </row>
    <row r="4328" spans="1:10">
      <c r="A4328" s="16" t="str">
        <f t="shared" si="72"/>
        <v/>
      </c>
      <c r="B4328" s="93"/>
      <c r="C4328" s="97"/>
      <c r="D4328" s="25"/>
      <c r="E4328" s="91"/>
      <c r="F4328" s="98"/>
      <c r="G4328" s="23"/>
      <c r="H4328" s="23"/>
      <c r="I4328" s="23"/>
      <c r="J4328" s="14" t="e">
        <f ca="1">F4328-(G4328+(SUMIF('RELACION PAGO DE CAJA'!B$3:B$9173,A4328,'RELACION PAGO DE CAJA'!K$3:K$9173)+SUMIF('RELACION PAGO DE CAJA'!B$3:B$9173,A4328,'RELACION PAGO DE CAJA'!L$3:L$9173)+(SUMIF('RELACION PAGO DE CAJA'!B$3:B$9173,A4328,'RELACION PAGO DE CAJA'!M$3:M$408)+(SUMIF('RELACION PAGO DE CAJA'!B$3:B$9173,A4328,'RELACION PAGO DE CAJA'!N$3:N$9173)))))</f>
        <v>#REF!</v>
      </c>
    </row>
    <row r="4329" spans="1:10">
      <c r="A4329" s="16" t="str">
        <f t="shared" si="72"/>
        <v/>
      </c>
      <c r="B4329" s="93"/>
      <c r="C4329" s="97"/>
      <c r="D4329" s="25"/>
      <c r="E4329" s="91"/>
      <c r="F4329" s="98"/>
      <c r="G4329" s="23"/>
      <c r="H4329" s="23"/>
      <c r="I4329" s="23"/>
      <c r="J4329" s="14" t="e">
        <f ca="1">F4329-(G4329+(SUMIF('RELACION PAGO DE CAJA'!B$3:B$9173,A4329,'RELACION PAGO DE CAJA'!K$3:K$9173)+SUMIF('RELACION PAGO DE CAJA'!B$3:B$9173,A4329,'RELACION PAGO DE CAJA'!L$3:L$9173)+(SUMIF('RELACION PAGO DE CAJA'!B$3:B$9173,A4329,'RELACION PAGO DE CAJA'!M$3:M$408)+(SUMIF('RELACION PAGO DE CAJA'!B$3:B$9173,A4329,'RELACION PAGO DE CAJA'!N$3:N$9173)))))</f>
        <v>#REF!</v>
      </c>
    </row>
    <row r="4330" spans="1:10">
      <c r="A4330" s="16" t="str">
        <f t="shared" si="72"/>
        <v/>
      </c>
      <c r="B4330" s="93"/>
      <c r="C4330" s="97"/>
      <c r="D4330" s="25"/>
      <c r="E4330" s="91"/>
      <c r="F4330" s="98"/>
      <c r="G4330" s="23"/>
      <c r="H4330" s="23"/>
      <c r="I4330" s="23"/>
      <c r="J4330" s="14" t="e">
        <f ca="1">F4330-(G4330+(SUMIF('RELACION PAGO DE CAJA'!B$3:B$9173,A4330,'RELACION PAGO DE CAJA'!K$3:K$9173)+SUMIF('RELACION PAGO DE CAJA'!B$3:B$9173,A4330,'RELACION PAGO DE CAJA'!L$3:L$9173)+(SUMIF('RELACION PAGO DE CAJA'!B$3:B$9173,A4330,'RELACION PAGO DE CAJA'!M$3:M$408)+(SUMIF('RELACION PAGO DE CAJA'!B$3:B$9173,A4330,'RELACION PAGO DE CAJA'!N$3:N$9173)))))</f>
        <v>#REF!</v>
      </c>
    </row>
    <row r="4331" spans="1:10">
      <c r="A4331" s="16" t="str">
        <f t="shared" si="72"/>
        <v/>
      </c>
      <c r="B4331" s="93"/>
      <c r="C4331" s="97"/>
      <c r="D4331" s="25"/>
      <c r="E4331" s="91"/>
      <c r="F4331" s="98"/>
      <c r="G4331" s="23"/>
      <c r="H4331" s="23"/>
      <c r="I4331" s="23"/>
      <c r="J4331" s="14" t="e">
        <f ca="1">F4331-(G4331+(SUMIF('RELACION PAGO DE CAJA'!B$3:B$9173,A4331,'RELACION PAGO DE CAJA'!K$3:K$9173)+SUMIF('RELACION PAGO DE CAJA'!B$3:B$9173,A4331,'RELACION PAGO DE CAJA'!L$3:L$9173)+(SUMIF('RELACION PAGO DE CAJA'!B$3:B$9173,A4331,'RELACION PAGO DE CAJA'!M$3:M$408)+(SUMIF('RELACION PAGO DE CAJA'!B$3:B$9173,A4331,'RELACION PAGO DE CAJA'!N$3:N$9173)))))</f>
        <v>#REF!</v>
      </c>
    </row>
    <row r="4332" spans="1:10">
      <c r="A4332" s="16" t="str">
        <f t="shared" si="72"/>
        <v/>
      </c>
      <c r="B4332" s="93"/>
      <c r="C4332" s="97"/>
      <c r="D4332" s="25"/>
      <c r="E4332" s="91"/>
      <c r="F4332" s="98"/>
      <c r="G4332" s="23"/>
      <c r="H4332" s="23"/>
      <c r="I4332" s="23"/>
      <c r="J4332" s="14" t="e">
        <f ca="1">F4332-(G4332+(SUMIF('RELACION PAGO DE CAJA'!B$3:B$9173,A4332,'RELACION PAGO DE CAJA'!K$3:K$9173)+SUMIF('RELACION PAGO DE CAJA'!B$3:B$9173,A4332,'RELACION PAGO DE CAJA'!L$3:L$9173)+(SUMIF('RELACION PAGO DE CAJA'!B$3:B$9173,A4332,'RELACION PAGO DE CAJA'!M$3:M$408)+(SUMIF('RELACION PAGO DE CAJA'!B$3:B$9173,A4332,'RELACION PAGO DE CAJA'!N$3:N$9173)))))</f>
        <v>#REF!</v>
      </c>
    </row>
    <row r="4333" spans="1:10">
      <c r="A4333" s="16" t="str">
        <f t="shared" si="72"/>
        <v/>
      </c>
      <c r="B4333" s="93"/>
      <c r="C4333" s="97"/>
      <c r="D4333" s="25"/>
      <c r="E4333" s="91"/>
      <c r="F4333" s="98"/>
      <c r="G4333" s="23"/>
      <c r="H4333" s="23"/>
      <c r="I4333" s="23"/>
      <c r="J4333" s="14" t="e">
        <f ca="1">F4333-(G4333+(SUMIF('RELACION PAGO DE CAJA'!B$3:B$9173,A4333,'RELACION PAGO DE CAJA'!K$3:K$9173)+SUMIF('RELACION PAGO DE CAJA'!B$3:B$9173,A4333,'RELACION PAGO DE CAJA'!L$3:L$9173)+(SUMIF('RELACION PAGO DE CAJA'!B$3:B$9173,A4333,'RELACION PAGO DE CAJA'!M$3:M$408)+(SUMIF('RELACION PAGO DE CAJA'!B$3:B$9173,A4333,'RELACION PAGO DE CAJA'!N$3:N$9173)))))</f>
        <v>#REF!</v>
      </c>
    </row>
    <row r="4334" spans="1:10">
      <c r="A4334" s="16" t="str">
        <f t="shared" si="72"/>
        <v/>
      </c>
      <c r="B4334" s="93"/>
      <c r="C4334" s="97"/>
      <c r="D4334" s="25"/>
      <c r="E4334" s="91"/>
      <c r="F4334" s="98"/>
      <c r="G4334" s="23"/>
      <c r="H4334" s="23"/>
      <c r="I4334" s="23"/>
      <c r="J4334" s="14" t="e">
        <f ca="1">F4334-(G4334+(SUMIF('RELACION PAGO DE CAJA'!B$3:B$9173,A4334,'RELACION PAGO DE CAJA'!K$3:K$9173)+SUMIF('RELACION PAGO DE CAJA'!B$3:B$9173,A4334,'RELACION PAGO DE CAJA'!L$3:L$9173)+(SUMIF('RELACION PAGO DE CAJA'!B$3:B$9173,A4334,'RELACION PAGO DE CAJA'!M$3:M$408)+(SUMIF('RELACION PAGO DE CAJA'!B$3:B$9173,A4334,'RELACION PAGO DE CAJA'!N$3:N$9173)))))</f>
        <v>#REF!</v>
      </c>
    </row>
    <row r="4335" spans="1:10">
      <c r="A4335" s="16" t="str">
        <f t="shared" si="72"/>
        <v/>
      </c>
      <c r="B4335" s="93"/>
      <c r="C4335" s="97"/>
      <c r="D4335" s="25"/>
      <c r="E4335" s="91"/>
      <c r="F4335" s="98"/>
      <c r="G4335" s="23"/>
      <c r="H4335" s="23"/>
      <c r="I4335" s="23"/>
      <c r="J4335" s="14" t="e">
        <f ca="1">F4335-(G4335+(SUMIF('RELACION PAGO DE CAJA'!B$3:B$9173,A4335,'RELACION PAGO DE CAJA'!K$3:K$9173)+SUMIF('RELACION PAGO DE CAJA'!B$3:B$9173,A4335,'RELACION PAGO DE CAJA'!L$3:L$9173)+(SUMIF('RELACION PAGO DE CAJA'!B$3:B$9173,A4335,'RELACION PAGO DE CAJA'!M$3:M$408)+(SUMIF('RELACION PAGO DE CAJA'!B$3:B$9173,A4335,'RELACION PAGO DE CAJA'!N$3:N$9173)))))</f>
        <v>#REF!</v>
      </c>
    </row>
    <row r="4336" spans="1:10">
      <c r="A4336" s="16" t="str">
        <f t="shared" si="72"/>
        <v/>
      </c>
      <c r="B4336" s="93"/>
      <c r="C4336" s="97"/>
      <c r="D4336" s="25"/>
      <c r="E4336" s="91"/>
      <c r="F4336" s="98"/>
      <c r="G4336" s="23"/>
      <c r="H4336" s="23"/>
      <c r="I4336" s="23"/>
      <c r="J4336" s="14" t="e">
        <f ca="1">F4336-(G4336+(SUMIF('RELACION PAGO DE CAJA'!B$3:B$9173,A4336,'RELACION PAGO DE CAJA'!K$3:K$9173)+SUMIF('RELACION PAGO DE CAJA'!B$3:B$9173,A4336,'RELACION PAGO DE CAJA'!L$3:L$9173)+(SUMIF('RELACION PAGO DE CAJA'!B$3:B$9173,A4336,'RELACION PAGO DE CAJA'!M$3:M$408)+(SUMIF('RELACION PAGO DE CAJA'!B$3:B$9173,A4336,'RELACION PAGO DE CAJA'!N$3:N$9173)))))</f>
        <v>#REF!</v>
      </c>
    </row>
    <row r="4337" spans="1:10">
      <c r="A4337" s="16" t="str">
        <f t="shared" si="72"/>
        <v/>
      </c>
      <c r="B4337" s="93"/>
      <c r="C4337" s="97"/>
      <c r="D4337" s="25"/>
      <c r="E4337" s="91"/>
      <c r="F4337" s="98"/>
      <c r="G4337" s="23"/>
      <c r="H4337" s="23"/>
      <c r="I4337" s="23"/>
      <c r="J4337" s="14" t="e">
        <f ca="1">F4337-(G4337+(SUMIF('RELACION PAGO DE CAJA'!B$3:B$9173,A4337,'RELACION PAGO DE CAJA'!K$3:K$9173)+SUMIF('RELACION PAGO DE CAJA'!B$3:B$9173,A4337,'RELACION PAGO DE CAJA'!L$3:L$9173)+(SUMIF('RELACION PAGO DE CAJA'!B$3:B$9173,A4337,'RELACION PAGO DE CAJA'!M$3:M$408)+(SUMIF('RELACION PAGO DE CAJA'!B$3:B$9173,A4337,'RELACION PAGO DE CAJA'!N$3:N$9173)))))</f>
        <v>#REF!</v>
      </c>
    </row>
    <row r="4338" spans="1:10">
      <c r="A4338" s="16" t="str">
        <f t="shared" si="72"/>
        <v/>
      </c>
      <c r="B4338" s="93"/>
      <c r="C4338" s="97"/>
      <c r="D4338" s="25"/>
      <c r="E4338" s="91"/>
      <c r="F4338" s="98"/>
      <c r="G4338" s="23"/>
      <c r="H4338" s="23"/>
      <c r="I4338" s="23"/>
      <c r="J4338" s="14" t="e">
        <f ca="1">F4338-(G4338+(SUMIF('RELACION PAGO DE CAJA'!B$3:B$9173,A4338,'RELACION PAGO DE CAJA'!K$3:K$9173)+SUMIF('RELACION PAGO DE CAJA'!B$3:B$9173,A4338,'RELACION PAGO DE CAJA'!L$3:L$9173)+(SUMIF('RELACION PAGO DE CAJA'!B$3:B$9173,A4338,'RELACION PAGO DE CAJA'!M$3:M$408)+(SUMIF('RELACION PAGO DE CAJA'!B$3:B$9173,A4338,'RELACION PAGO DE CAJA'!N$3:N$9173)))))</f>
        <v>#REF!</v>
      </c>
    </row>
    <row r="4339" spans="1:10">
      <c r="A4339" s="16" t="str">
        <f t="shared" si="72"/>
        <v/>
      </c>
      <c r="B4339" s="93"/>
      <c r="C4339" s="97"/>
      <c r="D4339" s="25"/>
      <c r="E4339" s="91"/>
      <c r="F4339" s="98"/>
      <c r="G4339" s="23"/>
      <c r="H4339" s="23"/>
      <c r="I4339" s="23"/>
      <c r="J4339" s="14" t="e">
        <f ca="1">F4339-(G4339+(SUMIF('RELACION PAGO DE CAJA'!B$3:B$9173,A4339,'RELACION PAGO DE CAJA'!K$3:K$9173)+SUMIF('RELACION PAGO DE CAJA'!B$3:B$9173,A4339,'RELACION PAGO DE CAJA'!L$3:L$9173)+(SUMIF('RELACION PAGO DE CAJA'!B$3:B$9173,A4339,'RELACION PAGO DE CAJA'!M$3:M$408)+(SUMIF('RELACION PAGO DE CAJA'!B$3:B$9173,A4339,'RELACION PAGO DE CAJA'!N$3:N$9173)))))</f>
        <v>#REF!</v>
      </c>
    </row>
    <row r="4340" spans="1:10">
      <c r="A4340" s="16" t="str">
        <f t="shared" si="72"/>
        <v/>
      </c>
      <c r="B4340" s="93"/>
      <c r="C4340" s="97"/>
      <c r="D4340" s="25"/>
      <c r="E4340" s="91"/>
      <c r="F4340" s="98"/>
      <c r="G4340" s="23"/>
      <c r="H4340" s="23"/>
      <c r="I4340" s="23"/>
      <c r="J4340" s="14" t="e">
        <f ca="1">F4340-(G4340+(SUMIF('RELACION PAGO DE CAJA'!B$3:B$9173,A4340,'RELACION PAGO DE CAJA'!K$3:K$9173)+SUMIF('RELACION PAGO DE CAJA'!B$3:B$9173,A4340,'RELACION PAGO DE CAJA'!L$3:L$9173)+(SUMIF('RELACION PAGO DE CAJA'!B$3:B$9173,A4340,'RELACION PAGO DE CAJA'!M$3:M$408)+(SUMIF('RELACION PAGO DE CAJA'!B$3:B$9173,A4340,'RELACION PAGO DE CAJA'!N$3:N$9173)))))</f>
        <v>#REF!</v>
      </c>
    </row>
    <row r="4341" spans="1:10">
      <c r="A4341" s="16" t="str">
        <f t="shared" si="72"/>
        <v/>
      </c>
      <c r="B4341" s="93"/>
      <c r="C4341" s="97"/>
      <c r="D4341" s="25"/>
      <c r="E4341" s="91"/>
      <c r="F4341" s="98"/>
      <c r="G4341" s="23"/>
      <c r="H4341" s="23"/>
      <c r="I4341" s="23"/>
      <c r="J4341" s="14" t="e">
        <f ca="1">F4341-(G4341+(SUMIF('RELACION PAGO DE CAJA'!B$3:B$9173,A4341,'RELACION PAGO DE CAJA'!K$3:K$9173)+SUMIF('RELACION PAGO DE CAJA'!B$3:B$9173,A4341,'RELACION PAGO DE CAJA'!L$3:L$9173)+(SUMIF('RELACION PAGO DE CAJA'!B$3:B$9173,A4341,'RELACION PAGO DE CAJA'!M$3:M$408)+(SUMIF('RELACION PAGO DE CAJA'!B$3:B$9173,A4341,'RELACION PAGO DE CAJA'!N$3:N$9173)))))</f>
        <v>#REF!</v>
      </c>
    </row>
    <row r="4342" spans="1:10">
      <c r="A4342" s="16" t="str">
        <f t="shared" si="72"/>
        <v/>
      </c>
      <c r="B4342" s="93"/>
      <c r="C4342" s="97"/>
      <c r="D4342" s="25"/>
      <c r="E4342" s="91"/>
      <c r="F4342" s="98"/>
      <c r="G4342" s="23"/>
      <c r="H4342" s="23"/>
      <c r="I4342" s="23"/>
      <c r="J4342" s="14" t="e">
        <f ca="1">F4342-(G4342+(SUMIF('RELACION PAGO DE CAJA'!B$3:B$9173,A4342,'RELACION PAGO DE CAJA'!K$3:K$9173)+SUMIF('RELACION PAGO DE CAJA'!B$3:B$9173,A4342,'RELACION PAGO DE CAJA'!L$3:L$9173)+(SUMIF('RELACION PAGO DE CAJA'!B$3:B$9173,A4342,'RELACION PAGO DE CAJA'!M$3:M$408)+(SUMIF('RELACION PAGO DE CAJA'!B$3:B$9173,A4342,'RELACION PAGO DE CAJA'!N$3:N$9173)))))</f>
        <v>#REF!</v>
      </c>
    </row>
    <row r="4343" spans="1:10">
      <c r="A4343" s="16" t="str">
        <f t="shared" si="72"/>
        <v/>
      </c>
      <c r="B4343" s="93"/>
      <c r="C4343" s="97"/>
      <c r="D4343" s="25"/>
      <c r="E4343" s="91"/>
      <c r="F4343" s="98"/>
      <c r="G4343" s="23"/>
      <c r="H4343" s="23"/>
      <c r="I4343" s="23"/>
      <c r="J4343" s="14" t="e">
        <f ca="1">F4343-(G4343+(SUMIF('RELACION PAGO DE CAJA'!B$3:B$9173,A4343,'RELACION PAGO DE CAJA'!K$3:K$9173)+SUMIF('RELACION PAGO DE CAJA'!B$3:B$9173,A4343,'RELACION PAGO DE CAJA'!L$3:L$9173)+(SUMIF('RELACION PAGO DE CAJA'!B$3:B$9173,A4343,'RELACION PAGO DE CAJA'!M$3:M$408)+(SUMIF('RELACION PAGO DE CAJA'!B$3:B$9173,A4343,'RELACION PAGO DE CAJA'!N$3:N$9173)))))</f>
        <v>#REF!</v>
      </c>
    </row>
    <row r="4344" spans="1:10">
      <c r="A4344" s="16" t="str">
        <f t="shared" si="72"/>
        <v/>
      </c>
      <c r="B4344" s="93"/>
      <c r="C4344" s="97"/>
      <c r="D4344" s="25"/>
      <c r="E4344" s="91"/>
      <c r="F4344" s="98"/>
      <c r="G4344" s="23"/>
      <c r="H4344" s="23"/>
      <c r="I4344" s="23"/>
      <c r="J4344" s="14" t="e">
        <f ca="1">F4344-(G4344+(SUMIF('RELACION PAGO DE CAJA'!B$3:B$9173,A4344,'RELACION PAGO DE CAJA'!K$3:K$9173)+SUMIF('RELACION PAGO DE CAJA'!B$3:B$9173,A4344,'RELACION PAGO DE CAJA'!L$3:L$9173)+(SUMIF('RELACION PAGO DE CAJA'!B$3:B$9173,A4344,'RELACION PAGO DE CAJA'!M$3:M$408)+(SUMIF('RELACION PAGO DE CAJA'!B$3:B$9173,A4344,'RELACION PAGO DE CAJA'!N$3:N$9173)))))</f>
        <v>#REF!</v>
      </c>
    </row>
    <row r="4345" spans="1:10">
      <c r="A4345" s="16" t="str">
        <f t="shared" si="72"/>
        <v/>
      </c>
      <c r="B4345" s="93"/>
      <c r="C4345" s="97"/>
      <c r="D4345" s="25"/>
      <c r="E4345" s="91"/>
      <c r="F4345" s="98"/>
      <c r="G4345" s="23"/>
      <c r="H4345" s="23"/>
      <c r="I4345" s="23"/>
      <c r="J4345" s="14" t="e">
        <f ca="1">F4345-(G4345+(SUMIF('RELACION PAGO DE CAJA'!B$3:B$9173,A4345,'RELACION PAGO DE CAJA'!K$3:K$9173)+SUMIF('RELACION PAGO DE CAJA'!B$3:B$9173,A4345,'RELACION PAGO DE CAJA'!L$3:L$9173)+(SUMIF('RELACION PAGO DE CAJA'!B$3:B$9173,A4345,'RELACION PAGO DE CAJA'!M$3:M$408)+(SUMIF('RELACION PAGO DE CAJA'!B$3:B$9173,A4345,'RELACION PAGO DE CAJA'!N$3:N$9173)))))</f>
        <v>#REF!</v>
      </c>
    </row>
    <row r="4346" spans="1:10">
      <c r="A4346" s="16" t="str">
        <f t="shared" si="72"/>
        <v/>
      </c>
      <c r="B4346" s="93"/>
      <c r="C4346" s="97"/>
      <c r="D4346" s="25"/>
      <c r="E4346" s="91"/>
      <c r="F4346" s="98"/>
      <c r="G4346" s="23"/>
      <c r="H4346" s="23"/>
      <c r="I4346" s="23"/>
      <c r="J4346" s="14" t="e">
        <f ca="1">F4346-(G4346+(SUMIF('RELACION PAGO DE CAJA'!B$3:B$9173,A4346,'RELACION PAGO DE CAJA'!K$3:K$9173)+SUMIF('RELACION PAGO DE CAJA'!B$3:B$9173,A4346,'RELACION PAGO DE CAJA'!L$3:L$9173)+(SUMIF('RELACION PAGO DE CAJA'!B$3:B$9173,A4346,'RELACION PAGO DE CAJA'!M$3:M$408)+(SUMIF('RELACION PAGO DE CAJA'!B$3:B$9173,A4346,'RELACION PAGO DE CAJA'!N$3:N$9173)))))</f>
        <v>#REF!</v>
      </c>
    </row>
    <row r="4347" spans="1:10">
      <c r="A4347" s="16" t="str">
        <f t="shared" si="72"/>
        <v/>
      </c>
      <c r="B4347" s="93"/>
      <c r="C4347" s="97"/>
      <c r="D4347" s="25"/>
      <c r="E4347" s="91"/>
      <c r="F4347" s="98"/>
      <c r="G4347" s="23"/>
      <c r="H4347" s="23"/>
      <c r="I4347" s="23"/>
      <c r="J4347" s="14" t="e">
        <f ca="1">F4347-(G4347+(SUMIF('RELACION PAGO DE CAJA'!B$3:B$9173,A4347,'RELACION PAGO DE CAJA'!K$3:K$9173)+SUMIF('RELACION PAGO DE CAJA'!B$3:B$9173,A4347,'RELACION PAGO DE CAJA'!L$3:L$9173)+(SUMIF('RELACION PAGO DE CAJA'!B$3:B$9173,A4347,'RELACION PAGO DE CAJA'!M$3:M$408)+(SUMIF('RELACION PAGO DE CAJA'!B$3:B$9173,A4347,'RELACION PAGO DE CAJA'!N$3:N$9173)))))</f>
        <v>#REF!</v>
      </c>
    </row>
    <row r="4348" spans="1:10">
      <c r="A4348" s="16" t="str">
        <f t="shared" si="72"/>
        <v/>
      </c>
      <c r="B4348" s="93"/>
      <c r="C4348" s="97"/>
      <c r="D4348" s="25"/>
      <c r="E4348" s="91"/>
      <c r="F4348" s="98"/>
      <c r="G4348" s="23"/>
      <c r="H4348" s="23"/>
      <c r="I4348" s="23"/>
      <c r="J4348" s="14" t="e">
        <f ca="1">F4348-(G4348+(SUMIF('RELACION PAGO DE CAJA'!B$3:B$9173,A4348,'RELACION PAGO DE CAJA'!K$3:K$9173)+SUMIF('RELACION PAGO DE CAJA'!B$3:B$9173,A4348,'RELACION PAGO DE CAJA'!L$3:L$9173)+(SUMIF('RELACION PAGO DE CAJA'!B$3:B$9173,A4348,'RELACION PAGO DE CAJA'!M$3:M$408)+(SUMIF('RELACION PAGO DE CAJA'!B$3:B$9173,A4348,'RELACION PAGO DE CAJA'!N$3:N$9173)))))</f>
        <v>#REF!</v>
      </c>
    </row>
    <row r="4349" spans="1:10">
      <c r="A4349" s="16" t="str">
        <f t="shared" si="72"/>
        <v/>
      </c>
      <c r="B4349" s="93"/>
      <c r="C4349" s="97"/>
      <c r="D4349" s="25"/>
      <c r="E4349" s="91"/>
      <c r="F4349" s="98"/>
      <c r="G4349" s="23"/>
      <c r="H4349" s="23"/>
      <c r="I4349" s="23"/>
      <c r="J4349" s="14" t="e">
        <f ca="1">F4349-(G4349+(SUMIF('RELACION PAGO DE CAJA'!B$3:B$9173,A4349,'RELACION PAGO DE CAJA'!K$3:K$9173)+SUMIF('RELACION PAGO DE CAJA'!B$3:B$9173,A4349,'RELACION PAGO DE CAJA'!L$3:L$9173)+(SUMIF('RELACION PAGO DE CAJA'!B$3:B$9173,A4349,'RELACION PAGO DE CAJA'!M$3:M$408)+(SUMIF('RELACION PAGO DE CAJA'!B$3:B$9173,A4349,'RELACION PAGO DE CAJA'!N$3:N$9173)))))</f>
        <v>#REF!</v>
      </c>
    </row>
    <row r="4350" spans="1:10">
      <c r="A4350" s="16" t="str">
        <f t="shared" si="72"/>
        <v/>
      </c>
      <c r="B4350" s="93"/>
      <c r="C4350" s="97"/>
      <c r="D4350" s="25"/>
      <c r="E4350" s="91"/>
      <c r="F4350" s="98"/>
      <c r="G4350" s="23"/>
      <c r="H4350" s="23"/>
      <c r="I4350" s="23"/>
      <c r="J4350" s="14" t="e">
        <f ca="1">F4350-(G4350+(SUMIF('RELACION PAGO DE CAJA'!B$3:B$9173,A4350,'RELACION PAGO DE CAJA'!K$3:K$9173)+SUMIF('RELACION PAGO DE CAJA'!B$3:B$9173,A4350,'RELACION PAGO DE CAJA'!L$3:L$9173)+(SUMIF('RELACION PAGO DE CAJA'!B$3:B$9173,A4350,'RELACION PAGO DE CAJA'!M$3:M$408)+(SUMIF('RELACION PAGO DE CAJA'!B$3:B$9173,A4350,'RELACION PAGO DE CAJA'!N$3:N$9173)))))</f>
        <v>#REF!</v>
      </c>
    </row>
    <row r="4351" spans="1:10">
      <c r="A4351" s="16" t="str">
        <f t="shared" si="72"/>
        <v/>
      </c>
      <c r="B4351" s="93"/>
      <c r="C4351" s="97"/>
      <c r="D4351" s="25"/>
      <c r="E4351" s="91"/>
      <c r="F4351" s="98"/>
      <c r="G4351" s="23"/>
      <c r="H4351" s="23"/>
      <c r="I4351" s="23"/>
      <c r="J4351" s="14" t="e">
        <f ca="1">F4351-(G4351+(SUMIF('RELACION PAGO DE CAJA'!B$3:B$9173,A4351,'RELACION PAGO DE CAJA'!K$3:K$9173)+SUMIF('RELACION PAGO DE CAJA'!B$3:B$9173,A4351,'RELACION PAGO DE CAJA'!L$3:L$9173)+(SUMIF('RELACION PAGO DE CAJA'!B$3:B$9173,A4351,'RELACION PAGO DE CAJA'!M$3:M$408)+(SUMIF('RELACION PAGO DE CAJA'!B$3:B$9173,A4351,'RELACION PAGO DE CAJA'!N$3:N$9173)))))</f>
        <v>#REF!</v>
      </c>
    </row>
    <row r="4352" spans="1:10">
      <c r="A4352" s="16" t="str">
        <f t="shared" si="72"/>
        <v/>
      </c>
      <c r="B4352" s="93"/>
      <c r="C4352" s="97"/>
      <c r="D4352" s="25"/>
      <c r="E4352" s="91"/>
      <c r="F4352" s="98"/>
      <c r="G4352" s="23"/>
      <c r="H4352" s="23"/>
      <c r="I4352" s="23"/>
      <c r="J4352" s="14" t="e">
        <f ca="1">F4352-(G4352+(SUMIF('RELACION PAGO DE CAJA'!B$3:B$9173,A4352,'RELACION PAGO DE CAJA'!K$3:K$9173)+SUMIF('RELACION PAGO DE CAJA'!B$3:B$9173,A4352,'RELACION PAGO DE CAJA'!L$3:L$9173)+(SUMIF('RELACION PAGO DE CAJA'!B$3:B$9173,A4352,'RELACION PAGO DE CAJA'!M$3:M$408)+(SUMIF('RELACION PAGO DE CAJA'!B$3:B$9173,A4352,'RELACION PAGO DE CAJA'!N$3:N$9173)))))</f>
        <v>#REF!</v>
      </c>
    </row>
    <row r="4353" spans="1:10">
      <c r="A4353" s="16" t="str">
        <f t="shared" si="72"/>
        <v/>
      </c>
      <c r="B4353" s="93"/>
      <c r="C4353" s="97"/>
      <c r="D4353" s="25"/>
      <c r="E4353" s="91"/>
      <c r="F4353" s="98"/>
      <c r="G4353" s="23"/>
      <c r="H4353" s="23"/>
      <c r="I4353" s="23"/>
      <c r="J4353" s="14" t="e">
        <f ca="1">F4353-(G4353+(SUMIF('RELACION PAGO DE CAJA'!B$3:B$9173,A4353,'RELACION PAGO DE CAJA'!K$3:K$9173)+SUMIF('RELACION PAGO DE CAJA'!B$3:B$9173,A4353,'RELACION PAGO DE CAJA'!L$3:L$9173)+(SUMIF('RELACION PAGO DE CAJA'!B$3:B$9173,A4353,'RELACION PAGO DE CAJA'!M$3:M$408)+(SUMIF('RELACION PAGO DE CAJA'!B$3:B$9173,A4353,'RELACION PAGO DE CAJA'!N$3:N$9173)))))</f>
        <v>#REF!</v>
      </c>
    </row>
    <row r="4354" spans="1:10">
      <c r="A4354" s="16" t="str">
        <f t="shared" si="72"/>
        <v/>
      </c>
      <c r="B4354" s="93"/>
      <c r="C4354" s="97"/>
      <c r="D4354" s="25"/>
      <c r="E4354" s="91"/>
      <c r="F4354" s="98"/>
      <c r="G4354" s="23"/>
      <c r="H4354" s="23"/>
      <c r="I4354" s="23"/>
      <c r="J4354" s="14" t="e">
        <f ca="1">F4354-(G4354+(SUMIF('RELACION PAGO DE CAJA'!B$3:B$9173,A4354,'RELACION PAGO DE CAJA'!K$3:K$9173)+SUMIF('RELACION PAGO DE CAJA'!B$3:B$9173,A4354,'RELACION PAGO DE CAJA'!L$3:L$9173)+(SUMIF('RELACION PAGO DE CAJA'!B$3:B$9173,A4354,'RELACION PAGO DE CAJA'!M$3:M$408)+(SUMIF('RELACION PAGO DE CAJA'!B$3:B$9173,A4354,'RELACION PAGO DE CAJA'!N$3:N$9173)))))</f>
        <v>#REF!</v>
      </c>
    </row>
    <row r="4355" spans="1:10">
      <c r="A4355" s="16" t="str">
        <f t="shared" si="72"/>
        <v/>
      </c>
      <c r="B4355" s="93"/>
      <c r="C4355" s="97"/>
      <c r="D4355" s="25"/>
      <c r="E4355" s="91"/>
      <c r="F4355" s="98"/>
      <c r="G4355" s="23"/>
      <c r="H4355" s="23"/>
      <c r="I4355" s="23"/>
      <c r="J4355" s="14" t="e">
        <f ca="1">F4355-(G4355+(SUMIF('RELACION PAGO DE CAJA'!B$3:B$9173,A4355,'RELACION PAGO DE CAJA'!K$3:K$9173)+SUMIF('RELACION PAGO DE CAJA'!B$3:B$9173,A4355,'RELACION PAGO DE CAJA'!L$3:L$9173)+(SUMIF('RELACION PAGO DE CAJA'!B$3:B$9173,A4355,'RELACION PAGO DE CAJA'!M$3:M$408)+(SUMIF('RELACION PAGO DE CAJA'!B$3:B$9173,A4355,'RELACION PAGO DE CAJA'!N$3:N$9173)))))</f>
        <v>#REF!</v>
      </c>
    </row>
    <row r="4356" spans="1:10">
      <c r="A4356" s="16" t="str">
        <f t="shared" si="72"/>
        <v/>
      </c>
      <c r="B4356" s="93"/>
      <c r="C4356" s="97"/>
      <c r="D4356" s="25"/>
      <c r="E4356" s="91"/>
      <c r="F4356" s="98"/>
      <c r="G4356" s="23"/>
      <c r="H4356" s="23"/>
      <c r="I4356" s="23"/>
      <c r="J4356" s="14" t="e">
        <f ca="1">F4356-(G4356+(SUMIF('RELACION PAGO DE CAJA'!B$3:B$9173,A4356,'RELACION PAGO DE CAJA'!K$3:K$9173)+SUMIF('RELACION PAGO DE CAJA'!B$3:B$9173,A4356,'RELACION PAGO DE CAJA'!L$3:L$9173)+(SUMIF('RELACION PAGO DE CAJA'!B$3:B$9173,A4356,'RELACION PAGO DE CAJA'!M$3:M$408)+(SUMIF('RELACION PAGO DE CAJA'!B$3:B$9173,A4356,'RELACION PAGO DE CAJA'!N$3:N$9173)))))</f>
        <v>#REF!</v>
      </c>
    </row>
    <row r="4357" spans="1:10">
      <c r="A4357" s="16" t="str">
        <f t="shared" si="72"/>
        <v/>
      </c>
      <c r="B4357" s="93"/>
      <c r="C4357" s="97"/>
      <c r="D4357" s="25"/>
      <c r="E4357" s="91"/>
      <c r="F4357" s="98"/>
      <c r="G4357" s="23"/>
      <c r="H4357" s="23"/>
      <c r="I4357" s="23"/>
      <c r="J4357" s="14" t="e">
        <f ca="1">F4357-(G4357+(SUMIF('RELACION PAGO DE CAJA'!B$3:B$9173,A4357,'RELACION PAGO DE CAJA'!K$3:K$9173)+SUMIF('RELACION PAGO DE CAJA'!B$3:B$9173,A4357,'RELACION PAGO DE CAJA'!L$3:L$9173)+(SUMIF('RELACION PAGO DE CAJA'!B$3:B$9173,A4357,'RELACION PAGO DE CAJA'!M$3:M$408)+(SUMIF('RELACION PAGO DE CAJA'!B$3:B$9173,A4357,'RELACION PAGO DE CAJA'!N$3:N$9173)))))</f>
        <v>#REF!</v>
      </c>
    </row>
    <row r="4358" spans="1:10">
      <c r="A4358" s="16" t="str">
        <f t="shared" si="72"/>
        <v/>
      </c>
      <c r="B4358" s="93"/>
      <c r="C4358" s="97"/>
      <c r="D4358" s="25"/>
      <c r="E4358" s="91"/>
      <c r="F4358" s="98"/>
      <c r="G4358" s="23"/>
      <c r="H4358" s="23"/>
      <c r="I4358" s="23"/>
      <c r="J4358" s="14" t="e">
        <f ca="1">F4358-(G4358+(SUMIF('RELACION PAGO DE CAJA'!B$3:B$9173,A4358,'RELACION PAGO DE CAJA'!K$3:K$9173)+SUMIF('RELACION PAGO DE CAJA'!B$3:B$9173,A4358,'RELACION PAGO DE CAJA'!L$3:L$9173)+(SUMIF('RELACION PAGO DE CAJA'!B$3:B$9173,A4358,'RELACION PAGO DE CAJA'!M$3:M$408)+(SUMIF('RELACION PAGO DE CAJA'!B$3:B$9173,A4358,'RELACION PAGO DE CAJA'!N$3:N$9173)))))</f>
        <v>#REF!</v>
      </c>
    </row>
    <row r="4359" spans="1:10">
      <c r="A4359" s="16" t="str">
        <f t="shared" si="72"/>
        <v/>
      </c>
      <c r="B4359" s="93"/>
      <c r="C4359" s="97"/>
      <c r="D4359" s="25"/>
      <c r="E4359" s="91"/>
      <c r="F4359" s="98"/>
      <c r="G4359" s="23"/>
      <c r="H4359" s="23"/>
      <c r="I4359" s="23"/>
      <c r="J4359" s="14" t="e">
        <f ca="1">F4359-(G4359+(SUMIF('RELACION PAGO DE CAJA'!B$3:B$9173,A4359,'RELACION PAGO DE CAJA'!K$3:K$9173)+SUMIF('RELACION PAGO DE CAJA'!B$3:B$9173,A4359,'RELACION PAGO DE CAJA'!L$3:L$9173)+(SUMIF('RELACION PAGO DE CAJA'!B$3:B$9173,A4359,'RELACION PAGO DE CAJA'!M$3:M$408)+(SUMIF('RELACION PAGO DE CAJA'!B$3:B$9173,A4359,'RELACION PAGO DE CAJA'!N$3:N$9173)))))</f>
        <v>#REF!</v>
      </c>
    </row>
    <row r="4360" spans="1:10">
      <c r="A4360" s="16" t="str">
        <f t="shared" si="72"/>
        <v/>
      </c>
      <c r="B4360" s="93"/>
      <c r="C4360" s="97"/>
      <c r="D4360" s="25"/>
      <c r="E4360" s="91"/>
      <c r="F4360" s="98"/>
      <c r="G4360" s="23"/>
      <c r="H4360" s="23"/>
      <c r="I4360" s="23"/>
      <c r="J4360" s="14" t="e">
        <f ca="1">F4360-(G4360+(SUMIF('RELACION PAGO DE CAJA'!B$3:B$9173,A4360,'RELACION PAGO DE CAJA'!K$3:K$9173)+SUMIF('RELACION PAGO DE CAJA'!B$3:B$9173,A4360,'RELACION PAGO DE CAJA'!L$3:L$9173)+(SUMIF('RELACION PAGO DE CAJA'!B$3:B$9173,A4360,'RELACION PAGO DE CAJA'!M$3:M$408)+(SUMIF('RELACION PAGO DE CAJA'!B$3:B$9173,A4360,'RELACION PAGO DE CAJA'!N$3:N$9173)))))</f>
        <v>#REF!</v>
      </c>
    </row>
    <row r="4361" spans="1:10">
      <c r="A4361" s="16" t="str">
        <f t="shared" si="72"/>
        <v/>
      </c>
      <c r="B4361" s="93"/>
      <c r="C4361" s="97"/>
      <c r="D4361" s="25"/>
      <c r="E4361" s="91"/>
      <c r="F4361" s="98"/>
      <c r="G4361" s="23"/>
      <c r="H4361" s="23"/>
      <c r="I4361" s="23"/>
      <c r="J4361" s="14" t="e">
        <f ca="1">F4361-(G4361+(SUMIF('RELACION PAGO DE CAJA'!B$3:B$9173,A4361,'RELACION PAGO DE CAJA'!K$3:K$9173)+SUMIF('RELACION PAGO DE CAJA'!B$3:B$9173,A4361,'RELACION PAGO DE CAJA'!L$3:L$9173)+(SUMIF('RELACION PAGO DE CAJA'!B$3:B$9173,A4361,'RELACION PAGO DE CAJA'!M$3:M$408)+(SUMIF('RELACION PAGO DE CAJA'!B$3:B$9173,A4361,'RELACION PAGO DE CAJA'!N$3:N$9173)))))</f>
        <v>#REF!</v>
      </c>
    </row>
    <row r="4362" spans="1:10">
      <c r="A4362" s="16" t="str">
        <f t="shared" si="72"/>
        <v/>
      </c>
      <c r="B4362" s="93"/>
      <c r="C4362" s="97"/>
      <c r="D4362" s="25"/>
      <c r="E4362" s="91"/>
      <c r="F4362" s="98"/>
      <c r="G4362" s="23"/>
      <c r="H4362" s="23"/>
      <c r="I4362" s="23"/>
      <c r="J4362" s="14" t="e">
        <f ca="1">F4362-(G4362+(SUMIF('RELACION PAGO DE CAJA'!B$3:B$9173,A4362,'RELACION PAGO DE CAJA'!K$3:K$9173)+SUMIF('RELACION PAGO DE CAJA'!B$3:B$9173,A4362,'RELACION PAGO DE CAJA'!L$3:L$9173)+(SUMIF('RELACION PAGO DE CAJA'!B$3:B$9173,A4362,'RELACION PAGO DE CAJA'!M$3:M$408)+(SUMIF('RELACION PAGO DE CAJA'!B$3:B$9173,A4362,'RELACION PAGO DE CAJA'!N$3:N$9173)))))</f>
        <v>#REF!</v>
      </c>
    </row>
    <row r="4363" spans="1:10">
      <c r="A4363" s="16" t="str">
        <f t="shared" si="72"/>
        <v/>
      </c>
      <c r="B4363" s="93"/>
      <c r="C4363" s="97"/>
      <c r="D4363" s="25"/>
      <c r="E4363" s="91"/>
      <c r="F4363" s="98"/>
      <c r="G4363" s="23"/>
      <c r="H4363" s="23"/>
      <c r="I4363" s="23"/>
      <c r="J4363" s="14" t="e">
        <f ca="1">F4363-(G4363+(SUMIF('RELACION PAGO DE CAJA'!B$3:B$9173,A4363,'RELACION PAGO DE CAJA'!K$3:K$9173)+SUMIF('RELACION PAGO DE CAJA'!B$3:B$9173,A4363,'RELACION PAGO DE CAJA'!L$3:L$9173)+(SUMIF('RELACION PAGO DE CAJA'!B$3:B$9173,A4363,'RELACION PAGO DE CAJA'!M$3:M$408)+(SUMIF('RELACION PAGO DE CAJA'!B$3:B$9173,A4363,'RELACION PAGO DE CAJA'!N$3:N$9173)))))</f>
        <v>#REF!</v>
      </c>
    </row>
    <row r="4364" spans="1:10">
      <c r="A4364" s="16" t="str">
        <f t="shared" si="72"/>
        <v/>
      </c>
      <c r="B4364" s="93"/>
      <c r="C4364" s="97"/>
      <c r="D4364" s="25"/>
      <c r="E4364" s="91"/>
      <c r="F4364" s="98"/>
      <c r="G4364" s="23"/>
      <c r="H4364" s="23"/>
      <c r="I4364" s="23"/>
      <c r="J4364" s="14" t="e">
        <f ca="1">F4364-(G4364+(SUMIF('RELACION PAGO DE CAJA'!B$3:B$9173,A4364,'RELACION PAGO DE CAJA'!K$3:K$9173)+SUMIF('RELACION PAGO DE CAJA'!B$3:B$9173,A4364,'RELACION PAGO DE CAJA'!L$3:L$9173)+(SUMIF('RELACION PAGO DE CAJA'!B$3:B$9173,A4364,'RELACION PAGO DE CAJA'!M$3:M$408)+(SUMIF('RELACION PAGO DE CAJA'!B$3:B$9173,A4364,'RELACION PAGO DE CAJA'!N$3:N$9173)))))</f>
        <v>#REF!</v>
      </c>
    </row>
    <row r="4365" spans="1:10">
      <c r="A4365" s="16" t="str">
        <f t="shared" si="72"/>
        <v/>
      </c>
      <c r="B4365" s="93"/>
      <c r="C4365" s="97"/>
      <c r="D4365" s="25"/>
      <c r="E4365" s="91"/>
      <c r="F4365" s="98"/>
      <c r="G4365" s="23"/>
      <c r="H4365" s="23"/>
      <c r="I4365" s="23"/>
      <c r="J4365" s="14" t="e">
        <f ca="1">F4365-(G4365+(SUMIF('RELACION PAGO DE CAJA'!B$3:B$9173,A4365,'RELACION PAGO DE CAJA'!K$3:K$9173)+SUMIF('RELACION PAGO DE CAJA'!B$3:B$9173,A4365,'RELACION PAGO DE CAJA'!L$3:L$9173)+(SUMIF('RELACION PAGO DE CAJA'!B$3:B$9173,A4365,'RELACION PAGO DE CAJA'!M$3:M$408)+(SUMIF('RELACION PAGO DE CAJA'!B$3:B$9173,A4365,'RELACION PAGO DE CAJA'!N$3:N$9173)))))</f>
        <v>#REF!</v>
      </c>
    </row>
    <row r="4366" spans="1:10">
      <c r="A4366" s="16" t="str">
        <f t="shared" si="72"/>
        <v/>
      </c>
      <c r="B4366" s="93"/>
      <c r="C4366" s="97"/>
      <c r="D4366" s="25"/>
      <c r="E4366" s="91"/>
      <c r="F4366" s="98"/>
      <c r="G4366" s="23"/>
      <c r="H4366" s="23"/>
      <c r="I4366" s="23"/>
      <c r="J4366" s="14" t="e">
        <f ca="1">F4366-(G4366+(SUMIF('RELACION PAGO DE CAJA'!B$3:B$9173,A4366,'RELACION PAGO DE CAJA'!K$3:K$9173)+SUMIF('RELACION PAGO DE CAJA'!B$3:B$9173,A4366,'RELACION PAGO DE CAJA'!L$3:L$9173)+(SUMIF('RELACION PAGO DE CAJA'!B$3:B$9173,A4366,'RELACION PAGO DE CAJA'!M$3:M$408)+(SUMIF('RELACION PAGO DE CAJA'!B$3:B$9173,A4366,'RELACION PAGO DE CAJA'!N$3:N$9173)))))</f>
        <v>#REF!</v>
      </c>
    </row>
    <row r="4367" spans="1:10">
      <c r="A4367" s="16" t="str">
        <f t="shared" si="72"/>
        <v/>
      </c>
      <c r="B4367" s="93"/>
      <c r="C4367" s="97"/>
      <c r="D4367" s="25"/>
      <c r="E4367" s="91"/>
      <c r="F4367" s="98"/>
      <c r="G4367" s="23"/>
      <c r="H4367" s="23"/>
      <c r="I4367" s="23"/>
      <c r="J4367" s="14" t="e">
        <f ca="1">F4367-(G4367+(SUMIF('RELACION PAGO DE CAJA'!B$3:B$9173,A4367,'RELACION PAGO DE CAJA'!K$3:K$9173)+SUMIF('RELACION PAGO DE CAJA'!B$3:B$9173,A4367,'RELACION PAGO DE CAJA'!L$3:L$9173)+(SUMIF('RELACION PAGO DE CAJA'!B$3:B$9173,A4367,'RELACION PAGO DE CAJA'!M$3:M$408)+(SUMIF('RELACION PAGO DE CAJA'!B$3:B$9173,A4367,'RELACION PAGO DE CAJA'!N$3:N$9173)))))</f>
        <v>#REF!</v>
      </c>
    </row>
    <row r="4368" spans="1:10">
      <c r="A4368" s="16" t="str">
        <f t="shared" si="72"/>
        <v/>
      </c>
      <c r="B4368" s="93"/>
      <c r="C4368" s="97"/>
      <c r="D4368" s="25"/>
      <c r="E4368" s="91"/>
      <c r="F4368" s="98"/>
      <c r="G4368" s="23"/>
      <c r="H4368" s="23"/>
      <c r="I4368" s="23"/>
      <c r="J4368" s="14" t="e">
        <f ca="1">F4368-(G4368+(SUMIF('RELACION PAGO DE CAJA'!B$3:B$9173,A4368,'RELACION PAGO DE CAJA'!K$3:K$9173)+SUMIF('RELACION PAGO DE CAJA'!B$3:B$9173,A4368,'RELACION PAGO DE CAJA'!L$3:L$9173)+(SUMIF('RELACION PAGO DE CAJA'!B$3:B$9173,A4368,'RELACION PAGO DE CAJA'!M$3:M$408)+(SUMIF('RELACION PAGO DE CAJA'!B$3:B$9173,A4368,'RELACION PAGO DE CAJA'!N$3:N$9173)))))</f>
        <v>#REF!</v>
      </c>
    </row>
    <row r="4369" spans="1:10">
      <c r="A4369" s="16" t="str">
        <f t="shared" si="72"/>
        <v/>
      </c>
      <c r="B4369" s="93"/>
      <c r="C4369" s="97"/>
      <c r="D4369" s="25"/>
      <c r="E4369" s="91"/>
      <c r="F4369" s="98"/>
      <c r="G4369" s="23"/>
      <c r="H4369" s="23"/>
      <c r="I4369" s="23"/>
      <c r="J4369" s="14" t="e">
        <f ca="1">F4369-(G4369+(SUMIF('RELACION PAGO DE CAJA'!B$3:B$9173,A4369,'RELACION PAGO DE CAJA'!K$3:K$9173)+SUMIF('RELACION PAGO DE CAJA'!B$3:B$9173,A4369,'RELACION PAGO DE CAJA'!L$3:L$9173)+(SUMIF('RELACION PAGO DE CAJA'!B$3:B$9173,A4369,'RELACION PAGO DE CAJA'!M$3:M$408)+(SUMIF('RELACION PAGO DE CAJA'!B$3:B$9173,A4369,'RELACION PAGO DE CAJA'!N$3:N$9173)))))</f>
        <v>#REF!</v>
      </c>
    </row>
    <row r="4370" spans="1:10">
      <c r="A4370" s="16" t="str">
        <f t="shared" si="72"/>
        <v/>
      </c>
      <c r="B4370" s="93"/>
      <c r="C4370" s="97"/>
      <c r="D4370" s="25"/>
      <c r="E4370" s="91"/>
      <c r="F4370" s="98"/>
      <c r="G4370" s="23"/>
      <c r="H4370" s="23"/>
      <c r="I4370" s="23"/>
      <c r="J4370" s="14" t="e">
        <f ca="1">F4370-(G4370+(SUMIF('RELACION PAGO DE CAJA'!B$3:B$9173,A4370,'RELACION PAGO DE CAJA'!K$3:K$9173)+SUMIF('RELACION PAGO DE CAJA'!B$3:B$9173,A4370,'RELACION PAGO DE CAJA'!L$3:L$9173)+(SUMIF('RELACION PAGO DE CAJA'!B$3:B$9173,A4370,'RELACION PAGO DE CAJA'!M$3:M$408)+(SUMIF('RELACION PAGO DE CAJA'!B$3:B$9173,A4370,'RELACION PAGO DE CAJA'!N$3:N$9173)))))</f>
        <v>#REF!</v>
      </c>
    </row>
    <row r="4371" spans="1:10">
      <c r="A4371" s="16" t="str">
        <f t="shared" si="72"/>
        <v/>
      </c>
      <c r="B4371" s="93"/>
      <c r="C4371" s="97"/>
      <c r="D4371" s="25"/>
      <c r="E4371" s="91"/>
      <c r="F4371" s="98"/>
      <c r="G4371" s="23"/>
      <c r="H4371" s="23"/>
      <c r="I4371" s="23"/>
      <c r="J4371" s="14" t="e">
        <f ca="1">F4371-(G4371+(SUMIF('RELACION PAGO DE CAJA'!B$3:B$9173,A4371,'RELACION PAGO DE CAJA'!K$3:K$9173)+SUMIF('RELACION PAGO DE CAJA'!B$3:B$9173,A4371,'RELACION PAGO DE CAJA'!L$3:L$9173)+(SUMIF('RELACION PAGO DE CAJA'!B$3:B$9173,A4371,'RELACION PAGO DE CAJA'!M$3:M$408)+(SUMIF('RELACION PAGO DE CAJA'!B$3:B$9173,A4371,'RELACION PAGO DE CAJA'!N$3:N$9173)))))</f>
        <v>#REF!</v>
      </c>
    </row>
    <row r="4372" spans="1:10">
      <c r="A4372" s="16" t="str">
        <f t="shared" si="72"/>
        <v/>
      </c>
      <c r="B4372" s="93"/>
      <c r="C4372" s="97"/>
      <c r="D4372" s="25"/>
      <c r="E4372" s="91"/>
      <c r="F4372" s="98"/>
      <c r="G4372" s="23"/>
      <c r="H4372" s="23"/>
      <c r="I4372" s="23"/>
      <c r="J4372" s="14" t="e">
        <f ca="1">F4372-(G4372+(SUMIF('RELACION PAGO DE CAJA'!B$3:B$9173,A4372,'RELACION PAGO DE CAJA'!K$3:K$9173)+SUMIF('RELACION PAGO DE CAJA'!B$3:B$9173,A4372,'RELACION PAGO DE CAJA'!L$3:L$9173)+(SUMIF('RELACION PAGO DE CAJA'!B$3:B$9173,A4372,'RELACION PAGO DE CAJA'!M$3:M$408)+(SUMIF('RELACION PAGO DE CAJA'!B$3:B$9173,A4372,'RELACION PAGO DE CAJA'!N$3:N$9173)))))</f>
        <v>#REF!</v>
      </c>
    </row>
    <row r="4373" spans="1:10">
      <c r="A4373" s="16" t="str">
        <f t="shared" ref="A4373:A4436" si="73">CONCATENATE(B4373,D4373,E4373)</f>
        <v/>
      </c>
      <c r="B4373" s="93"/>
      <c r="C4373" s="97"/>
      <c r="D4373" s="25"/>
      <c r="E4373" s="91"/>
      <c r="F4373" s="98"/>
      <c r="G4373" s="23"/>
      <c r="H4373" s="23"/>
      <c r="I4373" s="23"/>
      <c r="J4373" s="14" t="e">
        <f ca="1">F4373-(G4373+(SUMIF('RELACION PAGO DE CAJA'!B$3:B$9173,A4373,'RELACION PAGO DE CAJA'!K$3:K$9173)+SUMIF('RELACION PAGO DE CAJA'!B$3:B$9173,A4373,'RELACION PAGO DE CAJA'!L$3:L$9173)+(SUMIF('RELACION PAGO DE CAJA'!B$3:B$9173,A4373,'RELACION PAGO DE CAJA'!M$3:M$408)+(SUMIF('RELACION PAGO DE CAJA'!B$3:B$9173,A4373,'RELACION PAGO DE CAJA'!N$3:N$9173)))))</f>
        <v>#REF!</v>
      </c>
    </row>
    <row r="4374" spans="1:10">
      <c r="A4374" s="16" t="str">
        <f t="shared" si="73"/>
        <v/>
      </c>
      <c r="B4374" s="93"/>
      <c r="C4374" s="97"/>
      <c r="D4374" s="25"/>
      <c r="E4374" s="91"/>
      <c r="F4374" s="98"/>
      <c r="G4374" s="23"/>
      <c r="H4374" s="23"/>
      <c r="I4374" s="23"/>
      <c r="J4374" s="14" t="e">
        <f ca="1">F4374-(G4374+(SUMIF('RELACION PAGO DE CAJA'!B$3:B$9173,A4374,'RELACION PAGO DE CAJA'!K$3:K$9173)+SUMIF('RELACION PAGO DE CAJA'!B$3:B$9173,A4374,'RELACION PAGO DE CAJA'!L$3:L$9173)+(SUMIF('RELACION PAGO DE CAJA'!B$3:B$9173,A4374,'RELACION PAGO DE CAJA'!M$3:M$408)+(SUMIF('RELACION PAGO DE CAJA'!B$3:B$9173,A4374,'RELACION PAGO DE CAJA'!N$3:N$9173)))))</f>
        <v>#REF!</v>
      </c>
    </row>
    <row r="4375" spans="1:10">
      <c r="A4375" s="16" t="str">
        <f t="shared" si="73"/>
        <v/>
      </c>
      <c r="B4375" s="93"/>
      <c r="C4375" s="97"/>
      <c r="D4375" s="25"/>
      <c r="E4375" s="91"/>
      <c r="F4375" s="98"/>
      <c r="G4375" s="23"/>
      <c r="H4375" s="23"/>
      <c r="I4375" s="23"/>
      <c r="J4375" s="14" t="e">
        <f ca="1">F4375-(G4375+(SUMIF('RELACION PAGO DE CAJA'!B$3:B$9173,A4375,'RELACION PAGO DE CAJA'!K$3:K$9173)+SUMIF('RELACION PAGO DE CAJA'!B$3:B$9173,A4375,'RELACION PAGO DE CAJA'!L$3:L$9173)+(SUMIF('RELACION PAGO DE CAJA'!B$3:B$9173,A4375,'RELACION PAGO DE CAJA'!M$3:M$408)+(SUMIF('RELACION PAGO DE CAJA'!B$3:B$9173,A4375,'RELACION PAGO DE CAJA'!N$3:N$9173)))))</f>
        <v>#REF!</v>
      </c>
    </row>
    <row r="4376" spans="1:10">
      <c r="A4376" s="16" t="str">
        <f t="shared" si="73"/>
        <v/>
      </c>
      <c r="B4376" s="93"/>
      <c r="C4376" s="97"/>
      <c r="D4376" s="25"/>
      <c r="E4376" s="91"/>
      <c r="F4376" s="98"/>
      <c r="G4376" s="23"/>
      <c r="H4376" s="23"/>
      <c r="I4376" s="23"/>
      <c r="J4376" s="14" t="e">
        <f ca="1">F4376-(G4376+(SUMIF('RELACION PAGO DE CAJA'!B$3:B$9173,A4376,'RELACION PAGO DE CAJA'!K$3:K$9173)+SUMIF('RELACION PAGO DE CAJA'!B$3:B$9173,A4376,'RELACION PAGO DE CAJA'!L$3:L$9173)+(SUMIF('RELACION PAGO DE CAJA'!B$3:B$9173,A4376,'RELACION PAGO DE CAJA'!M$3:M$408)+(SUMIF('RELACION PAGO DE CAJA'!B$3:B$9173,A4376,'RELACION PAGO DE CAJA'!N$3:N$9173)))))</f>
        <v>#REF!</v>
      </c>
    </row>
    <row r="4377" spans="1:10">
      <c r="A4377" s="16" t="str">
        <f t="shared" si="73"/>
        <v/>
      </c>
      <c r="B4377" s="93"/>
      <c r="C4377" s="97"/>
      <c r="D4377" s="25"/>
      <c r="E4377" s="91"/>
      <c r="F4377" s="98"/>
      <c r="G4377" s="23"/>
      <c r="H4377" s="23"/>
      <c r="I4377" s="23"/>
      <c r="J4377" s="14" t="e">
        <f ca="1">F4377-(G4377+(SUMIF('RELACION PAGO DE CAJA'!B$3:B$9173,A4377,'RELACION PAGO DE CAJA'!K$3:K$9173)+SUMIF('RELACION PAGO DE CAJA'!B$3:B$9173,A4377,'RELACION PAGO DE CAJA'!L$3:L$9173)+(SUMIF('RELACION PAGO DE CAJA'!B$3:B$9173,A4377,'RELACION PAGO DE CAJA'!M$3:M$408)+(SUMIF('RELACION PAGO DE CAJA'!B$3:B$9173,A4377,'RELACION PAGO DE CAJA'!N$3:N$9173)))))</f>
        <v>#REF!</v>
      </c>
    </row>
    <row r="4378" spans="1:10">
      <c r="A4378" s="16" t="str">
        <f t="shared" si="73"/>
        <v/>
      </c>
      <c r="B4378" s="93"/>
      <c r="C4378" s="97"/>
      <c r="D4378" s="25"/>
      <c r="E4378" s="91"/>
      <c r="F4378" s="98"/>
      <c r="G4378" s="23"/>
      <c r="H4378" s="23"/>
      <c r="I4378" s="23"/>
      <c r="J4378" s="14" t="e">
        <f ca="1">F4378-(G4378+(SUMIF('RELACION PAGO DE CAJA'!B$3:B$9173,A4378,'RELACION PAGO DE CAJA'!K$3:K$9173)+SUMIF('RELACION PAGO DE CAJA'!B$3:B$9173,A4378,'RELACION PAGO DE CAJA'!L$3:L$9173)+(SUMIF('RELACION PAGO DE CAJA'!B$3:B$9173,A4378,'RELACION PAGO DE CAJA'!M$3:M$408)+(SUMIF('RELACION PAGO DE CAJA'!B$3:B$9173,A4378,'RELACION PAGO DE CAJA'!N$3:N$9173)))))</f>
        <v>#REF!</v>
      </c>
    </row>
    <row r="4379" spans="1:10">
      <c r="A4379" s="16" t="str">
        <f t="shared" si="73"/>
        <v/>
      </c>
      <c r="B4379" s="93"/>
      <c r="C4379" s="97"/>
      <c r="D4379" s="25"/>
      <c r="E4379" s="91"/>
      <c r="F4379" s="98"/>
      <c r="G4379" s="23"/>
      <c r="H4379" s="23"/>
      <c r="I4379" s="23"/>
      <c r="J4379" s="14" t="e">
        <f ca="1">F4379-(G4379+(SUMIF('RELACION PAGO DE CAJA'!B$3:B$9173,A4379,'RELACION PAGO DE CAJA'!K$3:K$9173)+SUMIF('RELACION PAGO DE CAJA'!B$3:B$9173,A4379,'RELACION PAGO DE CAJA'!L$3:L$9173)+(SUMIF('RELACION PAGO DE CAJA'!B$3:B$9173,A4379,'RELACION PAGO DE CAJA'!M$3:M$408)+(SUMIF('RELACION PAGO DE CAJA'!B$3:B$9173,A4379,'RELACION PAGO DE CAJA'!N$3:N$9173)))))</f>
        <v>#REF!</v>
      </c>
    </row>
    <row r="4380" spans="1:10">
      <c r="A4380" s="16" t="str">
        <f t="shared" si="73"/>
        <v/>
      </c>
      <c r="B4380" s="93"/>
      <c r="C4380" s="97"/>
      <c r="D4380" s="25"/>
      <c r="E4380" s="91"/>
      <c r="F4380" s="98"/>
      <c r="G4380" s="23"/>
      <c r="H4380" s="23"/>
      <c r="I4380" s="23"/>
      <c r="J4380" s="14" t="e">
        <f ca="1">F4380-(G4380+(SUMIF('RELACION PAGO DE CAJA'!B$3:B$9173,A4380,'RELACION PAGO DE CAJA'!K$3:K$9173)+SUMIF('RELACION PAGO DE CAJA'!B$3:B$9173,A4380,'RELACION PAGO DE CAJA'!L$3:L$9173)+(SUMIF('RELACION PAGO DE CAJA'!B$3:B$9173,A4380,'RELACION PAGO DE CAJA'!M$3:M$408)+(SUMIF('RELACION PAGO DE CAJA'!B$3:B$9173,A4380,'RELACION PAGO DE CAJA'!N$3:N$9173)))))</f>
        <v>#REF!</v>
      </c>
    </row>
    <row r="4381" spans="1:10">
      <c r="A4381" s="16" t="str">
        <f t="shared" si="73"/>
        <v/>
      </c>
      <c r="B4381" s="93"/>
      <c r="C4381" s="97"/>
      <c r="D4381" s="25"/>
      <c r="E4381" s="91"/>
      <c r="F4381" s="98"/>
      <c r="G4381" s="23"/>
      <c r="H4381" s="23"/>
      <c r="I4381" s="23"/>
      <c r="J4381" s="14" t="e">
        <f ca="1">F4381-(G4381+(SUMIF('RELACION PAGO DE CAJA'!B$3:B$9173,A4381,'RELACION PAGO DE CAJA'!K$3:K$9173)+SUMIF('RELACION PAGO DE CAJA'!B$3:B$9173,A4381,'RELACION PAGO DE CAJA'!L$3:L$9173)+(SUMIF('RELACION PAGO DE CAJA'!B$3:B$9173,A4381,'RELACION PAGO DE CAJA'!M$3:M$408)+(SUMIF('RELACION PAGO DE CAJA'!B$3:B$9173,A4381,'RELACION PAGO DE CAJA'!N$3:N$9173)))))</f>
        <v>#REF!</v>
      </c>
    </row>
    <row r="4382" spans="1:10">
      <c r="A4382" s="16" t="str">
        <f t="shared" si="73"/>
        <v/>
      </c>
      <c r="B4382" s="93"/>
      <c r="C4382" s="97"/>
      <c r="D4382" s="25"/>
      <c r="E4382" s="91"/>
      <c r="F4382" s="98"/>
      <c r="G4382" s="23"/>
      <c r="H4382" s="23"/>
      <c r="I4382" s="23"/>
      <c r="J4382" s="14" t="e">
        <f ca="1">F4382-(G4382+(SUMIF('RELACION PAGO DE CAJA'!B$3:B$9173,A4382,'RELACION PAGO DE CAJA'!K$3:K$9173)+SUMIF('RELACION PAGO DE CAJA'!B$3:B$9173,A4382,'RELACION PAGO DE CAJA'!L$3:L$9173)+(SUMIF('RELACION PAGO DE CAJA'!B$3:B$9173,A4382,'RELACION PAGO DE CAJA'!M$3:M$408)+(SUMIF('RELACION PAGO DE CAJA'!B$3:B$9173,A4382,'RELACION PAGO DE CAJA'!N$3:N$9173)))))</f>
        <v>#REF!</v>
      </c>
    </row>
    <row r="4383" spans="1:10">
      <c r="A4383" s="16" t="str">
        <f t="shared" si="73"/>
        <v/>
      </c>
      <c r="B4383" s="93"/>
      <c r="C4383" s="97"/>
      <c r="D4383" s="25"/>
      <c r="E4383" s="91"/>
      <c r="F4383" s="98"/>
      <c r="G4383" s="23"/>
      <c r="H4383" s="23"/>
      <c r="I4383" s="23"/>
      <c r="J4383" s="14" t="e">
        <f ca="1">F4383-(G4383+(SUMIF('RELACION PAGO DE CAJA'!B$3:B$9173,A4383,'RELACION PAGO DE CAJA'!K$3:K$9173)+SUMIF('RELACION PAGO DE CAJA'!B$3:B$9173,A4383,'RELACION PAGO DE CAJA'!L$3:L$9173)+(SUMIF('RELACION PAGO DE CAJA'!B$3:B$9173,A4383,'RELACION PAGO DE CAJA'!M$3:M$408)+(SUMIF('RELACION PAGO DE CAJA'!B$3:B$9173,A4383,'RELACION PAGO DE CAJA'!N$3:N$9173)))))</f>
        <v>#REF!</v>
      </c>
    </row>
    <row r="4384" spans="1:10">
      <c r="A4384" s="16" t="str">
        <f t="shared" si="73"/>
        <v/>
      </c>
      <c r="B4384" s="93"/>
      <c r="C4384" s="97"/>
      <c r="D4384" s="25"/>
      <c r="E4384" s="91"/>
      <c r="F4384" s="98"/>
      <c r="G4384" s="23"/>
      <c r="H4384" s="23"/>
      <c r="I4384" s="23"/>
      <c r="J4384" s="14" t="e">
        <f ca="1">F4384-(G4384+(SUMIF('RELACION PAGO DE CAJA'!B$3:B$9173,A4384,'RELACION PAGO DE CAJA'!K$3:K$9173)+SUMIF('RELACION PAGO DE CAJA'!B$3:B$9173,A4384,'RELACION PAGO DE CAJA'!L$3:L$9173)+(SUMIF('RELACION PAGO DE CAJA'!B$3:B$9173,A4384,'RELACION PAGO DE CAJA'!M$3:M$408)+(SUMIF('RELACION PAGO DE CAJA'!B$3:B$9173,A4384,'RELACION PAGO DE CAJA'!N$3:N$9173)))))</f>
        <v>#REF!</v>
      </c>
    </row>
    <row r="4385" spans="1:10">
      <c r="A4385" s="16" t="str">
        <f t="shared" si="73"/>
        <v/>
      </c>
      <c r="B4385" s="93"/>
      <c r="C4385" s="97"/>
      <c r="D4385" s="25"/>
      <c r="E4385" s="91"/>
      <c r="F4385" s="98"/>
      <c r="G4385" s="23"/>
      <c r="H4385" s="23"/>
      <c r="I4385" s="23"/>
      <c r="J4385" s="14" t="e">
        <f ca="1">F4385-(G4385+(SUMIF('RELACION PAGO DE CAJA'!B$3:B$9173,A4385,'RELACION PAGO DE CAJA'!K$3:K$9173)+SUMIF('RELACION PAGO DE CAJA'!B$3:B$9173,A4385,'RELACION PAGO DE CAJA'!L$3:L$9173)+(SUMIF('RELACION PAGO DE CAJA'!B$3:B$9173,A4385,'RELACION PAGO DE CAJA'!M$3:M$408)+(SUMIF('RELACION PAGO DE CAJA'!B$3:B$9173,A4385,'RELACION PAGO DE CAJA'!N$3:N$9173)))))</f>
        <v>#REF!</v>
      </c>
    </row>
    <row r="4386" spans="1:10">
      <c r="A4386" s="16" t="str">
        <f t="shared" si="73"/>
        <v/>
      </c>
      <c r="B4386" s="93"/>
      <c r="C4386" s="97"/>
      <c r="D4386" s="25"/>
      <c r="E4386" s="91"/>
      <c r="F4386" s="98"/>
      <c r="G4386" s="23"/>
      <c r="H4386" s="23"/>
      <c r="I4386" s="23"/>
      <c r="J4386" s="14" t="e">
        <f ca="1">F4386-(G4386+(SUMIF('RELACION PAGO DE CAJA'!B$3:B$9173,A4386,'RELACION PAGO DE CAJA'!K$3:K$9173)+SUMIF('RELACION PAGO DE CAJA'!B$3:B$9173,A4386,'RELACION PAGO DE CAJA'!L$3:L$9173)+(SUMIF('RELACION PAGO DE CAJA'!B$3:B$9173,A4386,'RELACION PAGO DE CAJA'!M$3:M$408)+(SUMIF('RELACION PAGO DE CAJA'!B$3:B$9173,A4386,'RELACION PAGO DE CAJA'!N$3:N$9173)))))</f>
        <v>#REF!</v>
      </c>
    </row>
    <row r="4387" spans="1:10">
      <c r="A4387" s="16" t="str">
        <f t="shared" si="73"/>
        <v/>
      </c>
      <c r="B4387" s="93"/>
      <c r="C4387" s="97"/>
      <c r="D4387" s="25"/>
      <c r="E4387" s="91"/>
      <c r="F4387" s="98"/>
      <c r="G4387" s="23"/>
      <c r="H4387" s="23"/>
      <c r="I4387" s="23"/>
      <c r="J4387" s="14" t="e">
        <f ca="1">F4387-(G4387+(SUMIF('RELACION PAGO DE CAJA'!B$3:B$9173,A4387,'RELACION PAGO DE CAJA'!K$3:K$9173)+SUMIF('RELACION PAGO DE CAJA'!B$3:B$9173,A4387,'RELACION PAGO DE CAJA'!L$3:L$9173)+(SUMIF('RELACION PAGO DE CAJA'!B$3:B$9173,A4387,'RELACION PAGO DE CAJA'!M$3:M$408)+(SUMIF('RELACION PAGO DE CAJA'!B$3:B$9173,A4387,'RELACION PAGO DE CAJA'!N$3:N$9173)))))</f>
        <v>#REF!</v>
      </c>
    </row>
    <row r="4388" spans="1:10">
      <c r="A4388" s="16" t="str">
        <f t="shared" si="73"/>
        <v/>
      </c>
      <c r="B4388" s="93"/>
      <c r="C4388" s="97"/>
      <c r="D4388" s="25"/>
      <c r="E4388" s="91"/>
      <c r="F4388" s="98"/>
      <c r="G4388" s="23"/>
      <c r="H4388" s="23"/>
      <c r="I4388" s="23"/>
      <c r="J4388" s="14" t="e">
        <f ca="1">F4388-(G4388+(SUMIF('RELACION PAGO DE CAJA'!B$3:B$9173,A4388,'RELACION PAGO DE CAJA'!K$3:K$9173)+SUMIF('RELACION PAGO DE CAJA'!B$3:B$9173,A4388,'RELACION PAGO DE CAJA'!L$3:L$9173)+(SUMIF('RELACION PAGO DE CAJA'!B$3:B$9173,A4388,'RELACION PAGO DE CAJA'!M$3:M$408)+(SUMIF('RELACION PAGO DE CAJA'!B$3:B$9173,A4388,'RELACION PAGO DE CAJA'!N$3:N$9173)))))</f>
        <v>#REF!</v>
      </c>
    </row>
    <row r="4389" spans="1:10">
      <c r="A4389" s="16" t="str">
        <f t="shared" si="73"/>
        <v/>
      </c>
      <c r="B4389" s="93"/>
      <c r="C4389" s="97"/>
      <c r="D4389" s="25"/>
      <c r="E4389" s="91"/>
      <c r="F4389" s="98"/>
      <c r="G4389" s="23"/>
      <c r="H4389" s="23"/>
      <c r="I4389" s="23"/>
      <c r="J4389" s="14" t="e">
        <f ca="1">F4389-(G4389+(SUMIF('RELACION PAGO DE CAJA'!B$3:B$9173,A4389,'RELACION PAGO DE CAJA'!K$3:K$9173)+SUMIF('RELACION PAGO DE CAJA'!B$3:B$9173,A4389,'RELACION PAGO DE CAJA'!L$3:L$9173)+(SUMIF('RELACION PAGO DE CAJA'!B$3:B$9173,A4389,'RELACION PAGO DE CAJA'!M$3:M$408)+(SUMIF('RELACION PAGO DE CAJA'!B$3:B$9173,A4389,'RELACION PAGO DE CAJA'!N$3:N$9173)))))</f>
        <v>#REF!</v>
      </c>
    </row>
    <row r="4390" spans="1:10">
      <c r="A4390" s="16" t="str">
        <f t="shared" si="73"/>
        <v/>
      </c>
      <c r="B4390" s="93"/>
      <c r="C4390" s="97"/>
      <c r="D4390" s="25"/>
      <c r="E4390" s="91"/>
      <c r="F4390" s="98"/>
      <c r="G4390" s="23"/>
      <c r="H4390" s="23"/>
      <c r="I4390" s="23"/>
      <c r="J4390" s="14" t="e">
        <f ca="1">F4390-(G4390+(SUMIF('RELACION PAGO DE CAJA'!B$3:B$9173,A4390,'RELACION PAGO DE CAJA'!K$3:K$9173)+SUMIF('RELACION PAGO DE CAJA'!B$3:B$9173,A4390,'RELACION PAGO DE CAJA'!L$3:L$9173)+(SUMIF('RELACION PAGO DE CAJA'!B$3:B$9173,A4390,'RELACION PAGO DE CAJA'!M$3:M$408)+(SUMIF('RELACION PAGO DE CAJA'!B$3:B$9173,A4390,'RELACION PAGO DE CAJA'!N$3:N$9173)))))</f>
        <v>#REF!</v>
      </c>
    </row>
    <row r="4391" spans="1:10">
      <c r="A4391" s="16" t="str">
        <f t="shared" si="73"/>
        <v/>
      </c>
      <c r="B4391" s="93"/>
      <c r="C4391" s="97"/>
      <c r="D4391" s="25"/>
      <c r="E4391" s="91"/>
      <c r="F4391" s="98"/>
      <c r="G4391" s="23"/>
      <c r="H4391" s="23"/>
      <c r="I4391" s="23"/>
      <c r="J4391" s="14" t="e">
        <f ca="1">F4391-(G4391+(SUMIF('RELACION PAGO DE CAJA'!B$3:B$9173,A4391,'RELACION PAGO DE CAJA'!K$3:K$9173)+SUMIF('RELACION PAGO DE CAJA'!B$3:B$9173,A4391,'RELACION PAGO DE CAJA'!L$3:L$9173)+(SUMIF('RELACION PAGO DE CAJA'!B$3:B$9173,A4391,'RELACION PAGO DE CAJA'!M$3:M$408)+(SUMIF('RELACION PAGO DE CAJA'!B$3:B$9173,A4391,'RELACION PAGO DE CAJA'!N$3:N$9173)))))</f>
        <v>#REF!</v>
      </c>
    </row>
    <row r="4392" spans="1:10">
      <c r="A4392" s="16" t="str">
        <f t="shared" si="73"/>
        <v/>
      </c>
      <c r="B4392" s="93"/>
      <c r="C4392" s="97"/>
      <c r="D4392" s="25"/>
      <c r="E4392" s="91"/>
      <c r="F4392" s="98"/>
      <c r="G4392" s="23"/>
      <c r="H4392" s="23"/>
      <c r="I4392" s="23"/>
      <c r="J4392" s="14" t="e">
        <f ca="1">F4392-(G4392+(SUMIF('RELACION PAGO DE CAJA'!B$3:B$9173,A4392,'RELACION PAGO DE CAJA'!K$3:K$9173)+SUMIF('RELACION PAGO DE CAJA'!B$3:B$9173,A4392,'RELACION PAGO DE CAJA'!L$3:L$9173)+(SUMIF('RELACION PAGO DE CAJA'!B$3:B$9173,A4392,'RELACION PAGO DE CAJA'!M$3:M$408)+(SUMIF('RELACION PAGO DE CAJA'!B$3:B$9173,A4392,'RELACION PAGO DE CAJA'!N$3:N$9173)))))</f>
        <v>#REF!</v>
      </c>
    </row>
    <row r="4393" spans="1:10">
      <c r="A4393" s="16" t="str">
        <f t="shared" si="73"/>
        <v/>
      </c>
      <c r="B4393" s="93"/>
      <c r="C4393" s="97"/>
      <c r="D4393" s="25"/>
      <c r="E4393" s="91"/>
      <c r="F4393" s="98"/>
      <c r="G4393" s="23"/>
      <c r="H4393" s="23"/>
      <c r="I4393" s="23"/>
      <c r="J4393" s="14" t="e">
        <f ca="1">F4393-(G4393+(SUMIF('RELACION PAGO DE CAJA'!B$3:B$9173,A4393,'RELACION PAGO DE CAJA'!K$3:K$9173)+SUMIF('RELACION PAGO DE CAJA'!B$3:B$9173,A4393,'RELACION PAGO DE CAJA'!L$3:L$9173)+(SUMIF('RELACION PAGO DE CAJA'!B$3:B$9173,A4393,'RELACION PAGO DE CAJA'!M$3:M$408)+(SUMIF('RELACION PAGO DE CAJA'!B$3:B$9173,A4393,'RELACION PAGO DE CAJA'!N$3:N$9173)))))</f>
        <v>#REF!</v>
      </c>
    </row>
    <row r="4394" spans="1:10">
      <c r="A4394" s="16" t="str">
        <f t="shared" si="73"/>
        <v/>
      </c>
      <c r="B4394" s="93"/>
      <c r="C4394" s="97"/>
      <c r="D4394" s="25"/>
      <c r="E4394" s="91"/>
      <c r="F4394" s="98"/>
      <c r="G4394" s="23"/>
      <c r="H4394" s="23"/>
      <c r="I4394" s="23"/>
      <c r="J4394" s="14" t="e">
        <f ca="1">F4394-(G4394+(SUMIF('RELACION PAGO DE CAJA'!B$3:B$9173,A4394,'RELACION PAGO DE CAJA'!K$3:K$9173)+SUMIF('RELACION PAGO DE CAJA'!B$3:B$9173,A4394,'RELACION PAGO DE CAJA'!L$3:L$9173)+(SUMIF('RELACION PAGO DE CAJA'!B$3:B$9173,A4394,'RELACION PAGO DE CAJA'!M$3:M$408)+(SUMIF('RELACION PAGO DE CAJA'!B$3:B$9173,A4394,'RELACION PAGO DE CAJA'!N$3:N$9173)))))</f>
        <v>#REF!</v>
      </c>
    </row>
    <row r="4395" spans="1:10">
      <c r="A4395" s="16" t="str">
        <f t="shared" si="73"/>
        <v/>
      </c>
      <c r="B4395" s="93"/>
      <c r="C4395" s="97"/>
      <c r="D4395" s="25"/>
      <c r="E4395" s="91"/>
      <c r="F4395" s="98"/>
      <c r="G4395" s="23"/>
      <c r="H4395" s="23"/>
      <c r="I4395" s="23"/>
      <c r="J4395" s="14" t="e">
        <f ca="1">F4395-(G4395+(SUMIF('RELACION PAGO DE CAJA'!B$3:B$9173,A4395,'RELACION PAGO DE CAJA'!K$3:K$9173)+SUMIF('RELACION PAGO DE CAJA'!B$3:B$9173,A4395,'RELACION PAGO DE CAJA'!L$3:L$9173)+(SUMIF('RELACION PAGO DE CAJA'!B$3:B$9173,A4395,'RELACION PAGO DE CAJA'!M$3:M$408)+(SUMIF('RELACION PAGO DE CAJA'!B$3:B$9173,A4395,'RELACION PAGO DE CAJA'!N$3:N$9173)))))</f>
        <v>#REF!</v>
      </c>
    </row>
    <row r="4396" spans="1:10">
      <c r="A4396" s="16" t="str">
        <f t="shared" si="73"/>
        <v/>
      </c>
      <c r="B4396" s="93"/>
      <c r="C4396" s="97"/>
      <c r="D4396" s="25"/>
      <c r="E4396" s="91"/>
      <c r="F4396" s="98"/>
      <c r="G4396" s="23"/>
      <c r="H4396" s="23"/>
      <c r="I4396" s="23"/>
      <c r="J4396" s="14" t="e">
        <f ca="1">F4396-(G4396+(SUMIF('RELACION PAGO DE CAJA'!B$3:B$9173,A4396,'RELACION PAGO DE CAJA'!K$3:K$9173)+SUMIF('RELACION PAGO DE CAJA'!B$3:B$9173,A4396,'RELACION PAGO DE CAJA'!L$3:L$9173)+(SUMIF('RELACION PAGO DE CAJA'!B$3:B$9173,A4396,'RELACION PAGO DE CAJA'!M$3:M$408)+(SUMIF('RELACION PAGO DE CAJA'!B$3:B$9173,A4396,'RELACION PAGO DE CAJA'!N$3:N$9173)))))</f>
        <v>#REF!</v>
      </c>
    </row>
    <row r="4397" spans="1:10">
      <c r="A4397" s="16" t="str">
        <f t="shared" si="73"/>
        <v/>
      </c>
      <c r="B4397" s="93"/>
      <c r="C4397" s="97"/>
      <c r="D4397" s="25"/>
      <c r="E4397" s="91"/>
      <c r="F4397" s="98"/>
      <c r="G4397" s="23"/>
      <c r="H4397" s="23"/>
      <c r="I4397" s="23"/>
      <c r="J4397" s="14" t="e">
        <f ca="1">F4397-(G4397+(SUMIF('RELACION PAGO DE CAJA'!B$3:B$9173,A4397,'RELACION PAGO DE CAJA'!K$3:K$9173)+SUMIF('RELACION PAGO DE CAJA'!B$3:B$9173,A4397,'RELACION PAGO DE CAJA'!L$3:L$9173)+(SUMIF('RELACION PAGO DE CAJA'!B$3:B$9173,A4397,'RELACION PAGO DE CAJA'!M$3:M$408)+(SUMIF('RELACION PAGO DE CAJA'!B$3:B$9173,A4397,'RELACION PAGO DE CAJA'!N$3:N$9173)))))</f>
        <v>#REF!</v>
      </c>
    </row>
    <row r="4398" spans="1:10">
      <c r="A4398" s="16" t="str">
        <f t="shared" si="73"/>
        <v/>
      </c>
      <c r="B4398" s="93"/>
      <c r="C4398" s="97"/>
      <c r="D4398" s="25"/>
      <c r="E4398" s="91"/>
      <c r="F4398" s="98"/>
      <c r="G4398" s="23"/>
      <c r="H4398" s="23"/>
      <c r="I4398" s="23"/>
      <c r="J4398" s="14" t="e">
        <f ca="1">F4398-(G4398+(SUMIF('RELACION PAGO DE CAJA'!B$3:B$9173,A4398,'RELACION PAGO DE CAJA'!K$3:K$9173)+SUMIF('RELACION PAGO DE CAJA'!B$3:B$9173,A4398,'RELACION PAGO DE CAJA'!L$3:L$9173)+(SUMIF('RELACION PAGO DE CAJA'!B$3:B$9173,A4398,'RELACION PAGO DE CAJA'!M$3:M$408)+(SUMIF('RELACION PAGO DE CAJA'!B$3:B$9173,A4398,'RELACION PAGO DE CAJA'!N$3:N$9173)))))</f>
        <v>#REF!</v>
      </c>
    </row>
    <row r="4399" spans="1:10">
      <c r="A4399" s="16" t="str">
        <f t="shared" si="73"/>
        <v/>
      </c>
      <c r="B4399" s="93"/>
      <c r="C4399" s="97"/>
      <c r="D4399" s="25"/>
      <c r="E4399" s="91"/>
      <c r="F4399" s="98"/>
      <c r="G4399" s="23"/>
      <c r="H4399" s="23"/>
      <c r="I4399" s="23"/>
      <c r="J4399" s="14" t="e">
        <f ca="1">F4399-(G4399+(SUMIF('RELACION PAGO DE CAJA'!B$3:B$9173,A4399,'RELACION PAGO DE CAJA'!K$3:K$9173)+SUMIF('RELACION PAGO DE CAJA'!B$3:B$9173,A4399,'RELACION PAGO DE CAJA'!L$3:L$9173)+(SUMIF('RELACION PAGO DE CAJA'!B$3:B$9173,A4399,'RELACION PAGO DE CAJA'!M$3:M$408)+(SUMIF('RELACION PAGO DE CAJA'!B$3:B$9173,A4399,'RELACION PAGO DE CAJA'!N$3:N$9173)))))</f>
        <v>#REF!</v>
      </c>
    </row>
    <row r="4400" spans="1:10">
      <c r="A4400" s="16" t="str">
        <f t="shared" si="73"/>
        <v/>
      </c>
      <c r="B4400" s="93"/>
      <c r="C4400" s="97"/>
      <c r="D4400" s="25"/>
      <c r="E4400" s="91"/>
      <c r="F4400" s="98"/>
      <c r="G4400" s="23"/>
      <c r="H4400" s="23"/>
      <c r="I4400" s="23"/>
      <c r="J4400" s="14" t="e">
        <f ca="1">F4400-(G4400+(SUMIF('RELACION PAGO DE CAJA'!B$3:B$9173,A4400,'RELACION PAGO DE CAJA'!K$3:K$9173)+SUMIF('RELACION PAGO DE CAJA'!B$3:B$9173,A4400,'RELACION PAGO DE CAJA'!L$3:L$9173)+(SUMIF('RELACION PAGO DE CAJA'!B$3:B$9173,A4400,'RELACION PAGO DE CAJA'!M$3:M$408)+(SUMIF('RELACION PAGO DE CAJA'!B$3:B$9173,A4400,'RELACION PAGO DE CAJA'!N$3:N$9173)))))</f>
        <v>#REF!</v>
      </c>
    </row>
    <row r="4401" spans="1:10">
      <c r="A4401" s="16" t="str">
        <f t="shared" si="73"/>
        <v/>
      </c>
      <c r="B4401" s="93"/>
      <c r="C4401" s="97"/>
      <c r="D4401" s="25"/>
      <c r="E4401" s="91"/>
      <c r="F4401" s="98"/>
      <c r="G4401" s="23"/>
      <c r="H4401" s="23"/>
      <c r="I4401" s="23"/>
      <c r="J4401" s="14" t="e">
        <f ca="1">F4401-(G4401+(SUMIF('RELACION PAGO DE CAJA'!B$3:B$9173,A4401,'RELACION PAGO DE CAJA'!K$3:K$9173)+SUMIF('RELACION PAGO DE CAJA'!B$3:B$9173,A4401,'RELACION PAGO DE CAJA'!L$3:L$9173)+(SUMIF('RELACION PAGO DE CAJA'!B$3:B$9173,A4401,'RELACION PAGO DE CAJA'!M$3:M$408)+(SUMIF('RELACION PAGO DE CAJA'!B$3:B$9173,A4401,'RELACION PAGO DE CAJA'!N$3:N$9173)))))</f>
        <v>#REF!</v>
      </c>
    </row>
    <row r="4402" spans="1:10">
      <c r="A4402" s="16" t="str">
        <f t="shared" si="73"/>
        <v/>
      </c>
      <c r="B4402" s="93"/>
      <c r="C4402" s="97"/>
      <c r="D4402" s="25"/>
      <c r="E4402" s="91"/>
      <c r="F4402" s="98"/>
      <c r="G4402" s="23"/>
      <c r="H4402" s="23"/>
      <c r="I4402" s="23"/>
      <c r="J4402" s="14" t="e">
        <f ca="1">F4402-(G4402+(SUMIF('RELACION PAGO DE CAJA'!B$3:B$9173,A4402,'RELACION PAGO DE CAJA'!K$3:K$9173)+SUMIF('RELACION PAGO DE CAJA'!B$3:B$9173,A4402,'RELACION PAGO DE CAJA'!L$3:L$9173)+(SUMIF('RELACION PAGO DE CAJA'!B$3:B$9173,A4402,'RELACION PAGO DE CAJA'!M$3:M$408)+(SUMIF('RELACION PAGO DE CAJA'!B$3:B$9173,A4402,'RELACION PAGO DE CAJA'!N$3:N$9173)))))</f>
        <v>#REF!</v>
      </c>
    </row>
    <row r="4403" spans="1:10">
      <c r="A4403" s="16" t="str">
        <f t="shared" si="73"/>
        <v/>
      </c>
      <c r="B4403" s="93"/>
      <c r="C4403" s="97"/>
      <c r="D4403" s="25"/>
      <c r="E4403" s="91"/>
      <c r="F4403" s="98"/>
      <c r="G4403" s="23"/>
      <c r="H4403" s="23"/>
      <c r="I4403" s="23"/>
      <c r="J4403" s="14" t="e">
        <f ca="1">F4403-(G4403+(SUMIF('RELACION PAGO DE CAJA'!B$3:B$9173,A4403,'RELACION PAGO DE CAJA'!K$3:K$9173)+SUMIF('RELACION PAGO DE CAJA'!B$3:B$9173,A4403,'RELACION PAGO DE CAJA'!L$3:L$9173)+(SUMIF('RELACION PAGO DE CAJA'!B$3:B$9173,A4403,'RELACION PAGO DE CAJA'!M$3:M$408)+(SUMIF('RELACION PAGO DE CAJA'!B$3:B$9173,A4403,'RELACION PAGO DE CAJA'!N$3:N$9173)))))</f>
        <v>#REF!</v>
      </c>
    </row>
    <row r="4404" spans="1:10">
      <c r="A4404" s="16" t="str">
        <f t="shared" si="73"/>
        <v/>
      </c>
      <c r="B4404" s="93"/>
      <c r="C4404" s="97"/>
      <c r="D4404" s="25"/>
      <c r="E4404" s="91"/>
      <c r="F4404" s="98"/>
      <c r="G4404" s="23"/>
      <c r="H4404" s="23"/>
      <c r="I4404" s="23"/>
      <c r="J4404" s="14" t="e">
        <f ca="1">F4404-(G4404+(SUMIF('RELACION PAGO DE CAJA'!B$3:B$9173,A4404,'RELACION PAGO DE CAJA'!K$3:K$9173)+SUMIF('RELACION PAGO DE CAJA'!B$3:B$9173,A4404,'RELACION PAGO DE CAJA'!L$3:L$9173)+(SUMIF('RELACION PAGO DE CAJA'!B$3:B$9173,A4404,'RELACION PAGO DE CAJA'!M$3:M$408)+(SUMIF('RELACION PAGO DE CAJA'!B$3:B$9173,A4404,'RELACION PAGO DE CAJA'!N$3:N$9173)))))</f>
        <v>#REF!</v>
      </c>
    </row>
    <row r="4405" spans="1:10">
      <c r="A4405" s="16" t="str">
        <f t="shared" si="73"/>
        <v/>
      </c>
      <c r="B4405" s="93"/>
      <c r="C4405" s="97"/>
      <c r="D4405" s="25"/>
      <c r="E4405" s="91"/>
      <c r="F4405" s="98"/>
      <c r="G4405" s="23"/>
      <c r="H4405" s="23"/>
      <c r="I4405" s="23"/>
      <c r="J4405" s="14" t="e">
        <f ca="1">F4405-(G4405+(SUMIF('RELACION PAGO DE CAJA'!B$3:B$9173,A4405,'RELACION PAGO DE CAJA'!K$3:K$9173)+SUMIF('RELACION PAGO DE CAJA'!B$3:B$9173,A4405,'RELACION PAGO DE CAJA'!L$3:L$9173)+(SUMIF('RELACION PAGO DE CAJA'!B$3:B$9173,A4405,'RELACION PAGO DE CAJA'!M$3:M$408)+(SUMIF('RELACION PAGO DE CAJA'!B$3:B$9173,A4405,'RELACION PAGO DE CAJA'!N$3:N$9173)))))</f>
        <v>#REF!</v>
      </c>
    </row>
    <row r="4406" spans="1:10">
      <c r="A4406" s="16" t="str">
        <f t="shared" si="73"/>
        <v/>
      </c>
      <c r="B4406" s="93"/>
      <c r="C4406" s="97"/>
      <c r="D4406" s="25"/>
      <c r="E4406" s="91"/>
      <c r="F4406" s="98"/>
      <c r="G4406" s="23"/>
      <c r="H4406" s="23"/>
      <c r="I4406" s="23"/>
      <c r="J4406" s="14" t="e">
        <f ca="1">F4406-(G4406+(SUMIF('RELACION PAGO DE CAJA'!B$3:B$9173,A4406,'RELACION PAGO DE CAJA'!K$3:K$9173)+SUMIF('RELACION PAGO DE CAJA'!B$3:B$9173,A4406,'RELACION PAGO DE CAJA'!L$3:L$9173)+(SUMIF('RELACION PAGO DE CAJA'!B$3:B$9173,A4406,'RELACION PAGO DE CAJA'!M$3:M$408)+(SUMIF('RELACION PAGO DE CAJA'!B$3:B$9173,A4406,'RELACION PAGO DE CAJA'!N$3:N$9173)))))</f>
        <v>#REF!</v>
      </c>
    </row>
    <row r="4407" spans="1:10">
      <c r="A4407" s="16" t="str">
        <f t="shared" si="73"/>
        <v/>
      </c>
      <c r="B4407" s="93"/>
      <c r="C4407" s="97"/>
      <c r="D4407" s="25"/>
      <c r="E4407" s="91"/>
      <c r="F4407" s="98"/>
      <c r="G4407" s="23"/>
      <c r="H4407" s="23"/>
      <c r="I4407" s="23"/>
      <c r="J4407" s="14" t="e">
        <f ca="1">F4407-(G4407+(SUMIF('RELACION PAGO DE CAJA'!B$3:B$9173,A4407,'RELACION PAGO DE CAJA'!K$3:K$9173)+SUMIF('RELACION PAGO DE CAJA'!B$3:B$9173,A4407,'RELACION PAGO DE CAJA'!L$3:L$9173)+(SUMIF('RELACION PAGO DE CAJA'!B$3:B$9173,A4407,'RELACION PAGO DE CAJA'!M$3:M$408)+(SUMIF('RELACION PAGO DE CAJA'!B$3:B$9173,A4407,'RELACION PAGO DE CAJA'!N$3:N$9173)))))</f>
        <v>#REF!</v>
      </c>
    </row>
    <row r="4408" spans="1:10">
      <c r="A4408" s="16" t="str">
        <f t="shared" si="73"/>
        <v/>
      </c>
      <c r="B4408" s="93"/>
      <c r="C4408" s="97"/>
      <c r="D4408" s="25"/>
      <c r="E4408" s="91"/>
      <c r="F4408" s="98"/>
      <c r="G4408" s="23"/>
      <c r="H4408" s="23"/>
      <c r="I4408" s="23"/>
      <c r="J4408" s="14" t="e">
        <f ca="1">F4408-(G4408+(SUMIF('RELACION PAGO DE CAJA'!B$3:B$9173,A4408,'RELACION PAGO DE CAJA'!K$3:K$9173)+SUMIF('RELACION PAGO DE CAJA'!B$3:B$9173,A4408,'RELACION PAGO DE CAJA'!L$3:L$9173)+(SUMIF('RELACION PAGO DE CAJA'!B$3:B$9173,A4408,'RELACION PAGO DE CAJA'!M$3:M$408)+(SUMIF('RELACION PAGO DE CAJA'!B$3:B$9173,A4408,'RELACION PAGO DE CAJA'!N$3:N$9173)))))</f>
        <v>#REF!</v>
      </c>
    </row>
    <row r="4409" spans="1:10">
      <c r="A4409" s="16" t="str">
        <f t="shared" si="73"/>
        <v/>
      </c>
      <c r="B4409" s="93"/>
      <c r="C4409" s="97"/>
      <c r="D4409" s="25"/>
      <c r="E4409" s="91"/>
      <c r="F4409" s="98"/>
      <c r="G4409" s="23"/>
      <c r="H4409" s="23"/>
      <c r="I4409" s="23"/>
      <c r="J4409" s="14" t="e">
        <f ca="1">F4409-(G4409+(SUMIF('RELACION PAGO DE CAJA'!B$3:B$9173,A4409,'RELACION PAGO DE CAJA'!K$3:K$9173)+SUMIF('RELACION PAGO DE CAJA'!B$3:B$9173,A4409,'RELACION PAGO DE CAJA'!L$3:L$9173)+(SUMIF('RELACION PAGO DE CAJA'!B$3:B$9173,A4409,'RELACION PAGO DE CAJA'!M$3:M$408)+(SUMIF('RELACION PAGO DE CAJA'!B$3:B$9173,A4409,'RELACION PAGO DE CAJA'!N$3:N$9173)))))</f>
        <v>#REF!</v>
      </c>
    </row>
    <row r="4410" spans="1:10">
      <c r="A4410" s="16" t="str">
        <f t="shared" si="73"/>
        <v/>
      </c>
      <c r="B4410" s="93"/>
      <c r="C4410" s="97"/>
      <c r="D4410" s="25"/>
      <c r="E4410" s="91"/>
      <c r="F4410" s="98"/>
      <c r="G4410" s="23"/>
      <c r="H4410" s="23"/>
      <c r="I4410" s="23"/>
      <c r="J4410" s="14" t="e">
        <f ca="1">F4410-(G4410+(SUMIF('RELACION PAGO DE CAJA'!B$3:B$9173,A4410,'RELACION PAGO DE CAJA'!K$3:K$9173)+SUMIF('RELACION PAGO DE CAJA'!B$3:B$9173,A4410,'RELACION PAGO DE CAJA'!L$3:L$9173)+(SUMIF('RELACION PAGO DE CAJA'!B$3:B$9173,A4410,'RELACION PAGO DE CAJA'!M$3:M$408)+(SUMIF('RELACION PAGO DE CAJA'!B$3:B$9173,A4410,'RELACION PAGO DE CAJA'!N$3:N$9173)))))</f>
        <v>#REF!</v>
      </c>
    </row>
    <row r="4411" spans="1:10">
      <c r="A4411" s="16" t="str">
        <f t="shared" si="73"/>
        <v/>
      </c>
      <c r="B4411" s="93"/>
      <c r="C4411" s="97"/>
      <c r="D4411" s="25"/>
      <c r="E4411" s="91"/>
      <c r="F4411" s="98"/>
      <c r="G4411" s="23"/>
      <c r="H4411" s="23"/>
      <c r="I4411" s="23"/>
      <c r="J4411" s="14" t="e">
        <f ca="1">F4411-(G4411+(SUMIF('RELACION PAGO DE CAJA'!B$3:B$9173,A4411,'RELACION PAGO DE CAJA'!K$3:K$9173)+SUMIF('RELACION PAGO DE CAJA'!B$3:B$9173,A4411,'RELACION PAGO DE CAJA'!L$3:L$9173)+(SUMIF('RELACION PAGO DE CAJA'!B$3:B$9173,A4411,'RELACION PAGO DE CAJA'!M$3:M$408)+(SUMIF('RELACION PAGO DE CAJA'!B$3:B$9173,A4411,'RELACION PAGO DE CAJA'!N$3:N$9173)))))</f>
        <v>#REF!</v>
      </c>
    </row>
    <row r="4412" spans="1:10">
      <c r="A4412" s="16" t="str">
        <f t="shared" si="73"/>
        <v/>
      </c>
      <c r="B4412" s="93"/>
      <c r="C4412" s="97"/>
      <c r="D4412" s="25"/>
      <c r="E4412" s="91"/>
      <c r="F4412" s="98"/>
      <c r="G4412" s="23"/>
      <c r="H4412" s="23"/>
      <c r="I4412" s="23"/>
      <c r="J4412" s="14" t="e">
        <f ca="1">F4412-(G4412+(SUMIF('RELACION PAGO DE CAJA'!B$3:B$9173,A4412,'RELACION PAGO DE CAJA'!K$3:K$9173)+SUMIF('RELACION PAGO DE CAJA'!B$3:B$9173,A4412,'RELACION PAGO DE CAJA'!L$3:L$9173)+(SUMIF('RELACION PAGO DE CAJA'!B$3:B$9173,A4412,'RELACION PAGO DE CAJA'!M$3:M$408)+(SUMIF('RELACION PAGO DE CAJA'!B$3:B$9173,A4412,'RELACION PAGO DE CAJA'!N$3:N$9173)))))</f>
        <v>#REF!</v>
      </c>
    </row>
    <row r="4413" spans="1:10">
      <c r="A4413" s="16" t="str">
        <f t="shared" si="73"/>
        <v/>
      </c>
      <c r="B4413" s="93"/>
      <c r="C4413" s="97"/>
      <c r="D4413" s="25"/>
      <c r="E4413" s="91"/>
      <c r="F4413" s="98"/>
      <c r="G4413" s="23"/>
      <c r="H4413" s="23"/>
      <c r="I4413" s="23"/>
      <c r="J4413" s="14" t="e">
        <f ca="1">F4413-(G4413+(SUMIF('RELACION PAGO DE CAJA'!B$3:B$9173,A4413,'RELACION PAGO DE CAJA'!K$3:K$9173)+SUMIF('RELACION PAGO DE CAJA'!B$3:B$9173,A4413,'RELACION PAGO DE CAJA'!L$3:L$9173)+(SUMIF('RELACION PAGO DE CAJA'!B$3:B$9173,A4413,'RELACION PAGO DE CAJA'!M$3:M$408)+(SUMIF('RELACION PAGO DE CAJA'!B$3:B$9173,A4413,'RELACION PAGO DE CAJA'!N$3:N$9173)))))</f>
        <v>#REF!</v>
      </c>
    </row>
    <row r="4414" spans="1:10">
      <c r="A4414" s="16" t="str">
        <f t="shared" si="73"/>
        <v/>
      </c>
      <c r="B4414" s="93"/>
      <c r="C4414" s="97"/>
      <c r="D4414" s="25"/>
      <c r="E4414" s="91"/>
      <c r="F4414" s="98"/>
      <c r="G4414" s="23"/>
      <c r="H4414" s="23"/>
      <c r="I4414" s="23"/>
      <c r="J4414" s="14" t="e">
        <f ca="1">F4414-(G4414+(SUMIF('RELACION PAGO DE CAJA'!B$3:B$9173,A4414,'RELACION PAGO DE CAJA'!K$3:K$9173)+SUMIF('RELACION PAGO DE CAJA'!B$3:B$9173,A4414,'RELACION PAGO DE CAJA'!L$3:L$9173)+(SUMIF('RELACION PAGO DE CAJA'!B$3:B$9173,A4414,'RELACION PAGO DE CAJA'!M$3:M$408)+(SUMIF('RELACION PAGO DE CAJA'!B$3:B$9173,A4414,'RELACION PAGO DE CAJA'!N$3:N$9173)))))</f>
        <v>#REF!</v>
      </c>
    </row>
    <row r="4415" spans="1:10">
      <c r="A4415" s="16" t="str">
        <f t="shared" si="73"/>
        <v/>
      </c>
      <c r="B4415" s="93"/>
      <c r="C4415" s="97"/>
      <c r="D4415" s="25"/>
      <c r="E4415" s="91"/>
      <c r="F4415" s="98"/>
      <c r="G4415" s="23"/>
      <c r="H4415" s="23"/>
      <c r="I4415" s="23"/>
      <c r="J4415" s="14" t="e">
        <f ca="1">F4415-(G4415+(SUMIF('RELACION PAGO DE CAJA'!B$3:B$9173,A4415,'RELACION PAGO DE CAJA'!K$3:K$9173)+SUMIF('RELACION PAGO DE CAJA'!B$3:B$9173,A4415,'RELACION PAGO DE CAJA'!L$3:L$9173)+(SUMIF('RELACION PAGO DE CAJA'!B$3:B$9173,A4415,'RELACION PAGO DE CAJA'!M$3:M$408)+(SUMIF('RELACION PAGO DE CAJA'!B$3:B$9173,A4415,'RELACION PAGO DE CAJA'!N$3:N$9173)))))</f>
        <v>#REF!</v>
      </c>
    </row>
    <row r="4416" spans="1:10">
      <c r="A4416" s="16" t="str">
        <f t="shared" si="73"/>
        <v/>
      </c>
      <c r="B4416" s="93"/>
      <c r="C4416" s="97"/>
      <c r="D4416" s="25"/>
      <c r="E4416" s="91"/>
      <c r="F4416" s="98"/>
      <c r="G4416" s="23"/>
      <c r="H4416" s="23"/>
      <c r="I4416" s="23"/>
      <c r="J4416" s="14" t="e">
        <f ca="1">F4416-(G4416+(SUMIF('RELACION PAGO DE CAJA'!B$3:B$9173,A4416,'RELACION PAGO DE CAJA'!K$3:K$9173)+SUMIF('RELACION PAGO DE CAJA'!B$3:B$9173,A4416,'RELACION PAGO DE CAJA'!L$3:L$9173)+(SUMIF('RELACION PAGO DE CAJA'!B$3:B$9173,A4416,'RELACION PAGO DE CAJA'!M$3:M$408)+(SUMIF('RELACION PAGO DE CAJA'!B$3:B$9173,A4416,'RELACION PAGO DE CAJA'!N$3:N$9173)))))</f>
        <v>#REF!</v>
      </c>
    </row>
    <row r="4417" spans="1:10">
      <c r="A4417" s="16" t="str">
        <f t="shared" si="73"/>
        <v/>
      </c>
      <c r="B4417" s="93"/>
      <c r="C4417" s="97"/>
      <c r="D4417" s="25"/>
      <c r="E4417" s="91"/>
      <c r="F4417" s="98"/>
      <c r="G4417" s="23"/>
      <c r="H4417" s="23"/>
      <c r="I4417" s="23"/>
      <c r="J4417" s="14" t="e">
        <f ca="1">F4417-(G4417+(SUMIF('RELACION PAGO DE CAJA'!B$3:B$9173,A4417,'RELACION PAGO DE CAJA'!K$3:K$9173)+SUMIF('RELACION PAGO DE CAJA'!B$3:B$9173,A4417,'RELACION PAGO DE CAJA'!L$3:L$9173)+(SUMIF('RELACION PAGO DE CAJA'!B$3:B$9173,A4417,'RELACION PAGO DE CAJA'!M$3:M$408)+(SUMIF('RELACION PAGO DE CAJA'!B$3:B$9173,A4417,'RELACION PAGO DE CAJA'!N$3:N$9173)))))</f>
        <v>#REF!</v>
      </c>
    </row>
    <row r="4418" spans="1:10">
      <c r="A4418" s="16" t="str">
        <f t="shared" si="73"/>
        <v/>
      </c>
      <c r="B4418" s="93"/>
      <c r="C4418" s="97"/>
      <c r="D4418" s="25"/>
      <c r="E4418" s="91"/>
      <c r="F4418" s="98"/>
      <c r="G4418" s="23"/>
      <c r="H4418" s="23"/>
      <c r="I4418" s="23"/>
      <c r="J4418" s="14" t="e">
        <f ca="1">F4418-(G4418+(SUMIF('RELACION PAGO DE CAJA'!B$3:B$9173,A4418,'RELACION PAGO DE CAJA'!K$3:K$9173)+SUMIF('RELACION PAGO DE CAJA'!B$3:B$9173,A4418,'RELACION PAGO DE CAJA'!L$3:L$9173)+(SUMIF('RELACION PAGO DE CAJA'!B$3:B$9173,A4418,'RELACION PAGO DE CAJA'!M$3:M$408)+(SUMIF('RELACION PAGO DE CAJA'!B$3:B$9173,A4418,'RELACION PAGO DE CAJA'!N$3:N$9173)))))</f>
        <v>#REF!</v>
      </c>
    </row>
    <row r="4419" spans="1:10">
      <c r="A4419" s="16" t="str">
        <f t="shared" si="73"/>
        <v/>
      </c>
      <c r="B4419" s="93"/>
      <c r="C4419" s="97"/>
      <c r="D4419" s="25"/>
      <c r="E4419" s="91"/>
      <c r="F4419" s="98"/>
      <c r="G4419" s="23"/>
      <c r="H4419" s="23"/>
      <c r="I4419" s="23"/>
      <c r="J4419" s="14" t="e">
        <f ca="1">F4419-(G4419+(SUMIF('RELACION PAGO DE CAJA'!B$3:B$9173,A4419,'RELACION PAGO DE CAJA'!K$3:K$9173)+SUMIF('RELACION PAGO DE CAJA'!B$3:B$9173,A4419,'RELACION PAGO DE CAJA'!L$3:L$9173)+(SUMIF('RELACION PAGO DE CAJA'!B$3:B$9173,A4419,'RELACION PAGO DE CAJA'!M$3:M$408)+(SUMIF('RELACION PAGO DE CAJA'!B$3:B$9173,A4419,'RELACION PAGO DE CAJA'!N$3:N$9173)))))</f>
        <v>#REF!</v>
      </c>
    </row>
    <row r="4420" spans="1:10">
      <c r="A4420" s="16" t="str">
        <f t="shared" si="73"/>
        <v/>
      </c>
      <c r="B4420" s="93"/>
      <c r="C4420" s="97"/>
      <c r="D4420" s="25"/>
      <c r="E4420" s="91"/>
      <c r="F4420" s="98"/>
      <c r="G4420" s="23"/>
      <c r="H4420" s="23"/>
      <c r="I4420" s="23"/>
      <c r="J4420" s="14" t="e">
        <f ca="1">F4420-(G4420+(SUMIF('RELACION PAGO DE CAJA'!B$3:B$9173,A4420,'RELACION PAGO DE CAJA'!K$3:K$9173)+SUMIF('RELACION PAGO DE CAJA'!B$3:B$9173,A4420,'RELACION PAGO DE CAJA'!L$3:L$9173)+(SUMIF('RELACION PAGO DE CAJA'!B$3:B$9173,A4420,'RELACION PAGO DE CAJA'!M$3:M$408)+(SUMIF('RELACION PAGO DE CAJA'!B$3:B$9173,A4420,'RELACION PAGO DE CAJA'!N$3:N$9173)))))</f>
        <v>#REF!</v>
      </c>
    </row>
    <row r="4421" spans="1:10">
      <c r="A4421" s="16" t="str">
        <f t="shared" si="73"/>
        <v/>
      </c>
      <c r="B4421" s="93"/>
      <c r="C4421" s="97"/>
      <c r="D4421" s="25"/>
      <c r="E4421" s="91"/>
      <c r="F4421" s="98"/>
      <c r="G4421" s="23"/>
      <c r="H4421" s="23"/>
      <c r="I4421" s="23"/>
      <c r="J4421" s="14" t="e">
        <f ca="1">F4421-(G4421+(SUMIF('RELACION PAGO DE CAJA'!B$3:B$9173,A4421,'RELACION PAGO DE CAJA'!K$3:K$9173)+SUMIF('RELACION PAGO DE CAJA'!B$3:B$9173,A4421,'RELACION PAGO DE CAJA'!L$3:L$9173)+(SUMIF('RELACION PAGO DE CAJA'!B$3:B$9173,A4421,'RELACION PAGO DE CAJA'!M$3:M$408)+(SUMIF('RELACION PAGO DE CAJA'!B$3:B$9173,A4421,'RELACION PAGO DE CAJA'!N$3:N$9173)))))</f>
        <v>#REF!</v>
      </c>
    </row>
    <row r="4422" spans="1:10">
      <c r="A4422" s="16" t="str">
        <f t="shared" si="73"/>
        <v/>
      </c>
      <c r="B4422" s="93"/>
      <c r="C4422" s="97"/>
      <c r="D4422" s="25"/>
      <c r="E4422" s="91"/>
      <c r="F4422" s="98"/>
      <c r="G4422" s="23"/>
      <c r="H4422" s="23"/>
      <c r="I4422" s="23"/>
      <c r="J4422" s="14" t="e">
        <f ca="1">F4422-(G4422+(SUMIF('RELACION PAGO DE CAJA'!B$3:B$9173,A4422,'RELACION PAGO DE CAJA'!K$3:K$9173)+SUMIF('RELACION PAGO DE CAJA'!B$3:B$9173,A4422,'RELACION PAGO DE CAJA'!L$3:L$9173)+(SUMIF('RELACION PAGO DE CAJA'!B$3:B$9173,A4422,'RELACION PAGO DE CAJA'!M$3:M$408)+(SUMIF('RELACION PAGO DE CAJA'!B$3:B$9173,A4422,'RELACION PAGO DE CAJA'!N$3:N$9173)))))</f>
        <v>#REF!</v>
      </c>
    </row>
    <row r="4423" spans="1:10">
      <c r="A4423" s="16" t="str">
        <f t="shared" si="73"/>
        <v/>
      </c>
      <c r="B4423" s="93"/>
      <c r="C4423" s="97"/>
      <c r="D4423" s="25"/>
      <c r="E4423" s="91"/>
      <c r="F4423" s="98"/>
      <c r="G4423" s="23"/>
      <c r="H4423" s="23"/>
      <c r="I4423" s="23"/>
      <c r="J4423" s="14" t="e">
        <f ca="1">F4423-(G4423+(SUMIF('RELACION PAGO DE CAJA'!B$3:B$9173,A4423,'RELACION PAGO DE CAJA'!K$3:K$9173)+SUMIF('RELACION PAGO DE CAJA'!B$3:B$9173,A4423,'RELACION PAGO DE CAJA'!L$3:L$9173)+(SUMIF('RELACION PAGO DE CAJA'!B$3:B$9173,A4423,'RELACION PAGO DE CAJA'!M$3:M$408)+(SUMIF('RELACION PAGO DE CAJA'!B$3:B$9173,A4423,'RELACION PAGO DE CAJA'!N$3:N$9173)))))</f>
        <v>#REF!</v>
      </c>
    </row>
    <row r="4424" spans="1:10">
      <c r="A4424" s="16" t="str">
        <f t="shared" si="73"/>
        <v/>
      </c>
      <c r="B4424" s="93"/>
      <c r="C4424" s="97"/>
      <c r="D4424" s="25"/>
      <c r="E4424" s="91"/>
      <c r="F4424" s="98"/>
      <c r="G4424" s="23"/>
      <c r="H4424" s="23"/>
      <c r="I4424" s="23"/>
      <c r="J4424" s="14" t="e">
        <f ca="1">F4424-(G4424+(SUMIF('RELACION PAGO DE CAJA'!B$3:B$9173,A4424,'RELACION PAGO DE CAJA'!K$3:K$9173)+SUMIF('RELACION PAGO DE CAJA'!B$3:B$9173,A4424,'RELACION PAGO DE CAJA'!L$3:L$9173)+(SUMIF('RELACION PAGO DE CAJA'!B$3:B$9173,A4424,'RELACION PAGO DE CAJA'!M$3:M$408)+(SUMIF('RELACION PAGO DE CAJA'!B$3:B$9173,A4424,'RELACION PAGO DE CAJA'!N$3:N$9173)))))</f>
        <v>#REF!</v>
      </c>
    </row>
    <row r="4425" spans="1:10">
      <c r="A4425" s="16" t="str">
        <f t="shared" si="73"/>
        <v/>
      </c>
      <c r="B4425" s="93"/>
      <c r="C4425" s="97"/>
      <c r="D4425" s="25"/>
      <c r="E4425" s="91"/>
      <c r="F4425" s="98"/>
      <c r="G4425" s="23"/>
      <c r="H4425" s="23"/>
      <c r="I4425" s="23"/>
      <c r="J4425" s="14" t="e">
        <f ca="1">F4425-(G4425+(SUMIF('RELACION PAGO DE CAJA'!B$3:B$9173,A4425,'RELACION PAGO DE CAJA'!K$3:K$9173)+SUMIF('RELACION PAGO DE CAJA'!B$3:B$9173,A4425,'RELACION PAGO DE CAJA'!L$3:L$9173)+(SUMIF('RELACION PAGO DE CAJA'!B$3:B$9173,A4425,'RELACION PAGO DE CAJA'!M$3:M$408)+(SUMIF('RELACION PAGO DE CAJA'!B$3:B$9173,A4425,'RELACION PAGO DE CAJA'!N$3:N$9173)))))</f>
        <v>#REF!</v>
      </c>
    </row>
    <row r="4426" spans="1:10">
      <c r="A4426" s="16" t="str">
        <f t="shared" si="73"/>
        <v/>
      </c>
      <c r="B4426" s="93"/>
      <c r="C4426" s="97"/>
      <c r="D4426" s="25"/>
      <c r="E4426" s="91"/>
      <c r="F4426" s="98"/>
      <c r="G4426" s="23"/>
      <c r="H4426" s="23"/>
      <c r="I4426" s="23"/>
      <c r="J4426" s="14" t="e">
        <f ca="1">F4426-(G4426+(SUMIF('RELACION PAGO DE CAJA'!B$3:B$9173,A4426,'RELACION PAGO DE CAJA'!K$3:K$9173)+SUMIF('RELACION PAGO DE CAJA'!B$3:B$9173,A4426,'RELACION PAGO DE CAJA'!L$3:L$9173)+(SUMIF('RELACION PAGO DE CAJA'!B$3:B$9173,A4426,'RELACION PAGO DE CAJA'!M$3:M$408)+(SUMIF('RELACION PAGO DE CAJA'!B$3:B$9173,A4426,'RELACION PAGO DE CAJA'!N$3:N$9173)))))</f>
        <v>#REF!</v>
      </c>
    </row>
    <row r="4427" spans="1:10">
      <c r="A4427" s="16" t="str">
        <f t="shared" si="73"/>
        <v/>
      </c>
      <c r="B4427" s="93"/>
      <c r="C4427" s="97"/>
      <c r="D4427" s="25"/>
      <c r="E4427" s="91"/>
      <c r="F4427" s="98"/>
      <c r="G4427" s="23"/>
      <c r="H4427" s="23"/>
      <c r="I4427" s="23"/>
      <c r="J4427" s="14" t="e">
        <f ca="1">F4427-(G4427+(SUMIF('RELACION PAGO DE CAJA'!B$3:B$9173,A4427,'RELACION PAGO DE CAJA'!K$3:K$9173)+SUMIF('RELACION PAGO DE CAJA'!B$3:B$9173,A4427,'RELACION PAGO DE CAJA'!L$3:L$9173)+(SUMIF('RELACION PAGO DE CAJA'!B$3:B$9173,A4427,'RELACION PAGO DE CAJA'!M$3:M$408)+(SUMIF('RELACION PAGO DE CAJA'!B$3:B$9173,A4427,'RELACION PAGO DE CAJA'!N$3:N$9173)))))</f>
        <v>#REF!</v>
      </c>
    </row>
    <row r="4428" spans="1:10">
      <c r="A4428" s="16" t="str">
        <f t="shared" si="73"/>
        <v/>
      </c>
      <c r="B4428" s="93"/>
      <c r="C4428" s="97"/>
      <c r="D4428" s="25"/>
      <c r="E4428" s="91"/>
      <c r="F4428" s="98"/>
      <c r="G4428" s="23"/>
      <c r="H4428" s="23"/>
      <c r="I4428" s="23"/>
      <c r="J4428" s="14" t="e">
        <f ca="1">F4428-(G4428+(SUMIF('RELACION PAGO DE CAJA'!B$3:B$9173,A4428,'RELACION PAGO DE CAJA'!K$3:K$9173)+SUMIF('RELACION PAGO DE CAJA'!B$3:B$9173,A4428,'RELACION PAGO DE CAJA'!L$3:L$9173)+(SUMIF('RELACION PAGO DE CAJA'!B$3:B$9173,A4428,'RELACION PAGO DE CAJA'!M$3:M$408)+(SUMIF('RELACION PAGO DE CAJA'!B$3:B$9173,A4428,'RELACION PAGO DE CAJA'!N$3:N$9173)))))</f>
        <v>#REF!</v>
      </c>
    </row>
    <row r="4429" spans="1:10">
      <c r="A4429" s="16" t="str">
        <f t="shared" si="73"/>
        <v/>
      </c>
      <c r="B4429" s="93"/>
      <c r="C4429" s="97"/>
      <c r="D4429" s="25"/>
      <c r="E4429" s="91"/>
      <c r="F4429" s="98"/>
      <c r="G4429" s="23"/>
      <c r="H4429" s="23"/>
      <c r="I4429" s="23"/>
      <c r="J4429" s="14" t="e">
        <f ca="1">F4429-(G4429+(SUMIF('RELACION PAGO DE CAJA'!B$3:B$9173,A4429,'RELACION PAGO DE CAJA'!K$3:K$9173)+SUMIF('RELACION PAGO DE CAJA'!B$3:B$9173,A4429,'RELACION PAGO DE CAJA'!L$3:L$9173)+(SUMIF('RELACION PAGO DE CAJA'!B$3:B$9173,A4429,'RELACION PAGO DE CAJA'!M$3:M$408)+(SUMIF('RELACION PAGO DE CAJA'!B$3:B$9173,A4429,'RELACION PAGO DE CAJA'!N$3:N$9173)))))</f>
        <v>#REF!</v>
      </c>
    </row>
    <row r="4430" spans="1:10">
      <c r="A4430" s="16" t="str">
        <f t="shared" si="73"/>
        <v/>
      </c>
      <c r="B4430" s="93"/>
      <c r="C4430" s="97"/>
      <c r="D4430" s="25"/>
      <c r="E4430" s="91"/>
      <c r="F4430" s="98"/>
      <c r="G4430" s="23"/>
      <c r="H4430" s="23"/>
      <c r="I4430" s="23"/>
      <c r="J4430" s="14" t="e">
        <f ca="1">F4430-(G4430+(SUMIF('RELACION PAGO DE CAJA'!B$3:B$9173,A4430,'RELACION PAGO DE CAJA'!K$3:K$9173)+SUMIF('RELACION PAGO DE CAJA'!B$3:B$9173,A4430,'RELACION PAGO DE CAJA'!L$3:L$9173)+(SUMIF('RELACION PAGO DE CAJA'!B$3:B$9173,A4430,'RELACION PAGO DE CAJA'!M$3:M$408)+(SUMIF('RELACION PAGO DE CAJA'!B$3:B$9173,A4430,'RELACION PAGO DE CAJA'!N$3:N$9173)))))</f>
        <v>#REF!</v>
      </c>
    </row>
    <row r="4431" spans="1:10">
      <c r="A4431" s="16" t="str">
        <f t="shared" si="73"/>
        <v/>
      </c>
      <c r="B4431" s="93"/>
      <c r="C4431" s="97"/>
      <c r="D4431" s="25"/>
      <c r="E4431" s="91"/>
      <c r="F4431" s="98"/>
      <c r="G4431" s="23"/>
      <c r="H4431" s="23"/>
      <c r="I4431" s="23"/>
      <c r="J4431" s="14" t="e">
        <f ca="1">F4431-(G4431+(SUMIF('RELACION PAGO DE CAJA'!B$3:B$9173,A4431,'RELACION PAGO DE CAJA'!K$3:K$9173)+SUMIF('RELACION PAGO DE CAJA'!B$3:B$9173,A4431,'RELACION PAGO DE CAJA'!L$3:L$9173)+(SUMIF('RELACION PAGO DE CAJA'!B$3:B$9173,A4431,'RELACION PAGO DE CAJA'!M$3:M$408)+(SUMIF('RELACION PAGO DE CAJA'!B$3:B$9173,A4431,'RELACION PAGO DE CAJA'!N$3:N$9173)))))</f>
        <v>#REF!</v>
      </c>
    </row>
    <row r="4432" spans="1:10">
      <c r="A4432" s="16" t="str">
        <f t="shared" si="73"/>
        <v/>
      </c>
      <c r="B4432" s="93"/>
      <c r="C4432" s="97"/>
      <c r="D4432" s="25"/>
      <c r="E4432" s="91"/>
      <c r="F4432" s="98"/>
      <c r="G4432" s="23"/>
      <c r="H4432" s="23"/>
      <c r="I4432" s="23"/>
      <c r="J4432" s="14" t="e">
        <f ca="1">F4432-(G4432+(SUMIF('RELACION PAGO DE CAJA'!B$3:B$9173,A4432,'RELACION PAGO DE CAJA'!K$3:K$9173)+SUMIF('RELACION PAGO DE CAJA'!B$3:B$9173,A4432,'RELACION PAGO DE CAJA'!L$3:L$9173)+(SUMIF('RELACION PAGO DE CAJA'!B$3:B$9173,A4432,'RELACION PAGO DE CAJA'!M$3:M$408)+(SUMIF('RELACION PAGO DE CAJA'!B$3:B$9173,A4432,'RELACION PAGO DE CAJA'!N$3:N$9173)))))</f>
        <v>#REF!</v>
      </c>
    </row>
    <row r="4433" spans="1:10">
      <c r="A4433" s="16" t="str">
        <f t="shared" si="73"/>
        <v/>
      </c>
      <c r="B4433" s="93"/>
      <c r="C4433" s="97"/>
      <c r="D4433" s="25"/>
      <c r="E4433" s="91"/>
      <c r="F4433" s="98"/>
      <c r="G4433" s="23"/>
      <c r="H4433" s="23"/>
      <c r="I4433" s="23"/>
      <c r="J4433" s="14" t="e">
        <f ca="1">F4433-(G4433+(SUMIF('RELACION PAGO DE CAJA'!B$3:B$9173,A4433,'RELACION PAGO DE CAJA'!K$3:K$9173)+SUMIF('RELACION PAGO DE CAJA'!B$3:B$9173,A4433,'RELACION PAGO DE CAJA'!L$3:L$9173)+(SUMIF('RELACION PAGO DE CAJA'!B$3:B$9173,A4433,'RELACION PAGO DE CAJA'!M$3:M$408)+(SUMIF('RELACION PAGO DE CAJA'!B$3:B$9173,A4433,'RELACION PAGO DE CAJA'!N$3:N$9173)))))</f>
        <v>#REF!</v>
      </c>
    </row>
    <row r="4434" spans="1:10">
      <c r="A4434" s="16" t="str">
        <f t="shared" si="73"/>
        <v/>
      </c>
      <c r="B4434" s="93"/>
      <c r="C4434" s="97"/>
      <c r="D4434" s="25"/>
      <c r="E4434" s="91"/>
      <c r="F4434" s="98"/>
      <c r="G4434" s="23"/>
      <c r="H4434" s="23"/>
      <c r="I4434" s="23"/>
      <c r="J4434" s="14" t="e">
        <f ca="1">F4434-(G4434+(SUMIF('RELACION PAGO DE CAJA'!B$3:B$9173,A4434,'RELACION PAGO DE CAJA'!K$3:K$9173)+SUMIF('RELACION PAGO DE CAJA'!B$3:B$9173,A4434,'RELACION PAGO DE CAJA'!L$3:L$9173)+(SUMIF('RELACION PAGO DE CAJA'!B$3:B$9173,A4434,'RELACION PAGO DE CAJA'!M$3:M$408)+(SUMIF('RELACION PAGO DE CAJA'!B$3:B$9173,A4434,'RELACION PAGO DE CAJA'!N$3:N$9173)))))</f>
        <v>#REF!</v>
      </c>
    </row>
    <row r="4435" spans="1:10">
      <c r="A4435" s="16" t="str">
        <f t="shared" si="73"/>
        <v/>
      </c>
      <c r="B4435" s="93"/>
      <c r="C4435" s="97"/>
      <c r="D4435" s="25"/>
      <c r="E4435" s="91"/>
      <c r="F4435" s="98"/>
      <c r="G4435" s="23"/>
      <c r="H4435" s="23"/>
      <c r="I4435" s="23"/>
      <c r="J4435" s="14" t="e">
        <f ca="1">F4435-(G4435+(SUMIF('RELACION PAGO DE CAJA'!B$3:B$9173,A4435,'RELACION PAGO DE CAJA'!K$3:K$9173)+SUMIF('RELACION PAGO DE CAJA'!B$3:B$9173,A4435,'RELACION PAGO DE CAJA'!L$3:L$9173)+(SUMIF('RELACION PAGO DE CAJA'!B$3:B$9173,A4435,'RELACION PAGO DE CAJA'!M$3:M$408)+(SUMIF('RELACION PAGO DE CAJA'!B$3:B$9173,A4435,'RELACION PAGO DE CAJA'!N$3:N$9173)))))</f>
        <v>#REF!</v>
      </c>
    </row>
    <row r="4436" spans="1:10">
      <c r="A4436" s="16" t="str">
        <f t="shared" si="73"/>
        <v/>
      </c>
      <c r="B4436" s="93"/>
      <c r="C4436" s="97"/>
      <c r="D4436" s="25"/>
      <c r="E4436" s="91"/>
      <c r="F4436" s="98"/>
      <c r="G4436" s="23"/>
      <c r="H4436" s="23"/>
      <c r="I4436" s="23"/>
      <c r="J4436" s="14" t="e">
        <f ca="1">F4436-(G4436+(SUMIF('RELACION PAGO DE CAJA'!B$3:B$9173,A4436,'RELACION PAGO DE CAJA'!K$3:K$9173)+SUMIF('RELACION PAGO DE CAJA'!B$3:B$9173,A4436,'RELACION PAGO DE CAJA'!L$3:L$9173)+(SUMIF('RELACION PAGO DE CAJA'!B$3:B$9173,A4436,'RELACION PAGO DE CAJA'!M$3:M$408)+(SUMIF('RELACION PAGO DE CAJA'!B$3:B$9173,A4436,'RELACION PAGO DE CAJA'!N$3:N$9173)))))</f>
        <v>#REF!</v>
      </c>
    </row>
    <row r="4437" spans="1:10">
      <c r="A4437" s="16" t="str">
        <f t="shared" ref="A4437:A4500" si="74">CONCATENATE(B4437,D4437,E4437)</f>
        <v/>
      </c>
      <c r="B4437" s="93"/>
      <c r="C4437" s="97"/>
      <c r="D4437" s="25"/>
      <c r="E4437" s="91"/>
      <c r="F4437" s="98"/>
      <c r="G4437" s="23"/>
      <c r="H4437" s="23"/>
      <c r="I4437" s="23"/>
      <c r="J4437" s="14" t="e">
        <f ca="1">F4437-(G4437+(SUMIF('RELACION PAGO DE CAJA'!B$3:B$9173,A4437,'RELACION PAGO DE CAJA'!K$3:K$9173)+SUMIF('RELACION PAGO DE CAJA'!B$3:B$9173,A4437,'RELACION PAGO DE CAJA'!L$3:L$9173)+(SUMIF('RELACION PAGO DE CAJA'!B$3:B$9173,A4437,'RELACION PAGO DE CAJA'!M$3:M$408)+(SUMIF('RELACION PAGO DE CAJA'!B$3:B$9173,A4437,'RELACION PAGO DE CAJA'!N$3:N$9173)))))</f>
        <v>#REF!</v>
      </c>
    </row>
    <row r="4438" spans="1:10">
      <c r="A4438" s="16" t="str">
        <f t="shared" si="74"/>
        <v/>
      </c>
      <c r="B4438" s="93"/>
      <c r="C4438" s="97"/>
      <c r="D4438" s="25"/>
      <c r="E4438" s="91"/>
      <c r="F4438" s="98"/>
      <c r="G4438" s="23"/>
      <c r="H4438" s="23"/>
      <c r="I4438" s="23"/>
      <c r="J4438" s="14" t="e">
        <f ca="1">F4438-(G4438+(SUMIF('RELACION PAGO DE CAJA'!B$3:B$9173,A4438,'RELACION PAGO DE CAJA'!K$3:K$9173)+SUMIF('RELACION PAGO DE CAJA'!B$3:B$9173,A4438,'RELACION PAGO DE CAJA'!L$3:L$9173)+(SUMIF('RELACION PAGO DE CAJA'!B$3:B$9173,A4438,'RELACION PAGO DE CAJA'!M$3:M$408)+(SUMIF('RELACION PAGO DE CAJA'!B$3:B$9173,A4438,'RELACION PAGO DE CAJA'!N$3:N$9173)))))</f>
        <v>#REF!</v>
      </c>
    </row>
    <row r="4439" spans="1:10">
      <c r="A4439" s="16" t="str">
        <f t="shared" si="74"/>
        <v/>
      </c>
      <c r="B4439" s="93"/>
      <c r="C4439" s="97"/>
      <c r="D4439" s="25"/>
      <c r="E4439" s="91"/>
      <c r="F4439" s="98"/>
      <c r="G4439" s="23"/>
      <c r="H4439" s="23"/>
      <c r="I4439" s="23"/>
      <c r="J4439" s="14" t="e">
        <f ca="1">F4439-(G4439+(SUMIF('RELACION PAGO DE CAJA'!B$3:B$9173,A4439,'RELACION PAGO DE CAJA'!K$3:K$9173)+SUMIF('RELACION PAGO DE CAJA'!B$3:B$9173,A4439,'RELACION PAGO DE CAJA'!L$3:L$9173)+(SUMIF('RELACION PAGO DE CAJA'!B$3:B$9173,A4439,'RELACION PAGO DE CAJA'!M$3:M$408)+(SUMIF('RELACION PAGO DE CAJA'!B$3:B$9173,A4439,'RELACION PAGO DE CAJA'!N$3:N$9173)))))</f>
        <v>#REF!</v>
      </c>
    </row>
    <row r="4440" spans="1:10">
      <c r="A4440" s="16" t="str">
        <f t="shared" si="74"/>
        <v/>
      </c>
      <c r="B4440" s="93"/>
      <c r="C4440" s="97"/>
      <c r="D4440" s="25"/>
      <c r="E4440" s="91"/>
      <c r="F4440" s="98"/>
      <c r="G4440" s="23"/>
      <c r="H4440" s="23"/>
      <c r="I4440" s="23"/>
      <c r="J4440" s="14" t="e">
        <f ca="1">F4440-(G4440+(SUMIF('RELACION PAGO DE CAJA'!B$3:B$9173,A4440,'RELACION PAGO DE CAJA'!K$3:K$9173)+SUMIF('RELACION PAGO DE CAJA'!B$3:B$9173,A4440,'RELACION PAGO DE CAJA'!L$3:L$9173)+(SUMIF('RELACION PAGO DE CAJA'!B$3:B$9173,A4440,'RELACION PAGO DE CAJA'!M$3:M$408)+(SUMIF('RELACION PAGO DE CAJA'!B$3:B$9173,A4440,'RELACION PAGO DE CAJA'!N$3:N$9173)))))</f>
        <v>#REF!</v>
      </c>
    </row>
    <row r="4441" spans="1:10">
      <c r="A4441" s="16" t="str">
        <f t="shared" si="74"/>
        <v/>
      </c>
      <c r="B4441" s="93"/>
      <c r="C4441" s="97"/>
      <c r="D4441" s="25"/>
      <c r="E4441" s="91"/>
      <c r="F4441" s="98"/>
      <c r="G4441" s="23"/>
      <c r="H4441" s="23"/>
      <c r="I4441" s="23"/>
      <c r="J4441" s="14" t="e">
        <f ca="1">F4441-(G4441+(SUMIF('RELACION PAGO DE CAJA'!B$3:B$9173,A4441,'RELACION PAGO DE CAJA'!K$3:K$9173)+SUMIF('RELACION PAGO DE CAJA'!B$3:B$9173,A4441,'RELACION PAGO DE CAJA'!L$3:L$9173)+(SUMIF('RELACION PAGO DE CAJA'!B$3:B$9173,A4441,'RELACION PAGO DE CAJA'!M$3:M$408)+(SUMIF('RELACION PAGO DE CAJA'!B$3:B$9173,A4441,'RELACION PAGO DE CAJA'!N$3:N$9173)))))</f>
        <v>#REF!</v>
      </c>
    </row>
    <row r="4442" spans="1:10">
      <c r="A4442" s="16" t="str">
        <f t="shared" si="74"/>
        <v/>
      </c>
      <c r="B4442" s="93"/>
      <c r="C4442" s="97"/>
      <c r="D4442" s="25"/>
      <c r="E4442" s="91"/>
      <c r="F4442" s="98"/>
      <c r="G4442" s="23"/>
      <c r="H4442" s="23"/>
      <c r="I4442" s="23"/>
      <c r="J4442" s="14" t="e">
        <f ca="1">F4442-(G4442+(SUMIF('RELACION PAGO DE CAJA'!B$3:B$9173,A4442,'RELACION PAGO DE CAJA'!K$3:K$9173)+SUMIF('RELACION PAGO DE CAJA'!B$3:B$9173,A4442,'RELACION PAGO DE CAJA'!L$3:L$9173)+(SUMIF('RELACION PAGO DE CAJA'!B$3:B$9173,A4442,'RELACION PAGO DE CAJA'!M$3:M$408)+(SUMIF('RELACION PAGO DE CAJA'!B$3:B$9173,A4442,'RELACION PAGO DE CAJA'!N$3:N$9173)))))</f>
        <v>#REF!</v>
      </c>
    </row>
    <row r="4443" spans="1:10">
      <c r="A4443" s="16" t="str">
        <f t="shared" si="74"/>
        <v/>
      </c>
      <c r="B4443" s="93"/>
      <c r="C4443" s="97"/>
      <c r="D4443" s="25"/>
      <c r="E4443" s="91"/>
      <c r="F4443" s="98"/>
      <c r="G4443" s="23"/>
      <c r="H4443" s="23"/>
      <c r="I4443" s="23"/>
      <c r="J4443" s="14" t="e">
        <f ca="1">F4443-(G4443+(SUMIF('RELACION PAGO DE CAJA'!B$3:B$9173,A4443,'RELACION PAGO DE CAJA'!K$3:K$9173)+SUMIF('RELACION PAGO DE CAJA'!B$3:B$9173,A4443,'RELACION PAGO DE CAJA'!L$3:L$9173)+(SUMIF('RELACION PAGO DE CAJA'!B$3:B$9173,A4443,'RELACION PAGO DE CAJA'!M$3:M$408)+(SUMIF('RELACION PAGO DE CAJA'!B$3:B$9173,A4443,'RELACION PAGO DE CAJA'!N$3:N$9173)))))</f>
        <v>#REF!</v>
      </c>
    </row>
    <row r="4444" spans="1:10">
      <c r="A4444" s="16" t="str">
        <f t="shared" si="74"/>
        <v/>
      </c>
      <c r="B4444" s="93"/>
      <c r="C4444" s="97"/>
      <c r="D4444" s="25"/>
      <c r="E4444" s="91"/>
      <c r="F4444" s="98"/>
      <c r="G4444" s="23"/>
      <c r="H4444" s="23"/>
      <c r="I4444" s="23"/>
      <c r="J4444" s="14" t="e">
        <f ca="1">F4444-(G4444+(SUMIF('RELACION PAGO DE CAJA'!B$3:B$9173,A4444,'RELACION PAGO DE CAJA'!K$3:K$9173)+SUMIF('RELACION PAGO DE CAJA'!B$3:B$9173,A4444,'RELACION PAGO DE CAJA'!L$3:L$9173)+(SUMIF('RELACION PAGO DE CAJA'!B$3:B$9173,A4444,'RELACION PAGO DE CAJA'!M$3:M$408)+(SUMIF('RELACION PAGO DE CAJA'!B$3:B$9173,A4444,'RELACION PAGO DE CAJA'!N$3:N$9173)))))</f>
        <v>#REF!</v>
      </c>
    </row>
    <row r="4445" spans="1:10">
      <c r="A4445" s="16" t="str">
        <f t="shared" si="74"/>
        <v/>
      </c>
      <c r="B4445" s="93"/>
      <c r="C4445" s="97"/>
      <c r="D4445" s="25"/>
      <c r="E4445" s="91"/>
      <c r="F4445" s="98"/>
      <c r="G4445" s="23"/>
      <c r="H4445" s="23"/>
      <c r="I4445" s="23"/>
      <c r="J4445" s="14" t="e">
        <f ca="1">F4445-(G4445+(SUMIF('RELACION PAGO DE CAJA'!B$3:B$9173,A4445,'RELACION PAGO DE CAJA'!K$3:K$9173)+SUMIF('RELACION PAGO DE CAJA'!B$3:B$9173,A4445,'RELACION PAGO DE CAJA'!L$3:L$9173)+(SUMIF('RELACION PAGO DE CAJA'!B$3:B$9173,A4445,'RELACION PAGO DE CAJA'!M$3:M$408)+(SUMIF('RELACION PAGO DE CAJA'!B$3:B$9173,A4445,'RELACION PAGO DE CAJA'!N$3:N$9173)))))</f>
        <v>#REF!</v>
      </c>
    </row>
    <row r="4446" spans="1:10">
      <c r="A4446" s="16" t="str">
        <f t="shared" si="74"/>
        <v/>
      </c>
      <c r="B4446" s="93"/>
      <c r="C4446" s="97"/>
      <c r="D4446" s="25"/>
      <c r="E4446" s="91"/>
      <c r="F4446" s="98"/>
      <c r="G4446" s="23"/>
      <c r="H4446" s="23"/>
      <c r="I4446" s="23"/>
      <c r="J4446" s="14" t="e">
        <f ca="1">F4446-(G4446+(SUMIF('RELACION PAGO DE CAJA'!B$3:B$9173,A4446,'RELACION PAGO DE CAJA'!K$3:K$9173)+SUMIF('RELACION PAGO DE CAJA'!B$3:B$9173,A4446,'RELACION PAGO DE CAJA'!L$3:L$9173)+(SUMIF('RELACION PAGO DE CAJA'!B$3:B$9173,A4446,'RELACION PAGO DE CAJA'!M$3:M$408)+(SUMIF('RELACION PAGO DE CAJA'!B$3:B$9173,A4446,'RELACION PAGO DE CAJA'!N$3:N$9173)))))</f>
        <v>#REF!</v>
      </c>
    </row>
    <row r="4447" spans="1:10">
      <c r="A4447" s="16" t="str">
        <f t="shared" si="74"/>
        <v/>
      </c>
      <c r="B4447" s="93"/>
      <c r="C4447" s="97"/>
      <c r="D4447" s="25"/>
      <c r="E4447" s="91"/>
      <c r="F4447" s="98"/>
      <c r="G4447" s="23"/>
      <c r="H4447" s="23"/>
      <c r="I4447" s="23"/>
      <c r="J4447" s="14" t="e">
        <f ca="1">F4447-(G4447+(SUMIF('RELACION PAGO DE CAJA'!B$3:B$9173,A4447,'RELACION PAGO DE CAJA'!K$3:K$9173)+SUMIF('RELACION PAGO DE CAJA'!B$3:B$9173,A4447,'RELACION PAGO DE CAJA'!L$3:L$9173)+(SUMIF('RELACION PAGO DE CAJA'!B$3:B$9173,A4447,'RELACION PAGO DE CAJA'!M$3:M$408)+(SUMIF('RELACION PAGO DE CAJA'!B$3:B$9173,A4447,'RELACION PAGO DE CAJA'!N$3:N$9173)))))</f>
        <v>#REF!</v>
      </c>
    </row>
    <row r="4448" spans="1:10">
      <c r="A4448" s="16" t="str">
        <f t="shared" si="74"/>
        <v/>
      </c>
      <c r="B4448" s="93"/>
      <c r="C4448" s="97"/>
      <c r="D4448" s="25"/>
      <c r="E4448" s="91"/>
      <c r="F4448" s="98"/>
      <c r="G4448" s="23"/>
      <c r="H4448" s="23"/>
      <c r="I4448" s="23"/>
      <c r="J4448" s="14" t="e">
        <f ca="1">F4448-(G4448+(SUMIF('RELACION PAGO DE CAJA'!B$3:B$9173,A4448,'RELACION PAGO DE CAJA'!K$3:K$9173)+SUMIF('RELACION PAGO DE CAJA'!B$3:B$9173,A4448,'RELACION PAGO DE CAJA'!L$3:L$9173)+(SUMIF('RELACION PAGO DE CAJA'!B$3:B$9173,A4448,'RELACION PAGO DE CAJA'!M$3:M$408)+(SUMIF('RELACION PAGO DE CAJA'!B$3:B$9173,A4448,'RELACION PAGO DE CAJA'!N$3:N$9173)))))</f>
        <v>#REF!</v>
      </c>
    </row>
    <row r="4449" spans="1:10">
      <c r="A4449" s="16" t="str">
        <f t="shared" si="74"/>
        <v/>
      </c>
      <c r="B4449" s="93"/>
      <c r="C4449" s="97"/>
      <c r="D4449" s="25"/>
      <c r="E4449" s="91"/>
      <c r="F4449" s="98"/>
      <c r="G4449" s="23"/>
      <c r="H4449" s="23"/>
      <c r="I4449" s="23"/>
      <c r="J4449" s="14" t="e">
        <f ca="1">F4449-(G4449+(SUMIF('RELACION PAGO DE CAJA'!B$3:B$9173,A4449,'RELACION PAGO DE CAJA'!K$3:K$9173)+SUMIF('RELACION PAGO DE CAJA'!B$3:B$9173,A4449,'RELACION PAGO DE CAJA'!L$3:L$9173)+(SUMIF('RELACION PAGO DE CAJA'!B$3:B$9173,A4449,'RELACION PAGO DE CAJA'!M$3:M$408)+(SUMIF('RELACION PAGO DE CAJA'!B$3:B$9173,A4449,'RELACION PAGO DE CAJA'!N$3:N$9173)))))</f>
        <v>#REF!</v>
      </c>
    </row>
    <row r="4450" spans="1:10">
      <c r="A4450" s="16" t="str">
        <f t="shared" si="74"/>
        <v/>
      </c>
      <c r="B4450" s="93"/>
      <c r="C4450" s="97"/>
      <c r="D4450" s="25"/>
      <c r="E4450" s="91"/>
      <c r="F4450" s="98"/>
      <c r="G4450" s="23"/>
      <c r="H4450" s="23"/>
      <c r="I4450" s="23"/>
      <c r="J4450" s="14" t="e">
        <f ca="1">F4450-(G4450+(SUMIF('RELACION PAGO DE CAJA'!B$3:B$9173,A4450,'RELACION PAGO DE CAJA'!K$3:K$9173)+SUMIF('RELACION PAGO DE CAJA'!B$3:B$9173,A4450,'RELACION PAGO DE CAJA'!L$3:L$9173)+(SUMIF('RELACION PAGO DE CAJA'!B$3:B$9173,A4450,'RELACION PAGO DE CAJA'!M$3:M$408)+(SUMIF('RELACION PAGO DE CAJA'!B$3:B$9173,A4450,'RELACION PAGO DE CAJA'!N$3:N$9173)))))</f>
        <v>#REF!</v>
      </c>
    </row>
    <row r="4451" spans="1:10">
      <c r="A4451" s="16" t="str">
        <f t="shared" si="74"/>
        <v/>
      </c>
      <c r="B4451" s="93"/>
      <c r="C4451" s="97"/>
      <c r="D4451" s="25"/>
      <c r="E4451" s="91"/>
      <c r="F4451" s="98"/>
      <c r="G4451" s="23"/>
      <c r="H4451" s="23"/>
      <c r="I4451" s="23"/>
      <c r="J4451" s="14" t="e">
        <f ca="1">F4451-(G4451+(SUMIF('RELACION PAGO DE CAJA'!B$3:B$9173,A4451,'RELACION PAGO DE CAJA'!K$3:K$9173)+SUMIF('RELACION PAGO DE CAJA'!B$3:B$9173,A4451,'RELACION PAGO DE CAJA'!L$3:L$9173)+(SUMIF('RELACION PAGO DE CAJA'!B$3:B$9173,A4451,'RELACION PAGO DE CAJA'!M$3:M$408)+(SUMIF('RELACION PAGO DE CAJA'!B$3:B$9173,A4451,'RELACION PAGO DE CAJA'!N$3:N$9173)))))</f>
        <v>#REF!</v>
      </c>
    </row>
    <row r="4452" spans="1:10">
      <c r="A4452" s="16" t="str">
        <f t="shared" si="74"/>
        <v/>
      </c>
      <c r="B4452" s="93"/>
      <c r="C4452" s="97"/>
      <c r="D4452" s="25"/>
      <c r="E4452" s="91"/>
      <c r="F4452" s="98"/>
      <c r="G4452" s="23"/>
      <c r="H4452" s="23"/>
      <c r="I4452" s="23"/>
      <c r="J4452" s="14" t="e">
        <f ca="1">F4452-(G4452+(SUMIF('RELACION PAGO DE CAJA'!B$3:B$9173,A4452,'RELACION PAGO DE CAJA'!K$3:K$9173)+SUMIF('RELACION PAGO DE CAJA'!B$3:B$9173,A4452,'RELACION PAGO DE CAJA'!L$3:L$9173)+(SUMIF('RELACION PAGO DE CAJA'!B$3:B$9173,A4452,'RELACION PAGO DE CAJA'!M$3:M$408)+(SUMIF('RELACION PAGO DE CAJA'!B$3:B$9173,A4452,'RELACION PAGO DE CAJA'!N$3:N$9173)))))</f>
        <v>#REF!</v>
      </c>
    </row>
    <row r="4453" spans="1:10">
      <c r="A4453" s="16" t="str">
        <f t="shared" si="74"/>
        <v/>
      </c>
      <c r="B4453" s="93"/>
      <c r="C4453" s="97"/>
      <c r="D4453" s="25"/>
      <c r="E4453" s="91"/>
      <c r="F4453" s="98"/>
      <c r="G4453" s="23"/>
      <c r="H4453" s="23"/>
      <c r="I4453" s="23"/>
      <c r="J4453" s="14" t="e">
        <f ca="1">F4453-(G4453+(SUMIF('RELACION PAGO DE CAJA'!B$3:B$9173,A4453,'RELACION PAGO DE CAJA'!K$3:K$9173)+SUMIF('RELACION PAGO DE CAJA'!B$3:B$9173,A4453,'RELACION PAGO DE CAJA'!L$3:L$9173)+(SUMIF('RELACION PAGO DE CAJA'!B$3:B$9173,A4453,'RELACION PAGO DE CAJA'!M$3:M$408)+(SUMIF('RELACION PAGO DE CAJA'!B$3:B$9173,A4453,'RELACION PAGO DE CAJA'!N$3:N$9173)))))</f>
        <v>#REF!</v>
      </c>
    </row>
    <row r="4454" spans="1:10">
      <c r="A4454" s="16" t="str">
        <f t="shared" si="74"/>
        <v/>
      </c>
      <c r="B4454" s="93"/>
      <c r="C4454" s="97"/>
      <c r="D4454" s="25"/>
      <c r="E4454" s="91"/>
      <c r="F4454" s="98"/>
      <c r="G4454" s="23"/>
      <c r="H4454" s="23"/>
      <c r="I4454" s="23"/>
      <c r="J4454" s="14" t="e">
        <f ca="1">F4454-(G4454+(SUMIF('RELACION PAGO DE CAJA'!B$3:B$9173,A4454,'RELACION PAGO DE CAJA'!K$3:K$9173)+SUMIF('RELACION PAGO DE CAJA'!B$3:B$9173,A4454,'RELACION PAGO DE CAJA'!L$3:L$9173)+(SUMIF('RELACION PAGO DE CAJA'!B$3:B$9173,A4454,'RELACION PAGO DE CAJA'!M$3:M$408)+(SUMIF('RELACION PAGO DE CAJA'!B$3:B$9173,A4454,'RELACION PAGO DE CAJA'!N$3:N$9173)))))</f>
        <v>#REF!</v>
      </c>
    </row>
    <row r="4455" spans="1:10">
      <c r="A4455" s="16" t="str">
        <f t="shared" si="74"/>
        <v/>
      </c>
      <c r="B4455" s="93"/>
      <c r="C4455" s="97"/>
      <c r="D4455" s="25"/>
      <c r="E4455" s="91"/>
      <c r="F4455" s="98"/>
      <c r="G4455" s="23"/>
      <c r="H4455" s="23"/>
      <c r="I4455" s="23"/>
      <c r="J4455" s="14" t="e">
        <f ca="1">F4455-(G4455+(SUMIF('RELACION PAGO DE CAJA'!B$3:B$9173,A4455,'RELACION PAGO DE CAJA'!K$3:K$9173)+SUMIF('RELACION PAGO DE CAJA'!B$3:B$9173,A4455,'RELACION PAGO DE CAJA'!L$3:L$9173)+(SUMIF('RELACION PAGO DE CAJA'!B$3:B$9173,A4455,'RELACION PAGO DE CAJA'!M$3:M$408)+(SUMIF('RELACION PAGO DE CAJA'!B$3:B$9173,A4455,'RELACION PAGO DE CAJA'!N$3:N$9173)))))</f>
        <v>#REF!</v>
      </c>
    </row>
    <row r="4456" spans="1:10">
      <c r="A4456" s="16" t="str">
        <f t="shared" si="74"/>
        <v/>
      </c>
      <c r="B4456" s="93"/>
      <c r="C4456" s="97"/>
      <c r="D4456" s="25"/>
      <c r="E4456" s="91"/>
      <c r="F4456" s="98"/>
      <c r="G4456" s="23"/>
      <c r="H4456" s="23"/>
      <c r="I4456" s="23"/>
      <c r="J4456" s="14" t="e">
        <f ca="1">F4456-(G4456+(SUMIF('RELACION PAGO DE CAJA'!B$3:B$9173,A4456,'RELACION PAGO DE CAJA'!K$3:K$9173)+SUMIF('RELACION PAGO DE CAJA'!B$3:B$9173,A4456,'RELACION PAGO DE CAJA'!L$3:L$9173)+(SUMIF('RELACION PAGO DE CAJA'!B$3:B$9173,A4456,'RELACION PAGO DE CAJA'!M$3:M$408)+(SUMIF('RELACION PAGO DE CAJA'!B$3:B$9173,A4456,'RELACION PAGO DE CAJA'!N$3:N$9173)))))</f>
        <v>#REF!</v>
      </c>
    </row>
    <row r="4457" spans="1:10">
      <c r="A4457" s="16" t="str">
        <f t="shared" si="74"/>
        <v/>
      </c>
      <c r="B4457" s="93"/>
      <c r="C4457" s="97"/>
      <c r="D4457" s="25"/>
      <c r="E4457" s="91"/>
      <c r="F4457" s="98"/>
      <c r="G4457" s="23"/>
      <c r="H4457" s="23"/>
      <c r="I4457" s="23"/>
      <c r="J4457" s="14" t="e">
        <f ca="1">F4457-(G4457+(SUMIF('RELACION PAGO DE CAJA'!B$3:B$9173,A4457,'RELACION PAGO DE CAJA'!K$3:K$9173)+SUMIF('RELACION PAGO DE CAJA'!B$3:B$9173,A4457,'RELACION PAGO DE CAJA'!L$3:L$9173)+(SUMIF('RELACION PAGO DE CAJA'!B$3:B$9173,A4457,'RELACION PAGO DE CAJA'!M$3:M$408)+(SUMIF('RELACION PAGO DE CAJA'!B$3:B$9173,A4457,'RELACION PAGO DE CAJA'!N$3:N$9173)))))</f>
        <v>#REF!</v>
      </c>
    </row>
    <row r="4458" spans="1:10">
      <c r="A4458" s="16" t="str">
        <f t="shared" si="74"/>
        <v/>
      </c>
      <c r="B4458" s="93"/>
      <c r="C4458" s="97"/>
      <c r="D4458" s="25"/>
      <c r="E4458" s="91"/>
      <c r="F4458" s="98"/>
      <c r="G4458" s="23"/>
      <c r="H4458" s="23"/>
      <c r="I4458" s="23"/>
      <c r="J4458" s="14" t="e">
        <f ca="1">F4458-(G4458+(SUMIF('RELACION PAGO DE CAJA'!B$3:B$9173,A4458,'RELACION PAGO DE CAJA'!K$3:K$9173)+SUMIF('RELACION PAGO DE CAJA'!B$3:B$9173,A4458,'RELACION PAGO DE CAJA'!L$3:L$9173)+(SUMIF('RELACION PAGO DE CAJA'!B$3:B$9173,A4458,'RELACION PAGO DE CAJA'!M$3:M$408)+(SUMIF('RELACION PAGO DE CAJA'!B$3:B$9173,A4458,'RELACION PAGO DE CAJA'!N$3:N$9173)))))</f>
        <v>#REF!</v>
      </c>
    </row>
    <row r="4459" spans="1:10">
      <c r="A4459" s="16" t="str">
        <f t="shared" si="74"/>
        <v/>
      </c>
      <c r="B4459" s="93"/>
      <c r="C4459" s="97"/>
      <c r="D4459" s="25"/>
      <c r="E4459" s="91"/>
      <c r="F4459" s="98"/>
      <c r="G4459" s="23"/>
      <c r="H4459" s="23"/>
      <c r="I4459" s="23"/>
      <c r="J4459" s="14" t="e">
        <f ca="1">F4459-(G4459+(SUMIF('RELACION PAGO DE CAJA'!B$3:B$9173,A4459,'RELACION PAGO DE CAJA'!K$3:K$9173)+SUMIF('RELACION PAGO DE CAJA'!B$3:B$9173,A4459,'RELACION PAGO DE CAJA'!L$3:L$9173)+(SUMIF('RELACION PAGO DE CAJA'!B$3:B$9173,A4459,'RELACION PAGO DE CAJA'!M$3:M$408)+(SUMIF('RELACION PAGO DE CAJA'!B$3:B$9173,A4459,'RELACION PAGO DE CAJA'!N$3:N$9173)))))</f>
        <v>#REF!</v>
      </c>
    </row>
    <row r="4460" spans="1:10">
      <c r="A4460" s="16" t="str">
        <f t="shared" si="74"/>
        <v/>
      </c>
      <c r="B4460" s="93"/>
      <c r="C4460" s="97"/>
      <c r="D4460" s="25"/>
      <c r="E4460" s="91"/>
      <c r="F4460" s="98"/>
      <c r="G4460" s="23"/>
      <c r="H4460" s="23"/>
      <c r="I4460" s="23"/>
      <c r="J4460" s="14" t="e">
        <f ca="1">F4460-(G4460+(SUMIF('RELACION PAGO DE CAJA'!B$3:B$9173,A4460,'RELACION PAGO DE CAJA'!K$3:K$9173)+SUMIF('RELACION PAGO DE CAJA'!B$3:B$9173,A4460,'RELACION PAGO DE CAJA'!L$3:L$9173)+(SUMIF('RELACION PAGO DE CAJA'!B$3:B$9173,A4460,'RELACION PAGO DE CAJA'!M$3:M$408)+(SUMIF('RELACION PAGO DE CAJA'!B$3:B$9173,A4460,'RELACION PAGO DE CAJA'!N$3:N$9173)))))</f>
        <v>#REF!</v>
      </c>
    </row>
    <row r="4461" spans="1:10">
      <c r="A4461" s="16" t="str">
        <f t="shared" si="74"/>
        <v/>
      </c>
      <c r="B4461" s="93"/>
      <c r="C4461" s="97"/>
      <c r="D4461" s="25"/>
      <c r="E4461" s="91"/>
      <c r="F4461" s="98"/>
      <c r="G4461" s="23"/>
      <c r="H4461" s="23"/>
      <c r="I4461" s="23"/>
      <c r="J4461" s="14" t="e">
        <f ca="1">F4461-(G4461+(SUMIF('RELACION PAGO DE CAJA'!B$3:B$9173,A4461,'RELACION PAGO DE CAJA'!K$3:K$9173)+SUMIF('RELACION PAGO DE CAJA'!B$3:B$9173,A4461,'RELACION PAGO DE CAJA'!L$3:L$9173)+(SUMIF('RELACION PAGO DE CAJA'!B$3:B$9173,A4461,'RELACION PAGO DE CAJA'!M$3:M$408)+(SUMIF('RELACION PAGO DE CAJA'!B$3:B$9173,A4461,'RELACION PAGO DE CAJA'!N$3:N$9173)))))</f>
        <v>#REF!</v>
      </c>
    </row>
    <row r="4462" spans="1:10">
      <c r="A4462" s="16" t="str">
        <f t="shared" si="74"/>
        <v/>
      </c>
      <c r="B4462" s="93"/>
      <c r="C4462" s="97"/>
      <c r="D4462" s="25"/>
      <c r="E4462" s="91"/>
      <c r="F4462" s="98"/>
      <c r="G4462" s="23"/>
      <c r="H4462" s="23"/>
      <c r="I4462" s="23"/>
      <c r="J4462" s="14" t="e">
        <f ca="1">F4462-(G4462+(SUMIF('RELACION PAGO DE CAJA'!B$3:B$9173,A4462,'RELACION PAGO DE CAJA'!K$3:K$9173)+SUMIF('RELACION PAGO DE CAJA'!B$3:B$9173,A4462,'RELACION PAGO DE CAJA'!L$3:L$9173)+(SUMIF('RELACION PAGO DE CAJA'!B$3:B$9173,A4462,'RELACION PAGO DE CAJA'!M$3:M$408)+(SUMIF('RELACION PAGO DE CAJA'!B$3:B$9173,A4462,'RELACION PAGO DE CAJA'!N$3:N$9173)))))</f>
        <v>#REF!</v>
      </c>
    </row>
    <row r="4463" spans="1:10">
      <c r="A4463" s="16" t="str">
        <f t="shared" si="74"/>
        <v/>
      </c>
      <c r="B4463" s="93"/>
      <c r="C4463" s="97"/>
      <c r="D4463" s="25"/>
      <c r="E4463" s="91"/>
      <c r="F4463" s="98"/>
      <c r="G4463" s="23"/>
      <c r="H4463" s="23"/>
      <c r="I4463" s="23"/>
      <c r="J4463" s="14" t="e">
        <f ca="1">F4463-(G4463+(SUMIF('RELACION PAGO DE CAJA'!B$3:B$9173,A4463,'RELACION PAGO DE CAJA'!K$3:K$9173)+SUMIF('RELACION PAGO DE CAJA'!B$3:B$9173,A4463,'RELACION PAGO DE CAJA'!L$3:L$9173)+(SUMIF('RELACION PAGO DE CAJA'!B$3:B$9173,A4463,'RELACION PAGO DE CAJA'!M$3:M$408)+(SUMIF('RELACION PAGO DE CAJA'!B$3:B$9173,A4463,'RELACION PAGO DE CAJA'!N$3:N$9173)))))</f>
        <v>#REF!</v>
      </c>
    </row>
    <row r="4464" spans="1:10">
      <c r="A4464" s="16" t="str">
        <f t="shared" si="74"/>
        <v/>
      </c>
      <c r="B4464" s="93"/>
      <c r="C4464" s="97"/>
      <c r="D4464" s="25"/>
      <c r="E4464" s="91"/>
      <c r="F4464" s="98"/>
      <c r="G4464" s="23"/>
      <c r="H4464" s="23"/>
      <c r="I4464" s="23"/>
      <c r="J4464" s="14" t="e">
        <f ca="1">F4464-(G4464+(SUMIF('RELACION PAGO DE CAJA'!B$3:B$9173,A4464,'RELACION PAGO DE CAJA'!K$3:K$9173)+SUMIF('RELACION PAGO DE CAJA'!B$3:B$9173,A4464,'RELACION PAGO DE CAJA'!L$3:L$9173)+(SUMIF('RELACION PAGO DE CAJA'!B$3:B$9173,A4464,'RELACION PAGO DE CAJA'!M$3:M$408)+(SUMIF('RELACION PAGO DE CAJA'!B$3:B$9173,A4464,'RELACION PAGO DE CAJA'!N$3:N$9173)))))</f>
        <v>#REF!</v>
      </c>
    </row>
    <row r="4465" spans="1:10">
      <c r="A4465" s="16" t="str">
        <f t="shared" si="74"/>
        <v/>
      </c>
      <c r="B4465" s="93"/>
      <c r="C4465" s="97"/>
      <c r="D4465" s="25"/>
      <c r="E4465" s="91"/>
      <c r="F4465" s="98"/>
      <c r="G4465" s="23"/>
      <c r="H4465" s="23"/>
      <c r="I4465" s="23"/>
      <c r="J4465" s="14" t="e">
        <f ca="1">F4465-(G4465+(SUMIF('RELACION PAGO DE CAJA'!B$3:B$9173,A4465,'RELACION PAGO DE CAJA'!K$3:K$9173)+SUMIF('RELACION PAGO DE CAJA'!B$3:B$9173,A4465,'RELACION PAGO DE CAJA'!L$3:L$9173)+(SUMIF('RELACION PAGO DE CAJA'!B$3:B$9173,A4465,'RELACION PAGO DE CAJA'!M$3:M$408)+(SUMIF('RELACION PAGO DE CAJA'!B$3:B$9173,A4465,'RELACION PAGO DE CAJA'!N$3:N$9173)))))</f>
        <v>#REF!</v>
      </c>
    </row>
    <row r="4466" spans="1:10">
      <c r="A4466" s="16" t="str">
        <f t="shared" si="74"/>
        <v/>
      </c>
      <c r="B4466" s="93"/>
      <c r="C4466" s="97"/>
      <c r="D4466" s="25"/>
      <c r="E4466" s="91"/>
      <c r="F4466" s="98"/>
      <c r="G4466" s="23"/>
      <c r="H4466" s="23"/>
      <c r="I4466" s="23"/>
      <c r="J4466" s="14" t="e">
        <f ca="1">F4466-(G4466+(SUMIF('RELACION PAGO DE CAJA'!B$3:B$9173,A4466,'RELACION PAGO DE CAJA'!K$3:K$9173)+SUMIF('RELACION PAGO DE CAJA'!B$3:B$9173,A4466,'RELACION PAGO DE CAJA'!L$3:L$9173)+(SUMIF('RELACION PAGO DE CAJA'!B$3:B$9173,A4466,'RELACION PAGO DE CAJA'!M$3:M$408)+(SUMIF('RELACION PAGO DE CAJA'!B$3:B$9173,A4466,'RELACION PAGO DE CAJA'!N$3:N$9173)))))</f>
        <v>#REF!</v>
      </c>
    </row>
    <row r="4467" spans="1:10">
      <c r="A4467" s="16" t="str">
        <f t="shared" si="74"/>
        <v/>
      </c>
      <c r="B4467" s="93"/>
      <c r="C4467" s="97"/>
      <c r="D4467" s="25"/>
      <c r="E4467" s="91"/>
      <c r="F4467" s="98"/>
      <c r="G4467" s="23"/>
      <c r="H4467" s="23"/>
      <c r="I4467" s="23"/>
      <c r="J4467" s="14" t="e">
        <f ca="1">F4467-(G4467+(SUMIF('RELACION PAGO DE CAJA'!B$3:B$9173,A4467,'RELACION PAGO DE CAJA'!K$3:K$9173)+SUMIF('RELACION PAGO DE CAJA'!B$3:B$9173,A4467,'RELACION PAGO DE CAJA'!L$3:L$9173)+(SUMIF('RELACION PAGO DE CAJA'!B$3:B$9173,A4467,'RELACION PAGO DE CAJA'!M$3:M$408)+(SUMIF('RELACION PAGO DE CAJA'!B$3:B$9173,A4467,'RELACION PAGO DE CAJA'!N$3:N$9173)))))</f>
        <v>#REF!</v>
      </c>
    </row>
    <row r="4468" spans="1:10">
      <c r="A4468" s="16" t="str">
        <f t="shared" si="74"/>
        <v/>
      </c>
      <c r="B4468" s="93"/>
      <c r="C4468" s="97"/>
      <c r="D4468" s="25"/>
      <c r="E4468" s="91"/>
      <c r="F4468" s="98"/>
      <c r="G4468" s="23"/>
      <c r="H4468" s="23"/>
      <c r="I4468" s="23"/>
      <c r="J4468" s="14" t="e">
        <f ca="1">F4468-(G4468+(SUMIF('RELACION PAGO DE CAJA'!B$3:B$9173,A4468,'RELACION PAGO DE CAJA'!K$3:K$9173)+SUMIF('RELACION PAGO DE CAJA'!B$3:B$9173,A4468,'RELACION PAGO DE CAJA'!L$3:L$9173)+(SUMIF('RELACION PAGO DE CAJA'!B$3:B$9173,A4468,'RELACION PAGO DE CAJA'!M$3:M$408)+(SUMIF('RELACION PAGO DE CAJA'!B$3:B$9173,A4468,'RELACION PAGO DE CAJA'!N$3:N$9173)))))</f>
        <v>#REF!</v>
      </c>
    </row>
    <row r="4469" spans="1:10">
      <c r="A4469" s="16" t="str">
        <f t="shared" si="74"/>
        <v/>
      </c>
      <c r="B4469" s="93"/>
      <c r="C4469" s="97"/>
      <c r="D4469" s="25"/>
      <c r="E4469" s="91"/>
      <c r="F4469" s="98"/>
      <c r="G4469" s="23"/>
      <c r="H4469" s="23"/>
      <c r="I4469" s="23"/>
      <c r="J4469" s="14" t="e">
        <f ca="1">F4469-(G4469+(SUMIF('RELACION PAGO DE CAJA'!B$3:B$9173,A4469,'RELACION PAGO DE CAJA'!K$3:K$9173)+SUMIF('RELACION PAGO DE CAJA'!B$3:B$9173,A4469,'RELACION PAGO DE CAJA'!L$3:L$9173)+(SUMIF('RELACION PAGO DE CAJA'!B$3:B$9173,A4469,'RELACION PAGO DE CAJA'!M$3:M$408)+(SUMIF('RELACION PAGO DE CAJA'!B$3:B$9173,A4469,'RELACION PAGO DE CAJA'!N$3:N$9173)))))</f>
        <v>#REF!</v>
      </c>
    </row>
    <row r="4470" spans="1:10">
      <c r="A4470" s="16" t="str">
        <f t="shared" si="74"/>
        <v/>
      </c>
      <c r="B4470" s="93"/>
      <c r="C4470" s="97"/>
      <c r="D4470" s="25"/>
      <c r="E4470" s="91"/>
      <c r="F4470" s="98"/>
      <c r="G4470" s="23"/>
      <c r="H4470" s="23"/>
      <c r="I4470" s="23"/>
      <c r="J4470" s="14" t="e">
        <f ca="1">F4470-(G4470+(SUMIF('RELACION PAGO DE CAJA'!B$3:B$9173,A4470,'RELACION PAGO DE CAJA'!K$3:K$9173)+SUMIF('RELACION PAGO DE CAJA'!B$3:B$9173,A4470,'RELACION PAGO DE CAJA'!L$3:L$9173)+(SUMIF('RELACION PAGO DE CAJA'!B$3:B$9173,A4470,'RELACION PAGO DE CAJA'!M$3:M$408)+(SUMIF('RELACION PAGO DE CAJA'!B$3:B$9173,A4470,'RELACION PAGO DE CAJA'!N$3:N$9173)))))</f>
        <v>#REF!</v>
      </c>
    </row>
    <row r="4471" spans="1:10">
      <c r="A4471" s="16" t="str">
        <f t="shared" si="74"/>
        <v/>
      </c>
      <c r="B4471" s="93"/>
      <c r="C4471" s="97"/>
      <c r="D4471" s="25"/>
      <c r="E4471" s="91"/>
      <c r="F4471" s="98"/>
      <c r="G4471" s="23"/>
      <c r="H4471" s="23"/>
      <c r="I4471" s="23"/>
      <c r="J4471" s="14" t="e">
        <f ca="1">F4471-(G4471+(SUMIF('RELACION PAGO DE CAJA'!B$3:B$9173,A4471,'RELACION PAGO DE CAJA'!K$3:K$9173)+SUMIF('RELACION PAGO DE CAJA'!B$3:B$9173,A4471,'RELACION PAGO DE CAJA'!L$3:L$9173)+(SUMIF('RELACION PAGO DE CAJA'!B$3:B$9173,A4471,'RELACION PAGO DE CAJA'!M$3:M$408)+(SUMIF('RELACION PAGO DE CAJA'!B$3:B$9173,A4471,'RELACION PAGO DE CAJA'!N$3:N$9173)))))</f>
        <v>#REF!</v>
      </c>
    </row>
    <row r="4472" spans="1:10">
      <c r="A4472" s="16" t="str">
        <f t="shared" si="74"/>
        <v/>
      </c>
      <c r="B4472" s="93"/>
      <c r="C4472" s="97"/>
      <c r="D4472" s="25"/>
      <c r="E4472" s="91"/>
      <c r="F4472" s="98"/>
      <c r="G4472" s="23"/>
      <c r="H4472" s="23"/>
      <c r="I4472" s="23"/>
      <c r="J4472" s="14" t="e">
        <f ca="1">F4472-(G4472+(SUMIF('RELACION PAGO DE CAJA'!B$3:B$9173,A4472,'RELACION PAGO DE CAJA'!K$3:K$9173)+SUMIF('RELACION PAGO DE CAJA'!B$3:B$9173,A4472,'RELACION PAGO DE CAJA'!L$3:L$9173)+(SUMIF('RELACION PAGO DE CAJA'!B$3:B$9173,A4472,'RELACION PAGO DE CAJA'!M$3:M$408)+(SUMIF('RELACION PAGO DE CAJA'!B$3:B$9173,A4472,'RELACION PAGO DE CAJA'!N$3:N$9173)))))</f>
        <v>#REF!</v>
      </c>
    </row>
    <row r="4473" spans="1:10">
      <c r="A4473" s="16" t="str">
        <f t="shared" si="74"/>
        <v/>
      </c>
      <c r="B4473" s="93"/>
      <c r="C4473" s="97"/>
      <c r="D4473" s="25"/>
      <c r="E4473" s="91"/>
      <c r="F4473" s="98"/>
      <c r="G4473" s="23"/>
      <c r="H4473" s="23"/>
      <c r="I4473" s="23"/>
      <c r="J4473" s="14" t="e">
        <f ca="1">F4473-(G4473+(SUMIF('RELACION PAGO DE CAJA'!B$3:B$9173,A4473,'RELACION PAGO DE CAJA'!K$3:K$9173)+SUMIF('RELACION PAGO DE CAJA'!B$3:B$9173,A4473,'RELACION PAGO DE CAJA'!L$3:L$9173)+(SUMIF('RELACION PAGO DE CAJA'!B$3:B$9173,A4473,'RELACION PAGO DE CAJA'!M$3:M$408)+(SUMIF('RELACION PAGO DE CAJA'!B$3:B$9173,A4473,'RELACION PAGO DE CAJA'!N$3:N$9173)))))</f>
        <v>#REF!</v>
      </c>
    </row>
    <row r="4474" spans="1:10">
      <c r="A4474" s="16" t="str">
        <f t="shared" si="74"/>
        <v/>
      </c>
      <c r="B4474" s="93"/>
      <c r="C4474" s="97"/>
      <c r="D4474" s="25"/>
      <c r="E4474" s="91"/>
      <c r="F4474" s="98"/>
      <c r="G4474" s="23"/>
      <c r="H4474" s="23"/>
      <c r="I4474" s="23"/>
      <c r="J4474" s="14" t="e">
        <f ca="1">F4474-(G4474+(SUMIF('RELACION PAGO DE CAJA'!B$3:B$9173,A4474,'RELACION PAGO DE CAJA'!K$3:K$9173)+SUMIF('RELACION PAGO DE CAJA'!B$3:B$9173,A4474,'RELACION PAGO DE CAJA'!L$3:L$9173)+(SUMIF('RELACION PAGO DE CAJA'!B$3:B$9173,A4474,'RELACION PAGO DE CAJA'!M$3:M$408)+(SUMIF('RELACION PAGO DE CAJA'!B$3:B$9173,A4474,'RELACION PAGO DE CAJA'!N$3:N$9173)))))</f>
        <v>#REF!</v>
      </c>
    </row>
    <row r="4475" spans="1:10">
      <c r="A4475" s="16" t="str">
        <f t="shared" si="74"/>
        <v/>
      </c>
      <c r="B4475" s="93"/>
      <c r="C4475" s="97"/>
      <c r="D4475" s="25"/>
      <c r="E4475" s="91"/>
      <c r="F4475" s="98"/>
      <c r="G4475" s="23"/>
      <c r="H4475" s="23"/>
      <c r="I4475" s="23"/>
      <c r="J4475" s="14" t="e">
        <f ca="1">F4475-(G4475+(SUMIF('RELACION PAGO DE CAJA'!B$3:B$9173,A4475,'RELACION PAGO DE CAJA'!K$3:K$9173)+SUMIF('RELACION PAGO DE CAJA'!B$3:B$9173,A4475,'RELACION PAGO DE CAJA'!L$3:L$9173)+(SUMIF('RELACION PAGO DE CAJA'!B$3:B$9173,A4475,'RELACION PAGO DE CAJA'!M$3:M$408)+(SUMIF('RELACION PAGO DE CAJA'!B$3:B$9173,A4475,'RELACION PAGO DE CAJA'!N$3:N$9173)))))</f>
        <v>#REF!</v>
      </c>
    </row>
    <row r="4476" spans="1:10">
      <c r="A4476" s="16" t="str">
        <f t="shared" si="74"/>
        <v/>
      </c>
      <c r="B4476" s="93"/>
      <c r="C4476" s="97"/>
      <c r="D4476" s="25"/>
      <c r="E4476" s="91"/>
      <c r="F4476" s="98"/>
      <c r="G4476" s="23"/>
      <c r="H4476" s="23"/>
      <c r="I4476" s="23"/>
      <c r="J4476" s="14" t="e">
        <f ca="1">F4476-(G4476+(SUMIF('RELACION PAGO DE CAJA'!B$3:B$9173,A4476,'RELACION PAGO DE CAJA'!K$3:K$9173)+SUMIF('RELACION PAGO DE CAJA'!B$3:B$9173,A4476,'RELACION PAGO DE CAJA'!L$3:L$9173)+(SUMIF('RELACION PAGO DE CAJA'!B$3:B$9173,A4476,'RELACION PAGO DE CAJA'!M$3:M$408)+(SUMIF('RELACION PAGO DE CAJA'!B$3:B$9173,A4476,'RELACION PAGO DE CAJA'!N$3:N$9173)))))</f>
        <v>#REF!</v>
      </c>
    </row>
    <row r="4477" spans="1:10">
      <c r="A4477" s="16" t="str">
        <f t="shared" si="74"/>
        <v/>
      </c>
      <c r="B4477" s="93"/>
      <c r="C4477" s="97"/>
      <c r="D4477" s="25"/>
      <c r="E4477" s="91"/>
      <c r="F4477" s="98"/>
      <c r="G4477" s="23"/>
      <c r="H4477" s="23"/>
      <c r="I4477" s="23"/>
      <c r="J4477" s="14" t="e">
        <f ca="1">F4477-(G4477+(SUMIF('RELACION PAGO DE CAJA'!B$3:B$9173,A4477,'RELACION PAGO DE CAJA'!K$3:K$9173)+SUMIF('RELACION PAGO DE CAJA'!B$3:B$9173,A4477,'RELACION PAGO DE CAJA'!L$3:L$9173)+(SUMIF('RELACION PAGO DE CAJA'!B$3:B$9173,A4477,'RELACION PAGO DE CAJA'!M$3:M$408)+(SUMIF('RELACION PAGO DE CAJA'!B$3:B$9173,A4477,'RELACION PAGO DE CAJA'!N$3:N$9173)))))</f>
        <v>#REF!</v>
      </c>
    </row>
    <row r="4478" spans="1:10">
      <c r="A4478" s="16" t="str">
        <f t="shared" si="74"/>
        <v/>
      </c>
      <c r="B4478" s="93"/>
      <c r="C4478" s="97"/>
      <c r="D4478" s="25"/>
      <c r="E4478" s="91"/>
      <c r="F4478" s="98"/>
      <c r="G4478" s="23"/>
      <c r="H4478" s="23"/>
      <c r="I4478" s="23"/>
      <c r="J4478" s="14" t="e">
        <f ca="1">F4478-(G4478+(SUMIF('RELACION PAGO DE CAJA'!B$3:B$9173,A4478,'RELACION PAGO DE CAJA'!K$3:K$9173)+SUMIF('RELACION PAGO DE CAJA'!B$3:B$9173,A4478,'RELACION PAGO DE CAJA'!L$3:L$9173)+(SUMIF('RELACION PAGO DE CAJA'!B$3:B$9173,A4478,'RELACION PAGO DE CAJA'!M$3:M$408)+(SUMIF('RELACION PAGO DE CAJA'!B$3:B$9173,A4478,'RELACION PAGO DE CAJA'!N$3:N$9173)))))</f>
        <v>#REF!</v>
      </c>
    </row>
    <row r="4479" spans="1:10">
      <c r="A4479" s="16" t="str">
        <f t="shared" si="74"/>
        <v/>
      </c>
      <c r="B4479" s="93"/>
      <c r="C4479" s="97"/>
      <c r="D4479" s="25"/>
      <c r="E4479" s="91"/>
      <c r="F4479" s="98"/>
      <c r="G4479" s="23"/>
      <c r="H4479" s="23"/>
      <c r="I4479" s="23"/>
      <c r="J4479" s="14" t="e">
        <f ca="1">F4479-(G4479+(SUMIF('RELACION PAGO DE CAJA'!B$3:B$9173,A4479,'RELACION PAGO DE CAJA'!K$3:K$9173)+SUMIF('RELACION PAGO DE CAJA'!B$3:B$9173,A4479,'RELACION PAGO DE CAJA'!L$3:L$9173)+(SUMIF('RELACION PAGO DE CAJA'!B$3:B$9173,A4479,'RELACION PAGO DE CAJA'!M$3:M$408)+(SUMIF('RELACION PAGO DE CAJA'!B$3:B$9173,A4479,'RELACION PAGO DE CAJA'!N$3:N$9173)))))</f>
        <v>#REF!</v>
      </c>
    </row>
    <row r="4480" spans="1:10">
      <c r="A4480" s="16" t="str">
        <f t="shared" si="74"/>
        <v/>
      </c>
      <c r="B4480" s="93"/>
      <c r="C4480" s="97"/>
      <c r="D4480" s="25"/>
      <c r="E4480" s="91"/>
      <c r="F4480" s="98"/>
      <c r="G4480" s="23"/>
      <c r="H4480" s="23"/>
      <c r="I4480" s="23"/>
      <c r="J4480" s="14" t="e">
        <f ca="1">F4480-(G4480+(SUMIF('RELACION PAGO DE CAJA'!B$3:B$9173,A4480,'RELACION PAGO DE CAJA'!K$3:K$9173)+SUMIF('RELACION PAGO DE CAJA'!B$3:B$9173,A4480,'RELACION PAGO DE CAJA'!L$3:L$9173)+(SUMIF('RELACION PAGO DE CAJA'!B$3:B$9173,A4480,'RELACION PAGO DE CAJA'!M$3:M$408)+(SUMIF('RELACION PAGO DE CAJA'!B$3:B$9173,A4480,'RELACION PAGO DE CAJA'!N$3:N$9173)))))</f>
        <v>#REF!</v>
      </c>
    </row>
    <row r="4481" spans="1:10">
      <c r="A4481" s="16" t="str">
        <f t="shared" si="74"/>
        <v/>
      </c>
      <c r="B4481" s="93"/>
      <c r="C4481" s="97"/>
      <c r="D4481" s="25"/>
      <c r="E4481" s="91"/>
      <c r="F4481" s="98"/>
      <c r="G4481" s="23"/>
      <c r="H4481" s="23"/>
      <c r="I4481" s="23"/>
      <c r="J4481" s="14" t="e">
        <f ca="1">F4481-(G4481+(SUMIF('RELACION PAGO DE CAJA'!B$3:B$9173,A4481,'RELACION PAGO DE CAJA'!K$3:K$9173)+SUMIF('RELACION PAGO DE CAJA'!B$3:B$9173,A4481,'RELACION PAGO DE CAJA'!L$3:L$9173)+(SUMIF('RELACION PAGO DE CAJA'!B$3:B$9173,A4481,'RELACION PAGO DE CAJA'!M$3:M$408)+(SUMIF('RELACION PAGO DE CAJA'!B$3:B$9173,A4481,'RELACION PAGO DE CAJA'!N$3:N$9173)))))</f>
        <v>#REF!</v>
      </c>
    </row>
    <row r="4482" spans="1:10">
      <c r="A4482" s="16" t="str">
        <f t="shared" si="74"/>
        <v/>
      </c>
      <c r="B4482" s="93"/>
      <c r="C4482" s="97"/>
      <c r="D4482" s="25"/>
      <c r="E4482" s="91"/>
      <c r="F4482" s="98"/>
      <c r="G4482" s="23"/>
      <c r="H4482" s="23"/>
      <c r="I4482" s="23"/>
      <c r="J4482" s="14" t="e">
        <f ca="1">F4482-(G4482+(SUMIF('RELACION PAGO DE CAJA'!B$3:B$9173,A4482,'RELACION PAGO DE CAJA'!K$3:K$9173)+SUMIF('RELACION PAGO DE CAJA'!B$3:B$9173,A4482,'RELACION PAGO DE CAJA'!L$3:L$9173)+(SUMIF('RELACION PAGO DE CAJA'!B$3:B$9173,A4482,'RELACION PAGO DE CAJA'!M$3:M$408)+(SUMIF('RELACION PAGO DE CAJA'!B$3:B$9173,A4482,'RELACION PAGO DE CAJA'!N$3:N$9173)))))</f>
        <v>#REF!</v>
      </c>
    </row>
    <row r="4483" spans="1:10">
      <c r="A4483" s="16" t="str">
        <f t="shared" si="74"/>
        <v/>
      </c>
      <c r="B4483" s="93"/>
      <c r="C4483" s="97"/>
      <c r="D4483" s="25"/>
      <c r="E4483" s="91"/>
      <c r="F4483" s="98"/>
      <c r="G4483" s="23"/>
      <c r="H4483" s="23"/>
      <c r="I4483" s="23"/>
      <c r="J4483" s="14" t="e">
        <f ca="1">F4483-(G4483+(SUMIF('RELACION PAGO DE CAJA'!B$3:B$9173,A4483,'RELACION PAGO DE CAJA'!K$3:K$9173)+SUMIF('RELACION PAGO DE CAJA'!B$3:B$9173,A4483,'RELACION PAGO DE CAJA'!L$3:L$9173)+(SUMIF('RELACION PAGO DE CAJA'!B$3:B$9173,A4483,'RELACION PAGO DE CAJA'!M$3:M$408)+(SUMIF('RELACION PAGO DE CAJA'!B$3:B$9173,A4483,'RELACION PAGO DE CAJA'!N$3:N$9173)))))</f>
        <v>#REF!</v>
      </c>
    </row>
    <row r="4484" spans="1:10">
      <c r="A4484" s="16" t="str">
        <f t="shared" si="74"/>
        <v/>
      </c>
      <c r="B4484" s="93"/>
      <c r="C4484" s="97"/>
      <c r="D4484" s="25"/>
      <c r="E4484" s="91"/>
      <c r="F4484" s="98"/>
      <c r="G4484" s="23"/>
      <c r="H4484" s="23"/>
      <c r="I4484" s="23"/>
      <c r="J4484" s="14" t="e">
        <f ca="1">F4484-(G4484+(SUMIF('RELACION PAGO DE CAJA'!B$3:B$9173,A4484,'RELACION PAGO DE CAJA'!K$3:K$9173)+SUMIF('RELACION PAGO DE CAJA'!B$3:B$9173,A4484,'RELACION PAGO DE CAJA'!L$3:L$9173)+(SUMIF('RELACION PAGO DE CAJA'!B$3:B$9173,A4484,'RELACION PAGO DE CAJA'!M$3:M$408)+(SUMIF('RELACION PAGO DE CAJA'!B$3:B$9173,A4484,'RELACION PAGO DE CAJA'!N$3:N$9173)))))</f>
        <v>#REF!</v>
      </c>
    </row>
    <row r="4485" spans="1:10">
      <c r="A4485" s="16" t="str">
        <f t="shared" si="74"/>
        <v/>
      </c>
      <c r="B4485" s="93"/>
      <c r="C4485" s="97"/>
      <c r="D4485" s="25"/>
      <c r="E4485" s="91"/>
      <c r="F4485" s="98"/>
      <c r="G4485" s="23"/>
      <c r="H4485" s="23"/>
      <c r="I4485" s="23"/>
      <c r="J4485" s="14" t="e">
        <f ca="1">F4485-(G4485+(SUMIF('RELACION PAGO DE CAJA'!B$3:B$9173,A4485,'RELACION PAGO DE CAJA'!K$3:K$9173)+SUMIF('RELACION PAGO DE CAJA'!B$3:B$9173,A4485,'RELACION PAGO DE CAJA'!L$3:L$9173)+(SUMIF('RELACION PAGO DE CAJA'!B$3:B$9173,A4485,'RELACION PAGO DE CAJA'!M$3:M$408)+(SUMIF('RELACION PAGO DE CAJA'!B$3:B$9173,A4485,'RELACION PAGO DE CAJA'!N$3:N$9173)))))</f>
        <v>#REF!</v>
      </c>
    </row>
    <row r="4486" spans="1:10">
      <c r="A4486" s="16" t="str">
        <f t="shared" si="74"/>
        <v/>
      </c>
      <c r="B4486" s="93"/>
      <c r="C4486" s="97"/>
      <c r="D4486" s="25"/>
      <c r="E4486" s="91"/>
      <c r="F4486" s="98"/>
      <c r="G4486" s="23"/>
      <c r="H4486" s="23"/>
      <c r="I4486" s="23"/>
      <c r="J4486" s="14" t="e">
        <f ca="1">F4486-(G4486+(SUMIF('RELACION PAGO DE CAJA'!B$3:B$9173,A4486,'RELACION PAGO DE CAJA'!K$3:K$9173)+SUMIF('RELACION PAGO DE CAJA'!B$3:B$9173,A4486,'RELACION PAGO DE CAJA'!L$3:L$9173)+(SUMIF('RELACION PAGO DE CAJA'!B$3:B$9173,A4486,'RELACION PAGO DE CAJA'!M$3:M$408)+(SUMIF('RELACION PAGO DE CAJA'!B$3:B$9173,A4486,'RELACION PAGO DE CAJA'!N$3:N$9173)))))</f>
        <v>#REF!</v>
      </c>
    </row>
    <row r="4487" spans="1:10">
      <c r="A4487" s="16" t="str">
        <f t="shared" si="74"/>
        <v/>
      </c>
      <c r="B4487" s="93"/>
      <c r="C4487" s="97"/>
      <c r="D4487" s="25"/>
      <c r="E4487" s="91"/>
      <c r="F4487" s="98"/>
      <c r="G4487" s="23"/>
      <c r="H4487" s="23"/>
      <c r="I4487" s="23"/>
      <c r="J4487" s="14" t="e">
        <f ca="1">F4487-(G4487+(SUMIF('RELACION PAGO DE CAJA'!B$3:B$9173,A4487,'RELACION PAGO DE CAJA'!K$3:K$9173)+SUMIF('RELACION PAGO DE CAJA'!B$3:B$9173,A4487,'RELACION PAGO DE CAJA'!L$3:L$9173)+(SUMIF('RELACION PAGO DE CAJA'!B$3:B$9173,A4487,'RELACION PAGO DE CAJA'!M$3:M$408)+(SUMIF('RELACION PAGO DE CAJA'!B$3:B$9173,A4487,'RELACION PAGO DE CAJA'!N$3:N$9173)))))</f>
        <v>#REF!</v>
      </c>
    </row>
    <row r="4488" spans="1:10">
      <c r="A4488" s="16" t="str">
        <f t="shared" si="74"/>
        <v/>
      </c>
      <c r="B4488" s="93"/>
      <c r="C4488" s="97"/>
      <c r="D4488" s="25"/>
      <c r="E4488" s="91"/>
      <c r="F4488" s="98"/>
      <c r="G4488" s="23"/>
      <c r="H4488" s="23"/>
      <c r="I4488" s="23"/>
      <c r="J4488" s="14" t="e">
        <f ca="1">F4488-(G4488+(SUMIF('RELACION PAGO DE CAJA'!B$3:B$9173,A4488,'RELACION PAGO DE CAJA'!K$3:K$9173)+SUMIF('RELACION PAGO DE CAJA'!B$3:B$9173,A4488,'RELACION PAGO DE CAJA'!L$3:L$9173)+(SUMIF('RELACION PAGO DE CAJA'!B$3:B$9173,A4488,'RELACION PAGO DE CAJA'!M$3:M$408)+(SUMIF('RELACION PAGO DE CAJA'!B$3:B$9173,A4488,'RELACION PAGO DE CAJA'!N$3:N$9173)))))</f>
        <v>#REF!</v>
      </c>
    </row>
    <row r="4489" spans="1:10">
      <c r="A4489" s="16" t="str">
        <f t="shared" si="74"/>
        <v/>
      </c>
      <c r="B4489" s="93"/>
      <c r="C4489" s="97"/>
      <c r="D4489" s="25"/>
      <c r="E4489" s="91"/>
      <c r="F4489" s="98"/>
      <c r="G4489" s="23"/>
      <c r="H4489" s="23"/>
      <c r="I4489" s="23"/>
      <c r="J4489" s="14" t="e">
        <f ca="1">F4489-(G4489+(SUMIF('RELACION PAGO DE CAJA'!B$3:B$9173,A4489,'RELACION PAGO DE CAJA'!K$3:K$9173)+SUMIF('RELACION PAGO DE CAJA'!B$3:B$9173,A4489,'RELACION PAGO DE CAJA'!L$3:L$9173)+(SUMIF('RELACION PAGO DE CAJA'!B$3:B$9173,A4489,'RELACION PAGO DE CAJA'!M$3:M$408)+(SUMIF('RELACION PAGO DE CAJA'!B$3:B$9173,A4489,'RELACION PAGO DE CAJA'!N$3:N$9173)))))</f>
        <v>#REF!</v>
      </c>
    </row>
    <row r="4490" spans="1:10">
      <c r="A4490" s="16" t="str">
        <f t="shared" si="74"/>
        <v/>
      </c>
      <c r="B4490" s="93"/>
      <c r="C4490" s="97"/>
      <c r="D4490" s="25"/>
      <c r="E4490" s="91"/>
      <c r="F4490" s="98"/>
      <c r="G4490" s="23"/>
      <c r="H4490" s="23"/>
      <c r="I4490" s="23"/>
      <c r="J4490" s="14" t="e">
        <f ca="1">F4490-(G4490+(SUMIF('RELACION PAGO DE CAJA'!B$3:B$9173,A4490,'RELACION PAGO DE CAJA'!K$3:K$9173)+SUMIF('RELACION PAGO DE CAJA'!B$3:B$9173,A4490,'RELACION PAGO DE CAJA'!L$3:L$9173)+(SUMIF('RELACION PAGO DE CAJA'!B$3:B$9173,A4490,'RELACION PAGO DE CAJA'!M$3:M$408)+(SUMIF('RELACION PAGO DE CAJA'!B$3:B$9173,A4490,'RELACION PAGO DE CAJA'!N$3:N$9173)))))</f>
        <v>#REF!</v>
      </c>
    </row>
    <row r="4491" spans="1:10">
      <c r="A4491" s="16" t="str">
        <f t="shared" si="74"/>
        <v/>
      </c>
      <c r="B4491" s="93"/>
      <c r="C4491" s="97"/>
      <c r="D4491" s="25"/>
      <c r="E4491" s="91"/>
      <c r="F4491" s="98"/>
      <c r="G4491" s="23"/>
      <c r="H4491" s="23"/>
      <c r="I4491" s="23"/>
      <c r="J4491" s="14" t="e">
        <f ca="1">F4491-(G4491+(SUMIF('RELACION PAGO DE CAJA'!B$3:B$9173,A4491,'RELACION PAGO DE CAJA'!K$3:K$9173)+SUMIF('RELACION PAGO DE CAJA'!B$3:B$9173,A4491,'RELACION PAGO DE CAJA'!L$3:L$9173)+(SUMIF('RELACION PAGO DE CAJA'!B$3:B$9173,A4491,'RELACION PAGO DE CAJA'!M$3:M$408)+(SUMIF('RELACION PAGO DE CAJA'!B$3:B$9173,A4491,'RELACION PAGO DE CAJA'!N$3:N$9173)))))</f>
        <v>#REF!</v>
      </c>
    </row>
    <row r="4492" spans="1:10">
      <c r="A4492" s="16" t="str">
        <f t="shared" si="74"/>
        <v/>
      </c>
      <c r="B4492" s="93"/>
      <c r="C4492" s="97"/>
      <c r="D4492" s="25"/>
      <c r="E4492" s="91"/>
      <c r="F4492" s="98"/>
      <c r="G4492" s="23"/>
      <c r="H4492" s="23"/>
      <c r="I4492" s="23"/>
      <c r="J4492" s="14" t="e">
        <f ca="1">F4492-(G4492+(SUMIF('RELACION PAGO DE CAJA'!B$3:B$9173,A4492,'RELACION PAGO DE CAJA'!K$3:K$9173)+SUMIF('RELACION PAGO DE CAJA'!B$3:B$9173,A4492,'RELACION PAGO DE CAJA'!L$3:L$9173)+(SUMIF('RELACION PAGO DE CAJA'!B$3:B$9173,A4492,'RELACION PAGO DE CAJA'!M$3:M$408)+(SUMIF('RELACION PAGO DE CAJA'!B$3:B$9173,A4492,'RELACION PAGO DE CAJA'!N$3:N$9173)))))</f>
        <v>#REF!</v>
      </c>
    </row>
    <row r="4493" spans="1:10">
      <c r="A4493" s="16" t="str">
        <f t="shared" si="74"/>
        <v/>
      </c>
      <c r="B4493" s="93"/>
      <c r="C4493" s="97"/>
      <c r="D4493" s="25"/>
      <c r="E4493" s="91"/>
      <c r="F4493" s="98"/>
      <c r="G4493" s="23"/>
      <c r="H4493" s="23"/>
      <c r="I4493" s="23"/>
      <c r="J4493" s="14" t="e">
        <f ca="1">F4493-(G4493+(SUMIF('RELACION PAGO DE CAJA'!B$3:B$9173,A4493,'RELACION PAGO DE CAJA'!K$3:K$9173)+SUMIF('RELACION PAGO DE CAJA'!B$3:B$9173,A4493,'RELACION PAGO DE CAJA'!L$3:L$9173)+(SUMIF('RELACION PAGO DE CAJA'!B$3:B$9173,A4493,'RELACION PAGO DE CAJA'!M$3:M$408)+(SUMIF('RELACION PAGO DE CAJA'!B$3:B$9173,A4493,'RELACION PAGO DE CAJA'!N$3:N$9173)))))</f>
        <v>#REF!</v>
      </c>
    </row>
    <row r="4494" spans="1:10">
      <c r="A4494" s="16" t="str">
        <f t="shared" si="74"/>
        <v/>
      </c>
      <c r="B4494" s="93"/>
      <c r="C4494" s="97"/>
      <c r="D4494" s="25"/>
      <c r="E4494" s="91"/>
      <c r="F4494" s="98"/>
      <c r="G4494" s="23"/>
      <c r="H4494" s="23"/>
      <c r="I4494" s="23"/>
      <c r="J4494" s="14" t="e">
        <f ca="1">F4494-(G4494+(SUMIF('RELACION PAGO DE CAJA'!B$3:B$9173,A4494,'RELACION PAGO DE CAJA'!K$3:K$9173)+SUMIF('RELACION PAGO DE CAJA'!B$3:B$9173,A4494,'RELACION PAGO DE CAJA'!L$3:L$9173)+(SUMIF('RELACION PAGO DE CAJA'!B$3:B$9173,A4494,'RELACION PAGO DE CAJA'!M$3:M$408)+(SUMIF('RELACION PAGO DE CAJA'!B$3:B$9173,A4494,'RELACION PAGO DE CAJA'!N$3:N$9173)))))</f>
        <v>#REF!</v>
      </c>
    </row>
    <row r="4495" spans="1:10">
      <c r="A4495" s="16" t="str">
        <f t="shared" si="74"/>
        <v/>
      </c>
      <c r="B4495" s="93"/>
      <c r="C4495" s="97"/>
      <c r="D4495" s="25"/>
      <c r="E4495" s="91"/>
      <c r="F4495" s="98"/>
      <c r="G4495" s="23"/>
      <c r="H4495" s="23"/>
      <c r="I4495" s="23"/>
      <c r="J4495" s="14" t="e">
        <f ca="1">F4495-(G4495+(SUMIF('RELACION PAGO DE CAJA'!B$3:B$9173,A4495,'RELACION PAGO DE CAJA'!K$3:K$9173)+SUMIF('RELACION PAGO DE CAJA'!B$3:B$9173,A4495,'RELACION PAGO DE CAJA'!L$3:L$9173)+(SUMIF('RELACION PAGO DE CAJA'!B$3:B$9173,A4495,'RELACION PAGO DE CAJA'!M$3:M$408)+(SUMIF('RELACION PAGO DE CAJA'!B$3:B$9173,A4495,'RELACION PAGO DE CAJA'!N$3:N$9173)))))</f>
        <v>#REF!</v>
      </c>
    </row>
    <row r="4496" spans="1:10">
      <c r="A4496" s="16" t="str">
        <f t="shared" si="74"/>
        <v/>
      </c>
      <c r="B4496" s="93"/>
      <c r="C4496" s="97"/>
      <c r="D4496" s="25"/>
      <c r="E4496" s="91"/>
      <c r="F4496" s="98"/>
      <c r="G4496" s="23"/>
      <c r="H4496" s="23"/>
      <c r="I4496" s="23"/>
      <c r="J4496" s="14" t="e">
        <f ca="1">F4496-(G4496+(SUMIF('RELACION PAGO DE CAJA'!B$3:B$9173,A4496,'RELACION PAGO DE CAJA'!K$3:K$9173)+SUMIF('RELACION PAGO DE CAJA'!B$3:B$9173,A4496,'RELACION PAGO DE CAJA'!L$3:L$9173)+(SUMIF('RELACION PAGO DE CAJA'!B$3:B$9173,A4496,'RELACION PAGO DE CAJA'!M$3:M$408)+(SUMIF('RELACION PAGO DE CAJA'!B$3:B$9173,A4496,'RELACION PAGO DE CAJA'!N$3:N$9173)))))</f>
        <v>#REF!</v>
      </c>
    </row>
    <row r="4497" spans="1:10">
      <c r="A4497" s="16" t="str">
        <f t="shared" si="74"/>
        <v/>
      </c>
      <c r="B4497" s="93"/>
      <c r="C4497" s="97"/>
      <c r="D4497" s="25"/>
      <c r="E4497" s="91"/>
      <c r="F4497" s="98"/>
      <c r="G4497" s="23"/>
      <c r="H4497" s="23"/>
      <c r="I4497" s="23"/>
      <c r="J4497" s="14" t="e">
        <f ca="1">F4497-(G4497+(SUMIF('RELACION PAGO DE CAJA'!B$3:B$9173,A4497,'RELACION PAGO DE CAJA'!K$3:K$9173)+SUMIF('RELACION PAGO DE CAJA'!B$3:B$9173,A4497,'RELACION PAGO DE CAJA'!L$3:L$9173)+(SUMIF('RELACION PAGO DE CAJA'!B$3:B$9173,A4497,'RELACION PAGO DE CAJA'!M$3:M$408)+(SUMIF('RELACION PAGO DE CAJA'!B$3:B$9173,A4497,'RELACION PAGO DE CAJA'!N$3:N$9173)))))</f>
        <v>#REF!</v>
      </c>
    </row>
    <row r="4498" spans="1:10">
      <c r="A4498" s="16" t="str">
        <f t="shared" si="74"/>
        <v/>
      </c>
      <c r="B4498" s="93"/>
      <c r="C4498" s="97"/>
      <c r="D4498" s="25"/>
      <c r="E4498" s="91"/>
      <c r="F4498" s="98"/>
      <c r="G4498" s="23"/>
      <c r="H4498" s="23"/>
      <c r="I4498" s="23"/>
      <c r="J4498" s="14" t="e">
        <f ca="1">F4498-(G4498+(SUMIF('RELACION PAGO DE CAJA'!B$3:B$9173,A4498,'RELACION PAGO DE CAJA'!K$3:K$9173)+SUMIF('RELACION PAGO DE CAJA'!B$3:B$9173,A4498,'RELACION PAGO DE CAJA'!L$3:L$9173)+(SUMIF('RELACION PAGO DE CAJA'!B$3:B$9173,A4498,'RELACION PAGO DE CAJA'!M$3:M$408)+(SUMIF('RELACION PAGO DE CAJA'!B$3:B$9173,A4498,'RELACION PAGO DE CAJA'!N$3:N$9173)))))</f>
        <v>#REF!</v>
      </c>
    </row>
    <row r="4499" spans="1:10">
      <c r="A4499" s="16" t="str">
        <f t="shared" si="74"/>
        <v/>
      </c>
      <c r="B4499" s="93"/>
      <c r="C4499" s="97"/>
      <c r="D4499" s="25"/>
      <c r="E4499" s="91"/>
      <c r="F4499" s="98"/>
      <c r="G4499" s="23"/>
      <c r="H4499" s="23"/>
      <c r="I4499" s="23"/>
      <c r="J4499" s="14" t="e">
        <f ca="1">F4499-(G4499+(SUMIF('RELACION PAGO DE CAJA'!B$3:B$9173,A4499,'RELACION PAGO DE CAJA'!K$3:K$9173)+SUMIF('RELACION PAGO DE CAJA'!B$3:B$9173,A4499,'RELACION PAGO DE CAJA'!L$3:L$9173)+(SUMIF('RELACION PAGO DE CAJA'!B$3:B$9173,A4499,'RELACION PAGO DE CAJA'!M$3:M$408)+(SUMIF('RELACION PAGO DE CAJA'!B$3:B$9173,A4499,'RELACION PAGO DE CAJA'!N$3:N$9173)))))</f>
        <v>#REF!</v>
      </c>
    </row>
    <row r="4500" spans="1:10">
      <c r="A4500" s="16" t="str">
        <f t="shared" si="74"/>
        <v/>
      </c>
      <c r="B4500" s="93"/>
      <c r="C4500" s="97"/>
      <c r="D4500" s="25"/>
      <c r="E4500" s="91"/>
      <c r="F4500" s="98"/>
      <c r="G4500" s="23"/>
      <c r="H4500" s="23"/>
      <c r="I4500" s="23"/>
      <c r="J4500" s="14" t="e">
        <f ca="1">F4500-(G4500+(SUMIF('RELACION PAGO DE CAJA'!B$3:B$9173,A4500,'RELACION PAGO DE CAJA'!K$3:K$9173)+SUMIF('RELACION PAGO DE CAJA'!B$3:B$9173,A4500,'RELACION PAGO DE CAJA'!L$3:L$9173)+(SUMIF('RELACION PAGO DE CAJA'!B$3:B$9173,A4500,'RELACION PAGO DE CAJA'!M$3:M$408)+(SUMIF('RELACION PAGO DE CAJA'!B$3:B$9173,A4500,'RELACION PAGO DE CAJA'!N$3:N$9173)))))</f>
        <v>#REF!</v>
      </c>
    </row>
    <row r="4501" spans="1:10">
      <c r="A4501" s="16" t="str">
        <f t="shared" ref="A4501:A4564" si="75">CONCATENATE(B4501,D4501,E4501)</f>
        <v/>
      </c>
      <c r="B4501" s="93"/>
      <c r="C4501" s="97"/>
      <c r="D4501" s="25"/>
      <c r="E4501" s="91"/>
      <c r="F4501" s="98"/>
      <c r="G4501" s="23"/>
      <c r="H4501" s="23"/>
      <c r="I4501" s="23"/>
      <c r="J4501" s="14" t="e">
        <f ca="1">F4501-(G4501+(SUMIF('RELACION PAGO DE CAJA'!B$3:B$9173,A4501,'RELACION PAGO DE CAJA'!K$3:K$9173)+SUMIF('RELACION PAGO DE CAJA'!B$3:B$9173,A4501,'RELACION PAGO DE CAJA'!L$3:L$9173)+(SUMIF('RELACION PAGO DE CAJA'!B$3:B$9173,A4501,'RELACION PAGO DE CAJA'!M$3:M$408)+(SUMIF('RELACION PAGO DE CAJA'!B$3:B$9173,A4501,'RELACION PAGO DE CAJA'!N$3:N$9173)))))</f>
        <v>#REF!</v>
      </c>
    </row>
    <row r="4502" spans="1:10">
      <c r="A4502" s="16" t="str">
        <f t="shared" si="75"/>
        <v/>
      </c>
      <c r="B4502" s="93"/>
      <c r="C4502" s="97"/>
      <c r="D4502" s="25"/>
      <c r="E4502" s="91"/>
      <c r="F4502" s="98"/>
      <c r="G4502" s="23"/>
      <c r="H4502" s="23"/>
      <c r="I4502" s="23"/>
      <c r="J4502" s="14" t="e">
        <f ca="1">F4502-(G4502+(SUMIF('RELACION PAGO DE CAJA'!B$3:B$9173,A4502,'RELACION PAGO DE CAJA'!K$3:K$9173)+SUMIF('RELACION PAGO DE CAJA'!B$3:B$9173,A4502,'RELACION PAGO DE CAJA'!L$3:L$9173)+(SUMIF('RELACION PAGO DE CAJA'!B$3:B$9173,A4502,'RELACION PAGO DE CAJA'!M$3:M$408)+(SUMIF('RELACION PAGO DE CAJA'!B$3:B$9173,A4502,'RELACION PAGO DE CAJA'!N$3:N$9173)))))</f>
        <v>#REF!</v>
      </c>
    </row>
    <row r="4503" spans="1:10">
      <c r="A4503" s="16" t="str">
        <f t="shared" si="75"/>
        <v/>
      </c>
      <c r="B4503" s="93"/>
      <c r="C4503" s="97"/>
      <c r="D4503" s="25"/>
      <c r="E4503" s="91"/>
      <c r="F4503" s="98"/>
      <c r="G4503" s="23"/>
      <c r="H4503" s="23"/>
      <c r="I4503" s="23"/>
      <c r="J4503" s="14" t="e">
        <f ca="1">F4503-(G4503+(SUMIF('RELACION PAGO DE CAJA'!B$3:B$9173,A4503,'RELACION PAGO DE CAJA'!K$3:K$9173)+SUMIF('RELACION PAGO DE CAJA'!B$3:B$9173,A4503,'RELACION PAGO DE CAJA'!L$3:L$9173)+(SUMIF('RELACION PAGO DE CAJA'!B$3:B$9173,A4503,'RELACION PAGO DE CAJA'!M$3:M$408)+(SUMIF('RELACION PAGO DE CAJA'!B$3:B$9173,A4503,'RELACION PAGO DE CAJA'!N$3:N$9173)))))</f>
        <v>#REF!</v>
      </c>
    </row>
    <row r="4504" spans="1:10">
      <c r="A4504" s="16" t="str">
        <f t="shared" si="75"/>
        <v/>
      </c>
      <c r="B4504" s="93"/>
      <c r="C4504" s="97"/>
      <c r="D4504" s="25"/>
      <c r="E4504" s="91"/>
      <c r="F4504" s="98"/>
      <c r="G4504" s="23"/>
      <c r="H4504" s="23"/>
      <c r="I4504" s="23"/>
      <c r="J4504" s="14" t="e">
        <f ca="1">F4504-(G4504+(SUMIF('RELACION PAGO DE CAJA'!B$3:B$9173,A4504,'RELACION PAGO DE CAJA'!K$3:K$9173)+SUMIF('RELACION PAGO DE CAJA'!B$3:B$9173,A4504,'RELACION PAGO DE CAJA'!L$3:L$9173)+(SUMIF('RELACION PAGO DE CAJA'!B$3:B$9173,A4504,'RELACION PAGO DE CAJA'!M$3:M$408)+(SUMIF('RELACION PAGO DE CAJA'!B$3:B$9173,A4504,'RELACION PAGO DE CAJA'!N$3:N$9173)))))</f>
        <v>#REF!</v>
      </c>
    </row>
    <row r="4505" spans="1:10">
      <c r="A4505" s="16" t="str">
        <f t="shared" si="75"/>
        <v/>
      </c>
      <c r="B4505" s="93"/>
      <c r="C4505" s="97"/>
      <c r="D4505" s="25"/>
      <c r="E4505" s="91"/>
      <c r="F4505" s="98"/>
      <c r="G4505" s="23"/>
      <c r="H4505" s="23"/>
      <c r="I4505" s="23"/>
      <c r="J4505" s="14" t="e">
        <f ca="1">F4505-(G4505+(SUMIF('RELACION PAGO DE CAJA'!B$3:B$9173,A4505,'RELACION PAGO DE CAJA'!K$3:K$9173)+SUMIF('RELACION PAGO DE CAJA'!B$3:B$9173,A4505,'RELACION PAGO DE CAJA'!L$3:L$9173)+(SUMIF('RELACION PAGO DE CAJA'!B$3:B$9173,A4505,'RELACION PAGO DE CAJA'!M$3:M$408)+(SUMIF('RELACION PAGO DE CAJA'!B$3:B$9173,A4505,'RELACION PAGO DE CAJA'!N$3:N$9173)))))</f>
        <v>#REF!</v>
      </c>
    </row>
    <row r="4506" spans="1:10">
      <c r="A4506" s="16" t="str">
        <f t="shared" si="75"/>
        <v/>
      </c>
      <c r="B4506" s="93"/>
      <c r="C4506" s="97"/>
      <c r="D4506" s="25"/>
      <c r="E4506" s="91"/>
      <c r="F4506" s="98"/>
      <c r="G4506" s="23"/>
      <c r="H4506" s="23"/>
      <c r="I4506" s="23"/>
      <c r="J4506" s="14" t="e">
        <f ca="1">F4506-(G4506+(SUMIF('RELACION PAGO DE CAJA'!B$3:B$9173,A4506,'RELACION PAGO DE CAJA'!K$3:K$9173)+SUMIF('RELACION PAGO DE CAJA'!B$3:B$9173,A4506,'RELACION PAGO DE CAJA'!L$3:L$9173)+(SUMIF('RELACION PAGO DE CAJA'!B$3:B$9173,A4506,'RELACION PAGO DE CAJA'!M$3:M$408)+(SUMIF('RELACION PAGO DE CAJA'!B$3:B$9173,A4506,'RELACION PAGO DE CAJA'!N$3:N$9173)))))</f>
        <v>#REF!</v>
      </c>
    </row>
    <row r="4507" spans="1:10">
      <c r="A4507" s="16" t="str">
        <f t="shared" si="75"/>
        <v/>
      </c>
      <c r="B4507" s="93"/>
      <c r="C4507" s="97"/>
      <c r="D4507" s="25"/>
      <c r="E4507" s="91"/>
      <c r="F4507" s="98"/>
      <c r="G4507" s="23"/>
      <c r="H4507" s="23"/>
      <c r="I4507" s="23"/>
      <c r="J4507" s="14" t="e">
        <f ca="1">F4507-(G4507+(SUMIF('RELACION PAGO DE CAJA'!B$3:B$9173,A4507,'RELACION PAGO DE CAJA'!K$3:K$9173)+SUMIF('RELACION PAGO DE CAJA'!B$3:B$9173,A4507,'RELACION PAGO DE CAJA'!L$3:L$9173)+(SUMIF('RELACION PAGO DE CAJA'!B$3:B$9173,A4507,'RELACION PAGO DE CAJA'!M$3:M$408)+(SUMIF('RELACION PAGO DE CAJA'!B$3:B$9173,A4507,'RELACION PAGO DE CAJA'!N$3:N$9173)))))</f>
        <v>#REF!</v>
      </c>
    </row>
    <row r="4508" spans="1:10">
      <c r="A4508" s="16" t="str">
        <f t="shared" si="75"/>
        <v/>
      </c>
      <c r="B4508" s="93"/>
      <c r="C4508" s="97"/>
      <c r="D4508" s="25"/>
      <c r="E4508" s="91"/>
      <c r="F4508" s="98"/>
      <c r="G4508" s="23"/>
      <c r="H4508" s="23"/>
      <c r="I4508" s="23"/>
      <c r="J4508" s="14" t="e">
        <f ca="1">F4508-(G4508+(SUMIF('RELACION PAGO DE CAJA'!B$3:B$9173,A4508,'RELACION PAGO DE CAJA'!K$3:K$9173)+SUMIF('RELACION PAGO DE CAJA'!B$3:B$9173,A4508,'RELACION PAGO DE CAJA'!L$3:L$9173)+(SUMIF('RELACION PAGO DE CAJA'!B$3:B$9173,A4508,'RELACION PAGO DE CAJA'!M$3:M$408)+(SUMIF('RELACION PAGO DE CAJA'!B$3:B$9173,A4508,'RELACION PAGO DE CAJA'!N$3:N$9173)))))</f>
        <v>#REF!</v>
      </c>
    </row>
    <row r="4509" spans="1:10">
      <c r="A4509" s="16" t="str">
        <f t="shared" si="75"/>
        <v/>
      </c>
      <c r="B4509" s="93"/>
      <c r="C4509" s="97"/>
      <c r="D4509" s="25"/>
      <c r="E4509" s="91"/>
      <c r="F4509" s="98"/>
      <c r="G4509" s="23"/>
      <c r="H4509" s="23"/>
      <c r="I4509" s="23"/>
      <c r="J4509" s="14" t="e">
        <f ca="1">F4509-(G4509+(SUMIF('RELACION PAGO DE CAJA'!B$3:B$9173,A4509,'RELACION PAGO DE CAJA'!K$3:K$9173)+SUMIF('RELACION PAGO DE CAJA'!B$3:B$9173,A4509,'RELACION PAGO DE CAJA'!L$3:L$9173)+(SUMIF('RELACION PAGO DE CAJA'!B$3:B$9173,A4509,'RELACION PAGO DE CAJA'!M$3:M$408)+(SUMIF('RELACION PAGO DE CAJA'!B$3:B$9173,A4509,'RELACION PAGO DE CAJA'!N$3:N$9173)))))</f>
        <v>#REF!</v>
      </c>
    </row>
    <row r="4510" spans="1:10">
      <c r="A4510" s="16" t="str">
        <f t="shared" si="75"/>
        <v/>
      </c>
      <c r="B4510" s="93"/>
      <c r="C4510" s="97"/>
      <c r="D4510" s="25"/>
      <c r="E4510" s="91"/>
      <c r="F4510" s="98"/>
      <c r="G4510" s="23"/>
      <c r="H4510" s="23"/>
      <c r="I4510" s="23"/>
      <c r="J4510" s="14" t="e">
        <f ca="1">F4510-(G4510+(SUMIF('RELACION PAGO DE CAJA'!B$3:B$9173,A4510,'RELACION PAGO DE CAJA'!K$3:K$9173)+SUMIF('RELACION PAGO DE CAJA'!B$3:B$9173,A4510,'RELACION PAGO DE CAJA'!L$3:L$9173)+(SUMIF('RELACION PAGO DE CAJA'!B$3:B$9173,A4510,'RELACION PAGO DE CAJA'!M$3:M$408)+(SUMIF('RELACION PAGO DE CAJA'!B$3:B$9173,A4510,'RELACION PAGO DE CAJA'!N$3:N$9173)))))</f>
        <v>#REF!</v>
      </c>
    </row>
    <row r="4511" spans="1:10">
      <c r="A4511" s="16" t="str">
        <f t="shared" si="75"/>
        <v/>
      </c>
      <c r="B4511" s="93"/>
      <c r="C4511" s="97"/>
      <c r="D4511" s="25"/>
      <c r="E4511" s="91"/>
      <c r="F4511" s="98"/>
      <c r="G4511" s="23"/>
      <c r="H4511" s="23"/>
      <c r="I4511" s="23"/>
      <c r="J4511" s="14" t="e">
        <f ca="1">F4511-(G4511+(SUMIF('RELACION PAGO DE CAJA'!B$3:B$9173,A4511,'RELACION PAGO DE CAJA'!K$3:K$9173)+SUMIF('RELACION PAGO DE CAJA'!B$3:B$9173,A4511,'RELACION PAGO DE CAJA'!L$3:L$9173)+(SUMIF('RELACION PAGO DE CAJA'!B$3:B$9173,A4511,'RELACION PAGO DE CAJA'!M$3:M$408)+(SUMIF('RELACION PAGO DE CAJA'!B$3:B$9173,A4511,'RELACION PAGO DE CAJA'!N$3:N$9173)))))</f>
        <v>#REF!</v>
      </c>
    </row>
    <row r="4512" spans="1:10">
      <c r="A4512" s="16" t="str">
        <f t="shared" si="75"/>
        <v/>
      </c>
      <c r="B4512" s="93"/>
      <c r="C4512" s="97"/>
      <c r="D4512" s="25"/>
      <c r="E4512" s="91"/>
      <c r="F4512" s="98"/>
      <c r="G4512" s="23"/>
      <c r="H4512" s="23"/>
      <c r="I4512" s="23"/>
      <c r="J4512" s="14" t="e">
        <f ca="1">F4512-(G4512+(SUMIF('RELACION PAGO DE CAJA'!B$3:B$9173,A4512,'RELACION PAGO DE CAJA'!K$3:K$9173)+SUMIF('RELACION PAGO DE CAJA'!B$3:B$9173,A4512,'RELACION PAGO DE CAJA'!L$3:L$9173)+(SUMIF('RELACION PAGO DE CAJA'!B$3:B$9173,A4512,'RELACION PAGO DE CAJA'!M$3:M$408)+(SUMIF('RELACION PAGO DE CAJA'!B$3:B$9173,A4512,'RELACION PAGO DE CAJA'!N$3:N$9173)))))</f>
        <v>#REF!</v>
      </c>
    </row>
    <row r="4513" spans="1:10">
      <c r="A4513" s="16" t="str">
        <f t="shared" si="75"/>
        <v/>
      </c>
      <c r="B4513" s="93"/>
      <c r="C4513" s="97"/>
      <c r="D4513" s="25"/>
      <c r="E4513" s="91"/>
      <c r="F4513" s="98"/>
      <c r="G4513" s="23"/>
      <c r="H4513" s="23"/>
      <c r="I4513" s="23"/>
      <c r="J4513" s="14" t="e">
        <f ca="1">F4513-(G4513+(SUMIF('RELACION PAGO DE CAJA'!B$3:B$9173,A4513,'RELACION PAGO DE CAJA'!K$3:K$9173)+SUMIF('RELACION PAGO DE CAJA'!B$3:B$9173,A4513,'RELACION PAGO DE CAJA'!L$3:L$9173)+(SUMIF('RELACION PAGO DE CAJA'!B$3:B$9173,A4513,'RELACION PAGO DE CAJA'!M$3:M$408)+(SUMIF('RELACION PAGO DE CAJA'!B$3:B$9173,A4513,'RELACION PAGO DE CAJA'!N$3:N$9173)))))</f>
        <v>#REF!</v>
      </c>
    </row>
    <row r="4514" spans="1:10">
      <c r="A4514" s="16" t="str">
        <f t="shared" si="75"/>
        <v/>
      </c>
      <c r="B4514" s="93"/>
      <c r="C4514" s="97"/>
      <c r="D4514" s="25"/>
      <c r="E4514" s="91"/>
      <c r="F4514" s="98"/>
      <c r="G4514" s="23"/>
      <c r="H4514" s="23"/>
      <c r="I4514" s="23"/>
      <c r="J4514" s="14" t="e">
        <f ca="1">F4514-(G4514+(SUMIF('RELACION PAGO DE CAJA'!B$3:B$9173,A4514,'RELACION PAGO DE CAJA'!K$3:K$9173)+SUMIF('RELACION PAGO DE CAJA'!B$3:B$9173,A4514,'RELACION PAGO DE CAJA'!L$3:L$9173)+(SUMIF('RELACION PAGO DE CAJA'!B$3:B$9173,A4514,'RELACION PAGO DE CAJA'!M$3:M$408)+(SUMIF('RELACION PAGO DE CAJA'!B$3:B$9173,A4514,'RELACION PAGO DE CAJA'!N$3:N$9173)))))</f>
        <v>#REF!</v>
      </c>
    </row>
    <row r="4515" spans="1:10">
      <c r="A4515" s="16" t="str">
        <f t="shared" si="75"/>
        <v/>
      </c>
      <c r="B4515" s="93"/>
      <c r="C4515" s="97"/>
      <c r="D4515" s="25"/>
      <c r="E4515" s="91"/>
      <c r="F4515" s="98"/>
      <c r="G4515" s="23"/>
      <c r="H4515" s="23"/>
      <c r="I4515" s="23"/>
      <c r="J4515" s="14" t="e">
        <f ca="1">F4515-(G4515+(SUMIF('RELACION PAGO DE CAJA'!B$3:B$9173,A4515,'RELACION PAGO DE CAJA'!K$3:K$9173)+SUMIF('RELACION PAGO DE CAJA'!B$3:B$9173,A4515,'RELACION PAGO DE CAJA'!L$3:L$9173)+(SUMIF('RELACION PAGO DE CAJA'!B$3:B$9173,A4515,'RELACION PAGO DE CAJA'!M$3:M$408)+(SUMIF('RELACION PAGO DE CAJA'!B$3:B$9173,A4515,'RELACION PAGO DE CAJA'!N$3:N$9173)))))</f>
        <v>#REF!</v>
      </c>
    </row>
    <row r="4516" spans="1:10">
      <c r="A4516" s="16" t="str">
        <f t="shared" si="75"/>
        <v/>
      </c>
      <c r="B4516" s="93"/>
      <c r="C4516" s="97"/>
      <c r="D4516" s="25"/>
      <c r="E4516" s="91"/>
      <c r="F4516" s="98"/>
      <c r="G4516" s="23"/>
      <c r="H4516" s="23"/>
      <c r="I4516" s="23"/>
      <c r="J4516" s="14" t="e">
        <f ca="1">F4516-(G4516+(SUMIF('RELACION PAGO DE CAJA'!B$3:B$9173,A4516,'RELACION PAGO DE CAJA'!K$3:K$9173)+SUMIF('RELACION PAGO DE CAJA'!B$3:B$9173,A4516,'RELACION PAGO DE CAJA'!L$3:L$9173)+(SUMIF('RELACION PAGO DE CAJA'!B$3:B$9173,A4516,'RELACION PAGO DE CAJA'!M$3:M$408)+(SUMIF('RELACION PAGO DE CAJA'!B$3:B$9173,A4516,'RELACION PAGO DE CAJA'!N$3:N$9173)))))</f>
        <v>#REF!</v>
      </c>
    </row>
    <row r="4517" spans="1:10">
      <c r="A4517" s="16" t="str">
        <f t="shared" si="75"/>
        <v/>
      </c>
      <c r="B4517" s="93"/>
      <c r="C4517" s="97"/>
      <c r="D4517" s="25"/>
      <c r="E4517" s="91"/>
      <c r="F4517" s="98"/>
      <c r="G4517" s="23"/>
      <c r="H4517" s="23"/>
      <c r="I4517" s="23"/>
      <c r="J4517" s="14" t="e">
        <f ca="1">F4517-(G4517+(SUMIF('RELACION PAGO DE CAJA'!B$3:B$9173,A4517,'RELACION PAGO DE CAJA'!K$3:K$9173)+SUMIF('RELACION PAGO DE CAJA'!B$3:B$9173,A4517,'RELACION PAGO DE CAJA'!L$3:L$9173)+(SUMIF('RELACION PAGO DE CAJA'!B$3:B$9173,A4517,'RELACION PAGO DE CAJA'!M$3:M$408)+(SUMIF('RELACION PAGO DE CAJA'!B$3:B$9173,A4517,'RELACION PAGO DE CAJA'!N$3:N$9173)))))</f>
        <v>#REF!</v>
      </c>
    </row>
    <row r="4518" spans="1:10">
      <c r="A4518" s="16" t="str">
        <f t="shared" si="75"/>
        <v/>
      </c>
      <c r="B4518" s="93"/>
      <c r="C4518" s="97"/>
      <c r="D4518" s="25"/>
      <c r="E4518" s="91"/>
      <c r="F4518" s="98"/>
      <c r="G4518" s="23"/>
      <c r="H4518" s="23"/>
      <c r="I4518" s="23"/>
      <c r="J4518" s="14" t="e">
        <f ca="1">F4518-(G4518+(SUMIF('RELACION PAGO DE CAJA'!B$3:B$9173,A4518,'RELACION PAGO DE CAJA'!K$3:K$9173)+SUMIF('RELACION PAGO DE CAJA'!B$3:B$9173,A4518,'RELACION PAGO DE CAJA'!L$3:L$9173)+(SUMIF('RELACION PAGO DE CAJA'!B$3:B$9173,A4518,'RELACION PAGO DE CAJA'!M$3:M$408)+(SUMIF('RELACION PAGO DE CAJA'!B$3:B$9173,A4518,'RELACION PAGO DE CAJA'!N$3:N$9173)))))</f>
        <v>#REF!</v>
      </c>
    </row>
    <row r="4519" spans="1:10">
      <c r="A4519" s="16" t="str">
        <f t="shared" si="75"/>
        <v/>
      </c>
      <c r="B4519" s="93"/>
      <c r="C4519" s="97"/>
      <c r="D4519" s="25"/>
      <c r="E4519" s="91"/>
      <c r="F4519" s="98"/>
      <c r="G4519" s="23"/>
      <c r="H4519" s="23"/>
      <c r="I4519" s="23"/>
      <c r="J4519" s="14" t="e">
        <f ca="1">F4519-(G4519+(SUMIF('RELACION PAGO DE CAJA'!B$3:B$9173,A4519,'RELACION PAGO DE CAJA'!K$3:K$9173)+SUMIF('RELACION PAGO DE CAJA'!B$3:B$9173,A4519,'RELACION PAGO DE CAJA'!L$3:L$9173)+(SUMIF('RELACION PAGO DE CAJA'!B$3:B$9173,A4519,'RELACION PAGO DE CAJA'!M$3:M$408)+(SUMIF('RELACION PAGO DE CAJA'!B$3:B$9173,A4519,'RELACION PAGO DE CAJA'!N$3:N$9173)))))</f>
        <v>#REF!</v>
      </c>
    </row>
    <row r="4520" spans="1:10">
      <c r="A4520" s="16" t="str">
        <f t="shared" si="75"/>
        <v/>
      </c>
      <c r="B4520" s="93"/>
      <c r="C4520" s="97"/>
      <c r="D4520" s="25"/>
      <c r="E4520" s="91"/>
      <c r="F4520" s="98"/>
      <c r="G4520" s="23"/>
      <c r="H4520" s="23"/>
      <c r="I4520" s="23"/>
      <c r="J4520" s="14" t="e">
        <f ca="1">F4520-(G4520+(SUMIF('RELACION PAGO DE CAJA'!B$3:B$9173,A4520,'RELACION PAGO DE CAJA'!K$3:K$9173)+SUMIF('RELACION PAGO DE CAJA'!B$3:B$9173,A4520,'RELACION PAGO DE CAJA'!L$3:L$9173)+(SUMIF('RELACION PAGO DE CAJA'!B$3:B$9173,A4520,'RELACION PAGO DE CAJA'!M$3:M$408)+(SUMIF('RELACION PAGO DE CAJA'!B$3:B$9173,A4520,'RELACION PAGO DE CAJA'!N$3:N$9173)))))</f>
        <v>#REF!</v>
      </c>
    </row>
    <row r="4521" spans="1:10">
      <c r="A4521" s="16" t="str">
        <f t="shared" si="75"/>
        <v/>
      </c>
      <c r="B4521" s="93"/>
      <c r="C4521" s="97"/>
      <c r="D4521" s="25"/>
      <c r="E4521" s="91"/>
      <c r="F4521" s="98"/>
      <c r="G4521" s="23"/>
      <c r="H4521" s="23"/>
      <c r="I4521" s="23"/>
      <c r="J4521" s="14" t="e">
        <f ca="1">F4521-(G4521+(SUMIF('RELACION PAGO DE CAJA'!B$3:B$9173,A4521,'RELACION PAGO DE CAJA'!K$3:K$9173)+SUMIF('RELACION PAGO DE CAJA'!B$3:B$9173,A4521,'RELACION PAGO DE CAJA'!L$3:L$9173)+(SUMIF('RELACION PAGO DE CAJA'!B$3:B$9173,A4521,'RELACION PAGO DE CAJA'!M$3:M$408)+(SUMIF('RELACION PAGO DE CAJA'!B$3:B$9173,A4521,'RELACION PAGO DE CAJA'!N$3:N$9173)))))</f>
        <v>#REF!</v>
      </c>
    </row>
    <row r="4522" spans="1:10">
      <c r="A4522" s="16" t="str">
        <f t="shared" si="75"/>
        <v/>
      </c>
      <c r="B4522" s="93"/>
      <c r="C4522" s="97"/>
      <c r="D4522" s="25"/>
      <c r="E4522" s="91"/>
      <c r="F4522" s="98"/>
      <c r="G4522" s="23"/>
      <c r="H4522" s="23"/>
      <c r="I4522" s="23"/>
      <c r="J4522" s="14" t="e">
        <f ca="1">F4522-(G4522+(SUMIF('RELACION PAGO DE CAJA'!B$3:B$9173,A4522,'RELACION PAGO DE CAJA'!K$3:K$9173)+SUMIF('RELACION PAGO DE CAJA'!B$3:B$9173,A4522,'RELACION PAGO DE CAJA'!L$3:L$9173)+(SUMIF('RELACION PAGO DE CAJA'!B$3:B$9173,A4522,'RELACION PAGO DE CAJA'!M$3:M$408)+(SUMIF('RELACION PAGO DE CAJA'!B$3:B$9173,A4522,'RELACION PAGO DE CAJA'!N$3:N$9173)))))</f>
        <v>#REF!</v>
      </c>
    </row>
    <row r="4523" spans="1:10">
      <c r="A4523" s="16" t="str">
        <f t="shared" si="75"/>
        <v/>
      </c>
      <c r="B4523" s="93"/>
      <c r="C4523" s="97"/>
      <c r="D4523" s="25"/>
      <c r="E4523" s="91"/>
      <c r="F4523" s="98"/>
      <c r="G4523" s="23"/>
      <c r="H4523" s="23"/>
      <c r="I4523" s="23"/>
      <c r="J4523" s="14" t="e">
        <f ca="1">F4523-(G4523+(SUMIF('RELACION PAGO DE CAJA'!B$3:B$9173,A4523,'RELACION PAGO DE CAJA'!K$3:K$9173)+SUMIF('RELACION PAGO DE CAJA'!B$3:B$9173,A4523,'RELACION PAGO DE CAJA'!L$3:L$9173)+(SUMIF('RELACION PAGO DE CAJA'!B$3:B$9173,A4523,'RELACION PAGO DE CAJA'!M$3:M$408)+(SUMIF('RELACION PAGO DE CAJA'!B$3:B$9173,A4523,'RELACION PAGO DE CAJA'!N$3:N$9173)))))</f>
        <v>#REF!</v>
      </c>
    </row>
    <row r="4524" spans="1:10">
      <c r="A4524" s="16" t="str">
        <f t="shared" si="75"/>
        <v/>
      </c>
      <c r="B4524" s="93"/>
      <c r="C4524" s="97"/>
      <c r="D4524" s="25"/>
      <c r="E4524" s="91"/>
      <c r="F4524" s="98"/>
      <c r="G4524" s="23"/>
      <c r="H4524" s="23"/>
      <c r="I4524" s="23"/>
      <c r="J4524" s="14" t="e">
        <f ca="1">F4524-(G4524+(SUMIF('RELACION PAGO DE CAJA'!B$3:B$9173,A4524,'RELACION PAGO DE CAJA'!K$3:K$9173)+SUMIF('RELACION PAGO DE CAJA'!B$3:B$9173,A4524,'RELACION PAGO DE CAJA'!L$3:L$9173)+(SUMIF('RELACION PAGO DE CAJA'!B$3:B$9173,A4524,'RELACION PAGO DE CAJA'!M$3:M$408)+(SUMIF('RELACION PAGO DE CAJA'!B$3:B$9173,A4524,'RELACION PAGO DE CAJA'!N$3:N$9173)))))</f>
        <v>#REF!</v>
      </c>
    </row>
    <row r="4525" spans="1:10">
      <c r="A4525" s="16" t="str">
        <f t="shared" si="75"/>
        <v/>
      </c>
      <c r="B4525" s="93"/>
      <c r="C4525" s="97"/>
      <c r="D4525" s="25"/>
      <c r="E4525" s="91"/>
      <c r="F4525" s="98"/>
      <c r="G4525" s="23"/>
      <c r="H4525" s="23"/>
      <c r="I4525" s="23"/>
      <c r="J4525" s="14" t="e">
        <f ca="1">F4525-(G4525+(SUMIF('RELACION PAGO DE CAJA'!B$3:B$9173,A4525,'RELACION PAGO DE CAJA'!K$3:K$9173)+SUMIF('RELACION PAGO DE CAJA'!B$3:B$9173,A4525,'RELACION PAGO DE CAJA'!L$3:L$9173)+(SUMIF('RELACION PAGO DE CAJA'!B$3:B$9173,A4525,'RELACION PAGO DE CAJA'!M$3:M$408)+(SUMIF('RELACION PAGO DE CAJA'!B$3:B$9173,A4525,'RELACION PAGO DE CAJA'!N$3:N$9173)))))</f>
        <v>#REF!</v>
      </c>
    </row>
    <row r="4526" spans="1:10">
      <c r="A4526" s="16" t="str">
        <f t="shared" si="75"/>
        <v/>
      </c>
      <c r="B4526" s="93"/>
      <c r="C4526" s="97"/>
      <c r="D4526" s="25"/>
      <c r="E4526" s="91"/>
      <c r="F4526" s="98"/>
      <c r="G4526" s="23"/>
      <c r="H4526" s="23"/>
      <c r="I4526" s="23"/>
      <c r="J4526" s="14" t="e">
        <f ca="1">F4526-(G4526+(SUMIF('RELACION PAGO DE CAJA'!B$3:B$9173,A4526,'RELACION PAGO DE CAJA'!K$3:K$9173)+SUMIF('RELACION PAGO DE CAJA'!B$3:B$9173,A4526,'RELACION PAGO DE CAJA'!L$3:L$9173)+(SUMIF('RELACION PAGO DE CAJA'!B$3:B$9173,A4526,'RELACION PAGO DE CAJA'!M$3:M$408)+(SUMIF('RELACION PAGO DE CAJA'!B$3:B$9173,A4526,'RELACION PAGO DE CAJA'!N$3:N$9173)))))</f>
        <v>#REF!</v>
      </c>
    </row>
    <row r="4527" spans="1:10">
      <c r="A4527" s="16" t="str">
        <f t="shared" si="75"/>
        <v/>
      </c>
      <c r="B4527" s="93"/>
      <c r="C4527" s="97"/>
      <c r="D4527" s="25"/>
      <c r="E4527" s="91"/>
      <c r="F4527" s="98"/>
      <c r="G4527" s="23"/>
      <c r="H4527" s="23"/>
      <c r="I4527" s="23"/>
      <c r="J4527" s="14" t="e">
        <f ca="1">F4527-(G4527+(SUMIF('RELACION PAGO DE CAJA'!B$3:B$9173,A4527,'RELACION PAGO DE CAJA'!K$3:K$9173)+SUMIF('RELACION PAGO DE CAJA'!B$3:B$9173,A4527,'RELACION PAGO DE CAJA'!L$3:L$9173)+(SUMIF('RELACION PAGO DE CAJA'!B$3:B$9173,A4527,'RELACION PAGO DE CAJA'!M$3:M$408)+(SUMIF('RELACION PAGO DE CAJA'!B$3:B$9173,A4527,'RELACION PAGO DE CAJA'!N$3:N$9173)))))</f>
        <v>#REF!</v>
      </c>
    </row>
    <row r="4528" spans="1:10">
      <c r="A4528" s="16" t="str">
        <f t="shared" si="75"/>
        <v/>
      </c>
      <c r="B4528" s="93"/>
      <c r="C4528" s="97"/>
      <c r="D4528" s="25"/>
      <c r="E4528" s="91"/>
      <c r="F4528" s="98"/>
      <c r="G4528" s="23"/>
      <c r="H4528" s="23"/>
      <c r="I4528" s="23"/>
      <c r="J4528" s="14" t="e">
        <f ca="1">F4528-(G4528+(SUMIF('RELACION PAGO DE CAJA'!B$3:B$9173,A4528,'RELACION PAGO DE CAJA'!K$3:K$9173)+SUMIF('RELACION PAGO DE CAJA'!B$3:B$9173,A4528,'RELACION PAGO DE CAJA'!L$3:L$9173)+(SUMIF('RELACION PAGO DE CAJA'!B$3:B$9173,A4528,'RELACION PAGO DE CAJA'!M$3:M$408)+(SUMIF('RELACION PAGO DE CAJA'!B$3:B$9173,A4528,'RELACION PAGO DE CAJA'!N$3:N$9173)))))</f>
        <v>#REF!</v>
      </c>
    </row>
    <row r="4529" spans="1:10">
      <c r="A4529" s="16" t="str">
        <f t="shared" si="75"/>
        <v/>
      </c>
      <c r="B4529" s="93"/>
      <c r="C4529" s="97"/>
      <c r="D4529" s="25"/>
      <c r="E4529" s="91"/>
      <c r="F4529" s="98"/>
      <c r="G4529" s="23"/>
      <c r="H4529" s="23"/>
      <c r="I4529" s="23"/>
      <c r="J4529" s="14" t="e">
        <f ca="1">F4529-(G4529+(SUMIF('RELACION PAGO DE CAJA'!B$3:B$9173,A4529,'RELACION PAGO DE CAJA'!K$3:K$9173)+SUMIF('RELACION PAGO DE CAJA'!B$3:B$9173,A4529,'RELACION PAGO DE CAJA'!L$3:L$9173)+(SUMIF('RELACION PAGO DE CAJA'!B$3:B$9173,A4529,'RELACION PAGO DE CAJA'!M$3:M$408)+(SUMIF('RELACION PAGO DE CAJA'!B$3:B$9173,A4529,'RELACION PAGO DE CAJA'!N$3:N$9173)))))</f>
        <v>#REF!</v>
      </c>
    </row>
    <row r="4530" spans="1:10">
      <c r="A4530" s="16" t="str">
        <f t="shared" si="75"/>
        <v/>
      </c>
      <c r="B4530" s="93"/>
      <c r="C4530" s="97"/>
      <c r="D4530" s="25"/>
      <c r="E4530" s="91"/>
      <c r="F4530" s="98"/>
      <c r="G4530" s="23"/>
      <c r="H4530" s="23"/>
      <c r="I4530" s="23"/>
      <c r="J4530" s="14" t="e">
        <f ca="1">F4530-(G4530+(SUMIF('RELACION PAGO DE CAJA'!B$3:B$9173,A4530,'RELACION PAGO DE CAJA'!K$3:K$9173)+SUMIF('RELACION PAGO DE CAJA'!B$3:B$9173,A4530,'RELACION PAGO DE CAJA'!L$3:L$9173)+(SUMIF('RELACION PAGO DE CAJA'!B$3:B$9173,A4530,'RELACION PAGO DE CAJA'!M$3:M$408)+(SUMIF('RELACION PAGO DE CAJA'!B$3:B$9173,A4530,'RELACION PAGO DE CAJA'!N$3:N$9173)))))</f>
        <v>#REF!</v>
      </c>
    </row>
    <row r="4531" spans="1:10">
      <c r="A4531" s="16" t="str">
        <f t="shared" si="75"/>
        <v/>
      </c>
      <c r="B4531" s="93"/>
      <c r="C4531" s="97"/>
      <c r="D4531" s="25"/>
      <c r="E4531" s="91"/>
      <c r="F4531" s="98"/>
      <c r="G4531" s="23"/>
      <c r="H4531" s="23"/>
      <c r="I4531" s="23"/>
      <c r="J4531" s="14" t="e">
        <f ca="1">F4531-(G4531+(SUMIF('RELACION PAGO DE CAJA'!B$3:B$9173,A4531,'RELACION PAGO DE CAJA'!K$3:K$9173)+SUMIF('RELACION PAGO DE CAJA'!B$3:B$9173,A4531,'RELACION PAGO DE CAJA'!L$3:L$9173)+(SUMIF('RELACION PAGO DE CAJA'!B$3:B$9173,A4531,'RELACION PAGO DE CAJA'!M$3:M$408)+(SUMIF('RELACION PAGO DE CAJA'!B$3:B$9173,A4531,'RELACION PAGO DE CAJA'!N$3:N$9173)))))</f>
        <v>#REF!</v>
      </c>
    </row>
    <row r="4532" spans="1:10">
      <c r="A4532" s="16" t="str">
        <f t="shared" si="75"/>
        <v/>
      </c>
      <c r="B4532" s="93"/>
      <c r="C4532" s="97"/>
      <c r="D4532" s="25"/>
      <c r="E4532" s="91"/>
      <c r="F4532" s="98"/>
      <c r="G4532" s="23"/>
      <c r="H4532" s="23"/>
      <c r="I4532" s="23"/>
      <c r="J4532" s="14" t="e">
        <f ca="1">F4532-(G4532+(SUMIF('RELACION PAGO DE CAJA'!B$3:B$9173,A4532,'RELACION PAGO DE CAJA'!K$3:K$9173)+SUMIF('RELACION PAGO DE CAJA'!B$3:B$9173,A4532,'RELACION PAGO DE CAJA'!L$3:L$9173)+(SUMIF('RELACION PAGO DE CAJA'!B$3:B$9173,A4532,'RELACION PAGO DE CAJA'!M$3:M$408)+(SUMIF('RELACION PAGO DE CAJA'!B$3:B$9173,A4532,'RELACION PAGO DE CAJA'!N$3:N$9173)))))</f>
        <v>#REF!</v>
      </c>
    </row>
    <row r="4533" spans="1:10">
      <c r="A4533" s="16" t="str">
        <f t="shared" si="75"/>
        <v/>
      </c>
      <c r="B4533" s="93"/>
      <c r="C4533" s="97"/>
      <c r="D4533" s="25"/>
      <c r="E4533" s="91"/>
      <c r="F4533" s="98"/>
      <c r="G4533" s="23"/>
      <c r="H4533" s="23"/>
      <c r="I4533" s="23"/>
      <c r="J4533" s="14" t="e">
        <f ca="1">F4533-(G4533+(SUMIF('RELACION PAGO DE CAJA'!B$3:B$9173,A4533,'RELACION PAGO DE CAJA'!K$3:K$9173)+SUMIF('RELACION PAGO DE CAJA'!B$3:B$9173,A4533,'RELACION PAGO DE CAJA'!L$3:L$9173)+(SUMIF('RELACION PAGO DE CAJA'!B$3:B$9173,A4533,'RELACION PAGO DE CAJA'!M$3:M$408)+(SUMIF('RELACION PAGO DE CAJA'!B$3:B$9173,A4533,'RELACION PAGO DE CAJA'!N$3:N$9173)))))</f>
        <v>#REF!</v>
      </c>
    </row>
    <row r="4534" spans="1:10">
      <c r="A4534" s="16" t="str">
        <f t="shared" si="75"/>
        <v/>
      </c>
      <c r="B4534" s="93"/>
      <c r="C4534" s="97"/>
      <c r="D4534" s="25"/>
      <c r="E4534" s="91"/>
      <c r="F4534" s="98"/>
      <c r="G4534" s="23"/>
      <c r="H4534" s="23"/>
      <c r="I4534" s="23"/>
      <c r="J4534" s="14" t="e">
        <f ca="1">F4534-(G4534+(SUMIF('RELACION PAGO DE CAJA'!B$3:B$9173,A4534,'RELACION PAGO DE CAJA'!K$3:K$9173)+SUMIF('RELACION PAGO DE CAJA'!B$3:B$9173,A4534,'RELACION PAGO DE CAJA'!L$3:L$9173)+(SUMIF('RELACION PAGO DE CAJA'!B$3:B$9173,A4534,'RELACION PAGO DE CAJA'!M$3:M$408)+(SUMIF('RELACION PAGO DE CAJA'!B$3:B$9173,A4534,'RELACION PAGO DE CAJA'!N$3:N$9173)))))</f>
        <v>#REF!</v>
      </c>
    </row>
    <row r="4535" spans="1:10">
      <c r="A4535" s="16" t="str">
        <f t="shared" si="75"/>
        <v/>
      </c>
      <c r="B4535" s="93"/>
      <c r="C4535" s="97"/>
      <c r="D4535" s="25"/>
      <c r="E4535" s="91"/>
      <c r="F4535" s="98"/>
      <c r="G4535" s="23"/>
      <c r="H4535" s="23"/>
      <c r="I4535" s="23"/>
      <c r="J4535" s="14" t="e">
        <f ca="1">F4535-(G4535+(SUMIF('RELACION PAGO DE CAJA'!B$3:B$9173,A4535,'RELACION PAGO DE CAJA'!K$3:K$9173)+SUMIF('RELACION PAGO DE CAJA'!B$3:B$9173,A4535,'RELACION PAGO DE CAJA'!L$3:L$9173)+(SUMIF('RELACION PAGO DE CAJA'!B$3:B$9173,A4535,'RELACION PAGO DE CAJA'!M$3:M$408)+(SUMIF('RELACION PAGO DE CAJA'!B$3:B$9173,A4535,'RELACION PAGO DE CAJA'!N$3:N$9173)))))</f>
        <v>#REF!</v>
      </c>
    </row>
    <row r="4536" spans="1:10">
      <c r="A4536" s="16" t="str">
        <f t="shared" si="75"/>
        <v/>
      </c>
      <c r="B4536" s="93"/>
      <c r="C4536" s="97"/>
      <c r="D4536" s="25"/>
      <c r="E4536" s="91"/>
      <c r="F4536" s="98"/>
      <c r="G4536" s="23"/>
      <c r="H4536" s="23"/>
      <c r="I4536" s="23"/>
      <c r="J4536" s="14" t="e">
        <f ca="1">F4536-(G4536+(SUMIF('RELACION PAGO DE CAJA'!B$3:B$9173,A4536,'RELACION PAGO DE CAJA'!K$3:K$9173)+SUMIF('RELACION PAGO DE CAJA'!B$3:B$9173,A4536,'RELACION PAGO DE CAJA'!L$3:L$9173)+(SUMIF('RELACION PAGO DE CAJA'!B$3:B$9173,A4536,'RELACION PAGO DE CAJA'!M$3:M$408)+(SUMIF('RELACION PAGO DE CAJA'!B$3:B$9173,A4536,'RELACION PAGO DE CAJA'!N$3:N$9173)))))</f>
        <v>#REF!</v>
      </c>
    </row>
    <row r="4537" spans="1:10">
      <c r="A4537" s="16" t="str">
        <f t="shared" si="75"/>
        <v/>
      </c>
      <c r="B4537" s="93"/>
      <c r="C4537" s="97"/>
      <c r="D4537" s="25"/>
      <c r="E4537" s="91"/>
      <c r="F4537" s="98"/>
      <c r="G4537" s="23"/>
      <c r="H4537" s="23"/>
      <c r="I4537" s="23"/>
      <c r="J4537" s="14" t="e">
        <f ca="1">F4537-(G4537+(SUMIF('RELACION PAGO DE CAJA'!B$3:B$9173,A4537,'RELACION PAGO DE CAJA'!K$3:K$9173)+SUMIF('RELACION PAGO DE CAJA'!B$3:B$9173,A4537,'RELACION PAGO DE CAJA'!L$3:L$9173)+(SUMIF('RELACION PAGO DE CAJA'!B$3:B$9173,A4537,'RELACION PAGO DE CAJA'!M$3:M$408)+(SUMIF('RELACION PAGO DE CAJA'!B$3:B$9173,A4537,'RELACION PAGO DE CAJA'!N$3:N$9173)))))</f>
        <v>#REF!</v>
      </c>
    </row>
    <row r="4538" spans="1:10">
      <c r="A4538" s="16" t="str">
        <f t="shared" si="75"/>
        <v/>
      </c>
      <c r="B4538" s="93"/>
      <c r="C4538" s="97"/>
      <c r="D4538" s="25"/>
      <c r="E4538" s="91"/>
      <c r="F4538" s="98"/>
      <c r="G4538" s="23"/>
      <c r="H4538" s="23"/>
      <c r="I4538" s="23"/>
      <c r="J4538" s="14" t="e">
        <f ca="1">F4538-(G4538+(SUMIF('RELACION PAGO DE CAJA'!B$3:B$9173,A4538,'RELACION PAGO DE CAJA'!K$3:K$9173)+SUMIF('RELACION PAGO DE CAJA'!B$3:B$9173,A4538,'RELACION PAGO DE CAJA'!L$3:L$9173)+(SUMIF('RELACION PAGO DE CAJA'!B$3:B$9173,A4538,'RELACION PAGO DE CAJA'!M$3:M$408)+(SUMIF('RELACION PAGO DE CAJA'!B$3:B$9173,A4538,'RELACION PAGO DE CAJA'!N$3:N$9173)))))</f>
        <v>#REF!</v>
      </c>
    </row>
    <row r="4539" spans="1:10">
      <c r="A4539" s="16" t="str">
        <f t="shared" si="75"/>
        <v/>
      </c>
      <c r="B4539" s="93"/>
      <c r="C4539" s="97"/>
      <c r="D4539" s="25"/>
      <c r="E4539" s="91"/>
      <c r="F4539" s="98"/>
      <c r="G4539" s="23"/>
      <c r="H4539" s="23"/>
      <c r="I4539" s="23"/>
      <c r="J4539" s="14" t="e">
        <f ca="1">F4539-(G4539+(SUMIF('RELACION PAGO DE CAJA'!B$3:B$9173,A4539,'RELACION PAGO DE CAJA'!K$3:K$9173)+SUMIF('RELACION PAGO DE CAJA'!B$3:B$9173,A4539,'RELACION PAGO DE CAJA'!L$3:L$9173)+(SUMIF('RELACION PAGO DE CAJA'!B$3:B$9173,A4539,'RELACION PAGO DE CAJA'!M$3:M$408)+(SUMIF('RELACION PAGO DE CAJA'!B$3:B$9173,A4539,'RELACION PAGO DE CAJA'!N$3:N$9173)))))</f>
        <v>#REF!</v>
      </c>
    </row>
    <row r="4540" spans="1:10">
      <c r="A4540" s="16" t="str">
        <f t="shared" si="75"/>
        <v/>
      </c>
      <c r="B4540" s="93"/>
      <c r="C4540" s="97"/>
      <c r="D4540" s="25"/>
      <c r="E4540" s="91"/>
      <c r="F4540" s="98"/>
      <c r="G4540" s="23"/>
      <c r="H4540" s="23"/>
      <c r="I4540" s="23"/>
      <c r="J4540" s="14" t="e">
        <f ca="1">F4540-(G4540+(SUMIF('RELACION PAGO DE CAJA'!B$3:B$9173,A4540,'RELACION PAGO DE CAJA'!K$3:K$9173)+SUMIF('RELACION PAGO DE CAJA'!B$3:B$9173,A4540,'RELACION PAGO DE CAJA'!L$3:L$9173)+(SUMIF('RELACION PAGO DE CAJA'!B$3:B$9173,A4540,'RELACION PAGO DE CAJA'!M$3:M$408)+(SUMIF('RELACION PAGO DE CAJA'!B$3:B$9173,A4540,'RELACION PAGO DE CAJA'!N$3:N$9173)))))</f>
        <v>#REF!</v>
      </c>
    </row>
    <row r="4541" spans="1:10">
      <c r="A4541" s="16" t="str">
        <f t="shared" si="75"/>
        <v/>
      </c>
      <c r="B4541" s="93"/>
      <c r="C4541" s="97"/>
      <c r="D4541" s="25"/>
      <c r="E4541" s="91"/>
      <c r="F4541" s="98"/>
      <c r="G4541" s="23"/>
      <c r="H4541" s="23"/>
      <c r="I4541" s="23"/>
      <c r="J4541" s="14" t="e">
        <f ca="1">F4541-(G4541+(SUMIF('RELACION PAGO DE CAJA'!B$3:B$9173,A4541,'RELACION PAGO DE CAJA'!K$3:K$9173)+SUMIF('RELACION PAGO DE CAJA'!B$3:B$9173,A4541,'RELACION PAGO DE CAJA'!L$3:L$9173)+(SUMIF('RELACION PAGO DE CAJA'!B$3:B$9173,A4541,'RELACION PAGO DE CAJA'!M$3:M$408)+(SUMIF('RELACION PAGO DE CAJA'!B$3:B$9173,A4541,'RELACION PAGO DE CAJA'!N$3:N$9173)))))</f>
        <v>#REF!</v>
      </c>
    </row>
    <row r="4542" spans="1:10">
      <c r="A4542" s="16" t="str">
        <f t="shared" si="75"/>
        <v/>
      </c>
      <c r="B4542" s="93"/>
      <c r="C4542" s="97"/>
      <c r="D4542" s="25"/>
      <c r="E4542" s="91"/>
      <c r="F4542" s="98"/>
      <c r="G4542" s="23"/>
      <c r="H4542" s="23"/>
      <c r="I4542" s="23"/>
      <c r="J4542" s="14" t="e">
        <f ca="1">F4542-(G4542+(SUMIF('RELACION PAGO DE CAJA'!B$3:B$9173,A4542,'RELACION PAGO DE CAJA'!K$3:K$9173)+SUMIF('RELACION PAGO DE CAJA'!B$3:B$9173,A4542,'RELACION PAGO DE CAJA'!L$3:L$9173)+(SUMIF('RELACION PAGO DE CAJA'!B$3:B$9173,A4542,'RELACION PAGO DE CAJA'!M$3:M$408)+(SUMIF('RELACION PAGO DE CAJA'!B$3:B$9173,A4542,'RELACION PAGO DE CAJA'!N$3:N$9173)))))</f>
        <v>#REF!</v>
      </c>
    </row>
    <row r="4543" spans="1:10">
      <c r="A4543" s="16" t="str">
        <f t="shared" si="75"/>
        <v/>
      </c>
      <c r="B4543" s="93"/>
      <c r="C4543" s="97"/>
      <c r="D4543" s="25"/>
      <c r="E4543" s="91"/>
      <c r="F4543" s="98"/>
      <c r="G4543" s="23"/>
      <c r="H4543" s="23"/>
      <c r="I4543" s="23"/>
      <c r="J4543" s="14" t="e">
        <f ca="1">F4543-(G4543+(SUMIF('RELACION PAGO DE CAJA'!B$3:B$9173,A4543,'RELACION PAGO DE CAJA'!K$3:K$9173)+SUMIF('RELACION PAGO DE CAJA'!B$3:B$9173,A4543,'RELACION PAGO DE CAJA'!L$3:L$9173)+(SUMIF('RELACION PAGO DE CAJA'!B$3:B$9173,A4543,'RELACION PAGO DE CAJA'!M$3:M$408)+(SUMIF('RELACION PAGO DE CAJA'!B$3:B$9173,A4543,'RELACION PAGO DE CAJA'!N$3:N$9173)))))</f>
        <v>#REF!</v>
      </c>
    </row>
    <row r="4544" spans="1:10">
      <c r="A4544" s="16" t="str">
        <f t="shared" si="75"/>
        <v/>
      </c>
      <c r="B4544" s="93"/>
      <c r="C4544" s="97"/>
      <c r="D4544" s="25"/>
      <c r="E4544" s="91"/>
      <c r="F4544" s="98"/>
      <c r="G4544" s="23"/>
      <c r="H4544" s="23"/>
      <c r="I4544" s="23"/>
      <c r="J4544" s="14" t="e">
        <f ca="1">F4544-(G4544+(SUMIF('RELACION PAGO DE CAJA'!B$3:B$9173,A4544,'RELACION PAGO DE CAJA'!K$3:K$9173)+SUMIF('RELACION PAGO DE CAJA'!B$3:B$9173,A4544,'RELACION PAGO DE CAJA'!L$3:L$9173)+(SUMIF('RELACION PAGO DE CAJA'!B$3:B$9173,A4544,'RELACION PAGO DE CAJA'!M$3:M$408)+(SUMIF('RELACION PAGO DE CAJA'!B$3:B$9173,A4544,'RELACION PAGO DE CAJA'!N$3:N$9173)))))</f>
        <v>#REF!</v>
      </c>
    </row>
    <row r="4545" spans="1:10">
      <c r="A4545" s="16" t="str">
        <f t="shared" si="75"/>
        <v/>
      </c>
      <c r="B4545" s="93"/>
      <c r="C4545" s="97"/>
      <c r="D4545" s="25"/>
      <c r="E4545" s="91"/>
      <c r="F4545" s="98"/>
      <c r="G4545" s="23"/>
      <c r="H4545" s="23"/>
      <c r="I4545" s="23"/>
      <c r="J4545" s="14" t="e">
        <f ca="1">F4545-(G4545+(SUMIF('RELACION PAGO DE CAJA'!B$3:B$9173,A4545,'RELACION PAGO DE CAJA'!K$3:K$9173)+SUMIF('RELACION PAGO DE CAJA'!B$3:B$9173,A4545,'RELACION PAGO DE CAJA'!L$3:L$9173)+(SUMIF('RELACION PAGO DE CAJA'!B$3:B$9173,A4545,'RELACION PAGO DE CAJA'!M$3:M$408)+(SUMIF('RELACION PAGO DE CAJA'!B$3:B$9173,A4545,'RELACION PAGO DE CAJA'!N$3:N$9173)))))</f>
        <v>#REF!</v>
      </c>
    </row>
    <row r="4546" spans="1:10">
      <c r="A4546" s="16" t="str">
        <f t="shared" si="75"/>
        <v/>
      </c>
      <c r="B4546" s="93"/>
      <c r="C4546" s="97"/>
      <c r="D4546" s="25"/>
      <c r="E4546" s="91"/>
      <c r="F4546" s="98"/>
      <c r="G4546" s="23"/>
      <c r="H4546" s="23"/>
      <c r="I4546" s="23"/>
      <c r="J4546" s="14" t="e">
        <f ca="1">F4546-(G4546+(SUMIF('RELACION PAGO DE CAJA'!B$3:B$9173,A4546,'RELACION PAGO DE CAJA'!K$3:K$9173)+SUMIF('RELACION PAGO DE CAJA'!B$3:B$9173,A4546,'RELACION PAGO DE CAJA'!L$3:L$9173)+(SUMIF('RELACION PAGO DE CAJA'!B$3:B$9173,A4546,'RELACION PAGO DE CAJA'!M$3:M$408)+(SUMIF('RELACION PAGO DE CAJA'!B$3:B$9173,A4546,'RELACION PAGO DE CAJA'!N$3:N$9173)))))</f>
        <v>#REF!</v>
      </c>
    </row>
    <row r="4547" spans="1:10">
      <c r="A4547" s="16" t="str">
        <f t="shared" si="75"/>
        <v/>
      </c>
      <c r="B4547" s="93"/>
      <c r="C4547" s="97"/>
      <c r="D4547" s="25"/>
      <c r="E4547" s="91"/>
      <c r="F4547" s="98"/>
      <c r="G4547" s="23"/>
      <c r="H4547" s="23"/>
      <c r="I4547" s="23"/>
      <c r="J4547" s="14" t="e">
        <f ca="1">F4547-(G4547+(SUMIF('RELACION PAGO DE CAJA'!B$3:B$9173,A4547,'RELACION PAGO DE CAJA'!K$3:K$9173)+SUMIF('RELACION PAGO DE CAJA'!B$3:B$9173,A4547,'RELACION PAGO DE CAJA'!L$3:L$9173)+(SUMIF('RELACION PAGO DE CAJA'!B$3:B$9173,A4547,'RELACION PAGO DE CAJA'!M$3:M$408)+(SUMIF('RELACION PAGO DE CAJA'!B$3:B$9173,A4547,'RELACION PAGO DE CAJA'!N$3:N$9173)))))</f>
        <v>#REF!</v>
      </c>
    </row>
    <row r="4548" spans="1:10">
      <c r="A4548" s="16" t="str">
        <f t="shared" si="75"/>
        <v/>
      </c>
      <c r="B4548" s="93"/>
      <c r="C4548" s="97"/>
      <c r="D4548" s="25"/>
      <c r="E4548" s="91"/>
      <c r="F4548" s="98"/>
      <c r="G4548" s="23"/>
      <c r="H4548" s="23"/>
      <c r="I4548" s="23"/>
      <c r="J4548" s="14" t="e">
        <f ca="1">F4548-(G4548+(SUMIF('RELACION PAGO DE CAJA'!B$3:B$9173,A4548,'RELACION PAGO DE CAJA'!K$3:K$9173)+SUMIF('RELACION PAGO DE CAJA'!B$3:B$9173,A4548,'RELACION PAGO DE CAJA'!L$3:L$9173)+(SUMIF('RELACION PAGO DE CAJA'!B$3:B$9173,A4548,'RELACION PAGO DE CAJA'!M$3:M$408)+(SUMIF('RELACION PAGO DE CAJA'!B$3:B$9173,A4548,'RELACION PAGO DE CAJA'!N$3:N$9173)))))</f>
        <v>#REF!</v>
      </c>
    </row>
    <row r="4549" spans="1:10">
      <c r="A4549" s="16" t="str">
        <f t="shared" si="75"/>
        <v/>
      </c>
      <c r="B4549" s="93"/>
      <c r="C4549" s="97"/>
      <c r="D4549" s="25"/>
      <c r="E4549" s="91"/>
      <c r="F4549" s="98"/>
      <c r="G4549" s="23"/>
      <c r="H4549" s="23"/>
      <c r="I4549" s="23"/>
      <c r="J4549" s="14" t="e">
        <f ca="1">F4549-(G4549+(SUMIF('RELACION PAGO DE CAJA'!B$3:B$9173,A4549,'RELACION PAGO DE CAJA'!K$3:K$9173)+SUMIF('RELACION PAGO DE CAJA'!B$3:B$9173,A4549,'RELACION PAGO DE CAJA'!L$3:L$9173)+(SUMIF('RELACION PAGO DE CAJA'!B$3:B$9173,A4549,'RELACION PAGO DE CAJA'!M$3:M$408)+(SUMIF('RELACION PAGO DE CAJA'!B$3:B$9173,A4549,'RELACION PAGO DE CAJA'!N$3:N$9173)))))</f>
        <v>#REF!</v>
      </c>
    </row>
    <row r="4550" spans="1:10">
      <c r="A4550" s="16" t="str">
        <f t="shared" si="75"/>
        <v/>
      </c>
      <c r="B4550" s="93"/>
      <c r="C4550" s="97"/>
      <c r="D4550" s="25"/>
      <c r="E4550" s="91"/>
      <c r="F4550" s="98"/>
      <c r="G4550" s="23"/>
      <c r="H4550" s="23"/>
      <c r="I4550" s="23"/>
      <c r="J4550" s="14" t="e">
        <f ca="1">F4550-(G4550+(SUMIF('RELACION PAGO DE CAJA'!B$3:B$9173,A4550,'RELACION PAGO DE CAJA'!K$3:K$9173)+SUMIF('RELACION PAGO DE CAJA'!B$3:B$9173,A4550,'RELACION PAGO DE CAJA'!L$3:L$9173)+(SUMIF('RELACION PAGO DE CAJA'!B$3:B$9173,A4550,'RELACION PAGO DE CAJA'!M$3:M$408)+(SUMIF('RELACION PAGO DE CAJA'!B$3:B$9173,A4550,'RELACION PAGO DE CAJA'!N$3:N$9173)))))</f>
        <v>#REF!</v>
      </c>
    </row>
    <row r="4551" spans="1:10">
      <c r="A4551" s="16" t="str">
        <f t="shared" si="75"/>
        <v/>
      </c>
      <c r="B4551" s="93"/>
      <c r="C4551" s="97"/>
      <c r="D4551" s="25"/>
      <c r="E4551" s="91"/>
      <c r="F4551" s="98"/>
      <c r="G4551" s="23"/>
      <c r="H4551" s="23"/>
      <c r="I4551" s="23"/>
      <c r="J4551" s="14" t="e">
        <f ca="1">F4551-(G4551+(SUMIF('RELACION PAGO DE CAJA'!B$3:B$9173,A4551,'RELACION PAGO DE CAJA'!K$3:K$9173)+SUMIF('RELACION PAGO DE CAJA'!B$3:B$9173,A4551,'RELACION PAGO DE CAJA'!L$3:L$9173)+(SUMIF('RELACION PAGO DE CAJA'!B$3:B$9173,A4551,'RELACION PAGO DE CAJA'!M$3:M$408)+(SUMIF('RELACION PAGO DE CAJA'!B$3:B$9173,A4551,'RELACION PAGO DE CAJA'!N$3:N$9173)))))</f>
        <v>#REF!</v>
      </c>
    </row>
    <row r="4552" spans="1:10">
      <c r="A4552" s="16" t="str">
        <f t="shared" si="75"/>
        <v/>
      </c>
      <c r="B4552" s="93"/>
      <c r="C4552" s="97"/>
      <c r="D4552" s="25"/>
      <c r="E4552" s="91"/>
      <c r="F4552" s="98"/>
      <c r="G4552" s="23"/>
      <c r="H4552" s="23"/>
      <c r="I4552" s="23"/>
      <c r="J4552" s="14" t="e">
        <f ca="1">F4552-(G4552+(SUMIF('RELACION PAGO DE CAJA'!B$3:B$9173,A4552,'RELACION PAGO DE CAJA'!K$3:K$9173)+SUMIF('RELACION PAGO DE CAJA'!B$3:B$9173,A4552,'RELACION PAGO DE CAJA'!L$3:L$9173)+(SUMIF('RELACION PAGO DE CAJA'!B$3:B$9173,A4552,'RELACION PAGO DE CAJA'!M$3:M$408)+(SUMIF('RELACION PAGO DE CAJA'!B$3:B$9173,A4552,'RELACION PAGO DE CAJA'!N$3:N$9173)))))</f>
        <v>#REF!</v>
      </c>
    </row>
    <row r="4553" spans="1:10">
      <c r="A4553" s="16" t="str">
        <f t="shared" si="75"/>
        <v/>
      </c>
      <c r="B4553" s="93"/>
      <c r="C4553" s="97"/>
      <c r="D4553" s="25"/>
      <c r="E4553" s="91"/>
      <c r="F4553" s="98"/>
      <c r="G4553" s="23"/>
      <c r="H4553" s="23"/>
      <c r="I4553" s="23"/>
      <c r="J4553" s="14" t="e">
        <f ca="1">F4553-(G4553+(SUMIF('RELACION PAGO DE CAJA'!B$3:B$9173,A4553,'RELACION PAGO DE CAJA'!K$3:K$9173)+SUMIF('RELACION PAGO DE CAJA'!B$3:B$9173,A4553,'RELACION PAGO DE CAJA'!L$3:L$9173)+(SUMIF('RELACION PAGO DE CAJA'!B$3:B$9173,A4553,'RELACION PAGO DE CAJA'!M$3:M$408)+(SUMIF('RELACION PAGO DE CAJA'!B$3:B$9173,A4553,'RELACION PAGO DE CAJA'!N$3:N$9173)))))</f>
        <v>#REF!</v>
      </c>
    </row>
    <row r="4554" spans="1:10">
      <c r="A4554" s="16" t="str">
        <f t="shared" si="75"/>
        <v/>
      </c>
      <c r="B4554" s="93"/>
      <c r="C4554" s="97"/>
      <c r="D4554" s="25"/>
      <c r="E4554" s="91"/>
      <c r="F4554" s="98"/>
      <c r="G4554" s="23"/>
      <c r="H4554" s="23"/>
      <c r="I4554" s="23"/>
      <c r="J4554" s="14" t="e">
        <f ca="1">F4554-(G4554+(SUMIF('RELACION PAGO DE CAJA'!B$3:B$9173,A4554,'RELACION PAGO DE CAJA'!K$3:K$9173)+SUMIF('RELACION PAGO DE CAJA'!B$3:B$9173,A4554,'RELACION PAGO DE CAJA'!L$3:L$9173)+(SUMIF('RELACION PAGO DE CAJA'!B$3:B$9173,A4554,'RELACION PAGO DE CAJA'!M$3:M$408)+(SUMIF('RELACION PAGO DE CAJA'!B$3:B$9173,A4554,'RELACION PAGO DE CAJA'!N$3:N$9173)))))</f>
        <v>#REF!</v>
      </c>
    </row>
    <row r="4555" spans="1:10">
      <c r="A4555" s="16" t="str">
        <f t="shared" si="75"/>
        <v/>
      </c>
      <c r="B4555" s="93"/>
      <c r="C4555" s="97"/>
      <c r="D4555" s="25"/>
      <c r="E4555" s="91"/>
      <c r="F4555" s="98"/>
      <c r="G4555" s="23"/>
      <c r="H4555" s="23"/>
      <c r="I4555" s="23"/>
      <c r="J4555" s="14" t="e">
        <f ca="1">F4555-(G4555+(SUMIF('RELACION PAGO DE CAJA'!B$3:B$9173,A4555,'RELACION PAGO DE CAJA'!K$3:K$9173)+SUMIF('RELACION PAGO DE CAJA'!B$3:B$9173,A4555,'RELACION PAGO DE CAJA'!L$3:L$9173)+(SUMIF('RELACION PAGO DE CAJA'!B$3:B$9173,A4555,'RELACION PAGO DE CAJA'!M$3:M$408)+(SUMIF('RELACION PAGO DE CAJA'!B$3:B$9173,A4555,'RELACION PAGO DE CAJA'!N$3:N$9173)))))</f>
        <v>#REF!</v>
      </c>
    </row>
    <row r="4556" spans="1:10">
      <c r="A4556" s="16" t="str">
        <f t="shared" si="75"/>
        <v/>
      </c>
      <c r="B4556" s="93"/>
      <c r="C4556" s="97"/>
      <c r="D4556" s="25"/>
      <c r="E4556" s="91"/>
      <c r="F4556" s="98"/>
      <c r="G4556" s="23"/>
      <c r="H4556" s="23"/>
      <c r="I4556" s="23"/>
      <c r="J4556" s="14" t="e">
        <f ca="1">F4556-(G4556+(SUMIF('RELACION PAGO DE CAJA'!B$3:B$9173,A4556,'RELACION PAGO DE CAJA'!K$3:K$9173)+SUMIF('RELACION PAGO DE CAJA'!B$3:B$9173,A4556,'RELACION PAGO DE CAJA'!L$3:L$9173)+(SUMIF('RELACION PAGO DE CAJA'!B$3:B$9173,A4556,'RELACION PAGO DE CAJA'!M$3:M$408)+(SUMIF('RELACION PAGO DE CAJA'!B$3:B$9173,A4556,'RELACION PAGO DE CAJA'!N$3:N$9173)))))</f>
        <v>#REF!</v>
      </c>
    </row>
    <row r="4557" spans="1:10">
      <c r="A4557" s="16" t="str">
        <f t="shared" si="75"/>
        <v/>
      </c>
      <c r="B4557" s="93"/>
      <c r="C4557" s="97"/>
      <c r="D4557" s="25"/>
      <c r="E4557" s="91"/>
      <c r="F4557" s="98"/>
      <c r="G4557" s="23"/>
      <c r="H4557" s="23"/>
      <c r="I4557" s="23"/>
      <c r="J4557" s="14" t="e">
        <f ca="1">F4557-(G4557+(SUMIF('RELACION PAGO DE CAJA'!B$3:B$9173,A4557,'RELACION PAGO DE CAJA'!K$3:K$9173)+SUMIF('RELACION PAGO DE CAJA'!B$3:B$9173,A4557,'RELACION PAGO DE CAJA'!L$3:L$9173)+(SUMIF('RELACION PAGO DE CAJA'!B$3:B$9173,A4557,'RELACION PAGO DE CAJA'!M$3:M$408)+(SUMIF('RELACION PAGO DE CAJA'!B$3:B$9173,A4557,'RELACION PAGO DE CAJA'!N$3:N$9173)))))</f>
        <v>#REF!</v>
      </c>
    </row>
    <row r="4558" spans="1:10">
      <c r="A4558" s="16" t="str">
        <f t="shared" si="75"/>
        <v/>
      </c>
      <c r="B4558" s="93"/>
      <c r="C4558" s="97"/>
      <c r="D4558" s="25"/>
      <c r="E4558" s="91"/>
      <c r="F4558" s="98"/>
      <c r="G4558" s="23"/>
      <c r="H4558" s="23"/>
      <c r="I4558" s="23"/>
      <c r="J4558" s="14" t="e">
        <f ca="1">F4558-(G4558+(SUMIF('RELACION PAGO DE CAJA'!B$3:B$9173,A4558,'RELACION PAGO DE CAJA'!K$3:K$9173)+SUMIF('RELACION PAGO DE CAJA'!B$3:B$9173,A4558,'RELACION PAGO DE CAJA'!L$3:L$9173)+(SUMIF('RELACION PAGO DE CAJA'!B$3:B$9173,A4558,'RELACION PAGO DE CAJA'!M$3:M$408)+(SUMIF('RELACION PAGO DE CAJA'!B$3:B$9173,A4558,'RELACION PAGO DE CAJA'!N$3:N$9173)))))</f>
        <v>#REF!</v>
      </c>
    </row>
    <row r="4559" spans="1:10">
      <c r="A4559" s="16" t="str">
        <f t="shared" si="75"/>
        <v/>
      </c>
      <c r="B4559" s="93"/>
      <c r="C4559" s="97"/>
      <c r="D4559" s="25"/>
      <c r="E4559" s="91"/>
      <c r="F4559" s="98"/>
      <c r="G4559" s="23"/>
      <c r="H4559" s="23"/>
      <c r="I4559" s="23"/>
      <c r="J4559" s="14" t="e">
        <f ca="1">F4559-(G4559+(SUMIF('RELACION PAGO DE CAJA'!B$3:B$9173,A4559,'RELACION PAGO DE CAJA'!K$3:K$9173)+SUMIF('RELACION PAGO DE CAJA'!B$3:B$9173,A4559,'RELACION PAGO DE CAJA'!L$3:L$9173)+(SUMIF('RELACION PAGO DE CAJA'!B$3:B$9173,A4559,'RELACION PAGO DE CAJA'!M$3:M$408)+(SUMIF('RELACION PAGO DE CAJA'!B$3:B$9173,A4559,'RELACION PAGO DE CAJA'!N$3:N$9173)))))</f>
        <v>#REF!</v>
      </c>
    </row>
    <row r="4560" spans="1:10">
      <c r="A4560" s="16" t="str">
        <f t="shared" si="75"/>
        <v/>
      </c>
      <c r="B4560" s="93"/>
      <c r="C4560" s="97"/>
      <c r="D4560" s="25"/>
      <c r="E4560" s="91"/>
      <c r="F4560" s="98"/>
      <c r="G4560" s="23"/>
      <c r="H4560" s="23"/>
      <c r="I4560" s="23"/>
      <c r="J4560" s="14" t="e">
        <f ca="1">F4560-(G4560+(SUMIF('RELACION PAGO DE CAJA'!B$3:B$9173,A4560,'RELACION PAGO DE CAJA'!K$3:K$9173)+SUMIF('RELACION PAGO DE CAJA'!B$3:B$9173,A4560,'RELACION PAGO DE CAJA'!L$3:L$9173)+(SUMIF('RELACION PAGO DE CAJA'!B$3:B$9173,A4560,'RELACION PAGO DE CAJA'!M$3:M$408)+(SUMIF('RELACION PAGO DE CAJA'!B$3:B$9173,A4560,'RELACION PAGO DE CAJA'!N$3:N$9173)))))</f>
        <v>#REF!</v>
      </c>
    </row>
    <row r="4561" spans="1:10">
      <c r="A4561" s="16" t="str">
        <f t="shared" si="75"/>
        <v/>
      </c>
      <c r="B4561" s="93"/>
      <c r="C4561" s="97"/>
      <c r="D4561" s="25"/>
      <c r="E4561" s="91"/>
      <c r="F4561" s="98"/>
      <c r="G4561" s="23"/>
      <c r="H4561" s="23"/>
      <c r="I4561" s="23"/>
      <c r="J4561" s="14" t="e">
        <f ca="1">F4561-(G4561+(SUMIF('RELACION PAGO DE CAJA'!B$3:B$9173,A4561,'RELACION PAGO DE CAJA'!K$3:K$9173)+SUMIF('RELACION PAGO DE CAJA'!B$3:B$9173,A4561,'RELACION PAGO DE CAJA'!L$3:L$9173)+(SUMIF('RELACION PAGO DE CAJA'!B$3:B$9173,A4561,'RELACION PAGO DE CAJA'!M$3:M$408)+(SUMIF('RELACION PAGO DE CAJA'!B$3:B$9173,A4561,'RELACION PAGO DE CAJA'!N$3:N$9173)))))</f>
        <v>#REF!</v>
      </c>
    </row>
    <row r="4562" spans="1:10">
      <c r="A4562" s="16" t="str">
        <f t="shared" si="75"/>
        <v/>
      </c>
      <c r="B4562" s="93"/>
      <c r="C4562" s="97"/>
      <c r="D4562" s="25"/>
      <c r="E4562" s="91"/>
      <c r="F4562" s="98"/>
      <c r="G4562" s="23"/>
      <c r="H4562" s="23"/>
      <c r="I4562" s="23"/>
      <c r="J4562" s="14" t="e">
        <f ca="1">F4562-(G4562+(SUMIF('RELACION PAGO DE CAJA'!B$3:B$9173,A4562,'RELACION PAGO DE CAJA'!K$3:K$9173)+SUMIF('RELACION PAGO DE CAJA'!B$3:B$9173,A4562,'RELACION PAGO DE CAJA'!L$3:L$9173)+(SUMIF('RELACION PAGO DE CAJA'!B$3:B$9173,A4562,'RELACION PAGO DE CAJA'!M$3:M$408)+(SUMIF('RELACION PAGO DE CAJA'!B$3:B$9173,A4562,'RELACION PAGO DE CAJA'!N$3:N$9173)))))</f>
        <v>#REF!</v>
      </c>
    </row>
    <row r="4563" spans="1:10">
      <c r="A4563" s="16" t="str">
        <f t="shared" si="75"/>
        <v/>
      </c>
      <c r="B4563" s="93"/>
      <c r="C4563" s="97"/>
      <c r="D4563" s="25"/>
      <c r="E4563" s="91"/>
      <c r="F4563" s="98"/>
      <c r="G4563" s="23"/>
      <c r="H4563" s="23"/>
      <c r="I4563" s="23"/>
      <c r="J4563" s="14" t="e">
        <f ca="1">F4563-(G4563+(SUMIF('RELACION PAGO DE CAJA'!B$3:B$9173,A4563,'RELACION PAGO DE CAJA'!K$3:K$9173)+SUMIF('RELACION PAGO DE CAJA'!B$3:B$9173,A4563,'RELACION PAGO DE CAJA'!L$3:L$9173)+(SUMIF('RELACION PAGO DE CAJA'!B$3:B$9173,A4563,'RELACION PAGO DE CAJA'!M$3:M$408)+(SUMIF('RELACION PAGO DE CAJA'!B$3:B$9173,A4563,'RELACION PAGO DE CAJA'!N$3:N$9173)))))</f>
        <v>#REF!</v>
      </c>
    </row>
    <row r="4564" spans="1:10">
      <c r="A4564" s="16" t="str">
        <f t="shared" si="75"/>
        <v/>
      </c>
      <c r="B4564" s="93"/>
      <c r="C4564" s="97"/>
      <c r="D4564" s="25"/>
      <c r="E4564" s="91"/>
      <c r="F4564" s="98"/>
      <c r="G4564" s="23"/>
      <c r="H4564" s="23"/>
      <c r="I4564" s="23"/>
      <c r="J4564" s="14" t="e">
        <f ca="1">F4564-(G4564+(SUMIF('RELACION PAGO DE CAJA'!B$3:B$9173,A4564,'RELACION PAGO DE CAJA'!K$3:K$9173)+SUMIF('RELACION PAGO DE CAJA'!B$3:B$9173,A4564,'RELACION PAGO DE CAJA'!L$3:L$9173)+(SUMIF('RELACION PAGO DE CAJA'!B$3:B$9173,A4564,'RELACION PAGO DE CAJA'!M$3:M$408)+(SUMIF('RELACION PAGO DE CAJA'!B$3:B$9173,A4564,'RELACION PAGO DE CAJA'!N$3:N$9173)))))</f>
        <v>#REF!</v>
      </c>
    </row>
    <row r="4565" spans="1:10">
      <c r="A4565" s="16" t="str">
        <f t="shared" ref="A4565:A4628" si="76">CONCATENATE(B4565,D4565,E4565)</f>
        <v/>
      </c>
      <c r="B4565" s="93"/>
      <c r="C4565" s="97"/>
      <c r="D4565" s="25"/>
      <c r="E4565" s="91"/>
      <c r="F4565" s="98"/>
      <c r="G4565" s="23"/>
      <c r="H4565" s="23"/>
      <c r="I4565" s="23"/>
      <c r="J4565" s="14" t="e">
        <f ca="1">F4565-(G4565+(SUMIF('RELACION PAGO DE CAJA'!B$3:B$9173,A4565,'RELACION PAGO DE CAJA'!K$3:K$9173)+SUMIF('RELACION PAGO DE CAJA'!B$3:B$9173,A4565,'RELACION PAGO DE CAJA'!L$3:L$9173)+(SUMIF('RELACION PAGO DE CAJA'!B$3:B$9173,A4565,'RELACION PAGO DE CAJA'!M$3:M$408)+(SUMIF('RELACION PAGO DE CAJA'!B$3:B$9173,A4565,'RELACION PAGO DE CAJA'!N$3:N$9173)))))</f>
        <v>#REF!</v>
      </c>
    </row>
    <row r="4566" spans="1:10">
      <c r="A4566" s="16" t="str">
        <f t="shared" si="76"/>
        <v/>
      </c>
      <c r="B4566" s="93"/>
      <c r="C4566" s="97"/>
      <c r="D4566" s="25"/>
      <c r="E4566" s="91"/>
      <c r="F4566" s="98"/>
      <c r="G4566" s="23"/>
      <c r="H4566" s="23"/>
      <c r="I4566" s="23"/>
      <c r="J4566" s="14" t="e">
        <f ca="1">F4566-(G4566+(SUMIF('RELACION PAGO DE CAJA'!B$3:B$9173,A4566,'RELACION PAGO DE CAJA'!K$3:K$9173)+SUMIF('RELACION PAGO DE CAJA'!B$3:B$9173,A4566,'RELACION PAGO DE CAJA'!L$3:L$9173)+(SUMIF('RELACION PAGO DE CAJA'!B$3:B$9173,A4566,'RELACION PAGO DE CAJA'!M$3:M$408)+(SUMIF('RELACION PAGO DE CAJA'!B$3:B$9173,A4566,'RELACION PAGO DE CAJA'!N$3:N$9173)))))</f>
        <v>#REF!</v>
      </c>
    </row>
    <row r="4567" spans="1:10">
      <c r="A4567" s="16" t="str">
        <f t="shared" si="76"/>
        <v/>
      </c>
      <c r="B4567" s="93"/>
      <c r="C4567" s="97"/>
      <c r="D4567" s="25"/>
      <c r="E4567" s="91"/>
      <c r="F4567" s="98"/>
      <c r="G4567" s="23"/>
      <c r="H4567" s="23"/>
      <c r="I4567" s="23"/>
      <c r="J4567" s="14" t="e">
        <f ca="1">F4567-(G4567+(SUMIF('RELACION PAGO DE CAJA'!B$3:B$9173,A4567,'RELACION PAGO DE CAJA'!K$3:K$9173)+SUMIF('RELACION PAGO DE CAJA'!B$3:B$9173,A4567,'RELACION PAGO DE CAJA'!L$3:L$9173)+(SUMIF('RELACION PAGO DE CAJA'!B$3:B$9173,A4567,'RELACION PAGO DE CAJA'!M$3:M$408)+(SUMIF('RELACION PAGO DE CAJA'!B$3:B$9173,A4567,'RELACION PAGO DE CAJA'!N$3:N$9173)))))</f>
        <v>#REF!</v>
      </c>
    </row>
    <row r="4568" spans="1:10">
      <c r="A4568" s="16" t="str">
        <f t="shared" si="76"/>
        <v/>
      </c>
      <c r="B4568" s="93"/>
      <c r="C4568" s="97"/>
      <c r="D4568" s="25"/>
      <c r="E4568" s="91"/>
      <c r="F4568" s="98"/>
      <c r="G4568" s="23"/>
      <c r="H4568" s="23"/>
      <c r="I4568" s="23"/>
      <c r="J4568" s="14" t="e">
        <f ca="1">F4568-(G4568+(SUMIF('RELACION PAGO DE CAJA'!B$3:B$9173,A4568,'RELACION PAGO DE CAJA'!K$3:K$9173)+SUMIF('RELACION PAGO DE CAJA'!B$3:B$9173,A4568,'RELACION PAGO DE CAJA'!L$3:L$9173)+(SUMIF('RELACION PAGO DE CAJA'!B$3:B$9173,A4568,'RELACION PAGO DE CAJA'!M$3:M$408)+(SUMIF('RELACION PAGO DE CAJA'!B$3:B$9173,A4568,'RELACION PAGO DE CAJA'!N$3:N$9173)))))</f>
        <v>#REF!</v>
      </c>
    </row>
    <row r="4569" spans="1:10">
      <c r="A4569" s="16" t="str">
        <f t="shared" si="76"/>
        <v/>
      </c>
      <c r="B4569" s="93"/>
      <c r="C4569" s="97"/>
      <c r="D4569" s="25"/>
      <c r="E4569" s="91"/>
      <c r="F4569" s="98"/>
      <c r="G4569" s="23"/>
      <c r="H4569" s="23"/>
      <c r="I4569" s="23"/>
      <c r="J4569" s="14" t="e">
        <f ca="1">F4569-(G4569+(SUMIF('RELACION PAGO DE CAJA'!B$3:B$9173,A4569,'RELACION PAGO DE CAJA'!K$3:K$9173)+SUMIF('RELACION PAGO DE CAJA'!B$3:B$9173,A4569,'RELACION PAGO DE CAJA'!L$3:L$9173)+(SUMIF('RELACION PAGO DE CAJA'!B$3:B$9173,A4569,'RELACION PAGO DE CAJA'!M$3:M$408)+(SUMIF('RELACION PAGO DE CAJA'!B$3:B$9173,A4569,'RELACION PAGO DE CAJA'!N$3:N$9173)))))</f>
        <v>#REF!</v>
      </c>
    </row>
    <row r="4570" spans="1:10">
      <c r="A4570" s="16" t="str">
        <f t="shared" si="76"/>
        <v/>
      </c>
      <c r="B4570" s="93"/>
      <c r="C4570" s="97"/>
      <c r="D4570" s="25"/>
      <c r="E4570" s="91"/>
      <c r="F4570" s="98"/>
      <c r="G4570" s="23"/>
      <c r="H4570" s="23"/>
      <c r="I4570" s="23"/>
      <c r="J4570" s="14" t="e">
        <f ca="1">F4570-(G4570+(SUMIF('RELACION PAGO DE CAJA'!B$3:B$9173,A4570,'RELACION PAGO DE CAJA'!K$3:K$9173)+SUMIF('RELACION PAGO DE CAJA'!B$3:B$9173,A4570,'RELACION PAGO DE CAJA'!L$3:L$9173)+(SUMIF('RELACION PAGO DE CAJA'!B$3:B$9173,A4570,'RELACION PAGO DE CAJA'!M$3:M$408)+(SUMIF('RELACION PAGO DE CAJA'!B$3:B$9173,A4570,'RELACION PAGO DE CAJA'!N$3:N$9173)))))</f>
        <v>#REF!</v>
      </c>
    </row>
    <row r="4571" spans="1:10">
      <c r="A4571" s="16" t="str">
        <f t="shared" si="76"/>
        <v/>
      </c>
      <c r="B4571" s="93"/>
      <c r="C4571" s="97"/>
      <c r="D4571" s="25"/>
      <c r="E4571" s="91"/>
      <c r="F4571" s="98"/>
      <c r="G4571" s="23"/>
      <c r="H4571" s="23"/>
      <c r="I4571" s="23"/>
      <c r="J4571" s="14" t="e">
        <f ca="1">F4571-(G4571+(SUMIF('RELACION PAGO DE CAJA'!B$3:B$9173,A4571,'RELACION PAGO DE CAJA'!K$3:K$9173)+SUMIF('RELACION PAGO DE CAJA'!B$3:B$9173,A4571,'RELACION PAGO DE CAJA'!L$3:L$9173)+(SUMIF('RELACION PAGO DE CAJA'!B$3:B$9173,A4571,'RELACION PAGO DE CAJA'!M$3:M$408)+(SUMIF('RELACION PAGO DE CAJA'!B$3:B$9173,A4571,'RELACION PAGO DE CAJA'!N$3:N$9173)))))</f>
        <v>#REF!</v>
      </c>
    </row>
    <row r="4572" spans="1:10">
      <c r="A4572" s="16" t="str">
        <f t="shared" si="76"/>
        <v/>
      </c>
      <c r="B4572" s="93"/>
      <c r="C4572" s="97"/>
      <c r="D4572" s="25"/>
      <c r="E4572" s="91"/>
      <c r="F4572" s="98"/>
      <c r="G4572" s="23"/>
      <c r="H4572" s="23"/>
      <c r="I4572" s="23"/>
      <c r="J4572" s="14" t="e">
        <f ca="1">F4572-(G4572+(SUMIF('RELACION PAGO DE CAJA'!B$3:B$9173,A4572,'RELACION PAGO DE CAJA'!K$3:K$9173)+SUMIF('RELACION PAGO DE CAJA'!B$3:B$9173,A4572,'RELACION PAGO DE CAJA'!L$3:L$9173)+(SUMIF('RELACION PAGO DE CAJA'!B$3:B$9173,A4572,'RELACION PAGO DE CAJA'!M$3:M$408)+(SUMIF('RELACION PAGO DE CAJA'!B$3:B$9173,A4572,'RELACION PAGO DE CAJA'!N$3:N$9173)))))</f>
        <v>#REF!</v>
      </c>
    </row>
    <row r="4573" spans="1:10">
      <c r="A4573" s="16" t="str">
        <f t="shared" si="76"/>
        <v/>
      </c>
      <c r="B4573" s="93"/>
      <c r="C4573" s="97"/>
      <c r="D4573" s="25"/>
      <c r="E4573" s="91"/>
      <c r="F4573" s="98"/>
      <c r="G4573" s="23"/>
      <c r="H4573" s="23"/>
      <c r="I4573" s="23"/>
      <c r="J4573" s="14" t="e">
        <f ca="1">F4573-(G4573+(SUMIF('RELACION PAGO DE CAJA'!B$3:B$9173,A4573,'RELACION PAGO DE CAJA'!K$3:K$9173)+SUMIF('RELACION PAGO DE CAJA'!B$3:B$9173,A4573,'RELACION PAGO DE CAJA'!L$3:L$9173)+(SUMIF('RELACION PAGO DE CAJA'!B$3:B$9173,A4573,'RELACION PAGO DE CAJA'!M$3:M$408)+(SUMIF('RELACION PAGO DE CAJA'!B$3:B$9173,A4573,'RELACION PAGO DE CAJA'!N$3:N$9173)))))</f>
        <v>#REF!</v>
      </c>
    </row>
    <row r="4574" spans="1:10">
      <c r="A4574" s="16" t="str">
        <f t="shared" si="76"/>
        <v/>
      </c>
      <c r="B4574" s="93"/>
      <c r="C4574" s="97"/>
      <c r="D4574" s="25"/>
      <c r="E4574" s="91"/>
      <c r="F4574" s="98"/>
      <c r="G4574" s="23"/>
      <c r="H4574" s="23"/>
      <c r="I4574" s="23"/>
      <c r="J4574" s="14" t="e">
        <f ca="1">F4574-(G4574+(SUMIF('RELACION PAGO DE CAJA'!B$3:B$9173,A4574,'RELACION PAGO DE CAJA'!K$3:K$9173)+SUMIF('RELACION PAGO DE CAJA'!B$3:B$9173,A4574,'RELACION PAGO DE CAJA'!L$3:L$9173)+(SUMIF('RELACION PAGO DE CAJA'!B$3:B$9173,A4574,'RELACION PAGO DE CAJA'!M$3:M$408)+(SUMIF('RELACION PAGO DE CAJA'!B$3:B$9173,A4574,'RELACION PAGO DE CAJA'!N$3:N$9173)))))</f>
        <v>#REF!</v>
      </c>
    </row>
    <row r="4575" spans="1:10">
      <c r="A4575" s="16" t="str">
        <f t="shared" si="76"/>
        <v/>
      </c>
      <c r="B4575" s="93"/>
      <c r="C4575" s="97"/>
      <c r="D4575" s="25"/>
      <c r="E4575" s="91"/>
      <c r="F4575" s="98"/>
      <c r="G4575" s="23"/>
      <c r="H4575" s="23"/>
      <c r="I4575" s="23"/>
      <c r="J4575" s="14" t="e">
        <f ca="1">F4575-(G4575+(SUMIF('RELACION PAGO DE CAJA'!B$3:B$9173,A4575,'RELACION PAGO DE CAJA'!K$3:K$9173)+SUMIF('RELACION PAGO DE CAJA'!B$3:B$9173,A4575,'RELACION PAGO DE CAJA'!L$3:L$9173)+(SUMIF('RELACION PAGO DE CAJA'!B$3:B$9173,A4575,'RELACION PAGO DE CAJA'!M$3:M$408)+(SUMIF('RELACION PAGO DE CAJA'!B$3:B$9173,A4575,'RELACION PAGO DE CAJA'!N$3:N$9173)))))</f>
        <v>#REF!</v>
      </c>
    </row>
    <row r="4576" spans="1:10">
      <c r="A4576" s="16" t="str">
        <f t="shared" si="76"/>
        <v/>
      </c>
      <c r="B4576" s="93"/>
      <c r="C4576" s="97"/>
      <c r="D4576" s="25"/>
      <c r="E4576" s="91"/>
      <c r="F4576" s="98"/>
      <c r="G4576" s="23"/>
      <c r="H4576" s="23"/>
      <c r="I4576" s="23"/>
      <c r="J4576" s="14" t="e">
        <f ca="1">F4576-(G4576+(SUMIF('RELACION PAGO DE CAJA'!B$3:B$9173,A4576,'RELACION PAGO DE CAJA'!K$3:K$9173)+SUMIF('RELACION PAGO DE CAJA'!B$3:B$9173,A4576,'RELACION PAGO DE CAJA'!L$3:L$9173)+(SUMIF('RELACION PAGO DE CAJA'!B$3:B$9173,A4576,'RELACION PAGO DE CAJA'!M$3:M$408)+(SUMIF('RELACION PAGO DE CAJA'!B$3:B$9173,A4576,'RELACION PAGO DE CAJA'!N$3:N$9173)))))</f>
        <v>#REF!</v>
      </c>
    </row>
    <row r="4577" spans="1:10">
      <c r="A4577" s="16" t="str">
        <f t="shared" si="76"/>
        <v/>
      </c>
      <c r="B4577" s="93"/>
      <c r="C4577" s="97"/>
      <c r="D4577" s="25"/>
      <c r="E4577" s="91"/>
      <c r="F4577" s="98"/>
      <c r="G4577" s="23"/>
      <c r="H4577" s="23"/>
      <c r="I4577" s="23"/>
      <c r="J4577" s="14" t="e">
        <f ca="1">F4577-(G4577+(SUMIF('RELACION PAGO DE CAJA'!B$3:B$9173,A4577,'RELACION PAGO DE CAJA'!K$3:K$9173)+SUMIF('RELACION PAGO DE CAJA'!B$3:B$9173,A4577,'RELACION PAGO DE CAJA'!L$3:L$9173)+(SUMIF('RELACION PAGO DE CAJA'!B$3:B$9173,A4577,'RELACION PAGO DE CAJA'!M$3:M$408)+(SUMIF('RELACION PAGO DE CAJA'!B$3:B$9173,A4577,'RELACION PAGO DE CAJA'!N$3:N$9173)))))</f>
        <v>#REF!</v>
      </c>
    </row>
    <row r="4578" spans="1:10">
      <c r="A4578" s="16" t="str">
        <f t="shared" si="76"/>
        <v/>
      </c>
      <c r="B4578" s="93"/>
      <c r="C4578" s="97"/>
      <c r="D4578" s="25"/>
      <c r="E4578" s="91"/>
      <c r="F4578" s="98"/>
      <c r="G4578" s="23"/>
      <c r="H4578" s="23"/>
      <c r="I4578" s="23"/>
      <c r="J4578" s="14" t="e">
        <f ca="1">F4578-(G4578+(SUMIF('RELACION PAGO DE CAJA'!B$3:B$9173,A4578,'RELACION PAGO DE CAJA'!K$3:K$9173)+SUMIF('RELACION PAGO DE CAJA'!B$3:B$9173,A4578,'RELACION PAGO DE CAJA'!L$3:L$9173)+(SUMIF('RELACION PAGO DE CAJA'!B$3:B$9173,A4578,'RELACION PAGO DE CAJA'!M$3:M$408)+(SUMIF('RELACION PAGO DE CAJA'!B$3:B$9173,A4578,'RELACION PAGO DE CAJA'!N$3:N$9173)))))</f>
        <v>#REF!</v>
      </c>
    </row>
    <row r="4579" spans="1:10">
      <c r="A4579" s="16" t="str">
        <f t="shared" si="76"/>
        <v/>
      </c>
      <c r="B4579" s="93"/>
      <c r="C4579" s="97"/>
      <c r="D4579" s="25"/>
      <c r="E4579" s="91"/>
      <c r="F4579" s="98"/>
      <c r="G4579" s="23"/>
      <c r="H4579" s="23"/>
      <c r="I4579" s="23"/>
      <c r="J4579" s="14" t="e">
        <f ca="1">F4579-(G4579+(SUMIF('RELACION PAGO DE CAJA'!B$3:B$9173,A4579,'RELACION PAGO DE CAJA'!K$3:K$9173)+SUMIF('RELACION PAGO DE CAJA'!B$3:B$9173,A4579,'RELACION PAGO DE CAJA'!L$3:L$9173)+(SUMIF('RELACION PAGO DE CAJA'!B$3:B$9173,A4579,'RELACION PAGO DE CAJA'!M$3:M$408)+(SUMIF('RELACION PAGO DE CAJA'!B$3:B$9173,A4579,'RELACION PAGO DE CAJA'!N$3:N$9173)))))</f>
        <v>#REF!</v>
      </c>
    </row>
    <row r="4580" spans="1:10">
      <c r="A4580" s="16" t="str">
        <f t="shared" si="76"/>
        <v/>
      </c>
      <c r="B4580" s="93"/>
      <c r="C4580" s="97"/>
      <c r="D4580" s="25"/>
      <c r="E4580" s="91"/>
      <c r="F4580" s="98"/>
      <c r="G4580" s="23"/>
      <c r="H4580" s="23"/>
      <c r="I4580" s="23"/>
      <c r="J4580" s="14" t="e">
        <f ca="1">F4580-(G4580+(SUMIF('RELACION PAGO DE CAJA'!B$3:B$9173,A4580,'RELACION PAGO DE CAJA'!K$3:K$9173)+SUMIF('RELACION PAGO DE CAJA'!B$3:B$9173,A4580,'RELACION PAGO DE CAJA'!L$3:L$9173)+(SUMIF('RELACION PAGO DE CAJA'!B$3:B$9173,A4580,'RELACION PAGO DE CAJA'!M$3:M$408)+(SUMIF('RELACION PAGO DE CAJA'!B$3:B$9173,A4580,'RELACION PAGO DE CAJA'!N$3:N$9173)))))</f>
        <v>#REF!</v>
      </c>
    </row>
    <row r="4581" spans="1:10">
      <c r="A4581" s="16" t="str">
        <f t="shared" si="76"/>
        <v/>
      </c>
      <c r="B4581" s="93"/>
      <c r="C4581" s="97"/>
      <c r="D4581" s="25"/>
      <c r="E4581" s="91"/>
      <c r="F4581" s="98"/>
      <c r="G4581" s="23"/>
      <c r="H4581" s="23"/>
      <c r="I4581" s="23"/>
      <c r="J4581" s="14" t="e">
        <f ca="1">F4581-(G4581+(SUMIF('RELACION PAGO DE CAJA'!B$3:B$9173,A4581,'RELACION PAGO DE CAJA'!K$3:K$9173)+SUMIF('RELACION PAGO DE CAJA'!B$3:B$9173,A4581,'RELACION PAGO DE CAJA'!L$3:L$9173)+(SUMIF('RELACION PAGO DE CAJA'!B$3:B$9173,A4581,'RELACION PAGO DE CAJA'!M$3:M$408)+(SUMIF('RELACION PAGO DE CAJA'!B$3:B$9173,A4581,'RELACION PAGO DE CAJA'!N$3:N$9173)))))</f>
        <v>#REF!</v>
      </c>
    </row>
    <row r="4582" spans="1:10">
      <c r="A4582" s="16" t="str">
        <f t="shared" si="76"/>
        <v/>
      </c>
      <c r="B4582" s="93"/>
      <c r="C4582" s="97"/>
      <c r="D4582" s="25"/>
      <c r="E4582" s="91"/>
      <c r="F4582" s="98"/>
      <c r="G4582" s="23"/>
      <c r="H4582" s="23"/>
      <c r="I4582" s="23"/>
      <c r="J4582" s="14" t="e">
        <f ca="1">F4582-(G4582+(SUMIF('RELACION PAGO DE CAJA'!B$3:B$9173,A4582,'RELACION PAGO DE CAJA'!K$3:K$9173)+SUMIF('RELACION PAGO DE CAJA'!B$3:B$9173,A4582,'RELACION PAGO DE CAJA'!L$3:L$9173)+(SUMIF('RELACION PAGO DE CAJA'!B$3:B$9173,A4582,'RELACION PAGO DE CAJA'!M$3:M$408)+(SUMIF('RELACION PAGO DE CAJA'!B$3:B$9173,A4582,'RELACION PAGO DE CAJA'!N$3:N$9173)))))</f>
        <v>#REF!</v>
      </c>
    </row>
    <row r="4583" spans="1:10">
      <c r="A4583" s="16" t="str">
        <f t="shared" si="76"/>
        <v/>
      </c>
      <c r="B4583" s="93"/>
      <c r="C4583" s="97"/>
      <c r="D4583" s="25"/>
      <c r="E4583" s="91"/>
      <c r="F4583" s="98"/>
      <c r="G4583" s="23"/>
      <c r="H4583" s="23"/>
      <c r="I4583" s="23"/>
      <c r="J4583" s="14" t="e">
        <f ca="1">F4583-(G4583+(SUMIF('RELACION PAGO DE CAJA'!B$3:B$9173,A4583,'RELACION PAGO DE CAJA'!K$3:K$9173)+SUMIF('RELACION PAGO DE CAJA'!B$3:B$9173,A4583,'RELACION PAGO DE CAJA'!L$3:L$9173)+(SUMIF('RELACION PAGO DE CAJA'!B$3:B$9173,A4583,'RELACION PAGO DE CAJA'!M$3:M$408)+(SUMIF('RELACION PAGO DE CAJA'!B$3:B$9173,A4583,'RELACION PAGO DE CAJA'!N$3:N$9173)))))</f>
        <v>#REF!</v>
      </c>
    </row>
    <row r="4584" spans="1:10">
      <c r="A4584" s="16" t="str">
        <f t="shared" si="76"/>
        <v/>
      </c>
      <c r="B4584" s="93"/>
      <c r="C4584" s="97"/>
      <c r="D4584" s="25"/>
      <c r="E4584" s="91"/>
      <c r="F4584" s="98"/>
      <c r="G4584" s="23"/>
      <c r="H4584" s="23"/>
      <c r="I4584" s="23"/>
      <c r="J4584" s="14" t="e">
        <f ca="1">F4584-(G4584+(SUMIF('RELACION PAGO DE CAJA'!B$3:B$9173,A4584,'RELACION PAGO DE CAJA'!K$3:K$9173)+SUMIF('RELACION PAGO DE CAJA'!B$3:B$9173,A4584,'RELACION PAGO DE CAJA'!L$3:L$9173)+(SUMIF('RELACION PAGO DE CAJA'!B$3:B$9173,A4584,'RELACION PAGO DE CAJA'!M$3:M$408)+(SUMIF('RELACION PAGO DE CAJA'!B$3:B$9173,A4584,'RELACION PAGO DE CAJA'!N$3:N$9173)))))</f>
        <v>#REF!</v>
      </c>
    </row>
    <row r="4585" spans="1:10">
      <c r="A4585" s="16" t="str">
        <f t="shared" si="76"/>
        <v/>
      </c>
      <c r="B4585" s="93"/>
      <c r="C4585" s="97"/>
      <c r="D4585" s="25"/>
      <c r="E4585" s="91"/>
      <c r="F4585" s="98"/>
      <c r="G4585" s="23"/>
      <c r="H4585" s="23"/>
      <c r="I4585" s="23"/>
      <c r="J4585" s="14" t="e">
        <f ca="1">F4585-(G4585+(SUMIF('RELACION PAGO DE CAJA'!B$3:B$9173,A4585,'RELACION PAGO DE CAJA'!K$3:K$9173)+SUMIF('RELACION PAGO DE CAJA'!B$3:B$9173,A4585,'RELACION PAGO DE CAJA'!L$3:L$9173)+(SUMIF('RELACION PAGO DE CAJA'!B$3:B$9173,A4585,'RELACION PAGO DE CAJA'!M$3:M$408)+(SUMIF('RELACION PAGO DE CAJA'!B$3:B$9173,A4585,'RELACION PAGO DE CAJA'!N$3:N$9173)))))</f>
        <v>#REF!</v>
      </c>
    </row>
    <row r="4586" spans="1:10">
      <c r="A4586" s="16" t="str">
        <f t="shared" si="76"/>
        <v/>
      </c>
      <c r="B4586" s="93"/>
      <c r="C4586" s="97"/>
      <c r="D4586" s="25"/>
      <c r="E4586" s="91"/>
      <c r="F4586" s="98"/>
      <c r="G4586" s="23"/>
      <c r="H4586" s="23"/>
      <c r="I4586" s="23"/>
      <c r="J4586" s="14" t="e">
        <f ca="1">F4586-(G4586+(SUMIF('RELACION PAGO DE CAJA'!B$3:B$9173,A4586,'RELACION PAGO DE CAJA'!K$3:K$9173)+SUMIF('RELACION PAGO DE CAJA'!B$3:B$9173,A4586,'RELACION PAGO DE CAJA'!L$3:L$9173)+(SUMIF('RELACION PAGO DE CAJA'!B$3:B$9173,A4586,'RELACION PAGO DE CAJA'!M$3:M$408)+(SUMIF('RELACION PAGO DE CAJA'!B$3:B$9173,A4586,'RELACION PAGO DE CAJA'!N$3:N$9173)))))</f>
        <v>#REF!</v>
      </c>
    </row>
    <row r="4587" spans="1:10">
      <c r="A4587" s="16" t="str">
        <f t="shared" si="76"/>
        <v/>
      </c>
      <c r="B4587" s="93"/>
      <c r="C4587" s="97"/>
      <c r="D4587" s="25"/>
      <c r="E4587" s="91"/>
      <c r="F4587" s="98"/>
      <c r="G4587" s="23"/>
      <c r="H4587" s="23"/>
      <c r="I4587" s="23"/>
      <c r="J4587" s="14" t="e">
        <f ca="1">F4587-(G4587+(SUMIF('RELACION PAGO DE CAJA'!B$3:B$9173,A4587,'RELACION PAGO DE CAJA'!K$3:K$9173)+SUMIF('RELACION PAGO DE CAJA'!B$3:B$9173,A4587,'RELACION PAGO DE CAJA'!L$3:L$9173)+(SUMIF('RELACION PAGO DE CAJA'!B$3:B$9173,A4587,'RELACION PAGO DE CAJA'!M$3:M$408)+(SUMIF('RELACION PAGO DE CAJA'!B$3:B$9173,A4587,'RELACION PAGO DE CAJA'!N$3:N$9173)))))</f>
        <v>#REF!</v>
      </c>
    </row>
    <row r="4588" spans="1:10">
      <c r="A4588" s="16" t="str">
        <f t="shared" si="76"/>
        <v/>
      </c>
      <c r="B4588" s="93"/>
      <c r="C4588" s="97"/>
      <c r="D4588" s="25"/>
      <c r="E4588" s="91"/>
      <c r="F4588" s="98"/>
      <c r="G4588" s="23"/>
      <c r="H4588" s="23"/>
      <c r="I4588" s="23"/>
      <c r="J4588" s="14" t="e">
        <f ca="1">F4588-(G4588+(SUMIF('RELACION PAGO DE CAJA'!B$3:B$9173,A4588,'RELACION PAGO DE CAJA'!K$3:K$9173)+SUMIF('RELACION PAGO DE CAJA'!B$3:B$9173,A4588,'RELACION PAGO DE CAJA'!L$3:L$9173)+(SUMIF('RELACION PAGO DE CAJA'!B$3:B$9173,A4588,'RELACION PAGO DE CAJA'!M$3:M$408)+(SUMIF('RELACION PAGO DE CAJA'!B$3:B$9173,A4588,'RELACION PAGO DE CAJA'!N$3:N$9173)))))</f>
        <v>#REF!</v>
      </c>
    </row>
    <row r="4589" spans="1:10">
      <c r="A4589" s="16" t="str">
        <f t="shared" si="76"/>
        <v/>
      </c>
      <c r="B4589" s="93"/>
      <c r="C4589" s="97"/>
      <c r="D4589" s="25"/>
      <c r="E4589" s="91"/>
      <c r="F4589" s="98"/>
      <c r="G4589" s="23"/>
      <c r="H4589" s="23"/>
      <c r="I4589" s="23"/>
      <c r="J4589" s="14" t="e">
        <f ca="1">F4589-(G4589+(SUMIF('RELACION PAGO DE CAJA'!B$3:B$9173,A4589,'RELACION PAGO DE CAJA'!K$3:K$9173)+SUMIF('RELACION PAGO DE CAJA'!B$3:B$9173,A4589,'RELACION PAGO DE CAJA'!L$3:L$9173)+(SUMIF('RELACION PAGO DE CAJA'!B$3:B$9173,A4589,'RELACION PAGO DE CAJA'!M$3:M$408)+(SUMIF('RELACION PAGO DE CAJA'!B$3:B$9173,A4589,'RELACION PAGO DE CAJA'!N$3:N$9173)))))</f>
        <v>#REF!</v>
      </c>
    </row>
    <row r="4590" spans="1:10">
      <c r="A4590" s="16" t="str">
        <f t="shared" si="76"/>
        <v/>
      </c>
      <c r="B4590" s="93"/>
      <c r="C4590" s="97"/>
      <c r="D4590" s="25"/>
      <c r="E4590" s="91"/>
      <c r="F4590" s="98"/>
      <c r="G4590" s="23"/>
      <c r="H4590" s="23"/>
      <c r="I4590" s="23"/>
      <c r="J4590" s="14" t="e">
        <f ca="1">F4590-(G4590+(SUMIF('RELACION PAGO DE CAJA'!B$3:B$9173,A4590,'RELACION PAGO DE CAJA'!K$3:K$9173)+SUMIF('RELACION PAGO DE CAJA'!B$3:B$9173,A4590,'RELACION PAGO DE CAJA'!L$3:L$9173)+(SUMIF('RELACION PAGO DE CAJA'!B$3:B$9173,A4590,'RELACION PAGO DE CAJA'!M$3:M$408)+(SUMIF('RELACION PAGO DE CAJA'!B$3:B$9173,A4590,'RELACION PAGO DE CAJA'!N$3:N$9173)))))</f>
        <v>#REF!</v>
      </c>
    </row>
    <row r="4591" spans="1:10">
      <c r="A4591" s="16" t="str">
        <f t="shared" si="76"/>
        <v/>
      </c>
      <c r="B4591" s="93"/>
      <c r="C4591" s="97"/>
      <c r="D4591" s="25"/>
      <c r="E4591" s="91"/>
      <c r="F4591" s="98"/>
      <c r="G4591" s="23"/>
      <c r="H4591" s="23"/>
      <c r="I4591" s="23"/>
      <c r="J4591" s="14" t="e">
        <f ca="1">F4591-(G4591+(SUMIF('RELACION PAGO DE CAJA'!B$3:B$9173,A4591,'RELACION PAGO DE CAJA'!K$3:K$9173)+SUMIF('RELACION PAGO DE CAJA'!B$3:B$9173,A4591,'RELACION PAGO DE CAJA'!L$3:L$9173)+(SUMIF('RELACION PAGO DE CAJA'!B$3:B$9173,A4591,'RELACION PAGO DE CAJA'!M$3:M$408)+(SUMIF('RELACION PAGO DE CAJA'!B$3:B$9173,A4591,'RELACION PAGO DE CAJA'!N$3:N$9173)))))</f>
        <v>#REF!</v>
      </c>
    </row>
    <row r="4592" spans="1:10">
      <c r="A4592" s="16" t="str">
        <f t="shared" si="76"/>
        <v/>
      </c>
      <c r="B4592" s="93"/>
      <c r="C4592" s="97"/>
      <c r="D4592" s="25"/>
      <c r="E4592" s="91"/>
      <c r="F4592" s="98"/>
      <c r="G4592" s="23"/>
      <c r="H4592" s="23"/>
      <c r="I4592" s="23"/>
      <c r="J4592" s="14" t="e">
        <f ca="1">F4592-(G4592+(SUMIF('RELACION PAGO DE CAJA'!B$3:B$9173,A4592,'RELACION PAGO DE CAJA'!K$3:K$9173)+SUMIF('RELACION PAGO DE CAJA'!B$3:B$9173,A4592,'RELACION PAGO DE CAJA'!L$3:L$9173)+(SUMIF('RELACION PAGO DE CAJA'!B$3:B$9173,A4592,'RELACION PAGO DE CAJA'!M$3:M$408)+(SUMIF('RELACION PAGO DE CAJA'!B$3:B$9173,A4592,'RELACION PAGO DE CAJA'!N$3:N$9173)))))</f>
        <v>#REF!</v>
      </c>
    </row>
    <row r="4593" spans="1:10">
      <c r="A4593" s="16" t="str">
        <f t="shared" si="76"/>
        <v/>
      </c>
      <c r="B4593" s="93"/>
      <c r="C4593" s="97"/>
      <c r="D4593" s="25"/>
      <c r="E4593" s="91"/>
      <c r="F4593" s="98"/>
      <c r="G4593" s="23"/>
      <c r="H4593" s="23"/>
      <c r="I4593" s="23"/>
      <c r="J4593" s="14" t="e">
        <f ca="1">F4593-(G4593+(SUMIF('RELACION PAGO DE CAJA'!B$3:B$9173,A4593,'RELACION PAGO DE CAJA'!K$3:K$9173)+SUMIF('RELACION PAGO DE CAJA'!B$3:B$9173,A4593,'RELACION PAGO DE CAJA'!L$3:L$9173)+(SUMIF('RELACION PAGO DE CAJA'!B$3:B$9173,A4593,'RELACION PAGO DE CAJA'!M$3:M$408)+(SUMIF('RELACION PAGO DE CAJA'!B$3:B$9173,A4593,'RELACION PAGO DE CAJA'!N$3:N$9173)))))</f>
        <v>#REF!</v>
      </c>
    </row>
    <row r="4594" spans="1:10">
      <c r="A4594" s="16" t="str">
        <f t="shared" si="76"/>
        <v/>
      </c>
      <c r="B4594" s="93"/>
      <c r="C4594" s="97"/>
      <c r="D4594" s="25"/>
      <c r="E4594" s="91"/>
      <c r="F4594" s="98"/>
      <c r="G4594" s="23"/>
      <c r="H4594" s="23"/>
      <c r="I4594" s="23"/>
      <c r="J4594" s="14" t="e">
        <f ca="1">F4594-(G4594+(SUMIF('RELACION PAGO DE CAJA'!B$3:B$9173,A4594,'RELACION PAGO DE CAJA'!K$3:K$9173)+SUMIF('RELACION PAGO DE CAJA'!B$3:B$9173,A4594,'RELACION PAGO DE CAJA'!L$3:L$9173)+(SUMIF('RELACION PAGO DE CAJA'!B$3:B$9173,A4594,'RELACION PAGO DE CAJA'!M$3:M$408)+(SUMIF('RELACION PAGO DE CAJA'!B$3:B$9173,A4594,'RELACION PAGO DE CAJA'!N$3:N$9173)))))</f>
        <v>#REF!</v>
      </c>
    </row>
    <row r="4595" spans="1:10">
      <c r="A4595" s="16" t="str">
        <f t="shared" si="76"/>
        <v/>
      </c>
      <c r="B4595" s="93"/>
      <c r="C4595" s="97"/>
      <c r="D4595" s="25"/>
      <c r="E4595" s="91"/>
      <c r="F4595" s="98"/>
      <c r="G4595" s="23"/>
      <c r="H4595" s="23"/>
      <c r="I4595" s="23"/>
      <c r="J4595" s="14" t="e">
        <f ca="1">F4595-(G4595+(SUMIF('RELACION PAGO DE CAJA'!B$3:B$9173,A4595,'RELACION PAGO DE CAJA'!K$3:K$9173)+SUMIF('RELACION PAGO DE CAJA'!B$3:B$9173,A4595,'RELACION PAGO DE CAJA'!L$3:L$9173)+(SUMIF('RELACION PAGO DE CAJA'!B$3:B$9173,A4595,'RELACION PAGO DE CAJA'!M$3:M$408)+(SUMIF('RELACION PAGO DE CAJA'!B$3:B$9173,A4595,'RELACION PAGO DE CAJA'!N$3:N$9173)))))</f>
        <v>#REF!</v>
      </c>
    </row>
    <row r="4596" spans="1:10">
      <c r="A4596" s="16" t="str">
        <f t="shared" si="76"/>
        <v/>
      </c>
      <c r="B4596" s="93"/>
      <c r="C4596" s="97"/>
      <c r="D4596" s="25"/>
      <c r="E4596" s="91"/>
      <c r="F4596" s="98"/>
      <c r="G4596" s="23"/>
      <c r="H4596" s="23"/>
      <c r="I4596" s="23"/>
      <c r="J4596" s="14" t="e">
        <f ca="1">F4596-(G4596+(SUMIF('RELACION PAGO DE CAJA'!B$3:B$9173,A4596,'RELACION PAGO DE CAJA'!K$3:K$9173)+SUMIF('RELACION PAGO DE CAJA'!B$3:B$9173,A4596,'RELACION PAGO DE CAJA'!L$3:L$9173)+(SUMIF('RELACION PAGO DE CAJA'!B$3:B$9173,A4596,'RELACION PAGO DE CAJA'!M$3:M$408)+(SUMIF('RELACION PAGO DE CAJA'!B$3:B$9173,A4596,'RELACION PAGO DE CAJA'!N$3:N$9173)))))</f>
        <v>#REF!</v>
      </c>
    </row>
    <row r="4597" spans="1:10">
      <c r="A4597" s="16" t="str">
        <f t="shared" si="76"/>
        <v/>
      </c>
      <c r="B4597" s="93"/>
      <c r="C4597" s="97"/>
      <c r="D4597" s="25"/>
      <c r="E4597" s="91"/>
      <c r="F4597" s="98"/>
      <c r="G4597" s="23"/>
      <c r="H4597" s="23"/>
      <c r="I4597" s="23"/>
      <c r="J4597" s="14" t="e">
        <f ca="1">F4597-(G4597+(SUMIF('RELACION PAGO DE CAJA'!B$3:B$9173,A4597,'RELACION PAGO DE CAJA'!K$3:K$9173)+SUMIF('RELACION PAGO DE CAJA'!B$3:B$9173,A4597,'RELACION PAGO DE CAJA'!L$3:L$9173)+(SUMIF('RELACION PAGO DE CAJA'!B$3:B$9173,A4597,'RELACION PAGO DE CAJA'!M$3:M$408)+(SUMIF('RELACION PAGO DE CAJA'!B$3:B$9173,A4597,'RELACION PAGO DE CAJA'!N$3:N$9173)))))</f>
        <v>#REF!</v>
      </c>
    </row>
    <row r="4598" spans="1:10">
      <c r="A4598" s="16" t="str">
        <f t="shared" si="76"/>
        <v/>
      </c>
      <c r="B4598" s="93"/>
      <c r="C4598" s="97"/>
      <c r="D4598" s="25"/>
      <c r="E4598" s="91"/>
      <c r="F4598" s="98"/>
      <c r="G4598" s="23"/>
      <c r="H4598" s="23"/>
      <c r="I4598" s="23"/>
      <c r="J4598" s="14" t="e">
        <f ca="1">F4598-(G4598+(SUMIF('RELACION PAGO DE CAJA'!B$3:B$9173,A4598,'RELACION PAGO DE CAJA'!K$3:K$9173)+SUMIF('RELACION PAGO DE CAJA'!B$3:B$9173,A4598,'RELACION PAGO DE CAJA'!L$3:L$9173)+(SUMIF('RELACION PAGO DE CAJA'!B$3:B$9173,A4598,'RELACION PAGO DE CAJA'!M$3:M$408)+(SUMIF('RELACION PAGO DE CAJA'!B$3:B$9173,A4598,'RELACION PAGO DE CAJA'!N$3:N$9173)))))</f>
        <v>#REF!</v>
      </c>
    </row>
    <row r="4599" spans="1:10">
      <c r="A4599" s="16" t="str">
        <f t="shared" si="76"/>
        <v/>
      </c>
      <c r="B4599" s="93"/>
      <c r="C4599" s="97"/>
      <c r="D4599" s="25"/>
      <c r="E4599" s="91"/>
      <c r="F4599" s="98"/>
      <c r="G4599" s="23"/>
      <c r="H4599" s="23"/>
      <c r="I4599" s="23"/>
      <c r="J4599" s="14" t="e">
        <f ca="1">F4599-(G4599+(SUMIF('RELACION PAGO DE CAJA'!B$3:B$9173,A4599,'RELACION PAGO DE CAJA'!K$3:K$9173)+SUMIF('RELACION PAGO DE CAJA'!B$3:B$9173,A4599,'RELACION PAGO DE CAJA'!L$3:L$9173)+(SUMIF('RELACION PAGO DE CAJA'!B$3:B$9173,A4599,'RELACION PAGO DE CAJA'!M$3:M$408)+(SUMIF('RELACION PAGO DE CAJA'!B$3:B$9173,A4599,'RELACION PAGO DE CAJA'!N$3:N$9173)))))</f>
        <v>#REF!</v>
      </c>
    </row>
    <row r="4600" spans="1:10">
      <c r="A4600" s="16" t="str">
        <f t="shared" si="76"/>
        <v/>
      </c>
      <c r="B4600" s="93"/>
      <c r="C4600" s="97"/>
      <c r="D4600" s="25"/>
      <c r="E4600" s="91"/>
      <c r="F4600" s="98"/>
      <c r="G4600" s="23"/>
      <c r="H4600" s="23"/>
      <c r="I4600" s="23"/>
      <c r="J4600" s="14" t="e">
        <f ca="1">F4600-(G4600+(SUMIF('RELACION PAGO DE CAJA'!B$3:B$9173,A4600,'RELACION PAGO DE CAJA'!K$3:K$9173)+SUMIF('RELACION PAGO DE CAJA'!B$3:B$9173,A4600,'RELACION PAGO DE CAJA'!L$3:L$9173)+(SUMIF('RELACION PAGO DE CAJA'!B$3:B$9173,A4600,'RELACION PAGO DE CAJA'!M$3:M$408)+(SUMIF('RELACION PAGO DE CAJA'!B$3:B$9173,A4600,'RELACION PAGO DE CAJA'!N$3:N$9173)))))</f>
        <v>#REF!</v>
      </c>
    </row>
    <row r="4601" spans="1:10">
      <c r="A4601" s="16" t="str">
        <f t="shared" si="76"/>
        <v/>
      </c>
      <c r="B4601" s="93"/>
      <c r="C4601" s="97"/>
      <c r="D4601" s="25"/>
      <c r="E4601" s="91"/>
      <c r="F4601" s="98"/>
      <c r="G4601" s="23"/>
      <c r="H4601" s="23"/>
      <c r="I4601" s="23"/>
      <c r="J4601" s="14" t="e">
        <f ca="1">F4601-(G4601+(SUMIF('RELACION PAGO DE CAJA'!B$3:B$9173,A4601,'RELACION PAGO DE CAJA'!K$3:K$9173)+SUMIF('RELACION PAGO DE CAJA'!B$3:B$9173,A4601,'RELACION PAGO DE CAJA'!L$3:L$9173)+(SUMIF('RELACION PAGO DE CAJA'!B$3:B$9173,A4601,'RELACION PAGO DE CAJA'!M$3:M$408)+(SUMIF('RELACION PAGO DE CAJA'!B$3:B$9173,A4601,'RELACION PAGO DE CAJA'!N$3:N$9173)))))</f>
        <v>#REF!</v>
      </c>
    </row>
    <row r="4602" spans="1:10">
      <c r="A4602" s="16" t="str">
        <f t="shared" si="76"/>
        <v/>
      </c>
      <c r="B4602" s="93"/>
      <c r="C4602" s="97"/>
      <c r="D4602" s="25"/>
      <c r="E4602" s="91"/>
      <c r="F4602" s="98"/>
      <c r="G4602" s="23"/>
      <c r="H4602" s="23"/>
      <c r="I4602" s="23"/>
      <c r="J4602" s="14" t="e">
        <f ca="1">F4602-(G4602+(SUMIF('RELACION PAGO DE CAJA'!B$3:B$9173,A4602,'RELACION PAGO DE CAJA'!K$3:K$9173)+SUMIF('RELACION PAGO DE CAJA'!B$3:B$9173,A4602,'RELACION PAGO DE CAJA'!L$3:L$9173)+(SUMIF('RELACION PAGO DE CAJA'!B$3:B$9173,A4602,'RELACION PAGO DE CAJA'!M$3:M$408)+(SUMIF('RELACION PAGO DE CAJA'!B$3:B$9173,A4602,'RELACION PAGO DE CAJA'!N$3:N$9173)))))</f>
        <v>#REF!</v>
      </c>
    </row>
    <row r="4603" spans="1:10">
      <c r="A4603" s="16" t="str">
        <f t="shared" si="76"/>
        <v/>
      </c>
      <c r="B4603" s="93"/>
      <c r="C4603" s="97"/>
      <c r="D4603" s="25"/>
      <c r="E4603" s="91"/>
      <c r="F4603" s="98"/>
      <c r="G4603" s="23"/>
      <c r="H4603" s="23"/>
      <c r="I4603" s="23"/>
      <c r="J4603" s="14" t="e">
        <f ca="1">F4603-(G4603+(SUMIF('RELACION PAGO DE CAJA'!B$3:B$9173,A4603,'RELACION PAGO DE CAJA'!K$3:K$9173)+SUMIF('RELACION PAGO DE CAJA'!B$3:B$9173,A4603,'RELACION PAGO DE CAJA'!L$3:L$9173)+(SUMIF('RELACION PAGO DE CAJA'!B$3:B$9173,A4603,'RELACION PAGO DE CAJA'!M$3:M$408)+(SUMIF('RELACION PAGO DE CAJA'!B$3:B$9173,A4603,'RELACION PAGO DE CAJA'!N$3:N$9173)))))</f>
        <v>#REF!</v>
      </c>
    </row>
    <row r="4604" spans="1:10">
      <c r="A4604" s="16" t="str">
        <f t="shared" si="76"/>
        <v/>
      </c>
      <c r="B4604" s="93"/>
      <c r="C4604" s="97"/>
      <c r="D4604" s="25"/>
      <c r="E4604" s="91"/>
      <c r="F4604" s="98"/>
      <c r="G4604" s="23"/>
      <c r="H4604" s="23"/>
      <c r="I4604" s="23"/>
      <c r="J4604" s="14" t="e">
        <f ca="1">F4604-(G4604+(SUMIF('RELACION PAGO DE CAJA'!B$3:B$9173,A4604,'RELACION PAGO DE CAJA'!K$3:K$9173)+SUMIF('RELACION PAGO DE CAJA'!B$3:B$9173,A4604,'RELACION PAGO DE CAJA'!L$3:L$9173)+(SUMIF('RELACION PAGO DE CAJA'!B$3:B$9173,A4604,'RELACION PAGO DE CAJA'!M$3:M$408)+(SUMIF('RELACION PAGO DE CAJA'!B$3:B$9173,A4604,'RELACION PAGO DE CAJA'!N$3:N$9173)))))</f>
        <v>#REF!</v>
      </c>
    </row>
    <row r="4605" spans="1:10">
      <c r="A4605" s="16" t="str">
        <f t="shared" si="76"/>
        <v/>
      </c>
      <c r="B4605" s="93"/>
      <c r="C4605" s="97"/>
      <c r="D4605" s="25"/>
      <c r="E4605" s="91"/>
      <c r="F4605" s="98"/>
      <c r="G4605" s="23"/>
      <c r="H4605" s="23"/>
      <c r="I4605" s="23"/>
      <c r="J4605" s="14" t="e">
        <f ca="1">F4605-(G4605+(SUMIF('RELACION PAGO DE CAJA'!B$3:B$9173,A4605,'RELACION PAGO DE CAJA'!K$3:K$9173)+SUMIF('RELACION PAGO DE CAJA'!B$3:B$9173,A4605,'RELACION PAGO DE CAJA'!L$3:L$9173)+(SUMIF('RELACION PAGO DE CAJA'!B$3:B$9173,A4605,'RELACION PAGO DE CAJA'!M$3:M$408)+(SUMIF('RELACION PAGO DE CAJA'!B$3:B$9173,A4605,'RELACION PAGO DE CAJA'!N$3:N$9173)))))</f>
        <v>#REF!</v>
      </c>
    </row>
    <row r="4606" spans="1:10">
      <c r="A4606" s="16" t="str">
        <f t="shared" si="76"/>
        <v/>
      </c>
      <c r="B4606" s="93"/>
      <c r="C4606" s="97"/>
      <c r="D4606" s="25"/>
      <c r="E4606" s="91"/>
      <c r="F4606" s="98"/>
      <c r="G4606" s="23"/>
      <c r="H4606" s="23"/>
      <c r="I4606" s="23"/>
      <c r="J4606" s="14" t="e">
        <f ca="1">F4606-(G4606+(SUMIF('RELACION PAGO DE CAJA'!B$3:B$9173,A4606,'RELACION PAGO DE CAJA'!K$3:K$9173)+SUMIF('RELACION PAGO DE CAJA'!B$3:B$9173,A4606,'RELACION PAGO DE CAJA'!L$3:L$9173)+(SUMIF('RELACION PAGO DE CAJA'!B$3:B$9173,A4606,'RELACION PAGO DE CAJA'!M$3:M$408)+(SUMIF('RELACION PAGO DE CAJA'!B$3:B$9173,A4606,'RELACION PAGO DE CAJA'!N$3:N$9173)))))</f>
        <v>#REF!</v>
      </c>
    </row>
    <row r="4607" spans="1:10">
      <c r="A4607" s="16" t="str">
        <f t="shared" si="76"/>
        <v/>
      </c>
      <c r="B4607" s="93"/>
      <c r="C4607" s="97"/>
      <c r="D4607" s="25"/>
      <c r="E4607" s="91"/>
      <c r="F4607" s="98"/>
      <c r="G4607" s="23"/>
      <c r="H4607" s="23"/>
      <c r="I4607" s="23"/>
      <c r="J4607" s="14" t="e">
        <f ca="1">F4607-(G4607+(SUMIF('RELACION PAGO DE CAJA'!B$3:B$9173,A4607,'RELACION PAGO DE CAJA'!K$3:K$9173)+SUMIF('RELACION PAGO DE CAJA'!B$3:B$9173,A4607,'RELACION PAGO DE CAJA'!L$3:L$9173)+(SUMIF('RELACION PAGO DE CAJA'!B$3:B$9173,A4607,'RELACION PAGO DE CAJA'!M$3:M$408)+(SUMIF('RELACION PAGO DE CAJA'!B$3:B$9173,A4607,'RELACION PAGO DE CAJA'!N$3:N$9173)))))</f>
        <v>#REF!</v>
      </c>
    </row>
    <row r="4608" spans="1:10">
      <c r="A4608" s="16" t="str">
        <f t="shared" si="76"/>
        <v/>
      </c>
      <c r="B4608" s="93"/>
      <c r="C4608" s="97"/>
      <c r="D4608" s="25"/>
      <c r="E4608" s="91"/>
      <c r="F4608" s="98"/>
      <c r="G4608" s="23"/>
      <c r="H4608" s="23"/>
      <c r="I4608" s="23"/>
      <c r="J4608" s="14" t="e">
        <f ca="1">F4608-(G4608+(SUMIF('RELACION PAGO DE CAJA'!B$3:B$9173,A4608,'RELACION PAGO DE CAJA'!K$3:K$9173)+SUMIF('RELACION PAGO DE CAJA'!B$3:B$9173,A4608,'RELACION PAGO DE CAJA'!L$3:L$9173)+(SUMIF('RELACION PAGO DE CAJA'!B$3:B$9173,A4608,'RELACION PAGO DE CAJA'!M$3:M$408)+(SUMIF('RELACION PAGO DE CAJA'!B$3:B$9173,A4608,'RELACION PAGO DE CAJA'!N$3:N$9173)))))</f>
        <v>#REF!</v>
      </c>
    </row>
    <row r="4609" spans="1:10">
      <c r="A4609" s="16" t="str">
        <f t="shared" si="76"/>
        <v/>
      </c>
      <c r="B4609" s="93"/>
      <c r="C4609" s="97"/>
      <c r="D4609" s="25"/>
      <c r="E4609" s="91"/>
      <c r="F4609" s="98"/>
      <c r="G4609" s="23"/>
      <c r="H4609" s="23"/>
      <c r="I4609" s="23"/>
      <c r="J4609" s="14" t="e">
        <f ca="1">F4609-(G4609+(SUMIF('RELACION PAGO DE CAJA'!B$3:B$9173,A4609,'RELACION PAGO DE CAJA'!K$3:K$9173)+SUMIF('RELACION PAGO DE CAJA'!B$3:B$9173,A4609,'RELACION PAGO DE CAJA'!L$3:L$9173)+(SUMIF('RELACION PAGO DE CAJA'!B$3:B$9173,A4609,'RELACION PAGO DE CAJA'!M$3:M$408)+(SUMIF('RELACION PAGO DE CAJA'!B$3:B$9173,A4609,'RELACION PAGO DE CAJA'!N$3:N$9173)))))</f>
        <v>#REF!</v>
      </c>
    </row>
    <row r="4610" spans="1:10">
      <c r="A4610" s="16" t="str">
        <f t="shared" si="76"/>
        <v/>
      </c>
      <c r="B4610" s="93"/>
      <c r="C4610" s="97"/>
      <c r="D4610" s="25"/>
      <c r="E4610" s="91"/>
      <c r="F4610" s="98"/>
      <c r="G4610" s="23"/>
      <c r="H4610" s="23"/>
      <c r="I4610" s="23"/>
      <c r="J4610" s="14" t="e">
        <f ca="1">F4610-(G4610+(SUMIF('RELACION PAGO DE CAJA'!B$3:B$9173,A4610,'RELACION PAGO DE CAJA'!K$3:K$9173)+SUMIF('RELACION PAGO DE CAJA'!B$3:B$9173,A4610,'RELACION PAGO DE CAJA'!L$3:L$9173)+(SUMIF('RELACION PAGO DE CAJA'!B$3:B$9173,A4610,'RELACION PAGO DE CAJA'!M$3:M$408)+(SUMIF('RELACION PAGO DE CAJA'!B$3:B$9173,A4610,'RELACION PAGO DE CAJA'!N$3:N$9173)))))</f>
        <v>#REF!</v>
      </c>
    </row>
    <row r="4611" spans="1:10">
      <c r="A4611" s="16" t="str">
        <f t="shared" si="76"/>
        <v/>
      </c>
      <c r="B4611" s="93"/>
      <c r="C4611" s="97"/>
      <c r="D4611" s="25"/>
      <c r="E4611" s="91"/>
      <c r="F4611" s="98"/>
      <c r="G4611" s="23"/>
      <c r="H4611" s="23"/>
      <c r="I4611" s="23"/>
      <c r="J4611" s="14" t="e">
        <f ca="1">F4611-(G4611+(SUMIF('RELACION PAGO DE CAJA'!B$3:B$9173,A4611,'RELACION PAGO DE CAJA'!K$3:K$9173)+SUMIF('RELACION PAGO DE CAJA'!B$3:B$9173,A4611,'RELACION PAGO DE CAJA'!L$3:L$9173)+(SUMIF('RELACION PAGO DE CAJA'!B$3:B$9173,A4611,'RELACION PAGO DE CAJA'!M$3:M$408)+(SUMIF('RELACION PAGO DE CAJA'!B$3:B$9173,A4611,'RELACION PAGO DE CAJA'!N$3:N$9173)))))</f>
        <v>#REF!</v>
      </c>
    </row>
    <row r="4612" spans="1:10">
      <c r="A4612" s="16" t="str">
        <f t="shared" si="76"/>
        <v/>
      </c>
      <c r="B4612" s="93"/>
      <c r="C4612" s="97"/>
      <c r="D4612" s="25"/>
      <c r="E4612" s="91"/>
      <c r="F4612" s="98"/>
      <c r="G4612" s="23"/>
      <c r="H4612" s="23"/>
      <c r="I4612" s="23"/>
      <c r="J4612" s="14" t="e">
        <f ca="1">F4612-(G4612+(SUMIF('RELACION PAGO DE CAJA'!B$3:B$9173,A4612,'RELACION PAGO DE CAJA'!K$3:K$9173)+SUMIF('RELACION PAGO DE CAJA'!B$3:B$9173,A4612,'RELACION PAGO DE CAJA'!L$3:L$9173)+(SUMIF('RELACION PAGO DE CAJA'!B$3:B$9173,A4612,'RELACION PAGO DE CAJA'!M$3:M$408)+(SUMIF('RELACION PAGO DE CAJA'!B$3:B$9173,A4612,'RELACION PAGO DE CAJA'!N$3:N$9173)))))</f>
        <v>#REF!</v>
      </c>
    </row>
    <row r="4613" spans="1:10">
      <c r="A4613" s="16" t="str">
        <f t="shared" si="76"/>
        <v/>
      </c>
      <c r="B4613" s="93"/>
      <c r="C4613" s="97"/>
      <c r="D4613" s="25"/>
      <c r="E4613" s="91"/>
      <c r="F4613" s="98"/>
      <c r="G4613" s="23"/>
      <c r="H4613" s="23"/>
      <c r="I4613" s="23"/>
      <c r="J4613" s="14" t="e">
        <f ca="1">F4613-(G4613+(SUMIF('RELACION PAGO DE CAJA'!B$3:B$9173,A4613,'RELACION PAGO DE CAJA'!K$3:K$9173)+SUMIF('RELACION PAGO DE CAJA'!B$3:B$9173,A4613,'RELACION PAGO DE CAJA'!L$3:L$9173)+(SUMIF('RELACION PAGO DE CAJA'!B$3:B$9173,A4613,'RELACION PAGO DE CAJA'!M$3:M$408)+(SUMIF('RELACION PAGO DE CAJA'!B$3:B$9173,A4613,'RELACION PAGO DE CAJA'!N$3:N$9173)))))</f>
        <v>#REF!</v>
      </c>
    </row>
    <row r="4614" spans="1:10">
      <c r="A4614" s="16" t="str">
        <f t="shared" si="76"/>
        <v/>
      </c>
      <c r="B4614" s="93"/>
      <c r="C4614" s="97"/>
      <c r="D4614" s="25"/>
      <c r="E4614" s="91"/>
      <c r="F4614" s="98"/>
      <c r="G4614" s="23"/>
      <c r="H4614" s="23"/>
      <c r="I4614" s="23"/>
      <c r="J4614" s="14" t="e">
        <f ca="1">F4614-(G4614+(SUMIF('RELACION PAGO DE CAJA'!B$3:B$9173,A4614,'RELACION PAGO DE CAJA'!K$3:K$9173)+SUMIF('RELACION PAGO DE CAJA'!B$3:B$9173,A4614,'RELACION PAGO DE CAJA'!L$3:L$9173)+(SUMIF('RELACION PAGO DE CAJA'!B$3:B$9173,A4614,'RELACION PAGO DE CAJA'!M$3:M$408)+(SUMIF('RELACION PAGO DE CAJA'!B$3:B$9173,A4614,'RELACION PAGO DE CAJA'!N$3:N$9173)))))</f>
        <v>#REF!</v>
      </c>
    </row>
    <row r="4615" spans="1:10">
      <c r="A4615" s="16" t="str">
        <f t="shared" si="76"/>
        <v/>
      </c>
      <c r="B4615" s="93"/>
      <c r="C4615" s="97"/>
      <c r="D4615" s="25"/>
      <c r="E4615" s="91"/>
      <c r="F4615" s="98"/>
      <c r="G4615" s="23"/>
      <c r="H4615" s="23"/>
      <c r="I4615" s="23"/>
      <c r="J4615" s="14" t="e">
        <f ca="1">F4615-(G4615+(SUMIF('RELACION PAGO DE CAJA'!B$3:B$9173,A4615,'RELACION PAGO DE CAJA'!K$3:K$9173)+SUMIF('RELACION PAGO DE CAJA'!B$3:B$9173,A4615,'RELACION PAGO DE CAJA'!L$3:L$9173)+(SUMIF('RELACION PAGO DE CAJA'!B$3:B$9173,A4615,'RELACION PAGO DE CAJA'!M$3:M$408)+(SUMIF('RELACION PAGO DE CAJA'!B$3:B$9173,A4615,'RELACION PAGO DE CAJA'!N$3:N$9173)))))</f>
        <v>#REF!</v>
      </c>
    </row>
    <row r="4616" spans="1:10">
      <c r="A4616" s="16" t="str">
        <f t="shared" si="76"/>
        <v/>
      </c>
      <c r="B4616" s="93"/>
      <c r="C4616" s="97"/>
      <c r="D4616" s="25"/>
      <c r="E4616" s="91"/>
      <c r="F4616" s="98"/>
      <c r="G4616" s="23"/>
      <c r="H4616" s="23"/>
      <c r="I4616" s="23"/>
      <c r="J4616" s="14" t="e">
        <f ca="1">F4616-(G4616+(SUMIF('RELACION PAGO DE CAJA'!B$3:B$9173,A4616,'RELACION PAGO DE CAJA'!K$3:K$9173)+SUMIF('RELACION PAGO DE CAJA'!B$3:B$9173,A4616,'RELACION PAGO DE CAJA'!L$3:L$9173)+(SUMIF('RELACION PAGO DE CAJA'!B$3:B$9173,A4616,'RELACION PAGO DE CAJA'!M$3:M$408)+(SUMIF('RELACION PAGO DE CAJA'!B$3:B$9173,A4616,'RELACION PAGO DE CAJA'!N$3:N$9173)))))</f>
        <v>#REF!</v>
      </c>
    </row>
    <row r="4617" spans="1:10">
      <c r="A4617" s="16" t="str">
        <f t="shared" si="76"/>
        <v/>
      </c>
      <c r="B4617" s="93"/>
      <c r="C4617" s="97"/>
      <c r="D4617" s="25"/>
      <c r="E4617" s="91"/>
      <c r="F4617" s="98"/>
      <c r="G4617" s="23"/>
      <c r="H4617" s="23"/>
      <c r="I4617" s="23"/>
      <c r="J4617" s="14" t="e">
        <f ca="1">F4617-(G4617+(SUMIF('RELACION PAGO DE CAJA'!B$3:B$9173,A4617,'RELACION PAGO DE CAJA'!K$3:K$9173)+SUMIF('RELACION PAGO DE CAJA'!B$3:B$9173,A4617,'RELACION PAGO DE CAJA'!L$3:L$9173)+(SUMIF('RELACION PAGO DE CAJA'!B$3:B$9173,A4617,'RELACION PAGO DE CAJA'!M$3:M$408)+(SUMIF('RELACION PAGO DE CAJA'!B$3:B$9173,A4617,'RELACION PAGO DE CAJA'!N$3:N$9173)))))</f>
        <v>#REF!</v>
      </c>
    </row>
    <row r="4618" spans="1:10">
      <c r="A4618" s="16" t="str">
        <f t="shared" si="76"/>
        <v/>
      </c>
      <c r="B4618" s="93"/>
      <c r="C4618" s="97"/>
      <c r="D4618" s="25"/>
      <c r="E4618" s="91"/>
      <c r="F4618" s="98"/>
      <c r="G4618" s="23"/>
      <c r="H4618" s="23"/>
      <c r="I4618" s="23"/>
      <c r="J4618" s="14" t="e">
        <f ca="1">F4618-(G4618+(SUMIF('RELACION PAGO DE CAJA'!B$3:B$9173,A4618,'RELACION PAGO DE CAJA'!K$3:K$9173)+SUMIF('RELACION PAGO DE CAJA'!B$3:B$9173,A4618,'RELACION PAGO DE CAJA'!L$3:L$9173)+(SUMIF('RELACION PAGO DE CAJA'!B$3:B$9173,A4618,'RELACION PAGO DE CAJA'!M$3:M$408)+(SUMIF('RELACION PAGO DE CAJA'!B$3:B$9173,A4618,'RELACION PAGO DE CAJA'!N$3:N$9173)))))</f>
        <v>#REF!</v>
      </c>
    </row>
    <row r="4619" spans="1:10">
      <c r="A4619" s="16" t="str">
        <f t="shared" si="76"/>
        <v/>
      </c>
      <c r="B4619" s="93"/>
      <c r="C4619" s="97"/>
      <c r="D4619" s="25"/>
      <c r="E4619" s="91"/>
      <c r="F4619" s="98"/>
      <c r="G4619" s="23"/>
      <c r="H4619" s="23"/>
      <c r="I4619" s="23"/>
      <c r="J4619" s="14" t="e">
        <f ca="1">F4619-(G4619+(SUMIF('RELACION PAGO DE CAJA'!B$3:B$9173,A4619,'RELACION PAGO DE CAJA'!K$3:K$9173)+SUMIF('RELACION PAGO DE CAJA'!B$3:B$9173,A4619,'RELACION PAGO DE CAJA'!L$3:L$9173)+(SUMIF('RELACION PAGO DE CAJA'!B$3:B$9173,A4619,'RELACION PAGO DE CAJA'!M$3:M$408)+(SUMIF('RELACION PAGO DE CAJA'!B$3:B$9173,A4619,'RELACION PAGO DE CAJA'!N$3:N$9173)))))</f>
        <v>#REF!</v>
      </c>
    </row>
    <row r="4620" spans="1:10">
      <c r="A4620" s="16" t="str">
        <f t="shared" si="76"/>
        <v/>
      </c>
      <c r="B4620" s="93"/>
      <c r="C4620" s="97"/>
      <c r="D4620" s="25"/>
      <c r="E4620" s="91"/>
      <c r="F4620" s="98"/>
      <c r="G4620" s="23"/>
      <c r="H4620" s="23"/>
      <c r="I4620" s="23"/>
      <c r="J4620" s="14" t="e">
        <f ca="1">F4620-(G4620+(SUMIF('RELACION PAGO DE CAJA'!B$3:B$9173,A4620,'RELACION PAGO DE CAJA'!K$3:K$9173)+SUMIF('RELACION PAGO DE CAJA'!B$3:B$9173,A4620,'RELACION PAGO DE CAJA'!L$3:L$9173)+(SUMIF('RELACION PAGO DE CAJA'!B$3:B$9173,A4620,'RELACION PAGO DE CAJA'!M$3:M$408)+(SUMIF('RELACION PAGO DE CAJA'!B$3:B$9173,A4620,'RELACION PAGO DE CAJA'!N$3:N$9173)))))</f>
        <v>#REF!</v>
      </c>
    </row>
    <row r="4621" spans="1:10">
      <c r="A4621" s="16" t="str">
        <f t="shared" si="76"/>
        <v/>
      </c>
      <c r="B4621" s="93"/>
      <c r="C4621" s="97"/>
      <c r="D4621" s="25"/>
      <c r="E4621" s="91"/>
      <c r="F4621" s="98"/>
      <c r="G4621" s="23"/>
      <c r="H4621" s="23"/>
      <c r="I4621" s="23"/>
      <c r="J4621" s="14" t="e">
        <f ca="1">F4621-(G4621+(SUMIF('RELACION PAGO DE CAJA'!B$3:B$9173,A4621,'RELACION PAGO DE CAJA'!K$3:K$9173)+SUMIF('RELACION PAGO DE CAJA'!B$3:B$9173,A4621,'RELACION PAGO DE CAJA'!L$3:L$9173)+(SUMIF('RELACION PAGO DE CAJA'!B$3:B$9173,A4621,'RELACION PAGO DE CAJA'!M$3:M$408)+(SUMIF('RELACION PAGO DE CAJA'!B$3:B$9173,A4621,'RELACION PAGO DE CAJA'!N$3:N$9173)))))</f>
        <v>#REF!</v>
      </c>
    </row>
    <row r="4622" spans="1:10">
      <c r="A4622" s="16" t="str">
        <f t="shared" si="76"/>
        <v/>
      </c>
      <c r="B4622" s="93"/>
      <c r="C4622" s="97"/>
      <c r="D4622" s="25"/>
      <c r="E4622" s="91"/>
      <c r="F4622" s="98"/>
      <c r="G4622" s="23"/>
      <c r="H4622" s="23"/>
      <c r="I4622" s="23"/>
      <c r="J4622" s="14" t="e">
        <f ca="1">F4622-(G4622+(SUMIF('RELACION PAGO DE CAJA'!B$3:B$9173,A4622,'RELACION PAGO DE CAJA'!K$3:K$9173)+SUMIF('RELACION PAGO DE CAJA'!B$3:B$9173,A4622,'RELACION PAGO DE CAJA'!L$3:L$9173)+(SUMIF('RELACION PAGO DE CAJA'!B$3:B$9173,A4622,'RELACION PAGO DE CAJA'!M$3:M$408)+(SUMIF('RELACION PAGO DE CAJA'!B$3:B$9173,A4622,'RELACION PAGO DE CAJA'!N$3:N$9173)))))</f>
        <v>#REF!</v>
      </c>
    </row>
    <row r="4623" spans="1:10">
      <c r="A4623" s="16" t="str">
        <f t="shared" si="76"/>
        <v/>
      </c>
      <c r="B4623" s="93"/>
      <c r="C4623" s="97"/>
      <c r="D4623" s="25"/>
      <c r="E4623" s="91"/>
      <c r="F4623" s="98"/>
      <c r="G4623" s="23"/>
      <c r="H4623" s="23"/>
      <c r="I4623" s="23"/>
      <c r="J4623" s="14" t="e">
        <f ca="1">F4623-(G4623+(SUMIF('RELACION PAGO DE CAJA'!B$3:B$9173,A4623,'RELACION PAGO DE CAJA'!K$3:K$9173)+SUMIF('RELACION PAGO DE CAJA'!B$3:B$9173,A4623,'RELACION PAGO DE CAJA'!L$3:L$9173)+(SUMIF('RELACION PAGO DE CAJA'!B$3:B$9173,A4623,'RELACION PAGO DE CAJA'!M$3:M$408)+(SUMIF('RELACION PAGO DE CAJA'!B$3:B$9173,A4623,'RELACION PAGO DE CAJA'!N$3:N$9173)))))</f>
        <v>#REF!</v>
      </c>
    </row>
    <row r="4624" spans="1:10">
      <c r="A4624" s="16" t="str">
        <f t="shared" si="76"/>
        <v/>
      </c>
      <c r="B4624" s="93"/>
      <c r="C4624" s="97"/>
      <c r="D4624" s="25"/>
      <c r="E4624" s="91"/>
      <c r="F4624" s="98"/>
      <c r="G4624" s="23"/>
      <c r="H4624" s="23"/>
      <c r="I4624" s="23"/>
      <c r="J4624" s="14" t="e">
        <f ca="1">F4624-(G4624+(SUMIF('RELACION PAGO DE CAJA'!B$3:B$9173,A4624,'RELACION PAGO DE CAJA'!K$3:K$9173)+SUMIF('RELACION PAGO DE CAJA'!B$3:B$9173,A4624,'RELACION PAGO DE CAJA'!L$3:L$9173)+(SUMIF('RELACION PAGO DE CAJA'!B$3:B$9173,A4624,'RELACION PAGO DE CAJA'!M$3:M$408)+(SUMIF('RELACION PAGO DE CAJA'!B$3:B$9173,A4624,'RELACION PAGO DE CAJA'!N$3:N$9173)))))</f>
        <v>#REF!</v>
      </c>
    </row>
    <row r="4625" spans="1:10">
      <c r="A4625" s="16" t="str">
        <f t="shared" si="76"/>
        <v/>
      </c>
      <c r="B4625" s="93"/>
      <c r="C4625" s="97"/>
      <c r="D4625" s="25"/>
      <c r="E4625" s="91"/>
      <c r="F4625" s="98"/>
      <c r="G4625" s="23"/>
      <c r="H4625" s="23"/>
      <c r="I4625" s="23"/>
      <c r="J4625" s="14" t="e">
        <f ca="1">F4625-(G4625+(SUMIF('RELACION PAGO DE CAJA'!B$3:B$9173,A4625,'RELACION PAGO DE CAJA'!K$3:K$9173)+SUMIF('RELACION PAGO DE CAJA'!B$3:B$9173,A4625,'RELACION PAGO DE CAJA'!L$3:L$9173)+(SUMIF('RELACION PAGO DE CAJA'!B$3:B$9173,A4625,'RELACION PAGO DE CAJA'!M$3:M$408)+(SUMIF('RELACION PAGO DE CAJA'!B$3:B$9173,A4625,'RELACION PAGO DE CAJA'!N$3:N$9173)))))</f>
        <v>#REF!</v>
      </c>
    </row>
    <row r="4626" spans="1:10">
      <c r="A4626" s="16" t="str">
        <f t="shared" si="76"/>
        <v/>
      </c>
      <c r="B4626" s="93"/>
      <c r="C4626" s="97"/>
      <c r="D4626" s="25"/>
      <c r="E4626" s="91"/>
      <c r="F4626" s="98"/>
      <c r="G4626" s="23"/>
      <c r="H4626" s="23"/>
      <c r="I4626" s="23"/>
      <c r="J4626" s="14" t="e">
        <f ca="1">F4626-(G4626+(SUMIF('RELACION PAGO DE CAJA'!B$3:B$9173,A4626,'RELACION PAGO DE CAJA'!K$3:K$9173)+SUMIF('RELACION PAGO DE CAJA'!B$3:B$9173,A4626,'RELACION PAGO DE CAJA'!L$3:L$9173)+(SUMIF('RELACION PAGO DE CAJA'!B$3:B$9173,A4626,'RELACION PAGO DE CAJA'!M$3:M$408)+(SUMIF('RELACION PAGO DE CAJA'!B$3:B$9173,A4626,'RELACION PAGO DE CAJA'!N$3:N$9173)))))</f>
        <v>#REF!</v>
      </c>
    </row>
    <row r="4627" spans="1:10">
      <c r="A4627" s="16" t="str">
        <f t="shared" si="76"/>
        <v/>
      </c>
      <c r="B4627" s="93"/>
      <c r="C4627" s="97"/>
      <c r="D4627" s="25"/>
      <c r="E4627" s="91"/>
      <c r="F4627" s="98"/>
      <c r="G4627" s="23"/>
      <c r="H4627" s="23"/>
      <c r="I4627" s="23"/>
      <c r="J4627" s="14" t="e">
        <f ca="1">F4627-(G4627+(SUMIF('RELACION PAGO DE CAJA'!B$3:B$9173,A4627,'RELACION PAGO DE CAJA'!K$3:K$9173)+SUMIF('RELACION PAGO DE CAJA'!B$3:B$9173,A4627,'RELACION PAGO DE CAJA'!L$3:L$9173)+(SUMIF('RELACION PAGO DE CAJA'!B$3:B$9173,A4627,'RELACION PAGO DE CAJA'!M$3:M$408)+(SUMIF('RELACION PAGO DE CAJA'!B$3:B$9173,A4627,'RELACION PAGO DE CAJA'!N$3:N$9173)))))</f>
        <v>#REF!</v>
      </c>
    </row>
    <row r="4628" spans="1:10">
      <c r="A4628" s="16" t="str">
        <f t="shared" si="76"/>
        <v/>
      </c>
      <c r="B4628" s="93"/>
      <c r="C4628" s="97"/>
      <c r="D4628" s="25"/>
      <c r="E4628" s="91"/>
      <c r="F4628" s="98"/>
      <c r="G4628" s="23"/>
      <c r="H4628" s="23"/>
      <c r="I4628" s="23"/>
      <c r="J4628" s="14" t="e">
        <f ca="1">F4628-(G4628+(SUMIF('RELACION PAGO DE CAJA'!B$3:B$9173,A4628,'RELACION PAGO DE CAJA'!K$3:K$9173)+SUMIF('RELACION PAGO DE CAJA'!B$3:B$9173,A4628,'RELACION PAGO DE CAJA'!L$3:L$9173)+(SUMIF('RELACION PAGO DE CAJA'!B$3:B$9173,A4628,'RELACION PAGO DE CAJA'!M$3:M$408)+(SUMIF('RELACION PAGO DE CAJA'!B$3:B$9173,A4628,'RELACION PAGO DE CAJA'!N$3:N$9173)))))</f>
        <v>#REF!</v>
      </c>
    </row>
    <row r="4629" spans="1:10">
      <c r="A4629" s="16" t="str">
        <f t="shared" ref="A4629:A4692" si="77">CONCATENATE(B4629,D4629,E4629)</f>
        <v/>
      </c>
      <c r="B4629" s="93"/>
      <c r="C4629" s="97"/>
      <c r="D4629" s="25"/>
      <c r="E4629" s="91"/>
      <c r="F4629" s="98"/>
      <c r="G4629" s="23"/>
      <c r="H4629" s="23"/>
      <c r="I4629" s="23"/>
      <c r="J4629" s="14" t="e">
        <f ca="1">F4629-(G4629+(SUMIF('RELACION PAGO DE CAJA'!B$3:B$9173,A4629,'RELACION PAGO DE CAJA'!K$3:K$9173)+SUMIF('RELACION PAGO DE CAJA'!B$3:B$9173,A4629,'RELACION PAGO DE CAJA'!L$3:L$9173)+(SUMIF('RELACION PAGO DE CAJA'!B$3:B$9173,A4629,'RELACION PAGO DE CAJA'!M$3:M$408)+(SUMIF('RELACION PAGO DE CAJA'!B$3:B$9173,A4629,'RELACION PAGO DE CAJA'!N$3:N$9173)))))</f>
        <v>#REF!</v>
      </c>
    </row>
    <row r="4630" spans="1:10">
      <c r="A4630" s="16" t="str">
        <f t="shared" si="77"/>
        <v/>
      </c>
      <c r="B4630" s="93"/>
      <c r="C4630" s="97"/>
      <c r="D4630" s="25"/>
      <c r="E4630" s="91"/>
      <c r="F4630" s="98"/>
      <c r="G4630" s="23"/>
      <c r="H4630" s="23"/>
      <c r="I4630" s="23"/>
      <c r="J4630" s="14" t="e">
        <f ca="1">F4630-(G4630+(SUMIF('RELACION PAGO DE CAJA'!B$3:B$9173,A4630,'RELACION PAGO DE CAJA'!K$3:K$9173)+SUMIF('RELACION PAGO DE CAJA'!B$3:B$9173,A4630,'RELACION PAGO DE CAJA'!L$3:L$9173)+(SUMIF('RELACION PAGO DE CAJA'!B$3:B$9173,A4630,'RELACION PAGO DE CAJA'!M$3:M$408)+(SUMIF('RELACION PAGO DE CAJA'!B$3:B$9173,A4630,'RELACION PAGO DE CAJA'!N$3:N$9173)))))</f>
        <v>#REF!</v>
      </c>
    </row>
    <row r="4631" spans="1:10">
      <c r="A4631" s="16" t="str">
        <f t="shared" si="77"/>
        <v/>
      </c>
      <c r="B4631" s="93"/>
      <c r="C4631" s="97"/>
      <c r="D4631" s="25"/>
      <c r="E4631" s="91"/>
      <c r="F4631" s="98"/>
      <c r="G4631" s="23"/>
      <c r="H4631" s="23"/>
      <c r="I4631" s="23"/>
      <c r="J4631" s="14" t="e">
        <f ca="1">F4631-(G4631+(SUMIF('RELACION PAGO DE CAJA'!B$3:B$9173,A4631,'RELACION PAGO DE CAJA'!K$3:K$9173)+SUMIF('RELACION PAGO DE CAJA'!B$3:B$9173,A4631,'RELACION PAGO DE CAJA'!L$3:L$9173)+(SUMIF('RELACION PAGO DE CAJA'!B$3:B$9173,A4631,'RELACION PAGO DE CAJA'!M$3:M$408)+(SUMIF('RELACION PAGO DE CAJA'!B$3:B$9173,A4631,'RELACION PAGO DE CAJA'!N$3:N$9173)))))</f>
        <v>#REF!</v>
      </c>
    </row>
    <row r="4632" spans="1:10">
      <c r="A4632" s="16" t="str">
        <f t="shared" si="77"/>
        <v/>
      </c>
      <c r="B4632" s="93"/>
      <c r="C4632" s="97"/>
      <c r="D4632" s="25"/>
      <c r="E4632" s="91"/>
      <c r="F4632" s="98"/>
      <c r="G4632" s="23"/>
      <c r="H4632" s="23"/>
      <c r="I4632" s="23"/>
      <c r="J4632" s="14" t="e">
        <f ca="1">F4632-(G4632+(SUMIF('RELACION PAGO DE CAJA'!B$3:B$9173,A4632,'RELACION PAGO DE CAJA'!K$3:K$9173)+SUMIF('RELACION PAGO DE CAJA'!B$3:B$9173,A4632,'RELACION PAGO DE CAJA'!L$3:L$9173)+(SUMIF('RELACION PAGO DE CAJA'!B$3:B$9173,A4632,'RELACION PAGO DE CAJA'!M$3:M$408)+(SUMIF('RELACION PAGO DE CAJA'!B$3:B$9173,A4632,'RELACION PAGO DE CAJA'!N$3:N$9173)))))</f>
        <v>#REF!</v>
      </c>
    </row>
    <row r="4633" spans="1:10">
      <c r="A4633" s="16" t="str">
        <f t="shared" si="77"/>
        <v/>
      </c>
      <c r="B4633" s="93"/>
      <c r="C4633" s="97"/>
      <c r="D4633" s="25"/>
      <c r="E4633" s="91"/>
      <c r="F4633" s="98"/>
      <c r="G4633" s="23"/>
      <c r="H4633" s="23"/>
      <c r="I4633" s="23"/>
      <c r="J4633" s="14" t="e">
        <f ca="1">F4633-(G4633+(SUMIF('RELACION PAGO DE CAJA'!B$3:B$9173,A4633,'RELACION PAGO DE CAJA'!K$3:K$9173)+SUMIF('RELACION PAGO DE CAJA'!B$3:B$9173,A4633,'RELACION PAGO DE CAJA'!L$3:L$9173)+(SUMIF('RELACION PAGO DE CAJA'!B$3:B$9173,A4633,'RELACION PAGO DE CAJA'!M$3:M$408)+(SUMIF('RELACION PAGO DE CAJA'!B$3:B$9173,A4633,'RELACION PAGO DE CAJA'!N$3:N$9173)))))</f>
        <v>#REF!</v>
      </c>
    </row>
    <row r="4634" spans="1:10">
      <c r="A4634" s="16" t="str">
        <f t="shared" si="77"/>
        <v/>
      </c>
      <c r="B4634" s="93"/>
      <c r="C4634" s="97"/>
      <c r="D4634" s="25"/>
      <c r="E4634" s="91"/>
      <c r="F4634" s="98"/>
      <c r="G4634" s="23"/>
      <c r="H4634" s="23"/>
      <c r="I4634" s="23"/>
      <c r="J4634" s="14" t="e">
        <f ca="1">F4634-(G4634+(SUMIF('RELACION PAGO DE CAJA'!B$3:B$9173,A4634,'RELACION PAGO DE CAJA'!K$3:K$9173)+SUMIF('RELACION PAGO DE CAJA'!B$3:B$9173,A4634,'RELACION PAGO DE CAJA'!L$3:L$9173)+(SUMIF('RELACION PAGO DE CAJA'!B$3:B$9173,A4634,'RELACION PAGO DE CAJA'!M$3:M$408)+(SUMIF('RELACION PAGO DE CAJA'!B$3:B$9173,A4634,'RELACION PAGO DE CAJA'!N$3:N$9173)))))</f>
        <v>#REF!</v>
      </c>
    </row>
    <row r="4635" spans="1:10">
      <c r="A4635" s="16" t="str">
        <f t="shared" si="77"/>
        <v/>
      </c>
      <c r="B4635" s="93"/>
      <c r="C4635" s="97"/>
      <c r="D4635" s="25"/>
      <c r="E4635" s="91"/>
      <c r="F4635" s="98"/>
      <c r="G4635" s="23"/>
      <c r="H4635" s="23"/>
      <c r="I4635" s="23"/>
      <c r="J4635" s="14" t="e">
        <f ca="1">F4635-(G4635+(SUMIF('RELACION PAGO DE CAJA'!B$3:B$9173,A4635,'RELACION PAGO DE CAJA'!K$3:K$9173)+SUMIF('RELACION PAGO DE CAJA'!B$3:B$9173,A4635,'RELACION PAGO DE CAJA'!L$3:L$9173)+(SUMIF('RELACION PAGO DE CAJA'!B$3:B$9173,A4635,'RELACION PAGO DE CAJA'!M$3:M$408)+(SUMIF('RELACION PAGO DE CAJA'!B$3:B$9173,A4635,'RELACION PAGO DE CAJA'!N$3:N$9173)))))</f>
        <v>#REF!</v>
      </c>
    </row>
    <row r="4636" spans="1:10">
      <c r="A4636" s="16" t="str">
        <f t="shared" si="77"/>
        <v/>
      </c>
      <c r="B4636" s="93"/>
      <c r="C4636" s="97"/>
      <c r="D4636" s="25"/>
      <c r="E4636" s="91"/>
      <c r="F4636" s="98"/>
      <c r="G4636" s="23"/>
      <c r="H4636" s="23"/>
      <c r="I4636" s="23"/>
      <c r="J4636" s="14" t="e">
        <f ca="1">F4636-(G4636+(SUMIF('RELACION PAGO DE CAJA'!B$3:B$9173,A4636,'RELACION PAGO DE CAJA'!K$3:K$9173)+SUMIF('RELACION PAGO DE CAJA'!B$3:B$9173,A4636,'RELACION PAGO DE CAJA'!L$3:L$9173)+(SUMIF('RELACION PAGO DE CAJA'!B$3:B$9173,A4636,'RELACION PAGO DE CAJA'!M$3:M$408)+(SUMIF('RELACION PAGO DE CAJA'!B$3:B$9173,A4636,'RELACION PAGO DE CAJA'!N$3:N$9173)))))</f>
        <v>#REF!</v>
      </c>
    </row>
    <row r="4637" spans="1:10">
      <c r="A4637" s="16" t="str">
        <f t="shared" si="77"/>
        <v/>
      </c>
      <c r="B4637" s="93"/>
      <c r="C4637" s="97"/>
      <c r="D4637" s="25"/>
      <c r="E4637" s="91"/>
      <c r="F4637" s="98"/>
      <c r="G4637" s="23"/>
      <c r="H4637" s="23"/>
      <c r="I4637" s="23"/>
      <c r="J4637" s="14" t="e">
        <f ca="1">F4637-(G4637+(SUMIF('RELACION PAGO DE CAJA'!B$3:B$9173,A4637,'RELACION PAGO DE CAJA'!K$3:K$9173)+SUMIF('RELACION PAGO DE CAJA'!B$3:B$9173,A4637,'RELACION PAGO DE CAJA'!L$3:L$9173)+(SUMIF('RELACION PAGO DE CAJA'!B$3:B$9173,A4637,'RELACION PAGO DE CAJA'!M$3:M$408)+(SUMIF('RELACION PAGO DE CAJA'!B$3:B$9173,A4637,'RELACION PAGO DE CAJA'!N$3:N$9173)))))</f>
        <v>#REF!</v>
      </c>
    </row>
    <row r="4638" spans="1:10">
      <c r="A4638" s="16" t="str">
        <f t="shared" si="77"/>
        <v/>
      </c>
      <c r="B4638" s="93"/>
      <c r="C4638" s="97"/>
      <c r="D4638" s="25"/>
      <c r="E4638" s="91"/>
      <c r="F4638" s="98"/>
      <c r="G4638" s="23"/>
      <c r="H4638" s="23"/>
      <c r="I4638" s="23"/>
      <c r="J4638" s="14" t="e">
        <f ca="1">F4638-(G4638+(SUMIF('RELACION PAGO DE CAJA'!B$3:B$9173,A4638,'RELACION PAGO DE CAJA'!K$3:K$9173)+SUMIF('RELACION PAGO DE CAJA'!B$3:B$9173,A4638,'RELACION PAGO DE CAJA'!L$3:L$9173)+(SUMIF('RELACION PAGO DE CAJA'!B$3:B$9173,A4638,'RELACION PAGO DE CAJA'!M$3:M$408)+(SUMIF('RELACION PAGO DE CAJA'!B$3:B$9173,A4638,'RELACION PAGO DE CAJA'!N$3:N$9173)))))</f>
        <v>#REF!</v>
      </c>
    </row>
    <row r="4639" spans="1:10">
      <c r="A4639" s="16" t="str">
        <f t="shared" si="77"/>
        <v/>
      </c>
      <c r="B4639" s="93"/>
      <c r="C4639" s="97"/>
      <c r="D4639" s="25"/>
      <c r="E4639" s="91"/>
      <c r="F4639" s="98"/>
      <c r="G4639" s="23"/>
      <c r="H4639" s="23"/>
      <c r="I4639" s="23"/>
      <c r="J4639" s="14" t="e">
        <f ca="1">F4639-(G4639+(SUMIF('RELACION PAGO DE CAJA'!B$3:B$9173,A4639,'RELACION PAGO DE CAJA'!K$3:K$9173)+SUMIF('RELACION PAGO DE CAJA'!B$3:B$9173,A4639,'RELACION PAGO DE CAJA'!L$3:L$9173)+(SUMIF('RELACION PAGO DE CAJA'!B$3:B$9173,A4639,'RELACION PAGO DE CAJA'!M$3:M$408)+(SUMIF('RELACION PAGO DE CAJA'!B$3:B$9173,A4639,'RELACION PAGO DE CAJA'!N$3:N$9173)))))</f>
        <v>#REF!</v>
      </c>
    </row>
    <row r="4640" spans="1:10">
      <c r="A4640" s="16" t="str">
        <f t="shared" si="77"/>
        <v/>
      </c>
      <c r="B4640" s="93"/>
      <c r="C4640" s="97"/>
      <c r="D4640" s="25"/>
      <c r="E4640" s="91"/>
      <c r="F4640" s="98"/>
      <c r="G4640" s="23"/>
      <c r="H4640" s="23"/>
      <c r="I4640" s="23"/>
      <c r="J4640" s="14" t="e">
        <f ca="1">F4640-(G4640+(SUMIF('RELACION PAGO DE CAJA'!B$3:B$9173,A4640,'RELACION PAGO DE CAJA'!K$3:K$9173)+SUMIF('RELACION PAGO DE CAJA'!B$3:B$9173,A4640,'RELACION PAGO DE CAJA'!L$3:L$9173)+(SUMIF('RELACION PAGO DE CAJA'!B$3:B$9173,A4640,'RELACION PAGO DE CAJA'!M$3:M$408)+(SUMIF('RELACION PAGO DE CAJA'!B$3:B$9173,A4640,'RELACION PAGO DE CAJA'!N$3:N$9173)))))</f>
        <v>#REF!</v>
      </c>
    </row>
    <row r="4641" spans="1:10">
      <c r="A4641" s="16" t="str">
        <f t="shared" si="77"/>
        <v/>
      </c>
      <c r="B4641" s="93"/>
      <c r="C4641" s="97"/>
      <c r="D4641" s="25"/>
      <c r="E4641" s="91"/>
      <c r="F4641" s="98"/>
      <c r="G4641" s="23"/>
      <c r="H4641" s="23"/>
      <c r="I4641" s="23"/>
      <c r="J4641" s="14" t="e">
        <f ca="1">F4641-(G4641+(SUMIF('RELACION PAGO DE CAJA'!B$3:B$9173,A4641,'RELACION PAGO DE CAJA'!K$3:K$9173)+SUMIF('RELACION PAGO DE CAJA'!B$3:B$9173,A4641,'RELACION PAGO DE CAJA'!L$3:L$9173)+(SUMIF('RELACION PAGO DE CAJA'!B$3:B$9173,A4641,'RELACION PAGO DE CAJA'!M$3:M$408)+(SUMIF('RELACION PAGO DE CAJA'!B$3:B$9173,A4641,'RELACION PAGO DE CAJA'!N$3:N$9173)))))</f>
        <v>#REF!</v>
      </c>
    </row>
    <row r="4642" spans="1:10">
      <c r="A4642" s="16" t="str">
        <f t="shared" si="77"/>
        <v/>
      </c>
      <c r="B4642" s="93"/>
      <c r="C4642" s="97"/>
      <c r="D4642" s="25"/>
      <c r="E4642" s="91"/>
      <c r="F4642" s="98"/>
      <c r="G4642" s="23"/>
      <c r="H4642" s="23"/>
      <c r="I4642" s="23"/>
      <c r="J4642" s="14" t="e">
        <f ca="1">F4642-(G4642+(SUMIF('RELACION PAGO DE CAJA'!B$3:B$9173,A4642,'RELACION PAGO DE CAJA'!K$3:K$9173)+SUMIF('RELACION PAGO DE CAJA'!B$3:B$9173,A4642,'RELACION PAGO DE CAJA'!L$3:L$9173)+(SUMIF('RELACION PAGO DE CAJA'!B$3:B$9173,A4642,'RELACION PAGO DE CAJA'!M$3:M$408)+(SUMIF('RELACION PAGO DE CAJA'!B$3:B$9173,A4642,'RELACION PAGO DE CAJA'!N$3:N$9173)))))</f>
        <v>#REF!</v>
      </c>
    </row>
    <row r="4643" spans="1:10">
      <c r="A4643" s="16" t="str">
        <f t="shared" si="77"/>
        <v/>
      </c>
      <c r="B4643" s="93"/>
      <c r="C4643" s="97"/>
      <c r="D4643" s="25"/>
      <c r="E4643" s="91"/>
      <c r="F4643" s="98"/>
      <c r="G4643" s="23"/>
      <c r="H4643" s="23"/>
      <c r="I4643" s="23"/>
      <c r="J4643" s="14" t="e">
        <f ca="1">F4643-(G4643+(SUMIF('RELACION PAGO DE CAJA'!B$3:B$9173,A4643,'RELACION PAGO DE CAJA'!K$3:K$9173)+SUMIF('RELACION PAGO DE CAJA'!B$3:B$9173,A4643,'RELACION PAGO DE CAJA'!L$3:L$9173)+(SUMIF('RELACION PAGO DE CAJA'!B$3:B$9173,A4643,'RELACION PAGO DE CAJA'!M$3:M$408)+(SUMIF('RELACION PAGO DE CAJA'!B$3:B$9173,A4643,'RELACION PAGO DE CAJA'!N$3:N$9173)))))</f>
        <v>#REF!</v>
      </c>
    </row>
    <row r="4644" spans="1:10">
      <c r="A4644" s="16" t="str">
        <f t="shared" si="77"/>
        <v/>
      </c>
      <c r="B4644" s="93"/>
      <c r="C4644" s="97"/>
      <c r="D4644" s="25"/>
      <c r="E4644" s="91"/>
      <c r="F4644" s="98"/>
      <c r="G4644" s="23"/>
      <c r="H4644" s="23"/>
      <c r="I4644" s="23"/>
      <c r="J4644" s="14" t="e">
        <f ca="1">F4644-(G4644+(SUMIF('RELACION PAGO DE CAJA'!B$3:B$9173,A4644,'RELACION PAGO DE CAJA'!K$3:K$9173)+SUMIF('RELACION PAGO DE CAJA'!B$3:B$9173,A4644,'RELACION PAGO DE CAJA'!L$3:L$9173)+(SUMIF('RELACION PAGO DE CAJA'!B$3:B$9173,A4644,'RELACION PAGO DE CAJA'!M$3:M$408)+(SUMIF('RELACION PAGO DE CAJA'!B$3:B$9173,A4644,'RELACION PAGO DE CAJA'!N$3:N$9173)))))</f>
        <v>#REF!</v>
      </c>
    </row>
    <row r="4645" spans="1:10">
      <c r="A4645" s="16" t="str">
        <f t="shared" si="77"/>
        <v/>
      </c>
      <c r="B4645" s="93"/>
      <c r="C4645" s="97"/>
      <c r="D4645" s="25"/>
      <c r="E4645" s="91"/>
      <c r="F4645" s="98"/>
      <c r="G4645" s="23"/>
      <c r="H4645" s="23"/>
      <c r="I4645" s="23"/>
      <c r="J4645" s="14" t="e">
        <f ca="1">F4645-(G4645+(SUMIF('RELACION PAGO DE CAJA'!B$3:B$9173,A4645,'RELACION PAGO DE CAJA'!K$3:K$9173)+SUMIF('RELACION PAGO DE CAJA'!B$3:B$9173,A4645,'RELACION PAGO DE CAJA'!L$3:L$9173)+(SUMIF('RELACION PAGO DE CAJA'!B$3:B$9173,A4645,'RELACION PAGO DE CAJA'!M$3:M$408)+(SUMIF('RELACION PAGO DE CAJA'!B$3:B$9173,A4645,'RELACION PAGO DE CAJA'!N$3:N$9173)))))</f>
        <v>#REF!</v>
      </c>
    </row>
    <row r="4646" spans="1:10">
      <c r="A4646" s="16" t="str">
        <f t="shared" si="77"/>
        <v/>
      </c>
      <c r="B4646" s="93"/>
      <c r="C4646" s="97"/>
      <c r="D4646" s="25"/>
      <c r="E4646" s="91"/>
      <c r="F4646" s="98"/>
      <c r="G4646" s="23"/>
      <c r="H4646" s="23"/>
      <c r="I4646" s="23"/>
      <c r="J4646" s="14" t="e">
        <f ca="1">F4646-(G4646+(SUMIF('RELACION PAGO DE CAJA'!B$3:B$9173,A4646,'RELACION PAGO DE CAJA'!K$3:K$9173)+SUMIF('RELACION PAGO DE CAJA'!B$3:B$9173,A4646,'RELACION PAGO DE CAJA'!L$3:L$9173)+(SUMIF('RELACION PAGO DE CAJA'!B$3:B$9173,A4646,'RELACION PAGO DE CAJA'!M$3:M$408)+(SUMIF('RELACION PAGO DE CAJA'!B$3:B$9173,A4646,'RELACION PAGO DE CAJA'!N$3:N$9173)))))</f>
        <v>#REF!</v>
      </c>
    </row>
    <row r="4647" spans="1:10">
      <c r="A4647" s="16" t="str">
        <f t="shared" si="77"/>
        <v/>
      </c>
      <c r="B4647" s="93"/>
      <c r="C4647" s="97"/>
      <c r="D4647" s="25"/>
      <c r="E4647" s="91"/>
      <c r="F4647" s="98"/>
      <c r="G4647" s="23"/>
      <c r="H4647" s="23"/>
      <c r="I4647" s="23"/>
      <c r="J4647" s="14" t="e">
        <f ca="1">F4647-(G4647+(SUMIF('RELACION PAGO DE CAJA'!B$3:B$9173,A4647,'RELACION PAGO DE CAJA'!K$3:K$9173)+SUMIF('RELACION PAGO DE CAJA'!B$3:B$9173,A4647,'RELACION PAGO DE CAJA'!L$3:L$9173)+(SUMIF('RELACION PAGO DE CAJA'!B$3:B$9173,A4647,'RELACION PAGO DE CAJA'!M$3:M$408)+(SUMIF('RELACION PAGO DE CAJA'!B$3:B$9173,A4647,'RELACION PAGO DE CAJA'!N$3:N$9173)))))</f>
        <v>#REF!</v>
      </c>
    </row>
    <row r="4648" spans="1:10">
      <c r="A4648" s="16" t="str">
        <f t="shared" si="77"/>
        <v/>
      </c>
      <c r="B4648" s="93"/>
      <c r="C4648" s="97"/>
      <c r="D4648" s="25"/>
      <c r="E4648" s="91"/>
      <c r="F4648" s="98"/>
      <c r="G4648" s="23"/>
      <c r="H4648" s="23"/>
      <c r="I4648" s="23"/>
      <c r="J4648" s="14" t="e">
        <f ca="1">F4648-(G4648+(SUMIF('RELACION PAGO DE CAJA'!B$3:B$9173,A4648,'RELACION PAGO DE CAJA'!K$3:K$9173)+SUMIF('RELACION PAGO DE CAJA'!B$3:B$9173,A4648,'RELACION PAGO DE CAJA'!L$3:L$9173)+(SUMIF('RELACION PAGO DE CAJA'!B$3:B$9173,A4648,'RELACION PAGO DE CAJA'!M$3:M$408)+(SUMIF('RELACION PAGO DE CAJA'!B$3:B$9173,A4648,'RELACION PAGO DE CAJA'!N$3:N$9173)))))</f>
        <v>#REF!</v>
      </c>
    </row>
    <row r="4649" spans="1:10">
      <c r="A4649" s="16" t="str">
        <f t="shared" si="77"/>
        <v/>
      </c>
      <c r="B4649" s="93"/>
      <c r="C4649" s="97"/>
      <c r="D4649" s="25"/>
      <c r="E4649" s="91"/>
      <c r="F4649" s="98"/>
      <c r="G4649" s="23"/>
      <c r="H4649" s="23"/>
      <c r="I4649" s="23"/>
      <c r="J4649" s="14" t="e">
        <f ca="1">F4649-(G4649+(SUMIF('RELACION PAGO DE CAJA'!B$3:B$9173,A4649,'RELACION PAGO DE CAJA'!K$3:K$9173)+SUMIF('RELACION PAGO DE CAJA'!B$3:B$9173,A4649,'RELACION PAGO DE CAJA'!L$3:L$9173)+(SUMIF('RELACION PAGO DE CAJA'!B$3:B$9173,A4649,'RELACION PAGO DE CAJA'!M$3:M$408)+(SUMIF('RELACION PAGO DE CAJA'!B$3:B$9173,A4649,'RELACION PAGO DE CAJA'!N$3:N$9173)))))</f>
        <v>#REF!</v>
      </c>
    </row>
    <row r="4650" spans="1:10">
      <c r="A4650" s="16" t="str">
        <f t="shared" si="77"/>
        <v/>
      </c>
      <c r="B4650" s="93"/>
      <c r="C4650" s="97"/>
      <c r="D4650" s="25"/>
      <c r="E4650" s="91"/>
      <c r="F4650" s="98"/>
      <c r="G4650" s="23"/>
      <c r="H4650" s="23"/>
      <c r="I4650" s="23"/>
      <c r="J4650" s="14" t="e">
        <f ca="1">F4650-(G4650+(SUMIF('RELACION PAGO DE CAJA'!B$3:B$9173,A4650,'RELACION PAGO DE CAJA'!K$3:K$9173)+SUMIF('RELACION PAGO DE CAJA'!B$3:B$9173,A4650,'RELACION PAGO DE CAJA'!L$3:L$9173)+(SUMIF('RELACION PAGO DE CAJA'!B$3:B$9173,A4650,'RELACION PAGO DE CAJA'!M$3:M$408)+(SUMIF('RELACION PAGO DE CAJA'!B$3:B$9173,A4650,'RELACION PAGO DE CAJA'!N$3:N$9173)))))</f>
        <v>#REF!</v>
      </c>
    </row>
    <row r="4651" spans="1:10">
      <c r="A4651" s="16" t="str">
        <f t="shared" si="77"/>
        <v/>
      </c>
      <c r="B4651" s="93"/>
      <c r="C4651" s="97"/>
      <c r="D4651" s="25"/>
      <c r="E4651" s="91"/>
      <c r="F4651" s="98"/>
      <c r="G4651" s="23"/>
      <c r="H4651" s="23"/>
      <c r="I4651" s="23"/>
      <c r="J4651" s="14" t="e">
        <f ca="1">F4651-(G4651+(SUMIF('RELACION PAGO DE CAJA'!B$3:B$9173,A4651,'RELACION PAGO DE CAJA'!K$3:K$9173)+SUMIF('RELACION PAGO DE CAJA'!B$3:B$9173,A4651,'RELACION PAGO DE CAJA'!L$3:L$9173)+(SUMIF('RELACION PAGO DE CAJA'!B$3:B$9173,A4651,'RELACION PAGO DE CAJA'!M$3:M$408)+(SUMIF('RELACION PAGO DE CAJA'!B$3:B$9173,A4651,'RELACION PAGO DE CAJA'!N$3:N$9173)))))</f>
        <v>#REF!</v>
      </c>
    </row>
    <row r="4652" spans="1:10">
      <c r="A4652" s="16" t="str">
        <f t="shared" si="77"/>
        <v/>
      </c>
      <c r="B4652" s="93"/>
      <c r="C4652" s="97"/>
      <c r="D4652" s="25"/>
      <c r="E4652" s="91"/>
      <c r="F4652" s="98"/>
      <c r="G4652" s="23"/>
      <c r="H4652" s="23"/>
      <c r="I4652" s="23"/>
      <c r="J4652" s="14" t="e">
        <f ca="1">F4652-(G4652+(SUMIF('RELACION PAGO DE CAJA'!B$3:B$9173,A4652,'RELACION PAGO DE CAJA'!K$3:K$9173)+SUMIF('RELACION PAGO DE CAJA'!B$3:B$9173,A4652,'RELACION PAGO DE CAJA'!L$3:L$9173)+(SUMIF('RELACION PAGO DE CAJA'!B$3:B$9173,A4652,'RELACION PAGO DE CAJA'!M$3:M$408)+(SUMIF('RELACION PAGO DE CAJA'!B$3:B$9173,A4652,'RELACION PAGO DE CAJA'!N$3:N$9173)))))</f>
        <v>#REF!</v>
      </c>
    </row>
    <row r="4653" spans="1:10">
      <c r="A4653" s="16" t="str">
        <f t="shared" si="77"/>
        <v/>
      </c>
      <c r="B4653" s="93"/>
      <c r="C4653" s="97"/>
      <c r="D4653" s="25"/>
      <c r="E4653" s="91"/>
      <c r="F4653" s="98"/>
      <c r="G4653" s="23"/>
      <c r="H4653" s="23"/>
      <c r="I4653" s="23"/>
      <c r="J4653" s="14" t="e">
        <f ca="1">F4653-(G4653+(SUMIF('RELACION PAGO DE CAJA'!B$3:B$9173,A4653,'RELACION PAGO DE CAJA'!K$3:K$9173)+SUMIF('RELACION PAGO DE CAJA'!B$3:B$9173,A4653,'RELACION PAGO DE CAJA'!L$3:L$9173)+(SUMIF('RELACION PAGO DE CAJA'!B$3:B$9173,A4653,'RELACION PAGO DE CAJA'!M$3:M$408)+(SUMIF('RELACION PAGO DE CAJA'!B$3:B$9173,A4653,'RELACION PAGO DE CAJA'!N$3:N$9173)))))</f>
        <v>#REF!</v>
      </c>
    </row>
    <row r="4654" spans="1:10">
      <c r="A4654" s="16" t="str">
        <f t="shared" si="77"/>
        <v/>
      </c>
      <c r="B4654" s="93"/>
      <c r="C4654" s="97"/>
      <c r="D4654" s="25"/>
      <c r="E4654" s="91"/>
      <c r="F4654" s="98"/>
      <c r="G4654" s="23"/>
      <c r="H4654" s="23"/>
      <c r="I4654" s="23"/>
      <c r="J4654" s="14" t="e">
        <f ca="1">F4654-(G4654+(SUMIF('RELACION PAGO DE CAJA'!B$3:B$9173,A4654,'RELACION PAGO DE CAJA'!K$3:K$9173)+SUMIF('RELACION PAGO DE CAJA'!B$3:B$9173,A4654,'RELACION PAGO DE CAJA'!L$3:L$9173)+(SUMIF('RELACION PAGO DE CAJA'!B$3:B$9173,A4654,'RELACION PAGO DE CAJA'!M$3:M$408)+(SUMIF('RELACION PAGO DE CAJA'!B$3:B$9173,A4654,'RELACION PAGO DE CAJA'!N$3:N$9173)))))</f>
        <v>#REF!</v>
      </c>
    </row>
    <row r="4655" spans="1:10">
      <c r="A4655" s="16" t="str">
        <f t="shared" si="77"/>
        <v/>
      </c>
      <c r="B4655" s="93"/>
      <c r="C4655" s="97"/>
      <c r="D4655" s="25"/>
      <c r="E4655" s="91"/>
      <c r="F4655" s="98"/>
      <c r="G4655" s="23"/>
      <c r="H4655" s="23"/>
      <c r="I4655" s="23"/>
      <c r="J4655" s="14" t="e">
        <f ca="1">F4655-(G4655+(SUMIF('RELACION PAGO DE CAJA'!B$3:B$9173,A4655,'RELACION PAGO DE CAJA'!K$3:K$9173)+SUMIF('RELACION PAGO DE CAJA'!B$3:B$9173,A4655,'RELACION PAGO DE CAJA'!L$3:L$9173)+(SUMIF('RELACION PAGO DE CAJA'!B$3:B$9173,A4655,'RELACION PAGO DE CAJA'!M$3:M$408)+(SUMIF('RELACION PAGO DE CAJA'!B$3:B$9173,A4655,'RELACION PAGO DE CAJA'!N$3:N$9173)))))</f>
        <v>#REF!</v>
      </c>
    </row>
    <row r="4656" spans="1:10">
      <c r="A4656" s="16" t="str">
        <f t="shared" si="77"/>
        <v/>
      </c>
      <c r="B4656" s="93"/>
      <c r="C4656" s="97"/>
      <c r="D4656" s="25"/>
      <c r="E4656" s="91"/>
      <c r="F4656" s="98"/>
      <c r="G4656" s="23"/>
      <c r="H4656" s="23"/>
      <c r="I4656" s="23"/>
      <c r="J4656" s="14" t="e">
        <f ca="1">F4656-(G4656+(SUMIF('RELACION PAGO DE CAJA'!B$3:B$9173,A4656,'RELACION PAGO DE CAJA'!K$3:K$9173)+SUMIF('RELACION PAGO DE CAJA'!B$3:B$9173,A4656,'RELACION PAGO DE CAJA'!L$3:L$9173)+(SUMIF('RELACION PAGO DE CAJA'!B$3:B$9173,A4656,'RELACION PAGO DE CAJA'!M$3:M$408)+(SUMIF('RELACION PAGO DE CAJA'!B$3:B$9173,A4656,'RELACION PAGO DE CAJA'!N$3:N$9173)))))</f>
        <v>#REF!</v>
      </c>
    </row>
    <row r="4657" spans="1:10">
      <c r="A4657" s="16" t="str">
        <f t="shared" si="77"/>
        <v/>
      </c>
      <c r="B4657" s="93"/>
      <c r="C4657" s="97"/>
      <c r="D4657" s="25"/>
      <c r="E4657" s="91"/>
      <c r="F4657" s="98"/>
      <c r="G4657" s="23"/>
      <c r="H4657" s="23"/>
      <c r="I4657" s="23"/>
      <c r="J4657" s="14" t="e">
        <f ca="1">F4657-(G4657+(SUMIF('RELACION PAGO DE CAJA'!B$3:B$9173,A4657,'RELACION PAGO DE CAJA'!K$3:K$9173)+SUMIF('RELACION PAGO DE CAJA'!B$3:B$9173,A4657,'RELACION PAGO DE CAJA'!L$3:L$9173)+(SUMIF('RELACION PAGO DE CAJA'!B$3:B$9173,A4657,'RELACION PAGO DE CAJA'!M$3:M$408)+(SUMIF('RELACION PAGO DE CAJA'!B$3:B$9173,A4657,'RELACION PAGO DE CAJA'!N$3:N$9173)))))</f>
        <v>#REF!</v>
      </c>
    </row>
    <row r="4658" spans="1:10">
      <c r="A4658" s="16" t="str">
        <f t="shared" si="77"/>
        <v/>
      </c>
      <c r="B4658" s="93"/>
      <c r="C4658" s="97"/>
      <c r="D4658" s="25"/>
      <c r="E4658" s="91"/>
      <c r="F4658" s="98"/>
      <c r="G4658" s="23"/>
      <c r="H4658" s="23"/>
      <c r="I4658" s="23"/>
      <c r="J4658" s="14" t="e">
        <f ca="1">F4658-(G4658+(SUMIF('RELACION PAGO DE CAJA'!B$3:B$9173,A4658,'RELACION PAGO DE CAJA'!K$3:K$9173)+SUMIF('RELACION PAGO DE CAJA'!B$3:B$9173,A4658,'RELACION PAGO DE CAJA'!L$3:L$9173)+(SUMIF('RELACION PAGO DE CAJA'!B$3:B$9173,A4658,'RELACION PAGO DE CAJA'!M$3:M$408)+(SUMIF('RELACION PAGO DE CAJA'!B$3:B$9173,A4658,'RELACION PAGO DE CAJA'!N$3:N$9173)))))</f>
        <v>#REF!</v>
      </c>
    </row>
    <row r="4659" spans="1:10">
      <c r="A4659" s="16" t="str">
        <f t="shared" si="77"/>
        <v/>
      </c>
      <c r="B4659" s="93"/>
      <c r="C4659" s="97"/>
      <c r="D4659" s="25"/>
      <c r="E4659" s="91"/>
      <c r="F4659" s="98"/>
      <c r="G4659" s="23"/>
      <c r="H4659" s="23"/>
      <c r="I4659" s="23"/>
      <c r="J4659" s="14" t="e">
        <f ca="1">F4659-(G4659+(SUMIF('RELACION PAGO DE CAJA'!B$3:B$9173,A4659,'RELACION PAGO DE CAJA'!K$3:K$9173)+SUMIF('RELACION PAGO DE CAJA'!B$3:B$9173,A4659,'RELACION PAGO DE CAJA'!L$3:L$9173)+(SUMIF('RELACION PAGO DE CAJA'!B$3:B$9173,A4659,'RELACION PAGO DE CAJA'!M$3:M$408)+(SUMIF('RELACION PAGO DE CAJA'!B$3:B$9173,A4659,'RELACION PAGO DE CAJA'!N$3:N$9173)))))</f>
        <v>#REF!</v>
      </c>
    </row>
    <row r="4660" spans="1:10">
      <c r="A4660" s="16" t="str">
        <f t="shared" si="77"/>
        <v/>
      </c>
      <c r="B4660" s="93"/>
      <c r="C4660" s="97"/>
      <c r="D4660" s="25"/>
      <c r="E4660" s="91"/>
      <c r="F4660" s="98"/>
      <c r="G4660" s="23"/>
      <c r="H4660" s="23"/>
      <c r="I4660" s="23"/>
      <c r="J4660" s="14" t="e">
        <f ca="1">F4660-(G4660+(SUMIF('RELACION PAGO DE CAJA'!B$3:B$9173,A4660,'RELACION PAGO DE CAJA'!K$3:K$9173)+SUMIF('RELACION PAGO DE CAJA'!B$3:B$9173,A4660,'RELACION PAGO DE CAJA'!L$3:L$9173)+(SUMIF('RELACION PAGO DE CAJA'!B$3:B$9173,A4660,'RELACION PAGO DE CAJA'!M$3:M$408)+(SUMIF('RELACION PAGO DE CAJA'!B$3:B$9173,A4660,'RELACION PAGO DE CAJA'!N$3:N$9173)))))</f>
        <v>#REF!</v>
      </c>
    </row>
    <row r="4661" spans="1:10">
      <c r="A4661" s="16" t="str">
        <f t="shared" si="77"/>
        <v/>
      </c>
      <c r="B4661" s="93"/>
      <c r="C4661" s="97"/>
      <c r="D4661" s="25"/>
      <c r="E4661" s="91"/>
      <c r="F4661" s="98"/>
      <c r="G4661" s="23"/>
      <c r="H4661" s="23"/>
      <c r="I4661" s="23"/>
      <c r="J4661" s="14" t="e">
        <f ca="1">F4661-(G4661+(SUMIF('RELACION PAGO DE CAJA'!B$3:B$9173,A4661,'RELACION PAGO DE CAJA'!K$3:K$9173)+SUMIF('RELACION PAGO DE CAJA'!B$3:B$9173,A4661,'RELACION PAGO DE CAJA'!L$3:L$9173)+(SUMIF('RELACION PAGO DE CAJA'!B$3:B$9173,A4661,'RELACION PAGO DE CAJA'!M$3:M$408)+(SUMIF('RELACION PAGO DE CAJA'!B$3:B$9173,A4661,'RELACION PAGO DE CAJA'!N$3:N$9173)))))</f>
        <v>#REF!</v>
      </c>
    </row>
    <row r="4662" spans="1:10">
      <c r="A4662" s="16" t="str">
        <f t="shared" si="77"/>
        <v/>
      </c>
      <c r="B4662" s="93"/>
      <c r="C4662" s="97"/>
      <c r="D4662" s="25"/>
      <c r="E4662" s="91"/>
      <c r="F4662" s="98"/>
      <c r="G4662" s="23"/>
      <c r="H4662" s="23"/>
      <c r="I4662" s="23"/>
      <c r="J4662" s="14" t="e">
        <f ca="1">F4662-(G4662+(SUMIF('RELACION PAGO DE CAJA'!B$3:B$9173,A4662,'RELACION PAGO DE CAJA'!K$3:K$9173)+SUMIF('RELACION PAGO DE CAJA'!B$3:B$9173,A4662,'RELACION PAGO DE CAJA'!L$3:L$9173)+(SUMIF('RELACION PAGO DE CAJA'!B$3:B$9173,A4662,'RELACION PAGO DE CAJA'!M$3:M$408)+(SUMIF('RELACION PAGO DE CAJA'!B$3:B$9173,A4662,'RELACION PAGO DE CAJA'!N$3:N$9173)))))</f>
        <v>#REF!</v>
      </c>
    </row>
    <row r="4663" spans="1:10">
      <c r="A4663" s="16" t="str">
        <f t="shared" si="77"/>
        <v/>
      </c>
      <c r="B4663" s="93"/>
      <c r="C4663" s="97"/>
      <c r="D4663" s="25"/>
      <c r="E4663" s="91"/>
      <c r="F4663" s="98"/>
      <c r="G4663" s="23"/>
      <c r="H4663" s="23"/>
      <c r="I4663" s="23"/>
      <c r="J4663" s="14" t="e">
        <f ca="1">F4663-(G4663+(SUMIF('RELACION PAGO DE CAJA'!B$3:B$9173,A4663,'RELACION PAGO DE CAJA'!K$3:K$9173)+SUMIF('RELACION PAGO DE CAJA'!B$3:B$9173,A4663,'RELACION PAGO DE CAJA'!L$3:L$9173)+(SUMIF('RELACION PAGO DE CAJA'!B$3:B$9173,A4663,'RELACION PAGO DE CAJA'!M$3:M$408)+(SUMIF('RELACION PAGO DE CAJA'!B$3:B$9173,A4663,'RELACION PAGO DE CAJA'!N$3:N$9173)))))</f>
        <v>#REF!</v>
      </c>
    </row>
    <row r="4664" spans="1:10">
      <c r="A4664" s="16" t="str">
        <f t="shared" si="77"/>
        <v/>
      </c>
      <c r="B4664" s="93"/>
      <c r="C4664" s="97"/>
      <c r="D4664" s="25"/>
      <c r="E4664" s="91"/>
      <c r="F4664" s="98"/>
      <c r="G4664" s="23"/>
      <c r="H4664" s="23"/>
      <c r="I4664" s="23"/>
      <c r="J4664" s="14" t="e">
        <f ca="1">F4664-(G4664+(SUMIF('RELACION PAGO DE CAJA'!B$3:B$9173,A4664,'RELACION PAGO DE CAJA'!K$3:K$9173)+SUMIF('RELACION PAGO DE CAJA'!B$3:B$9173,A4664,'RELACION PAGO DE CAJA'!L$3:L$9173)+(SUMIF('RELACION PAGO DE CAJA'!B$3:B$9173,A4664,'RELACION PAGO DE CAJA'!M$3:M$408)+(SUMIF('RELACION PAGO DE CAJA'!B$3:B$9173,A4664,'RELACION PAGO DE CAJA'!N$3:N$9173)))))</f>
        <v>#REF!</v>
      </c>
    </row>
    <row r="4665" spans="1:10">
      <c r="A4665" s="16" t="str">
        <f t="shared" si="77"/>
        <v/>
      </c>
      <c r="B4665" s="93"/>
      <c r="C4665" s="97"/>
      <c r="D4665" s="25"/>
      <c r="E4665" s="91"/>
      <c r="F4665" s="98"/>
      <c r="G4665" s="23"/>
      <c r="H4665" s="23"/>
      <c r="I4665" s="23"/>
      <c r="J4665" s="14" t="e">
        <f ca="1">F4665-(G4665+(SUMIF('RELACION PAGO DE CAJA'!B$3:B$9173,A4665,'RELACION PAGO DE CAJA'!K$3:K$9173)+SUMIF('RELACION PAGO DE CAJA'!B$3:B$9173,A4665,'RELACION PAGO DE CAJA'!L$3:L$9173)+(SUMIF('RELACION PAGO DE CAJA'!B$3:B$9173,A4665,'RELACION PAGO DE CAJA'!M$3:M$408)+(SUMIF('RELACION PAGO DE CAJA'!B$3:B$9173,A4665,'RELACION PAGO DE CAJA'!N$3:N$9173)))))</f>
        <v>#REF!</v>
      </c>
    </row>
    <row r="4666" spans="1:10">
      <c r="A4666" s="16" t="str">
        <f t="shared" si="77"/>
        <v/>
      </c>
      <c r="B4666" s="93"/>
      <c r="C4666" s="97"/>
      <c r="D4666" s="25"/>
      <c r="E4666" s="91"/>
      <c r="F4666" s="98"/>
      <c r="G4666" s="23"/>
      <c r="H4666" s="23"/>
      <c r="I4666" s="23"/>
      <c r="J4666" s="14" t="e">
        <f ca="1">F4666-(G4666+(SUMIF('RELACION PAGO DE CAJA'!B$3:B$9173,A4666,'RELACION PAGO DE CAJA'!K$3:K$9173)+SUMIF('RELACION PAGO DE CAJA'!B$3:B$9173,A4666,'RELACION PAGO DE CAJA'!L$3:L$9173)+(SUMIF('RELACION PAGO DE CAJA'!B$3:B$9173,A4666,'RELACION PAGO DE CAJA'!M$3:M$408)+(SUMIF('RELACION PAGO DE CAJA'!B$3:B$9173,A4666,'RELACION PAGO DE CAJA'!N$3:N$9173)))))</f>
        <v>#REF!</v>
      </c>
    </row>
    <row r="4667" spans="1:10">
      <c r="A4667" s="16" t="str">
        <f t="shared" si="77"/>
        <v/>
      </c>
      <c r="B4667" s="93"/>
      <c r="C4667" s="97"/>
      <c r="D4667" s="25"/>
      <c r="E4667" s="91"/>
      <c r="F4667" s="98"/>
      <c r="G4667" s="23"/>
      <c r="H4667" s="23"/>
      <c r="I4667" s="23"/>
      <c r="J4667" s="14" t="e">
        <f ca="1">F4667-(G4667+(SUMIF('RELACION PAGO DE CAJA'!B$3:B$9173,A4667,'RELACION PAGO DE CAJA'!K$3:K$9173)+SUMIF('RELACION PAGO DE CAJA'!B$3:B$9173,A4667,'RELACION PAGO DE CAJA'!L$3:L$9173)+(SUMIF('RELACION PAGO DE CAJA'!B$3:B$9173,A4667,'RELACION PAGO DE CAJA'!M$3:M$408)+(SUMIF('RELACION PAGO DE CAJA'!B$3:B$9173,A4667,'RELACION PAGO DE CAJA'!N$3:N$9173)))))</f>
        <v>#REF!</v>
      </c>
    </row>
    <row r="4668" spans="1:10">
      <c r="A4668" s="16" t="str">
        <f t="shared" si="77"/>
        <v/>
      </c>
      <c r="B4668" s="93"/>
      <c r="C4668" s="97"/>
      <c r="D4668" s="25"/>
      <c r="E4668" s="91"/>
      <c r="F4668" s="98"/>
      <c r="G4668" s="23"/>
      <c r="H4668" s="23"/>
      <c r="I4668" s="23"/>
      <c r="J4668" s="14" t="e">
        <f ca="1">F4668-(G4668+(SUMIF('RELACION PAGO DE CAJA'!B$3:B$9173,A4668,'RELACION PAGO DE CAJA'!K$3:K$9173)+SUMIF('RELACION PAGO DE CAJA'!B$3:B$9173,A4668,'RELACION PAGO DE CAJA'!L$3:L$9173)+(SUMIF('RELACION PAGO DE CAJA'!B$3:B$9173,A4668,'RELACION PAGO DE CAJA'!M$3:M$408)+(SUMIF('RELACION PAGO DE CAJA'!B$3:B$9173,A4668,'RELACION PAGO DE CAJA'!N$3:N$9173)))))</f>
        <v>#REF!</v>
      </c>
    </row>
    <row r="4669" spans="1:10">
      <c r="A4669" s="16" t="str">
        <f t="shared" si="77"/>
        <v/>
      </c>
      <c r="B4669" s="93"/>
      <c r="C4669" s="97"/>
      <c r="D4669" s="25"/>
      <c r="E4669" s="91"/>
      <c r="F4669" s="98"/>
      <c r="G4669" s="23"/>
      <c r="H4669" s="23"/>
      <c r="I4669" s="23"/>
      <c r="J4669" s="14" t="e">
        <f ca="1">F4669-(G4669+(SUMIF('RELACION PAGO DE CAJA'!B$3:B$9173,A4669,'RELACION PAGO DE CAJA'!K$3:K$9173)+SUMIF('RELACION PAGO DE CAJA'!B$3:B$9173,A4669,'RELACION PAGO DE CAJA'!L$3:L$9173)+(SUMIF('RELACION PAGO DE CAJA'!B$3:B$9173,A4669,'RELACION PAGO DE CAJA'!M$3:M$408)+(SUMIF('RELACION PAGO DE CAJA'!B$3:B$9173,A4669,'RELACION PAGO DE CAJA'!N$3:N$9173)))))</f>
        <v>#REF!</v>
      </c>
    </row>
    <row r="4670" spans="1:10">
      <c r="A4670" s="16" t="str">
        <f t="shared" si="77"/>
        <v/>
      </c>
      <c r="B4670" s="93"/>
      <c r="C4670" s="97"/>
      <c r="D4670" s="25"/>
      <c r="E4670" s="91"/>
      <c r="F4670" s="98"/>
      <c r="G4670" s="23"/>
      <c r="H4670" s="23"/>
      <c r="I4670" s="23"/>
      <c r="J4670" s="14" t="e">
        <f ca="1">F4670-(G4670+(SUMIF('RELACION PAGO DE CAJA'!B$3:B$9173,A4670,'RELACION PAGO DE CAJA'!K$3:K$9173)+SUMIF('RELACION PAGO DE CAJA'!B$3:B$9173,A4670,'RELACION PAGO DE CAJA'!L$3:L$9173)+(SUMIF('RELACION PAGO DE CAJA'!B$3:B$9173,A4670,'RELACION PAGO DE CAJA'!M$3:M$408)+(SUMIF('RELACION PAGO DE CAJA'!B$3:B$9173,A4670,'RELACION PAGO DE CAJA'!N$3:N$9173)))))</f>
        <v>#REF!</v>
      </c>
    </row>
    <row r="4671" spans="1:10">
      <c r="A4671" s="16" t="str">
        <f t="shared" si="77"/>
        <v/>
      </c>
      <c r="B4671" s="93"/>
      <c r="C4671" s="97"/>
      <c r="D4671" s="25"/>
      <c r="E4671" s="91"/>
      <c r="F4671" s="98"/>
      <c r="G4671" s="23"/>
      <c r="H4671" s="23"/>
      <c r="I4671" s="23"/>
      <c r="J4671" s="14" t="e">
        <f ca="1">F4671-(G4671+(SUMIF('RELACION PAGO DE CAJA'!B$3:B$9173,A4671,'RELACION PAGO DE CAJA'!K$3:K$9173)+SUMIF('RELACION PAGO DE CAJA'!B$3:B$9173,A4671,'RELACION PAGO DE CAJA'!L$3:L$9173)+(SUMIF('RELACION PAGO DE CAJA'!B$3:B$9173,A4671,'RELACION PAGO DE CAJA'!M$3:M$408)+(SUMIF('RELACION PAGO DE CAJA'!B$3:B$9173,A4671,'RELACION PAGO DE CAJA'!N$3:N$9173)))))</f>
        <v>#REF!</v>
      </c>
    </row>
    <row r="4672" spans="1:10">
      <c r="A4672" s="16" t="str">
        <f t="shared" si="77"/>
        <v/>
      </c>
      <c r="B4672" s="93"/>
      <c r="C4672" s="97"/>
      <c r="D4672" s="25"/>
      <c r="E4672" s="91"/>
      <c r="F4672" s="98"/>
      <c r="G4672" s="23"/>
      <c r="H4672" s="23"/>
      <c r="I4672" s="23"/>
      <c r="J4672" s="14" t="e">
        <f ca="1">F4672-(G4672+(SUMIF('RELACION PAGO DE CAJA'!B$3:B$9173,A4672,'RELACION PAGO DE CAJA'!K$3:K$9173)+SUMIF('RELACION PAGO DE CAJA'!B$3:B$9173,A4672,'RELACION PAGO DE CAJA'!L$3:L$9173)+(SUMIF('RELACION PAGO DE CAJA'!B$3:B$9173,A4672,'RELACION PAGO DE CAJA'!M$3:M$408)+(SUMIF('RELACION PAGO DE CAJA'!B$3:B$9173,A4672,'RELACION PAGO DE CAJA'!N$3:N$9173)))))</f>
        <v>#REF!</v>
      </c>
    </row>
    <row r="4673" spans="1:10">
      <c r="A4673" s="16" t="str">
        <f t="shared" si="77"/>
        <v/>
      </c>
      <c r="B4673" s="93"/>
      <c r="C4673" s="97"/>
      <c r="D4673" s="25"/>
      <c r="E4673" s="91"/>
      <c r="F4673" s="98"/>
      <c r="G4673" s="23"/>
      <c r="H4673" s="23"/>
      <c r="I4673" s="23"/>
      <c r="J4673" s="14" t="e">
        <f ca="1">F4673-(G4673+(SUMIF('RELACION PAGO DE CAJA'!B$3:B$9173,A4673,'RELACION PAGO DE CAJA'!K$3:K$9173)+SUMIF('RELACION PAGO DE CAJA'!B$3:B$9173,A4673,'RELACION PAGO DE CAJA'!L$3:L$9173)+(SUMIF('RELACION PAGO DE CAJA'!B$3:B$9173,A4673,'RELACION PAGO DE CAJA'!M$3:M$408)+(SUMIF('RELACION PAGO DE CAJA'!B$3:B$9173,A4673,'RELACION PAGO DE CAJA'!N$3:N$9173)))))</f>
        <v>#REF!</v>
      </c>
    </row>
    <row r="4674" spans="1:10">
      <c r="A4674" s="16" t="str">
        <f t="shared" si="77"/>
        <v/>
      </c>
      <c r="B4674" s="93"/>
      <c r="C4674" s="97"/>
      <c r="D4674" s="25"/>
      <c r="E4674" s="91"/>
      <c r="F4674" s="98"/>
      <c r="G4674" s="23"/>
      <c r="H4674" s="23"/>
      <c r="I4674" s="23"/>
      <c r="J4674" s="14" t="e">
        <f ca="1">F4674-(G4674+(SUMIF('RELACION PAGO DE CAJA'!B$3:B$9173,A4674,'RELACION PAGO DE CAJA'!K$3:K$9173)+SUMIF('RELACION PAGO DE CAJA'!B$3:B$9173,A4674,'RELACION PAGO DE CAJA'!L$3:L$9173)+(SUMIF('RELACION PAGO DE CAJA'!B$3:B$9173,A4674,'RELACION PAGO DE CAJA'!M$3:M$408)+(SUMIF('RELACION PAGO DE CAJA'!B$3:B$9173,A4674,'RELACION PAGO DE CAJA'!N$3:N$9173)))))</f>
        <v>#REF!</v>
      </c>
    </row>
    <row r="4675" spans="1:10">
      <c r="A4675" s="16" t="str">
        <f t="shared" si="77"/>
        <v/>
      </c>
      <c r="B4675" s="93"/>
      <c r="C4675" s="97"/>
      <c r="D4675" s="25"/>
      <c r="E4675" s="91"/>
      <c r="F4675" s="98"/>
      <c r="G4675" s="23"/>
      <c r="H4675" s="23"/>
      <c r="I4675" s="23"/>
      <c r="J4675" s="14" t="e">
        <f ca="1">F4675-(G4675+(SUMIF('RELACION PAGO DE CAJA'!B$3:B$9173,A4675,'RELACION PAGO DE CAJA'!K$3:K$9173)+SUMIF('RELACION PAGO DE CAJA'!B$3:B$9173,A4675,'RELACION PAGO DE CAJA'!L$3:L$9173)+(SUMIF('RELACION PAGO DE CAJA'!B$3:B$9173,A4675,'RELACION PAGO DE CAJA'!M$3:M$408)+(SUMIF('RELACION PAGO DE CAJA'!B$3:B$9173,A4675,'RELACION PAGO DE CAJA'!N$3:N$9173)))))</f>
        <v>#REF!</v>
      </c>
    </row>
    <row r="4676" spans="1:10">
      <c r="A4676" s="16" t="str">
        <f t="shared" si="77"/>
        <v/>
      </c>
      <c r="B4676" s="93"/>
      <c r="C4676" s="97"/>
      <c r="D4676" s="25"/>
      <c r="E4676" s="91"/>
      <c r="F4676" s="98"/>
      <c r="G4676" s="23"/>
      <c r="H4676" s="23"/>
      <c r="I4676" s="23"/>
      <c r="J4676" s="14" t="e">
        <f ca="1">F4676-(G4676+(SUMIF('RELACION PAGO DE CAJA'!B$3:B$9173,A4676,'RELACION PAGO DE CAJA'!K$3:K$9173)+SUMIF('RELACION PAGO DE CAJA'!B$3:B$9173,A4676,'RELACION PAGO DE CAJA'!L$3:L$9173)+(SUMIF('RELACION PAGO DE CAJA'!B$3:B$9173,A4676,'RELACION PAGO DE CAJA'!M$3:M$408)+(SUMIF('RELACION PAGO DE CAJA'!B$3:B$9173,A4676,'RELACION PAGO DE CAJA'!N$3:N$9173)))))</f>
        <v>#REF!</v>
      </c>
    </row>
    <row r="4677" spans="1:10">
      <c r="A4677" s="16" t="str">
        <f t="shared" si="77"/>
        <v/>
      </c>
      <c r="B4677" s="93"/>
      <c r="C4677" s="97"/>
      <c r="D4677" s="25"/>
      <c r="E4677" s="91"/>
      <c r="F4677" s="98"/>
      <c r="G4677" s="23"/>
      <c r="H4677" s="23"/>
      <c r="I4677" s="23"/>
      <c r="J4677" s="14" t="e">
        <f ca="1">F4677-(G4677+(SUMIF('RELACION PAGO DE CAJA'!B$3:B$9173,A4677,'RELACION PAGO DE CAJA'!K$3:K$9173)+SUMIF('RELACION PAGO DE CAJA'!B$3:B$9173,A4677,'RELACION PAGO DE CAJA'!L$3:L$9173)+(SUMIF('RELACION PAGO DE CAJA'!B$3:B$9173,A4677,'RELACION PAGO DE CAJA'!M$3:M$408)+(SUMIF('RELACION PAGO DE CAJA'!B$3:B$9173,A4677,'RELACION PAGO DE CAJA'!N$3:N$9173)))))</f>
        <v>#REF!</v>
      </c>
    </row>
    <row r="4678" spans="1:10">
      <c r="A4678" s="16" t="str">
        <f t="shared" si="77"/>
        <v/>
      </c>
      <c r="B4678" s="93"/>
      <c r="C4678" s="97"/>
      <c r="D4678" s="25"/>
      <c r="E4678" s="91"/>
      <c r="F4678" s="98"/>
      <c r="G4678" s="23"/>
      <c r="H4678" s="23"/>
      <c r="I4678" s="23"/>
      <c r="J4678" s="14" t="e">
        <f ca="1">F4678-(G4678+(SUMIF('RELACION PAGO DE CAJA'!B$3:B$9173,A4678,'RELACION PAGO DE CAJA'!K$3:K$9173)+SUMIF('RELACION PAGO DE CAJA'!B$3:B$9173,A4678,'RELACION PAGO DE CAJA'!L$3:L$9173)+(SUMIF('RELACION PAGO DE CAJA'!B$3:B$9173,A4678,'RELACION PAGO DE CAJA'!M$3:M$408)+(SUMIF('RELACION PAGO DE CAJA'!B$3:B$9173,A4678,'RELACION PAGO DE CAJA'!N$3:N$9173)))))</f>
        <v>#REF!</v>
      </c>
    </row>
    <row r="4679" spans="1:10">
      <c r="A4679" s="16" t="str">
        <f t="shared" si="77"/>
        <v/>
      </c>
      <c r="B4679" s="93"/>
      <c r="C4679" s="97"/>
      <c r="D4679" s="25"/>
      <c r="E4679" s="91"/>
      <c r="F4679" s="98"/>
      <c r="G4679" s="23"/>
      <c r="H4679" s="23"/>
      <c r="I4679" s="23"/>
      <c r="J4679" s="14" t="e">
        <f ca="1">F4679-(G4679+(SUMIF('RELACION PAGO DE CAJA'!B$3:B$9173,A4679,'RELACION PAGO DE CAJA'!K$3:K$9173)+SUMIF('RELACION PAGO DE CAJA'!B$3:B$9173,A4679,'RELACION PAGO DE CAJA'!L$3:L$9173)+(SUMIF('RELACION PAGO DE CAJA'!B$3:B$9173,A4679,'RELACION PAGO DE CAJA'!M$3:M$408)+(SUMIF('RELACION PAGO DE CAJA'!B$3:B$9173,A4679,'RELACION PAGO DE CAJA'!N$3:N$9173)))))</f>
        <v>#REF!</v>
      </c>
    </row>
    <row r="4680" spans="1:10">
      <c r="A4680" s="16" t="str">
        <f t="shared" si="77"/>
        <v/>
      </c>
      <c r="B4680" s="93"/>
      <c r="C4680" s="97"/>
      <c r="D4680" s="25"/>
      <c r="E4680" s="91"/>
      <c r="F4680" s="98"/>
      <c r="G4680" s="23"/>
      <c r="H4680" s="23"/>
      <c r="I4680" s="23"/>
      <c r="J4680" s="14" t="e">
        <f ca="1">F4680-(G4680+(SUMIF('RELACION PAGO DE CAJA'!B$3:B$9173,A4680,'RELACION PAGO DE CAJA'!K$3:K$9173)+SUMIF('RELACION PAGO DE CAJA'!B$3:B$9173,A4680,'RELACION PAGO DE CAJA'!L$3:L$9173)+(SUMIF('RELACION PAGO DE CAJA'!B$3:B$9173,A4680,'RELACION PAGO DE CAJA'!M$3:M$408)+(SUMIF('RELACION PAGO DE CAJA'!B$3:B$9173,A4680,'RELACION PAGO DE CAJA'!N$3:N$9173)))))</f>
        <v>#REF!</v>
      </c>
    </row>
    <row r="4681" spans="1:10">
      <c r="A4681" s="16" t="str">
        <f t="shared" si="77"/>
        <v/>
      </c>
      <c r="B4681" s="93"/>
      <c r="C4681" s="97"/>
      <c r="D4681" s="25"/>
      <c r="E4681" s="91"/>
      <c r="F4681" s="98"/>
      <c r="G4681" s="23"/>
      <c r="H4681" s="23"/>
      <c r="I4681" s="23"/>
      <c r="J4681" s="14" t="e">
        <f ca="1">F4681-(G4681+(SUMIF('RELACION PAGO DE CAJA'!B$3:B$9173,A4681,'RELACION PAGO DE CAJA'!K$3:K$9173)+SUMIF('RELACION PAGO DE CAJA'!B$3:B$9173,A4681,'RELACION PAGO DE CAJA'!L$3:L$9173)+(SUMIF('RELACION PAGO DE CAJA'!B$3:B$9173,A4681,'RELACION PAGO DE CAJA'!M$3:M$408)+(SUMIF('RELACION PAGO DE CAJA'!B$3:B$9173,A4681,'RELACION PAGO DE CAJA'!N$3:N$9173)))))</f>
        <v>#REF!</v>
      </c>
    </row>
    <row r="4682" spans="1:10">
      <c r="A4682" s="16" t="str">
        <f t="shared" si="77"/>
        <v/>
      </c>
      <c r="B4682" s="93"/>
      <c r="C4682" s="97"/>
      <c r="D4682" s="25"/>
      <c r="E4682" s="91"/>
      <c r="F4682" s="98"/>
      <c r="G4682" s="23"/>
      <c r="H4682" s="23"/>
      <c r="I4682" s="23"/>
      <c r="J4682" s="14" t="e">
        <f ca="1">F4682-(G4682+(SUMIF('RELACION PAGO DE CAJA'!B$3:B$9173,A4682,'RELACION PAGO DE CAJA'!K$3:K$9173)+SUMIF('RELACION PAGO DE CAJA'!B$3:B$9173,A4682,'RELACION PAGO DE CAJA'!L$3:L$9173)+(SUMIF('RELACION PAGO DE CAJA'!B$3:B$9173,A4682,'RELACION PAGO DE CAJA'!M$3:M$408)+(SUMIF('RELACION PAGO DE CAJA'!B$3:B$9173,A4682,'RELACION PAGO DE CAJA'!N$3:N$9173)))))</f>
        <v>#REF!</v>
      </c>
    </row>
    <row r="4683" spans="1:10">
      <c r="A4683" s="16" t="str">
        <f t="shared" si="77"/>
        <v/>
      </c>
      <c r="B4683" s="93"/>
      <c r="C4683" s="97"/>
      <c r="D4683" s="25"/>
      <c r="E4683" s="91"/>
      <c r="F4683" s="98"/>
      <c r="G4683" s="23"/>
      <c r="H4683" s="23"/>
      <c r="I4683" s="23"/>
      <c r="J4683" s="14" t="e">
        <f ca="1">F4683-(G4683+(SUMIF('RELACION PAGO DE CAJA'!B$3:B$9173,A4683,'RELACION PAGO DE CAJA'!K$3:K$9173)+SUMIF('RELACION PAGO DE CAJA'!B$3:B$9173,A4683,'RELACION PAGO DE CAJA'!L$3:L$9173)+(SUMIF('RELACION PAGO DE CAJA'!B$3:B$9173,A4683,'RELACION PAGO DE CAJA'!M$3:M$408)+(SUMIF('RELACION PAGO DE CAJA'!B$3:B$9173,A4683,'RELACION PAGO DE CAJA'!N$3:N$9173)))))</f>
        <v>#REF!</v>
      </c>
    </row>
    <row r="4684" spans="1:10">
      <c r="A4684" s="16" t="str">
        <f t="shared" si="77"/>
        <v/>
      </c>
      <c r="B4684" s="93"/>
      <c r="C4684" s="97"/>
      <c r="D4684" s="25"/>
      <c r="E4684" s="91"/>
      <c r="F4684" s="98"/>
      <c r="G4684" s="23"/>
      <c r="H4684" s="23"/>
      <c r="I4684" s="23"/>
      <c r="J4684" s="14" t="e">
        <f ca="1">F4684-(G4684+(SUMIF('RELACION PAGO DE CAJA'!B$3:B$9173,A4684,'RELACION PAGO DE CAJA'!K$3:K$9173)+SUMIF('RELACION PAGO DE CAJA'!B$3:B$9173,A4684,'RELACION PAGO DE CAJA'!L$3:L$9173)+(SUMIF('RELACION PAGO DE CAJA'!B$3:B$9173,A4684,'RELACION PAGO DE CAJA'!M$3:M$408)+(SUMIF('RELACION PAGO DE CAJA'!B$3:B$9173,A4684,'RELACION PAGO DE CAJA'!N$3:N$9173)))))</f>
        <v>#REF!</v>
      </c>
    </row>
    <row r="4685" spans="1:10">
      <c r="A4685" s="16" t="str">
        <f t="shared" si="77"/>
        <v/>
      </c>
      <c r="B4685" s="93"/>
      <c r="C4685" s="97"/>
      <c r="D4685" s="25"/>
      <c r="E4685" s="91"/>
      <c r="F4685" s="98"/>
      <c r="G4685" s="23"/>
      <c r="H4685" s="23"/>
      <c r="I4685" s="23"/>
      <c r="J4685" s="14" t="e">
        <f ca="1">F4685-(G4685+(SUMIF('RELACION PAGO DE CAJA'!B$3:B$9173,A4685,'RELACION PAGO DE CAJA'!K$3:K$9173)+SUMIF('RELACION PAGO DE CAJA'!B$3:B$9173,A4685,'RELACION PAGO DE CAJA'!L$3:L$9173)+(SUMIF('RELACION PAGO DE CAJA'!B$3:B$9173,A4685,'RELACION PAGO DE CAJA'!M$3:M$408)+(SUMIF('RELACION PAGO DE CAJA'!B$3:B$9173,A4685,'RELACION PAGO DE CAJA'!N$3:N$9173)))))</f>
        <v>#REF!</v>
      </c>
    </row>
    <row r="4686" spans="1:10">
      <c r="A4686" s="16" t="str">
        <f t="shared" si="77"/>
        <v/>
      </c>
      <c r="B4686" s="93"/>
      <c r="C4686" s="97"/>
      <c r="D4686" s="25"/>
      <c r="E4686" s="91"/>
      <c r="F4686" s="98"/>
      <c r="G4686" s="23"/>
      <c r="H4686" s="23"/>
      <c r="I4686" s="23"/>
      <c r="J4686" s="14" t="e">
        <f ca="1">F4686-(G4686+(SUMIF('RELACION PAGO DE CAJA'!B$3:B$9173,A4686,'RELACION PAGO DE CAJA'!K$3:K$9173)+SUMIF('RELACION PAGO DE CAJA'!B$3:B$9173,A4686,'RELACION PAGO DE CAJA'!L$3:L$9173)+(SUMIF('RELACION PAGO DE CAJA'!B$3:B$9173,A4686,'RELACION PAGO DE CAJA'!M$3:M$408)+(SUMIF('RELACION PAGO DE CAJA'!B$3:B$9173,A4686,'RELACION PAGO DE CAJA'!N$3:N$9173)))))</f>
        <v>#REF!</v>
      </c>
    </row>
    <row r="4687" spans="1:10">
      <c r="A4687" s="16" t="str">
        <f t="shared" si="77"/>
        <v/>
      </c>
      <c r="B4687" s="93"/>
      <c r="C4687" s="97"/>
      <c r="D4687" s="25"/>
      <c r="E4687" s="91"/>
      <c r="F4687" s="98"/>
      <c r="G4687" s="23"/>
      <c r="H4687" s="23"/>
      <c r="I4687" s="23"/>
      <c r="J4687" s="14" t="e">
        <f ca="1">F4687-(G4687+(SUMIF('RELACION PAGO DE CAJA'!B$3:B$9173,A4687,'RELACION PAGO DE CAJA'!K$3:K$9173)+SUMIF('RELACION PAGO DE CAJA'!B$3:B$9173,A4687,'RELACION PAGO DE CAJA'!L$3:L$9173)+(SUMIF('RELACION PAGO DE CAJA'!B$3:B$9173,A4687,'RELACION PAGO DE CAJA'!M$3:M$408)+(SUMIF('RELACION PAGO DE CAJA'!B$3:B$9173,A4687,'RELACION PAGO DE CAJA'!N$3:N$9173)))))</f>
        <v>#REF!</v>
      </c>
    </row>
    <row r="4688" spans="1:10">
      <c r="A4688" s="16" t="str">
        <f t="shared" si="77"/>
        <v/>
      </c>
      <c r="B4688" s="93"/>
      <c r="C4688" s="97"/>
      <c r="D4688" s="25"/>
      <c r="E4688" s="91"/>
      <c r="F4688" s="98"/>
      <c r="G4688" s="23"/>
      <c r="H4688" s="23"/>
      <c r="I4688" s="23"/>
      <c r="J4688" s="14" t="e">
        <f ca="1">F4688-(G4688+(SUMIF('RELACION PAGO DE CAJA'!B$3:B$9173,A4688,'RELACION PAGO DE CAJA'!K$3:K$9173)+SUMIF('RELACION PAGO DE CAJA'!B$3:B$9173,A4688,'RELACION PAGO DE CAJA'!L$3:L$9173)+(SUMIF('RELACION PAGO DE CAJA'!B$3:B$9173,A4688,'RELACION PAGO DE CAJA'!M$3:M$408)+(SUMIF('RELACION PAGO DE CAJA'!B$3:B$9173,A4688,'RELACION PAGO DE CAJA'!N$3:N$9173)))))</f>
        <v>#REF!</v>
      </c>
    </row>
    <row r="4689" spans="1:10">
      <c r="A4689" s="16" t="str">
        <f t="shared" si="77"/>
        <v/>
      </c>
      <c r="B4689" s="93"/>
      <c r="C4689" s="97"/>
      <c r="D4689" s="25"/>
      <c r="E4689" s="91"/>
      <c r="F4689" s="98"/>
      <c r="G4689" s="23"/>
      <c r="H4689" s="23"/>
      <c r="I4689" s="23"/>
      <c r="J4689" s="14" t="e">
        <f ca="1">F4689-(G4689+(SUMIF('RELACION PAGO DE CAJA'!B$3:B$9173,A4689,'RELACION PAGO DE CAJA'!K$3:K$9173)+SUMIF('RELACION PAGO DE CAJA'!B$3:B$9173,A4689,'RELACION PAGO DE CAJA'!L$3:L$9173)+(SUMIF('RELACION PAGO DE CAJA'!B$3:B$9173,A4689,'RELACION PAGO DE CAJA'!M$3:M$408)+(SUMIF('RELACION PAGO DE CAJA'!B$3:B$9173,A4689,'RELACION PAGO DE CAJA'!N$3:N$9173)))))</f>
        <v>#REF!</v>
      </c>
    </row>
    <row r="4690" spans="1:10">
      <c r="A4690" s="16" t="str">
        <f t="shared" si="77"/>
        <v/>
      </c>
      <c r="B4690" s="93"/>
      <c r="C4690" s="97"/>
      <c r="D4690" s="25"/>
      <c r="E4690" s="91"/>
      <c r="F4690" s="98"/>
      <c r="G4690" s="23"/>
      <c r="H4690" s="23"/>
      <c r="I4690" s="23"/>
      <c r="J4690" s="14" t="e">
        <f ca="1">F4690-(G4690+(SUMIF('RELACION PAGO DE CAJA'!B$3:B$9173,A4690,'RELACION PAGO DE CAJA'!K$3:K$9173)+SUMIF('RELACION PAGO DE CAJA'!B$3:B$9173,A4690,'RELACION PAGO DE CAJA'!L$3:L$9173)+(SUMIF('RELACION PAGO DE CAJA'!B$3:B$9173,A4690,'RELACION PAGO DE CAJA'!M$3:M$408)+(SUMIF('RELACION PAGO DE CAJA'!B$3:B$9173,A4690,'RELACION PAGO DE CAJA'!N$3:N$9173)))))</f>
        <v>#REF!</v>
      </c>
    </row>
    <row r="4691" spans="1:10">
      <c r="A4691" s="16" t="str">
        <f t="shared" si="77"/>
        <v/>
      </c>
      <c r="B4691" s="93"/>
      <c r="C4691" s="97"/>
      <c r="D4691" s="25"/>
      <c r="E4691" s="91"/>
      <c r="F4691" s="98"/>
      <c r="G4691" s="23"/>
      <c r="H4691" s="23"/>
      <c r="I4691" s="23"/>
      <c r="J4691" s="14" t="e">
        <f ca="1">F4691-(G4691+(SUMIF('RELACION PAGO DE CAJA'!B$3:B$9173,A4691,'RELACION PAGO DE CAJA'!K$3:K$9173)+SUMIF('RELACION PAGO DE CAJA'!B$3:B$9173,A4691,'RELACION PAGO DE CAJA'!L$3:L$9173)+(SUMIF('RELACION PAGO DE CAJA'!B$3:B$9173,A4691,'RELACION PAGO DE CAJA'!M$3:M$408)+(SUMIF('RELACION PAGO DE CAJA'!B$3:B$9173,A4691,'RELACION PAGO DE CAJA'!N$3:N$9173)))))</f>
        <v>#REF!</v>
      </c>
    </row>
    <row r="4692" spans="1:10">
      <c r="A4692" s="16" t="str">
        <f t="shared" si="77"/>
        <v/>
      </c>
      <c r="B4692" s="93"/>
      <c r="C4692" s="97"/>
      <c r="D4692" s="25"/>
      <c r="E4692" s="91"/>
      <c r="F4692" s="98"/>
      <c r="G4692" s="23"/>
      <c r="H4692" s="23"/>
      <c r="I4692" s="23"/>
      <c r="J4692" s="14" t="e">
        <f ca="1">F4692-(G4692+(SUMIF('RELACION PAGO DE CAJA'!B$3:B$9173,A4692,'RELACION PAGO DE CAJA'!K$3:K$9173)+SUMIF('RELACION PAGO DE CAJA'!B$3:B$9173,A4692,'RELACION PAGO DE CAJA'!L$3:L$9173)+(SUMIF('RELACION PAGO DE CAJA'!B$3:B$9173,A4692,'RELACION PAGO DE CAJA'!M$3:M$408)+(SUMIF('RELACION PAGO DE CAJA'!B$3:B$9173,A4692,'RELACION PAGO DE CAJA'!N$3:N$9173)))))</f>
        <v>#REF!</v>
      </c>
    </row>
    <row r="4693" spans="1:10">
      <c r="A4693" s="16" t="str">
        <f t="shared" ref="A4693:A4756" si="78">CONCATENATE(B4693,D4693,E4693)</f>
        <v/>
      </c>
      <c r="B4693" s="93"/>
      <c r="C4693" s="97"/>
      <c r="D4693" s="25"/>
      <c r="E4693" s="91"/>
      <c r="F4693" s="98"/>
      <c r="G4693" s="23"/>
      <c r="H4693" s="23"/>
      <c r="I4693" s="23"/>
      <c r="J4693" s="14" t="e">
        <f ca="1">F4693-(G4693+(SUMIF('RELACION PAGO DE CAJA'!B$3:B$9173,A4693,'RELACION PAGO DE CAJA'!K$3:K$9173)+SUMIF('RELACION PAGO DE CAJA'!B$3:B$9173,A4693,'RELACION PAGO DE CAJA'!L$3:L$9173)+(SUMIF('RELACION PAGO DE CAJA'!B$3:B$9173,A4693,'RELACION PAGO DE CAJA'!M$3:M$408)+(SUMIF('RELACION PAGO DE CAJA'!B$3:B$9173,A4693,'RELACION PAGO DE CAJA'!N$3:N$9173)))))</f>
        <v>#REF!</v>
      </c>
    </row>
    <row r="4694" spans="1:10">
      <c r="A4694" s="16" t="str">
        <f t="shared" si="78"/>
        <v/>
      </c>
      <c r="B4694" s="93"/>
      <c r="C4694" s="97"/>
      <c r="D4694" s="25"/>
      <c r="E4694" s="91"/>
      <c r="F4694" s="98"/>
      <c r="G4694" s="23"/>
      <c r="H4694" s="23"/>
      <c r="I4694" s="23"/>
      <c r="J4694" s="14" t="e">
        <f ca="1">F4694-(G4694+(SUMIF('RELACION PAGO DE CAJA'!B$3:B$9173,A4694,'RELACION PAGO DE CAJA'!K$3:K$9173)+SUMIF('RELACION PAGO DE CAJA'!B$3:B$9173,A4694,'RELACION PAGO DE CAJA'!L$3:L$9173)+(SUMIF('RELACION PAGO DE CAJA'!B$3:B$9173,A4694,'RELACION PAGO DE CAJA'!M$3:M$408)+(SUMIF('RELACION PAGO DE CAJA'!B$3:B$9173,A4694,'RELACION PAGO DE CAJA'!N$3:N$9173)))))</f>
        <v>#REF!</v>
      </c>
    </row>
    <row r="4695" spans="1:10">
      <c r="A4695" s="16" t="str">
        <f t="shared" si="78"/>
        <v/>
      </c>
      <c r="B4695" s="93"/>
      <c r="C4695" s="97"/>
      <c r="D4695" s="25"/>
      <c r="E4695" s="91"/>
      <c r="F4695" s="98"/>
      <c r="G4695" s="23"/>
      <c r="H4695" s="23"/>
      <c r="I4695" s="23"/>
      <c r="J4695" s="14" t="e">
        <f ca="1">F4695-(G4695+(SUMIF('RELACION PAGO DE CAJA'!B$3:B$9173,A4695,'RELACION PAGO DE CAJA'!K$3:K$9173)+SUMIF('RELACION PAGO DE CAJA'!B$3:B$9173,A4695,'RELACION PAGO DE CAJA'!L$3:L$9173)+(SUMIF('RELACION PAGO DE CAJA'!B$3:B$9173,A4695,'RELACION PAGO DE CAJA'!M$3:M$408)+(SUMIF('RELACION PAGO DE CAJA'!B$3:B$9173,A4695,'RELACION PAGO DE CAJA'!N$3:N$9173)))))</f>
        <v>#REF!</v>
      </c>
    </row>
    <row r="4696" spans="1:10">
      <c r="A4696" s="16" t="str">
        <f t="shared" si="78"/>
        <v/>
      </c>
      <c r="B4696" s="93"/>
      <c r="C4696" s="97"/>
      <c r="D4696" s="25"/>
      <c r="E4696" s="91"/>
      <c r="F4696" s="98"/>
      <c r="G4696" s="23"/>
      <c r="H4696" s="23"/>
      <c r="I4696" s="23"/>
      <c r="J4696" s="14" t="e">
        <f ca="1">F4696-(G4696+(SUMIF('RELACION PAGO DE CAJA'!B$3:B$9173,A4696,'RELACION PAGO DE CAJA'!K$3:K$9173)+SUMIF('RELACION PAGO DE CAJA'!B$3:B$9173,A4696,'RELACION PAGO DE CAJA'!L$3:L$9173)+(SUMIF('RELACION PAGO DE CAJA'!B$3:B$9173,A4696,'RELACION PAGO DE CAJA'!M$3:M$408)+(SUMIF('RELACION PAGO DE CAJA'!B$3:B$9173,A4696,'RELACION PAGO DE CAJA'!N$3:N$9173)))))</f>
        <v>#REF!</v>
      </c>
    </row>
    <row r="4697" spans="1:10">
      <c r="A4697" s="16" t="str">
        <f t="shared" si="78"/>
        <v/>
      </c>
      <c r="B4697" s="93"/>
      <c r="C4697" s="97"/>
      <c r="D4697" s="25"/>
      <c r="E4697" s="91"/>
      <c r="F4697" s="98"/>
      <c r="G4697" s="23"/>
      <c r="H4697" s="23"/>
      <c r="I4697" s="23"/>
      <c r="J4697" s="14" t="e">
        <f ca="1">F4697-(G4697+(SUMIF('RELACION PAGO DE CAJA'!B$3:B$9173,A4697,'RELACION PAGO DE CAJA'!K$3:K$9173)+SUMIF('RELACION PAGO DE CAJA'!B$3:B$9173,A4697,'RELACION PAGO DE CAJA'!L$3:L$9173)+(SUMIF('RELACION PAGO DE CAJA'!B$3:B$9173,A4697,'RELACION PAGO DE CAJA'!M$3:M$408)+(SUMIF('RELACION PAGO DE CAJA'!B$3:B$9173,A4697,'RELACION PAGO DE CAJA'!N$3:N$9173)))))</f>
        <v>#REF!</v>
      </c>
    </row>
    <row r="4698" spans="1:10">
      <c r="A4698" s="16" t="str">
        <f t="shared" si="78"/>
        <v/>
      </c>
      <c r="B4698" s="93"/>
      <c r="C4698" s="97"/>
      <c r="D4698" s="25"/>
      <c r="E4698" s="91"/>
      <c r="F4698" s="98"/>
      <c r="G4698" s="23"/>
      <c r="H4698" s="23"/>
      <c r="I4698" s="23"/>
      <c r="J4698" s="14" t="e">
        <f ca="1">F4698-(G4698+(SUMIF('RELACION PAGO DE CAJA'!B$3:B$9173,A4698,'RELACION PAGO DE CAJA'!K$3:K$9173)+SUMIF('RELACION PAGO DE CAJA'!B$3:B$9173,A4698,'RELACION PAGO DE CAJA'!L$3:L$9173)+(SUMIF('RELACION PAGO DE CAJA'!B$3:B$9173,A4698,'RELACION PAGO DE CAJA'!M$3:M$408)+(SUMIF('RELACION PAGO DE CAJA'!B$3:B$9173,A4698,'RELACION PAGO DE CAJA'!N$3:N$9173)))))</f>
        <v>#REF!</v>
      </c>
    </row>
    <row r="4699" spans="1:10">
      <c r="A4699" s="16" t="str">
        <f t="shared" si="78"/>
        <v/>
      </c>
      <c r="B4699" s="93"/>
      <c r="C4699" s="97"/>
      <c r="D4699" s="25"/>
      <c r="E4699" s="91"/>
      <c r="F4699" s="98"/>
      <c r="G4699" s="23"/>
      <c r="H4699" s="23"/>
      <c r="I4699" s="23"/>
      <c r="J4699" s="14" t="e">
        <f ca="1">F4699-(G4699+(SUMIF('RELACION PAGO DE CAJA'!B$3:B$9173,A4699,'RELACION PAGO DE CAJA'!K$3:K$9173)+SUMIF('RELACION PAGO DE CAJA'!B$3:B$9173,A4699,'RELACION PAGO DE CAJA'!L$3:L$9173)+(SUMIF('RELACION PAGO DE CAJA'!B$3:B$9173,A4699,'RELACION PAGO DE CAJA'!M$3:M$408)+(SUMIF('RELACION PAGO DE CAJA'!B$3:B$9173,A4699,'RELACION PAGO DE CAJA'!N$3:N$9173)))))</f>
        <v>#REF!</v>
      </c>
    </row>
    <row r="4700" spans="1:10">
      <c r="A4700" s="16" t="str">
        <f t="shared" si="78"/>
        <v/>
      </c>
      <c r="B4700" s="93"/>
      <c r="C4700" s="97"/>
      <c r="D4700" s="25"/>
      <c r="E4700" s="91"/>
      <c r="F4700" s="98"/>
      <c r="G4700" s="23"/>
      <c r="H4700" s="23"/>
      <c r="I4700" s="23"/>
      <c r="J4700" s="14" t="e">
        <f ca="1">F4700-(G4700+(SUMIF('RELACION PAGO DE CAJA'!B$3:B$9173,A4700,'RELACION PAGO DE CAJA'!K$3:K$9173)+SUMIF('RELACION PAGO DE CAJA'!B$3:B$9173,A4700,'RELACION PAGO DE CAJA'!L$3:L$9173)+(SUMIF('RELACION PAGO DE CAJA'!B$3:B$9173,A4700,'RELACION PAGO DE CAJA'!M$3:M$408)+(SUMIF('RELACION PAGO DE CAJA'!B$3:B$9173,A4700,'RELACION PAGO DE CAJA'!N$3:N$9173)))))</f>
        <v>#REF!</v>
      </c>
    </row>
    <row r="4701" spans="1:10">
      <c r="A4701" s="16" t="str">
        <f t="shared" si="78"/>
        <v/>
      </c>
      <c r="B4701" s="93"/>
      <c r="C4701" s="97"/>
      <c r="D4701" s="25"/>
      <c r="E4701" s="91"/>
      <c r="F4701" s="98"/>
      <c r="G4701" s="23"/>
      <c r="H4701" s="23"/>
      <c r="I4701" s="23"/>
      <c r="J4701" s="14" t="e">
        <f ca="1">F4701-(G4701+(SUMIF('RELACION PAGO DE CAJA'!B$3:B$9173,A4701,'RELACION PAGO DE CAJA'!K$3:K$9173)+SUMIF('RELACION PAGO DE CAJA'!B$3:B$9173,A4701,'RELACION PAGO DE CAJA'!L$3:L$9173)+(SUMIF('RELACION PAGO DE CAJA'!B$3:B$9173,A4701,'RELACION PAGO DE CAJA'!M$3:M$408)+(SUMIF('RELACION PAGO DE CAJA'!B$3:B$9173,A4701,'RELACION PAGO DE CAJA'!N$3:N$9173)))))</f>
        <v>#REF!</v>
      </c>
    </row>
    <row r="4702" spans="1:10">
      <c r="A4702" s="16" t="str">
        <f t="shared" si="78"/>
        <v/>
      </c>
      <c r="B4702" s="93"/>
      <c r="C4702" s="97"/>
      <c r="D4702" s="25"/>
      <c r="E4702" s="91"/>
      <c r="F4702" s="98"/>
      <c r="G4702" s="23"/>
      <c r="H4702" s="23"/>
      <c r="I4702" s="23"/>
      <c r="J4702" s="14" t="e">
        <f ca="1">F4702-(G4702+(SUMIF('RELACION PAGO DE CAJA'!B$3:B$9173,A4702,'RELACION PAGO DE CAJA'!K$3:K$9173)+SUMIF('RELACION PAGO DE CAJA'!B$3:B$9173,A4702,'RELACION PAGO DE CAJA'!L$3:L$9173)+(SUMIF('RELACION PAGO DE CAJA'!B$3:B$9173,A4702,'RELACION PAGO DE CAJA'!M$3:M$408)+(SUMIF('RELACION PAGO DE CAJA'!B$3:B$9173,A4702,'RELACION PAGO DE CAJA'!N$3:N$9173)))))</f>
        <v>#REF!</v>
      </c>
    </row>
    <row r="4703" spans="1:10">
      <c r="A4703" s="16" t="str">
        <f t="shared" si="78"/>
        <v/>
      </c>
      <c r="B4703" s="93"/>
      <c r="C4703" s="97"/>
      <c r="D4703" s="25"/>
      <c r="E4703" s="91"/>
      <c r="F4703" s="98"/>
      <c r="G4703" s="23"/>
      <c r="H4703" s="23"/>
      <c r="I4703" s="23"/>
      <c r="J4703" s="14" t="e">
        <f ca="1">F4703-(G4703+(SUMIF('RELACION PAGO DE CAJA'!B$3:B$9173,A4703,'RELACION PAGO DE CAJA'!K$3:K$9173)+SUMIF('RELACION PAGO DE CAJA'!B$3:B$9173,A4703,'RELACION PAGO DE CAJA'!L$3:L$9173)+(SUMIF('RELACION PAGO DE CAJA'!B$3:B$9173,A4703,'RELACION PAGO DE CAJA'!M$3:M$408)+(SUMIF('RELACION PAGO DE CAJA'!B$3:B$9173,A4703,'RELACION PAGO DE CAJA'!N$3:N$9173)))))</f>
        <v>#REF!</v>
      </c>
    </row>
    <row r="4704" spans="1:10">
      <c r="A4704" s="16" t="str">
        <f t="shared" si="78"/>
        <v/>
      </c>
      <c r="B4704" s="93"/>
      <c r="C4704" s="97"/>
      <c r="D4704" s="25"/>
      <c r="E4704" s="91"/>
      <c r="F4704" s="98"/>
      <c r="G4704" s="23"/>
      <c r="H4704" s="23"/>
      <c r="I4704" s="23"/>
      <c r="J4704" s="14" t="e">
        <f ca="1">F4704-(G4704+(SUMIF('RELACION PAGO DE CAJA'!B$3:B$9173,A4704,'RELACION PAGO DE CAJA'!K$3:K$9173)+SUMIF('RELACION PAGO DE CAJA'!B$3:B$9173,A4704,'RELACION PAGO DE CAJA'!L$3:L$9173)+(SUMIF('RELACION PAGO DE CAJA'!B$3:B$9173,A4704,'RELACION PAGO DE CAJA'!M$3:M$408)+(SUMIF('RELACION PAGO DE CAJA'!B$3:B$9173,A4704,'RELACION PAGO DE CAJA'!N$3:N$9173)))))</f>
        <v>#REF!</v>
      </c>
    </row>
    <row r="4705" spans="1:10">
      <c r="A4705" s="16" t="str">
        <f t="shared" si="78"/>
        <v/>
      </c>
      <c r="B4705" s="93"/>
      <c r="C4705" s="97"/>
      <c r="D4705" s="25"/>
      <c r="E4705" s="91"/>
      <c r="F4705" s="98"/>
      <c r="G4705" s="23"/>
      <c r="H4705" s="23"/>
      <c r="I4705" s="23"/>
      <c r="J4705" s="14" t="e">
        <f ca="1">F4705-(G4705+(SUMIF('RELACION PAGO DE CAJA'!B$3:B$9173,A4705,'RELACION PAGO DE CAJA'!K$3:K$9173)+SUMIF('RELACION PAGO DE CAJA'!B$3:B$9173,A4705,'RELACION PAGO DE CAJA'!L$3:L$9173)+(SUMIF('RELACION PAGO DE CAJA'!B$3:B$9173,A4705,'RELACION PAGO DE CAJA'!M$3:M$408)+(SUMIF('RELACION PAGO DE CAJA'!B$3:B$9173,A4705,'RELACION PAGO DE CAJA'!N$3:N$9173)))))</f>
        <v>#REF!</v>
      </c>
    </row>
    <row r="4706" spans="1:10">
      <c r="A4706" s="16" t="str">
        <f t="shared" si="78"/>
        <v/>
      </c>
      <c r="B4706" s="93"/>
      <c r="C4706" s="97"/>
      <c r="D4706" s="25"/>
      <c r="E4706" s="91"/>
      <c r="F4706" s="98"/>
      <c r="G4706" s="23"/>
      <c r="H4706" s="23"/>
      <c r="I4706" s="23"/>
      <c r="J4706" s="14" t="e">
        <f ca="1">F4706-(G4706+(SUMIF('RELACION PAGO DE CAJA'!B$3:B$9173,A4706,'RELACION PAGO DE CAJA'!K$3:K$9173)+SUMIF('RELACION PAGO DE CAJA'!B$3:B$9173,A4706,'RELACION PAGO DE CAJA'!L$3:L$9173)+(SUMIF('RELACION PAGO DE CAJA'!B$3:B$9173,A4706,'RELACION PAGO DE CAJA'!M$3:M$408)+(SUMIF('RELACION PAGO DE CAJA'!B$3:B$9173,A4706,'RELACION PAGO DE CAJA'!N$3:N$9173)))))</f>
        <v>#REF!</v>
      </c>
    </row>
    <row r="4707" spans="1:10">
      <c r="A4707" s="16" t="str">
        <f t="shared" si="78"/>
        <v/>
      </c>
      <c r="B4707" s="93"/>
      <c r="C4707" s="97"/>
      <c r="D4707" s="25"/>
      <c r="E4707" s="91"/>
      <c r="F4707" s="98"/>
      <c r="G4707" s="23"/>
      <c r="H4707" s="23"/>
      <c r="I4707" s="23"/>
      <c r="J4707" s="14" t="e">
        <f ca="1">F4707-(G4707+(SUMIF('RELACION PAGO DE CAJA'!B$3:B$9173,A4707,'RELACION PAGO DE CAJA'!K$3:K$9173)+SUMIF('RELACION PAGO DE CAJA'!B$3:B$9173,A4707,'RELACION PAGO DE CAJA'!L$3:L$9173)+(SUMIF('RELACION PAGO DE CAJA'!B$3:B$9173,A4707,'RELACION PAGO DE CAJA'!M$3:M$408)+(SUMIF('RELACION PAGO DE CAJA'!B$3:B$9173,A4707,'RELACION PAGO DE CAJA'!N$3:N$9173)))))</f>
        <v>#REF!</v>
      </c>
    </row>
    <row r="4708" spans="1:10">
      <c r="A4708" s="16" t="str">
        <f t="shared" si="78"/>
        <v/>
      </c>
      <c r="B4708" s="93"/>
      <c r="C4708" s="97"/>
      <c r="D4708" s="25"/>
      <c r="E4708" s="91"/>
      <c r="F4708" s="98"/>
      <c r="G4708" s="23"/>
      <c r="H4708" s="23"/>
      <c r="I4708" s="23"/>
      <c r="J4708" s="14" t="e">
        <f ca="1">F4708-(G4708+(SUMIF('RELACION PAGO DE CAJA'!B$3:B$9173,A4708,'RELACION PAGO DE CAJA'!K$3:K$9173)+SUMIF('RELACION PAGO DE CAJA'!B$3:B$9173,A4708,'RELACION PAGO DE CAJA'!L$3:L$9173)+(SUMIF('RELACION PAGO DE CAJA'!B$3:B$9173,A4708,'RELACION PAGO DE CAJA'!M$3:M$408)+(SUMIF('RELACION PAGO DE CAJA'!B$3:B$9173,A4708,'RELACION PAGO DE CAJA'!N$3:N$9173)))))</f>
        <v>#REF!</v>
      </c>
    </row>
    <row r="4709" spans="1:10">
      <c r="A4709" s="16" t="str">
        <f t="shared" si="78"/>
        <v/>
      </c>
      <c r="B4709" s="93"/>
      <c r="C4709" s="97"/>
      <c r="D4709" s="25"/>
      <c r="E4709" s="91"/>
      <c r="F4709" s="98"/>
      <c r="G4709" s="23"/>
      <c r="H4709" s="23"/>
      <c r="I4709" s="23"/>
      <c r="J4709" s="14" t="e">
        <f ca="1">F4709-(G4709+(SUMIF('RELACION PAGO DE CAJA'!B$3:B$9173,A4709,'RELACION PAGO DE CAJA'!K$3:K$9173)+SUMIF('RELACION PAGO DE CAJA'!B$3:B$9173,A4709,'RELACION PAGO DE CAJA'!L$3:L$9173)+(SUMIF('RELACION PAGO DE CAJA'!B$3:B$9173,A4709,'RELACION PAGO DE CAJA'!M$3:M$408)+(SUMIF('RELACION PAGO DE CAJA'!B$3:B$9173,A4709,'RELACION PAGO DE CAJA'!N$3:N$9173)))))</f>
        <v>#REF!</v>
      </c>
    </row>
    <row r="4710" spans="1:10">
      <c r="A4710" s="16" t="str">
        <f t="shared" si="78"/>
        <v/>
      </c>
      <c r="B4710" s="93"/>
      <c r="C4710" s="97"/>
      <c r="D4710" s="25"/>
      <c r="E4710" s="91"/>
      <c r="F4710" s="98"/>
      <c r="G4710" s="23"/>
      <c r="H4710" s="23"/>
      <c r="I4710" s="23"/>
      <c r="J4710" s="14" t="e">
        <f ca="1">F4710-(G4710+(SUMIF('RELACION PAGO DE CAJA'!B$3:B$9173,A4710,'RELACION PAGO DE CAJA'!K$3:K$9173)+SUMIF('RELACION PAGO DE CAJA'!B$3:B$9173,A4710,'RELACION PAGO DE CAJA'!L$3:L$9173)+(SUMIF('RELACION PAGO DE CAJA'!B$3:B$9173,A4710,'RELACION PAGO DE CAJA'!M$3:M$408)+(SUMIF('RELACION PAGO DE CAJA'!B$3:B$9173,A4710,'RELACION PAGO DE CAJA'!N$3:N$9173)))))</f>
        <v>#REF!</v>
      </c>
    </row>
    <row r="4711" spans="1:10">
      <c r="A4711" s="16" t="str">
        <f t="shared" si="78"/>
        <v/>
      </c>
      <c r="B4711" s="93"/>
      <c r="C4711" s="97"/>
      <c r="D4711" s="25"/>
      <c r="E4711" s="91"/>
      <c r="F4711" s="98"/>
      <c r="G4711" s="23"/>
      <c r="H4711" s="23"/>
      <c r="I4711" s="23"/>
      <c r="J4711" s="14" t="e">
        <f ca="1">F4711-(G4711+(SUMIF('RELACION PAGO DE CAJA'!B$3:B$9173,A4711,'RELACION PAGO DE CAJA'!K$3:K$9173)+SUMIF('RELACION PAGO DE CAJA'!B$3:B$9173,A4711,'RELACION PAGO DE CAJA'!L$3:L$9173)+(SUMIF('RELACION PAGO DE CAJA'!B$3:B$9173,A4711,'RELACION PAGO DE CAJA'!M$3:M$408)+(SUMIF('RELACION PAGO DE CAJA'!B$3:B$9173,A4711,'RELACION PAGO DE CAJA'!N$3:N$9173)))))</f>
        <v>#REF!</v>
      </c>
    </row>
    <row r="4712" spans="1:10">
      <c r="A4712" s="16" t="str">
        <f t="shared" si="78"/>
        <v/>
      </c>
      <c r="B4712" s="93"/>
      <c r="C4712" s="97"/>
      <c r="D4712" s="25"/>
      <c r="E4712" s="91"/>
      <c r="F4712" s="98"/>
      <c r="G4712" s="23"/>
      <c r="H4712" s="23"/>
      <c r="I4712" s="23"/>
      <c r="J4712" s="14" t="e">
        <f ca="1">F4712-(G4712+(SUMIF('RELACION PAGO DE CAJA'!B$3:B$9173,A4712,'RELACION PAGO DE CAJA'!K$3:K$9173)+SUMIF('RELACION PAGO DE CAJA'!B$3:B$9173,A4712,'RELACION PAGO DE CAJA'!L$3:L$9173)+(SUMIF('RELACION PAGO DE CAJA'!B$3:B$9173,A4712,'RELACION PAGO DE CAJA'!M$3:M$408)+(SUMIF('RELACION PAGO DE CAJA'!B$3:B$9173,A4712,'RELACION PAGO DE CAJA'!N$3:N$9173)))))</f>
        <v>#REF!</v>
      </c>
    </row>
    <row r="4713" spans="1:10">
      <c r="A4713" s="16" t="str">
        <f t="shared" si="78"/>
        <v/>
      </c>
      <c r="B4713" s="93"/>
      <c r="C4713" s="97"/>
      <c r="D4713" s="25"/>
      <c r="E4713" s="91"/>
      <c r="F4713" s="98"/>
      <c r="G4713" s="23"/>
      <c r="H4713" s="23"/>
      <c r="I4713" s="23"/>
      <c r="J4713" s="14" t="e">
        <f ca="1">F4713-(G4713+(SUMIF('RELACION PAGO DE CAJA'!B$3:B$9173,A4713,'RELACION PAGO DE CAJA'!K$3:K$9173)+SUMIF('RELACION PAGO DE CAJA'!B$3:B$9173,A4713,'RELACION PAGO DE CAJA'!L$3:L$9173)+(SUMIF('RELACION PAGO DE CAJA'!B$3:B$9173,A4713,'RELACION PAGO DE CAJA'!M$3:M$408)+(SUMIF('RELACION PAGO DE CAJA'!B$3:B$9173,A4713,'RELACION PAGO DE CAJA'!N$3:N$9173)))))</f>
        <v>#REF!</v>
      </c>
    </row>
    <row r="4714" spans="1:10">
      <c r="A4714" s="16" t="str">
        <f t="shared" si="78"/>
        <v/>
      </c>
      <c r="B4714" s="93"/>
      <c r="C4714" s="97"/>
      <c r="D4714" s="25"/>
      <c r="E4714" s="91"/>
      <c r="F4714" s="98"/>
      <c r="G4714" s="23"/>
      <c r="H4714" s="23"/>
      <c r="I4714" s="23"/>
      <c r="J4714" s="14" t="e">
        <f ca="1">F4714-(G4714+(SUMIF('RELACION PAGO DE CAJA'!B$3:B$9173,A4714,'RELACION PAGO DE CAJA'!K$3:K$9173)+SUMIF('RELACION PAGO DE CAJA'!B$3:B$9173,A4714,'RELACION PAGO DE CAJA'!L$3:L$9173)+(SUMIF('RELACION PAGO DE CAJA'!B$3:B$9173,A4714,'RELACION PAGO DE CAJA'!M$3:M$408)+(SUMIF('RELACION PAGO DE CAJA'!B$3:B$9173,A4714,'RELACION PAGO DE CAJA'!N$3:N$9173)))))</f>
        <v>#REF!</v>
      </c>
    </row>
    <row r="4715" spans="1:10">
      <c r="A4715" s="16" t="str">
        <f t="shared" si="78"/>
        <v/>
      </c>
      <c r="B4715" s="93"/>
      <c r="C4715" s="97"/>
      <c r="D4715" s="25"/>
      <c r="E4715" s="91"/>
      <c r="F4715" s="98"/>
      <c r="G4715" s="23"/>
      <c r="H4715" s="23"/>
      <c r="I4715" s="23"/>
      <c r="J4715" s="14" t="e">
        <f ca="1">F4715-(G4715+(SUMIF('RELACION PAGO DE CAJA'!B$3:B$9173,A4715,'RELACION PAGO DE CAJA'!K$3:K$9173)+SUMIF('RELACION PAGO DE CAJA'!B$3:B$9173,A4715,'RELACION PAGO DE CAJA'!L$3:L$9173)+(SUMIF('RELACION PAGO DE CAJA'!B$3:B$9173,A4715,'RELACION PAGO DE CAJA'!M$3:M$408)+(SUMIF('RELACION PAGO DE CAJA'!B$3:B$9173,A4715,'RELACION PAGO DE CAJA'!N$3:N$9173)))))</f>
        <v>#REF!</v>
      </c>
    </row>
    <row r="4716" spans="1:10">
      <c r="A4716" s="16" t="str">
        <f t="shared" si="78"/>
        <v/>
      </c>
      <c r="B4716" s="93"/>
      <c r="C4716" s="97"/>
      <c r="D4716" s="25"/>
      <c r="E4716" s="91"/>
      <c r="F4716" s="98"/>
      <c r="G4716" s="23"/>
      <c r="H4716" s="23"/>
      <c r="I4716" s="23"/>
      <c r="J4716" s="14" t="e">
        <f ca="1">F4716-(G4716+(SUMIF('RELACION PAGO DE CAJA'!B$3:B$9173,A4716,'RELACION PAGO DE CAJA'!K$3:K$9173)+SUMIF('RELACION PAGO DE CAJA'!B$3:B$9173,A4716,'RELACION PAGO DE CAJA'!L$3:L$9173)+(SUMIF('RELACION PAGO DE CAJA'!B$3:B$9173,A4716,'RELACION PAGO DE CAJA'!M$3:M$408)+(SUMIF('RELACION PAGO DE CAJA'!B$3:B$9173,A4716,'RELACION PAGO DE CAJA'!N$3:N$9173)))))</f>
        <v>#REF!</v>
      </c>
    </row>
    <row r="4717" spans="1:10">
      <c r="A4717" s="16" t="str">
        <f t="shared" si="78"/>
        <v/>
      </c>
      <c r="B4717" s="93"/>
      <c r="C4717" s="97"/>
      <c r="D4717" s="25"/>
      <c r="E4717" s="91"/>
      <c r="F4717" s="98"/>
      <c r="G4717" s="23"/>
      <c r="H4717" s="23"/>
      <c r="I4717" s="23"/>
      <c r="J4717" s="14" t="e">
        <f ca="1">F4717-(G4717+(SUMIF('RELACION PAGO DE CAJA'!B$3:B$9173,A4717,'RELACION PAGO DE CAJA'!K$3:K$9173)+SUMIF('RELACION PAGO DE CAJA'!B$3:B$9173,A4717,'RELACION PAGO DE CAJA'!L$3:L$9173)+(SUMIF('RELACION PAGO DE CAJA'!B$3:B$9173,A4717,'RELACION PAGO DE CAJA'!M$3:M$408)+(SUMIF('RELACION PAGO DE CAJA'!B$3:B$9173,A4717,'RELACION PAGO DE CAJA'!N$3:N$9173)))))</f>
        <v>#REF!</v>
      </c>
    </row>
    <row r="4718" spans="1:10">
      <c r="A4718" s="16" t="str">
        <f t="shared" si="78"/>
        <v/>
      </c>
      <c r="B4718" s="93"/>
      <c r="C4718" s="97"/>
      <c r="D4718" s="25"/>
      <c r="E4718" s="91"/>
      <c r="F4718" s="98"/>
      <c r="G4718" s="23"/>
      <c r="H4718" s="23"/>
      <c r="I4718" s="23"/>
      <c r="J4718" s="14" t="e">
        <f ca="1">F4718-(G4718+(SUMIF('RELACION PAGO DE CAJA'!B$3:B$9173,A4718,'RELACION PAGO DE CAJA'!K$3:K$9173)+SUMIF('RELACION PAGO DE CAJA'!B$3:B$9173,A4718,'RELACION PAGO DE CAJA'!L$3:L$9173)+(SUMIF('RELACION PAGO DE CAJA'!B$3:B$9173,A4718,'RELACION PAGO DE CAJA'!M$3:M$408)+(SUMIF('RELACION PAGO DE CAJA'!B$3:B$9173,A4718,'RELACION PAGO DE CAJA'!N$3:N$9173)))))</f>
        <v>#REF!</v>
      </c>
    </row>
    <row r="4719" spans="1:10">
      <c r="A4719" s="16" t="str">
        <f t="shared" si="78"/>
        <v/>
      </c>
      <c r="B4719" s="93"/>
      <c r="C4719" s="97"/>
      <c r="D4719" s="25"/>
      <c r="E4719" s="91"/>
      <c r="F4719" s="98"/>
      <c r="G4719" s="23"/>
      <c r="H4719" s="23"/>
      <c r="I4719" s="23"/>
      <c r="J4719" s="14" t="e">
        <f ca="1">F4719-(G4719+(SUMIF('RELACION PAGO DE CAJA'!B$3:B$9173,A4719,'RELACION PAGO DE CAJA'!K$3:K$9173)+SUMIF('RELACION PAGO DE CAJA'!B$3:B$9173,A4719,'RELACION PAGO DE CAJA'!L$3:L$9173)+(SUMIF('RELACION PAGO DE CAJA'!B$3:B$9173,A4719,'RELACION PAGO DE CAJA'!M$3:M$408)+(SUMIF('RELACION PAGO DE CAJA'!B$3:B$9173,A4719,'RELACION PAGO DE CAJA'!N$3:N$9173)))))</f>
        <v>#REF!</v>
      </c>
    </row>
    <row r="4720" spans="1:10">
      <c r="A4720" s="16" t="str">
        <f t="shared" si="78"/>
        <v/>
      </c>
      <c r="B4720" s="93"/>
      <c r="C4720" s="97"/>
      <c r="D4720" s="25"/>
      <c r="E4720" s="91"/>
      <c r="F4720" s="98"/>
      <c r="G4720" s="23"/>
      <c r="H4720" s="23"/>
      <c r="I4720" s="23"/>
      <c r="J4720" s="14" t="e">
        <f ca="1">F4720-(G4720+(SUMIF('RELACION PAGO DE CAJA'!B$3:B$9173,A4720,'RELACION PAGO DE CAJA'!K$3:K$9173)+SUMIF('RELACION PAGO DE CAJA'!B$3:B$9173,A4720,'RELACION PAGO DE CAJA'!L$3:L$9173)+(SUMIF('RELACION PAGO DE CAJA'!B$3:B$9173,A4720,'RELACION PAGO DE CAJA'!M$3:M$408)+(SUMIF('RELACION PAGO DE CAJA'!B$3:B$9173,A4720,'RELACION PAGO DE CAJA'!N$3:N$9173)))))</f>
        <v>#REF!</v>
      </c>
    </row>
    <row r="4721" spans="1:10">
      <c r="A4721" s="16" t="str">
        <f t="shared" si="78"/>
        <v/>
      </c>
      <c r="B4721" s="93"/>
      <c r="C4721" s="97"/>
      <c r="D4721" s="25"/>
      <c r="E4721" s="91"/>
      <c r="F4721" s="98"/>
      <c r="G4721" s="23"/>
      <c r="H4721" s="23"/>
      <c r="I4721" s="23"/>
      <c r="J4721" s="14" t="e">
        <f ca="1">F4721-(G4721+(SUMIF('RELACION PAGO DE CAJA'!B$3:B$9173,A4721,'RELACION PAGO DE CAJA'!K$3:K$9173)+SUMIF('RELACION PAGO DE CAJA'!B$3:B$9173,A4721,'RELACION PAGO DE CAJA'!L$3:L$9173)+(SUMIF('RELACION PAGO DE CAJA'!B$3:B$9173,A4721,'RELACION PAGO DE CAJA'!M$3:M$408)+(SUMIF('RELACION PAGO DE CAJA'!B$3:B$9173,A4721,'RELACION PAGO DE CAJA'!N$3:N$9173)))))</f>
        <v>#REF!</v>
      </c>
    </row>
    <row r="4722" spans="1:10">
      <c r="A4722" s="16" t="str">
        <f t="shared" si="78"/>
        <v/>
      </c>
      <c r="B4722" s="93"/>
      <c r="C4722" s="97"/>
      <c r="D4722" s="25"/>
      <c r="E4722" s="91"/>
      <c r="F4722" s="98"/>
      <c r="G4722" s="23"/>
      <c r="H4722" s="23"/>
      <c r="I4722" s="23"/>
      <c r="J4722" s="14" t="e">
        <f ca="1">F4722-(G4722+(SUMIF('RELACION PAGO DE CAJA'!B$3:B$9173,A4722,'RELACION PAGO DE CAJA'!K$3:K$9173)+SUMIF('RELACION PAGO DE CAJA'!B$3:B$9173,A4722,'RELACION PAGO DE CAJA'!L$3:L$9173)+(SUMIF('RELACION PAGO DE CAJA'!B$3:B$9173,A4722,'RELACION PAGO DE CAJA'!M$3:M$408)+(SUMIF('RELACION PAGO DE CAJA'!B$3:B$9173,A4722,'RELACION PAGO DE CAJA'!N$3:N$9173)))))</f>
        <v>#REF!</v>
      </c>
    </row>
    <row r="4723" spans="1:10">
      <c r="A4723" s="16" t="str">
        <f t="shared" si="78"/>
        <v/>
      </c>
      <c r="B4723" s="93"/>
      <c r="C4723" s="97"/>
      <c r="D4723" s="25"/>
      <c r="E4723" s="91"/>
      <c r="F4723" s="98"/>
      <c r="G4723" s="23"/>
      <c r="H4723" s="23"/>
      <c r="I4723" s="23"/>
      <c r="J4723" s="14" t="e">
        <f ca="1">F4723-(G4723+(SUMIF('RELACION PAGO DE CAJA'!B$3:B$9173,A4723,'RELACION PAGO DE CAJA'!K$3:K$9173)+SUMIF('RELACION PAGO DE CAJA'!B$3:B$9173,A4723,'RELACION PAGO DE CAJA'!L$3:L$9173)+(SUMIF('RELACION PAGO DE CAJA'!B$3:B$9173,A4723,'RELACION PAGO DE CAJA'!M$3:M$408)+(SUMIF('RELACION PAGO DE CAJA'!B$3:B$9173,A4723,'RELACION PAGO DE CAJA'!N$3:N$9173)))))</f>
        <v>#REF!</v>
      </c>
    </row>
    <row r="4724" spans="1:10">
      <c r="A4724" s="16" t="str">
        <f t="shared" si="78"/>
        <v/>
      </c>
      <c r="B4724" s="93"/>
      <c r="C4724" s="97"/>
      <c r="D4724" s="25"/>
      <c r="E4724" s="91"/>
      <c r="F4724" s="98"/>
      <c r="G4724" s="23"/>
      <c r="H4724" s="23"/>
      <c r="I4724" s="23"/>
      <c r="J4724" s="14" t="e">
        <f ca="1">F4724-(G4724+(SUMIF('RELACION PAGO DE CAJA'!B$3:B$9173,A4724,'RELACION PAGO DE CAJA'!K$3:K$9173)+SUMIF('RELACION PAGO DE CAJA'!B$3:B$9173,A4724,'RELACION PAGO DE CAJA'!L$3:L$9173)+(SUMIF('RELACION PAGO DE CAJA'!B$3:B$9173,A4724,'RELACION PAGO DE CAJA'!M$3:M$408)+(SUMIF('RELACION PAGO DE CAJA'!B$3:B$9173,A4724,'RELACION PAGO DE CAJA'!N$3:N$9173)))))</f>
        <v>#REF!</v>
      </c>
    </row>
    <row r="4725" spans="1:10">
      <c r="A4725" s="16" t="str">
        <f t="shared" si="78"/>
        <v/>
      </c>
      <c r="B4725" s="93"/>
      <c r="C4725" s="97"/>
      <c r="D4725" s="25"/>
      <c r="E4725" s="91"/>
      <c r="F4725" s="98"/>
      <c r="G4725" s="23"/>
      <c r="H4725" s="23"/>
      <c r="I4725" s="23"/>
      <c r="J4725" s="14" t="e">
        <f ca="1">F4725-(G4725+(SUMIF('RELACION PAGO DE CAJA'!B$3:B$9173,A4725,'RELACION PAGO DE CAJA'!K$3:K$9173)+SUMIF('RELACION PAGO DE CAJA'!B$3:B$9173,A4725,'RELACION PAGO DE CAJA'!L$3:L$9173)+(SUMIF('RELACION PAGO DE CAJA'!B$3:B$9173,A4725,'RELACION PAGO DE CAJA'!M$3:M$408)+(SUMIF('RELACION PAGO DE CAJA'!B$3:B$9173,A4725,'RELACION PAGO DE CAJA'!N$3:N$9173)))))</f>
        <v>#REF!</v>
      </c>
    </row>
    <row r="4726" spans="1:10">
      <c r="A4726" s="16" t="str">
        <f t="shared" si="78"/>
        <v/>
      </c>
      <c r="B4726" s="93"/>
      <c r="C4726" s="97"/>
      <c r="D4726" s="25"/>
      <c r="E4726" s="91"/>
      <c r="F4726" s="98"/>
      <c r="G4726" s="23"/>
      <c r="H4726" s="23"/>
      <c r="I4726" s="23"/>
      <c r="J4726" s="14" t="e">
        <f ca="1">F4726-(G4726+(SUMIF('RELACION PAGO DE CAJA'!B$3:B$9173,A4726,'RELACION PAGO DE CAJA'!K$3:K$9173)+SUMIF('RELACION PAGO DE CAJA'!B$3:B$9173,A4726,'RELACION PAGO DE CAJA'!L$3:L$9173)+(SUMIF('RELACION PAGO DE CAJA'!B$3:B$9173,A4726,'RELACION PAGO DE CAJA'!M$3:M$408)+(SUMIF('RELACION PAGO DE CAJA'!B$3:B$9173,A4726,'RELACION PAGO DE CAJA'!N$3:N$9173)))))</f>
        <v>#REF!</v>
      </c>
    </row>
    <row r="4727" spans="1:10">
      <c r="A4727" s="16" t="str">
        <f t="shared" si="78"/>
        <v/>
      </c>
      <c r="B4727" s="93"/>
      <c r="C4727" s="97"/>
      <c r="D4727" s="25"/>
      <c r="E4727" s="91"/>
      <c r="F4727" s="98"/>
      <c r="G4727" s="23"/>
      <c r="H4727" s="23"/>
      <c r="I4727" s="23"/>
      <c r="J4727" s="14" t="e">
        <f ca="1">F4727-(G4727+(SUMIF('RELACION PAGO DE CAJA'!B$3:B$9173,A4727,'RELACION PAGO DE CAJA'!K$3:K$9173)+SUMIF('RELACION PAGO DE CAJA'!B$3:B$9173,A4727,'RELACION PAGO DE CAJA'!L$3:L$9173)+(SUMIF('RELACION PAGO DE CAJA'!B$3:B$9173,A4727,'RELACION PAGO DE CAJA'!M$3:M$408)+(SUMIF('RELACION PAGO DE CAJA'!B$3:B$9173,A4727,'RELACION PAGO DE CAJA'!N$3:N$9173)))))</f>
        <v>#REF!</v>
      </c>
    </row>
    <row r="4728" spans="1:10">
      <c r="A4728" s="16" t="str">
        <f t="shared" si="78"/>
        <v/>
      </c>
      <c r="B4728" s="93"/>
      <c r="C4728" s="97"/>
      <c r="D4728" s="25"/>
      <c r="E4728" s="91"/>
      <c r="F4728" s="98"/>
      <c r="G4728" s="23"/>
      <c r="H4728" s="23"/>
      <c r="I4728" s="23"/>
      <c r="J4728" s="14" t="e">
        <f ca="1">F4728-(G4728+(SUMIF('RELACION PAGO DE CAJA'!B$3:B$9173,A4728,'RELACION PAGO DE CAJA'!K$3:K$9173)+SUMIF('RELACION PAGO DE CAJA'!B$3:B$9173,A4728,'RELACION PAGO DE CAJA'!L$3:L$9173)+(SUMIF('RELACION PAGO DE CAJA'!B$3:B$9173,A4728,'RELACION PAGO DE CAJA'!M$3:M$408)+(SUMIF('RELACION PAGO DE CAJA'!B$3:B$9173,A4728,'RELACION PAGO DE CAJA'!N$3:N$9173)))))</f>
        <v>#REF!</v>
      </c>
    </row>
    <row r="4729" spans="1:10">
      <c r="A4729" s="16" t="str">
        <f t="shared" si="78"/>
        <v/>
      </c>
      <c r="B4729" s="93"/>
      <c r="C4729" s="97"/>
      <c r="D4729" s="25"/>
      <c r="E4729" s="91"/>
      <c r="F4729" s="98"/>
      <c r="G4729" s="23"/>
      <c r="H4729" s="23"/>
      <c r="I4729" s="23"/>
      <c r="J4729" s="14" t="e">
        <f ca="1">F4729-(G4729+(SUMIF('RELACION PAGO DE CAJA'!B$3:B$9173,A4729,'RELACION PAGO DE CAJA'!K$3:K$9173)+SUMIF('RELACION PAGO DE CAJA'!B$3:B$9173,A4729,'RELACION PAGO DE CAJA'!L$3:L$9173)+(SUMIF('RELACION PAGO DE CAJA'!B$3:B$9173,A4729,'RELACION PAGO DE CAJA'!M$3:M$408)+(SUMIF('RELACION PAGO DE CAJA'!B$3:B$9173,A4729,'RELACION PAGO DE CAJA'!N$3:N$9173)))))</f>
        <v>#REF!</v>
      </c>
    </row>
    <row r="4730" spans="1:10">
      <c r="A4730" s="16" t="str">
        <f t="shared" si="78"/>
        <v/>
      </c>
      <c r="B4730" s="93"/>
      <c r="C4730" s="97"/>
      <c r="D4730" s="25"/>
      <c r="E4730" s="91"/>
      <c r="F4730" s="98"/>
      <c r="G4730" s="23"/>
      <c r="H4730" s="23"/>
      <c r="I4730" s="23"/>
      <c r="J4730" s="14" t="e">
        <f ca="1">F4730-(G4730+(SUMIF('RELACION PAGO DE CAJA'!B$3:B$9173,A4730,'RELACION PAGO DE CAJA'!K$3:K$9173)+SUMIF('RELACION PAGO DE CAJA'!B$3:B$9173,A4730,'RELACION PAGO DE CAJA'!L$3:L$9173)+(SUMIF('RELACION PAGO DE CAJA'!B$3:B$9173,A4730,'RELACION PAGO DE CAJA'!M$3:M$408)+(SUMIF('RELACION PAGO DE CAJA'!B$3:B$9173,A4730,'RELACION PAGO DE CAJA'!N$3:N$9173)))))</f>
        <v>#REF!</v>
      </c>
    </row>
    <row r="4731" spans="1:10">
      <c r="A4731" s="16" t="str">
        <f t="shared" si="78"/>
        <v/>
      </c>
      <c r="B4731" s="93"/>
      <c r="C4731" s="97"/>
      <c r="D4731" s="25"/>
      <c r="E4731" s="91"/>
      <c r="F4731" s="98"/>
      <c r="G4731" s="23"/>
      <c r="H4731" s="23"/>
      <c r="I4731" s="23"/>
      <c r="J4731" s="14" t="e">
        <f ca="1">F4731-(G4731+(SUMIF('RELACION PAGO DE CAJA'!B$3:B$9173,A4731,'RELACION PAGO DE CAJA'!K$3:K$9173)+SUMIF('RELACION PAGO DE CAJA'!B$3:B$9173,A4731,'RELACION PAGO DE CAJA'!L$3:L$9173)+(SUMIF('RELACION PAGO DE CAJA'!B$3:B$9173,A4731,'RELACION PAGO DE CAJA'!M$3:M$408)+(SUMIF('RELACION PAGO DE CAJA'!B$3:B$9173,A4731,'RELACION PAGO DE CAJA'!N$3:N$9173)))))</f>
        <v>#REF!</v>
      </c>
    </row>
    <row r="4732" spans="1:10">
      <c r="A4732" s="16" t="str">
        <f t="shared" si="78"/>
        <v/>
      </c>
      <c r="B4732" s="93"/>
      <c r="C4732" s="97"/>
      <c r="D4732" s="25"/>
      <c r="E4732" s="91"/>
      <c r="F4732" s="98"/>
      <c r="G4732" s="23"/>
      <c r="H4732" s="23"/>
      <c r="I4732" s="23"/>
      <c r="J4732" s="14" t="e">
        <f ca="1">F4732-(G4732+(SUMIF('RELACION PAGO DE CAJA'!B$3:B$9173,A4732,'RELACION PAGO DE CAJA'!K$3:K$9173)+SUMIF('RELACION PAGO DE CAJA'!B$3:B$9173,A4732,'RELACION PAGO DE CAJA'!L$3:L$9173)+(SUMIF('RELACION PAGO DE CAJA'!B$3:B$9173,A4732,'RELACION PAGO DE CAJA'!M$3:M$408)+(SUMIF('RELACION PAGO DE CAJA'!B$3:B$9173,A4732,'RELACION PAGO DE CAJA'!N$3:N$9173)))))</f>
        <v>#REF!</v>
      </c>
    </row>
    <row r="4733" spans="1:10">
      <c r="A4733" s="16" t="str">
        <f t="shared" si="78"/>
        <v/>
      </c>
      <c r="B4733" s="93"/>
      <c r="C4733" s="97"/>
      <c r="D4733" s="25"/>
      <c r="E4733" s="91"/>
      <c r="F4733" s="98"/>
      <c r="G4733" s="23"/>
      <c r="H4733" s="23"/>
      <c r="I4733" s="23"/>
      <c r="J4733" s="14" t="e">
        <f ca="1">F4733-(G4733+(SUMIF('RELACION PAGO DE CAJA'!B$3:B$9173,A4733,'RELACION PAGO DE CAJA'!K$3:K$9173)+SUMIF('RELACION PAGO DE CAJA'!B$3:B$9173,A4733,'RELACION PAGO DE CAJA'!L$3:L$9173)+(SUMIF('RELACION PAGO DE CAJA'!B$3:B$9173,A4733,'RELACION PAGO DE CAJA'!M$3:M$408)+(SUMIF('RELACION PAGO DE CAJA'!B$3:B$9173,A4733,'RELACION PAGO DE CAJA'!N$3:N$9173)))))</f>
        <v>#REF!</v>
      </c>
    </row>
    <row r="4734" spans="1:10">
      <c r="A4734" s="16" t="str">
        <f t="shared" si="78"/>
        <v/>
      </c>
      <c r="B4734" s="93"/>
      <c r="C4734" s="97"/>
      <c r="D4734" s="25"/>
      <c r="E4734" s="91"/>
      <c r="F4734" s="98"/>
      <c r="G4734" s="23"/>
      <c r="H4734" s="23"/>
      <c r="I4734" s="23"/>
      <c r="J4734" s="14" t="e">
        <f ca="1">F4734-(G4734+(SUMIF('RELACION PAGO DE CAJA'!B$3:B$9173,A4734,'RELACION PAGO DE CAJA'!K$3:K$9173)+SUMIF('RELACION PAGO DE CAJA'!B$3:B$9173,A4734,'RELACION PAGO DE CAJA'!L$3:L$9173)+(SUMIF('RELACION PAGO DE CAJA'!B$3:B$9173,A4734,'RELACION PAGO DE CAJA'!M$3:M$408)+(SUMIF('RELACION PAGO DE CAJA'!B$3:B$9173,A4734,'RELACION PAGO DE CAJA'!N$3:N$9173)))))</f>
        <v>#REF!</v>
      </c>
    </row>
    <row r="4735" spans="1:10">
      <c r="A4735" s="16" t="str">
        <f t="shared" si="78"/>
        <v/>
      </c>
      <c r="B4735" s="93"/>
      <c r="C4735" s="97"/>
      <c r="D4735" s="25"/>
      <c r="E4735" s="91"/>
      <c r="F4735" s="98"/>
      <c r="G4735" s="23"/>
      <c r="H4735" s="23"/>
      <c r="I4735" s="23"/>
      <c r="J4735" s="14" t="e">
        <f ca="1">F4735-(G4735+(SUMIF('RELACION PAGO DE CAJA'!B$3:B$9173,A4735,'RELACION PAGO DE CAJA'!K$3:K$9173)+SUMIF('RELACION PAGO DE CAJA'!B$3:B$9173,A4735,'RELACION PAGO DE CAJA'!L$3:L$9173)+(SUMIF('RELACION PAGO DE CAJA'!B$3:B$9173,A4735,'RELACION PAGO DE CAJA'!M$3:M$408)+(SUMIF('RELACION PAGO DE CAJA'!B$3:B$9173,A4735,'RELACION PAGO DE CAJA'!N$3:N$9173)))))</f>
        <v>#REF!</v>
      </c>
    </row>
    <row r="4736" spans="1:10">
      <c r="A4736" s="16" t="str">
        <f t="shared" si="78"/>
        <v/>
      </c>
      <c r="B4736" s="93"/>
      <c r="C4736" s="97"/>
      <c r="D4736" s="25"/>
      <c r="E4736" s="91"/>
      <c r="F4736" s="98"/>
      <c r="G4736" s="23"/>
      <c r="H4736" s="23"/>
      <c r="I4736" s="23"/>
      <c r="J4736" s="14" t="e">
        <f ca="1">F4736-(G4736+(SUMIF('RELACION PAGO DE CAJA'!B$3:B$9173,A4736,'RELACION PAGO DE CAJA'!K$3:K$9173)+SUMIF('RELACION PAGO DE CAJA'!B$3:B$9173,A4736,'RELACION PAGO DE CAJA'!L$3:L$9173)+(SUMIF('RELACION PAGO DE CAJA'!B$3:B$9173,A4736,'RELACION PAGO DE CAJA'!M$3:M$408)+(SUMIF('RELACION PAGO DE CAJA'!B$3:B$9173,A4736,'RELACION PAGO DE CAJA'!N$3:N$9173)))))</f>
        <v>#REF!</v>
      </c>
    </row>
    <row r="4737" spans="1:10">
      <c r="A4737" s="16" t="str">
        <f t="shared" si="78"/>
        <v/>
      </c>
      <c r="B4737" s="93"/>
      <c r="C4737" s="97"/>
      <c r="D4737" s="25"/>
      <c r="E4737" s="91"/>
      <c r="F4737" s="98"/>
      <c r="G4737" s="23"/>
      <c r="H4737" s="23"/>
      <c r="I4737" s="23"/>
      <c r="J4737" s="14" t="e">
        <f ca="1">F4737-(G4737+(SUMIF('RELACION PAGO DE CAJA'!B$3:B$9173,A4737,'RELACION PAGO DE CAJA'!K$3:K$9173)+SUMIF('RELACION PAGO DE CAJA'!B$3:B$9173,A4737,'RELACION PAGO DE CAJA'!L$3:L$9173)+(SUMIF('RELACION PAGO DE CAJA'!B$3:B$9173,A4737,'RELACION PAGO DE CAJA'!M$3:M$408)+(SUMIF('RELACION PAGO DE CAJA'!B$3:B$9173,A4737,'RELACION PAGO DE CAJA'!N$3:N$9173)))))</f>
        <v>#REF!</v>
      </c>
    </row>
    <row r="4738" spans="1:10">
      <c r="A4738" s="16" t="str">
        <f t="shared" si="78"/>
        <v/>
      </c>
      <c r="B4738" s="93"/>
      <c r="C4738" s="97"/>
      <c r="D4738" s="25"/>
      <c r="E4738" s="91"/>
      <c r="F4738" s="98"/>
      <c r="G4738" s="23"/>
      <c r="H4738" s="23"/>
      <c r="I4738" s="23"/>
      <c r="J4738" s="14" t="e">
        <f ca="1">F4738-(G4738+(SUMIF('RELACION PAGO DE CAJA'!B$3:B$9173,A4738,'RELACION PAGO DE CAJA'!K$3:K$9173)+SUMIF('RELACION PAGO DE CAJA'!B$3:B$9173,A4738,'RELACION PAGO DE CAJA'!L$3:L$9173)+(SUMIF('RELACION PAGO DE CAJA'!B$3:B$9173,A4738,'RELACION PAGO DE CAJA'!M$3:M$408)+(SUMIF('RELACION PAGO DE CAJA'!B$3:B$9173,A4738,'RELACION PAGO DE CAJA'!N$3:N$9173)))))</f>
        <v>#REF!</v>
      </c>
    </row>
    <row r="4739" spans="1:10">
      <c r="A4739" s="16" t="str">
        <f t="shared" si="78"/>
        <v/>
      </c>
      <c r="B4739" s="93"/>
      <c r="C4739" s="97"/>
      <c r="D4739" s="25"/>
      <c r="E4739" s="91"/>
      <c r="F4739" s="98"/>
      <c r="G4739" s="23"/>
      <c r="H4739" s="23"/>
      <c r="I4739" s="23"/>
      <c r="J4739" s="14" t="e">
        <f ca="1">F4739-(G4739+(SUMIF('RELACION PAGO DE CAJA'!B$3:B$9173,A4739,'RELACION PAGO DE CAJA'!K$3:K$9173)+SUMIF('RELACION PAGO DE CAJA'!B$3:B$9173,A4739,'RELACION PAGO DE CAJA'!L$3:L$9173)+(SUMIF('RELACION PAGO DE CAJA'!B$3:B$9173,A4739,'RELACION PAGO DE CAJA'!M$3:M$408)+(SUMIF('RELACION PAGO DE CAJA'!B$3:B$9173,A4739,'RELACION PAGO DE CAJA'!N$3:N$9173)))))</f>
        <v>#REF!</v>
      </c>
    </row>
    <row r="4740" spans="1:10">
      <c r="A4740" s="16" t="str">
        <f t="shared" si="78"/>
        <v/>
      </c>
      <c r="B4740" s="93"/>
      <c r="C4740" s="97"/>
      <c r="D4740" s="25"/>
      <c r="E4740" s="91"/>
      <c r="F4740" s="98"/>
      <c r="G4740" s="23"/>
      <c r="H4740" s="23"/>
      <c r="I4740" s="23"/>
      <c r="J4740" s="14" t="e">
        <f ca="1">F4740-(G4740+(SUMIF('RELACION PAGO DE CAJA'!B$3:B$9173,A4740,'RELACION PAGO DE CAJA'!K$3:K$9173)+SUMIF('RELACION PAGO DE CAJA'!B$3:B$9173,A4740,'RELACION PAGO DE CAJA'!L$3:L$9173)+(SUMIF('RELACION PAGO DE CAJA'!B$3:B$9173,A4740,'RELACION PAGO DE CAJA'!M$3:M$408)+(SUMIF('RELACION PAGO DE CAJA'!B$3:B$9173,A4740,'RELACION PAGO DE CAJA'!N$3:N$9173)))))</f>
        <v>#REF!</v>
      </c>
    </row>
    <row r="4741" spans="1:10">
      <c r="A4741" s="16" t="str">
        <f t="shared" si="78"/>
        <v/>
      </c>
      <c r="B4741" s="93"/>
      <c r="C4741" s="97"/>
      <c r="D4741" s="25"/>
      <c r="E4741" s="91"/>
      <c r="F4741" s="98"/>
      <c r="G4741" s="23"/>
      <c r="H4741" s="23"/>
      <c r="I4741" s="23"/>
      <c r="J4741" s="14" t="e">
        <f ca="1">F4741-(G4741+(SUMIF('RELACION PAGO DE CAJA'!B$3:B$9173,A4741,'RELACION PAGO DE CAJA'!K$3:K$9173)+SUMIF('RELACION PAGO DE CAJA'!B$3:B$9173,A4741,'RELACION PAGO DE CAJA'!L$3:L$9173)+(SUMIF('RELACION PAGO DE CAJA'!B$3:B$9173,A4741,'RELACION PAGO DE CAJA'!M$3:M$408)+(SUMIF('RELACION PAGO DE CAJA'!B$3:B$9173,A4741,'RELACION PAGO DE CAJA'!N$3:N$9173)))))</f>
        <v>#REF!</v>
      </c>
    </row>
    <row r="4742" spans="1:10">
      <c r="A4742" s="16" t="str">
        <f t="shared" si="78"/>
        <v/>
      </c>
      <c r="B4742" s="93"/>
      <c r="C4742" s="97"/>
      <c r="D4742" s="25"/>
      <c r="E4742" s="91"/>
      <c r="F4742" s="98"/>
      <c r="G4742" s="23"/>
      <c r="H4742" s="23"/>
      <c r="I4742" s="23"/>
      <c r="J4742" s="14" t="e">
        <f ca="1">F4742-(G4742+(SUMIF('RELACION PAGO DE CAJA'!B$3:B$9173,A4742,'RELACION PAGO DE CAJA'!K$3:K$9173)+SUMIF('RELACION PAGO DE CAJA'!B$3:B$9173,A4742,'RELACION PAGO DE CAJA'!L$3:L$9173)+(SUMIF('RELACION PAGO DE CAJA'!B$3:B$9173,A4742,'RELACION PAGO DE CAJA'!M$3:M$408)+(SUMIF('RELACION PAGO DE CAJA'!B$3:B$9173,A4742,'RELACION PAGO DE CAJA'!N$3:N$9173)))))</f>
        <v>#REF!</v>
      </c>
    </row>
    <row r="4743" spans="1:10">
      <c r="A4743" s="16" t="str">
        <f t="shared" si="78"/>
        <v/>
      </c>
      <c r="B4743" s="93"/>
      <c r="C4743" s="97"/>
      <c r="D4743" s="25"/>
      <c r="E4743" s="91"/>
      <c r="F4743" s="98"/>
      <c r="G4743" s="23"/>
      <c r="H4743" s="23"/>
      <c r="I4743" s="23"/>
      <c r="J4743" s="14" t="e">
        <f ca="1">F4743-(G4743+(SUMIF('RELACION PAGO DE CAJA'!B$3:B$9173,A4743,'RELACION PAGO DE CAJA'!K$3:K$9173)+SUMIF('RELACION PAGO DE CAJA'!B$3:B$9173,A4743,'RELACION PAGO DE CAJA'!L$3:L$9173)+(SUMIF('RELACION PAGO DE CAJA'!B$3:B$9173,A4743,'RELACION PAGO DE CAJA'!M$3:M$408)+(SUMIF('RELACION PAGO DE CAJA'!B$3:B$9173,A4743,'RELACION PAGO DE CAJA'!N$3:N$9173)))))</f>
        <v>#REF!</v>
      </c>
    </row>
    <row r="4744" spans="1:10">
      <c r="A4744" s="16" t="str">
        <f t="shared" si="78"/>
        <v/>
      </c>
      <c r="B4744" s="93"/>
      <c r="C4744" s="97"/>
      <c r="D4744" s="25"/>
      <c r="E4744" s="91"/>
      <c r="F4744" s="98"/>
      <c r="G4744" s="23"/>
      <c r="H4744" s="23"/>
      <c r="I4744" s="23"/>
      <c r="J4744" s="14" t="e">
        <f ca="1">F4744-(G4744+(SUMIF('RELACION PAGO DE CAJA'!B$3:B$9173,A4744,'RELACION PAGO DE CAJA'!K$3:K$9173)+SUMIF('RELACION PAGO DE CAJA'!B$3:B$9173,A4744,'RELACION PAGO DE CAJA'!L$3:L$9173)+(SUMIF('RELACION PAGO DE CAJA'!B$3:B$9173,A4744,'RELACION PAGO DE CAJA'!M$3:M$408)+(SUMIF('RELACION PAGO DE CAJA'!B$3:B$9173,A4744,'RELACION PAGO DE CAJA'!N$3:N$9173)))))</f>
        <v>#REF!</v>
      </c>
    </row>
    <row r="4745" spans="1:10">
      <c r="A4745" s="16" t="str">
        <f t="shared" si="78"/>
        <v/>
      </c>
      <c r="B4745" s="93"/>
      <c r="C4745" s="97"/>
      <c r="D4745" s="25"/>
      <c r="E4745" s="91"/>
      <c r="F4745" s="98"/>
      <c r="G4745" s="23"/>
      <c r="H4745" s="23"/>
      <c r="I4745" s="23"/>
      <c r="J4745" s="14" t="e">
        <f ca="1">F4745-(G4745+(SUMIF('RELACION PAGO DE CAJA'!B$3:B$9173,A4745,'RELACION PAGO DE CAJA'!K$3:K$9173)+SUMIF('RELACION PAGO DE CAJA'!B$3:B$9173,A4745,'RELACION PAGO DE CAJA'!L$3:L$9173)+(SUMIF('RELACION PAGO DE CAJA'!B$3:B$9173,A4745,'RELACION PAGO DE CAJA'!M$3:M$408)+(SUMIF('RELACION PAGO DE CAJA'!B$3:B$9173,A4745,'RELACION PAGO DE CAJA'!N$3:N$9173)))))</f>
        <v>#REF!</v>
      </c>
    </row>
    <row r="4746" spans="1:10">
      <c r="A4746" s="16" t="str">
        <f t="shared" si="78"/>
        <v/>
      </c>
      <c r="B4746" s="93"/>
      <c r="C4746" s="97"/>
      <c r="D4746" s="25"/>
      <c r="E4746" s="91"/>
      <c r="F4746" s="98"/>
      <c r="G4746" s="23"/>
      <c r="H4746" s="23"/>
      <c r="I4746" s="23"/>
      <c r="J4746" s="14" t="e">
        <f ca="1">F4746-(G4746+(SUMIF('RELACION PAGO DE CAJA'!B$3:B$9173,A4746,'RELACION PAGO DE CAJA'!K$3:K$9173)+SUMIF('RELACION PAGO DE CAJA'!B$3:B$9173,A4746,'RELACION PAGO DE CAJA'!L$3:L$9173)+(SUMIF('RELACION PAGO DE CAJA'!B$3:B$9173,A4746,'RELACION PAGO DE CAJA'!M$3:M$408)+(SUMIF('RELACION PAGO DE CAJA'!B$3:B$9173,A4746,'RELACION PAGO DE CAJA'!N$3:N$9173)))))</f>
        <v>#REF!</v>
      </c>
    </row>
    <row r="4747" spans="1:10">
      <c r="A4747" s="16" t="str">
        <f t="shared" si="78"/>
        <v/>
      </c>
      <c r="B4747" s="93"/>
      <c r="C4747" s="97"/>
      <c r="D4747" s="25"/>
      <c r="E4747" s="91"/>
      <c r="F4747" s="98"/>
      <c r="G4747" s="23"/>
      <c r="H4747" s="23"/>
      <c r="I4747" s="23"/>
      <c r="J4747" s="14" t="e">
        <f ca="1">F4747-(G4747+(SUMIF('RELACION PAGO DE CAJA'!B$3:B$9173,A4747,'RELACION PAGO DE CAJA'!K$3:K$9173)+SUMIF('RELACION PAGO DE CAJA'!B$3:B$9173,A4747,'RELACION PAGO DE CAJA'!L$3:L$9173)+(SUMIF('RELACION PAGO DE CAJA'!B$3:B$9173,A4747,'RELACION PAGO DE CAJA'!M$3:M$408)+(SUMIF('RELACION PAGO DE CAJA'!B$3:B$9173,A4747,'RELACION PAGO DE CAJA'!N$3:N$9173)))))</f>
        <v>#REF!</v>
      </c>
    </row>
    <row r="4748" spans="1:10">
      <c r="A4748" s="16" t="str">
        <f t="shared" si="78"/>
        <v/>
      </c>
      <c r="B4748" s="93"/>
      <c r="C4748" s="97"/>
      <c r="D4748" s="25"/>
      <c r="E4748" s="91"/>
      <c r="F4748" s="98"/>
      <c r="G4748" s="23"/>
      <c r="H4748" s="23"/>
      <c r="I4748" s="23"/>
      <c r="J4748" s="14" t="e">
        <f ca="1">F4748-(G4748+(SUMIF('RELACION PAGO DE CAJA'!B$3:B$9173,A4748,'RELACION PAGO DE CAJA'!K$3:K$9173)+SUMIF('RELACION PAGO DE CAJA'!B$3:B$9173,A4748,'RELACION PAGO DE CAJA'!L$3:L$9173)+(SUMIF('RELACION PAGO DE CAJA'!B$3:B$9173,A4748,'RELACION PAGO DE CAJA'!M$3:M$408)+(SUMIF('RELACION PAGO DE CAJA'!B$3:B$9173,A4748,'RELACION PAGO DE CAJA'!N$3:N$9173)))))</f>
        <v>#REF!</v>
      </c>
    </row>
    <row r="4749" spans="1:10">
      <c r="A4749" s="16" t="str">
        <f t="shared" si="78"/>
        <v/>
      </c>
      <c r="B4749" s="93"/>
      <c r="C4749" s="97"/>
      <c r="D4749" s="25"/>
      <c r="E4749" s="91"/>
      <c r="F4749" s="98"/>
      <c r="G4749" s="23"/>
      <c r="H4749" s="23"/>
      <c r="I4749" s="23"/>
      <c r="J4749" s="14" t="e">
        <f ca="1">F4749-(G4749+(SUMIF('RELACION PAGO DE CAJA'!B$3:B$9173,A4749,'RELACION PAGO DE CAJA'!K$3:K$9173)+SUMIF('RELACION PAGO DE CAJA'!B$3:B$9173,A4749,'RELACION PAGO DE CAJA'!L$3:L$9173)+(SUMIF('RELACION PAGO DE CAJA'!B$3:B$9173,A4749,'RELACION PAGO DE CAJA'!M$3:M$408)+(SUMIF('RELACION PAGO DE CAJA'!B$3:B$9173,A4749,'RELACION PAGO DE CAJA'!N$3:N$9173)))))</f>
        <v>#REF!</v>
      </c>
    </row>
    <row r="4750" spans="1:10">
      <c r="A4750" s="16" t="str">
        <f t="shared" si="78"/>
        <v/>
      </c>
      <c r="B4750" s="93"/>
      <c r="C4750" s="97"/>
      <c r="D4750" s="25"/>
      <c r="E4750" s="91"/>
      <c r="F4750" s="98"/>
      <c r="G4750" s="23"/>
      <c r="H4750" s="23"/>
      <c r="I4750" s="23"/>
      <c r="J4750" s="14" t="e">
        <f ca="1">F4750-(G4750+(SUMIF('RELACION PAGO DE CAJA'!B$3:B$9173,A4750,'RELACION PAGO DE CAJA'!K$3:K$9173)+SUMIF('RELACION PAGO DE CAJA'!B$3:B$9173,A4750,'RELACION PAGO DE CAJA'!L$3:L$9173)+(SUMIF('RELACION PAGO DE CAJA'!B$3:B$9173,A4750,'RELACION PAGO DE CAJA'!M$3:M$408)+(SUMIF('RELACION PAGO DE CAJA'!B$3:B$9173,A4750,'RELACION PAGO DE CAJA'!N$3:N$9173)))))</f>
        <v>#REF!</v>
      </c>
    </row>
    <row r="4751" spans="1:10">
      <c r="A4751" s="16" t="str">
        <f t="shared" si="78"/>
        <v/>
      </c>
      <c r="B4751" s="93"/>
      <c r="C4751" s="97"/>
      <c r="D4751" s="25"/>
      <c r="E4751" s="91"/>
      <c r="F4751" s="98"/>
      <c r="G4751" s="23"/>
      <c r="H4751" s="23"/>
      <c r="I4751" s="23"/>
      <c r="J4751" s="14" t="e">
        <f ca="1">F4751-(G4751+(SUMIF('RELACION PAGO DE CAJA'!B$3:B$9173,A4751,'RELACION PAGO DE CAJA'!K$3:K$9173)+SUMIF('RELACION PAGO DE CAJA'!B$3:B$9173,A4751,'RELACION PAGO DE CAJA'!L$3:L$9173)+(SUMIF('RELACION PAGO DE CAJA'!B$3:B$9173,A4751,'RELACION PAGO DE CAJA'!M$3:M$408)+(SUMIF('RELACION PAGO DE CAJA'!B$3:B$9173,A4751,'RELACION PAGO DE CAJA'!N$3:N$9173)))))</f>
        <v>#REF!</v>
      </c>
    </row>
    <row r="4752" spans="1:10">
      <c r="A4752" s="16" t="str">
        <f t="shared" si="78"/>
        <v/>
      </c>
      <c r="B4752" s="93"/>
      <c r="C4752" s="97"/>
      <c r="D4752" s="25"/>
      <c r="E4752" s="91"/>
      <c r="F4752" s="98"/>
      <c r="G4752" s="23"/>
      <c r="H4752" s="23"/>
      <c r="I4752" s="23"/>
      <c r="J4752" s="14" t="e">
        <f ca="1">F4752-(G4752+(SUMIF('RELACION PAGO DE CAJA'!B$3:B$9173,A4752,'RELACION PAGO DE CAJA'!K$3:K$9173)+SUMIF('RELACION PAGO DE CAJA'!B$3:B$9173,A4752,'RELACION PAGO DE CAJA'!L$3:L$9173)+(SUMIF('RELACION PAGO DE CAJA'!B$3:B$9173,A4752,'RELACION PAGO DE CAJA'!M$3:M$408)+(SUMIF('RELACION PAGO DE CAJA'!B$3:B$9173,A4752,'RELACION PAGO DE CAJA'!N$3:N$9173)))))</f>
        <v>#REF!</v>
      </c>
    </row>
    <row r="4753" spans="1:10">
      <c r="A4753" s="16" t="str">
        <f t="shared" si="78"/>
        <v/>
      </c>
      <c r="B4753" s="93"/>
      <c r="C4753" s="97"/>
      <c r="D4753" s="25"/>
      <c r="E4753" s="91"/>
      <c r="F4753" s="98"/>
      <c r="G4753" s="23"/>
      <c r="H4753" s="23"/>
      <c r="I4753" s="23"/>
      <c r="J4753" s="14" t="e">
        <f ca="1">F4753-(G4753+(SUMIF('RELACION PAGO DE CAJA'!B$3:B$9173,A4753,'RELACION PAGO DE CAJA'!K$3:K$9173)+SUMIF('RELACION PAGO DE CAJA'!B$3:B$9173,A4753,'RELACION PAGO DE CAJA'!L$3:L$9173)+(SUMIF('RELACION PAGO DE CAJA'!B$3:B$9173,A4753,'RELACION PAGO DE CAJA'!M$3:M$408)+(SUMIF('RELACION PAGO DE CAJA'!B$3:B$9173,A4753,'RELACION PAGO DE CAJA'!N$3:N$9173)))))</f>
        <v>#REF!</v>
      </c>
    </row>
    <row r="4754" spans="1:10">
      <c r="A4754" s="16" t="str">
        <f t="shared" si="78"/>
        <v/>
      </c>
      <c r="B4754" s="93"/>
      <c r="C4754" s="97"/>
      <c r="D4754" s="25"/>
      <c r="E4754" s="91"/>
      <c r="F4754" s="98"/>
      <c r="G4754" s="23"/>
      <c r="H4754" s="23"/>
      <c r="I4754" s="23"/>
      <c r="J4754" s="14" t="e">
        <f ca="1">F4754-(G4754+(SUMIF('RELACION PAGO DE CAJA'!B$3:B$9173,A4754,'RELACION PAGO DE CAJA'!K$3:K$9173)+SUMIF('RELACION PAGO DE CAJA'!B$3:B$9173,A4754,'RELACION PAGO DE CAJA'!L$3:L$9173)+(SUMIF('RELACION PAGO DE CAJA'!B$3:B$9173,A4754,'RELACION PAGO DE CAJA'!M$3:M$408)+(SUMIF('RELACION PAGO DE CAJA'!B$3:B$9173,A4754,'RELACION PAGO DE CAJA'!N$3:N$9173)))))</f>
        <v>#REF!</v>
      </c>
    </row>
    <row r="4755" spans="1:10">
      <c r="A4755" s="16" t="str">
        <f t="shared" si="78"/>
        <v/>
      </c>
      <c r="B4755" s="93"/>
      <c r="C4755" s="97"/>
      <c r="D4755" s="25"/>
      <c r="E4755" s="91"/>
      <c r="F4755" s="98"/>
      <c r="G4755" s="23"/>
      <c r="H4755" s="23"/>
      <c r="I4755" s="23"/>
      <c r="J4755" s="14" t="e">
        <f ca="1">F4755-(G4755+(SUMIF('RELACION PAGO DE CAJA'!B$3:B$9173,A4755,'RELACION PAGO DE CAJA'!K$3:K$9173)+SUMIF('RELACION PAGO DE CAJA'!B$3:B$9173,A4755,'RELACION PAGO DE CAJA'!L$3:L$9173)+(SUMIF('RELACION PAGO DE CAJA'!B$3:B$9173,A4755,'RELACION PAGO DE CAJA'!M$3:M$408)+(SUMIF('RELACION PAGO DE CAJA'!B$3:B$9173,A4755,'RELACION PAGO DE CAJA'!N$3:N$9173)))))</f>
        <v>#REF!</v>
      </c>
    </row>
    <row r="4756" spans="1:10">
      <c r="A4756" s="16" t="str">
        <f t="shared" si="78"/>
        <v/>
      </c>
      <c r="B4756" s="93"/>
      <c r="C4756" s="97"/>
      <c r="D4756" s="25"/>
      <c r="E4756" s="91"/>
      <c r="F4756" s="98"/>
      <c r="G4756" s="23"/>
      <c r="H4756" s="23"/>
      <c r="I4756" s="23"/>
      <c r="J4756" s="14" t="e">
        <f ca="1">F4756-(G4756+(SUMIF('RELACION PAGO DE CAJA'!B$3:B$9173,A4756,'RELACION PAGO DE CAJA'!K$3:K$9173)+SUMIF('RELACION PAGO DE CAJA'!B$3:B$9173,A4756,'RELACION PAGO DE CAJA'!L$3:L$9173)+(SUMIF('RELACION PAGO DE CAJA'!B$3:B$9173,A4756,'RELACION PAGO DE CAJA'!M$3:M$408)+(SUMIF('RELACION PAGO DE CAJA'!B$3:B$9173,A4756,'RELACION PAGO DE CAJA'!N$3:N$9173)))))</f>
        <v>#REF!</v>
      </c>
    </row>
    <row r="4757" spans="1:10">
      <c r="A4757" s="16" t="str">
        <f t="shared" ref="A4757:A4820" si="79">CONCATENATE(B4757,D4757,E4757)</f>
        <v/>
      </c>
      <c r="B4757" s="93"/>
      <c r="C4757" s="97"/>
      <c r="D4757" s="25"/>
      <c r="E4757" s="91"/>
      <c r="F4757" s="98"/>
      <c r="G4757" s="23"/>
      <c r="H4757" s="23"/>
      <c r="I4757" s="23"/>
      <c r="J4757" s="14" t="e">
        <f ca="1">F4757-(G4757+(SUMIF('RELACION PAGO DE CAJA'!B$3:B$9173,A4757,'RELACION PAGO DE CAJA'!K$3:K$9173)+SUMIF('RELACION PAGO DE CAJA'!B$3:B$9173,A4757,'RELACION PAGO DE CAJA'!L$3:L$9173)+(SUMIF('RELACION PAGO DE CAJA'!B$3:B$9173,A4757,'RELACION PAGO DE CAJA'!M$3:M$408)+(SUMIF('RELACION PAGO DE CAJA'!B$3:B$9173,A4757,'RELACION PAGO DE CAJA'!N$3:N$9173)))))</f>
        <v>#REF!</v>
      </c>
    </row>
    <row r="4758" spans="1:10">
      <c r="A4758" s="16" t="str">
        <f t="shared" si="79"/>
        <v/>
      </c>
      <c r="B4758" s="93"/>
      <c r="C4758" s="97"/>
      <c r="D4758" s="25"/>
      <c r="E4758" s="91"/>
      <c r="F4758" s="98"/>
      <c r="G4758" s="23"/>
      <c r="H4758" s="23"/>
      <c r="I4758" s="23"/>
      <c r="J4758" s="14" t="e">
        <f ca="1">F4758-(G4758+(SUMIF('RELACION PAGO DE CAJA'!B$3:B$9173,A4758,'RELACION PAGO DE CAJA'!K$3:K$9173)+SUMIF('RELACION PAGO DE CAJA'!B$3:B$9173,A4758,'RELACION PAGO DE CAJA'!L$3:L$9173)+(SUMIF('RELACION PAGO DE CAJA'!B$3:B$9173,A4758,'RELACION PAGO DE CAJA'!M$3:M$408)+(SUMIF('RELACION PAGO DE CAJA'!B$3:B$9173,A4758,'RELACION PAGO DE CAJA'!N$3:N$9173)))))</f>
        <v>#REF!</v>
      </c>
    </row>
    <row r="4759" spans="1:10">
      <c r="A4759" s="16" t="str">
        <f t="shared" si="79"/>
        <v/>
      </c>
      <c r="B4759" s="93"/>
      <c r="C4759" s="97"/>
      <c r="D4759" s="25"/>
      <c r="E4759" s="91"/>
      <c r="F4759" s="98"/>
      <c r="G4759" s="23"/>
      <c r="H4759" s="23"/>
      <c r="I4759" s="23"/>
      <c r="J4759" s="14" t="e">
        <f ca="1">F4759-(G4759+(SUMIF('RELACION PAGO DE CAJA'!B$3:B$9173,A4759,'RELACION PAGO DE CAJA'!K$3:K$9173)+SUMIF('RELACION PAGO DE CAJA'!B$3:B$9173,A4759,'RELACION PAGO DE CAJA'!L$3:L$9173)+(SUMIF('RELACION PAGO DE CAJA'!B$3:B$9173,A4759,'RELACION PAGO DE CAJA'!M$3:M$408)+(SUMIF('RELACION PAGO DE CAJA'!B$3:B$9173,A4759,'RELACION PAGO DE CAJA'!N$3:N$9173)))))</f>
        <v>#REF!</v>
      </c>
    </row>
    <row r="4760" spans="1:10">
      <c r="A4760" s="16" t="str">
        <f t="shared" si="79"/>
        <v/>
      </c>
      <c r="B4760" s="93"/>
      <c r="C4760" s="97"/>
      <c r="D4760" s="25"/>
      <c r="E4760" s="91"/>
      <c r="F4760" s="98"/>
      <c r="G4760" s="23"/>
      <c r="H4760" s="23"/>
      <c r="I4760" s="23"/>
      <c r="J4760" s="14" t="e">
        <f ca="1">F4760-(G4760+(SUMIF('RELACION PAGO DE CAJA'!B$3:B$9173,A4760,'RELACION PAGO DE CAJA'!K$3:K$9173)+SUMIF('RELACION PAGO DE CAJA'!B$3:B$9173,A4760,'RELACION PAGO DE CAJA'!L$3:L$9173)+(SUMIF('RELACION PAGO DE CAJA'!B$3:B$9173,A4760,'RELACION PAGO DE CAJA'!M$3:M$408)+(SUMIF('RELACION PAGO DE CAJA'!B$3:B$9173,A4760,'RELACION PAGO DE CAJA'!N$3:N$9173)))))</f>
        <v>#REF!</v>
      </c>
    </row>
    <row r="4761" spans="1:10">
      <c r="A4761" s="16" t="str">
        <f t="shared" si="79"/>
        <v/>
      </c>
      <c r="B4761" s="93"/>
      <c r="C4761" s="97"/>
      <c r="D4761" s="25"/>
      <c r="E4761" s="91"/>
      <c r="F4761" s="98"/>
      <c r="G4761" s="23"/>
      <c r="H4761" s="23"/>
      <c r="I4761" s="23"/>
      <c r="J4761" s="14" t="e">
        <f ca="1">F4761-(G4761+(SUMIF('RELACION PAGO DE CAJA'!B$3:B$9173,A4761,'RELACION PAGO DE CAJA'!K$3:K$9173)+SUMIF('RELACION PAGO DE CAJA'!B$3:B$9173,A4761,'RELACION PAGO DE CAJA'!L$3:L$9173)+(SUMIF('RELACION PAGO DE CAJA'!B$3:B$9173,A4761,'RELACION PAGO DE CAJA'!M$3:M$408)+(SUMIF('RELACION PAGO DE CAJA'!B$3:B$9173,A4761,'RELACION PAGO DE CAJA'!N$3:N$9173)))))</f>
        <v>#REF!</v>
      </c>
    </row>
    <row r="4762" spans="1:10">
      <c r="A4762" s="16" t="str">
        <f t="shared" si="79"/>
        <v/>
      </c>
      <c r="B4762" s="93"/>
      <c r="C4762" s="97"/>
      <c r="D4762" s="25"/>
      <c r="E4762" s="91"/>
      <c r="F4762" s="98"/>
      <c r="G4762" s="23"/>
      <c r="H4762" s="23"/>
      <c r="I4762" s="23"/>
      <c r="J4762" s="14" t="e">
        <f ca="1">F4762-(G4762+(SUMIF('RELACION PAGO DE CAJA'!B$3:B$9173,A4762,'RELACION PAGO DE CAJA'!K$3:K$9173)+SUMIF('RELACION PAGO DE CAJA'!B$3:B$9173,A4762,'RELACION PAGO DE CAJA'!L$3:L$9173)+(SUMIF('RELACION PAGO DE CAJA'!B$3:B$9173,A4762,'RELACION PAGO DE CAJA'!M$3:M$408)+(SUMIF('RELACION PAGO DE CAJA'!B$3:B$9173,A4762,'RELACION PAGO DE CAJA'!N$3:N$9173)))))</f>
        <v>#REF!</v>
      </c>
    </row>
    <row r="4763" spans="1:10">
      <c r="A4763" s="16" t="str">
        <f t="shared" si="79"/>
        <v/>
      </c>
      <c r="B4763" s="93"/>
      <c r="C4763" s="97"/>
      <c r="D4763" s="25"/>
      <c r="E4763" s="91"/>
      <c r="F4763" s="98"/>
      <c r="G4763" s="23"/>
      <c r="H4763" s="23"/>
      <c r="I4763" s="23"/>
      <c r="J4763" s="14" t="e">
        <f ca="1">F4763-(G4763+(SUMIF('RELACION PAGO DE CAJA'!B$3:B$9173,A4763,'RELACION PAGO DE CAJA'!K$3:K$9173)+SUMIF('RELACION PAGO DE CAJA'!B$3:B$9173,A4763,'RELACION PAGO DE CAJA'!L$3:L$9173)+(SUMIF('RELACION PAGO DE CAJA'!B$3:B$9173,A4763,'RELACION PAGO DE CAJA'!M$3:M$408)+(SUMIF('RELACION PAGO DE CAJA'!B$3:B$9173,A4763,'RELACION PAGO DE CAJA'!N$3:N$9173)))))</f>
        <v>#REF!</v>
      </c>
    </row>
    <row r="4764" spans="1:10">
      <c r="A4764" s="16" t="str">
        <f t="shared" si="79"/>
        <v/>
      </c>
      <c r="B4764" s="93"/>
      <c r="C4764" s="97"/>
      <c r="D4764" s="25"/>
      <c r="E4764" s="91"/>
      <c r="F4764" s="98"/>
      <c r="G4764" s="23"/>
      <c r="H4764" s="23"/>
      <c r="I4764" s="23"/>
      <c r="J4764" s="14" t="e">
        <f ca="1">F4764-(G4764+(SUMIF('RELACION PAGO DE CAJA'!B$3:B$9173,A4764,'RELACION PAGO DE CAJA'!K$3:K$9173)+SUMIF('RELACION PAGO DE CAJA'!B$3:B$9173,A4764,'RELACION PAGO DE CAJA'!L$3:L$9173)+(SUMIF('RELACION PAGO DE CAJA'!B$3:B$9173,A4764,'RELACION PAGO DE CAJA'!M$3:M$408)+(SUMIF('RELACION PAGO DE CAJA'!B$3:B$9173,A4764,'RELACION PAGO DE CAJA'!N$3:N$9173)))))</f>
        <v>#REF!</v>
      </c>
    </row>
    <row r="4765" spans="1:10">
      <c r="A4765" s="16" t="str">
        <f t="shared" si="79"/>
        <v/>
      </c>
      <c r="B4765" s="93"/>
      <c r="C4765" s="97"/>
      <c r="D4765" s="25"/>
      <c r="E4765" s="91"/>
      <c r="F4765" s="98"/>
      <c r="G4765" s="23"/>
      <c r="H4765" s="23"/>
      <c r="I4765" s="23"/>
      <c r="J4765" s="14" t="e">
        <f ca="1">F4765-(G4765+(SUMIF('RELACION PAGO DE CAJA'!B$3:B$9173,A4765,'RELACION PAGO DE CAJA'!K$3:K$9173)+SUMIF('RELACION PAGO DE CAJA'!B$3:B$9173,A4765,'RELACION PAGO DE CAJA'!L$3:L$9173)+(SUMIF('RELACION PAGO DE CAJA'!B$3:B$9173,A4765,'RELACION PAGO DE CAJA'!M$3:M$408)+(SUMIF('RELACION PAGO DE CAJA'!B$3:B$9173,A4765,'RELACION PAGO DE CAJA'!N$3:N$9173)))))</f>
        <v>#REF!</v>
      </c>
    </row>
    <row r="4766" spans="1:10">
      <c r="A4766" s="16" t="str">
        <f t="shared" si="79"/>
        <v/>
      </c>
      <c r="B4766" s="93"/>
      <c r="C4766" s="97"/>
      <c r="D4766" s="25"/>
      <c r="E4766" s="91"/>
      <c r="F4766" s="98"/>
      <c r="G4766" s="23"/>
      <c r="H4766" s="23"/>
      <c r="I4766" s="23"/>
      <c r="J4766" s="14" t="e">
        <f ca="1">F4766-(G4766+(SUMIF('RELACION PAGO DE CAJA'!B$3:B$9173,A4766,'RELACION PAGO DE CAJA'!K$3:K$9173)+SUMIF('RELACION PAGO DE CAJA'!B$3:B$9173,A4766,'RELACION PAGO DE CAJA'!L$3:L$9173)+(SUMIF('RELACION PAGO DE CAJA'!B$3:B$9173,A4766,'RELACION PAGO DE CAJA'!M$3:M$408)+(SUMIF('RELACION PAGO DE CAJA'!B$3:B$9173,A4766,'RELACION PAGO DE CAJA'!N$3:N$9173)))))</f>
        <v>#REF!</v>
      </c>
    </row>
    <row r="4767" spans="1:10">
      <c r="A4767" s="16" t="str">
        <f t="shared" si="79"/>
        <v/>
      </c>
      <c r="B4767" s="93"/>
      <c r="C4767" s="97"/>
      <c r="D4767" s="25"/>
      <c r="E4767" s="91"/>
      <c r="F4767" s="98"/>
      <c r="G4767" s="23"/>
      <c r="H4767" s="23"/>
      <c r="I4767" s="23"/>
      <c r="J4767" s="14" t="e">
        <f ca="1">F4767-(G4767+(SUMIF('RELACION PAGO DE CAJA'!B$3:B$9173,A4767,'RELACION PAGO DE CAJA'!K$3:K$9173)+SUMIF('RELACION PAGO DE CAJA'!B$3:B$9173,A4767,'RELACION PAGO DE CAJA'!L$3:L$9173)+(SUMIF('RELACION PAGO DE CAJA'!B$3:B$9173,A4767,'RELACION PAGO DE CAJA'!M$3:M$408)+(SUMIF('RELACION PAGO DE CAJA'!B$3:B$9173,A4767,'RELACION PAGO DE CAJA'!N$3:N$9173)))))</f>
        <v>#REF!</v>
      </c>
    </row>
    <row r="4768" spans="1:10">
      <c r="A4768" s="16" t="str">
        <f t="shared" si="79"/>
        <v/>
      </c>
      <c r="B4768" s="93"/>
      <c r="C4768" s="97"/>
      <c r="D4768" s="25"/>
      <c r="E4768" s="91"/>
      <c r="F4768" s="98"/>
      <c r="G4768" s="23"/>
      <c r="H4768" s="23"/>
      <c r="I4768" s="23"/>
      <c r="J4768" s="14" t="e">
        <f ca="1">F4768-(G4768+(SUMIF('RELACION PAGO DE CAJA'!B$3:B$9173,A4768,'RELACION PAGO DE CAJA'!K$3:K$9173)+SUMIF('RELACION PAGO DE CAJA'!B$3:B$9173,A4768,'RELACION PAGO DE CAJA'!L$3:L$9173)+(SUMIF('RELACION PAGO DE CAJA'!B$3:B$9173,A4768,'RELACION PAGO DE CAJA'!M$3:M$408)+(SUMIF('RELACION PAGO DE CAJA'!B$3:B$9173,A4768,'RELACION PAGO DE CAJA'!N$3:N$9173)))))</f>
        <v>#REF!</v>
      </c>
    </row>
    <row r="4769" spans="1:10">
      <c r="A4769" s="16" t="str">
        <f t="shared" si="79"/>
        <v/>
      </c>
      <c r="B4769" s="93"/>
      <c r="C4769" s="97"/>
      <c r="D4769" s="25"/>
      <c r="E4769" s="91"/>
      <c r="F4769" s="98"/>
      <c r="G4769" s="23"/>
      <c r="H4769" s="23"/>
      <c r="I4769" s="23"/>
      <c r="J4769" s="14" t="e">
        <f ca="1">F4769-(G4769+(SUMIF('RELACION PAGO DE CAJA'!B$3:B$9173,A4769,'RELACION PAGO DE CAJA'!K$3:K$9173)+SUMIF('RELACION PAGO DE CAJA'!B$3:B$9173,A4769,'RELACION PAGO DE CAJA'!L$3:L$9173)+(SUMIF('RELACION PAGO DE CAJA'!B$3:B$9173,A4769,'RELACION PAGO DE CAJA'!M$3:M$408)+(SUMIF('RELACION PAGO DE CAJA'!B$3:B$9173,A4769,'RELACION PAGO DE CAJA'!N$3:N$9173)))))</f>
        <v>#REF!</v>
      </c>
    </row>
    <row r="4770" spans="1:10">
      <c r="A4770" s="16" t="str">
        <f t="shared" si="79"/>
        <v/>
      </c>
      <c r="B4770" s="93"/>
      <c r="C4770" s="97"/>
      <c r="D4770" s="25"/>
      <c r="E4770" s="91"/>
      <c r="F4770" s="98"/>
      <c r="G4770" s="23"/>
      <c r="H4770" s="23"/>
      <c r="I4770" s="23"/>
      <c r="J4770" s="14" t="e">
        <f ca="1">F4770-(G4770+(SUMIF('RELACION PAGO DE CAJA'!B$3:B$9173,A4770,'RELACION PAGO DE CAJA'!K$3:K$9173)+SUMIF('RELACION PAGO DE CAJA'!B$3:B$9173,A4770,'RELACION PAGO DE CAJA'!L$3:L$9173)+(SUMIF('RELACION PAGO DE CAJA'!B$3:B$9173,A4770,'RELACION PAGO DE CAJA'!M$3:M$408)+(SUMIF('RELACION PAGO DE CAJA'!B$3:B$9173,A4770,'RELACION PAGO DE CAJA'!N$3:N$9173)))))</f>
        <v>#REF!</v>
      </c>
    </row>
    <row r="4771" spans="1:10">
      <c r="A4771" s="16" t="str">
        <f t="shared" si="79"/>
        <v/>
      </c>
      <c r="B4771" s="93"/>
      <c r="C4771" s="97"/>
      <c r="D4771" s="25"/>
      <c r="E4771" s="91"/>
      <c r="F4771" s="98"/>
      <c r="G4771" s="23"/>
      <c r="H4771" s="23"/>
      <c r="I4771" s="23"/>
      <c r="J4771" s="14" t="e">
        <f ca="1">F4771-(G4771+(SUMIF('RELACION PAGO DE CAJA'!B$3:B$9173,A4771,'RELACION PAGO DE CAJA'!K$3:K$9173)+SUMIF('RELACION PAGO DE CAJA'!B$3:B$9173,A4771,'RELACION PAGO DE CAJA'!L$3:L$9173)+(SUMIF('RELACION PAGO DE CAJA'!B$3:B$9173,A4771,'RELACION PAGO DE CAJA'!M$3:M$408)+(SUMIF('RELACION PAGO DE CAJA'!B$3:B$9173,A4771,'RELACION PAGO DE CAJA'!N$3:N$9173)))))</f>
        <v>#REF!</v>
      </c>
    </row>
    <row r="4772" spans="1:10">
      <c r="A4772" s="16" t="str">
        <f t="shared" si="79"/>
        <v/>
      </c>
      <c r="B4772" s="93"/>
      <c r="C4772" s="97"/>
      <c r="D4772" s="25"/>
      <c r="E4772" s="91"/>
      <c r="F4772" s="98"/>
      <c r="G4772" s="23"/>
      <c r="H4772" s="23"/>
      <c r="I4772" s="23"/>
      <c r="J4772" s="14" t="e">
        <f ca="1">F4772-(G4772+(SUMIF('RELACION PAGO DE CAJA'!B$3:B$9173,A4772,'RELACION PAGO DE CAJA'!K$3:K$9173)+SUMIF('RELACION PAGO DE CAJA'!B$3:B$9173,A4772,'RELACION PAGO DE CAJA'!L$3:L$9173)+(SUMIF('RELACION PAGO DE CAJA'!B$3:B$9173,A4772,'RELACION PAGO DE CAJA'!M$3:M$408)+(SUMIF('RELACION PAGO DE CAJA'!B$3:B$9173,A4772,'RELACION PAGO DE CAJA'!N$3:N$9173)))))</f>
        <v>#REF!</v>
      </c>
    </row>
    <row r="4773" spans="1:10">
      <c r="A4773" s="16" t="str">
        <f t="shared" si="79"/>
        <v/>
      </c>
      <c r="B4773" s="93"/>
      <c r="C4773" s="97"/>
      <c r="D4773" s="25"/>
      <c r="E4773" s="91"/>
      <c r="F4773" s="98"/>
      <c r="G4773" s="23"/>
      <c r="H4773" s="23"/>
      <c r="I4773" s="23"/>
      <c r="J4773" s="14" t="e">
        <f ca="1">F4773-(G4773+(SUMIF('RELACION PAGO DE CAJA'!B$3:B$9173,A4773,'RELACION PAGO DE CAJA'!K$3:K$9173)+SUMIF('RELACION PAGO DE CAJA'!B$3:B$9173,A4773,'RELACION PAGO DE CAJA'!L$3:L$9173)+(SUMIF('RELACION PAGO DE CAJA'!B$3:B$9173,A4773,'RELACION PAGO DE CAJA'!M$3:M$408)+(SUMIF('RELACION PAGO DE CAJA'!B$3:B$9173,A4773,'RELACION PAGO DE CAJA'!N$3:N$9173)))))</f>
        <v>#REF!</v>
      </c>
    </row>
    <row r="4774" spans="1:10">
      <c r="A4774" s="16" t="str">
        <f t="shared" si="79"/>
        <v/>
      </c>
      <c r="B4774" s="93"/>
      <c r="C4774" s="97"/>
      <c r="D4774" s="25"/>
      <c r="E4774" s="91"/>
      <c r="F4774" s="98"/>
      <c r="G4774" s="23"/>
      <c r="H4774" s="23"/>
      <c r="I4774" s="23"/>
      <c r="J4774" s="14" t="e">
        <f ca="1">F4774-(G4774+(SUMIF('RELACION PAGO DE CAJA'!B$3:B$9173,A4774,'RELACION PAGO DE CAJA'!K$3:K$9173)+SUMIF('RELACION PAGO DE CAJA'!B$3:B$9173,A4774,'RELACION PAGO DE CAJA'!L$3:L$9173)+(SUMIF('RELACION PAGO DE CAJA'!B$3:B$9173,A4774,'RELACION PAGO DE CAJA'!M$3:M$408)+(SUMIF('RELACION PAGO DE CAJA'!B$3:B$9173,A4774,'RELACION PAGO DE CAJA'!N$3:N$9173)))))</f>
        <v>#REF!</v>
      </c>
    </row>
    <row r="4775" spans="1:10">
      <c r="A4775" s="16" t="str">
        <f t="shared" si="79"/>
        <v/>
      </c>
      <c r="B4775" s="93"/>
      <c r="C4775" s="97"/>
      <c r="D4775" s="25"/>
      <c r="E4775" s="91"/>
      <c r="F4775" s="98"/>
      <c r="G4775" s="23"/>
      <c r="H4775" s="23"/>
      <c r="I4775" s="23"/>
      <c r="J4775" s="14" t="e">
        <f ca="1">F4775-(G4775+(SUMIF('RELACION PAGO DE CAJA'!B$3:B$9173,A4775,'RELACION PAGO DE CAJA'!K$3:K$9173)+SUMIF('RELACION PAGO DE CAJA'!B$3:B$9173,A4775,'RELACION PAGO DE CAJA'!L$3:L$9173)+(SUMIF('RELACION PAGO DE CAJA'!B$3:B$9173,A4775,'RELACION PAGO DE CAJA'!M$3:M$408)+(SUMIF('RELACION PAGO DE CAJA'!B$3:B$9173,A4775,'RELACION PAGO DE CAJA'!N$3:N$9173)))))</f>
        <v>#REF!</v>
      </c>
    </row>
    <row r="4776" spans="1:10">
      <c r="A4776" s="16" t="str">
        <f t="shared" si="79"/>
        <v/>
      </c>
      <c r="B4776" s="93"/>
      <c r="C4776" s="97"/>
      <c r="D4776" s="25"/>
      <c r="E4776" s="91"/>
      <c r="F4776" s="98"/>
      <c r="G4776" s="23"/>
      <c r="H4776" s="23"/>
      <c r="I4776" s="23"/>
      <c r="J4776" s="14" t="e">
        <f ca="1">F4776-(G4776+(SUMIF('RELACION PAGO DE CAJA'!B$3:B$9173,A4776,'RELACION PAGO DE CAJA'!K$3:K$9173)+SUMIF('RELACION PAGO DE CAJA'!B$3:B$9173,A4776,'RELACION PAGO DE CAJA'!L$3:L$9173)+(SUMIF('RELACION PAGO DE CAJA'!B$3:B$9173,A4776,'RELACION PAGO DE CAJA'!M$3:M$408)+(SUMIF('RELACION PAGO DE CAJA'!B$3:B$9173,A4776,'RELACION PAGO DE CAJA'!N$3:N$9173)))))</f>
        <v>#REF!</v>
      </c>
    </row>
    <row r="4777" spans="1:10">
      <c r="A4777" s="16" t="str">
        <f t="shared" si="79"/>
        <v/>
      </c>
      <c r="B4777" s="93"/>
      <c r="C4777" s="97"/>
      <c r="D4777" s="25"/>
      <c r="E4777" s="91"/>
      <c r="F4777" s="98"/>
      <c r="G4777" s="23"/>
      <c r="H4777" s="23"/>
      <c r="I4777" s="23"/>
      <c r="J4777" s="14" t="e">
        <f ca="1">F4777-(G4777+(SUMIF('RELACION PAGO DE CAJA'!B$3:B$9173,A4777,'RELACION PAGO DE CAJA'!K$3:K$9173)+SUMIF('RELACION PAGO DE CAJA'!B$3:B$9173,A4777,'RELACION PAGO DE CAJA'!L$3:L$9173)+(SUMIF('RELACION PAGO DE CAJA'!B$3:B$9173,A4777,'RELACION PAGO DE CAJA'!M$3:M$408)+(SUMIF('RELACION PAGO DE CAJA'!B$3:B$9173,A4777,'RELACION PAGO DE CAJA'!N$3:N$9173)))))</f>
        <v>#REF!</v>
      </c>
    </row>
    <row r="4778" spans="1:10">
      <c r="A4778" s="16" t="str">
        <f t="shared" si="79"/>
        <v/>
      </c>
      <c r="B4778" s="93"/>
      <c r="C4778" s="97"/>
      <c r="D4778" s="25"/>
      <c r="E4778" s="91"/>
      <c r="F4778" s="98"/>
      <c r="G4778" s="23"/>
      <c r="H4778" s="23"/>
      <c r="I4778" s="23"/>
      <c r="J4778" s="14" t="e">
        <f ca="1">F4778-(G4778+(SUMIF('RELACION PAGO DE CAJA'!B$3:B$9173,A4778,'RELACION PAGO DE CAJA'!K$3:K$9173)+SUMIF('RELACION PAGO DE CAJA'!B$3:B$9173,A4778,'RELACION PAGO DE CAJA'!L$3:L$9173)+(SUMIF('RELACION PAGO DE CAJA'!B$3:B$9173,A4778,'RELACION PAGO DE CAJA'!M$3:M$408)+(SUMIF('RELACION PAGO DE CAJA'!B$3:B$9173,A4778,'RELACION PAGO DE CAJA'!N$3:N$9173)))))</f>
        <v>#REF!</v>
      </c>
    </row>
    <row r="4779" spans="1:10">
      <c r="A4779" s="16" t="str">
        <f t="shared" si="79"/>
        <v/>
      </c>
      <c r="B4779" s="93"/>
      <c r="C4779" s="97"/>
      <c r="D4779" s="25"/>
      <c r="E4779" s="91"/>
      <c r="F4779" s="98"/>
      <c r="G4779" s="23"/>
      <c r="H4779" s="23"/>
      <c r="I4779" s="23"/>
      <c r="J4779" s="14" t="e">
        <f ca="1">F4779-(G4779+(SUMIF('RELACION PAGO DE CAJA'!B$3:B$9173,A4779,'RELACION PAGO DE CAJA'!K$3:K$9173)+SUMIF('RELACION PAGO DE CAJA'!B$3:B$9173,A4779,'RELACION PAGO DE CAJA'!L$3:L$9173)+(SUMIF('RELACION PAGO DE CAJA'!B$3:B$9173,A4779,'RELACION PAGO DE CAJA'!M$3:M$408)+(SUMIF('RELACION PAGO DE CAJA'!B$3:B$9173,A4779,'RELACION PAGO DE CAJA'!N$3:N$9173)))))</f>
        <v>#REF!</v>
      </c>
    </row>
    <row r="4780" spans="1:10">
      <c r="A4780" s="16" t="str">
        <f t="shared" si="79"/>
        <v/>
      </c>
      <c r="B4780" s="93"/>
      <c r="C4780" s="97"/>
      <c r="D4780" s="25"/>
      <c r="E4780" s="91"/>
      <c r="F4780" s="98"/>
      <c r="G4780" s="23"/>
      <c r="H4780" s="23"/>
      <c r="I4780" s="23"/>
      <c r="J4780" s="14" t="e">
        <f ca="1">F4780-(G4780+(SUMIF('RELACION PAGO DE CAJA'!B$3:B$9173,A4780,'RELACION PAGO DE CAJA'!K$3:K$9173)+SUMIF('RELACION PAGO DE CAJA'!B$3:B$9173,A4780,'RELACION PAGO DE CAJA'!L$3:L$9173)+(SUMIF('RELACION PAGO DE CAJA'!B$3:B$9173,A4780,'RELACION PAGO DE CAJA'!M$3:M$408)+(SUMIF('RELACION PAGO DE CAJA'!B$3:B$9173,A4780,'RELACION PAGO DE CAJA'!N$3:N$9173)))))</f>
        <v>#REF!</v>
      </c>
    </row>
    <row r="4781" spans="1:10">
      <c r="A4781" s="16" t="str">
        <f t="shared" si="79"/>
        <v/>
      </c>
      <c r="B4781" s="93"/>
      <c r="C4781" s="97"/>
      <c r="D4781" s="25"/>
      <c r="E4781" s="91"/>
      <c r="F4781" s="98"/>
      <c r="G4781" s="23"/>
      <c r="H4781" s="23"/>
      <c r="I4781" s="23"/>
      <c r="J4781" s="14" t="e">
        <f ca="1">F4781-(G4781+(SUMIF('RELACION PAGO DE CAJA'!B$3:B$9173,A4781,'RELACION PAGO DE CAJA'!K$3:K$9173)+SUMIF('RELACION PAGO DE CAJA'!B$3:B$9173,A4781,'RELACION PAGO DE CAJA'!L$3:L$9173)+(SUMIF('RELACION PAGO DE CAJA'!B$3:B$9173,A4781,'RELACION PAGO DE CAJA'!M$3:M$408)+(SUMIF('RELACION PAGO DE CAJA'!B$3:B$9173,A4781,'RELACION PAGO DE CAJA'!N$3:N$9173)))))</f>
        <v>#REF!</v>
      </c>
    </row>
    <row r="4782" spans="1:10">
      <c r="A4782" s="16" t="str">
        <f t="shared" si="79"/>
        <v/>
      </c>
      <c r="B4782" s="93"/>
      <c r="C4782" s="97"/>
      <c r="D4782" s="25"/>
      <c r="E4782" s="91"/>
      <c r="F4782" s="98"/>
      <c r="G4782" s="23"/>
      <c r="H4782" s="23"/>
      <c r="I4782" s="23"/>
      <c r="J4782" s="14" t="e">
        <f ca="1">F4782-(G4782+(SUMIF('RELACION PAGO DE CAJA'!B$3:B$9173,A4782,'RELACION PAGO DE CAJA'!K$3:K$9173)+SUMIF('RELACION PAGO DE CAJA'!B$3:B$9173,A4782,'RELACION PAGO DE CAJA'!L$3:L$9173)+(SUMIF('RELACION PAGO DE CAJA'!B$3:B$9173,A4782,'RELACION PAGO DE CAJA'!M$3:M$408)+(SUMIF('RELACION PAGO DE CAJA'!B$3:B$9173,A4782,'RELACION PAGO DE CAJA'!N$3:N$9173)))))</f>
        <v>#REF!</v>
      </c>
    </row>
    <row r="4783" spans="1:10">
      <c r="A4783" s="16" t="str">
        <f t="shared" si="79"/>
        <v/>
      </c>
      <c r="B4783" s="93"/>
      <c r="C4783" s="97"/>
      <c r="D4783" s="25"/>
      <c r="E4783" s="91"/>
      <c r="F4783" s="98"/>
      <c r="G4783" s="23"/>
      <c r="H4783" s="23"/>
      <c r="I4783" s="23"/>
      <c r="J4783" s="14" t="e">
        <f ca="1">F4783-(G4783+(SUMIF('RELACION PAGO DE CAJA'!B$3:B$9173,A4783,'RELACION PAGO DE CAJA'!K$3:K$9173)+SUMIF('RELACION PAGO DE CAJA'!B$3:B$9173,A4783,'RELACION PAGO DE CAJA'!L$3:L$9173)+(SUMIF('RELACION PAGO DE CAJA'!B$3:B$9173,A4783,'RELACION PAGO DE CAJA'!M$3:M$408)+(SUMIF('RELACION PAGO DE CAJA'!B$3:B$9173,A4783,'RELACION PAGO DE CAJA'!N$3:N$9173)))))</f>
        <v>#REF!</v>
      </c>
    </row>
    <row r="4784" spans="1:10">
      <c r="A4784" s="16" t="str">
        <f t="shared" si="79"/>
        <v/>
      </c>
      <c r="B4784" s="93"/>
      <c r="C4784" s="97"/>
      <c r="D4784" s="25"/>
      <c r="E4784" s="91"/>
      <c r="F4784" s="98"/>
      <c r="G4784" s="23"/>
      <c r="H4784" s="23"/>
      <c r="I4784" s="23"/>
      <c r="J4784" s="14" t="e">
        <f ca="1">F4784-(G4784+(SUMIF('RELACION PAGO DE CAJA'!B$3:B$9173,A4784,'RELACION PAGO DE CAJA'!K$3:K$9173)+SUMIF('RELACION PAGO DE CAJA'!B$3:B$9173,A4784,'RELACION PAGO DE CAJA'!L$3:L$9173)+(SUMIF('RELACION PAGO DE CAJA'!B$3:B$9173,A4784,'RELACION PAGO DE CAJA'!M$3:M$408)+(SUMIF('RELACION PAGO DE CAJA'!B$3:B$9173,A4784,'RELACION PAGO DE CAJA'!N$3:N$9173)))))</f>
        <v>#REF!</v>
      </c>
    </row>
    <row r="4785" spans="1:10">
      <c r="A4785" s="16" t="str">
        <f t="shared" si="79"/>
        <v/>
      </c>
      <c r="B4785" s="93"/>
      <c r="C4785" s="97"/>
      <c r="D4785" s="25"/>
      <c r="E4785" s="91"/>
      <c r="F4785" s="98"/>
      <c r="G4785" s="23"/>
      <c r="H4785" s="23"/>
      <c r="I4785" s="23"/>
      <c r="J4785" s="14" t="e">
        <f ca="1">F4785-(G4785+(SUMIF('RELACION PAGO DE CAJA'!B$3:B$9173,A4785,'RELACION PAGO DE CAJA'!K$3:K$9173)+SUMIF('RELACION PAGO DE CAJA'!B$3:B$9173,A4785,'RELACION PAGO DE CAJA'!L$3:L$9173)+(SUMIF('RELACION PAGO DE CAJA'!B$3:B$9173,A4785,'RELACION PAGO DE CAJA'!M$3:M$408)+(SUMIF('RELACION PAGO DE CAJA'!B$3:B$9173,A4785,'RELACION PAGO DE CAJA'!N$3:N$9173)))))</f>
        <v>#REF!</v>
      </c>
    </row>
    <row r="4786" spans="1:10">
      <c r="A4786" s="16" t="str">
        <f t="shared" si="79"/>
        <v/>
      </c>
      <c r="B4786" s="93"/>
      <c r="C4786" s="97"/>
      <c r="D4786" s="25"/>
      <c r="E4786" s="91"/>
      <c r="F4786" s="98"/>
      <c r="G4786" s="23"/>
      <c r="H4786" s="23"/>
      <c r="I4786" s="23"/>
      <c r="J4786" s="14" t="e">
        <f ca="1">F4786-(G4786+(SUMIF('RELACION PAGO DE CAJA'!B$3:B$9173,A4786,'RELACION PAGO DE CAJA'!K$3:K$9173)+SUMIF('RELACION PAGO DE CAJA'!B$3:B$9173,A4786,'RELACION PAGO DE CAJA'!L$3:L$9173)+(SUMIF('RELACION PAGO DE CAJA'!B$3:B$9173,A4786,'RELACION PAGO DE CAJA'!M$3:M$408)+(SUMIF('RELACION PAGO DE CAJA'!B$3:B$9173,A4786,'RELACION PAGO DE CAJA'!N$3:N$9173)))))</f>
        <v>#REF!</v>
      </c>
    </row>
    <row r="4787" spans="1:10">
      <c r="A4787" s="16" t="str">
        <f t="shared" si="79"/>
        <v/>
      </c>
      <c r="B4787" s="93"/>
      <c r="C4787" s="97"/>
      <c r="D4787" s="25"/>
      <c r="E4787" s="91"/>
      <c r="F4787" s="98"/>
      <c r="G4787" s="23"/>
      <c r="H4787" s="23"/>
      <c r="I4787" s="23"/>
      <c r="J4787" s="14" t="e">
        <f ca="1">F4787-(G4787+(SUMIF('RELACION PAGO DE CAJA'!B$3:B$9173,A4787,'RELACION PAGO DE CAJA'!K$3:K$9173)+SUMIF('RELACION PAGO DE CAJA'!B$3:B$9173,A4787,'RELACION PAGO DE CAJA'!L$3:L$9173)+(SUMIF('RELACION PAGO DE CAJA'!B$3:B$9173,A4787,'RELACION PAGO DE CAJA'!M$3:M$408)+(SUMIF('RELACION PAGO DE CAJA'!B$3:B$9173,A4787,'RELACION PAGO DE CAJA'!N$3:N$9173)))))</f>
        <v>#REF!</v>
      </c>
    </row>
    <row r="4788" spans="1:10">
      <c r="A4788" s="16" t="str">
        <f t="shared" si="79"/>
        <v/>
      </c>
      <c r="B4788" s="93"/>
      <c r="C4788" s="97"/>
      <c r="D4788" s="25"/>
      <c r="E4788" s="91"/>
      <c r="F4788" s="98"/>
      <c r="G4788" s="23"/>
      <c r="H4788" s="23"/>
      <c r="I4788" s="23"/>
      <c r="J4788" s="14" t="e">
        <f ca="1">F4788-(G4788+(SUMIF('RELACION PAGO DE CAJA'!B$3:B$9173,A4788,'RELACION PAGO DE CAJA'!K$3:K$9173)+SUMIF('RELACION PAGO DE CAJA'!B$3:B$9173,A4788,'RELACION PAGO DE CAJA'!L$3:L$9173)+(SUMIF('RELACION PAGO DE CAJA'!B$3:B$9173,A4788,'RELACION PAGO DE CAJA'!M$3:M$408)+(SUMIF('RELACION PAGO DE CAJA'!B$3:B$9173,A4788,'RELACION PAGO DE CAJA'!N$3:N$9173)))))</f>
        <v>#REF!</v>
      </c>
    </row>
    <row r="4789" spans="1:10">
      <c r="A4789" s="16" t="str">
        <f t="shared" si="79"/>
        <v/>
      </c>
      <c r="B4789" s="93"/>
      <c r="C4789" s="97"/>
      <c r="D4789" s="25"/>
      <c r="E4789" s="91"/>
      <c r="F4789" s="98"/>
      <c r="G4789" s="23"/>
      <c r="H4789" s="23"/>
      <c r="I4789" s="23"/>
      <c r="J4789" s="14" t="e">
        <f ca="1">F4789-(G4789+(SUMIF('RELACION PAGO DE CAJA'!B$3:B$9173,A4789,'RELACION PAGO DE CAJA'!K$3:K$9173)+SUMIF('RELACION PAGO DE CAJA'!B$3:B$9173,A4789,'RELACION PAGO DE CAJA'!L$3:L$9173)+(SUMIF('RELACION PAGO DE CAJA'!B$3:B$9173,A4789,'RELACION PAGO DE CAJA'!M$3:M$408)+(SUMIF('RELACION PAGO DE CAJA'!B$3:B$9173,A4789,'RELACION PAGO DE CAJA'!N$3:N$9173)))))</f>
        <v>#REF!</v>
      </c>
    </row>
    <row r="4790" spans="1:10">
      <c r="A4790" s="16" t="str">
        <f t="shared" si="79"/>
        <v/>
      </c>
      <c r="B4790" s="93"/>
      <c r="C4790" s="97"/>
      <c r="D4790" s="25"/>
      <c r="E4790" s="91"/>
      <c r="F4790" s="98"/>
      <c r="G4790" s="23"/>
      <c r="H4790" s="23"/>
      <c r="I4790" s="23"/>
      <c r="J4790" s="14" t="e">
        <f ca="1">F4790-(G4790+(SUMIF('RELACION PAGO DE CAJA'!B$3:B$9173,A4790,'RELACION PAGO DE CAJA'!K$3:K$9173)+SUMIF('RELACION PAGO DE CAJA'!B$3:B$9173,A4790,'RELACION PAGO DE CAJA'!L$3:L$9173)+(SUMIF('RELACION PAGO DE CAJA'!B$3:B$9173,A4790,'RELACION PAGO DE CAJA'!M$3:M$408)+(SUMIF('RELACION PAGO DE CAJA'!B$3:B$9173,A4790,'RELACION PAGO DE CAJA'!N$3:N$9173)))))</f>
        <v>#REF!</v>
      </c>
    </row>
    <row r="4791" spans="1:10">
      <c r="A4791" s="16" t="str">
        <f t="shared" si="79"/>
        <v/>
      </c>
      <c r="B4791" s="93"/>
      <c r="C4791" s="97"/>
      <c r="D4791" s="25"/>
      <c r="E4791" s="91"/>
      <c r="F4791" s="98"/>
      <c r="G4791" s="23"/>
      <c r="H4791" s="23"/>
      <c r="I4791" s="23"/>
      <c r="J4791" s="14" t="e">
        <f ca="1">F4791-(G4791+(SUMIF('RELACION PAGO DE CAJA'!B$3:B$9173,A4791,'RELACION PAGO DE CAJA'!K$3:K$9173)+SUMIF('RELACION PAGO DE CAJA'!B$3:B$9173,A4791,'RELACION PAGO DE CAJA'!L$3:L$9173)+(SUMIF('RELACION PAGO DE CAJA'!B$3:B$9173,A4791,'RELACION PAGO DE CAJA'!M$3:M$408)+(SUMIF('RELACION PAGO DE CAJA'!B$3:B$9173,A4791,'RELACION PAGO DE CAJA'!N$3:N$9173)))))</f>
        <v>#REF!</v>
      </c>
    </row>
    <row r="4792" spans="1:10">
      <c r="A4792" s="16" t="str">
        <f t="shared" si="79"/>
        <v/>
      </c>
      <c r="B4792" s="93"/>
      <c r="C4792" s="97"/>
      <c r="D4792" s="25"/>
      <c r="E4792" s="91"/>
      <c r="F4792" s="98"/>
      <c r="G4792" s="23"/>
      <c r="H4792" s="23"/>
      <c r="I4792" s="23"/>
      <c r="J4792" s="14" t="e">
        <f ca="1">F4792-(G4792+(SUMIF('RELACION PAGO DE CAJA'!B$3:B$9173,A4792,'RELACION PAGO DE CAJA'!K$3:K$9173)+SUMIF('RELACION PAGO DE CAJA'!B$3:B$9173,A4792,'RELACION PAGO DE CAJA'!L$3:L$9173)+(SUMIF('RELACION PAGO DE CAJA'!B$3:B$9173,A4792,'RELACION PAGO DE CAJA'!M$3:M$408)+(SUMIF('RELACION PAGO DE CAJA'!B$3:B$9173,A4792,'RELACION PAGO DE CAJA'!N$3:N$9173)))))</f>
        <v>#REF!</v>
      </c>
    </row>
    <row r="4793" spans="1:10">
      <c r="A4793" s="16" t="str">
        <f t="shared" si="79"/>
        <v/>
      </c>
      <c r="B4793" s="93"/>
      <c r="C4793" s="97"/>
      <c r="D4793" s="25"/>
      <c r="E4793" s="91"/>
      <c r="F4793" s="98"/>
      <c r="G4793" s="23"/>
      <c r="H4793" s="23"/>
      <c r="I4793" s="23"/>
      <c r="J4793" s="14" t="e">
        <f ca="1">F4793-(G4793+(SUMIF('RELACION PAGO DE CAJA'!B$3:B$9173,A4793,'RELACION PAGO DE CAJA'!K$3:K$9173)+SUMIF('RELACION PAGO DE CAJA'!B$3:B$9173,A4793,'RELACION PAGO DE CAJA'!L$3:L$9173)+(SUMIF('RELACION PAGO DE CAJA'!B$3:B$9173,A4793,'RELACION PAGO DE CAJA'!M$3:M$408)+(SUMIF('RELACION PAGO DE CAJA'!B$3:B$9173,A4793,'RELACION PAGO DE CAJA'!N$3:N$9173)))))</f>
        <v>#REF!</v>
      </c>
    </row>
    <row r="4794" spans="1:10">
      <c r="A4794" s="16" t="str">
        <f t="shared" si="79"/>
        <v/>
      </c>
      <c r="B4794" s="93"/>
      <c r="C4794" s="97"/>
      <c r="D4794" s="25"/>
      <c r="E4794" s="91"/>
      <c r="F4794" s="98"/>
      <c r="G4794" s="23"/>
      <c r="H4794" s="23"/>
      <c r="I4794" s="23"/>
      <c r="J4794" s="14" t="e">
        <f ca="1">F4794-(G4794+(SUMIF('RELACION PAGO DE CAJA'!B$3:B$9173,A4794,'RELACION PAGO DE CAJA'!K$3:K$9173)+SUMIF('RELACION PAGO DE CAJA'!B$3:B$9173,A4794,'RELACION PAGO DE CAJA'!L$3:L$9173)+(SUMIF('RELACION PAGO DE CAJA'!B$3:B$9173,A4794,'RELACION PAGO DE CAJA'!M$3:M$408)+(SUMIF('RELACION PAGO DE CAJA'!B$3:B$9173,A4794,'RELACION PAGO DE CAJA'!N$3:N$9173)))))</f>
        <v>#REF!</v>
      </c>
    </row>
    <row r="4795" spans="1:10">
      <c r="A4795" s="16" t="str">
        <f t="shared" si="79"/>
        <v/>
      </c>
      <c r="B4795" s="93"/>
      <c r="C4795" s="97"/>
      <c r="D4795" s="25"/>
      <c r="E4795" s="91"/>
      <c r="F4795" s="98"/>
      <c r="G4795" s="23"/>
      <c r="H4795" s="23"/>
      <c r="I4795" s="23"/>
      <c r="J4795" s="14" t="e">
        <f ca="1">F4795-(G4795+(SUMIF('RELACION PAGO DE CAJA'!B$3:B$9173,A4795,'RELACION PAGO DE CAJA'!K$3:K$9173)+SUMIF('RELACION PAGO DE CAJA'!B$3:B$9173,A4795,'RELACION PAGO DE CAJA'!L$3:L$9173)+(SUMIF('RELACION PAGO DE CAJA'!B$3:B$9173,A4795,'RELACION PAGO DE CAJA'!M$3:M$408)+(SUMIF('RELACION PAGO DE CAJA'!B$3:B$9173,A4795,'RELACION PAGO DE CAJA'!N$3:N$9173)))))</f>
        <v>#REF!</v>
      </c>
    </row>
    <row r="4796" spans="1:10">
      <c r="A4796" s="16" t="str">
        <f t="shared" si="79"/>
        <v/>
      </c>
      <c r="B4796" s="93"/>
      <c r="C4796" s="97"/>
      <c r="D4796" s="25"/>
      <c r="E4796" s="91"/>
      <c r="F4796" s="98"/>
      <c r="G4796" s="23"/>
      <c r="H4796" s="23"/>
      <c r="I4796" s="23"/>
      <c r="J4796" s="14" t="e">
        <f ca="1">F4796-(G4796+(SUMIF('RELACION PAGO DE CAJA'!B$3:B$9173,A4796,'RELACION PAGO DE CAJA'!K$3:K$9173)+SUMIF('RELACION PAGO DE CAJA'!B$3:B$9173,A4796,'RELACION PAGO DE CAJA'!L$3:L$9173)+(SUMIF('RELACION PAGO DE CAJA'!B$3:B$9173,A4796,'RELACION PAGO DE CAJA'!M$3:M$408)+(SUMIF('RELACION PAGO DE CAJA'!B$3:B$9173,A4796,'RELACION PAGO DE CAJA'!N$3:N$9173)))))</f>
        <v>#REF!</v>
      </c>
    </row>
    <row r="4797" spans="1:10">
      <c r="A4797" s="16" t="str">
        <f t="shared" si="79"/>
        <v/>
      </c>
      <c r="B4797" s="93"/>
      <c r="C4797" s="97"/>
      <c r="D4797" s="25"/>
      <c r="E4797" s="91"/>
      <c r="F4797" s="98"/>
      <c r="G4797" s="23"/>
      <c r="H4797" s="23"/>
      <c r="I4797" s="23"/>
      <c r="J4797" s="14" t="e">
        <f ca="1">F4797-(G4797+(SUMIF('RELACION PAGO DE CAJA'!B$3:B$9173,A4797,'RELACION PAGO DE CAJA'!K$3:K$9173)+SUMIF('RELACION PAGO DE CAJA'!B$3:B$9173,A4797,'RELACION PAGO DE CAJA'!L$3:L$9173)+(SUMIF('RELACION PAGO DE CAJA'!B$3:B$9173,A4797,'RELACION PAGO DE CAJA'!M$3:M$408)+(SUMIF('RELACION PAGO DE CAJA'!B$3:B$9173,A4797,'RELACION PAGO DE CAJA'!N$3:N$9173)))))</f>
        <v>#REF!</v>
      </c>
    </row>
    <row r="4798" spans="1:10">
      <c r="A4798" s="16" t="str">
        <f t="shared" si="79"/>
        <v/>
      </c>
      <c r="B4798" s="93"/>
      <c r="C4798" s="97"/>
      <c r="D4798" s="25"/>
      <c r="E4798" s="91"/>
      <c r="F4798" s="98"/>
      <c r="G4798" s="23"/>
      <c r="H4798" s="23"/>
      <c r="I4798" s="23"/>
      <c r="J4798" s="14" t="e">
        <f ca="1">F4798-(G4798+(SUMIF('RELACION PAGO DE CAJA'!B$3:B$9173,A4798,'RELACION PAGO DE CAJA'!K$3:K$9173)+SUMIF('RELACION PAGO DE CAJA'!B$3:B$9173,A4798,'RELACION PAGO DE CAJA'!L$3:L$9173)+(SUMIF('RELACION PAGO DE CAJA'!B$3:B$9173,A4798,'RELACION PAGO DE CAJA'!M$3:M$408)+(SUMIF('RELACION PAGO DE CAJA'!B$3:B$9173,A4798,'RELACION PAGO DE CAJA'!N$3:N$9173)))))</f>
        <v>#REF!</v>
      </c>
    </row>
    <row r="4799" spans="1:10">
      <c r="A4799" s="16" t="str">
        <f t="shared" si="79"/>
        <v/>
      </c>
      <c r="B4799" s="93"/>
      <c r="C4799" s="97"/>
      <c r="D4799" s="25"/>
      <c r="E4799" s="91"/>
      <c r="F4799" s="98"/>
      <c r="G4799" s="23"/>
      <c r="H4799" s="23"/>
      <c r="I4799" s="23"/>
      <c r="J4799" s="14" t="e">
        <f ca="1">F4799-(G4799+(SUMIF('RELACION PAGO DE CAJA'!B$3:B$9173,A4799,'RELACION PAGO DE CAJA'!K$3:K$9173)+SUMIF('RELACION PAGO DE CAJA'!B$3:B$9173,A4799,'RELACION PAGO DE CAJA'!L$3:L$9173)+(SUMIF('RELACION PAGO DE CAJA'!B$3:B$9173,A4799,'RELACION PAGO DE CAJA'!M$3:M$408)+(SUMIF('RELACION PAGO DE CAJA'!B$3:B$9173,A4799,'RELACION PAGO DE CAJA'!N$3:N$9173)))))</f>
        <v>#REF!</v>
      </c>
    </row>
    <row r="4800" spans="1:10">
      <c r="A4800" s="16" t="str">
        <f t="shared" si="79"/>
        <v/>
      </c>
      <c r="B4800" s="93"/>
      <c r="C4800" s="97"/>
      <c r="D4800" s="25"/>
      <c r="E4800" s="91"/>
      <c r="F4800" s="98"/>
      <c r="G4800" s="23"/>
      <c r="H4800" s="23"/>
      <c r="I4800" s="23"/>
      <c r="J4800" s="14" t="e">
        <f ca="1">F4800-(G4800+(SUMIF('RELACION PAGO DE CAJA'!B$3:B$9173,A4800,'RELACION PAGO DE CAJA'!K$3:K$9173)+SUMIF('RELACION PAGO DE CAJA'!B$3:B$9173,A4800,'RELACION PAGO DE CAJA'!L$3:L$9173)+(SUMIF('RELACION PAGO DE CAJA'!B$3:B$9173,A4800,'RELACION PAGO DE CAJA'!M$3:M$408)+(SUMIF('RELACION PAGO DE CAJA'!B$3:B$9173,A4800,'RELACION PAGO DE CAJA'!N$3:N$9173)))))</f>
        <v>#REF!</v>
      </c>
    </row>
    <row r="4801" spans="1:10">
      <c r="A4801" s="16" t="str">
        <f t="shared" si="79"/>
        <v/>
      </c>
      <c r="B4801" s="93"/>
      <c r="C4801" s="97"/>
      <c r="D4801" s="25"/>
      <c r="E4801" s="91"/>
      <c r="F4801" s="98"/>
      <c r="G4801" s="23"/>
      <c r="H4801" s="23"/>
      <c r="I4801" s="23"/>
      <c r="J4801" s="14" t="e">
        <f ca="1">F4801-(G4801+(SUMIF('RELACION PAGO DE CAJA'!B$3:B$9173,A4801,'RELACION PAGO DE CAJA'!K$3:K$9173)+SUMIF('RELACION PAGO DE CAJA'!B$3:B$9173,A4801,'RELACION PAGO DE CAJA'!L$3:L$9173)+(SUMIF('RELACION PAGO DE CAJA'!B$3:B$9173,A4801,'RELACION PAGO DE CAJA'!M$3:M$408)+(SUMIF('RELACION PAGO DE CAJA'!B$3:B$9173,A4801,'RELACION PAGO DE CAJA'!N$3:N$9173)))))</f>
        <v>#REF!</v>
      </c>
    </row>
    <row r="4802" spans="1:10">
      <c r="A4802" s="16" t="str">
        <f t="shared" si="79"/>
        <v/>
      </c>
      <c r="B4802" s="93"/>
      <c r="C4802" s="97"/>
      <c r="D4802" s="25"/>
      <c r="E4802" s="91"/>
      <c r="F4802" s="98"/>
      <c r="G4802" s="23"/>
      <c r="H4802" s="23"/>
      <c r="I4802" s="23"/>
      <c r="J4802" s="14" t="e">
        <f ca="1">F4802-(G4802+(SUMIF('RELACION PAGO DE CAJA'!B$3:B$9173,A4802,'RELACION PAGO DE CAJA'!K$3:K$9173)+SUMIF('RELACION PAGO DE CAJA'!B$3:B$9173,A4802,'RELACION PAGO DE CAJA'!L$3:L$9173)+(SUMIF('RELACION PAGO DE CAJA'!B$3:B$9173,A4802,'RELACION PAGO DE CAJA'!M$3:M$408)+(SUMIF('RELACION PAGO DE CAJA'!B$3:B$9173,A4802,'RELACION PAGO DE CAJA'!N$3:N$9173)))))</f>
        <v>#REF!</v>
      </c>
    </row>
    <row r="4803" spans="1:10">
      <c r="A4803" s="16" t="str">
        <f t="shared" si="79"/>
        <v/>
      </c>
      <c r="B4803" s="93"/>
      <c r="C4803" s="97"/>
      <c r="D4803" s="25"/>
      <c r="E4803" s="91"/>
      <c r="F4803" s="98"/>
      <c r="G4803" s="23"/>
      <c r="H4803" s="23"/>
      <c r="I4803" s="23"/>
      <c r="J4803" s="14" t="e">
        <f ca="1">F4803-(G4803+(SUMIF('RELACION PAGO DE CAJA'!B$3:B$9173,A4803,'RELACION PAGO DE CAJA'!K$3:K$9173)+SUMIF('RELACION PAGO DE CAJA'!B$3:B$9173,A4803,'RELACION PAGO DE CAJA'!L$3:L$9173)+(SUMIF('RELACION PAGO DE CAJA'!B$3:B$9173,A4803,'RELACION PAGO DE CAJA'!M$3:M$408)+(SUMIF('RELACION PAGO DE CAJA'!B$3:B$9173,A4803,'RELACION PAGO DE CAJA'!N$3:N$9173)))))</f>
        <v>#REF!</v>
      </c>
    </row>
    <row r="4804" spans="1:10">
      <c r="A4804" s="16" t="str">
        <f t="shared" si="79"/>
        <v/>
      </c>
      <c r="B4804" s="93"/>
      <c r="C4804" s="97"/>
      <c r="D4804" s="25"/>
      <c r="E4804" s="91"/>
      <c r="F4804" s="98"/>
      <c r="G4804" s="23"/>
      <c r="H4804" s="23"/>
      <c r="I4804" s="23"/>
      <c r="J4804" s="14" t="e">
        <f ca="1">F4804-(G4804+(SUMIF('RELACION PAGO DE CAJA'!B$3:B$9173,A4804,'RELACION PAGO DE CAJA'!K$3:K$9173)+SUMIF('RELACION PAGO DE CAJA'!B$3:B$9173,A4804,'RELACION PAGO DE CAJA'!L$3:L$9173)+(SUMIF('RELACION PAGO DE CAJA'!B$3:B$9173,A4804,'RELACION PAGO DE CAJA'!M$3:M$408)+(SUMIF('RELACION PAGO DE CAJA'!B$3:B$9173,A4804,'RELACION PAGO DE CAJA'!N$3:N$9173)))))</f>
        <v>#REF!</v>
      </c>
    </row>
    <row r="4805" spans="1:10">
      <c r="A4805" s="16" t="str">
        <f t="shared" si="79"/>
        <v/>
      </c>
      <c r="B4805" s="93"/>
      <c r="C4805" s="97"/>
      <c r="D4805" s="25"/>
      <c r="E4805" s="91"/>
      <c r="F4805" s="98"/>
      <c r="G4805" s="23"/>
      <c r="H4805" s="23"/>
      <c r="I4805" s="23"/>
      <c r="J4805" s="14" t="e">
        <f ca="1">F4805-(G4805+(SUMIF('RELACION PAGO DE CAJA'!B$3:B$9173,A4805,'RELACION PAGO DE CAJA'!K$3:K$9173)+SUMIF('RELACION PAGO DE CAJA'!B$3:B$9173,A4805,'RELACION PAGO DE CAJA'!L$3:L$9173)+(SUMIF('RELACION PAGO DE CAJA'!B$3:B$9173,A4805,'RELACION PAGO DE CAJA'!M$3:M$408)+(SUMIF('RELACION PAGO DE CAJA'!B$3:B$9173,A4805,'RELACION PAGO DE CAJA'!N$3:N$9173)))))</f>
        <v>#REF!</v>
      </c>
    </row>
    <row r="4806" spans="1:10">
      <c r="A4806" s="16" t="str">
        <f t="shared" si="79"/>
        <v/>
      </c>
      <c r="B4806" s="93"/>
      <c r="C4806" s="97"/>
      <c r="D4806" s="25"/>
      <c r="E4806" s="91"/>
      <c r="F4806" s="98"/>
      <c r="G4806" s="23"/>
      <c r="H4806" s="23"/>
      <c r="I4806" s="23"/>
      <c r="J4806" s="14" t="e">
        <f ca="1">F4806-(G4806+(SUMIF('RELACION PAGO DE CAJA'!B$3:B$9173,A4806,'RELACION PAGO DE CAJA'!K$3:K$9173)+SUMIF('RELACION PAGO DE CAJA'!B$3:B$9173,A4806,'RELACION PAGO DE CAJA'!L$3:L$9173)+(SUMIF('RELACION PAGO DE CAJA'!B$3:B$9173,A4806,'RELACION PAGO DE CAJA'!M$3:M$408)+(SUMIF('RELACION PAGO DE CAJA'!B$3:B$9173,A4806,'RELACION PAGO DE CAJA'!N$3:N$9173)))))</f>
        <v>#REF!</v>
      </c>
    </row>
    <row r="4807" spans="1:10">
      <c r="A4807" s="16" t="str">
        <f t="shared" si="79"/>
        <v/>
      </c>
      <c r="B4807" s="93"/>
      <c r="C4807" s="97"/>
      <c r="D4807" s="25"/>
      <c r="E4807" s="91"/>
      <c r="F4807" s="98"/>
      <c r="G4807" s="23"/>
      <c r="H4807" s="23"/>
      <c r="I4807" s="23"/>
      <c r="J4807" s="14" t="e">
        <f ca="1">F4807-(G4807+(SUMIF('RELACION PAGO DE CAJA'!B$3:B$9173,A4807,'RELACION PAGO DE CAJA'!K$3:K$9173)+SUMIF('RELACION PAGO DE CAJA'!B$3:B$9173,A4807,'RELACION PAGO DE CAJA'!L$3:L$9173)+(SUMIF('RELACION PAGO DE CAJA'!B$3:B$9173,A4807,'RELACION PAGO DE CAJA'!M$3:M$408)+(SUMIF('RELACION PAGO DE CAJA'!B$3:B$9173,A4807,'RELACION PAGO DE CAJA'!N$3:N$9173)))))</f>
        <v>#REF!</v>
      </c>
    </row>
    <row r="4808" spans="1:10">
      <c r="A4808" s="16" t="str">
        <f t="shared" si="79"/>
        <v/>
      </c>
      <c r="B4808" s="93"/>
      <c r="C4808" s="97"/>
      <c r="D4808" s="25"/>
      <c r="E4808" s="91"/>
      <c r="F4808" s="98"/>
      <c r="G4808" s="23"/>
      <c r="H4808" s="23"/>
      <c r="I4808" s="23"/>
      <c r="J4808" s="14" t="e">
        <f ca="1">F4808-(G4808+(SUMIF('RELACION PAGO DE CAJA'!B$3:B$9173,A4808,'RELACION PAGO DE CAJA'!K$3:K$9173)+SUMIF('RELACION PAGO DE CAJA'!B$3:B$9173,A4808,'RELACION PAGO DE CAJA'!L$3:L$9173)+(SUMIF('RELACION PAGO DE CAJA'!B$3:B$9173,A4808,'RELACION PAGO DE CAJA'!M$3:M$408)+(SUMIF('RELACION PAGO DE CAJA'!B$3:B$9173,A4808,'RELACION PAGO DE CAJA'!N$3:N$9173)))))</f>
        <v>#REF!</v>
      </c>
    </row>
    <row r="4809" spans="1:10">
      <c r="A4809" s="16" t="str">
        <f t="shared" si="79"/>
        <v/>
      </c>
      <c r="B4809" s="93"/>
      <c r="C4809" s="97"/>
      <c r="D4809" s="25"/>
      <c r="E4809" s="91"/>
      <c r="F4809" s="98"/>
      <c r="G4809" s="23"/>
      <c r="H4809" s="23"/>
      <c r="I4809" s="23"/>
      <c r="J4809" s="14" t="e">
        <f ca="1">F4809-(G4809+(SUMIF('RELACION PAGO DE CAJA'!B$3:B$9173,A4809,'RELACION PAGO DE CAJA'!K$3:K$9173)+SUMIF('RELACION PAGO DE CAJA'!B$3:B$9173,A4809,'RELACION PAGO DE CAJA'!L$3:L$9173)+(SUMIF('RELACION PAGO DE CAJA'!B$3:B$9173,A4809,'RELACION PAGO DE CAJA'!M$3:M$408)+(SUMIF('RELACION PAGO DE CAJA'!B$3:B$9173,A4809,'RELACION PAGO DE CAJA'!N$3:N$9173)))))</f>
        <v>#REF!</v>
      </c>
    </row>
    <row r="4810" spans="1:10">
      <c r="A4810" s="16" t="str">
        <f t="shared" si="79"/>
        <v/>
      </c>
      <c r="B4810" s="93"/>
      <c r="C4810" s="97"/>
      <c r="D4810" s="25"/>
      <c r="E4810" s="91"/>
      <c r="F4810" s="98"/>
      <c r="G4810" s="23"/>
      <c r="H4810" s="23"/>
      <c r="I4810" s="23"/>
      <c r="J4810" s="14" t="e">
        <f ca="1">F4810-(G4810+(SUMIF('RELACION PAGO DE CAJA'!B$3:B$9173,A4810,'RELACION PAGO DE CAJA'!K$3:K$9173)+SUMIF('RELACION PAGO DE CAJA'!B$3:B$9173,A4810,'RELACION PAGO DE CAJA'!L$3:L$9173)+(SUMIF('RELACION PAGO DE CAJA'!B$3:B$9173,A4810,'RELACION PAGO DE CAJA'!M$3:M$408)+(SUMIF('RELACION PAGO DE CAJA'!B$3:B$9173,A4810,'RELACION PAGO DE CAJA'!N$3:N$9173)))))</f>
        <v>#REF!</v>
      </c>
    </row>
    <row r="4811" spans="1:10">
      <c r="A4811" s="16" t="str">
        <f t="shared" si="79"/>
        <v/>
      </c>
      <c r="B4811" s="93"/>
      <c r="C4811" s="97"/>
      <c r="D4811" s="25"/>
      <c r="E4811" s="91"/>
      <c r="F4811" s="98"/>
      <c r="G4811" s="23"/>
      <c r="H4811" s="23"/>
      <c r="I4811" s="23"/>
      <c r="J4811" s="14" t="e">
        <f ca="1">F4811-(G4811+(SUMIF('RELACION PAGO DE CAJA'!B$3:B$9173,A4811,'RELACION PAGO DE CAJA'!K$3:K$9173)+SUMIF('RELACION PAGO DE CAJA'!B$3:B$9173,A4811,'RELACION PAGO DE CAJA'!L$3:L$9173)+(SUMIF('RELACION PAGO DE CAJA'!B$3:B$9173,A4811,'RELACION PAGO DE CAJA'!M$3:M$408)+(SUMIF('RELACION PAGO DE CAJA'!B$3:B$9173,A4811,'RELACION PAGO DE CAJA'!N$3:N$9173)))))</f>
        <v>#REF!</v>
      </c>
    </row>
    <row r="4812" spans="1:10">
      <c r="A4812" s="16" t="str">
        <f t="shared" si="79"/>
        <v/>
      </c>
      <c r="B4812" s="93"/>
      <c r="C4812" s="97"/>
      <c r="D4812" s="25"/>
      <c r="E4812" s="91"/>
      <c r="F4812" s="98"/>
      <c r="G4812" s="23"/>
      <c r="H4812" s="23"/>
      <c r="I4812" s="23"/>
      <c r="J4812" s="14" t="e">
        <f ca="1">F4812-(G4812+(SUMIF('RELACION PAGO DE CAJA'!B$3:B$9173,A4812,'RELACION PAGO DE CAJA'!K$3:K$9173)+SUMIF('RELACION PAGO DE CAJA'!B$3:B$9173,A4812,'RELACION PAGO DE CAJA'!L$3:L$9173)+(SUMIF('RELACION PAGO DE CAJA'!B$3:B$9173,A4812,'RELACION PAGO DE CAJA'!M$3:M$408)+(SUMIF('RELACION PAGO DE CAJA'!B$3:B$9173,A4812,'RELACION PAGO DE CAJA'!N$3:N$9173)))))</f>
        <v>#REF!</v>
      </c>
    </row>
    <row r="4813" spans="1:10">
      <c r="A4813" s="16" t="str">
        <f t="shared" si="79"/>
        <v/>
      </c>
      <c r="B4813" s="93"/>
      <c r="C4813" s="97"/>
      <c r="D4813" s="25"/>
      <c r="E4813" s="91"/>
      <c r="F4813" s="98"/>
      <c r="G4813" s="23"/>
      <c r="H4813" s="23"/>
      <c r="I4813" s="23"/>
      <c r="J4813" s="14" t="e">
        <f ca="1">F4813-(G4813+(SUMIF('RELACION PAGO DE CAJA'!B$3:B$9173,A4813,'RELACION PAGO DE CAJA'!K$3:K$9173)+SUMIF('RELACION PAGO DE CAJA'!B$3:B$9173,A4813,'RELACION PAGO DE CAJA'!L$3:L$9173)+(SUMIF('RELACION PAGO DE CAJA'!B$3:B$9173,A4813,'RELACION PAGO DE CAJA'!M$3:M$408)+(SUMIF('RELACION PAGO DE CAJA'!B$3:B$9173,A4813,'RELACION PAGO DE CAJA'!N$3:N$9173)))))</f>
        <v>#REF!</v>
      </c>
    </row>
    <row r="4814" spans="1:10">
      <c r="A4814" s="16" t="str">
        <f t="shared" si="79"/>
        <v/>
      </c>
      <c r="B4814" s="93"/>
      <c r="C4814" s="97"/>
      <c r="D4814" s="25"/>
      <c r="E4814" s="91"/>
      <c r="F4814" s="98"/>
      <c r="G4814" s="23"/>
      <c r="H4814" s="23"/>
      <c r="I4814" s="23"/>
      <c r="J4814" s="14" t="e">
        <f ca="1">F4814-(G4814+(SUMIF('RELACION PAGO DE CAJA'!B$3:B$9173,A4814,'RELACION PAGO DE CAJA'!K$3:K$9173)+SUMIF('RELACION PAGO DE CAJA'!B$3:B$9173,A4814,'RELACION PAGO DE CAJA'!L$3:L$9173)+(SUMIF('RELACION PAGO DE CAJA'!B$3:B$9173,A4814,'RELACION PAGO DE CAJA'!M$3:M$408)+(SUMIF('RELACION PAGO DE CAJA'!B$3:B$9173,A4814,'RELACION PAGO DE CAJA'!N$3:N$9173)))))</f>
        <v>#REF!</v>
      </c>
    </row>
    <row r="4815" spans="1:10">
      <c r="A4815" s="16" t="str">
        <f t="shared" si="79"/>
        <v/>
      </c>
      <c r="B4815" s="93"/>
      <c r="C4815" s="97"/>
      <c r="D4815" s="25"/>
      <c r="E4815" s="91"/>
      <c r="F4815" s="98"/>
      <c r="G4815" s="23"/>
      <c r="H4815" s="23"/>
      <c r="I4815" s="23"/>
      <c r="J4815" s="14" t="e">
        <f ca="1">F4815-(G4815+(SUMIF('RELACION PAGO DE CAJA'!B$3:B$9173,A4815,'RELACION PAGO DE CAJA'!K$3:K$9173)+SUMIF('RELACION PAGO DE CAJA'!B$3:B$9173,A4815,'RELACION PAGO DE CAJA'!L$3:L$9173)+(SUMIF('RELACION PAGO DE CAJA'!B$3:B$9173,A4815,'RELACION PAGO DE CAJA'!M$3:M$408)+(SUMIF('RELACION PAGO DE CAJA'!B$3:B$9173,A4815,'RELACION PAGO DE CAJA'!N$3:N$9173)))))</f>
        <v>#REF!</v>
      </c>
    </row>
    <row r="4816" spans="1:10">
      <c r="A4816" s="16" t="str">
        <f t="shared" si="79"/>
        <v/>
      </c>
      <c r="B4816" s="93"/>
      <c r="C4816" s="97"/>
      <c r="D4816" s="25"/>
      <c r="E4816" s="91"/>
      <c r="F4816" s="98"/>
      <c r="G4816" s="23"/>
      <c r="H4816" s="23"/>
      <c r="I4816" s="23"/>
      <c r="J4816" s="14" t="e">
        <f ca="1">F4816-(G4816+(SUMIF('RELACION PAGO DE CAJA'!B$3:B$9173,A4816,'RELACION PAGO DE CAJA'!K$3:K$9173)+SUMIF('RELACION PAGO DE CAJA'!B$3:B$9173,A4816,'RELACION PAGO DE CAJA'!L$3:L$9173)+(SUMIF('RELACION PAGO DE CAJA'!B$3:B$9173,A4816,'RELACION PAGO DE CAJA'!M$3:M$408)+(SUMIF('RELACION PAGO DE CAJA'!B$3:B$9173,A4816,'RELACION PAGO DE CAJA'!N$3:N$9173)))))</f>
        <v>#REF!</v>
      </c>
    </row>
    <row r="4817" spans="1:10">
      <c r="A4817" s="16" t="str">
        <f t="shared" si="79"/>
        <v/>
      </c>
      <c r="B4817" s="93"/>
      <c r="C4817" s="97"/>
      <c r="D4817" s="25"/>
      <c r="E4817" s="91"/>
      <c r="F4817" s="98"/>
      <c r="G4817" s="23"/>
      <c r="H4817" s="23"/>
      <c r="I4817" s="23"/>
      <c r="J4817" s="14" t="e">
        <f ca="1">F4817-(G4817+(SUMIF('RELACION PAGO DE CAJA'!B$3:B$9173,A4817,'RELACION PAGO DE CAJA'!K$3:K$9173)+SUMIF('RELACION PAGO DE CAJA'!B$3:B$9173,A4817,'RELACION PAGO DE CAJA'!L$3:L$9173)+(SUMIF('RELACION PAGO DE CAJA'!B$3:B$9173,A4817,'RELACION PAGO DE CAJA'!M$3:M$408)+(SUMIF('RELACION PAGO DE CAJA'!B$3:B$9173,A4817,'RELACION PAGO DE CAJA'!N$3:N$9173)))))</f>
        <v>#REF!</v>
      </c>
    </row>
    <row r="4818" spans="1:10">
      <c r="A4818" s="16" t="str">
        <f t="shared" si="79"/>
        <v/>
      </c>
      <c r="B4818" s="93"/>
      <c r="C4818" s="97"/>
      <c r="D4818" s="25"/>
      <c r="E4818" s="91"/>
      <c r="F4818" s="98"/>
      <c r="G4818" s="23"/>
      <c r="H4818" s="23"/>
      <c r="I4818" s="23"/>
      <c r="J4818" s="14" t="e">
        <f ca="1">F4818-(G4818+(SUMIF('RELACION PAGO DE CAJA'!B$3:B$9173,A4818,'RELACION PAGO DE CAJA'!K$3:K$9173)+SUMIF('RELACION PAGO DE CAJA'!B$3:B$9173,A4818,'RELACION PAGO DE CAJA'!L$3:L$9173)+(SUMIF('RELACION PAGO DE CAJA'!B$3:B$9173,A4818,'RELACION PAGO DE CAJA'!M$3:M$408)+(SUMIF('RELACION PAGO DE CAJA'!B$3:B$9173,A4818,'RELACION PAGO DE CAJA'!N$3:N$9173)))))</f>
        <v>#REF!</v>
      </c>
    </row>
    <row r="4819" spans="1:10">
      <c r="A4819" s="16" t="str">
        <f t="shared" si="79"/>
        <v/>
      </c>
      <c r="B4819" s="93"/>
      <c r="C4819" s="97"/>
      <c r="D4819" s="25"/>
      <c r="E4819" s="91"/>
      <c r="F4819" s="98"/>
      <c r="G4819" s="23"/>
      <c r="H4819" s="23"/>
      <c r="I4819" s="23"/>
      <c r="J4819" s="14" t="e">
        <f ca="1">F4819-(G4819+(SUMIF('RELACION PAGO DE CAJA'!B$3:B$9173,A4819,'RELACION PAGO DE CAJA'!K$3:K$9173)+SUMIF('RELACION PAGO DE CAJA'!B$3:B$9173,A4819,'RELACION PAGO DE CAJA'!L$3:L$9173)+(SUMIF('RELACION PAGO DE CAJA'!B$3:B$9173,A4819,'RELACION PAGO DE CAJA'!M$3:M$408)+(SUMIF('RELACION PAGO DE CAJA'!B$3:B$9173,A4819,'RELACION PAGO DE CAJA'!N$3:N$9173)))))</f>
        <v>#REF!</v>
      </c>
    </row>
    <row r="4820" spans="1:10">
      <c r="A4820" s="16" t="str">
        <f t="shared" si="79"/>
        <v/>
      </c>
      <c r="B4820" s="93"/>
      <c r="C4820" s="97"/>
      <c r="D4820" s="25"/>
      <c r="E4820" s="91"/>
      <c r="F4820" s="98"/>
      <c r="G4820" s="23"/>
      <c r="H4820" s="23"/>
      <c r="I4820" s="23"/>
      <c r="J4820" s="14" t="e">
        <f ca="1">F4820-(G4820+(SUMIF('RELACION PAGO DE CAJA'!B$3:B$9173,A4820,'RELACION PAGO DE CAJA'!K$3:K$9173)+SUMIF('RELACION PAGO DE CAJA'!B$3:B$9173,A4820,'RELACION PAGO DE CAJA'!L$3:L$9173)+(SUMIF('RELACION PAGO DE CAJA'!B$3:B$9173,A4820,'RELACION PAGO DE CAJA'!M$3:M$408)+(SUMIF('RELACION PAGO DE CAJA'!B$3:B$9173,A4820,'RELACION PAGO DE CAJA'!N$3:N$9173)))))</f>
        <v>#REF!</v>
      </c>
    </row>
    <row r="4821" spans="1:10">
      <c r="A4821" s="16" t="str">
        <f t="shared" ref="A4821:A4884" si="80">CONCATENATE(B4821,D4821,E4821)</f>
        <v/>
      </c>
      <c r="B4821" s="93"/>
      <c r="C4821" s="97"/>
      <c r="D4821" s="25"/>
      <c r="E4821" s="91"/>
      <c r="F4821" s="98"/>
      <c r="G4821" s="23"/>
      <c r="H4821" s="23"/>
      <c r="I4821" s="23"/>
      <c r="J4821" s="14" t="e">
        <f ca="1">F4821-(G4821+(SUMIF('RELACION PAGO DE CAJA'!B$3:B$9173,A4821,'RELACION PAGO DE CAJA'!K$3:K$9173)+SUMIF('RELACION PAGO DE CAJA'!B$3:B$9173,A4821,'RELACION PAGO DE CAJA'!L$3:L$9173)+(SUMIF('RELACION PAGO DE CAJA'!B$3:B$9173,A4821,'RELACION PAGO DE CAJA'!M$3:M$408)+(SUMIF('RELACION PAGO DE CAJA'!B$3:B$9173,A4821,'RELACION PAGO DE CAJA'!N$3:N$9173)))))</f>
        <v>#REF!</v>
      </c>
    </row>
    <row r="4822" spans="1:10">
      <c r="A4822" s="16" t="str">
        <f t="shared" si="80"/>
        <v/>
      </c>
      <c r="B4822" s="93"/>
      <c r="C4822" s="97"/>
      <c r="D4822" s="25"/>
      <c r="E4822" s="91"/>
      <c r="F4822" s="98"/>
      <c r="G4822" s="23"/>
      <c r="H4822" s="23"/>
      <c r="I4822" s="23"/>
      <c r="J4822" s="14" t="e">
        <f ca="1">F4822-(G4822+(SUMIF('RELACION PAGO DE CAJA'!B$3:B$9173,A4822,'RELACION PAGO DE CAJA'!K$3:K$9173)+SUMIF('RELACION PAGO DE CAJA'!B$3:B$9173,A4822,'RELACION PAGO DE CAJA'!L$3:L$9173)+(SUMIF('RELACION PAGO DE CAJA'!B$3:B$9173,A4822,'RELACION PAGO DE CAJA'!M$3:M$408)+(SUMIF('RELACION PAGO DE CAJA'!B$3:B$9173,A4822,'RELACION PAGO DE CAJA'!N$3:N$9173)))))</f>
        <v>#REF!</v>
      </c>
    </row>
    <row r="4823" spans="1:10">
      <c r="A4823" s="16" t="str">
        <f t="shared" si="80"/>
        <v/>
      </c>
      <c r="B4823" s="93"/>
      <c r="C4823" s="97"/>
      <c r="D4823" s="25"/>
      <c r="E4823" s="91"/>
      <c r="F4823" s="98"/>
      <c r="G4823" s="23"/>
      <c r="H4823" s="23"/>
      <c r="I4823" s="23"/>
      <c r="J4823" s="14" t="e">
        <f ca="1">F4823-(G4823+(SUMIF('RELACION PAGO DE CAJA'!B$3:B$9173,A4823,'RELACION PAGO DE CAJA'!K$3:K$9173)+SUMIF('RELACION PAGO DE CAJA'!B$3:B$9173,A4823,'RELACION PAGO DE CAJA'!L$3:L$9173)+(SUMIF('RELACION PAGO DE CAJA'!B$3:B$9173,A4823,'RELACION PAGO DE CAJA'!M$3:M$408)+(SUMIF('RELACION PAGO DE CAJA'!B$3:B$9173,A4823,'RELACION PAGO DE CAJA'!N$3:N$9173)))))</f>
        <v>#REF!</v>
      </c>
    </row>
    <row r="4824" spans="1:10">
      <c r="A4824" s="16" t="str">
        <f t="shared" si="80"/>
        <v/>
      </c>
      <c r="B4824" s="93"/>
      <c r="C4824" s="97"/>
      <c r="D4824" s="25"/>
      <c r="E4824" s="91"/>
      <c r="F4824" s="98"/>
      <c r="G4824" s="23"/>
      <c r="H4824" s="23"/>
      <c r="I4824" s="23"/>
      <c r="J4824" s="14" t="e">
        <f ca="1">F4824-(G4824+(SUMIF('RELACION PAGO DE CAJA'!B$3:B$9173,A4824,'RELACION PAGO DE CAJA'!K$3:K$9173)+SUMIF('RELACION PAGO DE CAJA'!B$3:B$9173,A4824,'RELACION PAGO DE CAJA'!L$3:L$9173)+(SUMIF('RELACION PAGO DE CAJA'!B$3:B$9173,A4824,'RELACION PAGO DE CAJA'!M$3:M$408)+(SUMIF('RELACION PAGO DE CAJA'!B$3:B$9173,A4824,'RELACION PAGO DE CAJA'!N$3:N$9173)))))</f>
        <v>#REF!</v>
      </c>
    </row>
    <row r="4825" spans="1:10">
      <c r="A4825" s="16" t="str">
        <f t="shared" si="80"/>
        <v/>
      </c>
      <c r="B4825" s="93"/>
      <c r="C4825" s="97"/>
      <c r="D4825" s="25"/>
      <c r="E4825" s="91"/>
      <c r="F4825" s="98"/>
      <c r="G4825" s="23"/>
      <c r="H4825" s="23"/>
      <c r="I4825" s="23"/>
      <c r="J4825" s="14" t="e">
        <f ca="1">F4825-(G4825+(SUMIF('RELACION PAGO DE CAJA'!B$3:B$9173,A4825,'RELACION PAGO DE CAJA'!K$3:K$9173)+SUMIF('RELACION PAGO DE CAJA'!B$3:B$9173,A4825,'RELACION PAGO DE CAJA'!L$3:L$9173)+(SUMIF('RELACION PAGO DE CAJA'!B$3:B$9173,A4825,'RELACION PAGO DE CAJA'!M$3:M$408)+(SUMIF('RELACION PAGO DE CAJA'!B$3:B$9173,A4825,'RELACION PAGO DE CAJA'!N$3:N$9173)))))</f>
        <v>#REF!</v>
      </c>
    </row>
    <row r="4826" spans="1:10">
      <c r="A4826" s="16" t="str">
        <f t="shared" si="80"/>
        <v/>
      </c>
      <c r="B4826" s="93"/>
      <c r="C4826" s="97"/>
      <c r="D4826" s="25"/>
      <c r="E4826" s="91"/>
      <c r="F4826" s="98"/>
      <c r="G4826" s="23"/>
      <c r="H4826" s="23"/>
      <c r="I4826" s="23"/>
      <c r="J4826" s="14" t="e">
        <f ca="1">F4826-(G4826+(SUMIF('RELACION PAGO DE CAJA'!B$3:B$9173,A4826,'RELACION PAGO DE CAJA'!K$3:K$9173)+SUMIF('RELACION PAGO DE CAJA'!B$3:B$9173,A4826,'RELACION PAGO DE CAJA'!L$3:L$9173)+(SUMIF('RELACION PAGO DE CAJA'!B$3:B$9173,A4826,'RELACION PAGO DE CAJA'!M$3:M$408)+(SUMIF('RELACION PAGO DE CAJA'!B$3:B$9173,A4826,'RELACION PAGO DE CAJA'!N$3:N$9173)))))</f>
        <v>#REF!</v>
      </c>
    </row>
    <row r="4827" spans="1:10">
      <c r="A4827" s="16" t="str">
        <f t="shared" si="80"/>
        <v/>
      </c>
      <c r="B4827" s="93"/>
      <c r="C4827" s="97"/>
      <c r="D4827" s="25"/>
      <c r="E4827" s="91"/>
      <c r="F4827" s="98"/>
      <c r="G4827" s="23"/>
      <c r="H4827" s="23"/>
      <c r="I4827" s="23"/>
      <c r="J4827" s="14" t="e">
        <f ca="1">F4827-(G4827+(SUMIF('RELACION PAGO DE CAJA'!B$3:B$9173,A4827,'RELACION PAGO DE CAJA'!K$3:K$9173)+SUMIF('RELACION PAGO DE CAJA'!B$3:B$9173,A4827,'RELACION PAGO DE CAJA'!L$3:L$9173)+(SUMIF('RELACION PAGO DE CAJA'!B$3:B$9173,A4827,'RELACION PAGO DE CAJA'!M$3:M$408)+(SUMIF('RELACION PAGO DE CAJA'!B$3:B$9173,A4827,'RELACION PAGO DE CAJA'!N$3:N$9173)))))</f>
        <v>#REF!</v>
      </c>
    </row>
    <row r="4828" spans="1:10">
      <c r="A4828" s="16" t="str">
        <f t="shared" si="80"/>
        <v/>
      </c>
      <c r="B4828" s="93"/>
      <c r="C4828" s="97"/>
      <c r="D4828" s="25"/>
      <c r="E4828" s="91"/>
      <c r="F4828" s="98"/>
      <c r="G4828" s="23"/>
      <c r="H4828" s="23"/>
      <c r="I4828" s="23"/>
      <c r="J4828" s="14" t="e">
        <f ca="1">F4828-(G4828+(SUMIF('RELACION PAGO DE CAJA'!B$3:B$9173,A4828,'RELACION PAGO DE CAJA'!K$3:K$9173)+SUMIF('RELACION PAGO DE CAJA'!B$3:B$9173,A4828,'RELACION PAGO DE CAJA'!L$3:L$9173)+(SUMIF('RELACION PAGO DE CAJA'!B$3:B$9173,A4828,'RELACION PAGO DE CAJA'!M$3:M$408)+(SUMIF('RELACION PAGO DE CAJA'!B$3:B$9173,A4828,'RELACION PAGO DE CAJA'!N$3:N$9173)))))</f>
        <v>#REF!</v>
      </c>
    </row>
    <row r="4829" spans="1:10">
      <c r="A4829" s="16" t="str">
        <f t="shared" si="80"/>
        <v/>
      </c>
      <c r="B4829" s="93"/>
      <c r="C4829" s="97"/>
      <c r="D4829" s="25"/>
      <c r="E4829" s="91"/>
      <c r="F4829" s="98"/>
      <c r="G4829" s="23"/>
      <c r="H4829" s="23"/>
      <c r="I4829" s="23"/>
      <c r="J4829" s="14" t="e">
        <f ca="1">F4829-(G4829+(SUMIF('RELACION PAGO DE CAJA'!B$3:B$9173,A4829,'RELACION PAGO DE CAJA'!K$3:K$9173)+SUMIF('RELACION PAGO DE CAJA'!B$3:B$9173,A4829,'RELACION PAGO DE CAJA'!L$3:L$9173)+(SUMIF('RELACION PAGO DE CAJA'!B$3:B$9173,A4829,'RELACION PAGO DE CAJA'!M$3:M$408)+(SUMIF('RELACION PAGO DE CAJA'!B$3:B$9173,A4829,'RELACION PAGO DE CAJA'!N$3:N$9173)))))</f>
        <v>#REF!</v>
      </c>
    </row>
    <row r="4830" spans="1:10">
      <c r="A4830" s="16" t="str">
        <f t="shared" si="80"/>
        <v/>
      </c>
      <c r="B4830" s="93"/>
      <c r="C4830" s="97"/>
      <c r="D4830" s="25"/>
      <c r="E4830" s="91"/>
      <c r="F4830" s="98"/>
      <c r="G4830" s="23"/>
      <c r="H4830" s="23"/>
      <c r="I4830" s="23"/>
      <c r="J4830" s="14" t="e">
        <f ca="1">F4830-(G4830+(SUMIF('RELACION PAGO DE CAJA'!B$3:B$9173,A4830,'RELACION PAGO DE CAJA'!K$3:K$9173)+SUMIF('RELACION PAGO DE CAJA'!B$3:B$9173,A4830,'RELACION PAGO DE CAJA'!L$3:L$9173)+(SUMIF('RELACION PAGO DE CAJA'!B$3:B$9173,A4830,'RELACION PAGO DE CAJA'!M$3:M$408)+(SUMIF('RELACION PAGO DE CAJA'!B$3:B$9173,A4830,'RELACION PAGO DE CAJA'!N$3:N$9173)))))</f>
        <v>#REF!</v>
      </c>
    </row>
    <row r="4831" spans="1:10">
      <c r="A4831" s="16" t="str">
        <f t="shared" si="80"/>
        <v/>
      </c>
      <c r="B4831" s="93"/>
      <c r="C4831" s="97"/>
      <c r="D4831" s="25"/>
      <c r="E4831" s="91"/>
      <c r="F4831" s="98"/>
      <c r="G4831" s="23"/>
      <c r="H4831" s="23"/>
      <c r="I4831" s="23"/>
      <c r="J4831" s="14" t="e">
        <f ca="1">F4831-(G4831+(SUMIF('RELACION PAGO DE CAJA'!B$3:B$9173,A4831,'RELACION PAGO DE CAJA'!K$3:K$9173)+SUMIF('RELACION PAGO DE CAJA'!B$3:B$9173,A4831,'RELACION PAGO DE CAJA'!L$3:L$9173)+(SUMIF('RELACION PAGO DE CAJA'!B$3:B$9173,A4831,'RELACION PAGO DE CAJA'!M$3:M$408)+(SUMIF('RELACION PAGO DE CAJA'!B$3:B$9173,A4831,'RELACION PAGO DE CAJA'!N$3:N$9173)))))</f>
        <v>#REF!</v>
      </c>
    </row>
    <row r="4832" spans="1:10">
      <c r="A4832" s="16" t="str">
        <f t="shared" si="80"/>
        <v/>
      </c>
      <c r="B4832" s="93"/>
      <c r="C4832" s="97"/>
      <c r="D4832" s="25"/>
      <c r="E4832" s="91"/>
      <c r="F4832" s="98"/>
      <c r="G4832" s="23"/>
      <c r="H4832" s="23"/>
      <c r="I4832" s="23"/>
      <c r="J4832" s="14" t="e">
        <f ca="1">F4832-(G4832+(SUMIF('RELACION PAGO DE CAJA'!B$3:B$9173,A4832,'RELACION PAGO DE CAJA'!K$3:K$9173)+SUMIF('RELACION PAGO DE CAJA'!B$3:B$9173,A4832,'RELACION PAGO DE CAJA'!L$3:L$9173)+(SUMIF('RELACION PAGO DE CAJA'!B$3:B$9173,A4832,'RELACION PAGO DE CAJA'!M$3:M$408)+(SUMIF('RELACION PAGO DE CAJA'!B$3:B$9173,A4832,'RELACION PAGO DE CAJA'!N$3:N$9173)))))</f>
        <v>#REF!</v>
      </c>
    </row>
    <row r="4833" spans="1:10">
      <c r="A4833" s="16" t="str">
        <f t="shared" si="80"/>
        <v/>
      </c>
      <c r="B4833" s="93"/>
      <c r="C4833" s="97"/>
      <c r="D4833" s="25"/>
      <c r="E4833" s="91"/>
      <c r="F4833" s="98"/>
      <c r="G4833" s="23"/>
      <c r="H4833" s="23"/>
      <c r="I4833" s="23"/>
      <c r="J4833" s="14" t="e">
        <f ca="1">F4833-(G4833+(SUMIF('RELACION PAGO DE CAJA'!B$3:B$9173,A4833,'RELACION PAGO DE CAJA'!K$3:K$9173)+SUMIF('RELACION PAGO DE CAJA'!B$3:B$9173,A4833,'RELACION PAGO DE CAJA'!L$3:L$9173)+(SUMIF('RELACION PAGO DE CAJA'!B$3:B$9173,A4833,'RELACION PAGO DE CAJA'!M$3:M$408)+(SUMIF('RELACION PAGO DE CAJA'!B$3:B$9173,A4833,'RELACION PAGO DE CAJA'!N$3:N$9173)))))</f>
        <v>#REF!</v>
      </c>
    </row>
    <row r="4834" spans="1:10">
      <c r="A4834" s="16" t="str">
        <f t="shared" si="80"/>
        <v/>
      </c>
      <c r="B4834" s="93"/>
      <c r="C4834" s="97"/>
      <c r="D4834" s="25"/>
      <c r="E4834" s="91"/>
      <c r="F4834" s="98"/>
      <c r="G4834" s="23"/>
      <c r="H4834" s="23"/>
      <c r="I4834" s="23"/>
      <c r="J4834" s="14" t="e">
        <f ca="1">F4834-(G4834+(SUMIF('RELACION PAGO DE CAJA'!B$3:B$9173,A4834,'RELACION PAGO DE CAJA'!K$3:K$9173)+SUMIF('RELACION PAGO DE CAJA'!B$3:B$9173,A4834,'RELACION PAGO DE CAJA'!L$3:L$9173)+(SUMIF('RELACION PAGO DE CAJA'!B$3:B$9173,A4834,'RELACION PAGO DE CAJA'!M$3:M$408)+(SUMIF('RELACION PAGO DE CAJA'!B$3:B$9173,A4834,'RELACION PAGO DE CAJA'!N$3:N$9173)))))</f>
        <v>#REF!</v>
      </c>
    </row>
    <row r="4835" spans="1:10">
      <c r="A4835" s="16" t="str">
        <f t="shared" si="80"/>
        <v/>
      </c>
      <c r="B4835" s="93"/>
      <c r="C4835" s="97"/>
      <c r="D4835" s="25"/>
      <c r="E4835" s="91"/>
      <c r="F4835" s="98"/>
      <c r="G4835" s="23"/>
      <c r="H4835" s="23"/>
      <c r="I4835" s="23"/>
      <c r="J4835" s="14" t="e">
        <f ca="1">F4835-(G4835+(SUMIF('RELACION PAGO DE CAJA'!B$3:B$9173,A4835,'RELACION PAGO DE CAJA'!K$3:K$9173)+SUMIF('RELACION PAGO DE CAJA'!B$3:B$9173,A4835,'RELACION PAGO DE CAJA'!L$3:L$9173)+(SUMIF('RELACION PAGO DE CAJA'!B$3:B$9173,A4835,'RELACION PAGO DE CAJA'!M$3:M$408)+(SUMIF('RELACION PAGO DE CAJA'!B$3:B$9173,A4835,'RELACION PAGO DE CAJA'!N$3:N$9173)))))</f>
        <v>#REF!</v>
      </c>
    </row>
    <row r="4836" spans="1:10">
      <c r="A4836" s="16" t="str">
        <f t="shared" si="80"/>
        <v/>
      </c>
      <c r="B4836" s="93"/>
      <c r="C4836" s="97"/>
      <c r="D4836" s="25"/>
      <c r="E4836" s="91"/>
      <c r="F4836" s="98"/>
      <c r="G4836" s="23"/>
      <c r="H4836" s="23"/>
      <c r="I4836" s="23"/>
      <c r="J4836" s="14" t="e">
        <f ca="1">F4836-(G4836+(SUMIF('RELACION PAGO DE CAJA'!B$3:B$9173,A4836,'RELACION PAGO DE CAJA'!K$3:K$9173)+SUMIF('RELACION PAGO DE CAJA'!B$3:B$9173,A4836,'RELACION PAGO DE CAJA'!L$3:L$9173)+(SUMIF('RELACION PAGO DE CAJA'!B$3:B$9173,A4836,'RELACION PAGO DE CAJA'!M$3:M$408)+(SUMIF('RELACION PAGO DE CAJA'!B$3:B$9173,A4836,'RELACION PAGO DE CAJA'!N$3:N$9173)))))</f>
        <v>#REF!</v>
      </c>
    </row>
    <row r="4837" spans="1:10">
      <c r="A4837" s="16" t="str">
        <f t="shared" si="80"/>
        <v/>
      </c>
      <c r="B4837" s="93"/>
      <c r="C4837" s="97"/>
      <c r="D4837" s="25"/>
      <c r="E4837" s="91"/>
      <c r="F4837" s="98"/>
      <c r="G4837" s="23"/>
      <c r="H4837" s="23"/>
      <c r="I4837" s="23"/>
      <c r="J4837" s="14" t="e">
        <f ca="1">F4837-(G4837+(SUMIF('RELACION PAGO DE CAJA'!B$3:B$9173,A4837,'RELACION PAGO DE CAJA'!K$3:K$9173)+SUMIF('RELACION PAGO DE CAJA'!B$3:B$9173,A4837,'RELACION PAGO DE CAJA'!L$3:L$9173)+(SUMIF('RELACION PAGO DE CAJA'!B$3:B$9173,A4837,'RELACION PAGO DE CAJA'!M$3:M$408)+(SUMIF('RELACION PAGO DE CAJA'!B$3:B$9173,A4837,'RELACION PAGO DE CAJA'!N$3:N$9173)))))</f>
        <v>#REF!</v>
      </c>
    </row>
    <row r="4838" spans="1:10">
      <c r="A4838" s="16" t="str">
        <f t="shared" si="80"/>
        <v/>
      </c>
      <c r="B4838" s="93"/>
      <c r="C4838" s="97"/>
      <c r="D4838" s="25"/>
      <c r="E4838" s="91"/>
      <c r="F4838" s="98"/>
      <c r="G4838" s="23"/>
      <c r="H4838" s="23"/>
      <c r="I4838" s="23"/>
      <c r="J4838" s="14" t="e">
        <f ca="1">F4838-(G4838+(SUMIF('RELACION PAGO DE CAJA'!B$3:B$9173,A4838,'RELACION PAGO DE CAJA'!K$3:K$9173)+SUMIF('RELACION PAGO DE CAJA'!B$3:B$9173,A4838,'RELACION PAGO DE CAJA'!L$3:L$9173)+(SUMIF('RELACION PAGO DE CAJA'!B$3:B$9173,A4838,'RELACION PAGO DE CAJA'!M$3:M$408)+(SUMIF('RELACION PAGO DE CAJA'!B$3:B$9173,A4838,'RELACION PAGO DE CAJA'!N$3:N$9173)))))</f>
        <v>#REF!</v>
      </c>
    </row>
    <row r="4839" spans="1:10">
      <c r="A4839" s="16" t="str">
        <f t="shared" si="80"/>
        <v/>
      </c>
      <c r="B4839" s="93"/>
      <c r="C4839" s="97"/>
      <c r="D4839" s="25"/>
      <c r="E4839" s="91"/>
      <c r="F4839" s="98"/>
      <c r="G4839" s="23"/>
      <c r="H4839" s="23"/>
      <c r="I4839" s="23"/>
      <c r="J4839" s="14" t="e">
        <f ca="1">F4839-(G4839+(SUMIF('RELACION PAGO DE CAJA'!B$3:B$9173,A4839,'RELACION PAGO DE CAJA'!K$3:K$9173)+SUMIF('RELACION PAGO DE CAJA'!B$3:B$9173,A4839,'RELACION PAGO DE CAJA'!L$3:L$9173)+(SUMIF('RELACION PAGO DE CAJA'!B$3:B$9173,A4839,'RELACION PAGO DE CAJA'!M$3:M$408)+(SUMIF('RELACION PAGO DE CAJA'!B$3:B$9173,A4839,'RELACION PAGO DE CAJA'!N$3:N$9173)))))</f>
        <v>#REF!</v>
      </c>
    </row>
    <row r="4840" spans="1:10">
      <c r="A4840" s="16" t="str">
        <f t="shared" si="80"/>
        <v/>
      </c>
      <c r="B4840" s="93"/>
      <c r="C4840" s="97"/>
      <c r="D4840" s="25"/>
      <c r="E4840" s="91"/>
      <c r="F4840" s="98"/>
      <c r="G4840" s="23"/>
      <c r="H4840" s="23"/>
      <c r="I4840" s="23"/>
      <c r="J4840" s="14" t="e">
        <f ca="1">F4840-(G4840+(SUMIF('RELACION PAGO DE CAJA'!B$3:B$9173,A4840,'RELACION PAGO DE CAJA'!K$3:K$9173)+SUMIF('RELACION PAGO DE CAJA'!B$3:B$9173,A4840,'RELACION PAGO DE CAJA'!L$3:L$9173)+(SUMIF('RELACION PAGO DE CAJA'!B$3:B$9173,A4840,'RELACION PAGO DE CAJA'!M$3:M$408)+(SUMIF('RELACION PAGO DE CAJA'!B$3:B$9173,A4840,'RELACION PAGO DE CAJA'!N$3:N$9173)))))</f>
        <v>#REF!</v>
      </c>
    </row>
    <row r="4841" spans="1:10">
      <c r="A4841" s="16" t="str">
        <f t="shared" si="80"/>
        <v/>
      </c>
      <c r="B4841" s="93"/>
      <c r="C4841" s="97"/>
      <c r="D4841" s="25"/>
      <c r="E4841" s="91"/>
      <c r="F4841" s="98"/>
      <c r="G4841" s="23"/>
      <c r="H4841" s="23"/>
      <c r="I4841" s="23"/>
      <c r="J4841" s="14" t="e">
        <f ca="1">F4841-(G4841+(SUMIF('RELACION PAGO DE CAJA'!B$3:B$9173,A4841,'RELACION PAGO DE CAJA'!K$3:K$9173)+SUMIF('RELACION PAGO DE CAJA'!B$3:B$9173,A4841,'RELACION PAGO DE CAJA'!L$3:L$9173)+(SUMIF('RELACION PAGO DE CAJA'!B$3:B$9173,A4841,'RELACION PAGO DE CAJA'!M$3:M$408)+(SUMIF('RELACION PAGO DE CAJA'!B$3:B$9173,A4841,'RELACION PAGO DE CAJA'!N$3:N$9173)))))</f>
        <v>#REF!</v>
      </c>
    </row>
    <row r="4842" spans="1:10">
      <c r="A4842" s="16" t="str">
        <f t="shared" si="80"/>
        <v/>
      </c>
      <c r="B4842" s="93"/>
      <c r="C4842" s="97"/>
      <c r="D4842" s="25"/>
      <c r="E4842" s="91"/>
      <c r="F4842" s="98"/>
      <c r="G4842" s="23"/>
      <c r="H4842" s="23"/>
      <c r="I4842" s="23"/>
      <c r="J4842" s="14" t="e">
        <f ca="1">F4842-(G4842+(SUMIF('RELACION PAGO DE CAJA'!B$3:B$9173,A4842,'RELACION PAGO DE CAJA'!K$3:K$9173)+SUMIF('RELACION PAGO DE CAJA'!B$3:B$9173,A4842,'RELACION PAGO DE CAJA'!L$3:L$9173)+(SUMIF('RELACION PAGO DE CAJA'!B$3:B$9173,A4842,'RELACION PAGO DE CAJA'!M$3:M$408)+(SUMIF('RELACION PAGO DE CAJA'!B$3:B$9173,A4842,'RELACION PAGO DE CAJA'!N$3:N$9173)))))</f>
        <v>#REF!</v>
      </c>
    </row>
    <row r="4843" spans="1:10">
      <c r="A4843" s="16" t="str">
        <f t="shared" si="80"/>
        <v/>
      </c>
      <c r="B4843" s="93"/>
      <c r="C4843" s="97"/>
      <c r="D4843" s="25"/>
      <c r="E4843" s="91"/>
      <c r="F4843" s="98"/>
      <c r="G4843" s="23"/>
      <c r="H4843" s="23"/>
      <c r="I4843" s="23"/>
      <c r="J4843" s="14" t="e">
        <f ca="1">F4843-(G4843+(SUMIF('RELACION PAGO DE CAJA'!B$3:B$9173,A4843,'RELACION PAGO DE CAJA'!K$3:K$9173)+SUMIF('RELACION PAGO DE CAJA'!B$3:B$9173,A4843,'RELACION PAGO DE CAJA'!L$3:L$9173)+(SUMIF('RELACION PAGO DE CAJA'!B$3:B$9173,A4843,'RELACION PAGO DE CAJA'!M$3:M$408)+(SUMIF('RELACION PAGO DE CAJA'!B$3:B$9173,A4843,'RELACION PAGO DE CAJA'!N$3:N$9173)))))</f>
        <v>#REF!</v>
      </c>
    </row>
    <row r="4844" spans="1:10">
      <c r="A4844" s="16" t="str">
        <f t="shared" si="80"/>
        <v/>
      </c>
      <c r="B4844" s="93"/>
      <c r="C4844" s="97"/>
      <c r="D4844" s="25"/>
      <c r="E4844" s="91"/>
      <c r="F4844" s="98"/>
      <c r="G4844" s="23"/>
      <c r="H4844" s="23"/>
      <c r="I4844" s="23"/>
      <c r="J4844" s="14" t="e">
        <f ca="1">F4844-(G4844+(SUMIF('RELACION PAGO DE CAJA'!B$3:B$9173,A4844,'RELACION PAGO DE CAJA'!K$3:K$9173)+SUMIF('RELACION PAGO DE CAJA'!B$3:B$9173,A4844,'RELACION PAGO DE CAJA'!L$3:L$9173)+(SUMIF('RELACION PAGO DE CAJA'!B$3:B$9173,A4844,'RELACION PAGO DE CAJA'!M$3:M$408)+(SUMIF('RELACION PAGO DE CAJA'!B$3:B$9173,A4844,'RELACION PAGO DE CAJA'!N$3:N$9173)))))</f>
        <v>#REF!</v>
      </c>
    </row>
    <row r="4845" spans="1:10">
      <c r="A4845" s="16" t="str">
        <f t="shared" si="80"/>
        <v/>
      </c>
      <c r="B4845" s="93"/>
      <c r="C4845" s="97"/>
      <c r="D4845" s="25"/>
      <c r="E4845" s="91"/>
      <c r="F4845" s="98"/>
      <c r="G4845" s="23"/>
      <c r="H4845" s="23"/>
      <c r="I4845" s="23"/>
      <c r="J4845" s="14" t="e">
        <f ca="1">F4845-(G4845+(SUMIF('RELACION PAGO DE CAJA'!B$3:B$9173,A4845,'RELACION PAGO DE CAJA'!K$3:K$9173)+SUMIF('RELACION PAGO DE CAJA'!B$3:B$9173,A4845,'RELACION PAGO DE CAJA'!L$3:L$9173)+(SUMIF('RELACION PAGO DE CAJA'!B$3:B$9173,A4845,'RELACION PAGO DE CAJA'!M$3:M$408)+(SUMIF('RELACION PAGO DE CAJA'!B$3:B$9173,A4845,'RELACION PAGO DE CAJA'!N$3:N$9173)))))</f>
        <v>#REF!</v>
      </c>
    </row>
    <row r="4846" spans="1:10">
      <c r="A4846" s="16" t="str">
        <f t="shared" si="80"/>
        <v/>
      </c>
      <c r="B4846" s="93"/>
      <c r="C4846" s="97"/>
      <c r="D4846" s="25"/>
      <c r="E4846" s="91"/>
      <c r="F4846" s="98"/>
      <c r="G4846" s="23"/>
      <c r="H4846" s="23"/>
      <c r="I4846" s="23"/>
      <c r="J4846" s="14" t="e">
        <f ca="1">F4846-(G4846+(SUMIF('RELACION PAGO DE CAJA'!B$3:B$9173,A4846,'RELACION PAGO DE CAJA'!K$3:K$9173)+SUMIF('RELACION PAGO DE CAJA'!B$3:B$9173,A4846,'RELACION PAGO DE CAJA'!L$3:L$9173)+(SUMIF('RELACION PAGO DE CAJA'!B$3:B$9173,A4846,'RELACION PAGO DE CAJA'!M$3:M$408)+(SUMIF('RELACION PAGO DE CAJA'!B$3:B$9173,A4846,'RELACION PAGO DE CAJA'!N$3:N$9173)))))</f>
        <v>#REF!</v>
      </c>
    </row>
    <row r="4847" spans="1:10">
      <c r="A4847" s="16" t="str">
        <f t="shared" si="80"/>
        <v/>
      </c>
      <c r="B4847" s="93"/>
      <c r="C4847" s="97"/>
      <c r="D4847" s="25"/>
      <c r="E4847" s="91"/>
      <c r="F4847" s="98"/>
      <c r="G4847" s="23"/>
      <c r="H4847" s="23"/>
      <c r="I4847" s="23"/>
      <c r="J4847" s="14" t="e">
        <f ca="1">F4847-(G4847+(SUMIF('RELACION PAGO DE CAJA'!B$3:B$9173,A4847,'RELACION PAGO DE CAJA'!K$3:K$9173)+SUMIF('RELACION PAGO DE CAJA'!B$3:B$9173,A4847,'RELACION PAGO DE CAJA'!L$3:L$9173)+(SUMIF('RELACION PAGO DE CAJA'!B$3:B$9173,A4847,'RELACION PAGO DE CAJA'!M$3:M$408)+(SUMIF('RELACION PAGO DE CAJA'!B$3:B$9173,A4847,'RELACION PAGO DE CAJA'!N$3:N$9173)))))</f>
        <v>#REF!</v>
      </c>
    </row>
    <row r="4848" spans="1:10">
      <c r="A4848" s="16" t="str">
        <f t="shared" si="80"/>
        <v/>
      </c>
      <c r="B4848" s="93"/>
      <c r="C4848" s="97"/>
      <c r="D4848" s="25"/>
      <c r="E4848" s="91"/>
      <c r="F4848" s="98"/>
      <c r="G4848" s="23"/>
      <c r="H4848" s="23"/>
      <c r="I4848" s="23"/>
      <c r="J4848" s="14" t="e">
        <f ca="1">F4848-(G4848+(SUMIF('RELACION PAGO DE CAJA'!B$3:B$9173,A4848,'RELACION PAGO DE CAJA'!K$3:K$9173)+SUMIF('RELACION PAGO DE CAJA'!B$3:B$9173,A4848,'RELACION PAGO DE CAJA'!L$3:L$9173)+(SUMIF('RELACION PAGO DE CAJA'!B$3:B$9173,A4848,'RELACION PAGO DE CAJA'!M$3:M$408)+(SUMIF('RELACION PAGO DE CAJA'!B$3:B$9173,A4848,'RELACION PAGO DE CAJA'!N$3:N$9173)))))</f>
        <v>#REF!</v>
      </c>
    </row>
    <row r="4849" spans="1:10">
      <c r="A4849" s="16" t="str">
        <f t="shared" si="80"/>
        <v/>
      </c>
      <c r="B4849" s="93"/>
      <c r="C4849" s="97"/>
      <c r="D4849" s="25"/>
      <c r="E4849" s="91"/>
      <c r="F4849" s="98"/>
      <c r="G4849" s="23"/>
      <c r="H4849" s="23"/>
      <c r="I4849" s="23"/>
      <c r="J4849" s="14" t="e">
        <f ca="1">F4849-(G4849+(SUMIF('RELACION PAGO DE CAJA'!B$3:B$9173,A4849,'RELACION PAGO DE CAJA'!K$3:K$9173)+SUMIF('RELACION PAGO DE CAJA'!B$3:B$9173,A4849,'RELACION PAGO DE CAJA'!L$3:L$9173)+(SUMIF('RELACION PAGO DE CAJA'!B$3:B$9173,A4849,'RELACION PAGO DE CAJA'!M$3:M$408)+(SUMIF('RELACION PAGO DE CAJA'!B$3:B$9173,A4849,'RELACION PAGO DE CAJA'!N$3:N$9173)))))</f>
        <v>#REF!</v>
      </c>
    </row>
    <row r="4850" spans="1:10">
      <c r="A4850" s="16" t="str">
        <f t="shared" si="80"/>
        <v/>
      </c>
      <c r="B4850" s="93"/>
      <c r="C4850" s="97"/>
      <c r="D4850" s="25"/>
      <c r="E4850" s="91"/>
      <c r="F4850" s="98"/>
      <c r="G4850" s="23"/>
      <c r="H4850" s="23"/>
      <c r="I4850" s="23"/>
      <c r="J4850" s="14" t="e">
        <f ca="1">F4850-(G4850+(SUMIF('RELACION PAGO DE CAJA'!B$3:B$9173,A4850,'RELACION PAGO DE CAJA'!K$3:K$9173)+SUMIF('RELACION PAGO DE CAJA'!B$3:B$9173,A4850,'RELACION PAGO DE CAJA'!L$3:L$9173)+(SUMIF('RELACION PAGO DE CAJA'!B$3:B$9173,A4850,'RELACION PAGO DE CAJA'!M$3:M$408)+(SUMIF('RELACION PAGO DE CAJA'!B$3:B$9173,A4850,'RELACION PAGO DE CAJA'!N$3:N$9173)))))</f>
        <v>#REF!</v>
      </c>
    </row>
    <row r="4851" spans="1:10">
      <c r="A4851" s="16" t="str">
        <f t="shared" si="80"/>
        <v/>
      </c>
      <c r="B4851" s="93"/>
      <c r="C4851" s="97"/>
      <c r="D4851" s="25"/>
      <c r="E4851" s="91"/>
      <c r="F4851" s="98"/>
      <c r="G4851" s="23"/>
      <c r="H4851" s="23"/>
      <c r="I4851" s="23"/>
      <c r="J4851" s="14" t="e">
        <f ca="1">F4851-(G4851+(SUMIF('RELACION PAGO DE CAJA'!B$3:B$9173,A4851,'RELACION PAGO DE CAJA'!K$3:K$9173)+SUMIF('RELACION PAGO DE CAJA'!B$3:B$9173,A4851,'RELACION PAGO DE CAJA'!L$3:L$9173)+(SUMIF('RELACION PAGO DE CAJA'!B$3:B$9173,A4851,'RELACION PAGO DE CAJA'!M$3:M$408)+(SUMIF('RELACION PAGO DE CAJA'!B$3:B$9173,A4851,'RELACION PAGO DE CAJA'!N$3:N$9173)))))</f>
        <v>#REF!</v>
      </c>
    </row>
    <row r="4852" spans="1:10">
      <c r="A4852" s="16" t="str">
        <f t="shared" si="80"/>
        <v/>
      </c>
      <c r="B4852" s="93"/>
      <c r="C4852" s="97"/>
      <c r="D4852" s="25"/>
      <c r="E4852" s="91"/>
      <c r="F4852" s="98"/>
      <c r="G4852" s="23"/>
      <c r="H4852" s="23"/>
      <c r="I4852" s="23"/>
      <c r="J4852" s="14" t="e">
        <f ca="1">F4852-(G4852+(SUMIF('RELACION PAGO DE CAJA'!B$3:B$9173,A4852,'RELACION PAGO DE CAJA'!K$3:K$9173)+SUMIF('RELACION PAGO DE CAJA'!B$3:B$9173,A4852,'RELACION PAGO DE CAJA'!L$3:L$9173)+(SUMIF('RELACION PAGO DE CAJA'!B$3:B$9173,A4852,'RELACION PAGO DE CAJA'!M$3:M$408)+(SUMIF('RELACION PAGO DE CAJA'!B$3:B$9173,A4852,'RELACION PAGO DE CAJA'!N$3:N$9173)))))</f>
        <v>#REF!</v>
      </c>
    </row>
    <row r="4853" spans="1:10">
      <c r="A4853" s="16" t="str">
        <f t="shared" si="80"/>
        <v/>
      </c>
      <c r="B4853" s="93"/>
      <c r="C4853" s="97"/>
      <c r="D4853" s="25"/>
      <c r="E4853" s="91"/>
      <c r="F4853" s="98"/>
      <c r="G4853" s="23"/>
      <c r="H4853" s="23"/>
      <c r="I4853" s="23"/>
      <c r="J4853" s="14" t="e">
        <f ca="1">F4853-(G4853+(SUMIF('RELACION PAGO DE CAJA'!B$3:B$9173,A4853,'RELACION PAGO DE CAJA'!K$3:K$9173)+SUMIF('RELACION PAGO DE CAJA'!B$3:B$9173,A4853,'RELACION PAGO DE CAJA'!L$3:L$9173)+(SUMIF('RELACION PAGO DE CAJA'!B$3:B$9173,A4853,'RELACION PAGO DE CAJA'!M$3:M$408)+(SUMIF('RELACION PAGO DE CAJA'!B$3:B$9173,A4853,'RELACION PAGO DE CAJA'!N$3:N$9173)))))</f>
        <v>#REF!</v>
      </c>
    </row>
    <row r="4854" spans="1:10">
      <c r="A4854" s="16" t="str">
        <f t="shared" si="80"/>
        <v/>
      </c>
      <c r="B4854" s="93"/>
      <c r="C4854" s="97"/>
      <c r="D4854" s="25"/>
      <c r="E4854" s="91"/>
      <c r="F4854" s="98"/>
      <c r="G4854" s="23"/>
      <c r="H4854" s="23"/>
      <c r="I4854" s="23"/>
      <c r="J4854" s="14" t="e">
        <f ca="1">F4854-(G4854+(SUMIF('RELACION PAGO DE CAJA'!B$3:B$9173,A4854,'RELACION PAGO DE CAJA'!K$3:K$9173)+SUMIF('RELACION PAGO DE CAJA'!B$3:B$9173,A4854,'RELACION PAGO DE CAJA'!L$3:L$9173)+(SUMIF('RELACION PAGO DE CAJA'!B$3:B$9173,A4854,'RELACION PAGO DE CAJA'!M$3:M$408)+(SUMIF('RELACION PAGO DE CAJA'!B$3:B$9173,A4854,'RELACION PAGO DE CAJA'!N$3:N$9173)))))</f>
        <v>#REF!</v>
      </c>
    </row>
    <row r="4855" spans="1:10">
      <c r="A4855" s="16" t="str">
        <f t="shared" si="80"/>
        <v/>
      </c>
      <c r="B4855" s="93"/>
      <c r="C4855" s="97"/>
      <c r="D4855" s="25"/>
      <c r="E4855" s="91"/>
      <c r="F4855" s="98"/>
      <c r="G4855" s="23"/>
      <c r="H4855" s="23"/>
      <c r="I4855" s="23"/>
      <c r="J4855" s="14" t="e">
        <f ca="1">F4855-(G4855+(SUMIF('RELACION PAGO DE CAJA'!B$3:B$9173,A4855,'RELACION PAGO DE CAJA'!K$3:K$9173)+SUMIF('RELACION PAGO DE CAJA'!B$3:B$9173,A4855,'RELACION PAGO DE CAJA'!L$3:L$9173)+(SUMIF('RELACION PAGO DE CAJA'!B$3:B$9173,A4855,'RELACION PAGO DE CAJA'!M$3:M$408)+(SUMIF('RELACION PAGO DE CAJA'!B$3:B$9173,A4855,'RELACION PAGO DE CAJA'!N$3:N$9173)))))</f>
        <v>#REF!</v>
      </c>
    </row>
    <row r="4856" spans="1:10">
      <c r="A4856" s="16" t="str">
        <f t="shared" si="80"/>
        <v/>
      </c>
      <c r="B4856" s="93"/>
      <c r="C4856" s="97"/>
      <c r="D4856" s="25"/>
      <c r="E4856" s="91"/>
      <c r="F4856" s="98"/>
      <c r="G4856" s="23"/>
      <c r="H4856" s="23"/>
      <c r="I4856" s="23"/>
      <c r="J4856" s="14" t="e">
        <f ca="1">F4856-(G4856+(SUMIF('RELACION PAGO DE CAJA'!B$3:B$9173,A4856,'RELACION PAGO DE CAJA'!K$3:K$9173)+SUMIF('RELACION PAGO DE CAJA'!B$3:B$9173,A4856,'RELACION PAGO DE CAJA'!L$3:L$9173)+(SUMIF('RELACION PAGO DE CAJA'!B$3:B$9173,A4856,'RELACION PAGO DE CAJA'!M$3:M$408)+(SUMIF('RELACION PAGO DE CAJA'!B$3:B$9173,A4856,'RELACION PAGO DE CAJA'!N$3:N$9173)))))</f>
        <v>#REF!</v>
      </c>
    </row>
    <row r="4857" spans="1:10">
      <c r="A4857" s="16" t="str">
        <f t="shared" si="80"/>
        <v/>
      </c>
      <c r="B4857" s="93"/>
      <c r="C4857" s="97"/>
      <c r="D4857" s="25"/>
      <c r="E4857" s="91"/>
      <c r="F4857" s="98"/>
      <c r="G4857" s="23"/>
      <c r="H4857" s="23"/>
      <c r="I4857" s="23"/>
      <c r="J4857" s="14" t="e">
        <f ca="1">F4857-(G4857+(SUMIF('RELACION PAGO DE CAJA'!B$3:B$9173,A4857,'RELACION PAGO DE CAJA'!K$3:K$9173)+SUMIF('RELACION PAGO DE CAJA'!B$3:B$9173,A4857,'RELACION PAGO DE CAJA'!L$3:L$9173)+(SUMIF('RELACION PAGO DE CAJA'!B$3:B$9173,A4857,'RELACION PAGO DE CAJA'!M$3:M$408)+(SUMIF('RELACION PAGO DE CAJA'!B$3:B$9173,A4857,'RELACION PAGO DE CAJA'!N$3:N$9173)))))</f>
        <v>#REF!</v>
      </c>
    </row>
    <row r="4858" spans="1:10">
      <c r="A4858" s="16" t="str">
        <f t="shared" si="80"/>
        <v/>
      </c>
      <c r="B4858" s="93"/>
      <c r="C4858" s="97"/>
      <c r="D4858" s="25"/>
      <c r="E4858" s="91"/>
      <c r="F4858" s="98"/>
      <c r="G4858" s="23"/>
      <c r="H4858" s="23"/>
      <c r="I4858" s="23"/>
      <c r="J4858" s="14" t="e">
        <f ca="1">F4858-(G4858+(SUMIF('RELACION PAGO DE CAJA'!B$3:B$9173,A4858,'RELACION PAGO DE CAJA'!K$3:K$9173)+SUMIF('RELACION PAGO DE CAJA'!B$3:B$9173,A4858,'RELACION PAGO DE CAJA'!L$3:L$9173)+(SUMIF('RELACION PAGO DE CAJA'!B$3:B$9173,A4858,'RELACION PAGO DE CAJA'!M$3:M$408)+(SUMIF('RELACION PAGO DE CAJA'!B$3:B$9173,A4858,'RELACION PAGO DE CAJA'!N$3:N$9173)))))</f>
        <v>#REF!</v>
      </c>
    </row>
    <row r="4859" spans="1:10">
      <c r="A4859" s="16" t="str">
        <f t="shared" si="80"/>
        <v/>
      </c>
      <c r="B4859" s="93"/>
      <c r="C4859" s="97"/>
      <c r="D4859" s="25"/>
      <c r="E4859" s="91"/>
      <c r="F4859" s="98"/>
      <c r="G4859" s="23"/>
      <c r="H4859" s="23"/>
      <c r="I4859" s="23"/>
      <c r="J4859" s="14" t="e">
        <f ca="1">F4859-(G4859+(SUMIF('RELACION PAGO DE CAJA'!B$3:B$9173,A4859,'RELACION PAGO DE CAJA'!K$3:K$9173)+SUMIF('RELACION PAGO DE CAJA'!B$3:B$9173,A4859,'RELACION PAGO DE CAJA'!L$3:L$9173)+(SUMIF('RELACION PAGO DE CAJA'!B$3:B$9173,A4859,'RELACION PAGO DE CAJA'!M$3:M$408)+(SUMIF('RELACION PAGO DE CAJA'!B$3:B$9173,A4859,'RELACION PAGO DE CAJA'!N$3:N$9173)))))</f>
        <v>#REF!</v>
      </c>
    </row>
    <row r="4860" spans="1:10">
      <c r="A4860" s="16" t="str">
        <f t="shared" si="80"/>
        <v/>
      </c>
      <c r="B4860" s="93"/>
      <c r="C4860" s="97"/>
      <c r="D4860" s="25"/>
      <c r="E4860" s="91"/>
      <c r="F4860" s="98"/>
      <c r="G4860" s="23"/>
      <c r="H4860" s="23"/>
      <c r="I4860" s="23"/>
      <c r="J4860" s="14" t="e">
        <f ca="1">F4860-(G4860+(SUMIF('RELACION PAGO DE CAJA'!B$3:B$9173,A4860,'RELACION PAGO DE CAJA'!K$3:K$9173)+SUMIF('RELACION PAGO DE CAJA'!B$3:B$9173,A4860,'RELACION PAGO DE CAJA'!L$3:L$9173)+(SUMIF('RELACION PAGO DE CAJA'!B$3:B$9173,A4860,'RELACION PAGO DE CAJA'!M$3:M$408)+(SUMIF('RELACION PAGO DE CAJA'!B$3:B$9173,A4860,'RELACION PAGO DE CAJA'!N$3:N$9173)))))</f>
        <v>#REF!</v>
      </c>
    </row>
    <row r="4861" spans="1:10">
      <c r="A4861" s="16" t="str">
        <f t="shared" si="80"/>
        <v/>
      </c>
      <c r="B4861" s="93"/>
      <c r="C4861" s="97"/>
      <c r="D4861" s="25"/>
      <c r="E4861" s="91"/>
      <c r="F4861" s="98"/>
      <c r="G4861" s="23"/>
      <c r="H4861" s="23"/>
      <c r="I4861" s="23"/>
      <c r="J4861" s="14" t="e">
        <f ca="1">F4861-(G4861+(SUMIF('RELACION PAGO DE CAJA'!B$3:B$9173,A4861,'RELACION PAGO DE CAJA'!K$3:K$9173)+SUMIF('RELACION PAGO DE CAJA'!B$3:B$9173,A4861,'RELACION PAGO DE CAJA'!L$3:L$9173)+(SUMIF('RELACION PAGO DE CAJA'!B$3:B$9173,A4861,'RELACION PAGO DE CAJA'!M$3:M$408)+(SUMIF('RELACION PAGO DE CAJA'!B$3:B$9173,A4861,'RELACION PAGO DE CAJA'!N$3:N$9173)))))</f>
        <v>#REF!</v>
      </c>
    </row>
    <row r="4862" spans="1:10">
      <c r="A4862" s="16" t="str">
        <f t="shared" si="80"/>
        <v/>
      </c>
      <c r="B4862" s="93"/>
      <c r="C4862" s="97"/>
      <c r="D4862" s="25"/>
      <c r="E4862" s="91"/>
      <c r="F4862" s="98"/>
      <c r="G4862" s="23"/>
      <c r="H4862" s="23"/>
      <c r="I4862" s="23"/>
      <c r="J4862" s="14" t="e">
        <f ca="1">F4862-(G4862+(SUMIF('RELACION PAGO DE CAJA'!B$3:B$9173,A4862,'RELACION PAGO DE CAJA'!K$3:K$9173)+SUMIF('RELACION PAGO DE CAJA'!B$3:B$9173,A4862,'RELACION PAGO DE CAJA'!L$3:L$9173)+(SUMIF('RELACION PAGO DE CAJA'!B$3:B$9173,A4862,'RELACION PAGO DE CAJA'!M$3:M$408)+(SUMIF('RELACION PAGO DE CAJA'!B$3:B$9173,A4862,'RELACION PAGO DE CAJA'!N$3:N$9173)))))</f>
        <v>#REF!</v>
      </c>
    </row>
    <row r="4863" spans="1:10">
      <c r="A4863" s="16" t="str">
        <f t="shared" si="80"/>
        <v/>
      </c>
      <c r="B4863" s="93"/>
      <c r="C4863" s="97"/>
      <c r="D4863" s="25"/>
      <c r="E4863" s="91"/>
      <c r="F4863" s="98"/>
      <c r="G4863" s="23"/>
      <c r="H4863" s="23"/>
      <c r="I4863" s="23"/>
      <c r="J4863" s="14" t="e">
        <f ca="1">F4863-(G4863+(SUMIF('RELACION PAGO DE CAJA'!B$3:B$9173,A4863,'RELACION PAGO DE CAJA'!K$3:K$9173)+SUMIF('RELACION PAGO DE CAJA'!B$3:B$9173,A4863,'RELACION PAGO DE CAJA'!L$3:L$9173)+(SUMIF('RELACION PAGO DE CAJA'!B$3:B$9173,A4863,'RELACION PAGO DE CAJA'!M$3:M$408)+(SUMIF('RELACION PAGO DE CAJA'!B$3:B$9173,A4863,'RELACION PAGO DE CAJA'!N$3:N$9173)))))</f>
        <v>#REF!</v>
      </c>
    </row>
    <row r="4864" spans="1:10">
      <c r="A4864" s="16" t="str">
        <f t="shared" si="80"/>
        <v/>
      </c>
      <c r="B4864" s="93"/>
      <c r="C4864" s="97"/>
      <c r="D4864" s="25"/>
      <c r="E4864" s="91"/>
      <c r="F4864" s="98"/>
      <c r="G4864" s="23"/>
      <c r="H4864" s="23"/>
      <c r="I4864" s="23"/>
      <c r="J4864" s="14" t="e">
        <f ca="1">F4864-(G4864+(SUMIF('RELACION PAGO DE CAJA'!B$3:B$9173,A4864,'RELACION PAGO DE CAJA'!K$3:K$9173)+SUMIF('RELACION PAGO DE CAJA'!B$3:B$9173,A4864,'RELACION PAGO DE CAJA'!L$3:L$9173)+(SUMIF('RELACION PAGO DE CAJA'!B$3:B$9173,A4864,'RELACION PAGO DE CAJA'!M$3:M$408)+(SUMIF('RELACION PAGO DE CAJA'!B$3:B$9173,A4864,'RELACION PAGO DE CAJA'!N$3:N$9173)))))</f>
        <v>#REF!</v>
      </c>
    </row>
    <row r="4865" spans="1:10">
      <c r="A4865" s="16" t="str">
        <f t="shared" si="80"/>
        <v/>
      </c>
      <c r="B4865" s="93"/>
      <c r="C4865" s="97"/>
      <c r="D4865" s="25"/>
      <c r="E4865" s="91"/>
      <c r="F4865" s="98"/>
      <c r="G4865" s="23"/>
      <c r="H4865" s="23"/>
      <c r="I4865" s="23"/>
      <c r="J4865" s="14" t="e">
        <f ca="1">F4865-(G4865+(SUMIF('RELACION PAGO DE CAJA'!B$3:B$9173,A4865,'RELACION PAGO DE CAJA'!K$3:K$9173)+SUMIF('RELACION PAGO DE CAJA'!B$3:B$9173,A4865,'RELACION PAGO DE CAJA'!L$3:L$9173)+(SUMIF('RELACION PAGO DE CAJA'!B$3:B$9173,A4865,'RELACION PAGO DE CAJA'!M$3:M$408)+(SUMIF('RELACION PAGO DE CAJA'!B$3:B$9173,A4865,'RELACION PAGO DE CAJA'!N$3:N$9173)))))</f>
        <v>#REF!</v>
      </c>
    </row>
    <row r="4866" spans="1:10">
      <c r="A4866" s="16" t="str">
        <f t="shared" si="80"/>
        <v/>
      </c>
      <c r="B4866" s="93"/>
      <c r="C4866" s="97"/>
      <c r="D4866" s="25"/>
      <c r="E4866" s="91"/>
      <c r="F4866" s="98"/>
      <c r="G4866" s="23"/>
      <c r="H4866" s="23"/>
      <c r="I4866" s="23"/>
      <c r="J4866" s="14" t="e">
        <f ca="1">F4866-(G4866+(SUMIF('RELACION PAGO DE CAJA'!B$3:B$9173,A4866,'RELACION PAGO DE CAJA'!K$3:K$9173)+SUMIF('RELACION PAGO DE CAJA'!B$3:B$9173,A4866,'RELACION PAGO DE CAJA'!L$3:L$9173)+(SUMIF('RELACION PAGO DE CAJA'!B$3:B$9173,A4866,'RELACION PAGO DE CAJA'!M$3:M$408)+(SUMIF('RELACION PAGO DE CAJA'!B$3:B$9173,A4866,'RELACION PAGO DE CAJA'!N$3:N$9173)))))</f>
        <v>#REF!</v>
      </c>
    </row>
    <row r="4867" spans="1:10">
      <c r="A4867" s="16" t="str">
        <f t="shared" si="80"/>
        <v/>
      </c>
      <c r="B4867" s="93"/>
      <c r="C4867" s="97"/>
      <c r="D4867" s="25"/>
      <c r="E4867" s="91"/>
      <c r="F4867" s="98"/>
      <c r="G4867" s="23"/>
      <c r="H4867" s="23"/>
      <c r="I4867" s="23"/>
      <c r="J4867" s="14" t="e">
        <f ca="1">F4867-(G4867+(SUMIF('RELACION PAGO DE CAJA'!B$3:B$9173,A4867,'RELACION PAGO DE CAJA'!K$3:K$9173)+SUMIF('RELACION PAGO DE CAJA'!B$3:B$9173,A4867,'RELACION PAGO DE CAJA'!L$3:L$9173)+(SUMIF('RELACION PAGO DE CAJA'!B$3:B$9173,A4867,'RELACION PAGO DE CAJA'!M$3:M$408)+(SUMIF('RELACION PAGO DE CAJA'!B$3:B$9173,A4867,'RELACION PAGO DE CAJA'!N$3:N$9173)))))</f>
        <v>#REF!</v>
      </c>
    </row>
    <row r="4868" spans="1:10">
      <c r="A4868" s="16" t="str">
        <f t="shared" si="80"/>
        <v/>
      </c>
      <c r="B4868" s="93"/>
      <c r="C4868" s="97"/>
      <c r="D4868" s="25"/>
      <c r="E4868" s="91"/>
      <c r="F4868" s="98"/>
      <c r="G4868" s="23"/>
      <c r="H4868" s="23"/>
      <c r="I4868" s="23"/>
      <c r="J4868" s="14" t="e">
        <f ca="1">F4868-(G4868+(SUMIF('RELACION PAGO DE CAJA'!B$3:B$9173,A4868,'RELACION PAGO DE CAJA'!K$3:K$9173)+SUMIF('RELACION PAGO DE CAJA'!B$3:B$9173,A4868,'RELACION PAGO DE CAJA'!L$3:L$9173)+(SUMIF('RELACION PAGO DE CAJA'!B$3:B$9173,A4868,'RELACION PAGO DE CAJA'!M$3:M$408)+(SUMIF('RELACION PAGO DE CAJA'!B$3:B$9173,A4868,'RELACION PAGO DE CAJA'!N$3:N$9173)))))</f>
        <v>#REF!</v>
      </c>
    </row>
    <row r="4869" spans="1:10">
      <c r="A4869" s="16" t="str">
        <f t="shared" si="80"/>
        <v/>
      </c>
      <c r="B4869" s="93"/>
      <c r="C4869" s="97"/>
      <c r="D4869" s="25"/>
      <c r="E4869" s="91"/>
      <c r="F4869" s="98"/>
      <c r="G4869" s="23"/>
      <c r="H4869" s="23"/>
      <c r="I4869" s="23"/>
      <c r="J4869" s="14" t="e">
        <f ca="1">F4869-(G4869+(SUMIF('RELACION PAGO DE CAJA'!B$3:B$9173,A4869,'RELACION PAGO DE CAJA'!K$3:K$9173)+SUMIF('RELACION PAGO DE CAJA'!B$3:B$9173,A4869,'RELACION PAGO DE CAJA'!L$3:L$9173)+(SUMIF('RELACION PAGO DE CAJA'!B$3:B$9173,A4869,'RELACION PAGO DE CAJA'!M$3:M$408)+(SUMIF('RELACION PAGO DE CAJA'!B$3:B$9173,A4869,'RELACION PAGO DE CAJA'!N$3:N$9173)))))</f>
        <v>#REF!</v>
      </c>
    </row>
    <row r="4870" spans="1:10">
      <c r="A4870" s="16" t="str">
        <f t="shared" si="80"/>
        <v/>
      </c>
      <c r="B4870" s="93"/>
      <c r="C4870" s="97"/>
      <c r="D4870" s="25"/>
      <c r="E4870" s="91"/>
      <c r="F4870" s="98"/>
      <c r="G4870" s="23"/>
      <c r="H4870" s="23"/>
      <c r="I4870" s="23"/>
      <c r="J4870" s="14" t="e">
        <f ca="1">F4870-(G4870+(SUMIF('RELACION PAGO DE CAJA'!B$3:B$9173,A4870,'RELACION PAGO DE CAJA'!K$3:K$9173)+SUMIF('RELACION PAGO DE CAJA'!B$3:B$9173,A4870,'RELACION PAGO DE CAJA'!L$3:L$9173)+(SUMIF('RELACION PAGO DE CAJA'!B$3:B$9173,A4870,'RELACION PAGO DE CAJA'!M$3:M$408)+(SUMIF('RELACION PAGO DE CAJA'!B$3:B$9173,A4870,'RELACION PAGO DE CAJA'!N$3:N$9173)))))</f>
        <v>#REF!</v>
      </c>
    </row>
    <row r="4871" spans="1:10">
      <c r="A4871" s="16" t="str">
        <f t="shared" si="80"/>
        <v/>
      </c>
      <c r="B4871" s="93"/>
      <c r="C4871" s="97"/>
      <c r="D4871" s="25"/>
      <c r="E4871" s="91"/>
      <c r="F4871" s="98"/>
      <c r="G4871" s="23"/>
      <c r="H4871" s="23"/>
      <c r="I4871" s="23"/>
      <c r="J4871" s="14" t="e">
        <f ca="1">F4871-(G4871+(SUMIF('RELACION PAGO DE CAJA'!B$3:B$9173,A4871,'RELACION PAGO DE CAJA'!K$3:K$9173)+SUMIF('RELACION PAGO DE CAJA'!B$3:B$9173,A4871,'RELACION PAGO DE CAJA'!L$3:L$9173)+(SUMIF('RELACION PAGO DE CAJA'!B$3:B$9173,A4871,'RELACION PAGO DE CAJA'!M$3:M$408)+(SUMIF('RELACION PAGO DE CAJA'!B$3:B$9173,A4871,'RELACION PAGO DE CAJA'!N$3:N$9173)))))</f>
        <v>#REF!</v>
      </c>
    </row>
    <row r="4872" spans="1:10">
      <c r="A4872" s="16" t="str">
        <f t="shared" si="80"/>
        <v/>
      </c>
      <c r="B4872" s="93"/>
      <c r="C4872" s="97"/>
      <c r="D4872" s="25"/>
      <c r="E4872" s="91"/>
      <c r="F4872" s="98"/>
      <c r="G4872" s="23"/>
      <c r="H4872" s="23"/>
      <c r="I4872" s="23"/>
      <c r="J4872" s="14" t="e">
        <f ca="1">F4872-(G4872+(SUMIF('RELACION PAGO DE CAJA'!B$3:B$9173,A4872,'RELACION PAGO DE CAJA'!K$3:K$9173)+SUMIF('RELACION PAGO DE CAJA'!B$3:B$9173,A4872,'RELACION PAGO DE CAJA'!L$3:L$9173)+(SUMIF('RELACION PAGO DE CAJA'!B$3:B$9173,A4872,'RELACION PAGO DE CAJA'!M$3:M$408)+(SUMIF('RELACION PAGO DE CAJA'!B$3:B$9173,A4872,'RELACION PAGO DE CAJA'!N$3:N$9173)))))</f>
        <v>#REF!</v>
      </c>
    </row>
    <row r="4873" spans="1:10">
      <c r="A4873" s="16" t="str">
        <f t="shared" si="80"/>
        <v/>
      </c>
      <c r="B4873" s="93"/>
      <c r="C4873" s="97"/>
      <c r="D4873" s="25"/>
      <c r="E4873" s="91"/>
      <c r="F4873" s="98"/>
      <c r="G4873" s="23"/>
      <c r="H4873" s="23"/>
      <c r="I4873" s="23"/>
      <c r="J4873" s="14" t="e">
        <f ca="1">F4873-(G4873+(SUMIF('RELACION PAGO DE CAJA'!B$3:B$9173,A4873,'RELACION PAGO DE CAJA'!K$3:K$9173)+SUMIF('RELACION PAGO DE CAJA'!B$3:B$9173,A4873,'RELACION PAGO DE CAJA'!L$3:L$9173)+(SUMIF('RELACION PAGO DE CAJA'!B$3:B$9173,A4873,'RELACION PAGO DE CAJA'!M$3:M$408)+(SUMIF('RELACION PAGO DE CAJA'!B$3:B$9173,A4873,'RELACION PAGO DE CAJA'!N$3:N$9173)))))</f>
        <v>#REF!</v>
      </c>
    </row>
    <row r="4874" spans="1:10">
      <c r="A4874" s="16" t="str">
        <f t="shared" si="80"/>
        <v/>
      </c>
      <c r="B4874" s="93"/>
      <c r="C4874" s="97"/>
      <c r="D4874" s="25"/>
      <c r="E4874" s="91"/>
      <c r="F4874" s="98"/>
      <c r="G4874" s="23"/>
      <c r="H4874" s="23"/>
      <c r="I4874" s="23"/>
      <c r="J4874" s="14" t="e">
        <f ca="1">F4874-(G4874+(SUMIF('RELACION PAGO DE CAJA'!B$3:B$9173,A4874,'RELACION PAGO DE CAJA'!K$3:K$9173)+SUMIF('RELACION PAGO DE CAJA'!B$3:B$9173,A4874,'RELACION PAGO DE CAJA'!L$3:L$9173)+(SUMIF('RELACION PAGO DE CAJA'!B$3:B$9173,A4874,'RELACION PAGO DE CAJA'!M$3:M$408)+(SUMIF('RELACION PAGO DE CAJA'!B$3:B$9173,A4874,'RELACION PAGO DE CAJA'!N$3:N$9173)))))</f>
        <v>#REF!</v>
      </c>
    </row>
    <row r="4875" spans="1:10">
      <c r="A4875" s="16" t="str">
        <f t="shared" si="80"/>
        <v/>
      </c>
      <c r="B4875" s="93"/>
      <c r="C4875" s="97"/>
      <c r="D4875" s="25"/>
      <c r="E4875" s="91"/>
      <c r="F4875" s="98"/>
      <c r="G4875" s="23"/>
      <c r="H4875" s="23"/>
      <c r="I4875" s="23"/>
      <c r="J4875" s="14" t="e">
        <f ca="1">F4875-(G4875+(SUMIF('RELACION PAGO DE CAJA'!B$3:B$9173,A4875,'RELACION PAGO DE CAJA'!K$3:K$9173)+SUMIF('RELACION PAGO DE CAJA'!B$3:B$9173,A4875,'RELACION PAGO DE CAJA'!L$3:L$9173)+(SUMIF('RELACION PAGO DE CAJA'!B$3:B$9173,A4875,'RELACION PAGO DE CAJA'!M$3:M$408)+(SUMIF('RELACION PAGO DE CAJA'!B$3:B$9173,A4875,'RELACION PAGO DE CAJA'!N$3:N$9173)))))</f>
        <v>#REF!</v>
      </c>
    </row>
    <row r="4876" spans="1:10">
      <c r="A4876" s="16" t="str">
        <f t="shared" si="80"/>
        <v/>
      </c>
      <c r="B4876" s="93"/>
      <c r="C4876" s="97"/>
      <c r="D4876" s="25"/>
      <c r="E4876" s="91"/>
      <c r="F4876" s="98"/>
      <c r="G4876" s="23"/>
      <c r="H4876" s="23"/>
      <c r="I4876" s="23"/>
      <c r="J4876" s="14" t="e">
        <f ca="1">F4876-(G4876+(SUMIF('RELACION PAGO DE CAJA'!B$3:B$9173,A4876,'RELACION PAGO DE CAJA'!K$3:K$9173)+SUMIF('RELACION PAGO DE CAJA'!B$3:B$9173,A4876,'RELACION PAGO DE CAJA'!L$3:L$9173)+(SUMIF('RELACION PAGO DE CAJA'!B$3:B$9173,A4876,'RELACION PAGO DE CAJA'!M$3:M$408)+(SUMIF('RELACION PAGO DE CAJA'!B$3:B$9173,A4876,'RELACION PAGO DE CAJA'!N$3:N$9173)))))</f>
        <v>#REF!</v>
      </c>
    </row>
    <row r="4877" spans="1:10">
      <c r="A4877" s="16" t="str">
        <f t="shared" si="80"/>
        <v/>
      </c>
      <c r="B4877" s="93"/>
      <c r="C4877" s="97"/>
      <c r="D4877" s="25"/>
      <c r="E4877" s="91"/>
      <c r="F4877" s="98"/>
      <c r="G4877" s="23"/>
      <c r="H4877" s="23"/>
      <c r="I4877" s="23"/>
      <c r="J4877" s="14" t="e">
        <f ca="1">F4877-(G4877+(SUMIF('RELACION PAGO DE CAJA'!B$3:B$9173,A4877,'RELACION PAGO DE CAJA'!K$3:K$9173)+SUMIF('RELACION PAGO DE CAJA'!B$3:B$9173,A4877,'RELACION PAGO DE CAJA'!L$3:L$9173)+(SUMIF('RELACION PAGO DE CAJA'!B$3:B$9173,A4877,'RELACION PAGO DE CAJA'!M$3:M$408)+(SUMIF('RELACION PAGO DE CAJA'!B$3:B$9173,A4877,'RELACION PAGO DE CAJA'!N$3:N$9173)))))</f>
        <v>#REF!</v>
      </c>
    </row>
    <row r="4878" spans="1:10">
      <c r="A4878" s="16" t="str">
        <f t="shared" si="80"/>
        <v/>
      </c>
      <c r="B4878" s="93"/>
      <c r="C4878" s="97"/>
      <c r="D4878" s="25"/>
      <c r="E4878" s="91"/>
      <c r="F4878" s="98"/>
      <c r="G4878" s="23"/>
      <c r="H4878" s="23"/>
      <c r="I4878" s="23"/>
      <c r="J4878" s="14" t="e">
        <f ca="1">F4878-(G4878+(SUMIF('RELACION PAGO DE CAJA'!B$3:B$9173,A4878,'RELACION PAGO DE CAJA'!K$3:K$9173)+SUMIF('RELACION PAGO DE CAJA'!B$3:B$9173,A4878,'RELACION PAGO DE CAJA'!L$3:L$9173)+(SUMIF('RELACION PAGO DE CAJA'!B$3:B$9173,A4878,'RELACION PAGO DE CAJA'!M$3:M$408)+(SUMIF('RELACION PAGO DE CAJA'!B$3:B$9173,A4878,'RELACION PAGO DE CAJA'!N$3:N$9173)))))</f>
        <v>#REF!</v>
      </c>
    </row>
    <row r="4879" spans="1:10">
      <c r="A4879" s="16" t="str">
        <f t="shared" si="80"/>
        <v/>
      </c>
      <c r="B4879" s="93"/>
      <c r="C4879" s="97"/>
      <c r="D4879" s="25"/>
      <c r="E4879" s="91"/>
      <c r="F4879" s="98"/>
      <c r="G4879" s="23"/>
      <c r="H4879" s="23"/>
      <c r="I4879" s="23"/>
      <c r="J4879" s="14" t="e">
        <f ca="1">F4879-(G4879+(SUMIF('RELACION PAGO DE CAJA'!B$3:B$9173,A4879,'RELACION PAGO DE CAJA'!K$3:K$9173)+SUMIF('RELACION PAGO DE CAJA'!B$3:B$9173,A4879,'RELACION PAGO DE CAJA'!L$3:L$9173)+(SUMIF('RELACION PAGO DE CAJA'!B$3:B$9173,A4879,'RELACION PAGO DE CAJA'!M$3:M$408)+(SUMIF('RELACION PAGO DE CAJA'!B$3:B$9173,A4879,'RELACION PAGO DE CAJA'!N$3:N$9173)))))</f>
        <v>#REF!</v>
      </c>
    </row>
    <row r="4880" spans="1:10">
      <c r="A4880" s="16" t="str">
        <f t="shared" si="80"/>
        <v/>
      </c>
      <c r="B4880" s="93"/>
      <c r="C4880" s="97"/>
      <c r="D4880" s="25"/>
      <c r="E4880" s="91"/>
      <c r="F4880" s="98"/>
      <c r="G4880" s="23"/>
      <c r="H4880" s="23"/>
      <c r="I4880" s="23"/>
      <c r="J4880" s="14" t="e">
        <f ca="1">F4880-(G4880+(SUMIF('RELACION PAGO DE CAJA'!B$3:B$9173,A4880,'RELACION PAGO DE CAJA'!K$3:K$9173)+SUMIF('RELACION PAGO DE CAJA'!B$3:B$9173,A4880,'RELACION PAGO DE CAJA'!L$3:L$9173)+(SUMIF('RELACION PAGO DE CAJA'!B$3:B$9173,A4880,'RELACION PAGO DE CAJA'!M$3:M$408)+(SUMIF('RELACION PAGO DE CAJA'!B$3:B$9173,A4880,'RELACION PAGO DE CAJA'!N$3:N$9173)))))</f>
        <v>#REF!</v>
      </c>
    </row>
    <row r="4881" spans="1:10">
      <c r="A4881" s="16" t="str">
        <f t="shared" si="80"/>
        <v/>
      </c>
      <c r="B4881" s="93"/>
      <c r="C4881" s="97"/>
      <c r="D4881" s="25"/>
      <c r="E4881" s="91"/>
      <c r="F4881" s="98"/>
      <c r="G4881" s="23"/>
      <c r="H4881" s="23"/>
      <c r="I4881" s="23"/>
      <c r="J4881" s="14" t="e">
        <f ca="1">F4881-(G4881+(SUMIF('RELACION PAGO DE CAJA'!B$3:B$9173,A4881,'RELACION PAGO DE CAJA'!K$3:K$9173)+SUMIF('RELACION PAGO DE CAJA'!B$3:B$9173,A4881,'RELACION PAGO DE CAJA'!L$3:L$9173)+(SUMIF('RELACION PAGO DE CAJA'!B$3:B$9173,A4881,'RELACION PAGO DE CAJA'!M$3:M$408)+(SUMIF('RELACION PAGO DE CAJA'!B$3:B$9173,A4881,'RELACION PAGO DE CAJA'!N$3:N$9173)))))</f>
        <v>#REF!</v>
      </c>
    </row>
    <row r="4882" spans="1:10">
      <c r="A4882" s="16" t="str">
        <f t="shared" si="80"/>
        <v/>
      </c>
      <c r="B4882" s="93"/>
      <c r="C4882" s="97"/>
      <c r="D4882" s="25"/>
      <c r="E4882" s="91"/>
      <c r="F4882" s="98"/>
      <c r="G4882" s="23"/>
      <c r="H4882" s="23"/>
      <c r="I4882" s="23"/>
      <c r="J4882" s="14" t="e">
        <f ca="1">F4882-(G4882+(SUMIF('RELACION PAGO DE CAJA'!B$3:B$9173,A4882,'RELACION PAGO DE CAJA'!K$3:K$9173)+SUMIF('RELACION PAGO DE CAJA'!B$3:B$9173,A4882,'RELACION PAGO DE CAJA'!L$3:L$9173)+(SUMIF('RELACION PAGO DE CAJA'!B$3:B$9173,A4882,'RELACION PAGO DE CAJA'!M$3:M$408)+(SUMIF('RELACION PAGO DE CAJA'!B$3:B$9173,A4882,'RELACION PAGO DE CAJA'!N$3:N$9173)))))</f>
        <v>#REF!</v>
      </c>
    </row>
    <row r="4883" spans="1:10">
      <c r="A4883" s="16" t="str">
        <f t="shared" si="80"/>
        <v/>
      </c>
      <c r="B4883" s="93"/>
      <c r="C4883" s="97"/>
      <c r="D4883" s="25"/>
      <c r="E4883" s="91"/>
      <c r="F4883" s="98"/>
      <c r="G4883" s="23"/>
      <c r="H4883" s="23"/>
      <c r="I4883" s="23"/>
      <c r="J4883" s="14" t="e">
        <f ca="1">F4883-(G4883+(SUMIF('RELACION PAGO DE CAJA'!B$3:B$9173,A4883,'RELACION PAGO DE CAJA'!K$3:K$9173)+SUMIF('RELACION PAGO DE CAJA'!B$3:B$9173,A4883,'RELACION PAGO DE CAJA'!L$3:L$9173)+(SUMIF('RELACION PAGO DE CAJA'!B$3:B$9173,A4883,'RELACION PAGO DE CAJA'!M$3:M$408)+(SUMIF('RELACION PAGO DE CAJA'!B$3:B$9173,A4883,'RELACION PAGO DE CAJA'!N$3:N$9173)))))</f>
        <v>#REF!</v>
      </c>
    </row>
    <row r="4884" spans="1:10">
      <c r="A4884" s="16" t="str">
        <f t="shared" si="80"/>
        <v/>
      </c>
      <c r="B4884" s="93"/>
      <c r="C4884" s="97"/>
      <c r="D4884" s="25"/>
      <c r="E4884" s="91"/>
      <c r="F4884" s="98"/>
      <c r="G4884" s="23"/>
      <c r="H4884" s="23"/>
      <c r="I4884" s="23"/>
      <c r="J4884" s="14" t="e">
        <f ca="1">F4884-(G4884+(SUMIF('RELACION PAGO DE CAJA'!B$3:B$9173,A4884,'RELACION PAGO DE CAJA'!K$3:K$9173)+SUMIF('RELACION PAGO DE CAJA'!B$3:B$9173,A4884,'RELACION PAGO DE CAJA'!L$3:L$9173)+(SUMIF('RELACION PAGO DE CAJA'!B$3:B$9173,A4884,'RELACION PAGO DE CAJA'!M$3:M$408)+(SUMIF('RELACION PAGO DE CAJA'!B$3:B$9173,A4884,'RELACION PAGO DE CAJA'!N$3:N$9173)))))</f>
        <v>#REF!</v>
      </c>
    </row>
    <row r="4885" spans="1:10">
      <c r="A4885" s="16" t="str">
        <f t="shared" ref="A4885:A4948" si="81">CONCATENATE(B4885,D4885,E4885)</f>
        <v/>
      </c>
      <c r="B4885" s="93"/>
      <c r="C4885" s="97"/>
      <c r="D4885" s="25"/>
      <c r="E4885" s="91"/>
      <c r="F4885" s="98"/>
      <c r="G4885" s="23"/>
      <c r="H4885" s="23"/>
      <c r="I4885" s="23"/>
      <c r="J4885" s="14" t="e">
        <f ca="1">F4885-(G4885+(SUMIF('RELACION PAGO DE CAJA'!B$3:B$9173,A4885,'RELACION PAGO DE CAJA'!K$3:K$9173)+SUMIF('RELACION PAGO DE CAJA'!B$3:B$9173,A4885,'RELACION PAGO DE CAJA'!L$3:L$9173)+(SUMIF('RELACION PAGO DE CAJA'!B$3:B$9173,A4885,'RELACION PAGO DE CAJA'!M$3:M$408)+(SUMIF('RELACION PAGO DE CAJA'!B$3:B$9173,A4885,'RELACION PAGO DE CAJA'!N$3:N$9173)))))</f>
        <v>#REF!</v>
      </c>
    </row>
    <row r="4886" spans="1:10">
      <c r="A4886" s="16" t="str">
        <f t="shared" si="81"/>
        <v/>
      </c>
      <c r="B4886" s="93"/>
      <c r="C4886" s="97"/>
      <c r="D4886" s="25"/>
      <c r="E4886" s="91"/>
      <c r="F4886" s="98"/>
      <c r="G4886" s="23"/>
      <c r="H4886" s="23"/>
      <c r="I4886" s="23"/>
      <c r="J4886" s="14" t="e">
        <f ca="1">F4886-(G4886+(SUMIF('RELACION PAGO DE CAJA'!B$3:B$9173,A4886,'RELACION PAGO DE CAJA'!K$3:K$9173)+SUMIF('RELACION PAGO DE CAJA'!B$3:B$9173,A4886,'RELACION PAGO DE CAJA'!L$3:L$9173)+(SUMIF('RELACION PAGO DE CAJA'!B$3:B$9173,A4886,'RELACION PAGO DE CAJA'!M$3:M$408)+(SUMIF('RELACION PAGO DE CAJA'!B$3:B$9173,A4886,'RELACION PAGO DE CAJA'!N$3:N$9173)))))</f>
        <v>#REF!</v>
      </c>
    </row>
    <row r="4887" spans="1:10">
      <c r="A4887" s="16" t="str">
        <f t="shared" si="81"/>
        <v/>
      </c>
      <c r="B4887" s="93"/>
      <c r="C4887" s="97"/>
      <c r="D4887" s="25"/>
      <c r="E4887" s="91"/>
      <c r="F4887" s="98"/>
      <c r="G4887" s="23"/>
      <c r="H4887" s="23"/>
      <c r="I4887" s="23"/>
      <c r="J4887" s="14" t="e">
        <f ca="1">F4887-(G4887+(SUMIF('RELACION PAGO DE CAJA'!B$3:B$9173,A4887,'RELACION PAGO DE CAJA'!K$3:K$9173)+SUMIF('RELACION PAGO DE CAJA'!B$3:B$9173,A4887,'RELACION PAGO DE CAJA'!L$3:L$9173)+(SUMIF('RELACION PAGO DE CAJA'!B$3:B$9173,A4887,'RELACION PAGO DE CAJA'!M$3:M$408)+(SUMIF('RELACION PAGO DE CAJA'!B$3:B$9173,A4887,'RELACION PAGO DE CAJA'!N$3:N$9173)))))</f>
        <v>#REF!</v>
      </c>
    </row>
    <row r="4888" spans="1:10">
      <c r="A4888" s="16" t="str">
        <f t="shared" si="81"/>
        <v/>
      </c>
      <c r="B4888" s="93"/>
      <c r="C4888" s="97"/>
      <c r="D4888" s="25"/>
      <c r="E4888" s="91"/>
      <c r="F4888" s="98"/>
      <c r="G4888" s="23"/>
      <c r="H4888" s="23"/>
      <c r="I4888" s="23"/>
      <c r="J4888" s="14" t="e">
        <f ca="1">F4888-(G4888+(SUMIF('RELACION PAGO DE CAJA'!B$3:B$9173,A4888,'RELACION PAGO DE CAJA'!K$3:K$9173)+SUMIF('RELACION PAGO DE CAJA'!B$3:B$9173,A4888,'RELACION PAGO DE CAJA'!L$3:L$9173)+(SUMIF('RELACION PAGO DE CAJA'!B$3:B$9173,A4888,'RELACION PAGO DE CAJA'!M$3:M$408)+(SUMIF('RELACION PAGO DE CAJA'!B$3:B$9173,A4888,'RELACION PAGO DE CAJA'!N$3:N$9173)))))</f>
        <v>#REF!</v>
      </c>
    </row>
    <row r="4889" spans="1:10">
      <c r="A4889" s="16" t="str">
        <f t="shared" si="81"/>
        <v/>
      </c>
      <c r="B4889" s="93"/>
      <c r="C4889" s="97"/>
      <c r="D4889" s="25"/>
      <c r="E4889" s="91"/>
      <c r="F4889" s="98"/>
      <c r="G4889" s="23"/>
      <c r="H4889" s="23"/>
      <c r="I4889" s="23"/>
      <c r="J4889" s="14" t="e">
        <f ca="1">F4889-(G4889+(SUMIF('RELACION PAGO DE CAJA'!B$3:B$9173,A4889,'RELACION PAGO DE CAJA'!K$3:K$9173)+SUMIF('RELACION PAGO DE CAJA'!B$3:B$9173,A4889,'RELACION PAGO DE CAJA'!L$3:L$9173)+(SUMIF('RELACION PAGO DE CAJA'!B$3:B$9173,A4889,'RELACION PAGO DE CAJA'!M$3:M$408)+(SUMIF('RELACION PAGO DE CAJA'!B$3:B$9173,A4889,'RELACION PAGO DE CAJA'!N$3:N$9173)))))</f>
        <v>#REF!</v>
      </c>
    </row>
    <row r="4890" spans="1:10">
      <c r="A4890" s="16" t="str">
        <f t="shared" si="81"/>
        <v/>
      </c>
      <c r="B4890" s="93"/>
      <c r="C4890" s="97"/>
      <c r="D4890" s="25"/>
      <c r="E4890" s="91"/>
      <c r="F4890" s="98"/>
      <c r="G4890" s="23"/>
      <c r="H4890" s="23"/>
      <c r="I4890" s="23"/>
      <c r="J4890" s="14" t="e">
        <f ca="1">F4890-(G4890+(SUMIF('RELACION PAGO DE CAJA'!B$3:B$9173,A4890,'RELACION PAGO DE CAJA'!K$3:K$9173)+SUMIF('RELACION PAGO DE CAJA'!B$3:B$9173,A4890,'RELACION PAGO DE CAJA'!L$3:L$9173)+(SUMIF('RELACION PAGO DE CAJA'!B$3:B$9173,A4890,'RELACION PAGO DE CAJA'!M$3:M$408)+(SUMIF('RELACION PAGO DE CAJA'!B$3:B$9173,A4890,'RELACION PAGO DE CAJA'!N$3:N$9173)))))</f>
        <v>#REF!</v>
      </c>
    </row>
    <row r="4891" spans="1:10">
      <c r="A4891" s="16" t="str">
        <f t="shared" si="81"/>
        <v/>
      </c>
      <c r="B4891" s="93"/>
      <c r="C4891" s="97"/>
      <c r="D4891" s="25"/>
      <c r="E4891" s="91"/>
      <c r="F4891" s="98"/>
      <c r="G4891" s="23"/>
      <c r="H4891" s="23"/>
      <c r="I4891" s="23"/>
      <c r="J4891" s="14" t="e">
        <f ca="1">F4891-(G4891+(SUMIF('RELACION PAGO DE CAJA'!B$3:B$9173,A4891,'RELACION PAGO DE CAJA'!K$3:K$9173)+SUMIF('RELACION PAGO DE CAJA'!B$3:B$9173,A4891,'RELACION PAGO DE CAJA'!L$3:L$9173)+(SUMIF('RELACION PAGO DE CAJA'!B$3:B$9173,A4891,'RELACION PAGO DE CAJA'!M$3:M$408)+(SUMIF('RELACION PAGO DE CAJA'!B$3:B$9173,A4891,'RELACION PAGO DE CAJA'!N$3:N$9173)))))</f>
        <v>#REF!</v>
      </c>
    </row>
    <row r="4892" spans="1:10">
      <c r="A4892" s="16" t="str">
        <f t="shared" si="81"/>
        <v/>
      </c>
      <c r="B4892" s="93"/>
      <c r="C4892" s="97"/>
      <c r="D4892" s="25"/>
      <c r="E4892" s="91"/>
      <c r="F4892" s="98"/>
      <c r="G4892" s="23"/>
      <c r="H4892" s="23"/>
      <c r="I4892" s="23"/>
      <c r="J4892" s="14" t="e">
        <f ca="1">F4892-(G4892+(SUMIF('RELACION PAGO DE CAJA'!B$3:B$9173,A4892,'RELACION PAGO DE CAJA'!K$3:K$9173)+SUMIF('RELACION PAGO DE CAJA'!B$3:B$9173,A4892,'RELACION PAGO DE CAJA'!L$3:L$9173)+(SUMIF('RELACION PAGO DE CAJA'!B$3:B$9173,A4892,'RELACION PAGO DE CAJA'!M$3:M$408)+(SUMIF('RELACION PAGO DE CAJA'!B$3:B$9173,A4892,'RELACION PAGO DE CAJA'!N$3:N$9173)))))</f>
        <v>#REF!</v>
      </c>
    </row>
    <row r="4893" spans="1:10">
      <c r="A4893" s="16" t="str">
        <f t="shared" si="81"/>
        <v/>
      </c>
      <c r="B4893" s="93"/>
      <c r="C4893" s="97"/>
      <c r="D4893" s="25"/>
      <c r="E4893" s="91"/>
      <c r="F4893" s="98"/>
      <c r="G4893" s="23"/>
      <c r="H4893" s="23"/>
      <c r="I4893" s="23"/>
      <c r="J4893" s="14" t="e">
        <f ca="1">F4893-(G4893+(SUMIF('RELACION PAGO DE CAJA'!B$3:B$9173,A4893,'RELACION PAGO DE CAJA'!K$3:K$9173)+SUMIF('RELACION PAGO DE CAJA'!B$3:B$9173,A4893,'RELACION PAGO DE CAJA'!L$3:L$9173)+(SUMIF('RELACION PAGO DE CAJA'!B$3:B$9173,A4893,'RELACION PAGO DE CAJA'!M$3:M$408)+(SUMIF('RELACION PAGO DE CAJA'!B$3:B$9173,A4893,'RELACION PAGO DE CAJA'!N$3:N$9173)))))</f>
        <v>#REF!</v>
      </c>
    </row>
    <row r="4894" spans="1:10">
      <c r="A4894" s="16" t="str">
        <f t="shared" si="81"/>
        <v/>
      </c>
      <c r="B4894" s="93"/>
      <c r="C4894" s="97"/>
      <c r="D4894" s="25"/>
      <c r="E4894" s="91"/>
      <c r="F4894" s="98"/>
      <c r="G4894" s="23"/>
      <c r="H4894" s="23"/>
      <c r="I4894" s="23"/>
      <c r="J4894" s="14" t="e">
        <f ca="1">F4894-(G4894+(SUMIF('RELACION PAGO DE CAJA'!B$3:B$9173,A4894,'RELACION PAGO DE CAJA'!K$3:K$9173)+SUMIF('RELACION PAGO DE CAJA'!B$3:B$9173,A4894,'RELACION PAGO DE CAJA'!L$3:L$9173)+(SUMIF('RELACION PAGO DE CAJA'!B$3:B$9173,A4894,'RELACION PAGO DE CAJA'!M$3:M$408)+(SUMIF('RELACION PAGO DE CAJA'!B$3:B$9173,A4894,'RELACION PAGO DE CAJA'!N$3:N$9173)))))</f>
        <v>#REF!</v>
      </c>
    </row>
    <row r="4895" spans="1:10">
      <c r="A4895" s="16" t="str">
        <f t="shared" si="81"/>
        <v/>
      </c>
      <c r="B4895" s="93"/>
      <c r="C4895" s="97"/>
      <c r="D4895" s="25"/>
      <c r="E4895" s="91"/>
      <c r="F4895" s="98"/>
      <c r="G4895" s="23"/>
      <c r="H4895" s="23"/>
      <c r="I4895" s="23"/>
      <c r="J4895" s="14" t="e">
        <f ca="1">F4895-(G4895+(SUMIF('RELACION PAGO DE CAJA'!B$3:B$9173,A4895,'RELACION PAGO DE CAJA'!K$3:K$9173)+SUMIF('RELACION PAGO DE CAJA'!B$3:B$9173,A4895,'RELACION PAGO DE CAJA'!L$3:L$9173)+(SUMIF('RELACION PAGO DE CAJA'!B$3:B$9173,A4895,'RELACION PAGO DE CAJA'!M$3:M$408)+(SUMIF('RELACION PAGO DE CAJA'!B$3:B$9173,A4895,'RELACION PAGO DE CAJA'!N$3:N$9173)))))</f>
        <v>#REF!</v>
      </c>
    </row>
    <row r="4896" spans="1:10">
      <c r="A4896" s="16" t="str">
        <f t="shared" si="81"/>
        <v/>
      </c>
      <c r="B4896" s="93"/>
      <c r="C4896" s="97"/>
      <c r="D4896" s="25"/>
      <c r="E4896" s="91"/>
      <c r="F4896" s="98"/>
      <c r="G4896" s="23"/>
      <c r="H4896" s="23"/>
      <c r="I4896" s="23"/>
      <c r="J4896" s="14" t="e">
        <f ca="1">F4896-(G4896+(SUMIF('RELACION PAGO DE CAJA'!B$3:B$9173,A4896,'RELACION PAGO DE CAJA'!K$3:K$9173)+SUMIF('RELACION PAGO DE CAJA'!B$3:B$9173,A4896,'RELACION PAGO DE CAJA'!L$3:L$9173)+(SUMIF('RELACION PAGO DE CAJA'!B$3:B$9173,A4896,'RELACION PAGO DE CAJA'!M$3:M$408)+(SUMIF('RELACION PAGO DE CAJA'!B$3:B$9173,A4896,'RELACION PAGO DE CAJA'!N$3:N$9173)))))</f>
        <v>#REF!</v>
      </c>
    </row>
    <row r="4897" spans="1:10">
      <c r="A4897" s="16" t="str">
        <f t="shared" si="81"/>
        <v/>
      </c>
      <c r="B4897" s="93"/>
      <c r="C4897" s="97"/>
      <c r="D4897" s="25"/>
      <c r="E4897" s="91"/>
      <c r="F4897" s="98"/>
      <c r="G4897" s="23"/>
      <c r="H4897" s="23"/>
      <c r="I4897" s="23"/>
      <c r="J4897" s="14" t="e">
        <f ca="1">F4897-(G4897+(SUMIF('RELACION PAGO DE CAJA'!B$3:B$9173,A4897,'RELACION PAGO DE CAJA'!K$3:K$9173)+SUMIF('RELACION PAGO DE CAJA'!B$3:B$9173,A4897,'RELACION PAGO DE CAJA'!L$3:L$9173)+(SUMIF('RELACION PAGO DE CAJA'!B$3:B$9173,A4897,'RELACION PAGO DE CAJA'!M$3:M$408)+(SUMIF('RELACION PAGO DE CAJA'!B$3:B$9173,A4897,'RELACION PAGO DE CAJA'!N$3:N$9173)))))</f>
        <v>#REF!</v>
      </c>
    </row>
    <row r="4898" spans="1:10">
      <c r="A4898" s="16" t="str">
        <f t="shared" si="81"/>
        <v/>
      </c>
      <c r="B4898" s="93"/>
      <c r="C4898" s="97"/>
      <c r="D4898" s="25"/>
      <c r="E4898" s="91"/>
      <c r="F4898" s="98"/>
      <c r="G4898" s="23"/>
      <c r="H4898" s="23"/>
      <c r="I4898" s="23"/>
      <c r="J4898" s="14" t="e">
        <f ca="1">F4898-(G4898+(SUMIF('RELACION PAGO DE CAJA'!B$3:B$9173,A4898,'RELACION PAGO DE CAJA'!K$3:K$9173)+SUMIF('RELACION PAGO DE CAJA'!B$3:B$9173,A4898,'RELACION PAGO DE CAJA'!L$3:L$9173)+(SUMIF('RELACION PAGO DE CAJA'!B$3:B$9173,A4898,'RELACION PAGO DE CAJA'!M$3:M$408)+(SUMIF('RELACION PAGO DE CAJA'!B$3:B$9173,A4898,'RELACION PAGO DE CAJA'!N$3:N$9173)))))</f>
        <v>#REF!</v>
      </c>
    </row>
    <row r="4899" spans="1:10">
      <c r="A4899" s="16" t="str">
        <f t="shared" si="81"/>
        <v/>
      </c>
      <c r="B4899" s="93"/>
      <c r="C4899" s="97"/>
      <c r="D4899" s="25"/>
      <c r="E4899" s="91"/>
      <c r="F4899" s="98"/>
      <c r="G4899" s="23"/>
      <c r="H4899" s="23"/>
      <c r="I4899" s="23"/>
      <c r="J4899" s="14" t="e">
        <f ca="1">F4899-(G4899+(SUMIF('RELACION PAGO DE CAJA'!B$3:B$9173,A4899,'RELACION PAGO DE CAJA'!K$3:K$9173)+SUMIF('RELACION PAGO DE CAJA'!B$3:B$9173,A4899,'RELACION PAGO DE CAJA'!L$3:L$9173)+(SUMIF('RELACION PAGO DE CAJA'!B$3:B$9173,A4899,'RELACION PAGO DE CAJA'!M$3:M$408)+(SUMIF('RELACION PAGO DE CAJA'!B$3:B$9173,A4899,'RELACION PAGO DE CAJA'!N$3:N$9173)))))</f>
        <v>#REF!</v>
      </c>
    </row>
    <row r="4900" spans="1:10">
      <c r="A4900" s="16" t="str">
        <f t="shared" si="81"/>
        <v/>
      </c>
      <c r="B4900" s="93"/>
      <c r="C4900" s="97"/>
      <c r="D4900" s="25"/>
      <c r="E4900" s="91"/>
      <c r="F4900" s="98"/>
      <c r="G4900" s="23"/>
      <c r="H4900" s="23"/>
      <c r="I4900" s="23"/>
      <c r="J4900" s="14" t="e">
        <f ca="1">F4900-(G4900+(SUMIF('RELACION PAGO DE CAJA'!B$3:B$9173,A4900,'RELACION PAGO DE CAJA'!K$3:K$9173)+SUMIF('RELACION PAGO DE CAJA'!B$3:B$9173,A4900,'RELACION PAGO DE CAJA'!L$3:L$9173)+(SUMIF('RELACION PAGO DE CAJA'!B$3:B$9173,A4900,'RELACION PAGO DE CAJA'!M$3:M$408)+(SUMIF('RELACION PAGO DE CAJA'!B$3:B$9173,A4900,'RELACION PAGO DE CAJA'!N$3:N$9173)))))</f>
        <v>#REF!</v>
      </c>
    </row>
    <row r="4901" spans="1:10">
      <c r="A4901" s="16" t="str">
        <f t="shared" si="81"/>
        <v/>
      </c>
      <c r="B4901" s="93"/>
      <c r="C4901" s="97"/>
      <c r="D4901" s="25"/>
      <c r="E4901" s="91"/>
      <c r="F4901" s="98"/>
      <c r="G4901" s="23"/>
      <c r="H4901" s="23"/>
      <c r="I4901" s="23"/>
      <c r="J4901" s="14" t="e">
        <f ca="1">F4901-(G4901+(SUMIF('RELACION PAGO DE CAJA'!B$3:B$9173,A4901,'RELACION PAGO DE CAJA'!K$3:K$9173)+SUMIF('RELACION PAGO DE CAJA'!B$3:B$9173,A4901,'RELACION PAGO DE CAJA'!L$3:L$9173)+(SUMIF('RELACION PAGO DE CAJA'!B$3:B$9173,A4901,'RELACION PAGO DE CAJA'!M$3:M$408)+(SUMIF('RELACION PAGO DE CAJA'!B$3:B$9173,A4901,'RELACION PAGO DE CAJA'!N$3:N$9173)))))</f>
        <v>#REF!</v>
      </c>
    </row>
    <row r="4902" spans="1:10">
      <c r="A4902" s="16" t="str">
        <f t="shared" si="81"/>
        <v/>
      </c>
      <c r="B4902" s="93"/>
      <c r="C4902" s="97"/>
      <c r="D4902" s="25"/>
      <c r="E4902" s="91"/>
      <c r="F4902" s="98"/>
      <c r="G4902" s="23"/>
      <c r="H4902" s="23"/>
      <c r="I4902" s="23"/>
      <c r="J4902" s="14" t="e">
        <f ca="1">F4902-(G4902+(SUMIF('RELACION PAGO DE CAJA'!B$3:B$9173,A4902,'RELACION PAGO DE CAJA'!K$3:K$9173)+SUMIF('RELACION PAGO DE CAJA'!B$3:B$9173,A4902,'RELACION PAGO DE CAJA'!L$3:L$9173)+(SUMIF('RELACION PAGO DE CAJA'!B$3:B$9173,A4902,'RELACION PAGO DE CAJA'!M$3:M$408)+(SUMIF('RELACION PAGO DE CAJA'!B$3:B$9173,A4902,'RELACION PAGO DE CAJA'!N$3:N$9173)))))</f>
        <v>#REF!</v>
      </c>
    </row>
    <row r="4903" spans="1:10">
      <c r="A4903" s="16" t="str">
        <f t="shared" si="81"/>
        <v/>
      </c>
      <c r="B4903" s="93"/>
      <c r="C4903" s="97"/>
      <c r="D4903" s="25"/>
      <c r="E4903" s="91"/>
      <c r="F4903" s="98"/>
      <c r="G4903" s="23"/>
      <c r="H4903" s="23"/>
      <c r="I4903" s="23"/>
      <c r="J4903" s="14" t="e">
        <f ca="1">F4903-(G4903+(SUMIF('RELACION PAGO DE CAJA'!B$3:B$9173,A4903,'RELACION PAGO DE CAJA'!K$3:K$9173)+SUMIF('RELACION PAGO DE CAJA'!B$3:B$9173,A4903,'RELACION PAGO DE CAJA'!L$3:L$9173)+(SUMIF('RELACION PAGO DE CAJA'!B$3:B$9173,A4903,'RELACION PAGO DE CAJA'!M$3:M$408)+(SUMIF('RELACION PAGO DE CAJA'!B$3:B$9173,A4903,'RELACION PAGO DE CAJA'!N$3:N$9173)))))</f>
        <v>#REF!</v>
      </c>
    </row>
    <row r="4904" spans="1:10">
      <c r="A4904" s="16" t="str">
        <f t="shared" si="81"/>
        <v/>
      </c>
      <c r="B4904" s="93"/>
      <c r="C4904" s="97"/>
      <c r="D4904" s="25"/>
      <c r="E4904" s="91"/>
      <c r="F4904" s="98"/>
      <c r="G4904" s="23"/>
      <c r="H4904" s="23"/>
      <c r="I4904" s="23"/>
      <c r="J4904" s="14" t="e">
        <f ca="1">F4904-(G4904+(SUMIF('RELACION PAGO DE CAJA'!B$3:B$9173,A4904,'RELACION PAGO DE CAJA'!K$3:K$9173)+SUMIF('RELACION PAGO DE CAJA'!B$3:B$9173,A4904,'RELACION PAGO DE CAJA'!L$3:L$9173)+(SUMIF('RELACION PAGO DE CAJA'!B$3:B$9173,A4904,'RELACION PAGO DE CAJA'!M$3:M$408)+(SUMIF('RELACION PAGO DE CAJA'!B$3:B$9173,A4904,'RELACION PAGO DE CAJA'!N$3:N$9173)))))</f>
        <v>#REF!</v>
      </c>
    </row>
    <row r="4905" spans="1:10">
      <c r="A4905" s="16" t="str">
        <f t="shared" si="81"/>
        <v/>
      </c>
      <c r="B4905" s="93"/>
      <c r="C4905" s="97"/>
      <c r="D4905" s="25"/>
      <c r="E4905" s="91"/>
      <c r="F4905" s="98"/>
      <c r="G4905" s="23"/>
      <c r="H4905" s="23"/>
      <c r="I4905" s="23"/>
      <c r="J4905" s="14" t="e">
        <f ca="1">F4905-(G4905+(SUMIF('RELACION PAGO DE CAJA'!B$3:B$9173,A4905,'RELACION PAGO DE CAJA'!K$3:K$9173)+SUMIF('RELACION PAGO DE CAJA'!B$3:B$9173,A4905,'RELACION PAGO DE CAJA'!L$3:L$9173)+(SUMIF('RELACION PAGO DE CAJA'!B$3:B$9173,A4905,'RELACION PAGO DE CAJA'!M$3:M$408)+(SUMIF('RELACION PAGO DE CAJA'!B$3:B$9173,A4905,'RELACION PAGO DE CAJA'!N$3:N$9173)))))</f>
        <v>#REF!</v>
      </c>
    </row>
    <row r="4906" spans="1:10">
      <c r="A4906" s="16" t="str">
        <f t="shared" si="81"/>
        <v/>
      </c>
      <c r="B4906" s="93"/>
      <c r="C4906" s="97"/>
      <c r="D4906" s="25"/>
      <c r="E4906" s="91"/>
      <c r="F4906" s="98"/>
      <c r="G4906" s="23"/>
      <c r="H4906" s="23"/>
      <c r="I4906" s="23"/>
      <c r="J4906" s="14" t="e">
        <f ca="1">F4906-(G4906+(SUMIF('RELACION PAGO DE CAJA'!B$3:B$9173,A4906,'RELACION PAGO DE CAJA'!K$3:K$9173)+SUMIF('RELACION PAGO DE CAJA'!B$3:B$9173,A4906,'RELACION PAGO DE CAJA'!L$3:L$9173)+(SUMIF('RELACION PAGO DE CAJA'!B$3:B$9173,A4906,'RELACION PAGO DE CAJA'!M$3:M$408)+(SUMIF('RELACION PAGO DE CAJA'!B$3:B$9173,A4906,'RELACION PAGO DE CAJA'!N$3:N$9173)))))</f>
        <v>#REF!</v>
      </c>
    </row>
    <row r="4907" spans="1:10">
      <c r="A4907" s="16" t="str">
        <f t="shared" si="81"/>
        <v/>
      </c>
      <c r="B4907" s="93"/>
      <c r="C4907" s="97"/>
      <c r="D4907" s="25"/>
      <c r="E4907" s="91"/>
      <c r="F4907" s="98"/>
      <c r="G4907" s="23"/>
      <c r="H4907" s="23"/>
      <c r="I4907" s="23"/>
      <c r="J4907" s="14" t="e">
        <f ca="1">F4907-(G4907+(SUMIF('RELACION PAGO DE CAJA'!B$3:B$9173,A4907,'RELACION PAGO DE CAJA'!K$3:K$9173)+SUMIF('RELACION PAGO DE CAJA'!B$3:B$9173,A4907,'RELACION PAGO DE CAJA'!L$3:L$9173)+(SUMIF('RELACION PAGO DE CAJA'!B$3:B$9173,A4907,'RELACION PAGO DE CAJA'!M$3:M$408)+(SUMIF('RELACION PAGO DE CAJA'!B$3:B$9173,A4907,'RELACION PAGO DE CAJA'!N$3:N$9173)))))</f>
        <v>#REF!</v>
      </c>
    </row>
    <row r="4908" spans="1:10">
      <c r="A4908" s="16" t="str">
        <f t="shared" si="81"/>
        <v/>
      </c>
      <c r="B4908" s="93"/>
      <c r="C4908" s="97"/>
      <c r="D4908" s="25"/>
      <c r="E4908" s="91"/>
      <c r="F4908" s="98"/>
      <c r="G4908" s="23"/>
      <c r="H4908" s="23"/>
      <c r="I4908" s="23"/>
      <c r="J4908" s="14" t="e">
        <f ca="1">F4908-(G4908+(SUMIF('RELACION PAGO DE CAJA'!B$3:B$9173,A4908,'RELACION PAGO DE CAJA'!K$3:K$9173)+SUMIF('RELACION PAGO DE CAJA'!B$3:B$9173,A4908,'RELACION PAGO DE CAJA'!L$3:L$9173)+(SUMIF('RELACION PAGO DE CAJA'!B$3:B$9173,A4908,'RELACION PAGO DE CAJA'!M$3:M$408)+(SUMIF('RELACION PAGO DE CAJA'!B$3:B$9173,A4908,'RELACION PAGO DE CAJA'!N$3:N$9173)))))</f>
        <v>#REF!</v>
      </c>
    </row>
    <row r="4909" spans="1:10">
      <c r="A4909" s="16" t="str">
        <f t="shared" si="81"/>
        <v/>
      </c>
      <c r="B4909" s="93"/>
      <c r="C4909" s="97"/>
      <c r="D4909" s="25"/>
      <c r="E4909" s="91"/>
      <c r="F4909" s="98"/>
      <c r="G4909" s="23"/>
      <c r="H4909" s="23"/>
      <c r="I4909" s="23"/>
      <c r="J4909" s="14" t="e">
        <f ca="1">F4909-(G4909+(SUMIF('RELACION PAGO DE CAJA'!B$3:B$9173,A4909,'RELACION PAGO DE CAJA'!K$3:K$9173)+SUMIF('RELACION PAGO DE CAJA'!B$3:B$9173,A4909,'RELACION PAGO DE CAJA'!L$3:L$9173)+(SUMIF('RELACION PAGO DE CAJA'!B$3:B$9173,A4909,'RELACION PAGO DE CAJA'!M$3:M$408)+(SUMIF('RELACION PAGO DE CAJA'!B$3:B$9173,A4909,'RELACION PAGO DE CAJA'!N$3:N$9173)))))</f>
        <v>#REF!</v>
      </c>
    </row>
    <row r="4910" spans="1:10">
      <c r="A4910" s="16" t="str">
        <f t="shared" si="81"/>
        <v/>
      </c>
      <c r="B4910" s="93"/>
      <c r="C4910" s="97"/>
      <c r="D4910" s="25"/>
      <c r="E4910" s="91"/>
      <c r="F4910" s="98"/>
      <c r="G4910" s="23"/>
      <c r="H4910" s="23"/>
      <c r="I4910" s="23"/>
      <c r="J4910" s="14" t="e">
        <f ca="1">F4910-(G4910+(SUMIF('RELACION PAGO DE CAJA'!B$3:B$9173,A4910,'RELACION PAGO DE CAJA'!K$3:K$9173)+SUMIF('RELACION PAGO DE CAJA'!B$3:B$9173,A4910,'RELACION PAGO DE CAJA'!L$3:L$9173)+(SUMIF('RELACION PAGO DE CAJA'!B$3:B$9173,A4910,'RELACION PAGO DE CAJA'!M$3:M$408)+(SUMIF('RELACION PAGO DE CAJA'!B$3:B$9173,A4910,'RELACION PAGO DE CAJA'!N$3:N$9173)))))</f>
        <v>#REF!</v>
      </c>
    </row>
    <row r="4911" spans="1:10">
      <c r="A4911" s="16" t="str">
        <f t="shared" si="81"/>
        <v/>
      </c>
      <c r="B4911" s="93"/>
      <c r="C4911" s="97"/>
      <c r="D4911" s="25"/>
      <c r="E4911" s="91"/>
      <c r="F4911" s="98"/>
      <c r="G4911" s="23"/>
      <c r="H4911" s="23"/>
      <c r="I4911" s="23"/>
      <c r="J4911" s="14" t="e">
        <f ca="1">F4911-(G4911+(SUMIF('RELACION PAGO DE CAJA'!B$3:B$9173,A4911,'RELACION PAGO DE CAJA'!K$3:K$9173)+SUMIF('RELACION PAGO DE CAJA'!B$3:B$9173,A4911,'RELACION PAGO DE CAJA'!L$3:L$9173)+(SUMIF('RELACION PAGO DE CAJA'!B$3:B$9173,A4911,'RELACION PAGO DE CAJA'!M$3:M$408)+(SUMIF('RELACION PAGO DE CAJA'!B$3:B$9173,A4911,'RELACION PAGO DE CAJA'!N$3:N$9173)))))</f>
        <v>#REF!</v>
      </c>
    </row>
    <row r="4912" spans="1:10">
      <c r="A4912" s="16" t="str">
        <f t="shared" si="81"/>
        <v/>
      </c>
      <c r="B4912" s="93"/>
      <c r="C4912" s="97"/>
      <c r="D4912" s="25"/>
      <c r="E4912" s="91"/>
      <c r="F4912" s="98"/>
      <c r="G4912" s="23"/>
      <c r="H4912" s="23"/>
      <c r="I4912" s="23"/>
      <c r="J4912" s="14" t="e">
        <f ca="1">F4912-(G4912+(SUMIF('RELACION PAGO DE CAJA'!B$3:B$9173,A4912,'RELACION PAGO DE CAJA'!K$3:K$9173)+SUMIF('RELACION PAGO DE CAJA'!B$3:B$9173,A4912,'RELACION PAGO DE CAJA'!L$3:L$9173)+(SUMIF('RELACION PAGO DE CAJA'!B$3:B$9173,A4912,'RELACION PAGO DE CAJA'!M$3:M$408)+(SUMIF('RELACION PAGO DE CAJA'!B$3:B$9173,A4912,'RELACION PAGO DE CAJA'!N$3:N$9173)))))</f>
        <v>#REF!</v>
      </c>
    </row>
    <row r="4913" spans="1:10">
      <c r="A4913" s="16" t="str">
        <f t="shared" si="81"/>
        <v/>
      </c>
      <c r="B4913" s="93"/>
      <c r="C4913" s="97"/>
      <c r="D4913" s="25"/>
      <c r="E4913" s="91"/>
      <c r="F4913" s="98"/>
      <c r="G4913" s="23"/>
      <c r="H4913" s="23"/>
      <c r="I4913" s="23"/>
      <c r="J4913" s="14" t="e">
        <f ca="1">F4913-(G4913+(SUMIF('RELACION PAGO DE CAJA'!B$3:B$9173,A4913,'RELACION PAGO DE CAJA'!K$3:K$9173)+SUMIF('RELACION PAGO DE CAJA'!B$3:B$9173,A4913,'RELACION PAGO DE CAJA'!L$3:L$9173)+(SUMIF('RELACION PAGO DE CAJA'!B$3:B$9173,A4913,'RELACION PAGO DE CAJA'!M$3:M$408)+(SUMIF('RELACION PAGO DE CAJA'!B$3:B$9173,A4913,'RELACION PAGO DE CAJA'!N$3:N$9173)))))</f>
        <v>#REF!</v>
      </c>
    </row>
    <row r="4914" spans="1:10">
      <c r="A4914" s="16" t="str">
        <f t="shared" si="81"/>
        <v/>
      </c>
      <c r="B4914" s="93"/>
      <c r="C4914" s="97"/>
      <c r="D4914" s="25"/>
      <c r="E4914" s="91"/>
      <c r="F4914" s="98"/>
      <c r="G4914" s="23"/>
      <c r="H4914" s="23"/>
      <c r="I4914" s="23"/>
      <c r="J4914" s="14" t="e">
        <f ca="1">F4914-(G4914+(SUMIF('RELACION PAGO DE CAJA'!B$3:B$9173,A4914,'RELACION PAGO DE CAJA'!K$3:K$9173)+SUMIF('RELACION PAGO DE CAJA'!B$3:B$9173,A4914,'RELACION PAGO DE CAJA'!L$3:L$9173)+(SUMIF('RELACION PAGO DE CAJA'!B$3:B$9173,A4914,'RELACION PAGO DE CAJA'!M$3:M$408)+(SUMIF('RELACION PAGO DE CAJA'!B$3:B$9173,A4914,'RELACION PAGO DE CAJA'!N$3:N$9173)))))</f>
        <v>#REF!</v>
      </c>
    </row>
    <row r="4915" spans="1:10">
      <c r="A4915" s="16" t="str">
        <f t="shared" si="81"/>
        <v/>
      </c>
      <c r="B4915" s="93"/>
      <c r="C4915" s="97"/>
      <c r="D4915" s="25"/>
      <c r="E4915" s="91"/>
      <c r="F4915" s="98"/>
      <c r="G4915" s="23"/>
      <c r="H4915" s="23"/>
      <c r="I4915" s="23"/>
      <c r="J4915" s="14" t="e">
        <f ca="1">F4915-(G4915+(SUMIF('RELACION PAGO DE CAJA'!B$3:B$9173,A4915,'RELACION PAGO DE CAJA'!K$3:K$9173)+SUMIF('RELACION PAGO DE CAJA'!B$3:B$9173,A4915,'RELACION PAGO DE CAJA'!L$3:L$9173)+(SUMIF('RELACION PAGO DE CAJA'!B$3:B$9173,A4915,'RELACION PAGO DE CAJA'!M$3:M$408)+(SUMIF('RELACION PAGO DE CAJA'!B$3:B$9173,A4915,'RELACION PAGO DE CAJA'!N$3:N$9173)))))</f>
        <v>#REF!</v>
      </c>
    </row>
    <row r="4916" spans="1:10">
      <c r="A4916" s="16" t="str">
        <f t="shared" si="81"/>
        <v/>
      </c>
      <c r="B4916" s="93"/>
      <c r="C4916" s="97"/>
      <c r="D4916" s="25"/>
      <c r="E4916" s="91"/>
      <c r="F4916" s="98"/>
      <c r="G4916" s="23"/>
      <c r="H4916" s="23"/>
      <c r="I4916" s="23"/>
      <c r="J4916" s="14" t="e">
        <f ca="1">F4916-(G4916+(SUMIF('RELACION PAGO DE CAJA'!B$3:B$9173,A4916,'RELACION PAGO DE CAJA'!K$3:K$9173)+SUMIF('RELACION PAGO DE CAJA'!B$3:B$9173,A4916,'RELACION PAGO DE CAJA'!L$3:L$9173)+(SUMIF('RELACION PAGO DE CAJA'!B$3:B$9173,A4916,'RELACION PAGO DE CAJA'!M$3:M$408)+(SUMIF('RELACION PAGO DE CAJA'!B$3:B$9173,A4916,'RELACION PAGO DE CAJA'!N$3:N$9173)))))</f>
        <v>#REF!</v>
      </c>
    </row>
    <row r="4917" spans="1:10">
      <c r="A4917" s="16" t="str">
        <f t="shared" si="81"/>
        <v/>
      </c>
      <c r="B4917" s="93"/>
      <c r="C4917" s="97"/>
      <c r="D4917" s="25"/>
      <c r="E4917" s="91"/>
      <c r="F4917" s="98"/>
      <c r="G4917" s="23"/>
      <c r="H4917" s="23"/>
      <c r="I4917" s="23"/>
      <c r="J4917" s="14" t="e">
        <f ca="1">F4917-(G4917+(SUMIF('RELACION PAGO DE CAJA'!B$3:B$9173,A4917,'RELACION PAGO DE CAJA'!K$3:K$9173)+SUMIF('RELACION PAGO DE CAJA'!B$3:B$9173,A4917,'RELACION PAGO DE CAJA'!L$3:L$9173)+(SUMIF('RELACION PAGO DE CAJA'!B$3:B$9173,A4917,'RELACION PAGO DE CAJA'!M$3:M$408)+(SUMIF('RELACION PAGO DE CAJA'!B$3:B$9173,A4917,'RELACION PAGO DE CAJA'!N$3:N$9173)))))</f>
        <v>#REF!</v>
      </c>
    </row>
    <row r="4918" spans="1:10">
      <c r="A4918" s="16" t="str">
        <f t="shared" si="81"/>
        <v/>
      </c>
      <c r="B4918" s="93"/>
      <c r="C4918" s="97"/>
      <c r="D4918" s="25"/>
      <c r="E4918" s="91"/>
      <c r="F4918" s="98"/>
      <c r="G4918" s="23"/>
      <c r="H4918" s="23"/>
      <c r="I4918" s="23"/>
      <c r="J4918" s="14" t="e">
        <f ca="1">F4918-(G4918+(SUMIF('RELACION PAGO DE CAJA'!B$3:B$9173,A4918,'RELACION PAGO DE CAJA'!K$3:K$9173)+SUMIF('RELACION PAGO DE CAJA'!B$3:B$9173,A4918,'RELACION PAGO DE CAJA'!L$3:L$9173)+(SUMIF('RELACION PAGO DE CAJA'!B$3:B$9173,A4918,'RELACION PAGO DE CAJA'!M$3:M$408)+(SUMIF('RELACION PAGO DE CAJA'!B$3:B$9173,A4918,'RELACION PAGO DE CAJA'!N$3:N$9173)))))</f>
        <v>#REF!</v>
      </c>
    </row>
    <row r="4919" spans="1:10">
      <c r="A4919" s="16" t="str">
        <f t="shared" si="81"/>
        <v/>
      </c>
      <c r="B4919" s="93"/>
      <c r="C4919" s="97"/>
      <c r="D4919" s="25"/>
      <c r="E4919" s="91"/>
      <c r="F4919" s="98"/>
      <c r="G4919" s="23"/>
      <c r="H4919" s="23"/>
      <c r="I4919" s="23"/>
      <c r="J4919" s="14" t="e">
        <f ca="1">F4919-(G4919+(SUMIF('RELACION PAGO DE CAJA'!B$3:B$9173,A4919,'RELACION PAGO DE CAJA'!K$3:K$9173)+SUMIF('RELACION PAGO DE CAJA'!B$3:B$9173,A4919,'RELACION PAGO DE CAJA'!L$3:L$9173)+(SUMIF('RELACION PAGO DE CAJA'!B$3:B$9173,A4919,'RELACION PAGO DE CAJA'!M$3:M$408)+(SUMIF('RELACION PAGO DE CAJA'!B$3:B$9173,A4919,'RELACION PAGO DE CAJA'!N$3:N$9173)))))</f>
        <v>#REF!</v>
      </c>
    </row>
    <row r="4920" spans="1:10">
      <c r="A4920" s="16" t="str">
        <f t="shared" si="81"/>
        <v/>
      </c>
      <c r="B4920" s="93"/>
      <c r="C4920" s="97"/>
      <c r="D4920" s="25"/>
      <c r="E4920" s="91"/>
      <c r="F4920" s="98"/>
      <c r="G4920" s="23"/>
      <c r="H4920" s="23"/>
      <c r="I4920" s="23"/>
      <c r="J4920" s="14" t="e">
        <f ca="1">F4920-(G4920+(SUMIF('RELACION PAGO DE CAJA'!B$3:B$9173,A4920,'RELACION PAGO DE CAJA'!K$3:K$9173)+SUMIF('RELACION PAGO DE CAJA'!B$3:B$9173,A4920,'RELACION PAGO DE CAJA'!L$3:L$9173)+(SUMIF('RELACION PAGO DE CAJA'!B$3:B$9173,A4920,'RELACION PAGO DE CAJA'!M$3:M$408)+(SUMIF('RELACION PAGO DE CAJA'!B$3:B$9173,A4920,'RELACION PAGO DE CAJA'!N$3:N$9173)))))</f>
        <v>#REF!</v>
      </c>
    </row>
    <row r="4921" spans="1:10">
      <c r="A4921" s="16" t="str">
        <f t="shared" si="81"/>
        <v/>
      </c>
      <c r="B4921" s="93"/>
      <c r="C4921" s="97"/>
      <c r="D4921" s="25"/>
      <c r="E4921" s="91"/>
      <c r="F4921" s="98"/>
      <c r="G4921" s="23"/>
      <c r="H4921" s="23"/>
      <c r="I4921" s="23"/>
      <c r="J4921" s="14" t="e">
        <f ca="1">F4921-(G4921+(SUMIF('RELACION PAGO DE CAJA'!B$3:B$9173,A4921,'RELACION PAGO DE CAJA'!K$3:K$9173)+SUMIF('RELACION PAGO DE CAJA'!B$3:B$9173,A4921,'RELACION PAGO DE CAJA'!L$3:L$9173)+(SUMIF('RELACION PAGO DE CAJA'!B$3:B$9173,A4921,'RELACION PAGO DE CAJA'!M$3:M$408)+(SUMIF('RELACION PAGO DE CAJA'!B$3:B$9173,A4921,'RELACION PAGO DE CAJA'!N$3:N$9173)))))</f>
        <v>#REF!</v>
      </c>
    </row>
    <row r="4922" spans="1:10">
      <c r="A4922" s="16" t="str">
        <f t="shared" si="81"/>
        <v/>
      </c>
      <c r="B4922" s="93"/>
      <c r="C4922" s="97"/>
      <c r="D4922" s="25"/>
      <c r="E4922" s="91"/>
      <c r="F4922" s="98"/>
      <c r="G4922" s="23"/>
      <c r="H4922" s="23"/>
      <c r="I4922" s="23"/>
      <c r="J4922" s="14" t="e">
        <f ca="1">F4922-(G4922+(SUMIF('RELACION PAGO DE CAJA'!B$3:B$9173,A4922,'RELACION PAGO DE CAJA'!K$3:K$9173)+SUMIF('RELACION PAGO DE CAJA'!B$3:B$9173,A4922,'RELACION PAGO DE CAJA'!L$3:L$9173)+(SUMIF('RELACION PAGO DE CAJA'!B$3:B$9173,A4922,'RELACION PAGO DE CAJA'!M$3:M$408)+(SUMIF('RELACION PAGO DE CAJA'!B$3:B$9173,A4922,'RELACION PAGO DE CAJA'!N$3:N$9173)))))</f>
        <v>#REF!</v>
      </c>
    </row>
    <row r="4923" spans="1:10">
      <c r="A4923" s="16" t="str">
        <f t="shared" si="81"/>
        <v/>
      </c>
      <c r="B4923" s="93"/>
      <c r="C4923" s="97"/>
      <c r="D4923" s="25"/>
      <c r="E4923" s="91"/>
      <c r="F4923" s="98"/>
      <c r="G4923" s="23"/>
      <c r="H4923" s="23"/>
      <c r="I4923" s="23"/>
      <c r="J4923" s="14" t="e">
        <f ca="1">F4923-(G4923+(SUMIF('RELACION PAGO DE CAJA'!B$3:B$9173,A4923,'RELACION PAGO DE CAJA'!K$3:K$9173)+SUMIF('RELACION PAGO DE CAJA'!B$3:B$9173,A4923,'RELACION PAGO DE CAJA'!L$3:L$9173)+(SUMIF('RELACION PAGO DE CAJA'!B$3:B$9173,A4923,'RELACION PAGO DE CAJA'!M$3:M$408)+(SUMIF('RELACION PAGO DE CAJA'!B$3:B$9173,A4923,'RELACION PAGO DE CAJA'!N$3:N$9173)))))</f>
        <v>#REF!</v>
      </c>
    </row>
    <row r="4924" spans="1:10">
      <c r="A4924" s="16" t="str">
        <f t="shared" si="81"/>
        <v/>
      </c>
      <c r="B4924" s="93"/>
      <c r="C4924" s="97"/>
      <c r="D4924" s="25"/>
      <c r="E4924" s="91"/>
      <c r="F4924" s="98"/>
      <c r="G4924" s="23"/>
      <c r="H4924" s="23"/>
      <c r="I4924" s="23"/>
      <c r="J4924" s="14" t="e">
        <f ca="1">F4924-(G4924+(SUMIF('RELACION PAGO DE CAJA'!B$3:B$9173,A4924,'RELACION PAGO DE CAJA'!K$3:K$9173)+SUMIF('RELACION PAGO DE CAJA'!B$3:B$9173,A4924,'RELACION PAGO DE CAJA'!L$3:L$9173)+(SUMIF('RELACION PAGO DE CAJA'!B$3:B$9173,A4924,'RELACION PAGO DE CAJA'!M$3:M$408)+(SUMIF('RELACION PAGO DE CAJA'!B$3:B$9173,A4924,'RELACION PAGO DE CAJA'!N$3:N$9173)))))</f>
        <v>#REF!</v>
      </c>
    </row>
    <row r="4925" spans="1:10">
      <c r="A4925" s="16" t="str">
        <f t="shared" si="81"/>
        <v/>
      </c>
      <c r="B4925" s="93"/>
      <c r="C4925" s="97"/>
      <c r="D4925" s="25"/>
      <c r="E4925" s="91"/>
      <c r="F4925" s="98"/>
      <c r="G4925" s="23"/>
      <c r="H4925" s="23"/>
      <c r="I4925" s="23"/>
      <c r="J4925" s="14" t="e">
        <f ca="1">F4925-(G4925+(SUMIF('RELACION PAGO DE CAJA'!B$3:B$9173,A4925,'RELACION PAGO DE CAJA'!K$3:K$9173)+SUMIF('RELACION PAGO DE CAJA'!B$3:B$9173,A4925,'RELACION PAGO DE CAJA'!L$3:L$9173)+(SUMIF('RELACION PAGO DE CAJA'!B$3:B$9173,A4925,'RELACION PAGO DE CAJA'!M$3:M$408)+(SUMIF('RELACION PAGO DE CAJA'!B$3:B$9173,A4925,'RELACION PAGO DE CAJA'!N$3:N$9173)))))</f>
        <v>#REF!</v>
      </c>
    </row>
    <row r="4926" spans="1:10">
      <c r="A4926" s="16" t="str">
        <f t="shared" si="81"/>
        <v/>
      </c>
      <c r="B4926" s="93"/>
      <c r="C4926" s="97"/>
      <c r="D4926" s="25"/>
      <c r="E4926" s="91"/>
      <c r="F4926" s="98"/>
      <c r="G4926" s="23"/>
      <c r="H4926" s="23"/>
      <c r="I4926" s="23"/>
      <c r="J4926" s="14" t="e">
        <f ca="1">F4926-(G4926+(SUMIF('RELACION PAGO DE CAJA'!B$3:B$9173,A4926,'RELACION PAGO DE CAJA'!K$3:K$9173)+SUMIF('RELACION PAGO DE CAJA'!B$3:B$9173,A4926,'RELACION PAGO DE CAJA'!L$3:L$9173)+(SUMIF('RELACION PAGO DE CAJA'!B$3:B$9173,A4926,'RELACION PAGO DE CAJA'!M$3:M$408)+(SUMIF('RELACION PAGO DE CAJA'!B$3:B$9173,A4926,'RELACION PAGO DE CAJA'!N$3:N$9173)))))</f>
        <v>#REF!</v>
      </c>
    </row>
    <row r="4927" spans="1:10">
      <c r="A4927" s="16" t="str">
        <f t="shared" si="81"/>
        <v/>
      </c>
      <c r="B4927" s="93"/>
      <c r="C4927" s="97"/>
      <c r="D4927" s="25"/>
      <c r="E4927" s="91"/>
      <c r="F4927" s="98"/>
      <c r="G4927" s="23"/>
      <c r="H4927" s="23"/>
      <c r="I4927" s="23"/>
      <c r="J4927" s="14" t="e">
        <f ca="1">F4927-(G4927+(SUMIF('RELACION PAGO DE CAJA'!B$3:B$9173,A4927,'RELACION PAGO DE CAJA'!K$3:K$9173)+SUMIF('RELACION PAGO DE CAJA'!B$3:B$9173,A4927,'RELACION PAGO DE CAJA'!L$3:L$9173)+(SUMIF('RELACION PAGO DE CAJA'!B$3:B$9173,A4927,'RELACION PAGO DE CAJA'!M$3:M$408)+(SUMIF('RELACION PAGO DE CAJA'!B$3:B$9173,A4927,'RELACION PAGO DE CAJA'!N$3:N$9173)))))</f>
        <v>#REF!</v>
      </c>
    </row>
    <row r="4928" spans="1:10">
      <c r="A4928" s="16" t="str">
        <f t="shared" si="81"/>
        <v/>
      </c>
      <c r="B4928" s="93"/>
      <c r="C4928" s="97"/>
      <c r="D4928" s="25"/>
      <c r="E4928" s="91"/>
      <c r="F4928" s="98"/>
      <c r="G4928" s="23"/>
      <c r="H4928" s="23"/>
      <c r="I4928" s="23"/>
      <c r="J4928" s="14" t="e">
        <f ca="1">F4928-(G4928+(SUMIF('RELACION PAGO DE CAJA'!B$3:B$9173,A4928,'RELACION PAGO DE CAJA'!K$3:K$9173)+SUMIF('RELACION PAGO DE CAJA'!B$3:B$9173,A4928,'RELACION PAGO DE CAJA'!L$3:L$9173)+(SUMIF('RELACION PAGO DE CAJA'!B$3:B$9173,A4928,'RELACION PAGO DE CAJA'!M$3:M$408)+(SUMIF('RELACION PAGO DE CAJA'!B$3:B$9173,A4928,'RELACION PAGO DE CAJA'!N$3:N$9173)))))</f>
        <v>#REF!</v>
      </c>
    </row>
    <row r="4929" spans="1:10">
      <c r="A4929" s="16" t="str">
        <f t="shared" si="81"/>
        <v/>
      </c>
      <c r="B4929" s="93"/>
      <c r="C4929" s="97"/>
      <c r="D4929" s="25"/>
      <c r="E4929" s="91"/>
      <c r="F4929" s="98"/>
      <c r="G4929" s="23"/>
      <c r="H4929" s="23"/>
      <c r="I4929" s="23"/>
      <c r="J4929" s="14" t="e">
        <f ca="1">F4929-(G4929+(SUMIF('RELACION PAGO DE CAJA'!B$3:B$9173,A4929,'RELACION PAGO DE CAJA'!K$3:K$9173)+SUMIF('RELACION PAGO DE CAJA'!B$3:B$9173,A4929,'RELACION PAGO DE CAJA'!L$3:L$9173)+(SUMIF('RELACION PAGO DE CAJA'!B$3:B$9173,A4929,'RELACION PAGO DE CAJA'!M$3:M$408)+(SUMIF('RELACION PAGO DE CAJA'!B$3:B$9173,A4929,'RELACION PAGO DE CAJA'!N$3:N$9173)))))</f>
        <v>#REF!</v>
      </c>
    </row>
    <row r="4930" spans="1:10">
      <c r="A4930" s="16" t="str">
        <f t="shared" si="81"/>
        <v/>
      </c>
      <c r="B4930" s="93"/>
      <c r="C4930" s="97"/>
      <c r="D4930" s="25"/>
      <c r="E4930" s="91"/>
      <c r="F4930" s="98"/>
      <c r="G4930" s="23"/>
      <c r="H4930" s="23"/>
      <c r="I4930" s="23"/>
      <c r="J4930" s="14" t="e">
        <f ca="1">F4930-(G4930+(SUMIF('RELACION PAGO DE CAJA'!B$3:B$9173,A4930,'RELACION PAGO DE CAJA'!K$3:K$9173)+SUMIF('RELACION PAGO DE CAJA'!B$3:B$9173,A4930,'RELACION PAGO DE CAJA'!L$3:L$9173)+(SUMIF('RELACION PAGO DE CAJA'!B$3:B$9173,A4930,'RELACION PAGO DE CAJA'!M$3:M$408)+(SUMIF('RELACION PAGO DE CAJA'!B$3:B$9173,A4930,'RELACION PAGO DE CAJA'!N$3:N$9173)))))</f>
        <v>#REF!</v>
      </c>
    </row>
    <row r="4931" spans="1:10">
      <c r="A4931" s="16" t="str">
        <f t="shared" si="81"/>
        <v/>
      </c>
      <c r="B4931" s="93"/>
      <c r="C4931" s="97"/>
      <c r="D4931" s="25"/>
      <c r="E4931" s="91"/>
      <c r="F4931" s="98"/>
      <c r="G4931" s="23"/>
      <c r="H4931" s="23"/>
      <c r="I4931" s="23"/>
      <c r="J4931" s="14" t="e">
        <f ca="1">F4931-(G4931+(SUMIF('RELACION PAGO DE CAJA'!B$3:B$9173,A4931,'RELACION PAGO DE CAJA'!K$3:K$9173)+SUMIF('RELACION PAGO DE CAJA'!B$3:B$9173,A4931,'RELACION PAGO DE CAJA'!L$3:L$9173)+(SUMIF('RELACION PAGO DE CAJA'!B$3:B$9173,A4931,'RELACION PAGO DE CAJA'!M$3:M$408)+(SUMIF('RELACION PAGO DE CAJA'!B$3:B$9173,A4931,'RELACION PAGO DE CAJA'!N$3:N$9173)))))</f>
        <v>#REF!</v>
      </c>
    </row>
    <row r="4932" spans="1:10">
      <c r="A4932" s="16" t="str">
        <f t="shared" si="81"/>
        <v/>
      </c>
      <c r="B4932" s="93"/>
      <c r="C4932" s="97"/>
      <c r="D4932" s="25"/>
      <c r="E4932" s="91"/>
      <c r="F4932" s="98"/>
      <c r="G4932" s="23"/>
      <c r="H4932" s="23"/>
      <c r="I4932" s="23"/>
      <c r="J4932" s="14" t="e">
        <f ca="1">F4932-(G4932+(SUMIF('RELACION PAGO DE CAJA'!B$3:B$9173,A4932,'RELACION PAGO DE CAJA'!K$3:K$9173)+SUMIF('RELACION PAGO DE CAJA'!B$3:B$9173,A4932,'RELACION PAGO DE CAJA'!L$3:L$9173)+(SUMIF('RELACION PAGO DE CAJA'!B$3:B$9173,A4932,'RELACION PAGO DE CAJA'!M$3:M$408)+(SUMIF('RELACION PAGO DE CAJA'!B$3:B$9173,A4932,'RELACION PAGO DE CAJA'!N$3:N$9173)))))</f>
        <v>#REF!</v>
      </c>
    </row>
    <row r="4933" spans="1:10">
      <c r="A4933" s="16" t="str">
        <f t="shared" si="81"/>
        <v/>
      </c>
      <c r="B4933" s="93"/>
      <c r="C4933" s="97"/>
      <c r="D4933" s="25"/>
      <c r="E4933" s="91"/>
      <c r="F4933" s="98"/>
      <c r="G4933" s="23"/>
      <c r="H4933" s="23"/>
      <c r="I4933" s="23"/>
      <c r="J4933" s="14" t="e">
        <f ca="1">F4933-(G4933+(SUMIF('RELACION PAGO DE CAJA'!B$3:B$9173,A4933,'RELACION PAGO DE CAJA'!K$3:K$9173)+SUMIF('RELACION PAGO DE CAJA'!B$3:B$9173,A4933,'RELACION PAGO DE CAJA'!L$3:L$9173)+(SUMIF('RELACION PAGO DE CAJA'!B$3:B$9173,A4933,'RELACION PAGO DE CAJA'!M$3:M$408)+(SUMIF('RELACION PAGO DE CAJA'!B$3:B$9173,A4933,'RELACION PAGO DE CAJA'!N$3:N$9173)))))</f>
        <v>#REF!</v>
      </c>
    </row>
    <row r="4934" spans="1:10">
      <c r="A4934" s="16" t="str">
        <f t="shared" si="81"/>
        <v/>
      </c>
      <c r="B4934" s="93"/>
      <c r="C4934" s="97"/>
      <c r="D4934" s="25"/>
      <c r="E4934" s="91"/>
      <c r="F4934" s="98"/>
      <c r="G4934" s="23"/>
      <c r="H4934" s="23"/>
      <c r="I4934" s="23"/>
      <c r="J4934" s="14" t="e">
        <f ca="1">F4934-(G4934+(SUMIF('RELACION PAGO DE CAJA'!B$3:B$9173,A4934,'RELACION PAGO DE CAJA'!K$3:K$9173)+SUMIF('RELACION PAGO DE CAJA'!B$3:B$9173,A4934,'RELACION PAGO DE CAJA'!L$3:L$9173)+(SUMIF('RELACION PAGO DE CAJA'!B$3:B$9173,A4934,'RELACION PAGO DE CAJA'!M$3:M$408)+(SUMIF('RELACION PAGO DE CAJA'!B$3:B$9173,A4934,'RELACION PAGO DE CAJA'!N$3:N$9173)))))</f>
        <v>#REF!</v>
      </c>
    </row>
    <row r="4935" spans="1:10">
      <c r="A4935" s="16" t="str">
        <f t="shared" si="81"/>
        <v/>
      </c>
      <c r="B4935" s="93"/>
      <c r="C4935" s="97"/>
      <c r="D4935" s="25"/>
      <c r="E4935" s="91"/>
      <c r="F4935" s="98"/>
      <c r="G4935" s="23"/>
      <c r="H4935" s="23"/>
      <c r="I4935" s="23"/>
      <c r="J4935" s="14" t="e">
        <f ca="1">F4935-(G4935+(SUMIF('RELACION PAGO DE CAJA'!B$3:B$9173,A4935,'RELACION PAGO DE CAJA'!K$3:K$9173)+SUMIF('RELACION PAGO DE CAJA'!B$3:B$9173,A4935,'RELACION PAGO DE CAJA'!L$3:L$9173)+(SUMIF('RELACION PAGO DE CAJA'!B$3:B$9173,A4935,'RELACION PAGO DE CAJA'!M$3:M$408)+(SUMIF('RELACION PAGO DE CAJA'!B$3:B$9173,A4935,'RELACION PAGO DE CAJA'!N$3:N$9173)))))</f>
        <v>#REF!</v>
      </c>
    </row>
    <row r="4936" spans="1:10">
      <c r="A4936" s="16" t="str">
        <f t="shared" si="81"/>
        <v/>
      </c>
      <c r="B4936" s="93"/>
      <c r="C4936" s="97"/>
      <c r="D4936" s="25"/>
      <c r="E4936" s="91"/>
      <c r="F4936" s="98"/>
      <c r="G4936" s="23"/>
      <c r="H4936" s="23"/>
      <c r="I4936" s="23"/>
      <c r="J4936" s="14" t="e">
        <f ca="1">F4936-(G4936+(SUMIF('RELACION PAGO DE CAJA'!B$3:B$9173,A4936,'RELACION PAGO DE CAJA'!K$3:K$9173)+SUMIF('RELACION PAGO DE CAJA'!B$3:B$9173,A4936,'RELACION PAGO DE CAJA'!L$3:L$9173)+(SUMIF('RELACION PAGO DE CAJA'!B$3:B$9173,A4936,'RELACION PAGO DE CAJA'!M$3:M$408)+(SUMIF('RELACION PAGO DE CAJA'!B$3:B$9173,A4936,'RELACION PAGO DE CAJA'!N$3:N$9173)))))</f>
        <v>#REF!</v>
      </c>
    </row>
    <row r="4937" spans="1:10">
      <c r="A4937" s="16" t="str">
        <f t="shared" si="81"/>
        <v/>
      </c>
      <c r="B4937" s="93"/>
      <c r="C4937" s="97"/>
      <c r="D4937" s="25"/>
      <c r="E4937" s="91"/>
      <c r="F4937" s="98"/>
      <c r="G4937" s="23"/>
      <c r="H4937" s="23"/>
      <c r="I4937" s="23"/>
      <c r="J4937" s="14" t="e">
        <f ca="1">F4937-(G4937+(SUMIF('RELACION PAGO DE CAJA'!B$3:B$9173,A4937,'RELACION PAGO DE CAJA'!K$3:K$9173)+SUMIF('RELACION PAGO DE CAJA'!B$3:B$9173,A4937,'RELACION PAGO DE CAJA'!L$3:L$9173)+(SUMIF('RELACION PAGO DE CAJA'!B$3:B$9173,A4937,'RELACION PAGO DE CAJA'!M$3:M$408)+(SUMIF('RELACION PAGO DE CAJA'!B$3:B$9173,A4937,'RELACION PAGO DE CAJA'!N$3:N$9173)))))</f>
        <v>#REF!</v>
      </c>
    </row>
    <row r="4938" spans="1:10">
      <c r="A4938" s="16" t="str">
        <f t="shared" si="81"/>
        <v/>
      </c>
      <c r="B4938" s="93"/>
      <c r="C4938" s="97"/>
      <c r="D4938" s="25"/>
      <c r="E4938" s="91"/>
      <c r="F4938" s="98"/>
      <c r="G4938" s="23"/>
      <c r="H4938" s="23"/>
      <c r="I4938" s="23"/>
      <c r="J4938" s="14" t="e">
        <f ca="1">F4938-(G4938+(SUMIF('RELACION PAGO DE CAJA'!B$3:B$9173,A4938,'RELACION PAGO DE CAJA'!K$3:K$9173)+SUMIF('RELACION PAGO DE CAJA'!B$3:B$9173,A4938,'RELACION PAGO DE CAJA'!L$3:L$9173)+(SUMIF('RELACION PAGO DE CAJA'!B$3:B$9173,A4938,'RELACION PAGO DE CAJA'!M$3:M$408)+(SUMIF('RELACION PAGO DE CAJA'!B$3:B$9173,A4938,'RELACION PAGO DE CAJA'!N$3:N$9173)))))</f>
        <v>#REF!</v>
      </c>
    </row>
    <row r="4939" spans="1:10">
      <c r="A4939" s="16" t="str">
        <f t="shared" si="81"/>
        <v/>
      </c>
      <c r="B4939" s="93"/>
      <c r="C4939" s="97"/>
      <c r="D4939" s="25"/>
      <c r="E4939" s="91"/>
      <c r="F4939" s="98"/>
      <c r="G4939" s="23"/>
      <c r="H4939" s="23"/>
      <c r="I4939" s="23"/>
      <c r="J4939" s="14" t="e">
        <f ca="1">F4939-(G4939+(SUMIF('RELACION PAGO DE CAJA'!B$3:B$9173,A4939,'RELACION PAGO DE CAJA'!K$3:K$9173)+SUMIF('RELACION PAGO DE CAJA'!B$3:B$9173,A4939,'RELACION PAGO DE CAJA'!L$3:L$9173)+(SUMIF('RELACION PAGO DE CAJA'!B$3:B$9173,A4939,'RELACION PAGO DE CAJA'!M$3:M$408)+(SUMIF('RELACION PAGO DE CAJA'!B$3:B$9173,A4939,'RELACION PAGO DE CAJA'!N$3:N$9173)))))</f>
        <v>#REF!</v>
      </c>
    </row>
    <row r="4940" spans="1:10">
      <c r="A4940" s="16" t="str">
        <f t="shared" si="81"/>
        <v/>
      </c>
      <c r="B4940" s="93"/>
      <c r="C4940" s="97"/>
      <c r="D4940" s="25"/>
      <c r="E4940" s="91"/>
      <c r="F4940" s="98"/>
      <c r="G4940" s="23"/>
      <c r="H4940" s="23"/>
      <c r="I4940" s="23"/>
      <c r="J4940" s="14" t="e">
        <f ca="1">F4940-(G4940+(SUMIF('RELACION PAGO DE CAJA'!B$3:B$9173,A4940,'RELACION PAGO DE CAJA'!K$3:K$9173)+SUMIF('RELACION PAGO DE CAJA'!B$3:B$9173,A4940,'RELACION PAGO DE CAJA'!L$3:L$9173)+(SUMIF('RELACION PAGO DE CAJA'!B$3:B$9173,A4940,'RELACION PAGO DE CAJA'!M$3:M$408)+(SUMIF('RELACION PAGO DE CAJA'!B$3:B$9173,A4940,'RELACION PAGO DE CAJA'!N$3:N$9173)))))</f>
        <v>#REF!</v>
      </c>
    </row>
    <row r="4941" spans="1:10">
      <c r="A4941" s="16" t="str">
        <f t="shared" si="81"/>
        <v/>
      </c>
      <c r="B4941" s="93"/>
      <c r="C4941" s="97"/>
      <c r="D4941" s="25"/>
      <c r="E4941" s="91"/>
      <c r="F4941" s="98"/>
      <c r="G4941" s="23"/>
      <c r="H4941" s="23"/>
      <c r="I4941" s="23"/>
      <c r="J4941" s="14" t="e">
        <f ca="1">F4941-(G4941+(SUMIF('RELACION PAGO DE CAJA'!B$3:B$9173,A4941,'RELACION PAGO DE CAJA'!K$3:K$9173)+SUMIF('RELACION PAGO DE CAJA'!B$3:B$9173,A4941,'RELACION PAGO DE CAJA'!L$3:L$9173)+(SUMIF('RELACION PAGO DE CAJA'!B$3:B$9173,A4941,'RELACION PAGO DE CAJA'!M$3:M$408)+(SUMIF('RELACION PAGO DE CAJA'!B$3:B$9173,A4941,'RELACION PAGO DE CAJA'!N$3:N$9173)))))</f>
        <v>#REF!</v>
      </c>
    </row>
    <row r="4942" spans="1:10">
      <c r="A4942" s="16" t="str">
        <f t="shared" si="81"/>
        <v/>
      </c>
      <c r="B4942" s="93"/>
      <c r="C4942" s="97"/>
      <c r="D4942" s="25"/>
      <c r="E4942" s="91"/>
      <c r="F4942" s="98"/>
      <c r="G4942" s="23"/>
      <c r="H4942" s="23"/>
      <c r="I4942" s="23"/>
      <c r="J4942" s="14" t="e">
        <f ca="1">F4942-(G4942+(SUMIF('RELACION PAGO DE CAJA'!B$3:B$9173,A4942,'RELACION PAGO DE CAJA'!K$3:K$9173)+SUMIF('RELACION PAGO DE CAJA'!B$3:B$9173,A4942,'RELACION PAGO DE CAJA'!L$3:L$9173)+(SUMIF('RELACION PAGO DE CAJA'!B$3:B$9173,A4942,'RELACION PAGO DE CAJA'!M$3:M$408)+(SUMIF('RELACION PAGO DE CAJA'!B$3:B$9173,A4942,'RELACION PAGO DE CAJA'!N$3:N$9173)))))</f>
        <v>#REF!</v>
      </c>
    </row>
    <row r="4943" spans="1:10">
      <c r="A4943" s="16" t="str">
        <f t="shared" si="81"/>
        <v/>
      </c>
      <c r="B4943" s="93"/>
      <c r="C4943" s="97"/>
      <c r="D4943" s="25"/>
      <c r="E4943" s="91"/>
      <c r="F4943" s="98"/>
      <c r="G4943" s="23"/>
      <c r="H4943" s="23"/>
      <c r="I4943" s="23"/>
      <c r="J4943" s="14" t="e">
        <f ca="1">F4943-(G4943+(SUMIF('RELACION PAGO DE CAJA'!B$3:B$9173,A4943,'RELACION PAGO DE CAJA'!K$3:K$9173)+SUMIF('RELACION PAGO DE CAJA'!B$3:B$9173,A4943,'RELACION PAGO DE CAJA'!L$3:L$9173)+(SUMIF('RELACION PAGO DE CAJA'!B$3:B$9173,A4943,'RELACION PAGO DE CAJA'!M$3:M$408)+(SUMIF('RELACION PAGO DE CAJA'!B$3:B$9173,A4943,'RELACION PAGO DE CAJA'!N$3:N$9173)))))</f>
        <v>#REF!</v>
      </c>
    </row>
    <row r="4944" spans="1:10">
      <c r="A4944" s="16" t="str">
        <f t="shared" si="81"/>
        <v/>
      </c>
      <c r="B4944" s="93"/>
      <c r="C4944" s="97"/>
      <c r="D4944" s="25"/>
      <c r="E4944" s="91"/>
      <c r="F4944" s="98"/>
      <c r="G4944" s="23"/>
      <c r="H4944" s="23"/>
      <c r="I4944" s="23"/>
      <c r="J4944" s="14" t="e">
        <f ca="1">F4944-(G4944+(SUMIF('RELACION PAGO DE CAJA'!B$3:B$9173,A4944,'RELACION PAGO DE CAJA'!K$3:K$9173)+SUMIF('RELACION PAGO DE CAJA'!B$3:B$9173,A4944,'RELACION PAGO DE CAJA'!L$3:L$9173)+(SUMIF('RELACION PAGO DE CAJA'!B$3:B$9173,A4944,'RELACION PAGO DE CAJA'!M$3:M$408)+(SUMIF('RELACION PAGO DE CAJA'!B$3:B$9173,A4944,'RELACION PAGO DE CAJA'!N$3:N$9173)))))</f>
        <v>#REF!</v>
      </c>
    </row>
    <row r="4945" spans="1:10">
      <c r="A4945" s="16" t="str">
        <f t="shared" si="81"/>
        <v/>
      </c>
      <c r="B4945" s="93"/>
      <c r="C4945" s="97"/>
      <c r="D4945" s="25"/>
      <c r="E4945" s="91"/>
      <c r="F4945" s="98"/>
      <c r="G4945" s="23"/>
      <c r="H4945" s="23"/>
      <c r="I4945" s="23"/>
      <c r="J4945" s="14" t="e">
        <f ca="1">F4945-(G4945+(SUMIF('RELACION PAGO DE CAJA'!B$3:B$9173,A4945,'RELACION PAGO DE CAJA'!K$3:K$9173)+SUMIF('RELACION PAGO DE CAJA'!B$3:B$9173,A4945,'RELACION PAGO DE CAJA'!L$3:L$9173)+(SUMIF('RELACION PAGO DE CAJA'!B$3:B$9173,A4945,'RELACION PAGO DE CAJA'!M$3:M$408)+(SUMIF('RELACION PAGO DE CAJA'!B$3:B$9173,A4945,'RELACION PAGO DE CAJA'!N$3:N$9173)))))</f>
        <v>#REF!</v>
      </c>
    </row>
    <row r="4946" spans="1:10">
      <c r="A4946" s="16" t="str">
        <f t="shared" si="81"/>
        <v/>
      </c>
      <c r="B4946" s="93"/>
      <c r="C4946" s="97"/>
      <c r="D4946" s="25"/>
      <c r="E4946" s="91"/>
      <c r="F4946" s="98"/>
      <c r="G4946" s="23"/>
      <c r="H4946" s="23"/>
      <c r="I4946" s="23"/>
      <c r="J4946" s="14" t="e">
        <f ca="1">F4946-(G4946+(SUMIF('RELACION PAGO DE CAJA'!B$3:B$9173,A4946,'RELACION PAGO DE CAJA'!K$3:K$9173)+SUMIF('RELACION PAGO DE CAJA'!B$3:B$9173,A4946,'RELACION PAGO DE CAJA'!L$3:L$9173)+(SUMIF('RELACION PAGO DE CAJA'!B$3:B$9173,A4946,'RELACION PAGO DE CAJA'!M$3:M$408)+(SUMIF('RELACION PAGO DE CAJA'!B$3:B$9173,A4946,'RELACION PAGO DE CAJA'!N$3:N$9173)))))</f>
        <v>#REF!</v>
      </c>
    </row>
    <row r="4947" spans="1:10">
      <c r="A4947" s="16" t="str">
        <f t="shared" si="81"/>
        <v/>
      </c>
      <c r="B4947" s="93"/>
      <c r="C4947" s="97"/>
      <c r="D4947" s="25"/>
      <c r="E4947" s="91"/>
      <c r="F4947" s="98"/>
      <c r="G4947" s="23"/>
      <c r="H4947" s="23"/>
      <c r="I4947" s="23"/>
      <c r="J4947" s="14" t="e">
        <f ca="1">F4947-(G4947+(SUMIF('RELACION PAGO DE CAJA'!B$3:B$9173,A4947,'RELACION PAGO DE CAJA'!K$3:K$9173)+SUMIF('RELACION PAGO DE CAJA'!B$3:B$9173,A4947,'RELACION PAGO DE CAJA'!L$3:L$9173)+(SUMIF('RELACION PAGO DE CAJA'!B$3:B$9173,A4947,'RELACION PAGO DE CAJA'!M$3:M$408)+(SUMIF('RELACION PAGO DE CAJA'!B$3:B$9173,A4947,'RELACION PAGO DE CAJA'!N$3:N$9173)))))</f>
        <v>#REF!</v>
      </c>
    </row>
    <row r="4948" spans="1:10">
      <c r="A4948" s="16" t="str">
        <f t="shared" si="81"/>
        <v/>
      </c>
      <c r="B4948" s="93"/>
      <c r="C4948" s="97"/>
      <c r="D4948" s="25"/>
      <c r="E4948" s="91"/>
      <c r="F4948" s="98"/>
      <c r="G4948" s="23"/>
      <c r="H4948" s="23"/>
      <c r="I4948" s="23"/>
      <c r="J4948" s="14" t="e">
        <f ca="1">F4948-(G4948+(SUMIF('RELACION PAGO DE CAJA'!B$3:B$9173,A4948,'RELACION PAGO DE CAJA'!K$3:K$9173)+SUMIF('RELACION PAGO DE CAJA'!B$3:B$9173,A4948,'RELACION PAGO DE CAJA'!L$3:L$9173)+(SUMIF('RELACION PAGO DE CAJA'!B$3:B$9173,A4948,'RELACION PAGO DE CAJA'!M$3:M$408)+(SUMIF('RELACION PAGO DE CAJA'!B$3:B$9173,A4948,'RELACION PAGO DE CAJA'!N$3:N$9173)))))</f>
        <v>#REF!</v>
      </c>
    </row>
    <row r="4949" spans="1:10">
      <c r="A4949" s="16" t="str">
        <f t="shared" ref="A4949:A5012" si="82">CONCATENATE(B4949,D4949,E4949)</f>
        <v/>
      </c>
      <c r="B4949" s="93"/>
      <c r="C4949" s="97"/>
      <c r="D4949" s="25"/>
      <c r="E4949" s="91"/>
      <c r="F4949" s="98"/>
      <c r="G4949" s="23"/>
      <c r="H4949" s="23"/>
      <c r="I4949" s="23"/>
      <c r="J4949" s="14" t="e">
        <f ca="1">F4949-(G4949+(SUMIF('RELACION PAGO DE CAJA'!B$3:B$9173,A4949,'RELACION PAGO DE CAJA'!K$3:K$9173)+SUMIF('RELACION PAGO DE CAJA'!B$3:B$9173,A4949,'RELACION PAGO DE CAJA'!L$3:L$9173)+(SUMIF('RELACION PAGO DE CAJA'!B$3:B$9173,A4949,'RELACION PAGO DE CAJA'!M$3:M$408)+(SUMIF('RELACION PAGO DE CAJA'!B$3:B$9173,A4949,'RELACION PAGO DE CAJA'!N$3:N$9173)))))</f>
        <v>#REF!</v>
      </c>
    </row>
    <row r="4950" spans="1:10">
      <c r="A4950" s="16" t="str">
        <f t="shared" si="82"/>
        <v/>
      </c>
      <c r="B4950" s="93"/>
      <c r="C4950" s="97"/>
      <c r="D4950" s="25"/>
      <c r="E4950" s="91"/>
      <c r="F4950" s="98"/>
      <c r="G4950" s="23"/>
      <c r="H4950" s="23"/>
      <c r="I4950" s="23"/>
      <c r="J4950" s="14" t="e">
        <f ca="1">F4950-(G4950+(SUMIF('RELACION PAGO DE CAJA'!B$3:B$9173,A4950,'RELACION PAGO DE CAJA'!K$3:K$9173)+SUMIF('RELACION PAGO DE CAJA'!B$3:B$9173,A4950,'RELACION PAGO DE CAJA'!L$3:L$9173)+(SUMIF('RELACION PAGO DE CAJA'!B$3:B$9173,A4950,'RELACION PAGO DE CAJA'!M$3:M$408)+(SUMIF('RELACION PAGO DE CAJA'!B$3:B$9173,A4950,'RELACION PAGO DE CAJA'!N$3:N$9173)))))</f>
        <v>#REF!</v>
      </c>
    </row>
    <row r="4951" spans="1:10">
      <c r="A4951" s="16" t="str">
        <f t="shared" si="82"/>
        <v/>
      </c>
      <c r="B4951" s="93"/>
      <c r="C4951" s="97"/>
      <c r="D4951" s="25"/>
      <c r="E4951" s="91"/>
      <c r="F4951" s="98"/>
      <c r="G4951" s="23"/>
      <c r="H4951" s="23"/>
      <c r="I4951" s="23"/>
      <c r="J4951" s="14" t="e">
        <f ca="1">F4951-(G4951+(SUMIF('RELACION PAGO DE CAJA'!B$3:B$9173,A4951,'RELACION PAGO DE CAJA'!K$3:K$9173)+SUMIF('RELACION PAGO DE CAJA'!B$3:B$9173,A4951,'RELACION PAGO DE CAJA'!L$3:L$9173)+(SUMIF('RELACION PAGO DE CAJA'!B$3:B$9173,A4951,'RELACION PAGO DE CAJA'!M$3:M$408)+(SUMIF('RELACION PAGO DE CAJA'!B$3:B$9173,A4951,'RELACION PAGO DE CAJA'!N$3:N$9173)))))</f>
        <v>#REF!</v>
      </c>
    </row>
    <row r="4952" spans="1:10">
      <c r="A4952" s="16" t="str">
        <f t="shared" si="82"/>
        <v/>
      </c>
      <c r="B4952" s="93"/>
      <c r="C4952" s="97"/>
      <c r="D4952" s="25"/>
      <c r="E4952" s="91"/>
      <c r="F4952" s="98"/>
      <c r="G4952" s="23"/>
      <c r="H4952" s="23"/>
      <c r="I4952" s="23"/>
      <c r="J4952" s="14" t="e">
        <f ca="1">F4952-(G4952+(SUMIF('RELACION PAGO DE CAJA'!B$3:B$9173,A4952,'RELACION PAGO DE CAJA'!K$3:K$9173)+SUMIF('RELACION PAGO DE CAJA'!B$3:B$9173,A4952,'RELACION PAGO DE CAJA'!L$3:L$9173)+(SUMIF('RELACION PAGO DE CAJA'!B$3:B$9173,A4952,'RELACION PAGO DE CAJA'!M$3:M$408)+(SUMIF('RELACION PAGO DE CAJA'!B$3:B$9173,A4952,'RELACION PAGO DE CAJA'!N$3:N$9173)))))</f>
        <v>#REF!</v>
      </c>
    </row>
    <row r="4953" spans="1:10">
      <c r="A4953" s="16" t="str">
        <f t="shared" si="82"/>
        <v/>
      </c>
      <c r="B4953" s="93"/>
      <c r="C4953" s="97"/>
      <c r="D4953" s="25"/>
      <c r="E4953" s="91"/>
      <c r="F4953" s="98"/>
      <c r="G4953" s="23"/>
      <c r="H4953" s="23"/>
      <c r="I4953" s="23"/>
      <c r="J4953" s="14" t="e">
        <f ca="1">F4953-(G4953+(SUMIF('RELACION PAGO DE CAJA'!B$3:B$9173,A4953,'RELACION PAGO DE CAJA'!K$3:K$9173)+SUMIF('RELACION PAGO DE CAJA'!B$3:B$9173,A4953,'RELACION PAGO DE CAJA'!L$3:L$9173)+(SUMIF('RELACION PAGO DE CAJA'!B$3:B$9173,A4953,'RELACION PAGO DE CAJA'!M$3:M$408)+(SUMIF('RELACION PAGO DE CAJA'!B$3:B$9173,A4953,'RELACION PAGO DE CAJA'!N$3:N$9173)))))</f>
        <v>#REF!</v>
      </c>
    </row>
    <row r="4954" spans="1:10">
      <c r="A4954" s="16" t="str">
        <f t="shared" si="82"/>
        <v/>
      </c>
      <c r="B4954" s="93"/>
      <c r="C4954" s="97"/>
      <c r="D4954" s="25"/>
      <c r="E4954" s="91"/>
      <c r="F4954" s="98"/>
      <c r="G4954" s="23"/>
      <c r="H4954" s="23"/>
      <c r="I4954" s="23"/>
      <c r="J4954" s="14" t="e">
        <f ca="1">F4954-(G4954+(SUMIF('RELACION PAGO DE CAJA'!B$3:B$9173,A4954,'RELACION PAGO DE CAJA'!K$3:K$9173)+SUMIF('RELACION PAGO DE CAJA'!B$3:B$9173,A4954,'RELACION PAGO DE CAJA'!L$3:L$9173)+(SUMIF('RELACION PAGO DE CAJA'!B$3:B$9173,A4954,'RELACION PAGO DE CAJA'!M$3:M$408)+(SUMIF('RELACION PAGO DE CAJA'!B$3:B$9173,A4954,'RELACION PAGO DE CAJA'!N$3:N$9173)))))</f>
        <v>#REF!</v>
      </c>
    </row>
    <row r="4955" spans="1:10">
      <c r="A4955" s="16" t="str">
        <f t="shared" si="82"/>
        <v/>
      </c>
      <c r="B4955" s="93"/>
      <c r="C4955" s="97"/>
      <c r="D4955" s="25"/>
      <c r="E4955" s="91"/>
      <c r="F4955" s="98"/>
      <c r="G4955" s="23"/>
      <c r="H4955" s="23"/>
      <c r="I4955" s="23"/>
      <c r="J4955" s="14" t="e">
        <f ca="1">F4955-(G4955+(SUMIF('RELACION PAGO DE CAJA'!B$3:B$9173,A4955,'RELACION PAGO DE CAJA'!K$3:K$9173)+SUMIF('RELACION PAGO DE CAJA'!B$3:B$9173,A4955,'RELACION PAGO DE CAJA'!L$3:L$9173)+(SUMIF('RELACION PAGO DE CAJA'!B$3:B$9173,A4955,'RELACION PAGO DE CAJA'!M$3:M$408)+(SUMIF('RELACION PAGO DE CAJA'!B$3:B$9173,A4955,'RELACION PAGO DE CAJA'!N$3:N$9173)))))</f>
        <v>#REF!</v>
      </c>
    </row>
    <row r="4956" spans="1:10">
      <c r="A4956" s="16" t="str">
        <f t="shared" si="82"/>
        <v/>
      </c>
      <c r="B4956" s="93"/>
      <c r="C4956" s="97"/>
      <c r="D4956" s="25"/>
      <c r="E4956" s="91"/>
      <c r="F4956" s="98"/>
      <c r="G4956" s="23"/>
      <c r="H4956" s="23"/>
      <c r="I4956" s="23"/>
      <c r="J4956" s="14" t="e">
        <f ca="1">F4956-(G4956+(SUMIF('RELACION PAGO DE CAJA'!B$3:B$9173,A4956,'RELACION PAGO DE CAJA'!K$3:K$9173)+SUMIF('RELACION PAGO DE CAJA'!B$3:B$9173,A4956,'RELACION PAGO DE CAJA'!L$3:L$9173)+(SUMIF('RELACION PAGO DE CAJA'!B$3:B$9173,A4956,'RELACION PAGO DE CAJA'!M$3:M$408)+(SUMIF('RELACION PAGO DE CAJA'!B$3:B$9173,A4956,'RELACION PAGO DE CAJA'!N$3:N$9173)))))</f>
        <v>#REF!</v>
      </c>
    </row>
    <row r="4957" spans="1:10">
      <c r="A4957" s="16" t="str">
        <f t="shared" si="82"/>
        <v/>
      </c>
      <c r="B4957" s="93"/>
      <c r="C4957" s="97"/>
      <c r="D4957" s="25"/>
      <c r="E4957" s="91"/>
      <c r="F4957" s="98"/>
      <c r="G4957" s="23"/>
      <c r="H4957" s="23"/>
      <c r="I4957" s="23"/>
      <c r="J4957" s="14" t="e">
        <f ca="1">F4957-(G4957+(SUMIF('RELACION PAGO DE CAJA'!B$3:B$9173,A4957,'RELACION PAGO DE CAJA'!K$3:K$9173)+SUMIF('RELACION PAGO DE CAJA'!B$3:B$9173,A4957,'RELACION PAGO DE CAJA'!L$3:L$9173)+(SUMIF('RELACION PAGO DE CAJA'!B$3:B$9173,A4957,'RELACION PAGO DE CAJA'!M$3:M$408)+(SUMIF('RELACION PAGO DE CAJA'!B$3:B$9173,A4957,'RELACION PAGO DE CAJA'!N$3:N$9173)))))</f>
        <v>#REF!</v>
      </c>
    </row>
    <row r="4958" spans="1:10">
      <c r="A4958" s="16" t="str">
        <f t="shared" si="82"/>
        <v/>
      </c>
      <c r="B4958" s="93"/>
      <c r="C4958" s="97"/>
      <c r="D4958" s="25"/>
      <c r="E4958" s="91"/>
      <c r="F4958" s="98"/>
      <c r="G4958" s="23"/>
      <c r="H4958" s="23"/>
      <c r="I4958" s="23"/>
      <c r="J4958" s="14" t="e">
        <f ca="1">F4958-(G4958+(SUMIF('RELACION PAGO DE CAJA'!B$3:B$9173,A4958,'RELACION PAGO DE CAJA'!K$3:K$9173)+SUMIF('RELACION PAGO DE CAJA'!B$3:B$9173,A4958,'RELACION PAGO DE CAJA'!L$3:L$9173)+(SUMIF('RELACION PAGO DE CAJA'!B$3:B$9173,A4958,'RELACION PAGO DE CAJA'!M$3:M$408)+(SUMIF('RELACION PAGO DE CAJA'!B$3:B$9173,A4958,'RELACION PAGO DE CAJA'!N$3:N$9173)))))</f>
        <v>#REF!</v>
      </c>
    </row>
    <row r="4959" spans="1:10">
      <c r="A4959" s="16" t="str">
        <f t="shared" si="82"/>
        <v/>
      </c>
      <c r="B4959" s="93"/>
      <c r="C4959" s="97"/>
      <c r="D4959" s="25"/>
      <c r="E4959" s="91"/>
      <c r="F4959" s="98"/>
      <c r="G4959" s="23"/>
      <c r="H4959" s="23"/>
      <c r="I4959" s="23"/>
      <c r="J4959" s="14" t="e">
        <f ca="1">F4959-(G4959+(SUMIF('RELACION PAGO DE CAJA'!B$3:B$9173,A4959,'RELACION PAGO DE CAJA'!K$3:K$9173)+SUMIF('RELACION PAGO DE CAJA'!B$3:B$9173,A4959,'RELACION PAGO DE CAJA'!L$3:L$9173)+(SUMIF('RELACION PAGO DE CAJA'!B$3:B$9173,A4959,'RELACION PAGO DE CAJA'!M$3:M$408)+(SUMIF('RELACION PAGO DE CAJA'!B$3:B$9173,A4959,'RELACION PAGO DE CAJA'!N$3:N$9173)))))</f>
        <v>#REF!</v>
      </c>
    </row>
    <row r="4960" spans="1:10">
      <c r="A4960" s="16" t="str">
        <f t="shared" si="82"/>
        <v/>
      </c>
      <c r="B4960" s="93"/>
      <c r="C4960" s="97"/>
      <c r="D4960" s="25"/>
      <c r="E4960" s="91"/>
      <c r="F4960" s="98"/>
      <c r="G4960" s="23"/>
      <c r="H4960" s="23"/>
      <c r="I4960" s="23"/>
      <c r="J4960" s="14" t="e">
        <f ca="1">F4960-(G4960+(SUMIF('RELACION PAGO DE CAJA'!B$3:B$9173,A4960,'RELACION PAGO DE CAJA'!K$3:K$9173)+SUMIF('RELACION PAGO DE CAJA'!B$3:B$9173,A4960,'RELACION PAGO DE CAJA'!L$3:L$9173)+(SUMIF('RELACION PAGO DE CAJA'!B$3:B$9173,A4960,'RELACION PAGO DE CAJA'!M$3:M$408)+(SUMIF('RELACION PAGO DE CAJA'!B$3:B$9173,A4960,'RELACION PAGO DE CAJA'!N$3:N$9173)))))</f>
        <v>#REF!</v>
      </c>
    </row>
    <row r="4961" spans="1:10">
      <c r="A4961" s="16" t="str">
        <f t="shared" si="82"/>
        <v/>
      </c>
      <c r="B4961" s="93"/>
      <c r="C4961" s="97"/>
      <c r="D4961" s="25"/>
      <c r="E4961" s="91"/>
      <c r="F4961" s="98"/>
      <c r="G4961" s="23"/>
      <c r="H4961" s="23"/>
      <c r="I4961" s="23"/>
      <c r="J4961" s="14" t="e">
        <f ca="1">F4961-(G4961+(SUMIF('RELACION PAGO DE CAJA'!B$3:B$9173,A4961,'RELACION PAGO DE CAJA'!K$3:K$9173)+SUMIF('RELACION PAGO DE CAJA'!B$3:B$9173,A4961,'RELACION PAGO DE CAJA'!L$3:L$9173)+(SUMIF('RELACION PAGO DE CAJA'!B$3:B$9173,A4961,'RELACION PAGO DE CAJA'!M$3:M$408)+(SUMIF('RELACION PAGO DE CAJA'!B$3:B$9173,A4961,'RELACION PAGO DE CAJA'!N$3:N$9173)))))</f>
        <v>#REF!</v>
      </c>
    </row>
    <row r="4962" spans="1:10">
      <c r="A4962" s="16" t="str">
        <f t="shared" si="82"/>
        <v/>
      </c>
      <c r="B4962" s="93"/>
      <c r="C4962" s="97"/>
      <c r="D4962" s="25"/>
      <c r="E4962" s="91"/>
      <c r="F4962" s="98"/>
      <c r="G4962" s="23"/>
      <c r="H4962" s="23"/>
      <c r="I4962" s="23"/>
      <c r="J4962" s="14" t="e">
        <f ca="1">F4962-(G4962+(SUMIF('RELACION PAGO DE CAJA'!B$3:B$9173,A4962,'RELACION PAGO DE CAJA'!K$3:K$9173)+SUMIF('RELACION PAGO DE CAJA'!B$3:B$9173,A4962,'RELACION PAGO DE CAJA'!L$3:L$9173)+(SUMIF('RELACION PAGO DE CAJA'!B$3:B$9173,A4962,'RELACION PAGO DE CAJA'!M$3:M$408)+(SUMIF('RELACION PAGO DE CAJA'!B$3:B$9173,A4962,'RELACION PAGO DE CAJA'!N$3:N$9173)))))</f>
        <v>#REF!</v>
      </c>
    </row>
    <row r="4963" spans="1:10">
      <c r="A4963" s="16" t="str">
        <f t="shared" si="82"/>
        <v/>
      </c>
      <c r="B4963" s="93"/>
      <c r="C4963" s="97"/>
      <c r="D4963" s="25"/>
      <c r="E4963" s="91"/>
      <c r="F4963" s="98"/>
      <c r="G4963" s="23"/>
      <c r="H4963" s="23"/>
      <c r="I4963" s="23"/>
      <c r="J4963" s="14" t="e">
        <f ca="1">F4963-(G4963+(SUMIF('RELACION PAGO DE CAJA'!B$3:B$9173,A4963,'RELACION PAGO DE CAJA'!K$3:K$9173)+SUMIF('RELACION PAGO DE CAJA'!B$3:B$9173,A4963,'RELACION PAGO DE CAJA'!L$3:L$9173)+(SUMIF('RELACION PAGO DE CAJA'!B$3:B$9173,A4963,'RELACION PAGO DE CAJA'!M$3:M$408)+(SUMIF('RELACION PAGO DE CAJA'!B$3:B$9173,A4963,'RELACION PAGO DE CAJA'!N$3:N$9173)))))</f>
        <v>#REF!</v>
      </c>
    </row>
    <row r="4964" spans="1:10">
      <c r="A4964" s="16" t="str">
        <f t="shared" si="82"/>
        <v/>
      </c>
      <c r="B4964" s="93"/>
      <c r="C4964" s="97"/>
      <c r="D4964" s="25"/>
      <c r="E4964" s="91"/>
      <c r="F4964" s="98"/>
      <c r="G4964" s="23"/>
      <c r="H4964" s="23"/>
      <c r="I4964" s="23"/>
      <c r="J4964" s="14" t="e">
        <f ca="1">F4964-(G4964+(SUMIF('RELACION PAGO DE CAJA'!B$3:B$9173,A4964,'RELACION PAGO DE CAJA'!K$3:K$9173)+SUMIF('RELACION PAGO DE CAJA'!B$3:B$9173,A4964,'RELACION PAGO DE CAJA'!L$3:L$9173)+(SUMIF('RELACION PAGO DE CAJA'!B$3:B$9173,A4964,'RELACION PAGO DE CAJA'!M$3:M$408)+(SUMIF('RELACION PAGO DE CAJA'!B$3:B$9173,A4964,'RELACION PAGO DE CAJA'!N$3:N$9173)))))</f>
        <v>#REF!</v>
      </c>
    </row>
    <row r="4965" spans="1:10">
      <c r="A4965" s="16" t="str">
        <f t="shared" si="82"/>
        <v/>
      </c>
      <c r="B4965" s="93"/>
      <c r="C4965" s="97"/>
      <c r="D4965" s="25"/>
      <c r="E4965" s="91"/>
      <c r="F4965" s="98"/>
      <c r="G4965" s="23"/>
      <c r="H4965" s="23"/>
      <c r="I4965" s="23"/>
      <c r="J4965" s="14" t="e">
        <f ca="1">F4965-(G4965+(SUMIF('RELACION PAGO DE CAJA'!B$3:B$9173,A4965,'RELACION PAGO DE CAJA'!K$3:K$9173)+SUMIF('RELACION PAGO DE CAJA'!B$3:B$9173,A4965,'RELACION PAGO DE CAJA'!L$3:L$9173)+(SUMIF('RELACION PAGO DE CAJA'!B$3:B$9173,A4965,'RELACION PAGO DE CAJA'!M$3:M$408)+(SUMIF('RELACION PAGO DE CAJA'!B$3:B$9173,A4965,'RELACION PAGO DE CAJA'!N$3:N$9173)))))</f>
        <v>#REF!</v>
      </c>
    </row>
    <row r="4966" spans="1:10">
      <c r="A4966" s="16" t="str">
        <f t="shared" si="82"/>
        <v/>
      </c>
      <c r="B4966" s="93"/>
      <c r="C4966" s="97"/>
      <c r="D4966" s="25"/>
      <c r="E4966" s="91"/>
      <c r="F4966" s="98"/>
      <c r="G4966" s="23"/>
      <c r="H4966" s="23"/>
      <c r="I4966" s="23"/>
      <c r="J4966" s="14" t="e">
        <f ca="1">F4966-(G4966+(SUMIF('RELACION PAGO DE CAJA'!B$3:B$9173,A4966,'RELACION PAGO DE CAJA'!K$3:K$9173)+SUMIF('RELACION PAGO DE CAJA'!B$3:B$9173,A4966,'RELACION PAGO DE CAJA'!L$3:L$9173)+(SUMIF('RELACION PAGO DE CAJA'!B$3:B$9173,A4966,'RELACION PAGO DE CAJA'!M$3:M$408)+(SUMIF('RELACION PAGO DE CAJA'!B$3:B$9173,A4966,'RELACION PAGO DE CAJA'!N$3:N$9173)))))</f>
        <v>#REF!</v>
      </c>
    </row>
    <row r="4967" spans="1:10">
      <c r="A4967" s="16" t="str">
        <f t="shared" si="82"/>
        <v/>
      </c>
      <c r="B4967" s="93"/>
      <c r="C4967" s="97"/>
      <c r="D4967" s="25"/>
      <c r="E4967" s="91"/>
      <c r="F4967" s="98"/>
      <c r="G4967" s="23"/>
      <c r="H4967" s="23"/>
      <c r="I4967" s="23"/>
      <c r="J4967" s="14" t="e">
        <f ca="1">F4967-(G4967+(SUMIF('RELACION PAGO DE CAJA'!B$3:B$9173,A4967,'RELACION PAGO DE CAJA'!K$3:K$9173)+SUMIF('RELACION PAGO DE CAJA'!B$3:B$9173,A4967,'RELACION PAGO DE CAJA'!L$3:L$9173)+(SUMIF('RELACION PAGO DE CAJA'!B$3:B$9173,A4967,'RELACION PAGO DE CAJA'!M$3:M$408)+(SUMIF('RELACION PAGO DE CAJA'!B$3:B$9173,A4967,'RELACION PAGO DE CAJA'!N$3:N$9173)))))</f>
        <v>#REF!</v>
      </c>
    </row>
    <row r="4968" spans="1:10">
      <c r="A4968" s="16" t="str">
        <f t="shared" si="82"/>
        <v/>
      </c>
      <c r="B4968" s="93"/>
      <c r="C4968" s="97"/>
      <c r="D4968" s="25"/>
      <c r="E4968" s="91"/>
      <c r="F4968" s="98"/>
      <c r="G4968" s="23"/>
      <c r="H4968" s="23"/>
      <c r="I4968" s="23"/>
      <c r="J4968" s="14" t="e">
        <f ca="1">F4968-(G4968+(SUMIF('RELACION PAGO DE CAJA'!B$3:B$9173,A4968,'RELACION PAGO DE CAJA'!K$3:K$9173)+SUMIF('RELACION PAGO DE CAJA'!B$3:B$9173,A4968,'RELACION PAGO DE CAJA'!L$3:L$9173)+(SUMIF('RELACION PAGO DE CAJA'!B$3:B$9173,A4968,'RELACION PAGO DE CAJA'!M$3:M$408)+(SUMIF('RELACION PAGO DE CAJA'!B$3:B$9173,A4968,'RELACION PAGO DE CAJA'!N$3:N$9173)))))</f>
        <v>#REF!</v>
      </c>
    </row>
    <row r="4969" spans="1:10">
      <c r="A4969" s="16" t="str">
        <f t="shared" si="82"/>
        <v/>
      </c>
      <c r="B4969" s="93"/>
      <c r="C4969" s="97"/>
      <c r="D4969" s="25"/>
      <c r="E4969" s="91"/>
      <c r="F4969" s="98"/>
      <c r="G4969" s="23"/>
      <c r="H4969" s="23"/>
      <c r="I4969" s="23"/>
      <c r="J4969" s="14" t="e">
        <f ca="1">F4969-(G4969+(SUMIF('RELACION PAGO DE CAJA'!B$3:B$9173,A4969,'RELACION PAGO DE CAJA'!K$3:K$9173)+SUMIF('RELACION PAGO DE CAJA'!B$3:B$9173,A4969,'RELACION PAGO DE CAJA'!L$3:L$9173)+(SUMIF('RELACION PAGO DE CAJA'!B$3:B$9173,A4969,'RELACION PAGO DE CAJA'!M$3:M$408)+(SUMIF('RELACION PAGO DE CAJA'!B$3:B$9173,A4969,'RELACION PAGO DE CAJA'!N$3:N$9173)))))</f>
        <v>#REF!</v>
      </c>
    </row>
    <row r="4970" spans="1:10">
      <c r="A4970" s="16" t="str">
        <f t="shared" si="82"/>
        <v/>
      </c>
      <c r="B4970" s="93"/>
      <c r="C4970" s="97"/>
      <c r="D4970" s="25"/>
      <c r="E4970" s="91"/>
      <c r="F4970" s="98"/>
      <c r="G4970" s="23"/>
      <c r="H4970" s="23"/>
      <c r="I4970" s="23"/>
      <c r="J4970" s="14" t="e">
        <f ca="1">F4970-(G4970+(SUMIF('RELACION PAGO DE CAJA'!B$3:B$9173,A4970,'RELACION PAGO DE CAJA'!K$3:K$9173)+SUMIF('RELACION PAGO DE CAJA'!B$3:B$9173,A4970,'RELACION PAGO DE CAJA'!L$3:L$9173)+(SUMIF('RELACION PAGO DE CAJA'!B$3:B$9173,A4970,'RELACION PAGO DE CAJA'!M$3:M$408)+(SUMIF('RELACION PAGO DE CAJA'!B$3:B$9173,A4970,'RELACION PAGO DE CAJA'!N$3:N$9173)))))</f>
        <v>#REF!</v>
      </c>
    </row>
    <row r="4971" spans="1:10">
      <c r="A4971" s="16" t="str">
        <f t="shared" si="82"/>
        <v/>
      </c>
      <c r="B4971" s="93"/>
      <c r="C4971" s="97"/>
      <c r="D4971" s="25"/>
      <c r="E4971" s="91"/>
      <c r="F4971" s="98"/>
      <c r="G4971" s="23"/>
      <c r="H4971" s="23"/>
      <c r="I4971" s="23"/>
      <c r="J4971" s="14" t="e">
        <f ca="1">F4971-(G4971+(SUMIF('RELACION PAGO DE CAJA'!B$3:B$9173,A4971,'RELACION PAGO DE CAJA'!K$3:K$9173)+SUMIF('RELACION PAGO DE CAJA'!B$3:B$9173,A4971,'RELACION PAGO DE CAJA'!L$3:L$9173)+(SUMIF('RELACION PAGO DE CAJA'!B$3:B$9173,A4971,'RELACION PAGO DE CAJA'!M$3:M$408)+(SUMIF('RELACION PAGO DE CAJA'!B$3:B$9173,A4971,'RELACION PAGO DE CAJA'!N$3:N$9173)))))</f>
        <v>#REF!</v>
      </c>
    </row>
    <row r="4972" spans="1:10">
      <c r="A4972" s="16" t="str">
        <f t="shared" si="82"/>
        <v/>
      </c>
      <c r="B4972" s="93"/>
      <c r="C4972" s="97"/>
      <c r="D4972" s="25"/>
      <c r="E4972" s="91"/>
      <c r="F4972" s="98"/>
      <c r="G4972" s="23"/>
      <c r="H4972" s="23"/>
      <c r="I4972" s="23"/>
      <c r="J4972" s="14" t="e">
        <f ca="1">F4972-(G4972+(SUMIF('RELACION PAGO DE CAJA'!B$3:B$9173,A4972,'RELACION PAGO DE CAJA'!K$3:K$9173)+SUMIF('RELACION PAGO DE CAJA'!B$3:B$9173,A4972,'RELACION PAGO DE CAJA'!L$3:L$9173)+(SUMIF('RELACION PAGO DE CAJA'!B$3:B$9173,A4972,'RELACION PAGO DE CAJA'!M$3:M$408)+(SUMIF('RELACION PAGO DE CAJA'!B$3:B$9173,A4972,'RELACION PAGO DE CAJA'!N$3:N$9173)))))</f>
        <v>#REF!</v>
      </c>
    </row>
    <row r="4973" spans="1:10">
      <c r="A4973" s="16" t="str">
        <f t="shared" si="82"/>
        <v/>
      </c>
      <c r="B4973" s="93"/>
      <c r="C4973" s="97"/>
      <c r="D4973" s="25"/>
      <c r="E4973" s="91"/>
      <c r="F4973" s="98"/>
      <c r="G4973" s="23"/>
      <c r="H4973" s="23"/>
      <c r="I4973" s="23"/>
      <c r="J4973" s="14" t="e">
        <f ca="1">F4973-(G4973+(SUMIF('RELACION PAGO DE CAJA'!B$3:B$9173,A4973,'RELACION PAGO DE CAJA'!K$3:K$9173)+SUMIF('RELACION PAGO DE CAJA'!B$3:B$9173,A4973,'RELACION PAGO DE CAJA'!L$3:L$9173)+(SUMIF('RELACION PAGO DE CAJA'!B$3:B$9173,A4973,'RELACION PAGO DE CAJA'!M$3:M$408)+(SUMIF('RELACION PAGO DE CAJA'!B$3:B$9173,A4973,'RELACION PAGO DE CAJA'!N$3:N$9173)))))</f>
        <v>#REF!</v>
      </c>
    </row>
    <row r="4974" spans="1:10">
      <c r="A4974" s="16" t="str">
        <f t="shared" si="82"/>
        <v/>
      </c>
      <c r="B4974" s="93"/>
      <c r="C4974" s="97"/>
      <c r="D4974" s="25"/>
      <c r="E4974" s="91"/>
      <c r="F4974" s="98"/>
      <c r="G4974" s="23"/>
      <c r="H4974" s="23"/>
      <c r="I4974" s="23"/>
      <c r="J4974" s="14" t="e">
        <f ca="1">F4974-(G4974+(SUMIF('RELACION PAGO DE CAJA'!B$3:B$9173,A4974,'RELACION PAGO DE CAJA'!K$3:K$9173)+SUMIF('RELACION PAGO DE CAJA'!B$3:B$9173,A4974,'RELACION PAGO DE CAJA'!L$3:L$9173)+(SUMIF('RELACION PAGO DE CAJA'!B$3:B$9173,A4974,'RELACION PAGO DE CAJA'!M$3:M$408)+(SUMIF('RELACION PAGO DE CAJA'!B$3:B$9173,A4974,'RELACION PAGO DE CAJA'!N$3:N$9173)))))</f>
        <v>#REF!</v>
      </c>
    </row>
    <row r="4975" spans="1:10">
      <c r="A4975" s="16" t="str">
        <f t="shared" si="82"/>
        <v/>
      </c>
      <c r="B4975" s="93"/>
      <c r="C4975" s="97"/>
      <c r="D4975" s="25"/>
      <c r="E4975" s="91"/>
      <c r="F4975" s="98"/>
      <c r="G4975" s="23"/>
      <c r="H4975" s="23"/>
      <c r="I4975" s="23"/>
      <c r="J4975" s="14" t="e">
        <f ca="1">F4975-(G4975+(SUMIF('RELACION PAGO DE CAJA'!B$3:B$9173,A4975,'RELACION PAGO DE CAJA'!K$3:K$9173)+SUMIF('RELACION PAGO DE CAJA'!B$3:B$9173,A4975,'RELACION PAGO DE CAJA'!L$3:L$9173)+(SUMIF('RELACION PAGO DE CAJA'!B$3:B$9173,A4975,'RELACION PAGO DE CAJA'!M$3:M$408)+(SUMIF('RELACION PAGO DE CAJA'!B$3:B$9173,A4975,'RELACION PAGO DE CAJA'!N$3:N$9173)))))</f>
        <v>#REF!</v>
      </c>
    </row>
    <row r="4976" spans="1:10">
      <c r="A4976" s="16" t="str">
        <f t="shared" si="82"/>
        <v/>
      </c>
      <c r="B4976" s="93"/>
      <c r="C4976" s="97"/>
      <c r="D4976" s="25"/>
      <c r="E4976" s="91"/>
      <c r="F4976" s="98"/>
      <c r="G4976" s="23"/>
      <c r="H4976" s="23"/>
      <c r="I4976" s="23"/>
      <c r="J4976" s="14" t="e">
        <f ca="1">F4976-(G4976+(SUMIF('RELACION PAGO DE CAJA'!B$3:B$9173,A4976,'RELACION PAGO DE CAJA'!K$3:K$9173)+SUMIF('RELACION PAGO DE CAJA'!B$3:B$9173,A4976,'RELACION PAGO DE CAJA'!L$3:L$9173)+(SUMIF('RELACION PAGO DE CAJA'!B$3:B$9173,A4976,'RELACION PAGO DE CAJA'!M$3:M$408)+(SUMIF('RELACION PAGO DE CAJA'!B$3:B$9173,A4976,'RELACION PAGO DE CAJA'!N$3:N$9173)))))</f>
        <v>#REF!</v>
      </c>
    </row>
    <row r="4977" spans="1:10">
      <c r="A4977" s="16" t="str">
        <f t="shared" si="82"/>
        <v/>
      </c>
      <c r="B4977" s="93"/>
      <c r="C4977" s="97"/>
      <c r="D4977" s="25"/>
      <c r="E4977" s="91"/>
      <c r="F4977" s="98"/>
      <c r="G4977" s="23"/>
      <c r="H4977" s="23"/>
      <c r="I4977" s="23"/>
      <c r="J4977" s="14" t="e">
        <f ca="1">F4977-(G4977+(SUMIF('RELACION PAGO DE CAJA'!B$3:B$9173,A4977,'RELACION PAGO DE CAJA'!K$3:K$9173)+SUMIF('RELACION PAGO DE CAJA'!B$3:B$9173,A4977,'RELACION PAGO DE CAJA'!L$3:L$9173)+(SUMIF('RELACION PAGO DE CAJA'!B$3:B$9173,A4977,'RELACION PAGO DE CAJA'!M$3:M$408)+(SUMIF('RELACION PAGO DE CAJA'!B$3:B$9173,A4977,'RELACION PAGO DE CAJA'!N$3:N$9173)))))</f>
        <v>#REF!</v>
      </c>
    </row>
    <row r="4978" spans="1:10">
      <c r="A4978" s="16" t="str">
        <f t="shared" si="82"/>
        <v/>
      </c>
      <c r="B4978" s="93"/>
      <c r="C4978" s="97"/>
      <c r="D4978" s="25"/>
      <c r="E4978" s="91"/>
      <c r="F4978" s="98"/>
      <c r="G4978" s="23"/>
      <c r="H4978" s="23"/>
      <c r="I4978" s="23"/>
      <c r="J4978" s="14" t="e">
        <f ca="1">F4978-(G4978+(SUMIF('RELACION PAGO DE CAJA'!B$3:B$9173,A4978,'RELACION PAGO DE CAJA'!K$3:K$9173)+SUMIF('RELACION PAGO DE CAJA'!B$3:B$9173,A4978,'RELACION PAGO DE CAJA'!L$3:L$9173)+(SUMIF('RELACION PAGO DE CAJA'!B$3:B$9173,A4978,'RELACION PAGO DE CAJA'!M$3:M$408)+(SUMIF('RELACION PAGO DE CAJA'!B$3:B$9173,A4978,'RELACION PAGO DE CAJA'!N$3:N$9173)))))</f>
        <v>#REF!</v>
      </c>
    </row>
    <row r="4979" spans="1:10">
      <c r="A4979" s="16" t="str">
        <f t="shared" si="82"/>
        <v/>
      </c>
      <c r="B4979" s="93"/>
      <c r="C4979" s="97"/>
      <c r="D4979" s="25"/>
      <c r="E4979" s="91"/>
      <c r="F4979" s="98"/>
      <c r="G4979" s="23"/>
      <c r="H4979" s="23"/>
      <c r="I4979" s="23"/>
      <c r="J4979" s="14" t="e">
        <f ca="1">F4979-(G4979+(SUMIF('RELACION PAGO DE CAJA'!B$3:B$9173,A4979,'RELACION PAGO DE CAJA'!K$3:K$9173)+SUMIF('RELACION PAGO DE CAJA'!B$3:B$9173,A4979,'RELACION PAGO DE CAJA'!L$3:L$9173)+(SUMIF('RELACION PAGO DE CAJA'!B$3:B$9173,A4979,'RELACION PAGO DE CAJA'!M$3:M$408)+(SUMIF('RELACION PAGO DE CAJA'!B$3:B$9173,A4979,'RELACION PAGO DE CAJA'!N$3:N$9173)))))</f>
        <v>#REF!</v>
      </c>
    </row>
    <row r="4980" spans="1:10">
      <c r="A4980" s="16" t="str">
        <f t="shared" si="82"/>
        <v/>
      </c>
      <c r="B4980" s="93"/>
      <c r="C4980" s="97"/>
      <c r="D4980" s="25"/>
      <c r="E4980" s="91"/>
      <c r="F4980" s="98"/>
      <c r="G4980" s="23"/>
      <c r="H4980" s="23"/>
      <c r="I4980" s="23"/>
      <c r="J4980" s="14" t="e">
        <f ca="1">F4980-(G4980+(SUMIF('RELACION PAGO DE CAJA'!B$3:B$9173,A4980,'RELACION PAGO DE CAJA'!K$3:K$9173)+SUMIF('RELACION PAGO DE CAJA'!B$3:B$9173,A4980,'RELACION PAGO DE CAJA'!L$3:L$9173)+(SUMIF('RELACION PAGO DE CAJA'!B$3:B$9173,A4980,'RELACION PAGO DE CAJA'!M$3:M$408)+(SUMIF('RELACION PAGO DE CAJA'!B$3:B$9173,A4980,'RELACION PAGO DE CAJA'!N$3:N$9173)))))</f>
        <v>#REF!</v>
      </c>
    </row>
    <row r="4981" spans="1:10">
      <c r="A4981" s="16" t="str">
        <f t="shared" si="82"/>
        <v/>
      </c>
      <c r="B4981" s="93"/>
      <c r="C4981" s="97"/>
      <c r="D4981" s="25"/>
      <c r="E4981" s="91"/>
      <c r="F4981" s="98"/>
      <c r="G4981" s="23"/>
      <c r="H4981" s="23"/>
      <c r="I4981" s="23"/>
      <c r="J4981" s="14" t="e">
        <f ca="1">F4981-(G4981+(SUMIF('RELACION PAGO DE CAJA'!B$3:B$9173,A4981,'RELACION PAGO DE CAJA'!K$3:K$9173)+SUMIF('RELACION PAGO DE CAJA'!B$3:B$9173,A4981,'RELACION PAGO DE CAJA'!L$3:L$9173)+(SUMIF('RELACION PAGO DE CAJA'!B$3:B$9173,A4981,'RELACION PAGO DE CAJA'!M$3:M$408)+(SUMIF('RELACION PAGO DE CAJA'!B$3:B$9173,A4981,'RELACION PAGO DE CAJA'!N$3:N$9173)))))</f>
        <v>#REF!</v>
      </c>
    </row>
    <row r="4982" spans="1:10">
      <c r="A4982" s="16" t="str">
        <f t="shared" si="82"/>
        <v/>
      </c>
      <c r="B4982" s="93"/>
      <c r="C4982" s="97"/>
      <c r="D4982" s="25"/>
      <c r="E4982" s="91"/>
      <c r="F4982" s="98"/>
      <c r="G4982" s="23"/>
      <c r="H4982" s="23"/>
      <c r="I4982" s="23"/>
      <c r="J4982" s="14" t="e">
        <f ca="1">F4982-(G4982+(SUMIF('RELACION PAGO DE CAJA'!B$3:B$9173,A4982,'RELACION PAGO DE CAJA'!K$3:K$9173)+SUMIF('RELACION PAGO DE CAJA'!B$3:B$9173,A4982,'RELACION PAGO DE CAJA'!L$3:L$9173)+(SUMIF('RELACION PAGO DE CAJA'!B$3:B$9173,A4982,'RELACION PAGO DE CAJA'!M$3:M$408)+(SUMIF('RELACION PAGO DE CAJA'!B$3:B$9173,A4982,'RELACION PAGO DE CAJA'!N$3:N$9173)))))</f>
        <v>#REF!</v>
      </c>
    </row>
    <row r="4983" spans="1:10">
      <c r="A4983" s="16" t="str">
        <f t="shared" si="82"/>
        <v/>
      </c>
      <c r="B4983" s="93"/>
      <c r="C4983" s="97"/>
      <c r="D4983" s="25"/>
      <c r="E4983" s="91"/>
      <c r="F4983" s="98"/>
      <c r="G4983" s="23"/>
      <c r="H4983" s="23"/>
      <c r="I4983" s="23"/>
      <c r="J4983" s="14" t="e">
        <f ca="1">F4983-(G4983+(SUMIF('RELACION PAGO DE CAJA'!B$3:B$9173,A4983,'RELACION PAGO DE CAJA'!K$3:K$9173)+SUMIF('RELACION PAGO DE CAJA'!B$3:B$9173,A4983,'RELACION PAGO DE CAJA'!L$3:L$9173)+(SUMIF('RELACION PAGO DE CAJA'!B$3:B$9173,A4983,'RELACION PAGO DE CAJA'!M$3:M$408)+(SUMIF('RELACION PAGO DE CAJA'!B$3:B$9173,A4983,'RELACION PAGO DE CAJA'!N$3:N$9173)))))</f>
        <v>#REF!</v>
      </c>
    </row>
    <row r="4984" spans="1:10">
      <c r="A4984" s="16" t="str">
        <f t="shared" si="82"/>
        <v/>
      </c>
      <c r="B4984" s="93"/>
      <c r="C4984" s="97"/>
      <c r="D4984" s="25"/>
      <c r="E4984" s="91"/>
      <c r="F4984" s="98"/>
      <c r="G4984" s="23"/>
      <c r="H4984" s="23"/>
      <c r="I4984" s="23"/>
      <c r="J4984" s="14" t="e">
        <f ca="1">F4984-(G4984+(SUMIF('RELACION PAGO DE CAJA'!B$3:B$9173,A4984,'RELACION PAGO DE CAJA'!K$3:K$9173)+SUMIF('RELACION PAGO DE CAJA'!B$3:B$9173,A4984,'RELACION PAGO DE CAJA'!L$3:L$9173)+(SUMIF('RELACION PAGO DE CAJA'!B$3:B$9173,A4984,'RELACION PAGO DE CAJA'!M$3:M$408)+(SUMIF('RELACION PAGO DE CAJA'!B$3:B$9173,A4984,'RELACION PAGO DE CAJA'!N$3:N$9173)))))</f>
        <v>#REF!</v>
      </c>
    </row>
    <row r="4985" spans="1:10">
      <c r="A4985" s="16" t="str">
        <f t="shared" si="82"/>
        <v/>
      </c>
      <c r="B4985" s="93"/>
      <c r="C4985" s="97"/>
      <c r="D4985" s="25"/>
      <c r="E4985" s="91"/>
      <c r="F4985" s="98"/>
      <c r="G4985" s="23"/>
      <c r="H4985" s="23"/>
      <c r="I4985" s="23"/>
      <c r="J4985" s="14" t="e">
        <f ca="1">F4985-(G4985+(SUMIF('RELACION PAGO DE CAJA'!B$3:B$9173,A4985,'RELACION PAGO DE CAJA'!K$3:K$9173)+SUMIF('RELACION PAGO DE CAJA'!B$3:B$9173,A4985,'RELACION PAGO DE CAJA'!L$3:L$9173)+(SUMIF('RELACION PAGO DE CAJA'!B$3:B$9173,A4985,'RELACION PAGO DE CAJA'!M$3:M$408)+(SUMIF('RELACION PAGO DE CAJA'!B$3:B$9173,A4985,'RELACION PAGO DE CAJA'!N$3:N$9173)))))</f>
        <v>#REF!</v>
      </c>
    </row>
    <row r="4986" spans="1:10">
      <c r="A4986" s="16" t="str">
        <f t="shared" si="82"/>
        <v/>
      </c>
      <c r="B4986" s="93"/>
      <c r="C4986" s="97"/>
      <c r="D4986" s="25"/>
      <c r="E4986" s="91"/>
      <c r="F4986" s="98"/>
      <c r="G4986" s="23"/>
      <c r="H4986" s="23"/>
      <c r="I4986" s="23"/>
      <c r="J4986" s="14" t="e">
        <f ca="1">F4986-(G4986+(SUMIF('RELACION PAGO DE CAJA'!B$3:B$9173,A4986,'RELACION PAGO DE CAJA'!K$3:K$9173)+SUMIF('RELACION PAGO DE CAJA'!B$3:B$9173,A4986,'RELACION PAGO DE CAJA'!L$3:L$9173)+(SUMIF('RELACION PAGO DE CAJA'!B$3:B$9173,A4986,'RELACION PAGO DE CAJA'!M$3:M$408)+(SUMIF('RELACION PAGO DE CAJA'!B$3:B$9173,A4986,'RELACION PAGO DE CAJA'!N$3:N$9173)))))</f>
        <v>#REF!</v>
      </c>
    </row>
    <row r="4987" spans="1:10">
      <c r="A4987" s="16" t="str">
        <f t="shared" si="82"/>
        <v/>
      </c>
      <c r="B4987" s="93"/>
      <c r="C4987" s="97"/>
      <c r="D4987" s="25"/>
      <c r="E4987" s="91"/>
      <c r="F4987" s="98"/>
      <c r="G4987" s="23"/>
      <c r="H4987" s="23"/>
      <c r="I4987" s="23"/>
      <c r="J4987" s="14" t="e">
        <f ca="1">F4987-(G4987+(SUMIF('RELACION PAGO DE CAJA'!B$3:B$9173,A4987,'RELACION PAGO DE CAJA'!K$3:K$9173)+SUMIF('RELACION PAGO DE CAJA'!B$3:B$9173,A4987,'RELACION PAGO DE CAJA'!L$3:L$9173)+(SUMIF('RELACION PAGO DE CAJA'!B$3:B$9173,A4987,'RELACION PAGO DE CAJA'!M$3:M$408)+(SUMIF('RELACION PAGO DE CAJA'!B$3:B$9173,A4987,'RELACION PAGO DE CAJA'!N$3:N$9173)))))</f>
        <v>#REF!</v>
      </c>
    </row>
    <row r="4988" spans="1:10">
      <c r="A4988" s="16" t="str">
        <f t="shared" si="82"/>
        <v/>
      </c>
      <c r="B4988" s="93"/>
      <c r="C4988" s="97"/>
      <c r="D4988" s="25"/>
      <c r="E4988" s="91"/>
      <c r="F4988" s="98"/>
      <c r="G4988" s="23"/>
      <c r="H4988" s="23"/>
      <c r="I4988" s="23"/>
      <c r="J4988" s="14" t="e">
        <f ca="1">F4988-(G4988+(SUMIF('RELACION PAGO DE CAJA'!B$3:B$9173,A4988,'RELACION PAGO DE CAJA'!K$3:K$9173)+SUMIF('RELACION PAGO DE CAJA'!B$3:B$9173,A4988,'RELACION PAGO DE CAJA'!L$3:L$9173)+(SUMIF('RELACION PAGO DE CAJA'!B$3:B$9173,A4988,'RELACION PAGO DE CAJA'!M$3:M$408)+(SUMIF('RELACION PAGO DE CAJA'!B$3:B$9173,A4988,'RELACION PAGO DE CAJA'!N$3:N$9173)))))</f>
        <v>#REF!</v>
      </c>
    </row>
    <row r="4989" spans="1:10">
      <c r="A4989" s="16" t="str">
        <f t="shared" si="82"/>
        <v/>
      </c>
      <c r="B4989" s="93"/>
      <c r="C4989" s="97"/>
      <c r="D4989" s="25"/>
      <c r="E4989" s="91"/>
      <c r="F4989" s="98"/>
      <c r="G4989" s="23"/>
      <c r="H4989" s="23"/>
      <c r="I4989" s="23"/>
      <c r="J4989" s="14" t="e">
        <f ca="1">F4989-(G4989+(SUMIF('RELACION PAGO DE CAJA'!B$3:B$9173,A4989,'RELACION PAGO DE CAJA'!K$3:K$9173)+SUMIF('RELACION PAGO DE CAJA'!B$3:B$9173,A4989,'RELACION PAGO DE CAJA'!L$3:L$9173)+(SUMIF('RELACION PAGO DE CAJA'!B$3:B$9173,A4989,'RELACION PAGO DE CAJA'!M$3:M$408)+(SUMIF('RELACION PAGO DE CAJA'!B$3:B$9173,A4989,'RELACION PAGO DE CAJA'!N$3:N$9173)))))</f>
        <v>#REF!</v>
      </c>
    </row>
    <row r="4990" spans="1:10">
      <c r="A4990" s="16" t="str">
        <f t="shared" si="82"/>
        <v/>
      </c>
      <c r="B4990" s="93"/>
      <c r="C4990" s="97"/>
      <c r="D4990" s="25"/>
      <c r="E4990" s="91"/>
      <c r="F4990" s="98"/>
      <c r="G4990" s="23"/>
      <c r="H4990" s="23"/>
      <c r="I4990" s="23"/>
      <c r="J4990" s="14" t="e">
        <f ca="1">F4990-(G4990+(SUMIF('RELACION PAGO DE CAJA'!B$3:B$9173,A4990,'RELACION PAGO DE CAJA'!K$3:K$9173)+SUMIF('RELACION PAGO DE CAJA'!B$3:B$9173,A4990,'RELACION PAGO DE CAJA'!L$3:L$9173)+(SUMIF('RELACION PAGO DE CAJA'!B$3:B$9173,A4990,'RELACION PAGO DE CAJA'!M$3:M$408)+(SUMIF('RELACION PAGO DE CAJA'!B$3:B$9173,A4990,'RELACION PAGO DE CAJA'!N$3:N$9173)))))</f>
        <v>#REF!</v>
      </c>
    </row>
    <row r="4991" spans="1:10">
      <c r="A4991" s="16" t="str">
        <f t="shared" si="82"/>
        <v/>
      </c>
      <c r="B4991" s="93"/>
      <c r="C4991" s="97"/>
      <c r="D4991" s="25"/>
      <c r="E4991" s="91"/>
      <c r="F4991" s="98"/>
      <c r="G4991" s="23"/>
      <c r="H4991" s="23"/>
      <c r="I4991" s="23"/>
      <c r="J4991" s="14" t="e">
        <f ca="1">F4991-(G4991+(SUMIF('RELACION PAGO DE CAJA'!B$3:B$9173,A4991,'RELACION PAGO DE CAJA'!K$3:K$9173)+SUMIF('RELACION PAGO DE CAJA'!B$3:B$9173,A4991,'RELACION PAGO DE CAJA'!L$3:L$9173)+(SUMIF('RELACION PAGO DE CAJA'!B$3:B$9173,A4991,'RELACION PAGO DE CAJA'!M$3:M$408)+(SUMIF('RELACION PAGO DE CAJA'!B$3:B$9173,A4991,'RELACION PAGO DE CAJA'!N$3:N$9173)))))</f>
        <v>#REF!</v>
      </c>
    </row>
    <row r="4992" spans="1:10">
      <c r="A4992" s="16" t="str">
        <f t="shared" si="82"/>
        <v/>
      </c>
      <c r="B4992" s="93"/>
      <c r="C4992" s="97"/>
      <c r="D4992" s="25"/>
      <c r="E4992" s="91"/>
      <c r="F4992" s="98"/>
      <c r="G4992" s="23"/>
      <c r="H4992" s="23"/>
      <c r="I4992" s="23"/>
      <c r="J4992" s="14" t="e">
        <f ca="1">F4992-(G4992+(SUMIF('RELACION PAGO DE CAJA'!B$3:B$9173,A4992,'RELACION PAGO DE CAJA'!K$3:K$9173)+SUMIF('RELACION PAGO DE CAJA'!B$3:B$9173,A4992,'RELACION PAGO DE CAJA'!L$3:L$9173)+(SUMIF('RELACION PAGO DE CAJA'!B$3:B$9173,A4992,'RELACION PAGO DE CAJA'!M$3:M$408)+(SUMIF('RELACION PAGO DE CAJA'!B$3:B$9173,A4992,'RELACION PAGO DE CAJA'!N$3:N$9173)))))</f>
        <v>#REF!</v>
      </c>
    </row>
    <row r="4993" spans="1:10">
      <c r="A4993" s="16" t="str">
        <f t="shared" si="82"/>
        <v/>
      </c>
      <c r="B4993" s="93"/>
      <c r="C4993" s="97"/>
      <c r="D4993" s="25"/>
      <c r="E4993" s="91"/>
      <c r="F4993" s="98"/>
      <c r="G4993" s="23"/>
      <c r="H4993" s="23"/>
      <c r="I4993" s="23"/>
      <c r="J4993" s="14" t="e">
        <f ca="1">F4993-(G4993+(SUMIF('RELACION PAGO DE CAJA'!B$3:B$9173,A4993,'RELACION PAGO DE CAJA'!K$3:K$9173)+SUMIF('RELACION PAGO DE CAJA'!B$3:B$9173,A4993,'RELACION PAGO DE CAJA'!L$3:L$9173)+(SUMIF('RELACION PAGO DE CAJA'!B$3:B$9173,A4993,'RELACION PAGO DE CAJA'!M$3:M$408)+(SUMIF('RELACION PAGO DE CAJA'!B$3:B$9173,A4993,'RELACION PAGO DE CAJA'!N$3:N$9173)))))</f>
        <v>#REF!</v>
      </c>
    </row>
    <row r="4994" spans="1:10">
      <c r="A4994" s="16" t="str">
        <f t="shared" si="82"/>
        <v/>
      </c>
      <c r="B4994" s="93"/>
      <c r="C4994" s="97"/>
      <c r="D4994" s="25"/>
      <c r="E4994" s="91"/>
      <c r="F4994" s="98"/>
      <c r="G4994" s="23"/>
      <c r="H4994" s="23"/>
      <c r="I4994" s="23"/>
      <c r="J4994" s="14" t="e">
        <f ca="1">F4994-(G4994+(SUMIF('RELACION PAGO DE CAJA'!B$3:B$9173,A4994,'RELACION PAGO DE CAJA'!K$3:K$9173)+SUMIF('RELACION PAGO DE CAJA'!B$3:B$9173,A4994,'RELACION PAGO DE CAJA'!L$3:L$9173)+(SUMIF('RELACION PAGO DE CAJA'!B$3:B$9173,A4994,'RELACION PAGO DE CAJA'!M$3:M$408)+(SUMIF('RELACION PAGO DE CAJA'!B$3:B$9173,A4994,'RELACION PAGO DE CAJA'!N$3:N$9173)))))</f>
        <v>#REF!</v>
      </c>
    </row>
    <row r="4995" spans="1:10">
      <c r="A4995" s="16" t="str">
        <f t="shared" si="82"/>
        <v/>
      </c>
      <c r="B4995" s="93"/>
      <c r="C4995" s="97"/>
      <c r="D4995" s="25"/>
      <c r="E4995" s="91"/>
      <c r="F4995" s="98"/>
      <c r="G4995" s="23"/>
      <c r="H4995" s="23"/>
      <c r="I4995" s="23"/>
      <c r="J4995" s="14" t="e">
        <f ca="1">F4995-(G4995+(SUMIF('RELACION PAGO DE CAJA'!B$3:B$9173,A4995,'RELACION PAGO DE CAJA'!K$3:K$9173)+SUMIF('RELACION PAGO DE CAJA'!B$3:B$9173,A4995,'RELACION PAGO DE CAJA'!L$3:L$9173)+(SUMIF('RELACION PAGO DE CAJA'!B$3:B$9173,A4995,'RELACION PAGO DE CAJA'!M$3:M$408)+(SUMIF('RELACION PAGO DE CAJA'!B$3:B$9173,A4995,'RELACION PAGO DE CAJA'!N$3:N$9173)))))</f>
        <v>#REF!</v>
      </c>
    </row>
    <row r="4996" spans="1:10">
      <c r="A4996" s="16" t="str">
        <f t="shared" si="82"/>
        <v/>
      </c>
      <c r="B4996" s="93"/>
      <c r="C4996" s="97"/>
      <c r="D4996" s="25"/>
      <c r="E4996" s="91"/>
      <c r="F4996" s="98"/>
      <c r="G4996" s="23"/>
      <c r="H4996" s="23"/>
      <c r="I4996" s="23"/>
      <c r="J4996" s="14" t="e">
        <f ca="1">F4996-(G4996+(SUMIF('RELACION PAGO DE CAJA'!B$3:B$9173,A4996,'RELACION PAGO DE CAJA'!K$3:K$9173)+SUMIF('RELACION PAGO DE CAJA'!B$3:B$9173,A4996,'RELACION PAGO DE CAJA'!L$3:L$9173)+(SUMIF('RELACION PAGO DE CAJA'!B$3:B$9173,A4996,'RELACION PAGO DE CAJA'!M$3:M$408)+(SUMIF('RELACION PAGO DE CAJA'!B$3:B$9173,A4996,'RELACION PAGO DE CAJA'!N$3:N$9173)))))</f>
        <v>#REF!</v>
      </c>
    </row>
    <row r="4997" spans="1:10">
      <c r="A4997" s="16" t="str">
        <f t="shared" si="82"/>
        <v/>
      </c>
      <c r="B4997" s="93"/>
      <c r="C4997" s="97"/>
      <c r="D4997" s="25"/>
      <c r="E4997" s="91"/>
      <c r="F4997" s="98"/>
      <c r="G4997" s="23"/>
      <c r="H4997" s="23"/>
      <c r="I4997" s="23"/>
      <c r="J4997" s="14" t="e">
        <f ca="1">F4997-(G4997+(SUMIF('RELACION PAGO DE CAJA'!B$3:B$9173,A4997,'RELACION PAGO DE CAJA'!K$3:K$9173)+SUMIF('RELACION PAGO DE CAJA'!B$3:B$9173,A4997,'RELACION PAGO DE CAJA'!L$3:L$9173)+(SUMIF('RELACION PAGO DE CAJA'!B$3:B$9173,A4997,'RELACION PAGO DE CAJA'!M$3:M$408)+(SUMIF('RELACION PAGO DE CAJA'!B$3:B$9173,A4997,'RELACION PAGO DE CAJA'!N$3:N$9173)))))</f>
        <v>#REF!</v>
      </c>
    </row>
    <row r="4998" spans="1:10">
      <c r="A4998" s="16" t="str">
        <f t="shared" si="82"/>
        <v/>
      </c>
      <c r="B4998" s="93"/>
      <c r="C4998" s="97"/>
      <c r="D4998" s="25"/>
      <c r="E4998" s="91"/>
      <c r="F4998" s="98"/>
      <c r="G4998" s="23"/>
      <c r="H4998" s="23"/>
      <c r="I4998" s="23"/>
      <c r="J4998" s="14" t="e">
        <f ca="1">F4998-(G4998+(SUMIF('RELACION PAGO DE CAJA'!B$3:B$9173,A4998,'RELACION PAGO DE CAJA'!K$3:K$9173)+SUMIF('RELACION PAGO DE CAJA'!B$3:B$9173,A4998,'RELACION PAGO DE CAJA'!L$3:L$9173)+(SUMIF('RELACION PAGO DE CAJA'!B$3:B$9173,A4998,'RELACION PAGO DE CAJA'!M$3:M$408)+(SUMIF('RELACION PAGO DE CAJA'!B$3:B$9173,A4998,'RELACION PAGO DE CAJA'!N$3:N$9173)))))</f>
        <v>#REF!</v>
      </c>
    </row>
    <row r="4999" spans="1:10">
      <c r="A4999" s="16" t="str">
        <f t="shared" si="82"/>
        <v/>
      </c>
      <c r="B4999" s="93"/>
      <c r="C4999" s="97"/>
      <c r="D4999" s="25"/>
      <c r="E4999" s="91"/>
      <c r="F4999" s="98"/>
      <c r="G4999" s="23"/>
      <c r="H4999" s="23"/>
      <c r="I4999" s="23"/>
      <c r="J4999" s="14" t="e">
        <f ca="1">F4999-(G4999+(SUMIF('RELACION PAGO DE CAJA'!B$3:B$9173,A4999,'RELACION PAGO DE CAJA'!K$3:K$9173)+SUMIF('RELACION PAGO DE CAJA'!B$3:B$9173,A4999,'RELACION PAGO DE CAJA'!L$3:L$9173)+(SUMIF('RELACION PAGO DE CAJA'!B$3:B$9173,A4999,'RELACION PAGO DE CAJA'!M$3:M$408)+(SUMIF('RELACION PAGO DE CAJA'!B$3:B$9173,A4999,'RELACION PAGO DE CAJA'!N$3:N$9173)))))</f>
        <v>#REF!</v>
      </c>
    </row>
    <row r="5000" spans="1:10">
      <c r="A5000" s="16" t="str">
        <f t="shared" si="82"/>
        <v/>
      </c>
      <c r="B5000" s="93"/>
      <c r="C5000" s="97"/>
      <c r="D5000" s="25"/>
      <c r="E5000" s="91"/>
      <c r="F5000" s="98"/>
      <c r="G5000" s="23"/>
      <c r="H5000" s="23"/>
      <c r="I5000" s="23"/>
      <c r="J5000" s="14" t="e">
        <f ca="1">F5000-(G5000+(SUMIF('RELACION PAGO DE CAJA'!B$3:B$9173,A5000,'RELACION PAGO DE CAJA'!K$3:K$9173)+SUMIF('RELACION PAGO DE CAJA'!B$3:B$9173,A5000,'RELACION PAGO DE CAJA'!L$3:L$9173)+(SUMIF('RELACION PAGO DE CAJA'!B$3:B$9173,A5000,'RELACION PAGO DE CAJA'!M$3:M$408)+(SUMIF('RELACION PAGO DE CAJA'!B$3:B$9173,A5000,'RELACION PAGO DE CAJA'!N$3:N$9173)))))</f>
        <v>#REF!</v>
      </c>
    </row>
    <row r="5001" spans="1:10">
      <c r="A5001" s="16" t="str">
        <f t="shared" si="82"/>
        <v/>
      </c>
      <c r="B5001" s="93"/>
      <c r="C5001" s="97"/>
      <c r="D5001" s="25"/>
      <c r="E5001" s="91"/>
      <c r="F5001" s="98"/>
      <c r="G5001" s="23"/>
      <c r="H5001" s="23"/>
      <c r="I5001" s="23"/>
      <c r="J5001" s="14" t="e">
        <f ca="1">F5001-(G5001+(SUMIF('RELACION PAGO DE CAJA'!B$3:B$9173,A5001,'RELACION PAGO DE CAJA'!K$3:K$9173)+SUMIF('RELACION PAGO DE CAJA'!B$3:B$9173,A5001,'RELACION PAGO DE CAJA'!L$3:L$9173)+(SUMIF('RELACION PAGO DE CAJA'!B$3:B$9173,A5001,'RELACION PAGO DE CAJA'!M$3:M$408)+(SUMIF('RELACION PAGO DE CAJA'!B$3:B$9173,A5001,'RELACION PAGO DE CAJA'!N$3:N$9173)))))</f>
        <v>#REF!</v>
      </c>
    </row>
    <row r="5002" spans="1:10">
      <c r="A5002" s="16" t="str">
        <f t="shared" si="82"/>
        <v/>
      </c>
      <c r="B5002" s="93"/>
      <c r="C5002" s="97"/>
      <c r="D5002" s="25"/>
      <c r="E5002" s="91"/>
      <c r="F5002" s="98"/>
      <c r="G5002" s="23"/>
      <c r="H5002" s="23"/>
      <c r="I5002" s="23"/>
      <c r="J5002" s="14" t="e">
        <f ca="1">F5002-(G5002+(SUMIF('RELACION PAGO DE CAJA'!B$3:B$9173,A5002,'RELACION PAGO DE CAJA'!K$3:K$9173)+SUMIF('RELACION PAGO DE CAJA'!B$3:B$9173,A5002,'RELACION PAGO DE CAJA'!L$3:L$9173)+(SUMIF('RELACION PAGO DE CAJA'!B$3:B$9173,A5002,'RELACION PAGO DE CAJA'!M$3:M$408)+(SUMIF('RELACION PAGO DE CAJA'!B$3:B$9173,A5002,'RELACION PAGO DE CAJA'!N$3:N$9173)))))</f>
        <v>#REF!</v>
      </c>
    </row>
    <row r="5003" spans="1:10">
      <c r="A5003" s="16" t="str">
        <f t="shared" si="82"/>
        <v/>
      </c>
      <c r="B5003" s="93"/>
      <c r="C5003" s="97"/>
      <c r="D5003" s="25"/>
      <c r="E5003" s="91"/>
      <c r="F5003" s="98"/>
      <c r="G5003" s="23"/>
      <c r="H5003" s="23"/>
      <c r="I5003" s="23"/>
      <c r="J5003" s="14" t="e">
        <f ca="1">F5003-(G5003+(SUMIF('RELACION PAGO DE CAJA'!B$3:B$9173,A5003,'RELACION PAGO DE CAJA'!K$3:K$9173)+SUMIF('RELACION PAGO DE CAJA'!B$3:B$9173,A5003,'RELACION PAGO DE CAJA'!L$3:L$9173)+(SUMIF('RELACION PAGO DE CAJA'!B$3:B$9173,A5003,'RELACION PAGO DE CAJA'!M$3:M$408)+(SUMIF('RELACION PAGO DE CAJA'!B$3:B$9173,A5003,'RELACION PAGO DE CAJA'!N$3:N$9173)))))</f>
        <v>#REF!</v>
      </c>
    </row>
    <row r="5004" spans="1:10">
      <c r="A5004" s="16" t="str">
        <f t="shared" si="82"/>
        <v/>
      </c>
      <c r="B5004" s="93"/>
      <c r="C5004" s="97"/>
      <c r="D5004" s="25"/>
      <c r="E5004" s="91"/>
      <c r="F5004" s="98"/>
      <c r="G5004" s="23"/>
      <c r="H5004" s="23"/>
      <c r="I5004" s="23"/>
      <c r="J5004" s="14" t="e">
        <f ca="1">F5004-(G5004+(SUMIF('RELACION PAGO DE CAJA'!B$3:B$9173,A5004,'RELACION PAGO DE CAJA'!K$3:K$9173)+SUMIF('RELACION PAGO DE CAJA'!B$3:B$9173,A5004,'RELACION PAGO DE CAJA'!L$3:L$9173)+(SUMIF('RELACION PAGO DE CAJA'!B$3:B$9173,A5004,'RELACION PAGO DE CAJA'!M$3:M$408)+(SUMIF('RELACION PAGO DE CAJA'!B$3:B$9173,A5004,'RELACION PAGO DE CAJA'!N$3:N$9173)))))</f>
        <v>#REF!</v>
      </c>
    </row>
    <row r="5005" spans="1:10">
      <c r="A5005" s="16" t="str">
        <f t="shared" si="82"/>
        <v/>
      </c>
      <c r="B5005" s="93"/>
      <c r="C5005" s="97"/>
      <c r="D5005" s="25"/>
      <c r="E5005" s="91"/>
      <c r="F5005" s="98"/>
      <c r="G5005" s="23"/>
      <c r="H5005" s="23"/>
      <c r="I5005" s="23"/>
      <c r="J5005" s="14" t="e">
        <f ca="1">F5005-(G5005+(SUMIF('RELACION PAGO DE CAJA'!B$3:B$9173,A5005,'RELACION PAGO DE CAJA'!K$3:K$9173)+SUMIF('RELACION PAGO DE CAJA'!B$3:B$9173,A5005,'RELACION PAGO DE CAJA'!L$3:L$9173)+(SUMIF('RELACION PAGO DE CAJA'!B$3:B$9173,A5005,'RELACION PAGO DE CAJA'!M$3:M$408)+(SUMIF('RELACION PAGO DE CAJA'!B$3:B$9173,A5005,'RELACION PAGO DE CAJA'!N$3:N$9173)))))</f>
        <v>#REF!</v>
      </c>
    </row>
    <row r="5006" spans="1:10">
      <c r="A5006" s="16" t="str">
        <f t="shared" si="82"/>
        <v/>
      </c>
      <c r="B5006" s="93"/>
      <c r="C5006" s="97"/>
      <c r="D5006" s="25"/>
      <c r="E5006" s="91"/>
      <c r="F5006" s="98"/>
      <c r="G5006" s="23"/>
      <c r="H5006" s="23"/>
      <c r="I5006" s="23"/>
      <c r="J5006" s="14" t="e">
        <f ca="1">F5006-(G5006+(SUMIF('RELACION PAGO DE CAJA'!B$3:B$9173,A5006,'RELACION PAGO DE CAJA'!K$3:K$9173)+SUMIF('RELACION PAGO DE CAJA'!B$3:B$9173,A5006,'RELACION PAGO DE CAJA'!L$3:L$9173)+(SUMIF('RELACION PAGO DE CAJA'!B$3:B$9173,A5006,'RELACION PAGO DE CAJA'!M$3:M$408)+(SUMIF('RELACION PAGO DE CAJA'!B$3:B$9173,A5006,'RELACION PAGO DE CAJA'!N$3:N$9173)))))</f>
        <v>#REF!</v>
      </c>
    </row>
    <row r="5007" spans="1:10">
      <c r="A5007" s="16" t="str">
        <f t="shared" si="82"/>
        <v/>
      </c>
      <c r="B5007" s="93"/>
      <c r="C5007" s="97"/>
      <c r="D5007" s="25"/>
      <c r="E5007" s="91"/>
      <c r="F5007" s="98"/>
      <c r="G5007" s="23"/>
      <c r="H5007" s="23"/>
      <c r="I5007" s="23"/>
      <c r="J5007" s="14" t="e">
        <f ca="1">F5007-(G5007+(SUMIF('RELACION PAGO DE CAJA'!B$3:B$9173,A5007,'RELACION PAGO DE CAJA'!K$3:K$9173)+SUMIF('RELACION PAGO DE CAJA'!B$3:B$9173,A5007,'RELACION PAGO DE CAJA'!L$3:L$9173)+(SUMIF('RELACION PAGO DE CAJA'!B$3:B$9173,A5007,'RELACION PAGO DE CAJA'!M$3:M$408)+(SUMIF('RELACION PAGO DE CAJA'!B$3:B$9173,A5007,'RELACION PAGO DE CAJA'!N$3:N$9173)))))</f>
        <v>#REF!</v>
      </c>
    </row>
    <row r="5008" spans="1:10">
      <c r="A5008" s="16" t="str">
        <f t="shared" si="82"/>
        <v/>
      </c>
      <c r="B5008" s="93"/>
      <c r="C5008" s="97"/>
      <c r="D5008" s="25"/>
      <c r="E5008" s="91"/>
      <c r="F5008" s="98"/>
      <c r="G5008" s="23"/>
      <c r="H5008" s="23"/>
      <c r="I5008" s="23"/>
      <c r="J5008" s="14" t="e">
        <f ca="1">F5008-(G5008+(SUMIF('RELACION PAGO DE CAJA'!B$3:B$9173,A5008,'RELACION PAGO DE CAJA'!K$3:K$9173)+SUMIF('RELACION PAGO DE CAJA'!B$3:B$9173,A5008,'RELACION PAGO DE CAJA'!L$3:L$9173)+(SUMIF('RELACION PAGO DE CAJA'!B$3:B$9173,A5008,'RELACION PAGO DE CAJA'!M$3:M$408)+(SUMIF('RELACION PAGO DE CAJA'!B$3:B$9173,A5008,'RELACION PAGO DE CAJA'!N$3:N$9173)))))</f>
        <v>#REF!</v>
      </c>
    </row>
    <row r="5009" spans="1:10">
      <c r="A5009" s="16" t="str">
        <f t="shared" si="82"/>
        <v/>
      </c>
      <c r="B5009" s="93"/>
      <c r="C5009" s="97"/>
      <c r="D5009" s="25"/>
      <c r="E5009" s="91"/>
      <c r="F5009" s="98"/>
      <c r="G5009" s="23"/>
      <c r="H5009" s="23"/>
      <c r="I5009" s="23"/>
      <c r="J5009" s="14" t="e">
        <f ca="1">F5009-(G5009+(SUMIF('RELACION PAGO DE CAJA'!B$3:B$9173,A5009,'RELACION PAGO DE CAJA'!K$3:K$9173)+SUMIF('RELACION PAGO DE CAJA'!B$3:B$9173,A5009,'RELACION PAGO DE CAJA'!L$3:L$9173)+(SUMIF('RELACION PAGO DE CAJA'!B$3:B$9173,A5009,'RELACION PAGO DE CAJA'!M$3:M$408)+(SUMIF('RELACION PAGO DE CAJA'!B$3:B$9173,A5009,'RELACION PAGO DE CAJA'!N$3:N$9173)))))</f>
        <v>#REF!</v>
      </c>
    </row>
    <row r="5010" spans="1:10">
      <c r="A5010" s="16" t="str">
        <f t="shared" si="82"/>
        <v/>
      </c>
      <c r="B5010" s="93"/>
      <c r="C5010" s="97"/>
      <c r="D5010" s="25"/>
      <c r="E5010" s="91"/>
      <c r="F5010" s="98"/>
      <c r="G5010" s="23"/>
      <c r="H5010" s="23"/>
      <c r="I5010" s="23"/>
      <c r="J5010" s="14" t="e">
        <f ca="1">F5010-(G5010+(SUMIF('RELACION PAGO DE CAJA'!B$3:B$9173,A5010,'RELACION PAGO DE CAJA'!K$3:K$9173)+SUMIF('RELACION PAGO DE CAJA'!B$3:B$9173,A5010,'RELACION PAGO DE CAJA'!L$3:L$9173)+(SUMIF('RELACION PAGO DE CAJA'!B$3:B$9173,A5010,'RELACION PAGO DE CAJA'!M$3:M$408)+(SUMIF('RELACION PAGO DE CAJA'!B$3:B$9173,A5010,'RELACION PAGO DE CAJA'!N$3:N$9173)))))</f>
        <v>#REF!</v>
      </c>
    </row>
    <row r="5011" spans="1:10">
      <c r="A5011" s="16" t="str">
        <f t="shared" si="82"/>
        <v/>
      </c>
      <c r="B5011" s="93"/>
      <c r="C5011" s="97"/>
      <c r="D5011" s="25"/>
      <c r="E5011" s="91"/>
      <c r="F5011" s="98"/>
      <c r="G5011" s="23"/>
      <c r="H5011" s="23"/>
      <c r="I5011" s="23"/>
      <c r="J5011" s="14" t="e">
        <f ca="1">F5011-(G5011+(SUMIF('RELACION PAGO DE CAJA'!B$3:B$9173,A5011,'RELACION PAGO DE CAJA'!K$3:K$9173)+SUMIF('RELACION PAGO DE CAJA'!B$3:B$9173,A5011,'RELACION PAGO DE CAJA'!L$3:L$9173)+(SUMIF('RELACION PAGO DE CAJA'!B$3:B$9173,A5011,'RELACION PAGO DE CAJA'!M$3:M$408)+(SUMIF('RELACION PAGO DE CAJA'!B$3:B$9173,A5011,'RELACION PAGO DE CAJA'!N$3:N$9173)))))</f>
        <v>#REF!</v>
      </c>
    </row>
    <row r="5012" spans="1:10">
      <c r="A5012" s="16" t="str">
        <f t="shared" si="82"/>
        <v/>
      </c>
      <c r="B5012" s="93"/>
      <c r="C5012" s="97"/>
      <c r="D5012" s="25"/>
      <c r="E5012" s="91"/>
      <c r="F5012" s="98"/>
      <c r="G5012" s="23"/>
      <c r="H5012" s="23"/>
      <c r="I5012" s="23"/>
      <c r="J5012" s="14" t="e">
        <f ca="1">F5012-(G5012+(SUMIF('RELACION PAGO DE CAJA'!B$3:B$9173,A5012,'RELACION PAGO DE CAJA'!K$3:K$9173)+SUMIF('RELACION PAGO DE CAJA'!B$3:B$9173,A5012,'RELACION PAGO DE CAJA'!L$3:L$9173)+(SUMIF('RELACION PAGO DE CAJA'!B$3:B$9173,A5012,'RELACION PAGO DE CAJA'!M$3:M$408)+(SUMIF('RELACION PAGO DE CAJA'!B$3:B$9173,A5012,'RELACION PAGO DE CAJA'!N$3:N$9173)))))</f>
        <v>#REF!</v>
      </c>
    </row>
    <row r="5013" spans="1:10">
      <c r="A5013" s="16" t="str">
        <f t="shared" ref="A5013:A5076" si="83">CONCATENATE(B5013,D5013,E5013)</f>
        <v/>
      </c>
      <c r="B5013" s="93"/>
      <c r="C5013" s="97"/>
      <c r="D5013" s="25"/>
      <c r="E5013" s="91"/>
      <c r="F5013" s="98"/>
      <c r="G5013" s="23"/>
      <c r="H5013" s="23"/>
      <c r="I5013" s="23"/>
      <c r="J5013" s="14" t="e">
        <f ca="1">F5013-(G5013+(SUMIF('RELACION PAGO DE CAJA'!B$3:B$9173,A5013,'RELACION PAGO DE CAJA'!K$3:K$9173)+SUMIF('RELACION PAGO DE CAJA'!B$3:B$9173,A5013,'RELACION PAGO DE CAJA'!L$3:L$9173)+(SUMIF('RELACION PAGO DE CAJA'!B$3:B$9173,A5013,'RELACION PAGO DE CAJA'!M$3:M$408)+(SUMIF('RELACION PAGO DE CAJA'!B$3:B$9173,A5013,'RELACION PAGO DE CAJA'!N$3:N$9173)))))</f>
        <v>#REF!</v>
      </c>
    </row>
    <row r="5014" spans="1:10">
      <c r="A5014" s="16" t="str">
        <f t="shared" si="83"/>
        <v/>
      </c>
      <c r="B5014" s="93"/>
      <c r="C5014" s="97"/>
      <c r="D5014" s="25"/>
      <c r="E5014" s="91"/>
      <c r="F5014" s="98"/>
      <c r="G5014" s="23"/>
      <c r="H5014" s="23"/>
      <c r="I5014" s="23"/>
      <c r="J5014" s="14" t="e">
        <f ca="1">F5014-(G5014+(SUMIF('RELACION PAGO DE CAJA'!B$3:B$9173,A5014,'RELACION PAGO DE CAJA'!K$3:K$9173)+SUMIF('RELACION PAGO DE CAJA'!B$3:B$9173,A5014,'RELACION PAGO DE CAJA'!L$3:L$9173)+(SUMIF('RELACION PAGO DE CAJA'!B$3:B$9173,A5014,'RELACION PAGO DE CAJA'!M$3:M$408)+(SUMIF('RELACION PAGO DE CAJA'!B$3:B$9173,A5014,'RELACION PAGO DE CAJA'!N$3:N$9173)))))</f>
        <v>#REF!</v>
      </c>
    </row>
    <row r="5015" spans="1:10">
      <c r="A5015" s="16" t="str">
        <f t="shared" si="83"/>
        <v/>
      </c>
      <c r="B5015" s="93"/>
      <c r="C5015" s="97"/>
      <c r="D5015" s="25"/>
      <c r="E5015" s="91"/>
      <c r="F5015" s="98"/>
      <c r="G5015" s="23"/>
      <c r="H5015" s="23"/>
      <c r="I5015" s="23"/>
      <c r="J5015" s="14" t="e">
        <f ca="1">F5015-(G5015+(SUMIF('RELACION PAGO DE CAJA'!B$3:B$9173,A5015,'RELACION PAGO DE CAJA'!K$3:K$9173)+SUMIF('RELACION PAGO DE CAJA'!B$3:B$9173,A5015,'RELACION PAGO DE CAJA'!L$3:L$9173)+(SUMIF('RELACION PAGO DE CAJA'!B$3:B$9173,A5015,'RELACION PAGO DE CAJA'!M$3:M$408)+(SUMIF('RELACION PAGO DE CAJA'!B$3:B$9173,A5015,'RELACION PAGO DE CAJA'!N$3:N$9173)))))</f>
        <v>#REF!</v>
      </c>
    </row>
    <row r="5016" spans="1:10">
      <c r="A5016" s="16" t="str">
        <f t="shared" si="83"/>
        <v/>
      </c>
      <c r="B5016" s="93"/>
      <c r="C5016" s="97"/>
      <c r="D5016" s="25"/>
      <c r="E5016" s="91"/>
      <c r="F5016" s="98"/>
      <c r="G5016" s="23"/>
      <c r="H5016" s="23"/>
      <c r="I5016" s="23"/>
      <c r="J5016" s="14" t="e">
        <f ca="1">F5016-(G5016+(SUMIF('RELACION PAGO DE CAJA'!B$3:B$9173,A5016,'RELACION PAGO DE CAJA'!K$3:K$9173)+SUMIF('RELACION PAGO DE CAJA'!B$3:B$9173,A5016,'RELACION PAGO DE CAJA'!L$3:L$9173)+(SUMIF('RELACION PAGO DE CAJA'!B$3:B$9173,A5016,'RELACION PAGO DE CAJA'!M$3:M$408)+(SUMIF('RELACION PAGO DE CAJA'!B$3:B$9173,A5016,'RELACION PAGO DE CAJA'!N$3:N$9173)))))</f>
        <v>#REF!</v>
      </c>
    </row>
    <row r="5017" spans="1:10">
      <c r="A5017" s="16" t="str">
        <f t="shared" si="83"/>
        <v/>
      </c>
      <c r="B5017" s="93"/>
      <c r="C5017" s="97"/>
      <c r="D5017" s="25"/>
      <c r="E5017" s="91"/>
      <c r="F5017" s="98"/>
      <c r="G5017" s="23"/>
      <c r="H5017" s="23"/>
      <c r="I5017" s="23"/>
      <c r="J5017" s="14" t="e">
        <f ca="1">F5017-(G5017+(SUMIF('RELACION PAGO DE CAJA'!B$3:B$9173,A5017,'RELACION PAGO DE CAJA'!K$3:K$9173)+SUMIF('RELACION PAGO DE CAJA'!B$3:B$9173,A5017,'RELACION PAGO DE CAJA'!L$3:L$9173)+(SUMIF('RELACION PAGO DE CAJA'!B$3:B$9173,A5017,'RELACION PAGO DE CAJA'!M$3:M$408)+(SUMIF('RELACION PAGO DE CAJA'!B$3:B$9173,A5017,'RELACION PAGO DE CAJA'!N$3:N$9173)))))</f>
        <v>#REF!</v>
      </c>
    </row>
    <row r="5018" spans="1:10">
      <c r="A5018" s="16" t="str">
        <f t="shared" si="83"/>
        <v/>
      </c>
      <c r="B5018" s="93"/>
      <c r="C5018" s="97"/>
      <c r="D5018" s="25"/>
      <c r="E5018" s="91"/>
      <c r="F5018" s="98"/>
      <c r="G5018" s="23"/>
      <c r="H5018" s="23"/>
      <c r="I5018" s="23"/>
      <c r="J5018" s="14" t="e">
        <f ca="1">F5018-(G5018+(SUMIF('RELACION PAGO DE CAJA'!B$3:B$9173,A5018,'RELACION PAGO DE CAJA'!K$3:K$9173)+SUMIF('RELACION PAGO DE CAJA'!B$3:B$9173,A5018,'RELACION PAGO DE CAJA'!L$3:L$9173)+(SUMIF('RELACION PAGO DE CAJA'!B$3:B$9173,A5018,'RELACION PAGO DE CAJA'!M$3:M$408)+(SUMIF('RELACION PAGO DE CAJA'!B$3:B$9173,A5018,'RELACION PAGO DE CAJA'!N$3:N$9173)))))</f>
        <v>#REF!</v>
      </c>
    </row>
    <row r="5019" spans="1:10">
      <c r="A5019" s="16" t="str">
        <f t="shared" si="83"/>
        <v/>
      </c>
      <c r="B5019" s="93"/>
      <c r="C5019" s="97"/>
      <c r="D5019" s="25"/>
      <c r="E5019" s="91"/>
      <c r="F5019" s="98"/>
      <c r="G5019" s="23"/>
      <c r="H5019" s="23"/>
      <c r="I5019" s="23"/>
      <c r="J5019" s="14" t="e">
        <f ca="1">F5019-(G5019+(SUMIF('RELACION PAGO DE CAJA'!B$3:B$9173,A5019,'RELACION PAGO DE CAJA'!K$3:K$9173)+SUMIF('RELACION PAGO DE CAJA'!B$3:B$9173,A5019,'RELACION PAGO DE CAJA'!L$3:L$9173)+(SUMIF('RELACION PAGO DE CAJA'!B$3:B$9173,A5019,'RELACION PAGO DE CAJA'!M$3:M$408)+(SUMIF('RELACION PAGO DE CAJA'!B$3:B$9173,A5019,'RELACION PAGO DE CAJA'!N$3:N$9173)))))</f>
        <v>#REF!</v>
      </c>
    </row>
    <row r="5020" spans="1:10">
      <c r="A5020" s="16" t="str">
        <f t="shared" si="83"/>
        <v/>
      </c>
      <c r="B5020" s="93"/>
      <c r="C5020" s="97"/>
      <c r="D5020" s="25"/>
      <c r="E5020" s="91"/>
      <c r="F5020" s="98"/>
      <c r="G5020" s="23"/>
      <c r="H5020" s="23"/>
      <c r="I5020" s="23"/>
      <c r="J5020" s="14" t="e">
        <f ca="1">F5020-(G5020+(SUMIF('RELACION PAGO DE CAJA'!B$3:B$9173,A5020,'RELACION PAGO DE CAJA'!K$3:K$9173)+SUMIF('RELACION PAGO DE CAJA'!B$3:B$9173,A5020,'RELACION PAGO DE CAJA'!L$3:L$9173)+(SUMIF('RELACION PAGO DE CAJA'!B$3:B$9173,A5020,'RELACION PAGO DE CAJA'!M$3:M$408)+(SUMIF('RELACION PAGO DE CAJA'!B$3:B$9173,A5020,'RELACION PAGO DE CAJA'!N$3:N$9173)))))</f>
        <v>#REF!</v>
      </c>
    </row>
    <row r="5021" spans="1:10">
      <c r="A5021" s="16" t="str">
        <f t="shared" si="83"/>
        <v/>
      </c>
      <c r="B5021" s="93"/>
      <c r="C5021" s="97"/>
      <c r="D5021" s="25"/>
      <c r="E5021" s="91"/>
      <c r="F5021" s="98"/>
      <c r="G5021" s="23"/>
      <c r="H5021" s="23"/>
      <c r="I5021" s="23"/>
      <c r="J5021" s="14" t="e">
        <f ca="1">F5021-(G5021+(SUMIF('RELACION PAGO DE CAJA'!B$3:B$9173,A5021,'RELACION PAGO DE CAJA'!K$3:K$9173)+SUMIF('RELACION PAGO DE CAJA'!B$3:B$9173,A5021,'RELACION PAGO DE CAJA'!L$3:L$9173)+(SUMIF('RELACION PAGO DE CAJA'!B$3:B$9173,A5021,'RELACION PAGO DE CAJA'!M$3:M$408)+(SUMIF('RELACION PAGO DE CAJA'!B$3:B$9173,A5021,'RELACION PAGO DE CAJA'!N$3:N$9173)))))</f>
        <v>#REF!</v>
      </c>
    </row>
    <row r="5022" spans="1:10">
      <c r="A5022" s="16" t="str">
        <f t="shared" si="83"/>
        <v/>
      </c>
      <c r="B5022" s="93"/>
      <c r="C5022" s="97"/>
      <c r="D5022" s="25"/>
      <c r="E5022" s="91"/>
      <c r="F5022" s="98"/>
      <c r="G5022" s="23"/>
      <c r="H5022" s="23"/>
      <c r="I5022" s="23"/>
      <c r="J5022" s="14" t="e">
        <f ca="1">F5022-(G5022+(SUMIF('RELACION PAGO DE CAJA'!B$3:B$9173,A5022,'RELACION PAGO DE CAJA'!K$3:K$9173)+SUMIF('RELACION PAGO DE CAJA'!B$3:B$9173,A5022,'RELACION PAGO DE CAJA'!L$3:L$9173)+(SUMIF('RELACION PAGO DE CAJA'!B$3:B$9173,A5022,'RELACION PAGO DE CAJA'!M$3:M$408)+(SUMIF('RELACION PAGO DE CAJA'!B$3:B$9173,A5022,'RELACION PAGO DE CAJA'!N$3:N$9173)))))</f>
        <v>#REF!</v>
      </c>
    </row>
    <row r="5023" spans="1:10">
      <c r="A5023" s="16" t="str">
        <f t="shared" si="83"/>
        <v/>
      </c>
      <c r="B5023" s="93"/>
      <c r="C5023" s="97"/>
      <c r="D5023" s="25"/>
      <c r="E5023" s="91"/>
      <c r="F5023" s="98"/>
      <c r="G5023" s="23"/>
      <c r="H5023" s="23"/>
      <c r="I5023" s="23"/>
      <c r="J5023" s="14" t="e">
        <f ca="1">F5023-(G5023+(SUMIF('RELACION PAGO DE CAJA'!B$3:B$9173,A5023,'RELACION PAGO DE CAJA'!K$3:K$9173)+SUMIF('RELACION PAGO DE CAJA'!B$3:B$9173,A5023,'RELACION PAGO DE CAJA'!L$3:L$9173)+(SUMIF('RELACION PAGO DE CAJA'!B$3:B$9173,A5023,'RELACION PAGO DE CAJA'!M$3:M$408)+(SUMIF('RELACION PAGO DE CAJA'!B$3:B$9173,A5023,'RELACION PAGO DE CAJA'!N$3:N$9173)))))</f>
        <v>#REF!</v>
      </c>
    </row>
    <row r="5024" spans="1:10">
      <c r="A5024" s="16" t="str">
        <f t="shared" si="83"/>
        <v/>
      </c>
      <c r="B5024" s="93"/>
      <c r="C5024" s="97"/>
      <c r="D5024" s="25"/>
      <c r="E5024" s="91"/>
      <c r="F5024" s="98"/>
      <c r="G5024" s="23"/>
      <c r="H5024" s="23"/>
      <c r="I5024" s="23"/>
      <c r="J5024" s="14" t="e">
        <f ca="1">F5024-(G5024+(SUMIF('RELACION PAGO DE CAJA'!B$3:B$9173,A5024,'RELACION PAGO DE CAJA'!K$3:K$9173)+SUMIF('RELACION PAGO DE CAJA'!B$3:B$9173,A5024,'RELACION PAGO DE CAJA'!L$3:L$9173)+(SUMIF('RELACION PAGO DE CAJA'!B$3:B$9173,A5024,'RELACION PAGO DE CAJA'!M$3:M$408)+(SUMIF('RELACION PAGO DE CAJA'!B$3:B$9173,A5024,'RELACION PAGO DE CAJA'!N$3:N$9173)))))</f>
        <v>#REF!</v>
      </c>
    </row>
    <row r="5025" spans="1:10">
      <c r="A5025" s="16" t="str">
        <f t="shared" si="83"/>
        <v/>
      </c>
      <c r="B5025" s="93"/>
      <c r="C5025" s="97"/>
      <c r="D5025" s="25"/>
      <c r="E5025" s="91"/>
      <c r="F5025" s="98"/>
      <c r="G5025" s="23"/>
      <c r="H5025" s="23"/>
      <c r="I5025" s="23"/>
      <c r="J5025" s="14" t="e">
        <f ca="1">F5025-(G5025+(SUMIF('RELACION PAGO DE CAJA'!B$3:B$9173,A5025,'RELACION PAGO DE CAJA'!K$3:K$9173)+SUMIF('RELACION PAGO DE CAJA'!B$3:B$9173,A5025,'RELACION PAGO DE CAJA'!L$3:L$9173)+(SUMIF('RELACION PAGO DE CAJA'!B$3:B$9173,A5025,'RELACION PAGO DE CAJA'!M$3:M$408)+(SUMIF('RELACION PAGO DE CAJA'!B$3:B$9173,A5025,'RELACION PAGO DE CAJA'!N$3:N$9173)))))</f>
        <v>#REF!</v>
      </c>
    </row>
    <row r="5026" spans="1:10">
      <c r="A5026" s="16" t="str">
        <f t="shared" si="83"/>
        <v/>
      </c>
      <c r="B5026" s="93"/>
      <c r="C5026" s="97"/>
      <c r="D5026" s="25"/>
      <c r="E5026" s="91"/>
      <c r="F5026" s="98"/>
      <c r="G5026" s="23"/>
      <c r="H5026" s="23"/>
      <c r="I5026" s="23"/>
      <c r="J5026" s="14" t="e">
        <f ca="1">F5026-(G5026+(SUMIF('RELACION PAGO DE CAJA'!B$3:B$9173,A5026,'RELACION PAGO DE CAJA'!K$3:K$9173)+SUMIF('RELACION PAGO DE CAJA'!B$3:B$9173,A5026,'RELACION PAGO DE CAJA'!L$3:L$9173)+(SUMIF('RELACION PAGO DE CAJA'!B$3:B$9173,A5026,'RELACION PAGO DE CAJA'!M$3:M$408)+(SUMIF('RELACION PAGO DE CAJA'!B$3:B$9173,A5026,'RELACION PAGO DE CAJA'!N$3:N$9173)))))</f>
        <v>#REF!</v>
      </c>
    </row>
    <row r="5027" spans="1:10">
      <c r="A5027" s="16" t="str">
        <f t="shared" si="83"/>
        <v/>
      </c>
      <c r="B5027" s="93"/>
      <c r="C5027" s="97"/>
      <c r="D5027" s="25"/>
      <c r="E5027" s="91"/>
      <c r="F5027" s="98"/>
      <c r="G5027" s="23"/>
      <c r="H5027" s="23"/>
      <c r="I5027" s="23"/>
      <c r="J5027" s="14" t="e">
        <f ca="1">F5027-(G5027+(SUMIF('RELACION PAGO DE CAJA'!B$3:B$9173,A5027,'RELACION PAGO DE CAJA'!K$3:K$9173)+SUMIF('RELACION PAGO DE CAJA'!B$3:B$9173,A5027,'RELACION PAGO DE CAJA'!L$3:L$9173)+(SUMIF('RELACION PAGO DE CAJA'!B$3:B$9173,A5027,'RELACION PAGO DE CAJA'!M$3:M$408)+(SUMIF('RELACION PAGO DE CAJA'!B$3:B$9173,A5027,'RELACION PAGO DE CAJA'!N$3:N$9173)))))</f>
        <v>#REF!</v>
      </c>
    </row>
    <row r="5028" spans="1:10">
      <c r="A5028" s="16" t="str">
        <f t="shared" si="83"/>
        <v/>
      </c>
      <c r="B5028" s="93"/>
      <c r="C5028" s="97"/>
      <c r="D5028" s="25"/>
      <c r="E5028" s="91"/>
      <c r="F5028" s="98"/>
      <c r="G5028" s="23"/>
      <c r="H5028" s="23"/>
      <c r="I5028" s="23"/>
      <c r="J5028" s="14" t="e">
        <f ca="1">F5028-(G5028+(SUMIF('RELACION PAGO DE CAJA'!B$3:B$9173,A5028,'RELACION PAGO DE CAJA'!K$3:K$9173)+SUMIF('RELACION PAGO DE CAJA'!B$3:B$9173,A5028,'RELACION PAGO DE CAJA'!L$3:L$9173)+(SUMIF('RELACION PAGO DE CAJA'!B$3:B$9173,A5028,'RELACION PAGO DE CAJA'!M$3:M$408)+(SUMIF('RELACION PAGO DE CAJA'!B$3:B$9173,A5028,'RELACION PAGO DE CAJA'!N$3:N$9173)))))</f>
        <v>#REF!</v>
      </c>
    </row>
    <row r="5029" spans="1:10">
      <c r="A5029" s="16" t="str">
        <f t="shared" si="83"/>
        <v/>
      </c>
      <c r="B5029" s="93"/>
      <c r="C5029" s="97"/>
      <c r="D5029" s="25"/>
      <c r="E5029" s="91"/>
      <c r="F5029" s="98"/>
      <c r="G5029" s="23"/>
      <c r="H5029" s="23"/>
      <c r="I5029" s="23"/>
      <c r="J5029" s="14" t="e">
        <f ca="1">F5029-(G5029+(SUMIF('RELACION PAGO DE CAJA'!B$3:B$9173,A5029,'RELACION PAGO DE CAJA'!K$3:K$9173)+SUMIF('RELACION PAGO DE CAJA'!B$3:B$9173,A5029,'RELACION PAGO DE CAJA'!L$3:L$9173)+(SUMIF('RELACION PAGO DE CAJA'!B$3:B$9173,A5029,'RELACION PAGO DE CAJA'!M$3:M$408)+(SUMIF('RELACION PAGO DE CAJA'!B$3:B$9173,A5029,'RELACION PAGO DE CAJA'!N$3:N$9173)))))</f>
        <v>#REF!</v>
      </c>
    </row>
    <row r="5030" spans="1:10">
      <c r="A5030" s="16" t="str">
        <f t="shared" si="83"/>
        <v/>
      </c>
      <c r="B5030" s="93"/>
      <c r="C5030" s="97"/>
      <c r="D5030" s="25"/>
      <c r="E5030" s="91"/>
      <c r="F5030" s="98"/>
      <c r="G5030" s="23"/>
      <c r="H5030" s="23"/>
      <c r="I5030" s="23"/>
      <c r="J5030" s="14" t="e">
        <f ca="1">F5030-(G5030+(SUMIF('RELACION PAGO DE CAJA'!B$3:B$9173,A5030,'RELACION PAGO DE CAJA'!K$3:K$9173)+SUMIF('RELACION PAGO DE CAJA'!B$3:B$9173,A5030,'RELACION PAGO DE CAJA'!L$3:L$9173)+(SUMIF('RELACION PAGO DE CAJA'!B$3:B$9173,A5030,'RELACION PAGO DE CAJA'!M$3:M$408)+(SUMIF('RELACION PAGO DE CAJA'!B$3:B$9173,A5030,'RELACION PAGO DE CAJA'!N$3:N$9173)))))</f>
        <v>#REF!</v>
      </c>
    </row>
    <row r="5031" spans="1:10">
      <c r="A5031" s="16" t="str">
        <f t="shared" si="83"/>
        <v/>
      </c>
      <c r="B5031" s="93"/>
      <c r="C5031" s="97"/>
      <c r="D5031" s="25"/>
      <c r="E5031" s="91"/>
      <c r="F5031" s="98"/>
      <c r="G5031" s="23"/>
      <c r="H5031" s="23"/>
      <c r="I5031" s="23"/>
      <c r="J5031" s="14" t="e">
        <f ca="1">F5031-(G5031+(SUMIF('RELACION PAGO DE CAJA'!B$3:B$9173,A5031,'RELACION PAGO DE CAJA'!K$3:K$9173)+SUMIF('RELACION PAGO DE CAJA'!B$3:B$9173,A5031,'RELACION PAGO DE CAJA'!L$3:L$9173)+(SUMIF('RELACION PAGO DE CAJA'!B$3:B$9173,A5031,'RELACION PAGO DE CAJA'!M$3:M$408)+(SUMIF('RELACION PAGO DE CAJA'!B$3:B$9173,A5031,'RELACION PAGO DE CAJA'!N$3:N$9173)))))</f>
        <v>#REF!</v>
      </c>
    </row>
    <row r="5032" spans="1:10">
      <c r="A5032" s="16" t="str">
        <f t="shared" si="83"/>
        <v/>
      </c>
      <c r="B5032" s="93"/>
      <c r="C5032" s="97"/>
      <c r="D5032" s="25"/>
      <c r="E5032" s="91"/>
      <c r="F5032" s="98"/>
      <c r="G5032" s="23"/>
      <c r="H5032" s="23"/>
      <c r="I5032" s="23"/>
      <c r="J5032" s="14" t="e">
        <f ca="1">F5032-(G5032+(SUMIF('RELACION PAGO DE CAJA'!B$3:B$9173,A5032,'RELACION PAGO DE CAJA'!K$3:K$9173)+SUMIF('RELACION PAGO DE CAJA'!B$3:B$9173,A5032,'RELACION PAGO DE CAJA'!L$3:L$9173)+(SUMIF('RELACION PAGO DE CAJA'!B$3:B$9173,A5032,'RELACION PAGO DE CAJA'!M$3:M$408)+(SUMIF('RELACION PAGO DE CAJA'!B$3:B$9173,A5032,'RELACION PAGO DE CAJA'!N$3:N$9173)))))</f>
        <v>#REF!</v>
      </c>
    </row>
    <row r="5033" spans="1:10">
      <c r="A5033" s="16" t="str">
        <f t="shared" si="83"/>
        <v/>
      </c>
      <c r="B5033" s="93"/>
      <c r="C5033" s="97"/>
      <c r="D5033" s="25"/>
      <c r="E5033" s="91"/>
      <c r="F5033" s="98"/>
      <c r="G5033" s="23"/>
      <c r="H5033" s="23"/>
      <c r="I5033" s="23"/>
      <c r="J5033" s="14" t="e">
        <f ca="1">F5033-(G5033+(SUMIF('RELACION PAGO DE CAJA'!B$3:B$9173,A5033,'RELACION PAGO DE CAJA'!K$3:K$9173)+SUMIF('RELACION PAGO DE CAJA'!B$3:B$9173,A5033,'RELACION PAGO DE CAJA'!L$3:L$9173)+(SUMIF('RELACION PAGO DE CAJA'!B$3:B$9173,A5033,'RELACION PAGO DE CAJA'!M$3:M$408)+(SUMIF('RELACION PAGO DE CAJA'!B$3:B$9173,A5033,'RELACION PAGO DE CAJA'!N$3:N$9173)))))</f>
        <v>#REF!</v>
      </c>
    </row>
    <row r="5034" spans="1:10">
      <c r="A5034" s="16" t="str">
        <f t="shared" si="83"/>
        <v/>
      </c>
      <c r="B5034" s="93"/>
      <c r="C5034" s="97"/>
      <c r="D5034" s="25"/>
      <c r="E5034" s="91"/>
      <c r="F5034" s="98"/>
      <c r="G5034" s="23"/>
      <c r="H5034" s="23"/>
      <c r="I5034" s="23"/>
      <c r="J5034" s="14" t="e">
        <f ca="1">F5034-(G5034+(SUMIF('RELACION PAGO DE CAJA'!B$3:B$9173,A5034,'RELACION PAGO DE CAJA'!K$3:K$9173)+SUMIF('RELACION PAGO DE CAJA'!B$3:B$9173,A5034,'RELACION PAGO DE CAJA'!L$3:L$9173)+(SUMIF('RELACION PAGO DE CAJA'!B$3:B$9173,A5034,'RELACION PAGO DE CAJA'!M$3:M$408)+(SUMIF('RELACION PAGO DE CAJA'!B$3:B$9173,A5034,'RELACION PAGO DE CAJA'!N$3:N$9173)))))</f>
        <v>#REF!</v>
      </c>
    </row>
    <row r="5035" spans="1:10">
      <c r="A5035" s="16" t="str">
        <f t="shared" si="83"/>
        <v/>
      </c>
      <c r="B5035" s="93"/>
      <c r="C5035" s="97"/>
      <c r="D5035" s="25"/>
      <c r="E5035" s="91"/>
      <c r="F5035" s="98"/>
      <c r="G5035" s="23"/>
      <c r="H5035" s="23"/>
      <c r="I5035" s="23"/>
      <c r="J5035" s="14" t="e">
        <f ca="1">F5035-(G5035+(SUMIF('RELACION PAGO DE CAJA'!B$3:B$9173,A5035,'RELACION PAGO DE CAJA'!K$3:K$9173)+SUMIF('RELACION PAGO DE CAJA'!B$3:B$9173,A5035,'RELACION PAGO DE CAJA'!L$3:L$9173)+(SUMIF('RELACION PAGO DE CAJA'!B$3:B$9173,A5035,'RELACION PAGO DE CAJA'!M$3:M$408)+(SUMIF('RELACION PAGO DE CAJA'!B$3:B$9173,A5035,'RELACION PAGO DE CAJA'!N$3:N$9173)))))</f>
        <v>#REF!</v>
      </c>
    </row>
    <row r="5036" spans="1:10">
      <c r="A5036" s="16" t="str">
        <f t="shared" si="83"/>
        <v/>
      </c>
      <c r="B5036" s="93"/>
      <c r="C5036" s="97"/>
      <c r="D5036" s="25"/>
      <c r="E5036" s="91"/>
      <c r="F5036" s="98"/>
      <c r="G5036" s="23"/>
      <c r="H5036" s="23"/>
      <c r="I5036" s="23"/>
      <c r="J5036" s="14" t="e">
        <f ca="1">F5036-(G5036+(SUMIF('RELACION PAGO DE CAJA'!B$3:B$9173,A5036,'RELACION PAGO DE CAJA'!K$3:K$9173)+SUMIF('RELACION PAGO DE CAJA'!B$3:B$9173,A5036,'RELACION PAGO DE CAJA'!L$3:L$9173)+(SUMIF('RELACION PAGO DE CAJA'!B$3:B$9173,A5036,'RELACION PAGO DE CAJA'!M$3:M$408)+(SUMIF('RELACION PAGO DE CAJA'!B$3:B$9173,A5036,'RELACION PAGO DE CAJA'!N$3:N$9173)))))</f>
        <v>#REF!</v>
      </c>
    </row>
    <row r="5037" spans="1:10">
      <c r="A5037" s="16" t="str">
        <f t="shared" si="83"/>
        <v/>
      </c>
      <c r="B5037" s="93"/>
      <c r="C5037" s="97"/>
      <c r="D5037" s="25"/>
      <c r="E5037" s="91"/>
      <c r="F5037" s="98"/>
      <c r="G5037" s="23"/>
      <c r="H5037" s="23"/>
      <c r="I5037" s="23"/>
      <c r="J5037" s="14" t="e">
        <f ca="1">F5037-(G5037+(SUMIF('RELACION PAGO DE CAJA'!B$3:B$9173,A5037,'RELACION PAGO DE CAJA'!K$3:K$9173)+SUMIF('RELACION PAGO DE CAJA'!B$3:B$9173,A5037,'RELACION PAGO DE CAJA'!L$3:L$9173)+(SUMIF('RELACION PAGO DE CAJA'!B$3:B$9173,A5037,'RELACION PAGO DE CAJA'!M$3:M$408)+(SUMIF('RELACION PAGO DE CAJA'!B$3:B$9173,A5037,'RELACION PAGO DE CAJA'!N$3:N$9173)))))</f>
        <v>#REF!</v>
      </c>
    </row>
    <row r="5038" spans="1:10">
      <c r="A5038" s="16" t="str">
        <f t="shared" si="83"/>
        <v/>
      </c>
      <c r="B5038" s="93"/>
      <c r="C5038" s="97"/>
      <c r="D5038" s="25"/>
      <c r="E5038" s="91"/>
      <c r="F5038" s="98"/>
      <c r="G5038" s="23"/>
      <c r="H5038" s="23"/>
      <c r="I5038" s="23"/>
      <c r="J5038" s="14" t="e">
        <f ca="1">F5038-(G5038+(SUMIF('RELACION PAGO DE CAJA'!B$3:B$9173,A5038,'RELACION PAGO DE CAJA'!K$3:K$9173)+SUMIF('RELACION PAGO DE CAJA'!B$3:B$9173,A5038,'RELACION PAGO DE CAJA'!L$3:L$9173)+(SUMIF('RELACION PAGO DE CAJA'!B$3:B$9173,A5038,'RELACION PAGO DE CAJA'!M$3:M$408)+(SUMIF('RELACION PAGO DE CAJA'!B$3:B$9173,A5038,'RELACION PAGO DE CAJA'!N$3:N$9173)))))</f>
        <v>#REF!</v>
      </c>
    </row>
    <row r="5039" spans="1:10">
      <c r="A5039" s="16" t="str">
        <f t="shared" si="83"/>
        <v/>
      </c>
      <c r="B5039" s="93"/>
      <c r="C5039" s="97"/>
      <c r="D5039" s="25"/>
      <c r="E5039" s="91"/>
      <c r="F5039" s="98"/>
      <c r="G5039" s="23"/>
      <c r="H5039" s="23"/>
      <c r="I5039" s="23"/>
      <c r="J5039" s="14" t="e">
        <f ca="1">F5039-(G5039+(SUMIF('RELACION PAGO DE CAJA'!B$3:B$9173,A5039,'RELACION PAGO DE CAJA'!K$3:K$9173)+SUMIF('RELACION PAGO DE CAJA'!B$3:B$9173,A5039,'RELACION PAGO DE CAJA'!L$3:L$9173)+(SUMIF('RELACION PAGO DE CAJA'!B$3:B$9173,A5039,'RELACION PAGO DE CAJA'!M$3:M$408)+(SUMIF('RELACION PAGO DE CAJA'!B$3:B$9173,A5039,'RELACION PAGO DE CAJA'!N$3:N$9173)))))</f>
        <v>#REF!</v>
      </c>
    </row>
    <row r="5040" spans="1:10">
      <c r="A5040" s="16" t="str">
        <f t="shared" si="83"/>
        <v/>
      </c>
      <c r="B5040" s="93"/>
      <c r="C5040" s="97"/>
      <c r="D5040" s="25"/>
      <c r="E5040" s="91"/>
      <c r="F5040" s="98"/>
      <c r="G5040" s="23"/>
      <c r="H5040" s="23"/>
      <c r="I5040" s="23"/>
      <c r="J5040" s="14" t="e">
        <f ca="1">F5040-(G5040+(SUMIF('RELACION PAGO DE CAJA'!B$3:B$9173,A5040,'RELACION PAGO DE CAJA'!K$3:K$9173)+SUMIF('RELACION PAGO DE CAJA'!B$3:B$9173,A5040,'RELACION PAGO DE CAJA'!L$3:L$9173)+(SUMIF('RELACION PAGO DE CAJA'!B$3:B$9173,A5040,'RELACION PAGO DE CAJA'!M$3:M$408)+(SUMIF('RELACION PAGO DE CAJA'!B$3:B$9173,A5040,'RELACION PAGO DE CAJA'!N$3:N$9173)))))</f>
        <v>#REF!</v>
      </c>
    </row>
    <row r="5041" spans="1:10">
      <c r="A5041" s="16" t="str">
        <f t="shared" si="83"/>
        <v/>
      </c>
      <c r="B5041" s="93"/>
      <c r="C5041" s="97"/>
      <c r="D5041" s="25"/>
      <c r="E5041" s="91"/>
      <c r="F5041" s="98"/>
      <c r="G5041" s="23"/>
      <c r="H5041" s="23"/>
      <c r="I5041" s="23"/>
      <c r="J5041" s="14" t="e">
        <f ca="1">F5041-(G5041+(SUMIF('RELACION PAGO DE CAJA'!B$3:B$9173,A5041,'RELACION PAGO DE CAJA'!K$3:K$9173)+SUMIF('RELACION PAGO DE CAJA'!B$3:B$9173,A5041,'RELACION PAGO DE CAJA'!L$3:L$9173)+(SUMIF('RELACION PAGO DE CAJA'!B$3:B$9173,A5041,'RELACION PAGO DE CAJA'!M$3:M$408)+(SUMIF('RELACION PAGO DE CAJA'!B$3:B$9173,A5041,'RELACION PAGO DE CAJA'!N$3:N$9173)))))</f>
        <v>#REF!</v>
      </c>
    </row>
    <row r="5042" spans="1:10">
      <c r="A5042" s="16" t="str">
        <f t="shared" si="83"/>
        <v/>
      </c>
      <c r="B5042" s="93"/>
      <c r="C5042" s="97"/>
      <c r="D5042" s="25"/>
      <c r="E5042" s="91"/>
      <c r="F5042" s="98"/>
      <c r="G5042" s="23"/>
      <c r="H5042" s="23"/>
      <c r="I5042" s="23"/>
      <c r="J5042" s="14" t="e">
        <f ca="1">F5042-(G5042+(SUMIF('RELACION PAGO DE CAJA'!B$3:B$9173,A5042,'RELACION PAGO DE CAJA'!K$3:K$9173)+SUMIF('RELACION PAGO DE CAJA'!B$3:B$9173,A5042,'RELACION PAGO DE CAJA'!L$3:L$9173)+(SUMIF('RELACION PAGO DE CAJA'!B$3:B$9173,A5042,'RELACION PAGO DE CAJA'!M$3:M$408)+(SUMIF('RELACION PAGO DE CAJA'!B$3:B$9173,A5042,'RELACION PAGO DE CAJA'!N$3:N$9173)))))</f>
        <v>#REF!</v>
      </c>
    </row>
    <row r="5043" spans="1:10">
      <c r="A5043" s="16" t="str">
        <f t="shared" si="83"/>
        <v/>
      </c>
      <c r="B5043" s="93"/>
      <c r="C5043" s="97"/>
      <c r="D5043" s="25"/>
      <c r="E5043" s="91"/>
      <c r="F5043" s="98"/>
      <c r="G5043" s="23"/>
      <c r="H5043" s="23"/>
      <c r="I5043" s="23"/>
      <c r="J5043" s="14" t="e">
        <f ca="1">F5043-(G5043+(SUMIF('RELACION PAGO DE CAJA'!B$3:B$9173,A5043,'RELACION PAGO DE CAJA'!K$3:K$9173)+SUMIF('RELACION PAGO DE CAJA'!B$3:B$9173,A5043,'RELACION PAGO DE CAJA'!L$3:L$9173)+(SUMIF('RELACION PAGO DE CAJA'!B$3:B$9173,A5043,'RELACION PAGO DE CAJA'!M$3:M$408)+(SUMIF('RELACION PAGO DE CAJA'!B$3:B$9173,A5043,'RELACION PAGO DE CAJA'!N$3:N$9173)))))</f>
        <v>#REF!</v>
      </c>
    </row>
    <row r="5044" spans="1:10">
      <c r="A5044" s="16" t="str">
        <f t="shared" si="83"/>
        <v/>
      </c>
      <c r="B5044" s="93"/>
      <c r="C5044" s="97"/>
      <c r="D5044" s="25"/>
      <c r="E5044" s="91"/>
      <c r="F5044" s="98"/>
      <c r="G5044" s="23"/>
      <c r="H5044" s="23"/>
      <c r="I5044" s="23"/>
      <c r="J5044" s="14" t="e">
        <f ca="1">F5044-(G5044+(SUMIF('RELACION PAGO DE CAJA'!B$3:B$9173,A5044,'RELACION PAGO DE CAJA'!K$3:K$9173)+SUMIF('RELACION PAGO DE CAJA'!B$3:B$9173,A5044,'RELACION PAGO DE CAJA'!L$3:L$9173)+(SUMIF('RELACION PAGO DE CAJA'!B$3:B$9173,A5044,'RELACION PAGO DE CAJA'!M$3:M$408)+(SUMIF('RELACION PAGO DE CAJA'!B$3:B$9173,A5044,'RELACION PAGO DE CAJA'!N$3:N$9173)))))</f>
        <v>#REF!</v>
      </c>
    </row>
    <row r="5045" spans="1:10">
      <c r="A5045" s="16" t="str">
        <f t="shared" si="83"/>
        <v/>
      </c>
      <c r="B5045" s="93"/>
      <c r="C5045" s="97"/>
      <c r="D5045" s="25"/>
      <c r="E5045" s="91"/>
      <c r="F5045" s="98"/>
      <c r="G5045" s="23"/>
      <c r="H5045" s="23"/>
      <c r="I5045" s="23"/>
      <c r="J5045" s="14" t="e">
        <f ca="1">F5045-(G5045+(SUMIF('RELACION PAGO DE CAJA'!B$3:B$9173,A5045,'RELACION PAGO DE CAJA'!K$3:K$9173)+SUMIF('RELACION PAGO DE CAJA'!B$3:B$9173,A5045,'RELACION PAGO DE CAJA'!L$3:L$9173)+(SUMIF('RELACION PAGO DE CAJA'!B$3:B$9173,A5045,'RELACION PAGO DE CAJA'!M$3:M$408)+(SUMIF('RELACION PAGO DE CAJA'!B$3:B$9173,A5045,'RELACION PAGO DE CAJA'!N$3:N$9173)))))</f>
        <v>#REF!</v>
      </c>
    </row>
    <row r="5046" spans="1:10">
      <c r="A5046" s="16" t="str">
        <f t="shared" si="83"/>
        <v/>
      </c>
      <c r="B5046" s="93"/>
      <c r="C5046" s="97"/>
      <c r="D5046" s="25"/>
      <c r="E5046" s="91"/>
      <c r="F5046" s="98"/>
      <c r="G5046" s="23"/>
      <c r="H5046" s="23"/>
      <c r="I5046" s="23"/>
      <c r="J5046" s="14" t="e">
        <f ca="1">F5046-(G5046+(SUMIF('RELACION PAGO DE CAJA'!B$3:B$9173,A5046,'RELACION PAGO DE CAJA'!K$3:K$9173)+SUMIF('RELACION PAGO DE CAJA'!B$3:B$9173,A5046,'RELACION PAGO DE CAJA'!L$3:L$9173)+(SUMIF('RELACION PAGO DE CAJA'!B$3:B$9173,A5046,'RELACION PAGO DE CAJA'!M$3:M$408)+(SUMIF('RELACION PAGO DE CAJA'!B$3:B$9173,A5046,'RELACION PAGO DE CAJA'!N$3:N$9173)))))</f>
        <v>#REF!</v>
      </c>
    </row>
    <row r="5047" spans="1:10">
      <c r="A5047" s="16" t="str">
        <f t="shared" si="83"/>
        <v/>
      </c>
      <c r="B5047" s="93"/>
      <c r="C5047" s="97"/>
      <c r="D5047" s="25"/>
      <c r="E5047" s="91"/>
      <c r="F5047" s="98"/>
      <c r="G5047" s="23"/>
      <c r="H5047" s="23"/>
      <c r="I5047" s="23"/>
      <c r="J5047" s="14" t="e">
        <f ca="1">F5047-(G5047+(SUMIF('RELACION PAGO DE CAJA'!B$3:B$9173,A5047,'RELACION PAGO DE CAJA'!K$3:K$9173)+SUMIF('RELACION PAGO DE CAJA'!B$3:B$9173,A5047,'RELACION PAGO DE CAJA'!L$3:L$9173)+(SUMIF('RELACION PAGO DE CAJA'!B$3:B$9173,A5047,'RELACION PAGO DE CAJA'!M$3:M$408)+(SUMIF('RELACION PAGO DE CAJA'!B$3:B$9173,A5047,'RELACION PAGO DE CAJA'!N$3:N$9173)))))</f>
        <v>#REF!</v>
      </c>
    </row>
    <row r="5048" spans="1:10">
      <c r="A5048" s="16" t="str">
        <f t="shared" si="83"/>
        <v/>
      </c>
      <c r="B5048" s="93"/>
      <c r="C5048" s="97"/>
      <c r="D5048" s="25"/>
      <c r="E5048" s="91"/>
      <c r="F5048" s="98"/>
      <c r="G5048" s="23"/>
      <c r="H5048" s="23"/>
      <c r="I5048" s="23"/>
      <c r="J5048" s="14" t="e">
        <f ca="1">F5048-(G5048+(SUMIF('RELACION PAGO DE CAJA'!B$3:B$9173,A5048,'RELACION PAGO DE CAJA'!K$3:K$9173)+SUMIF('RELACION PAGO DE CAJA'!B$3:B$9173,A5048,'RELACION PAGO DE CAJA'!L$3:L$9173)+(SUMIF('RELACION PAGO DE CAJA'!B$3:B$9173,A5048,'RELACION PAGO DE CAJA'!M$3:M$408)+(SUMIF('RELACION PAGO DE CAJA'!B$3:B$9173,A5048,'RELACION PAGO DE CAJA'!N$3:N$9173)))))</f>
        <v>#REF!</v>
      </c>
    </row>
    <row r="5049" spans="1:10">
      <c r="A5049" s="16" t="str">
        <f t="shared" si="83"/>
        <v/>
      </c>
      <c r="B5049" s="93"/>
      <c r="C5049" s="97"/>
      <c r="D5049" s="25"/>
      <c r="E5049" s="91"/>
      <c r="F5049" s="98"/>
      <c r="G5049" s="23"/>
      <c r="H5049" s="23"/>
      <c r="I5049" s="23"/>
      <c r="J5049" s="14" t="e">
        <f ca="1">F5049-(G5049+(SUMIF('RELACION PAGO DE CAJA'!B$3:B$9173,A5049,'RELACION PAGO DE CAJA'!K$3:K$9173)+SUMIF('RELACION PAGO DE CAJA'!B$3:B$9173,A5049,'RELACION PAGO DE CAJA'!L$3:L$9173)+(SUMIF('RELACION PAGO DE CAJA'!B$3:B$9173,A5049,'RELACION PAGO DE CAJA'!M$3:M$408)+(SUMIF('RELACION PAGO DE CAJA'!B$3:B$9173,A5049,'RELACION PAGO DE CAJA'!N$3:N$9173)))))</f>
        <v>#REF!</v>
      </c>
    </row>
    <row r="5050" spans="1:10">
      <c r="A5050" s="16" t="str">
        <f t="shared" si="83"/>
        <v/>
      </c>
      <c r="B5050" s="93"/>
      <c r="C5050" s="97"/>
      <c r="D5050" s="25"/>
      <c r="E5050" s="91"/>
      <c r="F5050" s="98"/>
      <c r="G5050" s="23"/>
      <c r="H5050" s="23"/>
      <c r="I5050" s="23"/>
      <c r="J5050" s="14" t="e">
        <f ca="1">F5050-(G5050+(SUMIF('RELACION PAGO DE CAJA'!B$3:B$9173,A5050,'RELACION PAGO DE CAJA'!K$3:K$9173)+SUMIF('RELACION PAGO DE CAJA'!B$3:B$9173,A5050,'RELACION PAGO DE CAJA'!L$3:L$9173)+(SUMIF('RELACION PAGO DE CAJA'!B$3:B$9173,A5050,'RELACION PAGO DE CAJA'!M$3:M$408)+(SUMIF('RELACION PAGO DE CAJA'!B$3:B$9173,A5050,'RELACION PAGO DE CAJA'!N$3:N$9173)))))</f>
        <v>#REF!</v>
      </c>
    </row>
    <row r="5051" spans="1:10">
      <c r="A5051" s="16" t="str">
        <f t="shared" si="83"/>
        <v/>
      </c>
      <c r="B5051" s="93"/>
      <c r="C5051" s="97"/>
      <c r="D5051" s="25"/>
      <c r="E5051" s="91"/>
      <c r="F5051" s="98"/>
      <c r="G5051" s="23"/>
      <c r="H5051" s="23"/>
      <c r="I5051" s="23"/>
      <c r="J5051" s="14" t="e">
        <f ca="1">F5051-(G5051+(SUMIF('RELACION PAGO DE CAJA'!B$3:B$9173,A5051,'RELACION PAGO DE CAJA'!K$3:K$9173)+SUMIF('RELACION PAGO DE CAJA'!B$3:B$9173,A5051,'RELACION PAGO DE CAJA'!L$3:L$9173)+(SUMIF('RELACION PAGO DE CAJA'!B$3:B$9173,A5051,'RELACION PAGO DE CAJA'!M$3:M$408)+(SUMIF('RELACION PAGO DE CAJA'!B$3:B$9173,A5051,'RELACION PAGO DE CAJA'!N$3:N$9173)))))</f>
        <v>#REF!</v>
      </c>
    </row>
    <row r="5052" spans="1:10">
      <c r="A5052" s="16" t="str">
        <f t="shared" si="83"/>
        <v/>
      </c>
      <c r="B5052" s="93"/>
      <c r="C5052" s="97"/>
      <c r="D5052" s="25"/>
      <c r="E5052" s="91"/>
      <c r="F5052" s="98"/>
      <c r="G5052" s="23"/>
      <c r="H5052" s="23"/>
      <c r="I5052" s="23"/>
      <c r="J5052" s="14" t="e">
        <f ca="1">F5052-(G5052+(SUMIF('RELACION PAGO DE CAJA'!B$3:B$9173,A5052,'RELACION PAGO DE CAJA'!K$3:K$9173)+SUMIF('RELACION PAGO DE CAJA'!B$3:B$9173,A5052,'RELACION PAGO DE CAJA'!L$3:L$9173)+(SUMIF('RELACION PAGO DE CAJA'!B$3:B$9173,A5052,'RELACION PAGO DE CAJA'!M$3:M$408)+(SUMIF('RELACION PAGO DE CAJA'!B$3:B$9173,A5052,'RELACION PAGO DE CAJA'!N$3:N$9173)))))</f>
        <v>#REF!</v>
      </c>
    </row>
    <row r="5053" spans="1:10">
      <c r="A5053" s="16" t="str">
        <f t="shared" si="83"/>
        <v/>
      </c>
      <c r="B5053" s="93"/>
      <c r="C5053" s="97"/>
      <c r="D5053" s="25"/>
      <c r="E5053" s="91"/>
      <c r="F5053" s="98"/>
      <c r="G5053" s="23"/>
      <c r="H5053" s="23"/>
      <c r="I5053" s="23"/>
      <c r="J5053" s="14" t="e">
        <f ca="1">F5053-(G5053+(SUMIF('RELACION PAGO DE CAJA'!B$3:B$9173,A5053,'RELACION PAGO DE CAJA'!K$3:K$9173)+SUMIF('RELACION PAGO DE CAJA'!B$3:B$9173,A5053,'RELACION PAGO DE CAJA'!L$3:L$9173)+(SUMIF('RELACION PAGO DE CAJA'!B$3:B$9173,A5053,'RELACION PAGO DE CAJA'!M$3:M$408)+(SUMIF('RELACION PAGO DE CAJA'!B$3:B$9173,A5053,'RELACION PAGO DE CAJA'!N$3:N$9173)))))</f>
        <v>#REF!</v>
      </c>
    </row>
    <row r="5054" spans="1:10">
      <c r="A5054" s="16" t="str">
        <f t="shared" si="83"/>
        <v/>
      </c>
      <c r="B5054" s="93"/>
      <c r="C5054" s="97"/>
      <c r="D5054" s="25"/>
      <c r="E5054" s="91"/>
      <c r="F5054" s="98"/>
      <c r="G5054" s="23"/>
      <c r="H5054" s="23"/>
      <c r="I5054" s="23"/>
      <c r="J5054" s="14" t="e">
        <f ca="1">F5054-(G5054+(SUMIF('RELACION PAGO DE CAJA'!B$3:B$9173,A5054,'RELACION PAGO DE CAJA'!K$3:K$9173)+SUMIF('RELACION PAGO DE CAJA'!B$3:B$9173,A5054,'RELACION PAGO DE CAJA'!L$3:L$9173)+(SUMIF('RELACION PAGO DE CAJA'!B$3:B$9173,A5054,'RELACION PAGO DE CAJA'!M$3:M$408)+(SUMIF('RELACION PAGO DE CAJA'!B$3:B$9173,A5054,'RELACION PAGO DE CAJA'!N$3:N$9173)))))</f>
        <v>#REF!</v>
      </c>
    </row>
    <row r="5055" spans="1:10">
      <c r="A5055" s="16" t="str">
        <f t="shared" si="83"/>
        <v/>
      </c>
      <c r="B5055" s="93"/>
      <c r="C5055" s="97"/>
      <c r="D5055" s="25"/>
      <c r="E5055" s="91"/>
      <c r="F5055" s="98"/>
      <c r="G5055" s="23"/>
      <c r="H5055" s="23"/>
      <c r="I5055" s="23"/>
      <c r="J5055" s="14" t="e">
        <f ca="1">F5055-(G5055+(SUMIF('RELACION PAGO DE CAJA'!B$3:B$9173,A5055,'RELACION PAGO DE CAJA'!K$3:K$9173)+SUMIF('RELACION PAGO DE CAJA'!B$3:B$9173,A5055,'RELACION PAGO DE CAJA'!L$3:L$9173)+(SUMIF('RELACION PAGO DE CAJA'!B$3:B$9173,A5055,'RELACION PAGO DE CAJA'!M$3:M$408)+(SUMIF('RELACION PAGO DE CAJA'!B$3:B$9173,A5055,'RELACION PAGO DE CAJA'!N$3:N$9173)))))</f>
        <v>#REF!</v>
      </c>
    </row>
    <row r="5056" spans="1:10">
      <c r="A5056" s="16" t="str">
        <f t="shared" si="83"/>
        <v/>
      </c>
      <c r="B5056" s="93"/>
      <c r="C5056" s="97"/>
      <c r="D5056" s="25"/>
      <c r="E5056" s="91"/>
      <c r="F5056" s="98"/>
      <c r="G5056" s="23"/>
      <c r="H5056" s="23"/>
      <c r="I5056" s="23"/>
      <c r="J5056" s="14" t="e">
        <f ca="1">F5056-(G5056+(SUMIF('RELACION PAGO DE CAJA'!B$3:B$9173,A5056,'RELACION PAGO DE CAJA'!K$3:K$9173)+SUMIF('RELACION PAGO DE CAJA'!B$3:B$9173,A5056,'RELACION PAGO DE CAJA'!L$3:L$9173)+(SUMIF('RELACION PAGO DE CAJA'!B$3:B$9173,A5056,'RELACION PAGO DE CAJA'!M$3:M$408)+(SUMIF('RELACION PAGO DE CAJA'!B$3:B$9173,A5056,'RELACION PAGO DE CAJA'!N$3:N$9173)))))</f>
        <v>#REF!</v>
      </c>
    </row>
    <row r="5057" spans="1:10">
      <c r="A5057" s="16" t="str">
        <f t="shared" si="83"/>
        <v/>
      </c>
      <c r="B5057" s="93"/>
      <c r="C5057" s="97"/>
      <c r="D5057" s="25"/>
      <c r="E5057" s="91"/>
      <c r="F5057" s="98"/>
      <c r="G5057" s="23"/>
      <c r="H5057" s="23"/>
      <c r="I5057" s="23"/>
      <c r="J5057" s="14" t="e">
        <f ca="1">F5057-(G5057+(SUMIF('RELACION PAGO DE CAJA'!B$3:B$9173,A5057,'RELACION PAGO DE CAJA'!K$3:K$9173)+SUMIF('RELACION PAGO DE CAJA'!B$3:B$9173,A5057,'RELACION PAGO DE CAJA'!L$3:L$9173)+(SUMIF('RELACION PAGO DE CAJA'!B$3:B$9173,A5057,'RELACION PAGO DE CAJA'!M$3:M$408)+(SUMIF('RELACION PAGO DE CAJA'!B$3:B$9173,A5057,'RELACION PAGO DE CAJA'!N$3:N$9173)))))</f>
        <v>#REF!</v>
      </c>
    </row>
    <row r="5058" spans="1:10">
      <c r="A5058" s="16" t="str">
        <f t="shared" si="83"/>
        <v/>
      </c>
      <c r="B5058" s="93"/>
      <c r="C5058" s="97"/>
      <c r="D5058" s="25"/>
      <c r="E5058" s="91"/>
      <c r="F5058" s="98"/>
      <c r="G5058" s="23"/>
      <c r="H5058" s="23"/>
      <c r="I5058" s="23"/>
      <c r="J5058" s="14" t="e">
        <f ca="1">F5058-(G5058+(SUMIF('RELACION PAGO DE CAJA'!B$3:B$9173,A5058,'RELACION PAGO DE CAJA'!K$3:K$9173)+SUMIF('RELACION PAGO DE CAJA'!B$3:B$9173,A5058,'RELACION PAGO DE CAJA'!L$3:L$9173)+(SUMIF('RELACION PAGO DE CAJA'!B$3:B$9173,A5058,'RELACION PAGO DE CAJA'!M$3:M$408)+(SUMIF('RELACION PAGO DE CAJA'!B$3:B$9173,A5058,'RELACION PAGO DE CAJA'!N$3:N$9173)))))</f>
        <v>#REF!</v>
      </c>
    </row>
    <row r="5059" spans="1:10">
      <c r="A5059" s="16" t="str">
        <f t="shared" si="83"/>
        <v/>
      </c>
      <c r="B5059" s="93"/>
      <c r="C5059" s="97"/>
      <c r="D5059" s="25"/>
      <c r="E5059" s="91"/>
      <c r="F5059" s="98"/>
      <c r="G5059" s="23"/>
      <c r="H5059" s="23"/>
      <c r="I5059" s="23"/>
      <c r="J5059" s="14" t="e">
        <f ca="1">F5059-(G5059+(SUMIF('RELACION PAGO DE CAJA'!B$3:B$9173,A5059,'RELACION PAGO DE CAJA'!K$3:K$9173)+SUMIF('RELACION PAGO DE CAJA'!B$3:B$9173,A5059,'RELACION PAGO DE CAJA'!L$3:L$9173)+(SUMIF('RELACION PAGO DE CAJA'!B$3:B$9173,A5059,'RELACION PAGO DE CAJA'!M$3:M$408)+(SUMIF('RELACION PAGO DE CAJA'!B$3:B$9173,A5059,'RELACION PAGO DE CAJA'!N$3:N$9173)))))</f>
        <v>#REF!</v>
      </c>
    </row>
    <row r="5060" spans="1:10">
      <c r="A5060" s="16" t="str">
        <f t="shared" si="83"/>
        <v/>
      </c>
      <c r="B5060" s="93"/>
      <c r="C5060" s="97"/>
      <c r="D5060" s="25"/>
      <c r="E5060" s="91"/>
      <c r="F5060" s="98"/>
      <c r="G5060" s="23"/>
      <c r="H5060" s="23"/>
      <c r="I5060" s="23"/>
      <c r="J5060" s="14" t="e">
        <f ca="1">F5060-(G5060+(SUMIF('RELACION PAGO DE CAJA'!B$3:B$9173,A5060,'RELACION PAGO DE CAJA'!K$3:K$9173)+SUMIF('RELACION PAGO DE CAJA'!B$3:B$9173,A5060,'RELACION PAGO DE CAJA'!L$3:L$9173)+(SUMIF('RELACION PAGO DE CAJA'!B$3:B$9173,A5060,'RELACION PAGO DE CAJA'!M$3:M$408)+(SUMIF('RELACION PAGO DE CAJA'!B$3:B$9173,A5060,'RELACION PAGO DE CAJA'!N$3:N$9173)))))</f>
        <v>#REF!</v>
      </c>
    </row>
    <row r="5061" spans="1:10">
      <c r="A5061" s="16" t="str">
        <f t="shared" si="83"/>
        <v/>
      </c>
      <c r="B5061" s="93"/>
      <c r="C5061" s="97"/>
      <c r="D5061" s="25"/>
      <c r="E5061" s="91"/>
      <c r="F5061" s="98"/>
      <c r="G5061" s="23"/>
      <c r="H5061" s="23"/>
      <c r="I5061" s="23"/>
      <c r="J5061" s="14" t="e">
        <f ca="1">F5061-(G5061+(SUMIF('RELACION PAGO DE CAJA'!B$3:B$9173,A5061,'RELACION PAGO DE CAJA'!K$3:K$9173)+SUMIF('RELACION PAGO DE CAJA'!B$3:B$9173,A5061,'RELACION PAGO DE CAJA'!L$3:L$9173)+(SUMIF('RELACION PAGO DE CAJA'!B$3:B$9173,A5061,'RELACION PAGO DE CAJA'!M$3:M$408)+(SUMIF('RELACION PAGO DE CAJA'!B$3:B$9173,A5061,'RELACION PAGO DE CAJA'!N$3:N$9173)))))</f>
        <v>#REF!</v>
      </c>
    </row>
    <row r="5062" spans="1:10">
      <c r="A5062" s="16" t="str">
        <f t="shared" si="83"/>
        <v/>
      </c>
      <c r="B5062" s="93"/>
      <c r="C5062" s="97"/>
      <c r="D5062" s="25"/>
      <c r="E5062" s="91"/>
      <c r="F5062" s="98"/>
      <c r="G5062" s="23"/>
      <c r="H5062" s="23"/>
      <c r="I5062" s="23"/>
      <c r="J5062" s="14" t="e">
        <f ca="1">F5062-(G5062+(SUMIF('RELACION PAGO DE CAJA'!B$3:B$9173,A5062,'RELACION PAGO DE CAJA'!K$3:K$9173)+SUMIF('RELACION PAGO DE CAJA'!B$3:B$9173,A5062,'RELACION PAGO DE CAJA'!L$3:L$9173)+(SUMIF('RELACION PAGO DE CAJA'!B$3:B$9173,A5062,'RELACION PAGO DE CAJA'!M$3:M$408)+(SUMIF('RELACION PAGO DE CAJA'!B$3:B$9173,A5062,'RELACION PAGO DE CAJA'!N$3:N$9173)))))</f>
        <v>#REF!</v>
      </c>
    </row>
    <row r="5063" spans="1:10">
      <c r="A5063" s="16" t="str">
        <f t="shared" si="83"/>
        <v/>
      </c>
      <c r="B5063" s="93"/>
      <c r="C5063" s="97"/>
      <c r="D5063" s="25"/>
      <c r="E5063" s="91"/>
      <c r="F5063" s="98"/>
      <c r="G5063" s="23"/>
      <c r="H5063" s="23"/>
      <c r="I5063" s="23"/>
      <c r="J5063" s="14" t="e">
        <f ca="1">F5063-(G5063+(SUMIF('RELACION PAGO DE CAJA'!B$3:B$9173,A5063,'RELACION PAGO DE CAJA'!K$3:K$9173)+SUMIF('RELACION PAGO DE CAJA'!B$3:B$9173,A5063,'RELACION PAGO DE CAJA'!L$3:L$9173)+(SUMIF('RELACION PAGO DE CAJA'!B$3:B$9173,A5063,'RELACION PAGO DE CAJA'!M$3:M$408)+(SUMIF('RELACION PAGO DE CAJA'!B$3:B$9173,A5063,'RELACION PAGO DE CAJA'!N$3:N$9173)))))</f>
        <v>#REF!</v>
      </c>
    </row>
    <row r="5064" spans="1:10">
      <c r="A5064" s="16" t="str">
        <f t="shared" si="83"/>
        <v/>
      </c>
      <c r="B5064" s="93"/>
      <c r="C5064" s="97"/>
      <c r="D5064" s="25"/>
      <c r="E5064" s="91"/>
      <c r="F5064" s="98"/>
      <c r="G5064" s="23"/>
      <c r="H5064" s="23"/>
      <c r="I5064" s="23"/>
      <c r="J5064" s="14" t="e">
        <f ca="1">F5064-(G5064+(SUMIF('RELACION PAGO DE CAJA'!B$3:B$9173,A5064,'RELACION PAGO DE CAJA'!K$3:K$9173)+SUMIF('RELACION PAGO DE CAJA'!B$3:B$9173,A5064,'RELACION PAGO DE CAJA'!L$3:L$9173)+(SUMIF('RELACION PAGO DE CAJA'!B$3:B$9173,A5064,'RELACION PAGO DE CAJA'!M$3:M$408)+(SUMIF('RELACION PAGO DE CAJA'!B$3:B$9173,A5064,'RELACION PAGO DE CAJA'!N$3:N$9173)))))</f>
        <v>#REF!</v>
      </c>
    </row>
    <row r="5065" spans="1:10">
      <c r="A5065" s="16" t="str">
        <f t="shared" si="83"/>
        <v/>
      </c>
      <c r="B5065" s="93"/>
      <c r="C5065" s="97"/>
      <c r="D5065" s="25"/>
      <c r="E5065" s="91"/>
      <c r="F5065" s="98"/>
      <c r="G5065" s="23"/>
      <c r="H5065" s="23"/>
      <c r="I5065" s="23"/>
      <c r="J5065" s="14" t="e">
        <f ca="1">F5065-(G5065+(SUMIF('RELACION PAGO DE CAJA'!B$3:B$9173,A5065,'RELACION PAGO DE CAJA'!K$3:K$9173)+SUMIF('RELACION PAGO DE CAJA'!B$3:B$9173,A5065,'RELACION PAGO DE CAJA'!L$3:L$9173)+(SUMIF('RELACION PAGO DE CAJA'!B$3:B$9173,A5065,'RELACION PAGO DE CAJA'!M$3:M$408)+(SUMIF('RELACION PAGO DE CAJA'!B$3:B$9173,A5065,'RELACION PAGO DE CAJA'!N$3:N$9173)))))</f>
        <v>#REF!</v>
      </c>
    </row>
    <row r="5066" spans="1:10">
      <c r="A5066" s="16" t="str">
        <f t="shared" si="83"/>
        <v/>
      </c>
      <c r="B5066" s="93"/>
      <c r="C5066" s="97"/>
      <c r="D5066" s="25"/>
      <c r="E5066" s="91"/>
      <c r="F5066" s="98"/>
      <c r="G5066" s="23"/>
      <c r="H5066" s="23"/>
      <c r="I5066" s="23"/>
      <c r="J5066" s="14" t="e">
        <f ca="1">F5066-(G5066+(SUMIF('RELACION PAGO DE CAJA'!B$3:B$9173,A5066,'RELACION PAGO DE CAJA'!K$3:K$9173)+SUMIF('RELACION PAGO DE CAJA'!B$3:B$9173,A5066,'RELACION PAGO DE CAJA'!L$3:L$9173)+(SUMIF('RELACION PAGO DE CAJA'!B$3:B$9173,A5066,'RELACION PAGO DE CAJA'!M$3:M$408)+(SUMIF('RELACION PAGO DE CAJA'!B$3:B$9173,A5066,'RELACION PAGO DE CAJA'!N$3:N$9173)))))</f>
        <v>#REF!</v>
      </c>
    </row>
    <row r="5067" spans="1:10">
      <c r="A5067" s="16" t="str">
        <f t="shared" si="83"/>
        <v/>
      </c>
      <c r="B5067" s="93"/>
      <c r="C5067" s="97"/>
      <c r="D5067" s="25"/>
      <c r="E5067" s="91"/>
      <c r="F5067" s="98"/>
      <c r="G5067" s="23"/>
      <c r="H5067" s="23"/>
      <c r="I5067" s="23"/>
      <c r="J5067" s="14" t="e">
        <f ca="1">F5067-(G5067+(SUMIF('RELACION PAGO DE CAJA'!B$3:B$9173,A5067,'RELACION PAGO DE CAJA'!K$3:K$9173)+SUMIF('RELACION PAGO DE CAJA'!B$3:B$9173,A5067,'RELACION PAGO DE CAJA'!L$3:L$9173)+(SUMIF('RELACION PAGO DE CAJA'!B$3:B$9173,A5067,'RELACION PAGO DE CAJA'!M$3:M$408)+(SUMIF('RELACION PAGO DE CAJA'!B$3:B$9173,A5067,'RELACION PAGO DE CAJA'!N$3:N$9173)))))</f>
        <v>#REF!</v>
      </c>
    </row>
    <row r="5068" spans="1:10">
      <c r="A5068" s="16" t="str">
        <f t="shared" si="83"/>
        <v/>
      </c>
      <c r="B5068" s="93"/>
      <c r="C5068" s="97"/>
      <c r="D5068" s="25"/>
      <c r="E5068" s="91"/>
      <c r="F5068" s="98"/>
      <c r="G5068" s="23"/>
      <c r="H5068" s="23"/>
      <c r="I5068" s="23"/>
      <c r="J5068" s="14" t="e">
        <f ca="1">F5068-(G5068+(SUMIF('RELACION PAGO DE CAJA'!B$3:B$9173,A5068,'RELACION PAGO DE CAJA'!K$3:K$9173)+SUMIF('RELACION PAGO DE CAJA'!B$3:B$9173,A5068,'RELACION PAGO DE CAJA'!L$3:L$9173)+(SUMIF('RELACION PAGO DE CAJA'!B$3:B$9173,A5068,'RELACION PAGO DE CAJA'!M$3:M$408)+(SUMIF('RELACION PAGO DE CAJA'!B$3:B$9173,A5068,'RELACION PAGO DE CAJA'!N$3:N$9173)))))</f>
        <v>#REF!</v>
      </c>
    </row>
    <row r="5069" spans="1:10">
      <c r="A5069" s="16" t="str">
        <f t="shared" si="83"/>
        <v/>
      </c>
      <c r="B5069" s="93"/>
      <c r="C5069" s="97"/>
      <c r="D5069" s="25"/>
      <c r="E5069" s="91"/>
      <c r="F5069" s="98"/>
      <c r="G5069" s="23"/>
      <c r="H5069" s="23"/>
      <c r="I5069" s="23"/>
      <c r="J5069" s="14" t="e">
        <f ca="1">F5069-(G5069+(SUMIF('RELACION PAGO DE CAJA'!B$3:B$9173,A5069,'RELACION PAGO DE CAJA'!K$3:K$9173)+SUMIF('RELACION PAGO DE CAJA'!B$3:B$9173,A5069,'RELACION PAGO DE CAJA'!L$3:L$9173)+(SUMIF('RELACION PAGO DE CAJA'!B$3:B$9173,A5069,'RELACION PAGO DE CAJA'!M$3:M$408)+(SUMIF('RELACION PAGO DE CAJA'!B$3:B$9173,A5069,'RELACION PAGO DE CAJA'!N$3:N$9173)))))</f>
        <v>#REF!</v>
      </c>
    </row>
    <row r="5070" spans="1:10">
      <c r="A5070" s="16" t="str">
        <f t="shared" si="83"/>
        <v/>
      </c>
      <c r="B5070" s="93"/>
      <c r="C5070" s="97"/>
      <c r="D5070" s="25"/>
      <c r="E5070" s="91"/>
      <c r="F5070" s="98"/>
      <c r="G5070" s="23"/>
      <c r="H5070" s="23"/>
      <c r="I5070" s="23"/>
      <c r="J5070" s="14" t="e">
        <f ca="1">F5070-(G5070+(SUMIF('RELACION PAGO DE CAJA'!B$3:B$9173,A5070,'RELACION PAGO DE CAJA'!K$3:K$9173)+SUMIF('RELACION PAGO DE CAJA'!B$3:B$9173,A5070,'RELACION PAGO DE CAJA'!L$3:L$9173)+(SUMIF('RELACION PAGO DE CAJA'!B$3:B$9173,A5070,'RELACION PAGO DE CAJA'!M$3:M$408)+(SUMIF('RELACION PAGO DE CAJA'!B$3:B$9173,A5070,'RELACION PAGO DE CAJA'!N$3:N$9173)))))</f>
        <v>#REF!</v>
      </c>
    </row>
    <row r="5071" spans="1:10">
      <c r="A5071" s="16" t="str">
        <f t="shared" si="83"/>
        <v/>
      </c>
      <c r="B5071" s="93"/>
      <c r="C5071" s="97"/>
      <c r="D5071" s="25"/>
      <c r="E5071" s="91"/>
      <c r="F5071" s="98"/>
      <c r="G5071" s="23"/>
      <c r="H5071" s="23"/>
      <c r="I5071" s="23"/>
      <c r="J5071" s="14" t="e">
        <f ca="1">F5071-(G5071+(SUMIF('RELACION PAGO DE CAJA'!B$3:B$9173,A5071,'RELACION PAGO DE CAJA'!K$3:K$9173)+SUMIF('RELACION PAGO DE CAJA'!B$3:B$9173,A5071,'RELACION PAGO DE CAJA'!L$3:L$9173)+(SUMIF('RELACION PAGO DE CAJA'!B$3:B$9173,A5071,'RELACION PAGO DE CAJA'!M$3:M$408)+(SUMIF('RELACION PAGO DE CAJA'!B$3:B$9173,A5071,'RELACION PAGO DE CAJA'!N$3:N$9173)))))</f>
        <v>#REF!</v>
      </c>
    </row>
    <row r="5072" spans="1:10">
      <c r="A5072" s="16" t="str">
        <f t="shared" si="83"/>
        <v/>
      </c>
      <c r="B5072" s="93"/>
      <c r="C5072" s="97"/>
      <c r="D5072" s="25"/>
      <c r="E5072" s="91"/>
      <c r="F5072" s="98"/>
      <c r="G5072" s="23"/>
      <c r="H5072" s="23"/>
      <c r="I5072" s="23"/>
      <c r="J5072" s="14" t="e">
        <f ca="1">F5072-(G5072+(SUMIF('RELACION PAGO DE CAJA'!B$3:B$9173,A5072,'RELACION PAGO DE CAJA'!K$3:K$9173)+SUMIF('RELACION PAGO DE CAJA'!B$3:B$9173,A5072,'RELACION PAGO DE CAJA'!L$3:L$9173)+(SUMIF('RELACION PAGO DE CAJA'!B$3:B$9173,A5072,'RELACION PAGO DE CAJA'!M$3:M$408)+(SUMIF('RELACION PAGO DE CAJA'!B$3:B$9173,A5072,'RELACION PAGO DE CAJA'!N$3:N$9173)))))</f>
        <v>#REF!</v>
      </c>
    </row>
    <row r="5073" spans="1:10">
      <c r="A5073" s="16" t="str">
        <f t="shared" si="83"/>
        <v/>
      </c>
      <c r="B5073" s="93"/>
      <c r="C5073" s="97"/>
      <c r="D5073" s="25"/>
      <c r="E5073" s="91"/>
      <c r="F5073" s="98"/>
      <c r="G5073" s="23"/>
      <c r="H5073" s="23"/>
      <c r="I5073" s="23"/>
      <c r="J5073" s="14" t="e">
        <f ca="1">F5073-(G5073+(SUMIF('RELACION PAGO DE CAJA'!B$3:B$9173,A5073,'RELACION PAGO DE CAJA'!K$3:K$9173)+SUMIF('RELACION PAGO DE CAJA'!B$3:B$9173,A5073,'RELACION PAGO DE CAJA'!L$3:L$9173)+(SUMIF('RELACION PAGO DE CAJA'!B$3:B$9173,A5073,'RELACION PAGO DE CAJA'!M$3:M$408)+(SUMIF('RELACION PAGO DE CAJA'!B$3:B$9173,A5073,'RELACION PAGO DE CAJA'!N$3:N$9173)))))</f>
        <v>#REF!</v>
      </c>
    </row>
    <row r="5074" spans="1:10">
      <c r="A5074" s="16" t="str">
        <f t="shared" si="83"/>
        <v/>
      </c>
      <c r="B5074" s="93"/>
      <c r="C5074" s="97"/>
      <c r="D5074" s="25"/>
      <c r="E5074" s="91"/>
      <c r="F5074" s="98"/>
      <c r="G5074" s="23"/>
      <c r="H5074" s="23"/>
      <c r="I5074" s="23"/>
      <c r="J5074" s="14" t="e">
        <f ca="1">F5074-(G5074+(SUMIF('RELACION PAGO DE CAJA'!B$3:B$9173,A5074,'RELACION PAGO DE CAJA'!K$3:K$9173)+SUMIF('RELACION PAGO DE CAJA'!B$3:B$9173,A5074,'RELACION PAGO DE CAJA'!L$3:L$9173)+(SUMIF('RELACION PAGO DE CAJA'!B$3:B$9173,A5074,'RELACION PAGO DE CAJA'!M$3:M$408)+(SUMIF('RELACION PAGO DE CAJA'!B$3:B$9173,A5074,'RELACION PAGO DE CAJA'!N$3:N$9173)))))</f>
        <v>#REF!</v>
      </c>
    </row>
    <row r="5075" spans="1:10">
      <c r="A5075" s="16" t="str">
        <f t="shared" si="83"/>
        <v/>
      </c>
      <c r="B5075" s="93"/>
      <c r="C5075" s="97"/>
      <c r="D5075" s="25"/>
      <c r="E5075" s="91"/>
      <c r="F5075" s="98"/>
      <c r="G5075" s="23"/>
      <c r="H5075" s="23"/>
      <c r="I5075" s="23"/>
      <c r="J5075" s="14" t="e">
        <f ca="1">F5075-(G5075+(SUMIF('RELACION PAGO DE CAJA'!B$3:B$9173,A5075,'RELACION PAGO DE CAJA'!K$3:K$9173)+SUMIF('RELACION PAGO DE CAJA'!B$3:B$9173,A5075,'RELACION PAGO DE CAJA'!L$3:L$9173)+(SUMIF('RELACION PAGO DE CAJA'!B$3:B$9173,A5075,'RELACION PAGO DE CAJA'!M$3:M$408)+(SUMIF('RELACION PAGO DE CAJA'!B$3:B$9173,A5075,'RELACION PAGO DE CAJA'!N$3:N$9173)))))</f>
        <v>#REF!</v>
      </c>
    </row>
    <row r="5076" spans="1:10">
      <c r="A5076" s="16" t="str">
        <f t="shared" si="83"/>
        <v/>
      </c>
      <c r="B5076" s="93"/>
      <c r="C5076" s="97"/>
      <c r="D5076" s="25"/>
      <c r="E5076" s="91"/>
      <c r="F5076" s="98"/>
      <c r="G5076" s="23"/>
      <c r="H5076" s="23"/>
      <c r="I5076" s="23"/>
      <c r="J5076" s="14" t="e">
        <f ca="1">F5076-(G5076+(SUMIF('RELACION PAGO DE CAJA'!B$3:B$9173,A5076,'RELACION PAGO DE CAJA'!K$3:K$9173)+SUMIF('RELACION PAGO DE CAJA'!B$3:B$9173,A5076,'RELACION PAGO DE CAJA'!L$3:L$9173)+(SUMIF('RELACION PAGO DE CAJA'!B$3:B$9173,A5076,'RELACION PAGO DE CAJA'!M$3:M$408)+(SUMIF('RELACION PAGO DE CAJA'!B$3:B$9173,A5076,'RELACION PAGO DE CAJA'!N$3:N$9173)))))</f>
        <v>#REF!</v>
      </c>
    </row>
    <row r="5077" spans="1:10">
      <c r="A5077" s="16" t="str">
        <f t="shared" ref="A5077:A5140" si="84">CONCATENATE(B5077,D5077,E5077)</f>
        <v/>
      </c>
      <c r="B5077" s="93"/>
      <c r="C5077" s="97"/>
      <c r="D5077" s="25"/>
      <c r="E5077" s="91"/>
      <c r="F5077" s="98"/>
      <c r="G5077" s="23"/>
      <c r="H5077" s="23"/>
      <c r="I5077" s="23"/>
      <c r="J5077" s="14" t="e">
        <f ca="1">F5077-(G5077+(SUMIF('RELACION PAGO DE CAJA'!B$3:B$9173,A5077,'RELACION PAGO DE CAJA'!K$3:K$9173)+SUMIF('RELACION PAGO DE CAJA'!B$3:B$9173,A5077,'RELACION PAGO DE CAJA'!L$3:L$9173)+(SUMIF('RELACION PAGO DE CAJA'!B$3:B$9173,A5077,'RELACION PAGO DE CAJA'!M$3:M$408)+(SUMIF('RELACION PAGO DE CAJA'!B$3:B$9173,A5077,'RELACION PAGO DE CAJA'!N$3:N$9173)))))</f>
        <v>#REF!</v>
      </c>
    </row>
    <row r="5078" spans="1:10">
      <c r="A5078" s="16" t="str">
        <f t="shared" si="84"/>
        <v/>
      </c>
      <c r="B5078" s="93"/>
      <c r="C5078" s="97"/>
      <c r="D5078" s="25"/>
      <c r="E5078" s="91"/>
      <c r="F5078" s="98"/>
      <c r="G5078" s="23"/>
      <c r="H5078" s="23"/>
      <c r="I5078" s="23"/>
      <c r="J5078" s="14" t="e">
        <f ca="1">F5078-(G5078+(SUMIF('RELACION PAGO DE CAJA'!B$3:B$9173,A5078,'RELACION PAGO DE CAJA'!K$3:K$9173)+SUMIF('RELACION PAGO DE CAJA'!B$3:B$9173,A5078,'RELACION PAGO DE CAJA'!L$3:L$9173)+(SUMIF('RELACION PAGO DE CAJA'!B$3:B$9173,A5078,'RELACION PAGO DE CAJA'!M$3:M$408)+(SUMIF('RELACION PAGO DE CAJA'!B$3:B$9173,A5078,'RELACION PAGO DE CAJA'!N$3:N$9173)))))</f>
        <v>#REF!</v>
      </c>
    </row>
    <row r="5079" spans="1:10">
      <c r="A5079" s="16" t="str">
        <f t="shared" si="84"/>
        <v/>
      </c>
      <c r="B5079" s="93"/>
      <c r="C5079" s="97"/>
      <c r="D5079" s="25"/>
      <c r="E5079" s="91"/>
      <c r="F5079" s="98"/>
      <c r="G5079" s="23"/>
      <c r="H5079" s="23"/>
      <c r="I5079" s="23"/>
      <c r="J5079" s="14" t="e">
        <f ca="1">F5079-(G5079+(SUMIF('RELACION PAGO DE CAJA'!B$3:B$9173,A5079,'RELACION PAGO DE CAJA'!K$3:K$9173)+SUMIF('RELACION PAGO DE CAJA'!B$3:B$9173,A5079,'RELACION PAGO DE CAJA'!L$3:L$9173)+(SUMIF('RELACION PAGO DE CAJA'!B$3:B$9173,A5079,'RELACION PAGO DE CAJA'!M$3:M$408)+(SUMIF('RELACION PAGO DE CAJA'!B$3:B$9173,A5079,'RELACION PAGO DE CAJA'!N$3:N$9173)))))</f>
        <v>#REF!</v>
      </c>
    </row>
    <row r="5080" spans="1:10">
      <c r="A5080" s="16" t="str">
        <f t="shared" si="84"/>
        <v/>
      </c>
      <c r="B5080" s="93"/>
      <c r="C5080" s="97"/>
      <c r="D5080" s="25"/>
      <c r="E5080" s="91"/>
      <c r="F5080" s="98"/>
      <c r="G5080" s="23"/>
      <c r="H5080" s="23"/>
      <c r="I5080" s="23"/>
      <c r="J5080" s="14" t="e">
        <f ca="1">F5080-(G5080+(SUMIF('RELACION PAGO DE CAJA'!B$3:B$9173,A5080,'RELACION PAGO DE CAJA'!K$3:K$9173)+SUMIF('RELACION PAGO DE CAJA'!B$3:B$9173,A5080,'RELACION PAGO DE CAJA'!L$3:L$9173)+(SUMIF('RELACION PAGO DE CAJA'!B$3:B$9173,A5080,'RELACION PAGO DE CAJA'!M$3:M$408)+(SUMIF('RELACION PAGO DE CAJA'!B$3:B$9173,A5080,'RELACION PAGO DE CAJA'!N$3:N$9173)))))</f>
        <v>#REF!</v>
      </c>
    </row>
    <row r="5081" spans="1:10">
      <c r="A5081" s="16" t="str">
        <f t="shared" si="84"/>
        <v/>
      </c>
      <c r="B5081" s="93"/>
      <c r="C5081" s="97"/>
      <c r="D5081" s="25"/>
      <c r="E5081" s="91"/>
      <c r="F5081" s="98"/>
      <c r="G5081" s="23"/>
      <c r="H5081" s="23"/>
      <c r="I5081" s="23"/>
      <c r="J5081" s="14" t="e">
        <f ca="1">F5081-(G5081+(SUMIF('RELACION PAGO DE CAJA'!B$3:B$9173,A5081,'RELACION PAGO DE CAJA'!K$3:K$9173)+SUMIF('RELACION PAGO DE CAJA'!B$3:B$9173,A5081,'RELACION PAGO DE CAJA'!L$3:L$9173)+(SUMIF('RELACION PAGO DE CAJA'!B$3:B$9173,A5081,'RELACION PAGO DE CAJA'!M$3:M$408)+(SUMIF('RELACION PAGO DE CAJA'!B$3:B$9173,A5081,'RELACION PAGO DE CAJA'!N$3:N$9173)))))</f>
        <v>#REF!</v>
      </c>
    </row>
    <row r="5082" spans="1:10">
      <c r="A5082" s="16" t="str">
        <f t="shared" si="84"/>
        <v/>
      </c>
      <c r="B5082" s="93"/>
      <c r="C5082" s="97"/>
      <c r="D5082" s="25"/>
      <c r="E5082" s="91"/>
      <c r="F5082" s="98"/>
      <c r="G5082" s="23"/>
      <c r="H5082" s="23"/>
      <c r="I5082" s="23"/>
      <c r="J5082" s="14" t="e">
        <f ca="1">F5082-(G5082+(SUMIF('RELACION PAGO DE CAJA'!B$3:B$9173,A5082,'RELACION PAGO DE CAJA'!K$3:K$9173)+SUMIF('RELACION PAGO DE CAJA'!B$3:B$9173,A5082,'RELACION PAGO DE CAJA'!L$3:L$9173)+(SUMIF('RELACION PAGO DE CAJA'!B$3:B$9173,A5082,'RELACION PAGO DE CAJA'!M$3:M$408)+(SUMIF('RELACION PAGO DE CAJA'!B$3:B$9173,A5082,'RELACION PAGO DE CAJA'!N$3:N$9173)))))</f>
        <v>#REF!</v>
      </c>
    </row>
    <row r="5083" spans="1:10">
      <c r="A5083" s="16" t="str">
        <f t="shared" si="84"/>
        <v/>
      </c>
      <c r="B5083" s="93"/>
      <c r="C5083" s="97"/>
      <c r="D5083" s="25"/>
      <c r="E5083" s="91"/>
      <c r="F5083" s="98"/>
      <c r="G5083" s="23"/>
      <c r="H5083" s="23"/>
      <c r="I5083" s="23"/>
      <c r="J5083" s="14" t="e">
        <f ca="1">F5083-(G5083+(SUMIF('RELACION PAGO DE CAJA'!B$3:B$9173,A5083,'RELACION PAGO DE CAJA'!K$3:K$9173)+SUMIF('RELACION PAGO DE CAJA'!B$3:B$9173,A5083,'RELACION PAGO DE CAJA'!L$3:L$9173)+(SUMIF('RELACION PAGO DE CAJA'!B$3:B$9173,A5083,'RELACION PAGO DE CAJA'!M$3:M$408)+(SUMIF('RELACION PAGO DE CAJA'!B$3:B$9173,A5083,'RELACION PAGO DE CAJA'!N$3:N$9173)))))</f>
        <v>#REF!</v>
      </c>
    </row>
    <row r="5084" spans="1:10">
      <c r="A5084" s="16" t="str">
        <f t="shared" si="84"/>
        <v/>
      </c>
      <c r="B5084" s="93"/>
      <c r="C5084" s="97"/>
      <c r="D5084" s="25"/>
      <c r="E5084" s="91"/>
      <c r="F5084" s="98"/>
      <c r="G5084" s="23"/>
      <c r="H5084" s="23"/>
      <c r="I5084" s="23"/>
      <c r="J5084" s="14" t="e">
        <f ca="1">F5084-(G5084+(SUMIF('RELACION PAGO DE CAJA'!B$3:B$9173,A5084,'RELACION PAGO DE CAJA'!K$3:K$9173)+SUMIF('RELACION PAGO DE CAJA'!B$3:B$9173,A5084,'RELACION PAGO DE CAJA'!L$3:L$9173)+(SUMIF('RELACION PAGO DE CAJA'!B$3:B$9173,A5084,'RELACION PAGO DE CAJA'!M$3:M$408)+(SUMIF('RELACION PAGO DE CAJA'!B$3:B$9173,A5084,'RELACION PAGO DE CAJA'!N$3:N$9173)))))</f>
        <v>#REF!</v>
      </c>
    </row>
    <row r="5085" spans="1:10">
      <c r="A5085" s="16" t="str">
        <f t="shared" si="84"/>
        <v/>
      </c>
      <c r="B5085" s="93"/>
      <c r="C5085" s="97"/>
      <c r="D5085" s="25"/>
      <c r="E5085" s="91"/>
      <c r="F5085" s="98"/>
      <c r="G5085" s="23"/>
      <c r="H5085" s="23"/>
      <c r="I5085" s="23"/>
      <c r="J5085" s="14" t="e">
        <f ca="1">F5085-(G5085+(SUMIF('RELACION PAGO DE CAJA'!B$3:B$9173,A5085,'RELACION PAGO DE CAJA'!K$3:K$9173)+SUMIF('RELACION PAGO DE CAJA'!B$3:B$9173,A5085,'RELACION PAGO DE CAJA'!L$3:L$9173)+(SUMIF('RELACION PAGO DE CAJA'!B$3:B$9173,A5085,'RELACION PAGO DE CAJA'!M$3:M$408)+(SUMIF('RELACION PAGO DE CAJA'!B$3:B$9173,A5085,'RELACION PAGO DE CAJA'!N$3:N$9173)))))</f>
        <v>#REF!</v>
      </c>
    </row>
    <row r="5086" spans="1:10">
      <c r="A5086" s="16" t="str">
        <f t="shared" si="84"/>
        <v/>
      </c>
      <c r="B5086" s="93"/>
      <c r="C5086" s="97"/>
      <c r="D5086" s="25"/>
      <c r="E5086" s="91"/>
      <c r="F5086" s="98"/>
      <c r="G5086" s="23"/>
      <c r="H5086" s="23"/>
      <c r="I5086" s="23"/>
      <c r="J5086" s="14" t="e">
        <f ca="1">F5086-(G5086+(SUMIF('RELACION PAGO DE CAJA'!B$3:B$9173,A5086,'RELACION PAGO DE CAJA'!K$3:K$9173)+SUMIF('RELACION PAGO DE CAJA'!B$3:B$9173,A5086,'RELACION PAGO DE CAJA'!L$3:L$9173)+(SUMIF('RELACION PAGO DE CAJA'!B$3:B$9173,A5086,'RELACION PAGO DE CAJA'!M$3:M$408)+(SUMIF('RELACION PAGO DE CAJA'!B$3:B$9173,A5086,'RELACION PAGO DE CAJA'!N$3:N$9173)))))</f>
        <v>#REF!</v>
      </c>
    </row>
    <row r="5087" spans="1:10">
      <c r="A5087" s="16" t="str">
        <f t="shared" si="84"/>
        <v/>
      </c>
      <c r="B5087" s="93"/>
      <c r="C5087" s="97"/>
      <c r="D5087" s="25"/>
      <c r="E5087" s="91"/>
      <c r="F5087" s="98"/>
      <c r="G5087" s="23"/>
      <c r="H5087" s="23"/>
      <c r="I5087" s="23"/>
      <c r="J5087" s="14" t="e">
        <f ca="1">F5087-(G5087+(SUMIF('RELACION PAGO DE CAJA'!B$3:B$9173,A5087,'RELACION PAGO DE CAJA'!K$3:K$9173)+SUMIF('RELACION PAGO DE CAJA'!B$3:B$9173,A5087,'RELACION PAGO DE CAJA'!L$3:L$9173)+(SUMIF('RELACION PAGO DE CAJA'!B$3:B$9173,A5087,'RELACION PAGO DE CAJA'!M$3:M$408)+(SUMIF('RELACION PAGO DE CAJA'!B$3:B$9173,A5087,'RELACION PAGO DE CAJA'!N$3:N$9173)))))</f>
        <v>#REF!</v>
      </c>
    </row>
    <row r="5088" spans="1:10">
      <c r="A5088" s="16" t="str">
        <f t="shared" si="84"/>
        <v/>
      </c>
      <c r="B5088" s="93"/>
      <c r="C5088" s="97"/>
      <c r="D5088" s="25"/>
      <c r="E5088" s="91"/>
      <c r="F5088" s="98"/>
      <c r="G5088" s="23"/>
      <c r="H5088" s="23"/>
      <c r="I5088" s="23"/>
      <c r="J5088" s="14" t="e">
        <f ca="1">F5088-(G5088+(SUMIF('RELACION PAGO DE CAJA'!B$3:B$9173,A5088,'RELACION PAGO DE CAJA'!K$3:K$9173)+SUMIF('RELACION PAGO DE CAJA'!B$3:B$9173,A5088,'RELACION PAGO DE CAJA'!L$3:L$9173)+(SUMIF('RELACION PAGO DE CAJA'!B$3:B$9173,A5088,'RELACION PAGO DE CAJA'!M$3:M$408)+(SUMIF('RELACION PAGO DE CAJA'!B$3:B$9173,A5088,'RELACION PAGO DE CAJA'!N$3:N$9173)))))</f>
        <v>#REF!</v>
      </c>
    </row>
    <row r="5089" spans="1:10">
      <c r="A5089" s="16" t="str">
        <f t="shared" si="84"/>
        <v/>
      </c>
      <c r="B5089" s="93"/>
      <c r="C5089" s="97"/>
      <c r="D5089" s="25"/>
      <c r="E5089" s="91"/>
      <c r="F5089" s="98"/>
      <c r="G5089" s="23"/>
      <c r="H5089" s="23"/>
      <c r="I5089" s="23"/>
      <c r="J5089" s="14" t="e">
        <f ca="1">F5089-(G5089+(SUMIF('RELACION PAGO DE CAJA'!B$3:B$9173,A5089,'RELACION PAGO DE CAJA'!K$3:K$9173)+SUMIF('RELACION PAGO DE CAJA'!B$3:B$9173,A5089,'RELACION PAGO DE CAJA'!L$3:L$9173)+(SUMIF('RELACION PAGO DE CAJA'!B$3:B$9173,A5089,'RELACION PAGO DE CAJA'!M$3:M$408)+(SUMIF('RELACION PAGO DE CAJA'!B$3:B$9173,A5089,'RELACION PAGO DE CAJA'!N$3:N$9173)))))</f>
        <v>#REF!</v>
      </c>
    </row>
    <row r="5090" spans="1:10">
      <c r="A5090" s="16" t="str">
        <f t="shared" si="84"/>
        <v/>
      </c>
      <c r="B5090" s="93"/>
      <c r="C5090" s="97"/>
      <c r="D5090" s="25"/>
      <c r="E5090" s="91"/>
      <c r="F5090" s="98"/>
      <c r="G5090" s="23"/>
      <c r="H5090" s="23"/>
      <c r="I5090" s="23"/>
      <c r="J5090" s="14" t="e">
        <f ca="1">F5090-(G5090+(SUMIF('RELACION PAGO DE CAJA'!B$3:B$9173,A5090,'RELACION PAGO DE CAJA'!K$3:K$9173)+SUMIF('RELACION PAGO DE CAJA'!B$3:B$9173,A5090,'RELACION PAGO DE CAJA'!L$3:L$9173)+(SUMIF('RELACION PAGO DE CAJA'!B$3:B$9173,A5090,'RELACION PAGO DE CAJA'!M$3:M$408)+(SUMIF('RELACION PAGO DE CAJA'!B$3:B$9173,A5090,'RELACION PAGO DE CAJA'!N$3:N$9173)))))</f>
        <v>#REF!</v>
      </c>
    </row>
    <row r="5091" spans="1:10">
      <c r="A5091" s="16" t="str">
        <f t="shared" si="84"/>
        <v/>
      </c>
      <c r="B5091" s="93"/>
      <c r="C5091" s="97"/>
      <c r="D5091" s="25"/>
      <c r="E5091" s="91"/>
      <c r="F5091" s="98"/>
      <c r="G5091" s="23"/>
      <c r="H5091" s="23"/>
      <c r="I5091" s="23"/>
      <c r="J5091" s="14" t="e">
        <f ca="1">F5091-(G5091+(SUMIF('RELACION PAGO DE CAJA'!B$3:B$9173,A5091,'RELACION PAGO DE CAJA'!K$3:K$9173)+SUMIF('RELACION PAGO DE CAJA'!B$3:B$9173,A5091,'RELACION PAGO DE CAJA'!L$3:L$9173)+(SUMIF('RELACION PAGO DE CAJA'!B$3:B$9173,A5091,'RELACION PAGO DE CAJA'!M$3:M$408)+(SUMIF('RELACION PAGO DE CAJA'!B$3:B$9173,A5091,'RELACION PAGO DE CAJA'!N$3:N$9173)))))</f>
        <v>#REF!</v>
      </c>
    </row>
    <row r="5092" spans="1:10">
      <c r="A5092" s="16" t="str">
        <f t="shared" si="84"/>
        <v/>
      </c>
      <c r="B5092" s="93"/>
      <c r="C5092" s="97"/>
      <c r="D5092" s="25"/>
      <c r="E5092" s="91"/>
      <c r="F5092" s="98"/>
      <c r="G5092" s="23"/>
      <c r="H5092" s="23"/>
      <c r="I5092" s="23"/>
      <c r="J5092" s="14" t="e">
        <f ca="1">F5092-(G5092+(SUMIF('RELACION PAGO DE CAJA'!B$3:B$9173,A5092,'RELACION PAGO DE CAJA'!K$3:K$9173)+SUMIF('RELACION PAGO DE CAJA'!B$3:B$9173,A5092,'RELACION PAGO DE CAJA'!L$3:L$9173)+(SUMIF('RELACION PAGO DE CAJA'!B$3:B$9173,A5092,'RELACION PAGO DE CAJA'!M$3:M$408)+(SUMIF('RELACION PAGO DE CAJA'!B$3:B$9173,A5092,'RELACION PAGO DE CAJA'!N$3:N$9173)))))</f>
        <v>#REF!</v>
      </c>
    </row>
    <row r="5093" spans="1:10">
      <c r="A5093" s="16" t="str">
        <f t="shared" si="84"/>
        <v/>
      </c>
      <c r="B5093" s="93"/>
      <c r="C5093" s="97"/>
      <c r="D5093" s="25"/>
      <c r="E5093" s="91"/>
      <c r="F5093" s="98"/>
      <c r="G5093" s="23"/>
      <c r="H5093" s="23"/>
      <c r="I5093" s="23"/>
      <c r="J5093" s="14" t="e">
        <f ca="1">F5093-(G5093+(SUMIF('RELACION PAGO DE CAJA'!B$3:B$9173,A5093,'RELACION PAGO DE CAJA'!K$3:K$9173)+SUMIF('RELACION PAGO DE CAJA'!B$3:B$9173,A5093,'RELACION PAGO DE CAJA'!L$3:L$9173)+(SUMIF('RELACION PAGO DE CAJA'!B$3:B$9173,A5093,'RELACION PAGO DE CAJA'!M$3:M$408)+(SUMIF('RELACION PAGO DE CAJA'!B$3:B$9173,A5093,'RELACION PAGO DE CAJA'!N$3:N$9173)))))</f>
        <v>#REF!</v>
      </c>
    </row>
    <row r="5094" spans="1:10">
      <c r="A5094" s="16" t="str">
        <f t="shared" si="84"/>
        <v/>
      </c>
      <c r="B5094" s="93"/>
      <c r="C5094" s="97"/>
      <c r="D5094" s="25"/>
      <c r="E5094" s="91"/>
      <c r="F5094" s="98"/>
      <c r="G5094" s="23"/>
      <c r="H5094" s="23"/>
      <c r="I5094" s="23"/>
      <c r="J5094" s="14" t="e">
        <f ca="1">F5094-(G5094+(SUMIF('RELACION PAGO DE CAJA'!B$3:B$9173,A5094,'RELACION PAGO DE CAJA'!K$3:K$9173)+SUMIF('RELACION PAGO DE CAJA'!B$3:B$9173,A5094,'RELACION PAGO DE CAJA'!L$3:L$9173)+(SUMIF('RELACION PAGO DE CAJA'!B$3:B$9173,A5094,'RELACION PAGO DE CAJA'!M$3:M$408)+(SUMIF('RELACION PAGO DE CAJA'!B$3:B$9173,A5094,'RELACION PAGO DE CAJA'!N$3:N$9173)))))</f>
        <v>#REF!</v>
      </c>
    </row>
    <row r="5095" spans="1:10">
      <c r="A5095" s="16" t="str">
        <f t="shared" si="84"/>
        <v/>
      </c>
      <c r="B5095" s="93"/>
      <c r="C5095" s="97"/>
      <c r="D5095" s="25"/>
      <c r="E5095" s="91"/>
      <c r="F5095" s="98"/>
      <c r="G5095" s="23"/>
      <c r="H5095" s="23"/>
      <c r="I5095" s="23"/>
      <c r="J5095" s="14" t="e">
        <f ca="1">F5095-(G5095+(SUMIF('RELACION PAGO DE CAJA'!B$3:B$9173,A5095,'RELACION PAGO DE CAJA'!K$3:K$9173)+SUMIF('RELACION PAGO DE CAJA'!B$3:B$9173,A5095,'RELACION PAGO DE CAJA'!L$3:L$9173)+(SUMIF('RELACION PAGO DE CAJA'!B$3:B$9173,A5095,'RELACION PAGO DE CAJA'!M$3:M$408)+(SUMIF('RELACION PAGO DE CAJA'!B$3:B$9173,A5095,'RELACION PAGO DE CAJA'!N$3:N$9173)))))</f>
        <v>#REF!</v>
      </c>
    </row>
    <row r="5096" spans="1:10">
      <c r="A5096" s="16" t="str">
        <f t="shared" si="84"/>
        <v/>
      </c>
      <c r="B5096" s="93"/>
      <c r="C5096" s="97"/>
      <c r="D5096" s="25"/>
      <c r="E5096" s="91"/>
      <c r="F5096" s="98"/>
      <c r="G5096" s="23"/>
      <c r="H5096" s="23"/>
      <c r="I5096" s="23"/>
      <c r="J5096" s="14" t="e">
        <f ca="1">F5096-(G5096+(SUMIF('RELACION PAGO DE CAJA'!B$3:B$9173,A5096,'RELACION PAGO DE CAJA'!K$3:K$9173)+SUMIF('RELACION PAGO DE CAJA'!B$3:B$9173,A5096,'RELACION PAGO DE CAJA'!L$3:L$9173)+(SUMIF('RELACION PAGO DE CAJA'!B$3:B$9173,A5096,'RELACION PAGO DE CAJA'!M$3:M$408)+(SUMIF('RELACION PAGO DE CAJA'!B$3:B$9173,A5096,'RELACION PAGO DE CAJA'!N$3:N$9173)))))</f>
        <v>#REF!</v>
      </c>
    </row>
    <row r="5097" spans="1:10">
      <c r="A5097" s="16" t="str">
        <f t="shared" si="84"/>
        <v/>
      </c>
      <c r="B5097" s="93"/>
      <c r="C5097" s="97"/>
      <c r="D5097" s="25"/>
      <c r="E5097" s="91"/>
      <c r="F5097" s="98"/>
      <c r="G5097" s="23"/>
      <c r="H5097" s="23"/>
      <c r="I5097" s="23"/>
      <c r="J5097" s="14" t="e">
        <f ca="1">F5097-(G5097+(SUMIF('RELACION PAGO DE CAJA'!B$3:B$9173,A5097,'RELACION PAGO DE CAJA'!K$3:K$9173)+SUMIF('RELACION PAGO DE CAJA'!B$3:B$9173,A5097,'RELACION PAGO DE CAJA'!L$3:L$9173)+(SUMIF('RELACION PAGO DE CAJA'!B$3:B$9173,A5097,'RELACION PAGO DE CAJA'!M$3:M$408)+(SUMIF('RELACION PAGO DE CAJA'!B$3:B$9173,A5097,'RELACION PAGO DE CAJA'!N$3:N$9173)))))</f>
        <v>#REF!</v>
      </c>
    </row>
    <row r="5098" spans="1:10">
      <c r="A5098" s="16" t="str">
        <f t="shared" si="84"/>
        <v/>
      </c>
      <c r="B5098" s="93"/>
      <c r="C5098" s="97"/>
      <c r="D5098" s="25"/>
      <c r="E5098" s="91"/>
      <c r="F5098" s="98"/>
      <c r="G5098" s="23"/>
      <c r="H5098" s="23"/>
      <c r="I5098" s="23"/>
      <c r="J5098" s="14" t="e">
        <f ca="1">F5098-(G5098+(SUMIF('RELACION PAGO DE CAJA'!B$3:B$9173,A5098,'RELACION PAGO DE CAJA'!K$3:K$9173)+SUMIF('RELACION PAGO DE CAJA'!B$3:B$9173,A5098,'RELACION PAGO DE CAJA'!L$3:L$9173)+(SUMIF('RELACION PAGO DE CAJA'!B$3:B$9173,A5098,'RELACION PAGO DE CAJA'!M$3:M$408)+(SUMIF('RELACION PAGO DE CAJA'!B$3:B$9173,A5098,'RELACION PAGO DE CAJA'!N$3:N$9173)))))</f>
        <v>#REF!</v>
      </c>
    </row>
    <row r="5099" spans="1:10">
      <c r="A5099" s="16" t="str">
        <f t="shared" si="84"/>
        <v/>
      </c>
      <c r="B5099" s="93"/>
      <c r="C5099" s="97"/>
      <c r="D5099" s="25"/>
      <c r="E5099" s="91"/>
      <c r="F5099" s="98"/>
      <c r="G5099" s="23"/>
      <c r="H5099" s="23"/>
      <c r="I5099" s="23"/>
      <c r="J5099" s="14" t="e">
        <f ca="1">F5099-(G5099+(SUMIF('RELACION PAGO DE CAJA'!B$3:B$9173,A5099,'RELACION PAGO DE CAJA'!K$3:K$9173)+SUMIF('RELACION PAGO DE CAJA'!B$3:B$9173,A5099,'RELACION PAGO DE CAJA'!L$3:L$9173)+(SUMIF('RELACION PAGO DE CAJA'!B$3:B$9173,A5099,'RELACION PAGO DE CAJA'!M$3:M$408)+(SUMIF('RELACION PAGO DE CAJA'!B$3:B$9173,A5099,'RELACION PAGO DE CAJA'!N$3:N$9173)))))</f>
        <v>#REF!</v>
      </c>
    </row>
    <row r="5100" spans="1:10">
      <c r="A5100" s="16" t="str">
        <f t="shared" si="84"/>
        <v/>
      </c>
      <c r="B5100" s="93"/>
      <c r="C5100" s="97"/>
      <c r="D5100" s="25"/>
      <c r="E5100" s="91"/>
      <c r="F5100" s="98"/>
      <c r="G5100" s="23"/>
      <c r="H5100" s="23"/>
      <c r="I5100" s="23"/>
      <c r="J5100" s="14" t="e">
        <f ca="1">F5100-(G5100+(SUMIF('RELACION PAGO DE CAJA'!B$3:B$9173,A5100,'RELACION PAGO DE CAJA'!K$3:K$9173)+SUMIF('RELACION PAGO DE CAJA'!B$3:B$9173,A5100,'RELACION PAGO DE CAJA'!L$3:L$9173)+(SUMIF('RELACION PAGO DE CAJA'!B$3:B$9173,A5100,'RELACION PAGO DE CAJA'!M$3:M$408)+(SUMIF('RELACION PAGO DE CAJA'!B$3:B$9173,A5100,'RELACION PAGO DE CAJA'!N$3:N$9173)))))</f>
        <v>#REF!</v>
      </c>
    </row>
    <row r="5101" spans="1:10">
      <c r="A5101" s="16" t="str">
        <f t="shared" si="84"/>
        <v/>
      </c>
      <c r="B5101" s="93"/>
      <c r="C5101" s="97"/>
      <c r="D5101" s="25"/>
      <c r="E5101" s="91"/>
      <c r="F5101" s="98"/>
      <c r="G5101" s="23"/>
      <c r="H5101" s="23"/>
      <c r="I5101" s="23"/>
      <c r="J5101" s="14" t="e">
        <f ca="1">F5101-(G5101+(SUMIF('RELACION PAGO DE CAJA'!B$3:B$9173,A5101,'RELACION PAGO DE CAJA'!K$3:K$9173)+SUMIF('RELACION PAGO DE CAJA'!B$3:B$9173,A5101,'RELACION PAGO DE CAJA'!L$3:L$9173)+(SUMIF('RELACION PAGO DE CAJA'!B$3:B$9173,A5101,'RELACION PAGO DE CAJA'!M$3:M$408)+(SUMIF('RELACION PAGO DE CAJA'!B$3:B$9173,A5101,'RELACION PAGO DE CAJA'!N$3:N$9173)))))</f>
        <v>#REF!</v>
      </c>
    </row>
    <row r="5102" spans="1:10">
      <c r="A5102" s="16" t="str">
        <f t="shared" si="84"/>
        <v/>
      </c>
      <c r="B5102" s="93"/>
      <c r="C5102" s="97"/>
      <c r="D5102" s="25"/>
      <c r="E5102" s="91"/>
      <c r="F5102" s="98"/>
      <c r="G5102" s="23"/>
      <c r="H5102" s="23"/>
      <c r="I5102" s="23"/>
      <c r="J5102" s="14" t="e">
        <f ca="1">F5102-(G5102+(SUMIF('RELACION PAGO DE CAJA'!B$3:B$9173,A5102,'RELACION PAGO DE CAJA'!K$3:K$9173)+SUMIF('RELACION PAGO DE CAJA'!B$3:B$9173,A5102,'RELACION PAGO DE CAJA'!L$3:L$9173)+(SUMIF('RELACION PAGO DE CAJA'!B$3:B$9173,A5102,'RELACION PAGO DE CAJA'!M$3:M$408)+(SUMIF('RELACION PAGO DE CAJA'!B$3:B$9173,A5102,'RELACION PAGO DE CAJA'!N$3:N$9173)))))</f>
        <v>#REF!</v>
      </c>
    </row>
    <row r="5103" spans="1:10">
      <c r="A5103" s="16" t="str">
        <f t="shared" si="84"/>
        <v/>
      </c>
      <c r="B5103" s="93"/>
      <c r="C5103" s="97"/>
      <c r="D5103" s="25"/>
      <c r="E5103" s="91"/>
      <c r="F5103" s="98"/>
      <c r="G5103" s="23"/>
      <c r="H5103" s="23"/>
      <c r="I5103" s="23"/>
      <c r="J5103" s="14" t="e">
        <f ca="1">F5103-(G5103+(SUMIF('RELACION PAGO DE CAJA'!B$3:B$9173,A5103,'RELACION PAGO DE CAJA'!K$3:K$9173)+SUMIF('RELACION PAGO DE CAJA'!B$3:B$9173,A5103,'RELACION PAGO DE CAJA'!L$3:L$9173)+(SUMIF('RELACION PAGO DE CAJA'!B$3:B$9173,A5103,'RELACION PAGO DE CAJA'!M$3:M$408)+(SUMIF('RELACION PAGO DE CAJA'!B$3:B$9173,A5103,'RELACION PAGO DE CAJA'!N$3:N$9173)))))</f>
        <v>#REF!</v>
      </c>
    </row>
    <row r="5104" spans="1:10">
      <c r="A5104" s="16" t="str">
        <f t="shared" si="84"/>
        <v/>
      </c>
      <c r="B5104" s="93"/>
      <c r="C5104" s="97"/>
      <c r="D5104" s="25"/>
      <c r="E5104" s="91"/>
      <c r="F5104" s="98"/>
      <c r="G5104" s="23"/>
      <c r="H5104" s="23"/>
      <c r="I5104" s="23"/>
      <c r="J5104" s="14" t="e">
        <f ca="1">F5104-(G5104+(SUMIF('RELACION PAGO DE CAJA'!B$3:B$9173,A5104,'RELACION PAGO DE CAJA'!K$3:K$9173)+SUMIF('RELACION PAGO DE CAJA'!B$3:B$9173,A5104,'RELACION PAGO DE CAJA'!L$3:L$9173)+(SUMIF('RELACION PAGO DE CAJA'!B$3:B$9173,A5104,'RELACION PAGO DE CAJA'!M$3:M$408)+(SUMIF('RELACION PAGO DE CAJA'!B$3:B$9173,A5104,'RELACION PAGO DE CAJA'!N$3:N$9173)))))</f>
        <v>#REF!</v>
      </c>
    </row>
    <row r="5105" spans="1:10">
      <c r="A5105" s="16" t="str">
        <f t="shared" si="84"/>
        <v/>
      </c>
      <c r="B5105" s="93"/>
      <c r="C5105" s="97"/>
      <c r="D5105" s="25"/>
      <c r="E5105" s="91"/>
      <c r="F5105" s="98"/>
      <c r="G5105" s="23"/>
      <c r="H5105" s="23"/>
      <c r="I5105" s="23"/>
      <c r="J5105" s="14" t="e">
        <f ca="1">F5105-(G5105+(SUMIF('RELACION PAGO DE CAJA'!B$3:B$9173,A5105,'RELACION PAGO DE CAJA'!K$3:K$9173)+SUMIF('RELACION PAGO DE CAJA'!B$3:B$9173,A5105,'RELACION PAGO DE CAJA'!L$3:L$9173)+(SUMIF('RELACION PAGO DE CAJA'!B$3:B$9173,A5105,'RELACION PAGO DE CAJA'!M$3:M$408)+(SUMIF('RELACION PAGO DE CAJA'!B$3:B$9173,A5105,'RELACION PAGO DE CAJA'!N$3:N$9173)))))</f>
        <v>#REF!</v>
      </c>
    </row>
    <row r="5106" spans="1:10">
      <c r="A5106" s="16" t="str">
        <f t="shared" si="84"/>
        <v/>
      </c>
      <c r="B5106" s="93"/>
      <c r="C5106" s="97"/>
      <c r="D5106" s="25"/>
      <c r="E5106" s="91"/>
      <c r="F5106" s="98"/>
      <c r="G5106" s="23"/>
      <c r="H5106" s="23"/>
      <c r="I5106" s="23"/>
      <c r="J5106" s="14" t="e">
        <f ca="1">F5106-(G5106+(SUMIF('RELACION PAGO DE CAJA'!B$3:B$9173,A5106,'RELACION PAGO DE CAJA'!K$3:K$9173)+SUMIF('RELACION PAGO DE CAJA'!B$3:B$9173,A5106,'RELACION PAGO DE CAJA'!L$3:L$9173)+(SUMIF('RELACION PAGO DE CAJA'!B$3:B$9173,A5106,'RELACION PAGO DE CAJA'!M$3:M$408)+(SUMIF('RELACION PAGO DE CAJA'!B$3:B$9173,A5106,'RELACION PAGO DE CAJA'!N$3:N$9173)))))</f>
        <v>#REF!</v>
      </c>
    </row>
    <row r="5107" spans="1:10">
      <c r="A5107" s="16" t="str">
        <f t="shared" si="84"/>
        <v/>
      </c>
      <c r="B5107" s="93"/>
      <c r="C5107" s="97"/>
      <c r="D5107" s="25"/>
      <c r="E5107" s="91"/>
      <c r="F5107" s="98"/>
      <c r="G5107" s="23"/>
      <c r="H5107" s="23"/>
      <c r="I5107" s="23"/>
      <c r="J5107" s="14" t="e">
        <f ca="1">F5107-(G5107+(SUMIF('RELACION PAGO DE CAJA'!B$3:B$9173,A5107,'RELACION PAGO DE CAJA'!K$3:K$9173)+SUMIF('RELACION PAGO DE CAJA'!B$3:B$9173,A5107,'RELACION PAGO DE CAJA'!L$3:L$9173)+(SUMIF('RELACION PAGO DE CAJA'!B$3:B$9173,A5107,'RELACION PAGO DE CAJA'!M$3:M$408)+(SUMIF('RELACION PAGO DE CAJA'!B$3:B$9173,A5107,'RELACION PAGO DE CAJA'!N$3:N$9173)))))</f>
        <v>#REF!</v>
      </c>
    </row>
    <row r="5108" spans="1:10">
      <c r="A5108" s="16" t="str">
        <f t="shared" si="84"/>
        <v/>
      </c>
      <c r="B5108" s="93"/>
      <c r="C5108" s="97"/>
      <c r="D5108" s="25"/>
      <c r="E5108" s="91"/>
      <c r="F5108" s="98"/>
      <c r="G5108" s="23"/>
      <c r="H5108" s="23"/>
      <c r="I5108" s="23"/>
      <c r="J5108" s="14" t="e">
        <f ca="1">F5108-(G5108+(SUMIF('RELACION PAGO DE CAJA'!B$3:B$9173,A5108,'RELACION PAGO DE CAJA'!K$3:K$9173)+SUMIF('RELACION PAGO DE CAJA'!B$3:B$9173,A5108,'RELACION PAGO DE CAJA'!L$3:L$9173)+(SUMIF('RELACION PAGO DE CAJA'!B$3:B$9173,A5108,'RELACION PAGO DE CAJA'!M$3:M$408)+(SUMIF('RELACION PAGO DE CAJA'!B$3:B$9173,A5108,'RELACION PAGO DE CAJA'!N$3:N$9173)))))</f>
        <v>#REF!</v>
      </c>
    </row>
    <row r="5109" spans="1:10">
      <c r="A5109" s="16" t="str">
        <f t="shared" si="84"/>
        <v/>
      </c>
      <c r="B5109" s="93"/>
      <c r="C5109" s="97"/>
      <c r="D5109" s="25"/>
      <c r="E5109" s="91"/>
      <c r="F5109" s="98"/>
      <c r="G5109" s="23"/>
      <c r="H5109" s="23"/>
      <c r="I5109" s="23"/>
      <c r="J5109" s="14" t="e">
        <f ca="1">F5109-(G5109+(SUMIF('RELACION PAGO DE CAJA'!B$3:B$9173,A5109,'RELACION PAGO DE CAJA'!K$3:K$9173)+SUMIF('RELACION PAGO DE CAJA'!B$3:B$9173,A5109,'RELACION PAGO DE CAJA'!L$3:L$9173)+(SUMIF('RELACION PAGO DE CAJA'!B$3:B$9173,A5109,'RELACION PAGO DE CAJA'!M$3:M$408)+(SUMIF('RELACION PAGO DE CAJA'!B$3:B$9173,A5109,'RELACION PAGO DE CAJA'!N$3:N$9173)))))</f>
        <v>#REF!</v>
      </c>
    </row>
    <row r="5110" spans="1:10">
      <c r="A5110" s="16" t="str">
        <f t="shared" si="84"/>
        <v/>
      </c>
      <c r="B5110" s="93"/>
      <c r="C5110" s="97"/>
      <c r="D5110" s="25"/>
      <c r="E5110" s="91"/>
      <c r="F5110" s="98"/>
      <c r="G5110" s="23"/>
      <c r="H5110" s="23"/>
      <c r="I5110" s="23"/>
      <c r="J5110" s="14" t="e">
        <f ca="1">F5110-(G5110+(SUMIF('RELACION PAGO DE CAJA'!B$3:B$9173,A5110,'RELACION PAGO DE CAJA'!K$3:K$9173)+SUMIF('RELACION PAGO DE CAJA'!B$3:B$9173,A5110,'RELACION PAGO DE CAJA'!L$3:L$9173)+(SUMIF('RELACION PAGO DE CAJA'!B$3:B$9173,A5110,'RELACION PAGO DE CAJA'!M$3:M$408)+(SUMIF('RELACION PAGO DE CAJA'!B$3:B$9173,A5110,'RELACION PAGO DE CAJA'!N$3:N$9173)))))</f>
        <v>#REF!</v>
      </c>
    </row>
    <row r="5111" spans="1:10">
      <c r="A5111" s="16" t="str">
        <f t="shared" si="84"/>
        <v/>
      </c>
      <c r="B5111" s="93"/>
      <c r="C5111" s="97"/>
      <c r="D5111" s="25"/>
      <c r="E5111" s="91"/>
      <c r="F5111" s="98"/>
      <c r="G5111" s="23"/>
      <c r="H5111" s="23"/>
      <c r="I5111" s="23"/>
      <c r="J5111" s="14" t="e">
        <f ca="1">F5111-(G5111+(SUMIF('RELACION PAGO DE CAJA'!B$3:B$9173,A5111,'RELACION PAGO DE CAJA'!K$3:K$9173)+SUMIF('RELACION PAGO DE CAJA'!B$3:B$9173,A5111,'RELACION PAGO DE CAJA'!L$3:L$9173)+(SUMIF('RELACION PAGO DE CAJA'!B$3:B$9173,A5111,'RELACION PAGO DE CAJA'!M$3:M$408)+(SUMIF('RELACION PAGO DE CAJA'!B$3:B$9173,A5111,'RELACION PAGO DE CAJA'!N$3:N$9173)))))</f>
        <v>#REF!</v>
      </c>
    </row>
    <row r="5112" spans="1:10">
      <c r="A5112" s="16" t="str">
        <f t="shared" si="84"/>
        <v/>
      </c>
      <c r="B5112" s="93"/>
      <c r="C5112" s="97"/>
      <c r="D5112" s="25"/>
      <c r="E5112" s="91"/>
      <c r="F5112" s="98"/>
      <c r="G5112" s="23"/>
      <c r="H5112" s="23"/>
      <c r="I5112" s="23"/>
      <c r="J5112" s="14" t="e">
        <f ca="1">F5112-(G5112+(SUMIF('RELACION PAGO DE CAJA'!B$3:B$9173,A5112,'RELACION PAGO DE CAJA'!K$3:K$9173)+SUMIF('RELACION PAGO DE CAJA'!B$3:B$9173,A5112,'RELACION PAGO DE CAJA'!L$3:L$9173)+(SUMIF('RELACION PAGO DE CAJA'!B$3:B$9173,A5112,'RELACION PAGO DE CAJA'!M$3:M$408)+(SUMIF('RELACION PAGO DE CAJA'!B$3:B$9173,A5112,'RELACION PAGO DE CAJA'!N$3:N$9173)))))</f>
        <v>#REF!</v>
      </c>
    </row>
    <row r="5113" spans="1:10">
      <c r="A5113" s="16" t="str">
        <f t="shared" si="84"/>
        <v/>
      </c>
      <c r="B5113" s="93"/>
      <c r="C5113" s="97"/>
      <c r="D5113" s="25"/>
      <c r="E5113" s="91"/>
      <c r="F5113" s="98"/>
      <c r="G5113" s="23"/>
      <c r="H5113" s="23"/>
      <c r="I5113" s="23"/>
      <c r="J5113" s="14" t="e">
        <f ca="1">F5113-(G5113+(SUMIF('RELACION PAGO DE CAJA'!B$3:B$9173,A5113,'RELACION PAGO DE CAJA'!K$3:K$9173)+SUMIF('RELACION PAGO DE CAJA'!B$3:B$9173,A5113,'RELACION PAGO DE CAJA'!L$3:L$9173)+(SUMIF('RELACION PAGO DE CAJA'!B$3:B$9173,A5113,'RELACION PAGO DE CAJA'!M$3:M$408)+(SUMIF('RELACION PAGO DE CAJA'!B$3:B$9173,A5113,'RELACION PAGO DE CAJA'!N$3:N$9173)))))</f>
        <v>#REF!</v>
      </c>
    </row>
    <row r="5114" spans="1:10">
      <c r="A5114" s="16" t="str">
        <f t="shared" si="84"/>
        <v/>
      </c>
      <c r="B5114" s="93"/>
      <c r="C5114" s="97"/>
      <c r="D5114" s="25"/>
      <c r="E5114" s="91"/>
      <c r="F5114" s="98"/>
      <c r="G5114" s="23"/>
      <c r="H5114" s="23"/>
      <c r="I5114" s="23"/>
      <c r="J5114" s="14" t="e">
        <f ca="1">F5114-(G5114+(SUMIF('RELACION PAGO DE CAJA'!B$3:B$9173,A5114,'RELACION PAGO DE CAJA'!K$3:K$9173)+SUMIF('RELACION PAGO DE CAJA'!B$3:B$9173,A5114,'RELACION PAGO DE CAJA'!L$3:L$9173)+(SUMIF('RELACION PAGO DE CAJA'!B$3:B$9173,A5114,'RELACION PAGO DE CAJA'!M$3:M$408)+(SUMIF('RELACION PAGO DE CAJA'!B$3:B$9173,A5114,'RELACION PAGO DE CAJA'!N$3:N$9173)))))</f>
        <v>#REF!</v>
      </c>
    </row>
    <row r="5115" spans="1:10">
      <c r="A5115" s="16" t="str">
        <f t="shared" si="84"/>
        <v/>
      </c>
      <c r="B5115" s="93"/>
      <c r="C5115" s="97"/>
      <c r="D5115" s="25"/>
      <c r="E5115" s="91"/>
      <c r="F5115" s="98"/>
      <c r="G5115" s="23"/>
      <c r="H5115" s="23"/>
      <c r="I5115" s="23"/>
      <c r="J5115" s="14" t="e">
        <f ca="1">F5115-(G5115+(SUMIF('RELACION PAGO DE CAJA'!B$3:B$9173,A5115,'RELACION PAGO DE CAJA'!K$3:K$9173)+SUMIF('RELACION PAGO DE CAJA'!B$3:B$9173,A5115,'RELACION PAGO DE CAJA'!L$3:L$9173)+(SUMIF('RELACION PAGO DE CAJA'!B$3:B$9173,A5115,'RELACION PAGO DE CAJA'!M$3:M$408)+(SUMIF('RELACION PAGO DE CAJA'!B$3:B$9173,A5115,'RELACION PAGO DE CAJA'!N$3:N$9173)))))</f>
        <v>#REF!</v>
      </c>
    </row>
    <row r="5116" spans="1:10">
      <c r="A5116" s="16" t="str">
        <f t="shared" si="84"/>
        <v/>
      </c>
      <c r="B5116" s="93"/>
      <c r="C5116" s="97"/>
      <c r="D5116" s="25"/>
      <c r="E5116" s="91"/>
      <c r="F5116" s="98"/>
      <c r="G5116" s="23"/>
      <c r="H5116" s="23"/>
      <c r="I5116" s="23"/>
      <c r="J5116" s="14" t="e">
        <f ca="1">F5116-(G5116+(SUMIF('RELACION PAGO DE CAJA'!B$3:B$9173,A5116,'RELACION PAGO DE CAJA'!K$3:K$9173)+SUMIF('RELACION PAGO DE CAJA'!B$3:B$9173,A5116,'RELACION PAGO DE CAJA'!L$3:L$9173)+(SUMIF('RELACION PAGO DE CAJA'!B$3:B$9173,A5116,'RELACION PAGO DE CAJA'!M$3:M$408)+(SUMIF('RELACION PAGO DE CAJA'!B$3:B$9173,A5116,'RELACION PAGO DE CAJA'!N$3:N$9173)))))</f>
        <v>#REF!</v>
      </c>
    </row>
    <row r="5117" spans="1:10">
      <c r="A5117" s="16" t="str">
        <f t="shared" si="84"/>
        <v/>
      </c>
      <c r="B5117" s="93"/>
      <c r="C5117" s="97"/>
      <c r="D5117" s="25"/>
      <c r="E5117" s="91"/>
      <c r="F5117" s="98"/>
      <c r="G5117" s="23"/>
      <c r="H5117" s="23"/>
      <c r="I5117" s="23"/>
      <c r="J5117" s="14" t="e">
        <f ca="1">F5117-(G5117+(SUMIF('RELACION PAGO DE CAJA'!B$3:B$9173,A5117,'RELACION PAGO DE CAJA'!K$3:K$9173)+SUMIF('RELACION PAGO DE CAJA'!B$3:B$9173,A5117,'RELACION PAGO DE CAJA'!L$3:L$9173)+(SUMIF('RELACION PAGO DE CAJA'!B$3:B$9173,A5117,'RELACION PAGO DE CAJA'!M$3:M$408)+(SUMIF('RELACION PAGO DE CAJA'!B$3:B$9173,A5117,'RELACION PAGO DE CAJA'!N$3:N$9173)))))</f>
        <v>#REF!</v>
      </c>
    </row>
    <row r="5118" spans="1:10">
      <c r="A5118" s="16" t="str">
        <f t="shared" si="84"/>
        <v/>
      </c>
      <c r="B5118" s="93"/>
      <c r="C5118" s="97"/>
      <c r="D5118" s="25"/>
      <c r="E5118" s="91"/>
      <c r="F5118" s="98"/>
      <c r="G5118" s="23"/>
      <c r="H5118" s="23"/>
      <c r="I5118" s="23"/>
      <c r="J5118" s="14" t="e">
        <f ca="1">F5118-(G5118+(SUMIF('RELACION PAGO DE CAJA'!B$3:B$9173,A5118,'RELACION PAGO DE CAJA'!K$3:K$9173)+SUMIF('RELACION PAGO DE CAJA'!B$3:B$9173,A5118,'RELACION PAGO DE CAJA'!L$3:L$9173)+(SUMIF('RELACION PAGO DE CAJA'!B$3:B$9173,A5118,'RELACION PAGO DE CAJA'!M$3:M$408)+(SUMIF('RELACION PAGO DE CAJA'!B$3:B$9173,A5118,'RELACION PAGO DE CAJA'!N$3:N$9173)))))</f>
        <v>#REF!</v>
      </c>
    </row>
    <row r="5119" spans="1:10">
      <c r="A5119" s="16" t="str">
        <f t="shared" si="84"/>
        <v/>
      </c>
      <c r="B5119" s="93"/>
      <c r="C5119" s="97"/>
      <c r="D5119" s="25"/>
      <c r="E5119" s="91"/>
      <c r="F5119" s="98"/>
      <c r="G5119" s="23"/>
      <c r="H5119" s="23"/>
      <c r="I5119" s="23"/>
      <c r="J5119" s="14" t="e">
        <f ca="1">F5119-(G5119+(SUMIF('RELACION PAGO DE CAJA'!B$3:B$9173,A5119,'RELACION PAGO DE CAJA'!K$3:K$9173)+SUMIF('RELACION PAGO DE CAJA'!B$3:B$9173,A5119,'RELACION PAGO DE CAJA'!L$3:L$9173)+(SUMIF('RELACION PAGO DE CAJA'!B$3:B$9173,A5119,'RELACION PAGO DE CAJA'!M$3:M$408)+(SUMIF('RELACION PAGO DE CAJA'!B$3:B$9173,A5119,'RELACION PAGO DE CAJA'!N$3:N$9173)))))</f>
        <v>#REF!</v>
      </c>
    </row>
    <row r="5120" spans="1:10">
      <c r="A5120" s="16" t="str">
        <f t="shared" si="84"/>
        <v/>
      </c>
      <c r="B5120" s="93"/>
      <c r="C5120" s="97"/>
      <c r="D5120" s="25"/>
      <c r="E5120" s="91"/>
      <c r="F5120" s="98"/>
      <c r="G5120" s="23"/>
      <c r="H5120" s="23"/>
      <c r="I5120" s="23"/>
      <c r="J5120" s="14" t="e">
        <f ca="1">F5120-(G5120+(SUMIF('RELACION PAGO DE CAJA'!B$3:B$9173,A5120,'RELACION PAGO DE CAJA'!K$3:K$9173)+SUMIF('RELACION PAGO DE CAJA'!B$3:B$9173,A5120,'RELACION PAGO DE CAJA'!L$3:L$9173)+(SUMIF('RELACION PAGO DE CAJA'!B$3:B$9173,A5120,'RELACION PAGO DE CAJA'!M$3:M$408)+(SUMIF('RELACION PAGO DE CAJA'!B$3:B$9173,A5120,'RELACION PAGO DE CAJA'!N$3:N$9173)))))</f>
        <v>#REF!</v>
      </c>
    </row>
    <row r="5121" spans="1:10">
      <c r="A5121" s="16" t="str">
        <f t="shared" si="84"/>
        <v/>
      </c>
      <c r="B5121" s="93"/>
      <c r="C5121" s="97"/>
      <c r="D5121" s="25"/>
      <c r="E5121" s="91"/>
      <c r="F5121" s="98"/>
      <c r="G5121" s="23"/>
      <c r="H5121" s="23"/>
      <c r="I5121" s="23"/>
      <c r="J5121" s="14" t="e">
        <f ca="1">F5121-(G5121+(SUMIF('RELACION PAGO DE CAJA'!B$3:B$9173,A5121,'RELACION PAGO DE CAJA'!K$3:K$9173)+SUMIF('RELACION PAGO DE CAJA'!B$3:B$9173,A5121,'RELACION PAGO DE CAJA'!L$3:L$9173)+(SUMIF('RELACION PAGO DE CAJA'!B$3:B$9173,A5121,'RELACION PAGO DE CAJA'!M$3:M$408)+(SUMIF('RELACION PAGO DE CAJA'!B$3:B$9173,A5121,'RELACION PAGO DE CAJA'!N$3:N$9173)))))</f>
        <v>#REF!</v>
      </c>
    </row>
    <row r="5122" spans="1:10">
      <c r="A5122" s="16" t="str">
        <f t="shared" si="84"/>
        <v/>
      </c>
      <c r="B5122" s="93"/>
      <c r="C5122" s="97"/>
      <c r="D5122" s="25"/>
      <c r="E5122" s="91"/>
      <c r="F5122" s="98"/>
      <c r="G5122" s="23"/>
      <c r="H5122" s="23"/>
      <c r="I5122" s="23"/>
      <c r="J5122" s="14" t="e">
        <f ca="1">F5122-(G5122+(SUMIF('RELACION PAGO DE CAJA'!B$3:B$9173,A5122,'RELACION PAGO DE CAJA'!K$3:K$9173)+SUMIF('RELACION PAGO DE CAJA'!B$3:B$9173,A5122,'RELACION PAGO DE CAJA'!L$3:L$9173)+(SUMIF('RELACION PAGO DE CAJA'!B$3:B$9173,A5122,'RELACION PAGO DE CAJA'!M$3:M$408)+(SUMIF('RELACION PAGO DE CAJA'!B$3:B$9173,A5122,'RELACION PAGO DE CAJA'!N$3:N$9173)))))</f>
        <v>#REF!</v>
      </c>
    </row>
    <row r="5123" spans="1:10">
      <c r="A5123" s="16" t="str">
        <f t="shared" si="84"/>
        <v/>
      </c>
      <c r="B5123" s="93"/>
      <c r="C5123" s="97"/>
      <c r="D5123" s="25"/>
      <c r="E5123" s="91"/>
      <c r="F5123" s="98"/>
      <c r="G5123" s="23"/>
      <c r="H5123" s="23"/>
      <c r="I5123" s="23"/>
      <c r="J5123" s="14" t="e">
        <f ca="1">F5123-(G5123+(SUMIF('RELACION PAGO DE CAJA'!B$3:B$9173,A5123,'RELACION PAGO DE CAJA'!K$3:K$9173)+SUMIF('RELACION PAGO DE CAJA'!B$3:B$9173,A5123,'RELACION PAGO DE CAJA'!L$3:L$9173)+(SUMIF('RELACION PAGO DE CAJA'!B$3:B$9173,A5123,'RELACION PAGO DE CAJA'!M$3:M$408)+(SUMIF('RELACION PAGO DE CAJA'!B$3:B$9173,A5123,'RELACION PAGO DE CAJA'!N$3:N$9173)))))</f>
        <v>#REF!</v>
      </c>
    </row>
    <row r="5124" spans="1:10">
      <c r="A5124" s="16" t="str">
        <f t="shared" si="84"/>
        <v/>
      </c>
      <c r="B5124" s="93"/>
      <c r="C5124" s="97"/>
      <c r="D5124" s="25"/>
      <c r="E5124" s="91"/>
      <c r="F5124" s="98"/>
      <c r="G5124" s="23"/>
      <c r="H5124" s="23"/>
      <c r="I5124" s="23"/>
      <c r="J5124" s="14" t="e">
        <f ca="1">F5124-(G5124+(SUMIF('RELACION PAGO DE CAJA'!B$3:B$9173,A5124,'RELACION PAGO DE CAJA'!K$3:K$9173)+SUMIF('RELACION PAGO DE CAJA'!B$3:B$9173,A5124,'RELACION PAGO DE CAJA'!L$3:L$9173)+(SUMIF('RELACION PAGO DE CAJA'!B$3:B$9173,A5124,'RELACION PAGO DE CAJA'!M$3:M$408)+(SUMIF('RELACION PAGO DE CAJA'!B$3:B$9173,A5124,'RELACION PAGO DE CAJA'!N$3:N$9173)))))</f>
        <v>#REF!</v>
      </c>
    </row>
    <row r="5125" spans="1:10">
      <c r="A5125" s="16" t="str">
        <f t="shared" si="84"/>
        <v/>
      </c>
      <c r="B5125" s="93"/>
      <c r="C5125" s="97"/>
      <c r="D5125" s="25"/>
      <c r="E5125" s="91"/>
      <c r="F5125" s="98"/>
      <c r="G5125" s="23"/>
      <c r="H5125" s="23"/>
      <c r="I5125" s="23"/>
      <c r="J5125" s="14" t="e">
        <f ca="1">F5125-(G5125+(SUMIF('RELACION PAGO DE CAJA'!B$3:B$9173,A5125,'RELACION PAGO DE CAJA'!K$3:K$9173)+SUMIF('RELACION PAGO DE CAJA'!B$3:B$9173,A5125,'RELACION PAGO DE CAJA'!L$3:L$9173)+(SUMIF('RELACION PAGO DE CAJA'!B$3:B$9173,A5125,'RELACION PAGO DE CAJA'!M$3:M$408)+(SUMIF('RELACION PAGO DE CAJA'!B$3:B$9173,A5125,'RELACION PAGO DE CAJA'!N$3:N$9173)))))</f>
        <v>#REF!</v>
      </c>
    </row>
    <row r="5126" spans="1:10">
      <c r="A5126" s="16" t="str">
        <f t="shared" si="84"/>
        <v/>
      </c>
      <c r="B5126" s="93"/>
      <c r="C5126" s="97"/>
      <c r="D5126" s="25"/>
      <c r="E5126" s="91"/>
      <c r="F5126" s="98"/>
      <c r="G5126" s="23"/>
      <c r="H5126" s="23"/>
      <c r="I5126" s="23"/>
      <c r="J5126" s="14" t="e">
        <f ca="1">F5126-(G5126+(SUMIF('RELACION PAGO DE CAJA'!B$3:B$9173,A5126,'RELACION PAGO DE CAJA'!K$3:K$9173)+SUMIF('RELACION PAGO DE CAJA'!B$3:B$9173,A5126,'RELACION PAGO DE CAJA'!L$3:L$9173)+(SUMIF('RELACION PAGO DE CAJA'!B$3:B$9173,A5126,'RELACION PAGO DE CAJA'!M$3:M$408)+(SUMIF('RELACION PAGO DE CAJA'!B$3:B$9173,A5126,'RELACION PAGO DE CAJA'!N$3:N$9173)))))</f>
        <v>#REF!</v>
      </c>
    </row>
    <row r="5127" spans="1:10">
      <c r="A5127" s="16" t="str">
        <f t="shared" si="84"/>
        <v/>
      </c>
      <c r="B5127" s="93"/>
      <c r="C5127" s="97"/>
      <c r="D5127" s="25"/>
      <c r="E5127" s="91"/>
      <c r="F5127" s="98"/>
      <c r="G5127" s="23"/>
      <c r="H5127" s="23"/>
      <c r="I5127" s="23"/>
      <c r="J5127" s="14" t="e">
        <f ca="1">F5127-(G5127+(SUMIF('RELACION PAGO DE CAJA'!B$3:B$9173,A5127,'RELACION PAGO DE CAJA'!K$3:K$9173)+SUMIF('RELACION PAGO DE CAJA'!B$3:B$9173,A5127,'RELACION PAGO DE CAJA'!L$3:L$9173)+(SUMIF('RELACION PAGO DE CAJA'!B$3:B$9173,A5127,'RELACION PAGO DE CAJA'!M$3:M$408)+(SUMIF('RELACION PAGO DE CAJA'!B$3:B$9173,A5127,'RELACION PAGO DE CAJA'!N$3:N$9173)))))</f>
        <v>#REF!</v>
      </c>
    </row>
    <row r="5128" spans="1:10">
      <c r="A5128" s="16" t="str">
        <f t="shared" si="84"/>
        <v/>
      </c>
      <c r="B5128" s="93"/>
      <c r="C5128" s="97"/>
      <c r="D5128" s="25"/>
      <c r="E5128" s="91"/>
      <c r="F5128" s="98"/>
      <c r="G5128" s="23"/>
      <c r="H5128" s="23"/>
      <c r="I5128" s="23"/>
      <c r="J5128" s="14" t="e">
        <f ca="1">F5128-(G5128+(SUMIF('RELACION PAGO DE CAJA'!B$3:B$9173,A5128,'RELACION PAGO DE CAJA'!K$3:K$9173)+SUMIF('RELACION PAGO DE CAJA'!B$3:B$9173,A5128,'RELACION PAGO DE CAJA'!L$3:L$9173)+(SUMIF('RELACION PAGO DE CAJA'!B$3:B$9173,A5128,'RELACION PAGO DE CAJA'!M$3:M$408)+(SUMIF('RELACION PAGO DE CAJA'!B$3:B$9173,A5128,'RELACION PAGO DE CAJA'!N$3:N$9173)))))</f>
        <v>#REF!</v>
      </c>
    </row>
    <row r="5129" spans="1:10">
      <c r="A5129" s="16" t="str">
        <f t="shared" si="84"/>
        <v/>
      </c>
      <c r="B5129" s="93"/>
      <c r="C5129" s="97"/>
      <c r="D5129" s="25"/>
      <c r="E5129" s="91"/>
      <c r="F5129" s="98"/>
      <c r="G5129" s="23"/>
      <c r="H5129" s="23"/>
      <c r="I5129" s="23"/>
      <c r="J5129" s="14" t="e">
        <f ca="1">F5129-(G5129+(SUMIF('RELACION PAGO DE CAJA'!B$3:B$9173,A5129,'RELACION PAGO DE CAJA'!K$3:K$9173)+SUMIF('RELACION PAGO DE CAJA'!B$3:B$9173,A5129,'RELACION PAGO DE CAJA'!L$3:L$9173)+(SUMIF('RELACION PAGO DE CAJA'!B$3:B$9173,A5129,'RELACION PAGO DE CAJA'!M$3:M$408)+(SUMIF('RELACION PAGO DE CAJA'!B$3:B$9173,A5129,'RELACION PAGO DE CAJA'!N$3:N$9173)))))</f>
        <v>#REF!</v>
      </c>
    </row>
    <row r="5130" spans="1:10">
      <c r="A5130" s="16" t="str">
        <f t="shared" si="84"/>
        <v/>
      </c>
      <c r="B5130" s="93"/>
      <c r="C5130" s="97"/>
      <c r="D5130" s="25"/>
      <c r="E5130" s="91"/>
      <c r="F5130" s="98"/>
      <c r="G5130" s="23"/>
      <c r="H5130" s="23"/>
      <c r="I5130" s="23"/>
      <c r="J5130" s="14" t="e">
        <f ca="1">F5130-(G5130+(SUMIF('RELACION PAGO DE CAJA'!B$3:B$9173,A5130,'RELACION PAGO DE CAJA'!K$3:K$9173)+SUMIF('RELACION PAGO DE CAJA'!B$3:B$9173,A5130,'RELACION PAGO DE CAJA'!L$3:L$9173)+(SUMIF('RELACION PAGO DE CAJA'!B$3:B$9173,A5130,'RELACION PAGO DE CAJA'!M$3:M$408)+(SUMIF('RELACION PAGO DE CAJA'!B$3:B$9173,A5130,'RELACION PAGO DE CAJA'!N$3:N$9173)))))</f>
        <v>#REF!</v>
      </c>
    </row>
    <row r="5131" spans="1:10">
      <c r="A5131" s="16" t="str">
        <f t="shared" si="84"/>
        <v/>
      </c>
      <c r="B5131" s="93"/>
      <c r="C5131" s="97"/>
      <c r="D5131" s="25"/>
      <c r="E5131" s="91"/>
      <c r="F5131" s="98"/>
      <c r="G5131" s="23"/>
      <c r="H5131" s="23"/>
      <c r="I5131" s="23"/>
      <c r="J5131" s="14" t="e">
        <f ca="1">F5131-(G5131+(SUMIF('RELACION PAGO DE CAJA'!B$3:B$9173,A5131,'RELACION PAGO DE CAJA'!K$3:K$9173)+SUMIF('RELACION PAGO DE CAJA'!B$3:B$9173,A5131,'RELACION PAGO DE CAJA'!L$3:L$9173)+(SUMIF('RELACION PAGO DE CAJA'!B$3:B$9173,A5131,'RELACION PAGO DE CAJA'!M$3:M$408)+(SUMIF('RELACION PAGO DE CAJA'!B$3:B$9173,A5131,'RELACION PAGO DE CAJA'!N$3:N$9173)))))</f>
        <v>#REF!</v>
      </c>
    </row>
    <row r="5132" spans="1:10">
      <c r="A5132" s="16" t="str">
        <f t="shared" si="84"/>
        <v/>
      </c>
      <c r="B5132" s="93"/>
      <c r="C5132" s="97"/>
      <c r="D5132" s="25"/>
      <c r="E5132" s="91"/>
      <c r="F5132" s="98"/>
      <c r="G5132" s="23"/>
      <c r="H5132" s="23"/>
      <c r="I5132" s="23"/>
      <c r="J5132" s="14" t="e">
        <f ca="1">F5132-(G5132+(SUMIF('RELACION PAGO DE CAJA'!B$3:B$9173,A5132,'RELACION PAGO DE CAJA'!K$3:K$9173)+SUMIF('RELACION PAGO DE CAJA'!B$3:B$9173,A5132,'RELACION PAGO DE CAJA'!L$3:L$9173)+(SUMIF('RELACION PAGO DE CAJA'!B$3:B$9173,A5132,'RELACION PAGO DE CAJA'!M$3:M$408)+(SUMIF('RELACION PAGO DE CAJA'!B$3:B$9173,A5132,'RELACION PAGO DE CAJA'!N$3:N$9173)))))</f>
        <v>#REF!</v>
      </c>
    </row>
    <row r="5133" spans="1:10">
      <c r="A5133" s="16" t="str">
        <f t="shared" si="84"/>
        <v/>
      </c>
      <c r="B5133" s="93"/>
      <c r="C5133" s="97"/>
      <c r="D5133" s="25"/>
      <c r="E5133" s="91"/>
      <c r="F5133" s="98"/>
      <c r="G5133" s="23"/>
      <c r="H5133" s="23"/>
      <c r="I5133" s="23"/>
      <c r="J5133" s="14" t="e">
        <f ca="1">F5133-(G5133+(SUMIF('RELACION PAGO DE CAJA'!B$3:B$9173,A5133,'RELACION PAGO DE CAJA'!K$3:K$9173)+SUMIF('RELACION PAGO DE CAJA'!B$3:B$9173,A5133,'RELACION PAGO DE CAJA'!L$3:L$9173)+(SUMIF('RELACION PAGO DE CAJA'!B$3:B$9173,A5133,'RELACION PAGO DE CAJA'!M$3:M$408)+(SUMIF('RELACION PAGO DE CAJA'!B$3:B$9173,A5133,'RELACION PAGO DE CAJA'!N$3:N$9173)))))</f>
        <v>#REF!</v>
      </c>
    </row>
    <row r="5134" spans="1:10">
      <c r="A5134" s="16" t="str">
        <f t="shared" si="84"/>
        <v/>
      </c>
      <c r="B5134" s="93"/>
      <c r="C5134" s="97"/>
      <c r="D5134" s="25"/>
      <c r="E5134" s="91"/>
      <c r="F5134" s="98"/>
      <c r="G5134" s="23"/>
      <c r="H5134" s="23"/>
      <c r="I5134" s="23"/>
      <c r="J5134" s="14" t="e">
        <f ca="1">F5134-(G5134+(SUMIF('RELACION PAGO DE CAJA'!B$3:B$9173,A5134,'RELACION PAGO DE CAJA'!K$3:K$9173)+SUMIF('RELACION PAGO DE CAJA'!B$3:B$9173,A5134,'RELACION PAGO DE CAJA'!L$3:L$9173)+(SUMIF('RELACION PAGO DE CAJA'!B$3:B$9173,A5134,'RELACION PAGO DE CAJA'!M$3:M$408)+(SUMIF('RELACION PAGO DE CAJA'!B$3:B$9173,A5134,'RELACION PAGO DE CAJA'!N$3:N$9173)))))</f>
        <v>#REF!</v>
      </c>
    </row>
    <row r="5135" spans="1:10">
      <c r="A5135" s="16" t="str">
        <f t="shared" si="84"/>
        <v/>
      </c>
      <c r="B5135" s="93"/>
      <c r="C5135" s="97"/>
      <c r="D5135" s="25"/>
      <c r="E5135" s="91"/>
      <c r="F5135" s="98"/>
      <c r="G5135" s="23"/>
      <c r="H5135" s="23"/>
      <c r="I5135" s="23"/>
      <c r="J5135" s="14" t="e">
        <f ca="1">F5135-(G5135+(SUMIF('RELACION PAGO DE CAJA'!B$3:B$9173,A5135,'RELACION PAGO DE CAJA'!K$3:K$9173)+SUMIF('RELACION PAGO DE CAJA'!B$3:B$9173,A5135,'RELACION PAGO DE CAJA'!L$3:L$9173)+(SUMIF('RELACION PAGO DE CAJA'!B$3:B$9173,A5135,'RELACION PAGO DE CAJA'!M$3:M$408)+(SUMIF('RELACION PAGO DE CAJA'!B$3:B$9173,A5135,'RELACION PAGO DE CAJA'!N$3:N$9173)))))</f>
        <v>#REF!</v>
      </c>
    </row>
    <row r="5136" spans="1:10">
      <c r="A5136" s="16" t="str">
        <f t="shared" si="84"/>
        <v/>
      </c>
      <c r="B5136" s="93"/>
      <c r="C5136" s="97"/>
      <c r="D5136" s="25"/>
      <c r="E5136" s="91"/>
      <c r="F5136" s="98"/>
      <c r="G5136" s="23"/>
      <c r="H5136" s="23"/>
      <c r="I5136" s="23"/>
      <c r="J5136" s="14" t="e">
        <f ca="1">F5136-(G5136+(SUMIF('RELACION PAGO DE CAJA'!B$3:B$9173,A5136,'RELACION PAGO DE CAJA'!K$3:K$9173)+SUMIF('RELACION PAGO DE CAJA'!B$3:B$9173,A5136,'RELACION PAGO DE CAJA'!L$3:L$9173)+(SUMIF('RELACION PAGO DE CAJA'!B$3:B$9173,A5136,'RELACION PAGO DE CAJA'!M$3:M$408)+(SUMIF('RELACION PAGO DE CAJA'!B$3:B$9173,A5136,'RELACION PAGO DE CAJA'!N$3:N$9173)))))</f>
        <v>#REF!</v>
      </c>
    </row>
    <row r="5137" spans="1:10">
      <c r="A5137" s="16" t="str">
        <f t="shared" si="84"/>
        <v/>
      </c>
      <c r="B5137" s="93"/>
      <c r="C5137" s="97"/>
      <c r="D5137" s="25"/>
      <c r="E5137" s="91"/>
      <c r="F5137" s="98"/>
      <c r="G5137" s="23"/>
      <c r="H5137" s="23"/>
      <c r="I5137" s="23"/>
      <c r="J5137" s="14" t="e">
        <f ca="1">F5137-(G5137+(SUMIF('RELACION PAGO DE CAJA'!B$3:B$9173,A5137,'RELACION PAGO DE CAJA'!K$3:K$9173)+SUMIF('RELACION PAGO DE CAJA'!B$3:B$9173,A5137,'RELACION PAGO DE CAJA'!L$3:L$9173)+(SUMIF('RELACION PAGO DE CAJA'!B$3:B$9173,A5137,'RELACION PAGO DE CAJA'!M$3:M$408)+(SUMIF('RELACION PAGO DE CAJA'!B$3:B$9173,A5137,'RELACION PAGO DE CAJA'!N$3:N$9173)))))</f>
        <v>#REF!</v>
      </c>
    </row>
    <row r="5138" spans="1:10">
      <c r="A5138" s="16" t="str">
        <f t="shared" si="84"/>
        <v/>
      </c>
      <c r="B5138" s="93"/>
      <c r="C5138" s="97"/>
      <c r="D5138" s="25"/>
      <c r="E5138" s="91"/>
      <c r="F5138" s="98"/>
      <c r="G5138" s="23"/>
      <c r="H5138" s="23"/>
      <c r="I5138" s="23"/>
      <c r="J5138" s="14" t="e">
        <f ca="1">F5138-(G5138+(SUMIF('RELACION PAGO DE CAJA'!B$3:B$9173,A5138,'RELACION PAGO DE CAJA'!K$3:K$9173)+SUMIF('RELACION PAGO DE CAJA'!B$3:B$9173,A5138,'RELACION PAGO DE CAJA'!L$3:L$9173)+(SUMIF('RELACION PAGO DE CAJA'!B$3:B$9173,A5138,'RELACION PAGO DE CAJA'!M$3:M$408)+(SUMIF('RELACION PAGO DE CAJA'!B$3:B$9173,A5138,'RELACION PAGO DE CAJA'!N$3:N$9173)))))</f>
        <v>#REF!</v>
      </c>
    </row>
    <row r="5139" spans="1:10">
      <c r="A5139" s="16" t="str">
        <f t="shared" si="84"/>
        <v/>
      </c>
      <c r="B5139" s="93"/>
      <c r="C5139" s="97"/>
      <c r="D5139" s="25"/>
      <c r="E5139" s="91"/>
      <c r="F5139" s="98"/>
      <c r="G5139" s="23"/>
      <c r="H5139" s="23"/>
      <c r="I5139" s="23"/>
      <c r="J5139" s="14" t="e">
        <f ca="1">F5139-(G5139+(SUMIF('RELACION PAGO DE CAJA'!B$3:B$9173,A5139,'RELACION PAGO DE CAJA'!K$3:K$9173)+SUMIF('RELACION PAGO DE CAJA'!B$3:B$9173,A5139,'RELACION PAGO DE CAJA'!L$3:L$9173)+(SUMIF('RELACION PAGO DE CAJA'!B$3:B$9173,A5139,'RELACION PAGO DE CAJA'!M$3:M$408)+(SUMIF('RELACION PAGO DE CAJA'!B$3:B$9173,A5139,'RELACION PAGO DE CAJA'!N$3:N$9173)))))</f>
        <v>#REF!</v>
      </c>
    </row>
    <row r="5140" spans="1:10">
      <c r="A5140" s="16" t="str">
        <f t="shared" si="84"/>
        <v/>
      </c>
      <c r="B5140" s="93"/>
      <c r="C5140" s="97"/>
      <c r="D5140" s="25"/>
      <c r="E5140" s="91"/>
      <c r="F5140" s="98"/>
      <c r="G5140" s="23"/>
      <c r="H5140" s="23"/>
      <c r="I5140" s="23"/>
      <c r="J5140" s="14" t="e">
        <f ca="1">F5140-(G5140+(SUMIF('RELACION PAGO DE CAJA'!B$3:B$9173,A5140,'RELACION PAGO DE CAJA'!K$3:K$9173)+SUMIF('RELACION PAGO DE CAJA'!B$3:B$9173,A5140,'RELACION PAGO DE CAJA'!L$3:L$9173)+(SUMIF('RELACION PAGO DE CAJA'!B$3:B$9173,A5140,'RELACION PAGO DE CAJA'!M$3:M$408)+(SUMIF('RELACION PAGO DE CAJA'!B$3:B$9173,A5140,'RELACION PAGO DE CAJA'!N$3:N$9173)))))</f>
        <v>#REF!</v>
      </c>
    </row>
    <row r="5141" spans="1:10">
      <c r="A5141" s="16" t="str">
        <f t="shared" ref="A5141:A5204" si="85">CONCATENATE(B5141,D5141,E5141)</f>
        <v/>
      </c>
      <c r="B5141" s="93"/>
      <c r="C5141" s="97"/>
      <c r="D5141" s="25"/>
      <c r="E5141" s="91"/>
      <c r="F5141" s="98"/>
      <c r="G5141" s="23"/>
      <c r="H5141" s="23"/>
      <c r="I5141" s="23"/>
      <c r="J5141" s="14" t="e">
        <f ca="1">F5141-(G5141+(SUMIF('RELACION PAGO DE CAJA'!B$3:B$9173,A5141,'RELACION PAGO DE CAJA'!K$3:K$9173)+SUMIF('RELACION PAGO DE CAJA'!B$3:B$9173,A5141,'RELACION PAGO DE CAJA'!L$3:L$9173)+(SUMIF('RELACION PAGO DE CAJA'!B$3:B$9173,A5141,'RELACION PAGO DE CAJA'!M$3:M$408)+(SUMIF('RELACION PAGO DE CAJA'!B$3:B$9173,A5141,'RELACION PAGO DE CAJA'!N$3:N$9173)))))</f>
        <v>#REF!</v>
      </c>
    </row>
    <row r="5142" spans="1:10">
      <c r="A5142" s="16" t="str">
        <f t="shared" si="85"/>
        <v/>
      </c>
      <c r="B5142" s="93"/>
      <c r="C5142" s="97"/>
      <c r="D5142" s="25"/>
      <c r="E5142" s="91"/>
      <c r="F5142" s="98"/>
      <c r="G5142" s="23"/>
      <c r="H5142" s="23"/>
      <c r="I5142" s="23"/>
      <c r="J5142" s="14" t="e">
        <f ca="1">F5142-(G5142+(SUMIF('RELACION PAGO DE CAJA'!B$3:B$9173,A5142,'RELACION PAGO DE CAJA'!K$3:K$9173)+SUMIF('RELACION PAGO DE CAJA'!B$3:B$9173,A5142,'RELACION PAGO DE CAJA'!L$3:L$9173)+(SUMIF('RELACION PAGO DE CAJA'!B$3:B$9173,A5142,'RELACION PAGO DE CAJA'!M$3:M$408)+(SUMIF('RELACION PAGO DE CAJA'!B$3:B$9173,A5142,'RELACION PAGO DE CAJA'!N$3:N$9173)))))</f>
        <v>#REF!</v>
      </c>
    </row>
    <row r="5143" spans="1:10">
      <c r="A5143" s="16" t="str">
        <f t="shared" si="85"/>
        <v/>
      </c>
      <c r="B5143" s="93"/>
      <c r="C5143" s="97"/>
      <c r="D5143" s="25"/>
      <c r="E5143" s="91"/>
      <c r="F5143" s="98"/>
      <c r="G5143" s="23"/>
      <c r="H5143" s="23"/>
      <c r="I5143" s="23"/>
      <c r="J5143" s="14" t="e">
        <f ca="1">F5143-(G5143+(SUMIF('RELACION PAGO DE CAJA'!B$3:B$9173,A5143,'RELACION PAGO DE CAJA'!K$3:K$9173)+SUMIF('RELACION PAGO DE CAJA'!B$3:B$9173,A5143,'RELACION PAGO DE CAJA'!L$3:L$9173)+(SUMIF('RELACION PAGO DE CAJA'!B$3:B$9173,A5143,'RELACION PAGO DE CAJA'!M$3:M$408)+(SUMIF('RELACION PAGO DE CAJA'!B$3:B$9173,A5143,'RELACION PAGO DE CAJA'!N$3:N$9173)))))</f>
        <v>#REF!</v>
      </c>
    </row>
    <row r="5144" spans="1:10">
      <c r="A5144" s="16" t="str">
        <f t="shared" si="85"/>
        <v/>
      </c>
      <c r="B5144" s="93"/>
      <c r="C5144" s="97"/>
      <c r="D5144" s="25"/>
      <c r="E5144" s="91"/>
      <c r="F5144" s="98"/>
      <c r="G5144" s="23"/>
      <c r="H5144" s="23"/>
      <c r="I5144" s="23"/>
      <c r="J5144" s="14" t="e">
        <f ca="1">F5144-(G5144+(SUMIF('RELACION PAGO DE CAJA'!B$3:B$9173,A5144,'RELACION PAGO DE CAJA'!K$3:K$9173)+SUMIF('RELACION PAGO DE CAJA'!B$3:B$9173,A5144,'RELACION PAGO DE CAJA'!L$3:L$9173)+(SUMIF('RELACION PAGO DE CAJA'!B$3:B$9173,A5144,'RELACION PAGO DE CAJA'!M$3:M$408)+(SUMIF('RELACION PAGO DE CAJA'!B$3:B$9173,A5144,'RELACION PAGO DE CAJA'!N$3:N$9173)))))</f>
        <v>#REF!</v>
      </c>
    </row>
    <row r="5145" spans="1:10">
      <c r="A5145" s="16" t="str">
        <f t="shared" si="85"/>
        <v/>
      </c>
      <c r="B5145" s="93"/>
      <c r="C5145" s="97"/>
      <c r="D5145" s="25"/>
      <c r="E5145" s="91"/>
      <c r="F5145" s="98"/>
      <c r="G5145" s="23"/>
      <c r="H5145" s="23"/>
      <c r="I5145" s="23"/>
      <c r="J5145" s="14" t="e">
        <f ca="1">F5145-(G5145+(SUMIF('RELACION PAGO DE CAJA'!B$3:B$9173,A5145,'RELACION PAGO DE CAJA'!K$3:K$9173)+SUMIF('RELACION PAGO DE CAJA'!B$3:B$9173,A5145,'RELACION PAGO DE CAJA'!L$3:L$9173)+(SUMIF('RELACION PAGO DE CAJA'!B$3:B$9173,A5145,'RELACION PAGO DE CAJA'!M$3:M$408)+(SUMIF('RELACION PAGO DE CAJA'!B$3:B$9173,A5145,'RELACION PAGO DE CAJA'!N$3:N$9173)))))</f>
        <v>#REF!</v>
      </c>
    </row>
    <row r="5146" spans="1:10">
      <c r="A5146" s="16" t="str">
        <f t="shared" si="85"/>
        <v/>
      </c>
      <c r="B5146" s="93"/>
      <c r="C5146" s="97"/>
      <c r="D5146" s="25"/>
      <c r="E5146" s="91"/>
      <c r="F5146" s="98"/>
      <c r="G5146" s="23"/>
      <c r="H5146" s="23"/>
      <c r="I5146" s="23"/>
      <c r="J5146" s="14" t="e">
        <f ca="1">F5146-(G5146+(SUMIF('RELACION PAGO DE CAJA'!B$3:B$9173,A5146,'RELACION PAGO DE CAJA'!K$3:K$9173)+SUMIF('RELACION PAGO DE CAJA'!B$3:B$9173,A5146,'RELACION PAGO DE CAJA'!L$3:L$9173)+(SUMIF('RELACION PAGO DE CAJA'!B$3:B$9173,A5146,'RELACION PAGO DE CAJA'!M$3:M$408)+(SUMIF('RELACION PAGO DE CAJA'!B$3:B$9173,A5146,'RELACION PAGO DE CAJA'!N$3:N$9173)))))</f>
        <v>#REF!</v>
      </c>
    </row>
    <row r="5147" spans="1:10">
      <c r="A5147" s="16" t="str">
        <f t="shared" si="85"/>
        <v/>
      </c>
      <c r="B5147" s="93"/>
      <c r="C5147" s="97"/>
      <c r="D5147" s="25"/>
      <c r="E5147" s="91"/>
      <c r="F5147" s="98"/>
      <c r="G5147" s="23"/>
      <c r="H5147" s="23"/>
      <c r="I5147" s="23"/>
      <c r="J5147" s="14" t="e">
        <f ca="1">F5147-(G5147+(SUMIF('RELACION PAGO DE CAJA'!B$3:B$9173,A5147,'RELACION PAGO DE CAJA'!K$3:K$9173)+SUMIF('RELACION PAGO DE CAJA'!B$3:B$9173,A5147,'RELACION PAGO DE CAJA'!L$3:L$9173)+(SUMIF('RELACION PAGO DE CAJA'!B$3:B$9173,A5147,'RELACION PAGO DE CAJA'!M$3:M$408)+(SUMIF('RELACION PAGO DE CAJA'!B$3:B$9173,A5147,'RELACION PAGO DE CAJA'!N$3:N$9173)))))</f>
        <v>#REF!</v>
      </c>
    </row>
    <row r="5148" spans="1:10">
      <c r="A5148" s="16" t="str">
        <f t="shared" si="85"/>
        <v/>
      </c>
      <c r="B5148" s="93"/>
      <c r="C5148" s="97"/>
      <c r="D5148" s="25"/>
      <c r="E5148" s="91"/>
      <c r="F5148" s="98"/>
      <c r="G5148" s="23"/>
      <c r="H5148" s="23"/>
      <c r="I5148" s="23"/>
      <c r="J5148" s="14" t="e">
        <f ca="1">F5148-(G5148+(SUMIF('RELACION PAGO DE CAJA'!B$3:B$9173,A5148,'RELACION PAGO DE CAJA'!K$3:K$9173)+SUMIF('RELACION PAGO DE CAJA'!B$3:B$9173,A5148,'RELACION PAGO DE CAJA'!L$3:L$9173)+(SUMIF('RELACION PAGO DE CAJA'!B$3:B$9173,A5148,'RELACION PAGO DE CAJA'!M$3:M$408)+(SUMIF('RELACION PAGO DE CAJA'!B$3:B$9173,A5148,'RELACION PAGO DE CAJA'!N$3:N$9173)))))</f>
        <v>#REF!</v>
      </c>
    </row>
    <row r="5149" spans="1:10">
      <c r="A5149" s="16" t="str">
        <f t="shared" si="85"/>
        <v/>
      </c>
      <c r="B5149" s="93"/>
      <c r="C5149" s="97"/>
      <c r="D5149" s="25"/>
      <c r="E5149" s="91"/>
      <c r="F5149" s="98"/>
      <c r="G5149" s="23"/>
      <c r="H5149" s="23"/>
      <c r="I5149" s="23"/>
      <c r="J5149" s="14" t="e">
        <f ca="1">F5149-(G5149+(SUMIF('RELACION PAGO DE CAJA'!B$3:B$9173,A5149,'RELACION PAGO DE CAJA'!K$3:K$9173)+SUMIF('RELACION PAGO DE CAJA'!B$3:B$9173,A5149,'RELACION PAGO DE CAJA'!L$3:L$9173)+(SUMIF('RELACION PAGO DE CAJA'!B$3:B$9173,A5149,'RELACION PAGO DE CAJA'!M$3:M$408)+(SUMIF('RELACION PAGO DE CAJA'!B$3:B$9173,A5149,'RELACION PAGO DE CAJA'!N$3:N$9173)))))</f>
        <v>#REF!</v>
      </c>
    </row>
    <row r="5150" spans="1:10">
      <c r="A5150" s="16" t="str">
        <f t="shared" si="85"/>
        <v/>
      </c>
      <c r="B5150" s="93"/>
      <c r="C5150" s="97"/>
      <c r="D5150" s="25"/>
      <c r="E5150" s="91"/>
      <c r="F5150" s="98"/>
      <c r="G5150" s="23"/>
      <c r="H5150" s="23"/>
      <c r="I5150" s="23"/>
      <c r="J5150" s="14" t="e">
        <f ca="1">F5150-(G5150+(SUMIF('RELACION PAGO DE CAJA'!B$3:B$9173,A5150,'RELACION PAGO DE CAJA'!K$3:K$9173)+SUMIF('RELACION PAGO DE CAJA'!B$3:B$9173,A5150,'RELACION PAGO DE CAJA'!L$3:L$9173)+(SUMIF('RELACION PAGO DE CAJA'!B$3:B$9173,A5150,'RELACION PAGO DE CAJA'!M$3:M$408)+(SUMIF('RELACION PAGO DE CAJA'!B$3:B$9173,A5150,'RELACION PAGO DE CAJA'!N$3:N$9173)))))</f>
        <v>#REF!</v>
      </c>
    </row>
    <row r="5151" spans="1:10">
      <c r="A5151" s="16" t="str">
        <f t="shared" si="85"/>
        <v/>
      </c>
      <c r="B5151" s="93"/>
      <c r="C5151" s="97"/>
      <c r="D5151" s="25"/>
      <c r="E5151" s="91"/>
      <c r="F5151" s="98"/>
      <c r="G5151" s="23"/>
      <c r="H5151" s="23"/>
      <c r="I5151" s="23"/>
      <c r="J5151" s="14" t="e">
        <f ca="1">F5151-(G5151+(SUMIF('RELACION PAGO DE CAJA'!B$3:B$9173,A5151,'RELACION PAGO DE CAJA'!K$3:K$9173)+SUMIF('RELACION PAGO DE CAJA'!B$3:B$9173,A5151,'RELACION PAGO DE CAJA'!L$3:L$9173)+(SUMIF('RELACION PAGO DE CAJA'!B$3:B$9173,A5151,'RELACION PAGO DE CAJA'!M$3:M$408)+(SUMIF('RELACION PAGO DE CAJA'!B$3:B$9173,A5151,'RELACION PAGO DE CAJA'!N$3:N$9173)))))</f>
        <v>#REF!</v>
      </c>
    </row>
    <row r="5152" spans="1:10">
      <c r="A5152" s="16" t="str">
        <f t="shared" si="85"/>
        <v/>
      </c>
      <c r="B5152" s="93"/>
      <c r="C5152" s="97"/>
      <c r="D5152" s="25"/>
      <c r="E5152" s="91"/>
      <c r="F5152" s="98"/>
      <c r="G5152" s="23"/>
      <c r="H5152" s="23"/>
      <c r="I5152" s="23"/>
      <c r="J5152" s="14" t="e">
        <f ca="1">F5152-(G5152+(SUMIF('RELACION PAGO DE CAJA'!B$3:B$9173,A5152,'RELACION PAGO DE CAJA'!K$3:K$9173)+SUMIF('RELACION PAGO DE CAJA'!B$3:B$9173,A5152,'RELACION PAGO DE CAJA'!L$3:L$9173)+(SUMIF('RELACION PAGO DE CAJA'!B$3:B$9173,A5152,'RELACION PAGO DE CAJA'!M$3:M$408)+(SUMIF('RELACION PAGO DE CAJA'!B$3:B$9173,A5152,'RELACION PAGO DE CAJA'!N$3:N$9173)))))</f>
        <v>#REF!</v>
      </c>
    </row>
    <row r="5153" spans="1:10">
      <c r="A5153" s="16" t="str">
        <f t="shared" si="85"/>
        <v/>
      </c>
      <c r="B5153" s="93"/>
      <c r="C5153" s="97"/>
      <c r="D5153" s="25"/>
      <c r="E5153" s="91"/>
      <c r="F5153" s="98"/>
      <c r="G5153" s="23"/>
      <c r="H5153" s="23"/>
      <c r="I5153" s="23"/>
      <c r="J5153" s="14" t="e">
        <f ca="1">F5153-(G5153+(SUMIF('RELACION PAGO DE CAJA'!B$3:B$9173,A5153,'RELACION PAGO DE CAJA'!K$3:K$9173)+SUMIF('RELACION PAGO DE CAJA'!B$3:B$9173,A5153,'RELACION PAGO DE CAJA'!L$3:L$9173)+(SUMIF('RELACION PAGO DE CAJA'!B$3:B$9173,A5153,'RELACION PAGO DE CAJA'!M$3:M$408)+(SUMIF('RELACION PAGO DE CAJA'!B$3:B$9173,A5153,'RELACION PAGO DE CAJA'!N$3:N$9173)))))</f>
        <v>#REF!</v>
      </c>
    </row>
    <row r="5154" spans="1:10">
      <c r="A5154" s="16" t="str">
        <f t="shared" si="85"/>
        <v/>
      </c>
      <c r="B5154" s="93"/>
      <c r="C5154" s="97"/>
      <c r="D5154" s="25"/>
      <c r="E5154" s="91"/>
      <c r="F5154" s="98"/>
      <c r="G5154" s="23"/>
      <c r="H5154" s="23"/>
      <c r="I5154" s="23"/>
      <c r="J5154" s="14" t="e">
        <f ca="1">F5154-(G5154+(SUMIF('RELACION PAGO DE CAJA'!B$3:B$9173,A5154,'RELACION PAGO DE CAJA'!K$3:K$9173)+SUMIF('RELACION PAGO DE CAJA'!B$3:B$9173,A5154,'RELACION PAGO DE CAJA'!L$3:L$9173)+(SUMIF('RELACION PAGO DE CAJA'!B$3:B$9173,A5154,'RELACION PAGO DE CAJA'!M$3:M$408)+(SUMIF('RELACION PAGO DE CAJA'!B$3:B$9173,A5154,'RELACION PAGO DE CAJA'!N$3:N$9173)))))</f>
        <v>#REF!</v>
      </c>
    </row>
    <row r="5155" spans="1:10">
      <c r="A5155" s="16" t="str">
        <f t="shared" si="85"/>
        <v/>
      </c>
      <c r="B5155" s="93"/>
      <c r="C5155" s="97"/>
      <c r="D5155" s="25"/>
      <c r="E5155" s="91"/>
      <c r="F5155" s="98"/>
      <c r="G5155" s="23"/>
      <c r="H5155" s="23"/>
      <c r="I5155" s="23"/>
      <c r="J5155" s="14" t="e">
        <f ca="1">F5155-(G5155+(SUMIF('RELACION PAGO DE CAJA'!B$3:B$9173,A5155,'RELACION PAGO DE CAJA'!K$3:K$9173)+SUMIF('RELACION PAGO DE CAJA'!B$3:B$9173,A5155,'RELACION PAGO DE CAJA'!L$3:L$9173)+(SUMIF('RELACION PAGO DE CAJA'!B$3:B$9173,A5155,'RELACION PAGO DE CAJA'!M$3:M$408)+(SUMIF('RELACION PAGO DE CAJA'!B$3:B$9173,A5155,'RELACION PAGO DE CAJA'!N$3:N$9173)))))</f>
        <v>#REF!</v>
      </c>
    </row>
    <row r="5156" spans="1:10">
      <c r="A5156" s="16" t="str">
        <f t="shared" si="85"/>
        <v/>
      </c>
      <c r="B5156" s="93"/>
      <c r="C5156" s="97"/>
      <c r="D5156" s="25"/>
      <c r="E5156" s="91"/>
      <c r="F5156" s="98"/>
      <c r="G5156" s="23"/>
      <c r="H5156" s="23"/>
      <c r="I5156" s="23"/>
      <c r="J5156" s="14" t="e">
        <f ca="1">F5156-(G5156+(SUMIF('RELACION PAGO DE CAJA'!B$3:B$9173,A5156,'RELACION PAGO DE CAJA'!K$3:K$9173)+SUMIF('RELACION PAGO DE CAJA'!B$3:B$9173,A5156,'RELACION PAGO DE CAJA'!L$3:L$9173)+(SUMIF('RELACION PAGO DE CAJA'!B$3:B$9173,A5156,'RELACION PAGO DE CAJA'!M$3:M$408)+(SUMIF('RELACION PAGO DE CAJA'!B$3:B$9173,A5156,'RELACION PAGO DE CAJA'!N$3:N$9173)))))</f>
        <v>#REF!</v>
      </c>
    </row>
    <row r="5157" spans="1:10">
      <c r="A5157" s="16" t="str">
        <f t="shared" si="85"/>
        <v/>
      </c>
      <c r="B5157" s="93"/>
      <c r="C5157" s="97"/>
      <c r="D5157" s="25"/>
      <c r="E5157" s="91"/>
      <c r="F5157" s="98"/>
      <c r="G5157" s="23"/>
      <c r="H5157" s="23"/>
      <c r="I5157" s="23"/>
      <c r="J5157" s="14" t="e">
        <f ca="1">F5157-(G5157+(SUMIF('RELACION PAGO DE CAJA'!B$3:B$9173,A5157,'RELACION PAGO DE CAJA'!K$3:K$9173)+SUMIF('RELACION PAGO DE CAJA'!B$3:B$9173,A5157,'RELACION PAGO DE CAJA'!L$3:L$9173)+(SUMIF('RELACION PAGO DE CAJA'!B$3:B$9173,A5157,'RELACION PAGO DE CAJA'!M$3:M$408)+(SUMIF('RELACION PAGO DE CAJA'!B$3:B$9173,A5157,'RELACION PAGO DE CAJA'!N$3:N$9173)))))</f>
        <v>#REF!</v>
      </c>
    </row>
    <row r="5158" spans="1:10">
      <c r="A5158" s="16" t="str">
        <f t="shared" si="85"/>
        <v/>
      </c>
      <c r="B5158" s="93"/>
      <c r="C5158" s="97"/>
      <c r="D5158" s="25"/>
      <c r="E5158" s="91"/>
      <c r="F5158" s="98"/>
      <c r="G5158" s="23"/>
      <c r="H5158" s="23"/>
      <c r="I5158" s="23"/>
      <c r="J5158" s="14" t="e">
        <f ca="1">F5158-(G5158+(SUMIF('RELACION PAGO DE CAJA'!B$3:B$9173,A5158,'RELACION PAGO DE CAJA'!K$3:K$9173)+SUMIF('RELACION PAGO DE CAJA'!B$3:B$9173,A5158,'RELACION PAGO DE CAJA'!L$3:L$9173)+(SUMIF('RELACION PAGO DE CAJA'!B$3:B$9173,A5158,'RELACION PAGO DE CAJA'!M$3:M$408)+(SUMIF('RELACION PAGO DE CAJA'!B$3:B$9173,A5158,'RELACION PAGO DE CAJA'!N$3:N$9173)))))</f>
        <v>#REF!</v>
      </c>
    </row>
    <row r="5159" spans="1:10">
      <c r="A5159" s="16" t="str">
        <f t="shared" si="85"/>
        <v/>
      </c>
      <c r="B5159" s="93"/>
      <c r="C5159" s="97"/>
      <c r="D5159" s="25"/>
      <c r="E5159" s="91"/>
      <c r="F5159" s="98"/>
      <c r="G5159" s="23"/>
      <c r="H5159" s="23"/>
      <c r="I5159" s="23"/>
      <c r="J5159" s="14" t="e">
        <f ca="1">F5159-(G5159+(SUMIF('RELACION PAGO DE CAJA'!B$3:B$9173,A5159,'RELACION PAGO DE CAJA'!K$3:K$9173)+SUMIF('RELACION PAGO DE CAJA'!B$3:B$9173,A5159,'RELACION PAGO DE CAJA'!L$3:L$9173)+(SUMIF('RELACION PAGO DE CAJA'!B$3:B$9173,A5159,'RELACION PAGO DE CAJA'!M$3:M$408)+(SUMIF('RELACION PAGO DE CAJA'!B$3:B$9173,A5159,'RELACION PAGO DE CAJA'!N$3:N$9173)))))</f>
        <v>#REF!</v>
      </c>
    </row>
    <row r="5160" spans="1:10">
      <c r="A5160" s="16" t="str">
        <f t="shared" si="85"/>
        <v/>
      </c>
      <c r="B5160" s="93"/>
      <c r="C5160" s="97"/>
      <c r="D5160" s="25"/>
      <c r="E5160" s="91"/>
      <c r="F5160" s="98"/>
      <c r="G5160" s="23"/>
      <c r="H5160" s="23"/>
      <c r="I5160" s="23"/>
      <c r="J5160" s="14" t="e">
        <f ca="1">F5160-(G5160+(SUMIF('RELACION PAGO DE CAJA'!B$3:B$9173,A5160,'RELACION PAGO DE CAJA'!K$3:K$9173)+SUMIF('RELACION PAGO DE CAJA'!B$3:B$9173,A5160,'RELACION PAGO DE CAJA'!L$3:L$9173)+(SUMIF('RELACION PAGO DE CAJA'!B$3:B$9173,A5160,'RELACION PAGO DE CAJA'!M$3:M$408)+(SUMIF('RELACION PAGO DE CAJA'!B$3:B$9173,A5160,'RELACION PAGO DE CAJA'!N$3:N$9173)))))</f>
        <v>#REF!</v>
      </c>
    </row>
    <row r="5161" spans="1:10">
      <c r="A5161" s="16" t="str">
        <f t="shared" si="85"/>
        <v/>
      </c>
      <c r="B5161" s="93"/>
      <c r="C5161" s="97"/>
      <c r="D5161" s="25"/>
      <c r="E5161" s="91"/>
      <c r="F5161" s="98"/>
      <c r="G5161" s="23"/>
      <c r="H5161" s="23"/>
      <c r="I5161" s="23"/>
      <c r="J5161" s="14" t="e">
        <f ca="1">F5161-(G5161+(SUMIF('RELACION PAGO DE CAJA'!B$3:B$9173,A5161,'RELACION PAGO DE CAJA'!K$3:K$9173)+SUMIF('RELACION PAGO DE CAJA'!B$3:B$9173,A5161,'RELACION PAGO DE CAJA'!L$3:L$9173)+(SUMIF('RELACION PAGO DE CAJA'!B$3:B$9173,A5161,'RELACION PAGO DE CAJA'!M$3:M$408)+(SUMIF('RELACION PAGO DE CAJA'!B$3:B$9173,A5161,'RELACION PAGO DE CAJA'!N$3:N$9173)))))</f>
        <v>#REF!</v>
      </c>
    </row>
    <row r="5162" spans="1:10">
      <c r="A5162" s="16" t="str">
        <f t="shared" si="85"/>
        <v/>
      </c>
      <c r="B5162" s="93"/>
      <c r="C5162" s="97"/>
      <c r="D5162" s="25"/>
      <c r="E5162" s="91"/>
      <c r="F5162" s="98"/>
      <c r="G5162" s="23"/>
      <c r="H5162" s="23"/>
      <c r="I5162" s="23"/>
      <c r="J5162" s="14" t="e">
        <f ca="1">F5162-(G5162+(SUMIF('RELACION PAGO DE CAJA'!B$3:B$9173,A5162,'RELACION PAGO DE CAJA'!K$3:K$9173)+SUMIF('RELACION PAGO DE CAJA'!B$3:B$9173,A5162,'RELACION PAGO DE CAJA'!L$3:L$9173)+(SUMIF('RELACION PAGO DE CAJA'!B$3:B$9173,A5162,'RELACION PAGO DE CAJA'!M$3:M$408)+(SUMIF('RELACION PAGO DE CAJA'!B$3:B$9173,A5162,'RELACION PAGO DE CAJA'!N$3:N$9173)))))</f>
        <v>#REF!</v>
      </c>
    </row>
    <row r="5163" spans="1:10">
      <c r="A5163" s="16" t="str">
        <f t="shared" si="85"/>
        <v/>
      </c>
      <c r="B5163" s="93"/>
      <c r="C5163" s="97"/>
      <c r="D5163" s="25"/>
      <c r="E5163" s="91"/>
      <c r="F5163" s="98"/>
      <c r="G5163" s="23"/>
      <c r="H5163" s="23"/>
      <c r="I5163" s="23"/>
      <c r="J5163" s="14" t="e">
        <f ca="1">F5163-(G5163+(SUMIF('RELACION PAGO DE CAJA'!B$3:B$9173,A5163,'RELACION PAGO DE CAJA'!K$3:K$9173)+SUMIF('RELACION PAGO DE CAJA'!B$3:B$9173,A5163,'RELACION PAGO DE CAJA'!L$3:L$9173)+(SUMIF('RELACION PAGO DE CAJA'!B$3:B$9173,A5163,'RELACION PAGO DE CAJA'!M$3:M$408)+(SUMIF('RELACION PAGO DE CAJA'!B$3:B$9173,A5163,'RELACION PAGO DE CAJA'!N$3:N$9173)))))</f>
        <v>#REF!</v>
      </c>
    </row>
    <row r="5164" spans="1:10">
      <c r="A5164" s="16" t="str">
        <f t="shared" si="85"/>
        <v/>
      </c>
      <c r="B5164" s="93"/>
      <c r="C5164" s="97"/>
      <c r="D5164" s="25"/>
      <c r="E5164" s="91"/>
      <c r="F5164" s="98"/>
      <c r="G5164" s="23"/>
      <c r="H5164" s="23"/>
      <c r="I5164" s="23"/>
      <c r="J5164" s="14" t="e">
        <f ca="1">F5164-(G5164+(SUMIF('RELACION PAGO DE CAJA'!B$3:B$9173,A5164,'RELACION PAGO DE CAJA'!K$3:K$9173)+SUMIF('RELACION PAGO DE CAJA'!B$3:B$9173,A5164,'RELACION PAGO DE CAJA'!L$3:L$9173)+(SUMIF('RELACION PAGO DE CAJA'!B$3:B$9173,A5164,'RELACION PAGO DE CAJA'!M$3:M$408)+(SUMIF('RELACION PAGO DE CAJA'!B$3:B$9173,A5164,'RELACION PAGO DE CAJA'!N$3:N$9173)))))</f>
        <v>#REF!</v>
      </c>
    </row>
    <row r="5165" spans="1:10">
      <c r="A5165" s="16" t="str">
        <f t="shared" si="85"/>
        <v/>
      </c>
      <c r="B5165" s="93"/>
      <c r="C5165" s="97"/>
      <c r="D5165" s="25"/>
      <c r="E5165" s="91"/>
      <c r="F5165" s="98"/>
      <c r="G5165" s="23"/>
      <c r="H5165" s="23"/>
      <c r="I5165" s="23"/>
      <c r="J5165" s="14" t="e">
        <f ca="1">F5165-(G5165+(SUMIF('RELACION PAGO DE CAJA'!B$3:B$9173,A5165,'RELACION PAGO DE CAJA'!K$3:K$9173)+SUMIF('RELACION PAGO DE CAJA'!B$3:B$9173,A5165,'RELACION PAGO DE CAJA'!L$3:L$9173)+(SUMIF('RELACION PAGO DE CAJA'!B$3:B$9173,A5165,'RELACION PAGO DE CAJA'!M$3:M$408)+(SUMIF('RELACION PAGO DE CAJA'!B$3:B$9173,A5165,'RELACION PAGO DE CAJA'!N$3:N$9173)))))</f>
        <v>#REF!</v>
      </c>
    </row>
    <row r="5166" spans="1:10">
      <c r="A5166" s="16" t="str">
        <f t="shared" si="85"/>
        <v/>
      </c>
      <c r="B5166" s="93"/>
      <c r="C5166" s="97"/>
      <c r="D5166" s="25"/>
      <c r="E5166" s="91"/>
      <c r="F5166" s="98"/>
      <c r="G5166" s="23"/>
      <c r="H5166" s="23"/>
      <c r="I5166" s="23"/>
      <c r="J5166" s="14" t="e">
        <f ca="1">F5166-(G5166+(SUMIF('RELACION PAGO DE CAJA'!B$3:B$9173,A5166,'RELACION PAGO DE CAJA'!K$3:K$9173)+SUMIF('RELACION PAGO DE CAJA'!B$3:B$9173,A5166,'RELACION PAGO DE CAJA'!L$3:L$9173)+(SUMIF('RELACION PAGO DE CAJA'!B$3:B$9173,A5166,'RELACION PAGO DE CAJA'!M$3:M$408)+(SUMIF('RELACION PAGO DE CAJA'!B$3:B$9173,A5166,'RELACION PAGO DE CAJA'!N$3:N$9173)))))</f>
        <v>#REF!</v>
      </c>
    </row>
    <row r="5167" spans="1:10">
      <c r="A5167" s="16" t="str">
        <f t="shared" si="85"/>
        <v/>
      </c>
      <c r="B5167" s="93"/>
      <c r="C5167" s="97"/>
      <c r="D5167" s="25"/>
      <c r="E5167" s="91"/>
      <c r="F5167" s="98"/>
      <c r="G5167" s="23"/>
      <c r="H5167" s="23"/>
      <c r="I5167" s="23"/>
      <c r="J5167" s="14" t="e">
        <f ca="1">F5167-(G5167+(SUMIF('RELACION PAGO DE CAJA'!B$3:B$9173,A5167,'RELACION PAGO DE CAJA'!K$3:K$9173)+SUMIF('RELACION PAGO DE CAJA'!B$3:B$9173,A5167,'RELACION PAGO DE CAJA'!L$3:L$9173)+(SUMIF('RELACION PAGO DE CAJA'!B$3:B$9173,A5167,'RELACION PAGO DE CAJA'!M$3:M$408)+(SUMIF('RELACION PAGO DE CAJA'!B$3:B$9173,A5167,'RELACION PAGO DE CAJA'!N$3:N$9173)))))</f>
        <v>#REF!</v>
      </c>
    </row>
    <row r="5168" spans="1:10">
      <c r="A5168" s="16" t="str">
        <f t="shared" si="85"/>
        <v/>
      </c>
      <c r="B5168" s="93"/>
      <c r="C5168" s="97"/>
      <c r="D5168" s="25"/>
      <c r="E5168" s="91"/>
      <c r="F5168" s="98"/>
      <c r="G5168" s="23"/>
      <c r="H5168" s="23"/>
      <c r="I5168" s="23"/>
      <c r="J5168" s="14" t="e">
        <f ca="1">F5168-(G5168+(SUMIF('RELACION PAGO DE CAJA'!B$3:B$9173,A5168,'RELACION PAGO DE CAJA'!K$3:K$9173)+SUMIF('RELACION PAGO DE CAJA'!B$3:B$9173,A5168,'RELACION PAGO DE CAJA'!L$3:L$9173)+(SUMIF('RELACION PAGO DE CAJA'!B$3:B$9173,A5168,'RELACION PAGO DE CAJA'!M$3:M$408)+(SUMIF('RELACION PAGO DE CAJA'!B$3:B$9173,A5168,'RELACION PAGO DE CAJA'!N$3:N$9173)))))</f>
        <v>#REF!</v>
      </c>
    </row>
    <row r="5169" spans="1:10">
      <c r="A5169" s="16" t="str">
        <f t="shared" si="85"/>
        <v/>
      </c>
      <c r="B5169" s="93"/>
      <c r="C5169" s="97"/>
      <c r="D5169" s="25"/>
      <c r="E5169" s="91"/>
      <c r="F5169" s="98"/>
      <c r="G5169" s="23"/>
      <c r="H5169" s="23"/>
      <c r="I5169" s="23"/>
      <c r="J5169" s="14" t="e">
        <f ca="1">F5169-(G5169+(SUMIF('RELACION PAGO DE CAJA'!B$3:B$9173,A5169,'RELACION PAGO DE CAJA'!K$3:K$9173)+SUMIF('RELACION PAGO DE CAJA'!B$3:B$9173,A5169,'RELACION PAGO DE CAJA'!L$3:L$9173)+(SUMIF('RELACION PAGO DE CAJA'!B$3:B$9173,A5169,'RELACION PAGO DE CAJA'!M$3:M$408)+(SUMIF('RELACION PAGO DE CAJA'!B$3:B$9173,A5169,'RELACION PAGO DE CAJA'!N$3:N$9173)))))</f>
        <v>#REF!</v>
      </c>
    </row>
    <row r="5170" spans="1:10">
      <c r="A5170" s="16" t="str">
        <f t="shared" si="85"/>
        <v/>
      </c>
      <c r="B5170" s="93"/>
      <c r="C5170" s="97"/>
      <c r="D5170" s="25"/>
      <c r="E5170" s="91"/>
      <c r="F5170" s="98"/>
      <c r="G5170" s="23"/>
      <c r="H5170" s="23"/>
      <c r="I5170" s="23"/>
      <c r="J5170" s="14" t="e">
        <f ca="1">F5170-(G5170+(SUMIF('RELACION PAGO DE CAJA'!B$3:B$9173,A5170,'RELACION PAGO DE CAJA'!K$3:K$9173)+SUMIF('RELACION PAGO DE CAJA'!B$3:B$9173,A5170,'RELACION PAGO DE CAJA'!L$3:L$9173)+(SUMIF('RELACION PAGO DE CAJA'!B$3:B$9173,A5170,'RELACION PAGO DE CAJA'!M$3:M$408)+(SUMIF('RELACION PAGO DE CAJA'!B$3:B$9173,A5170,'RELACION PAGO DE CAJA'!N$3:N$9173)))))</f>
        <v>#REF!</v>
      </c>
    </row>
    <row r="5171" spans="1:10">
      <c r="A5171" s="16" t="str">
        <f t="shared" si="85"/>
        <v/>
      </c>
      <c r="B5171" s="93"/>
      <c r="C5171" s="97"/>
      <c r="D5171" s="25"/>
      <c r="E5171" s="91"/>
      <c r="F5171" s="98"/>
      <c r="G5171" s="23"/>
      <c r="H5171" s="23"/>
      <c r="I5171" s="23"/>
      <c r="J5171" s="14" t="e">
        <f ca="1">F5171-(G5171+(SUMIF('RELACION PAGO DE CAJA'!B$3:B$9173,A5171,'RELACION PAGO DE CAJA'!K$3:K$9173)+SUMIF('RELACION PAGO DE CAJA'!B$3:B$9173,A5171,'RELACION PAGO DE CAJA'!L$3:L$9173)+(SUMIF('RELACION PAGO DE CAJA'!B$3:B$9173,A5171,'RELACION PAGO DE CAJA'!M$3:M$408)+(SUMIF('RELACION PAGO DE CAJA'!B$3:B$9173,A5171,'RELACION PAGO DE CAJA'!N$3:N$9173)))))</f>
        <v>#REF!</v>
      </c>
    </row>
    <row r="5172" spans="1:10">
      <c r="A5172" s="16" t="str">
        <f t="shared" si="85"/>
        <v/>
      </c>
      <c r="B5172" s="93"/>
      <c r="C5172" s="97"/>
      <c r="D5172" s="25"/>
      <c r="E5172" s="91"/>
      <c r="F5172" s="98"/>
      <c r="G5172" s="23"/>
      <c r="H5172" s="23"/>
      <c r="I5172" s="23"/>
      <c r="J5172" s="14" t="e">
        <f ca="1">F5172-(G5172+(SUMIF('RELACION PAGO DE CAJA'!B$3:B$9173,A5172,'RELACION PAGO DE CAJA'!K$3:K$9173)+SUMIF('RELACION PAGO DE CAJA'!B$3:B$9173,A5172,'RELACION PAGO DE CAJA'!L$3:L$9173)+(SUMIF('RELACION PAGO DE CAJA'!B$3:B$9173,A5172,'RELACION PAGO DE CAJA'!M$3:M$408)+(SUMIF('RELACION PAGO DE CAJA'!B$3:B$9173,A5172,'RELACION PAGO DE CAJA'!N$3:N$9173)))))</f>
        <v>#REF!</v>
      </c>
    </row>
    <row r="5173" spans="1:10">
      <c r="A5173" s="16" t="str">
        <f t="shared" si="85"/>
        <v/>
      </c>
      <c r="B5173" s="93"/>
      <c r="C5173" s="97"/>
      <c r="D5173" s="25"/>
      <c r="E5173" s="91"/>
      <c r="F5173" s="98"/>
      <c r="G5173" s="23"/>
      <c r="H5173" s="23"/>
      <c r="I5173" s="23"/>
      <c r="J5173" s="14" t="e">
        <f ca="1">F5173-(G5173+(SUMIF('RELACION PAGO DE CAJA'!B$3:B$9173,A5173,'RELACION PAGO DE CAJA'!K$3:K$9173)+SUMIF('RELACION PAGO DE CAJA'!B$3:B$9173,A5173,'RELACION PAGO DE CAJA'!L$3:L$9173)+(SUMIF('RELACION PAGO DE CAJA'!B$3:B$9173,A5173,'RELACION PAGO DE CAJA'!M$3:M$408)+(SUMIF('RELACION PAGO DE CAJA'!B$3:B$9173,A5173,'RELACION PAGO DE CAJA'!N$3:N$9173)))))</f>
        <v>#REF!</v>
      </c>
    </row>
    <row r="5174" spans="1:10">
      <c r="A5174" s="16" t="str">
        <f t="shared" si="85"/>
        <v/>
      </c>
      <c r="B5174" s="93"/>
      <c r="C5174" s="97"/>
      <c r="D5174" s="25"/>
      <c r="E5174" s="91"/>
      <c r="F5174" s="98"/>
      <c r="G5174" s="23"/>
      <c r="H5174" s="23"/>
      <c r="I5174" s="23"/>
      <c r="J5174" s="14" t="e">
        <f ca="1">F5174-(G5174+(SUMIF('RELACION PAGO DE CAJA'!B$3:B$9173,A5174,'RELACION PAGO DE CAJA'!K$3:K$9173)+SUMIF('RELACION PAGO DE CAJA'!B$3:B$9173,A5174,'RELACION PAGO DE CAJA'!L$3:L$9173)+(SUMIF('RELACION PAGO DE CAJA'!B$3:B$9173,A5174,'RELACION PAGO DE CAJA'!M$3:M$408)+(SUMIF('RELACION PAGO DE CAJA'!B$3:B$9173,A5174,'RELACION PAGO DE CAJA'!N$3:N$9173)))))</f>
        <v>#REF!</v>
      </c>
    </row>
    <row r="5175" spans="1:10">
      <c r="A5175" s="16" t="str">
        <f t="shared" si="85"/>
        <v/>
      </c>
      <c r="B5175" s="93"/>
      <c r="C5175" s="97"/>
      <c r="D5175" s="25"/>
      <c r="E5175" s="91"/>
      <c r="F5175" s="98"/>
      <c r="G5175" s="23"/>
      <c r="H5175" s="23"/>
      <c r="I5175" s="23"/>
      <c r="J5175" s="14" t="e">
        <f ca="1">F5175-(G5175+(SUMIF('RELACION PAGO DE CAJA'!B$3:B$9173,A5175,'RELACION PAGO DE CAJA'!K$3:K$9173)+SUMIF('RELACION PAGO DE CAJA'!B$3:B$9173,A5175,'RELACION PAGO DE CAJA'!L$3:L$9173)+(SUMIF('RELACION PAGO DE CAJA'!B$3:B$9173,A5175,'RELACION PAGO DE CAJA'!M$3:M$408)+(SUMIF('RELACION PAGO DE CAJA'!B$3:B$9173,A5175,'RELACION PAGO DE CAJA'!N$3:N$9173)))))</f>
        <v>#REF!</v>
      </c>
    </row>
    <row r="5176" spans="1:10">
      <c r="A5176" s="16" t="str">
        <f t="shared" si="85"/>
        <v/>
      </c>
      <c r="B5176" s="93"/>
      <c r="C5176" s="97"/>
      <c r="D5176" s="25"/>
      <c r="E5176" s="91"/>
      <c r="F5176" s="98"/>
      <c r="G5176" s="23"/>
      <c r="H5176" s="23"/>
      <c r="I5176" s="23"/>
      <c r="J5176" s="14" t="e">
        <f ca="1">F5176-(G5176+(SUMIF('RELACION PAGO DE CAJA'!B$3:B$9173,A5176,'RELACION PAGO DE CAJA'!K$3:K$9173)+SUMIF('RELACION PAGO DE CAJA'!B$3:B$9173,A5176,'RELACION PAGO DE CAJA'!L$3:L$9173)+(SUMIF('RELACION PAGO DE CAJA'!B$3:B$9173,A5176,'RELACION PAGO DE CAJA'!M$3:M$408)+(SUMIF('RELACION PAGO DE CAJA'!B$3:B$9173,A5176,'RELACION PAGO DE CAJA'!N$3:N$9173)))))</f>
        <v>#REF!</v>
      </c>
    </row>
    <row r="5177" spans="1:10">
      <c r="A5177" s="16" t="str">
        <f t="shared" si="85"/>
        <v/>
      </c>
      <c r="B5177" s="93"/>
      <c r="C5177" s="97"/>
      <c r="D5177" s="25"/>
      <c r="E5177" s="91"/>
      <c r="F5177" s="98"/>
      <c r="G5177" s="23"/>
      <c r="H5177" s="23"/>
      <c r="I5177" s="23"/>
      <c r="J5177" s="14" t="e">
        <f ca="1">F5177-(G5177+(SUMIF('RELACION PAGO DE CAJA'!B$3:B$9173,A5177,'RELACION PAGO DE CAJA'!K$3:K$9173)+SUMIF('RELACION PAGO DE CAJA'!B$3:B$9173,A5177,'RELACION PAGO DE CAJA'!L$3:L$9173)+(SUMIF('RELACION PAGO DE CAJA'!B$3:B$9173,A5177,'RELACION PAGO DE CAJA'!M$3:M$408)+(SUMIF('RELACION PAGO DE CAJA'!B$3:B$9173,A5177,'RELACION PAGO DE CAJA'!N$3:N$9173)))))</f>
        <v>#REF!</v>
      </c>
    </row>
    <row r="5178" spans="1:10">
      <c r="A5178" s="16" t="str">
        <f t="shared" si="85"/>
        <v/>
      </c>
      <c r="B5178" s="93"/>
      <c r="C5178" s="97"/>
      <c r="D5178" s="25"/>
      <c r="E5178" s="91"/>
      <c r="F5178" s="98"/>
      <c r="G5178" s="23"/>
      <c r="H5178" s="23"/>
      <c r="I5178" s="23"/>
      <c r="J5178" s="14" t="e">
        <f ca="1">F5178-(G5178+(SUMIF('RELACION PAGO DE CAJA'!B$3:B$9173,A5178,'RELACION PAGO DE CAJA'!K$3:K$9173)+SUMIF('RELACION PAGO DE CAJA'!B$3:B$9173,A5178,'RELACION PAGO DE CAJA'!L$3:L$9173)+(SUMIF('RELACION PAGO DE CAJA'!B$3:B$9173,A5178,'RELACION PAGO DE CAJA'!M$3:M$408)+(SUMIF('RELACION PAGO DE CAJA'!B$3:B$9173,A5178,'RELACION PAGO DE CAJA'!N$3:N$9173)))))</f>
        <v>#REF!</v>
      </c>
    </row>
    <row r="5179" spans="1:10">
      <c r="A5179" s="16" t="str">
        <f t="shared" si="85"/>
        <v/>
      </c>
      <c r="B5179" s="93"/>
      <c r="C5179" s="97"/>
      <c r="D5179" s="25"/>
      <c r="E5179" s="91"/>
      <c r="F5179" s="98"/>
      <c r="G5179" s="23"/>
      <c r="H5179" s="23"/>
      <c r="I5179" s="23"/>
      <c r="J5179" s="14" t="e">
        <f ca="1">F5179-(G5179+(SUMIF('RELACION PAGO DE CAJA'!B$3:B$9173,A5179,'RELACION PAGO DE CAJA'!K$3:K$9173)+SUMIF('RELACION PAGO DE CAJA'!B$3:B$9173,A5179,'RELACION PAGO DE CAJA'!L$3:L$9173)+(SUMIF('RELACION PAGO DE CAJA'!B$3:B$9173,A5179,'RELACION PAGO DE CAJA'!M$3:M$408)+(SUMIF('RELACION PAGO DE CAJA'!B$3:B$9173,A5179,'RELACION PAGO DE CAJA'!N$3:N$9173)))))</f>
        <v>#REF!</v>
      </c>
    </row>
    <row r="5180" spans="1:10">
      <c r="A5180" s="16" t="str">
        <f t="shared" si="85"/>
        <v/>
      </c>
      <c r="B5180" s="93"/>
      <c r="C5180" s="97"/>
      <c r="D5180" s="25"/>
      <c r="E5180" s="91"/>
      <c r="F5180" s="98"/>
      <c r="G5180" s="23"/>
      <c r="H5180" s="23"/>
      <c r="I5180" s="23"/>
      <c r="J5180" s="14" t="e">
        <f ca="1">F5180-(G5180+(SUMIF('RELACION PAGO DE CAJA'!B$3:B$9173,A5180,'RELACION PAGO DE CAJA'!K$3:K$9173)+SUMIF('RELACION PAGO DE CAJA'!B$3:B$9173,A5180,'RELACION PAGO DE CAJA'!L$3:L$9173)+(SUMIF('RELACION PAGO DE CAJA'!B$3:B$9173,A5180,'RELACION PAGO DE CAJA'!M$3:M$408)+(SUMIF('RELACION PAGO DE CAJA'!B$3:B$9173,A5180,'RELACION PAGO DE CAJA'!N$3:N$9173)))))</f>
        <v>#REF!</v>
      </c>
    </row>
    <row r="5181" spans="1:10">
      <c r="A5181" s="16" t="str">
        <f t="shared" si="85"/>
        <v/>
      </c>
      <c r="B5181" s="93"/>
      <c r="C5181" s="97"/>
      <c r="D5181" s="25"/>
      <c r="E5181" s="91"/>
      <c r="F5181" s="98"/>
      <c r="G5181" s="23"/>
      <c r="H5181" s="23"/>
      <c r="I5181" s="23"/>
      <c r="J5181" s="14" t="e">
        <f ca="1">F5181-(G5181+(SUMIF('RELACION PAGO DE CAJA'!B$3:B$9173,A5181,'RELACION PAGO DE CAJA'!K$3:K$9173)+SUMIF('RELACION PAGO DE CAJA'!B$3:B$9173,A5181,'RELACION PAGO DE CAJA'!L$3:L$9173)+(SUMIF('RELACION PAGO DE CAJA'!B$3:B$9173,A5181,'RELACION PAGO DE CAJA'!M$3:M$408)+(SUMIF('RELACION PAGO DE CAJA'!B$3:B$9173,A5181,'RELACION PAGO DE CAJA'!N$3:N$9173)))))</f>
        <v>#REF!</v>
      </c>
    </row>
    <row r="5182" spans="1:10">
      <c r="A5182" s="16" t="str">
        <f t="shared" si="85"/>
        <v/>
      </c>
      <c r="B5182" s="93"/>
      <c r="C5182" s="97"/>
      <c r="D5182" s="25"/>
      <c r="E5182" s="91"/>
      <c r="F5182" s="98"/>
      <c r="G5182" s="23"/>
      <c r="H5182" s="23"/>
      <c r="I5182" s="23"/>
      <c r="J5182" s="14" t="e">
        <f ca="1">F5182-(G5182+(SUMIF('RELACION PAGO DE CAJA'!B$3:B$9173,A5182,'RELACION PAGO DE CAJA'!K$3:K$9173)+SUMIF('RELACION PAGO DE CAJA'!B$3:B$9173,A5182,'RELACION PAGO DE CAJA'!L$3:L$9173)+(SUMIF('RELACION PAGO DE CAJA'!B$3:B$9173,A5182,'RELACION PAGO DE CAJA'!M$3:M$408)+(SUMIF('RELACION PAGO DE CAJA'!B$3:B$9173,A5182,'RELACION PAGO DE CAJA'!N$3:N$9173)))))</f>
        <v>#REF!</v>
      </c>
    </row>
    <row r="5183" spans="1:10">
      <c r="A5183" s="16" t="str">
        <f t="shared" si="85"/>
        <v/>
      </c>
      <c r="B5183" s="93"/>
      <c r="C5183" s="97"/>
      <c r="D5183" s="25"/>
      <c r="E5183" s="91"/>
      <c r="F5183" s="98"/>
      <c r="G5183" s="23"/>
      <c r="H5183" s="23"/>
      <c r="I5183" s="23"/>
      <c r="J5183" s="14" t="e">
        <f ca="1">F5183-(G5183+(SUMIF('RELACION PAGO DE CAJA'!B$3:B$9173,A5183,'RELACION PAGO DE CAJA'!K$3:K$9173)+SUMIF('RELACION PAGO DE CAJA'!B$3:B$9173,A5183,'RELACION PAGO DE CAJA'!L$3:L$9173)+(SUMIF('RELACION PAGO DE CAJA'!B$3:B$9173,A5183,'RELACION PAGO DE CAJA'!M$3:M$408)+(SUMIF('RELACION PAGO DE CAJA'!B$3:B$9173,A5183,'RELACION PAGO DE CAJA'!N$3:N$9173)))))</f>
        <v>#REF!</v>
      </c>
    </row>
    <row r="5184" spans="1:10">
      <c r="A5184" s="16" t="str">
        <f t="shared" si="85"/>
        <v/>
      </c>
      <c r="B5184" s="93"/>
      <c r="C5184" s="97"/>
      <c r="D5184" s="25"/>
      <c r="E5184" s="91"/>
      <c r="F5184" s="98"/>
      <c r="G5184" s="23"/>
      <c r="H5184" s="23"/>
      <c r="I5184" s="23"/>
      <c r="J5184" s="14" t="e">
        <f ca="1">F5184-(G5184+(SUMIF('RELACION PAGO DE CAJA'!B$3:B$9173,A5184,'RELACION PAGO DE CAJA'!K$3:K$9173)+SUMIF('RELACION PAGO DE CAJA'!B$3:B$9173,A5184,'RELACION PAGO DE CAJA'!L$3:L$9173)+(SUMIF('RELACION PAGO DE CAJA'!B$3:B$9173,A5184,'RELACION PAGO DE CAJA'!M$3:M$408)+(SUMIF('RELACION PAGO DE CAJA'!B$3:B$9173,A5184,'RELACION PAGO DE CAJA'!N$3:N$9173)))))</f>
        <v>#REF!</v>
      </c>
    </row>
    <row r="5185" spans="1:10">
      <c r="A5185" s="16" t="str">
        <f t="shared" si="85"/>
        <v/>
      </c>
      <c r="B5185" s="93"/>
      <c r="C5185" s="97"/>
      <c r="D5185" s="25"/>
      <c r="E5185" s="91"/>
      <c r="F5185" s="98"/>
      <c r="G5185" s="23"/>
      <c r="H5185" s="23"/>
      <c r="I5185" s="23"/>
      <c r="J5185" s="14" t="e">
        <f ca="1">F5185-(G5185+(SUMIF('RELACION PAGO DE CAJA'!B$3:B$9173,A5185,'RELACION PAGO DE CAJA'!K$3:K$9173)+SUMIF('RELACION PAGO DE CAJA'!B$3:B$9173,A5185,'RELACION PAGO DE CAJA'!L$3:L$9173)+(SUMIF('RELACION PAGO DE CAJA'!B$3:B$9173,A5185,'RELACION PAGO DE CAJA'!M$3:M$408)+(SUMIF('RELACION PAGO DE CAJA'!B$3:B$9173,A5185,'RELACION PAGO DE CAJA'!N$3:N$9173)))))</f>
        <v>#REF!</v>
      </c>
    </row>
    <row r="5186" spans="1:10">
      <c r="A5186" s="16" t="str">
        <f t="shared" si="85"/>
        <v/>
      </c>
      <c r="B5186" s="93"/>
      <c r="C5186" s="97"/>
      <c r="D5186" s="25"/>
      <c r="E5186" s="91"/>
      <c r="F5186" s="98"/>
      <c r="G5186" s="23"/>
      <c r="H5186" s="23"/>
      <c r="I5186" s="23"/>
      <c r="J5186" s="14" t="e">
        <f ca="1">F5186-(G5186+(SUMIF('RELACION PAGO DE CAJA'!B$3:B$9173,A5186,'RELACION PAGO DE CAJA'!K$3:K$9173)+SUMIF('RELACION PAGO DE CAJA'!B$3:B$9173,A5186,'RELACION PAGO DE CAJA'!L$3:L$9173)+(SUMIF('RELACION PAGO DE CAJA'!B$3:B$9173,A5186,'RELACION PAGO DE CAJA'!M$3:M$408)+(SUMIF('RELACION PAGO DE CAJA'!B$3:B$9173,A5186,'RELACION PAGO DE CAJA'!N$3:N$9173)))))</f>
        <v>#REF!</v>
      </c>
    </row>
    <row r="5187" spans="1:10">
      <c r="A5187" s="16" t="str">
        <f t="shared" si="85"/>
        <v/>
      </c>
      <c r="B5187" s="93"/>
      <c r="C5187" s="97"/>
      <c r="D5187" s="25"/>
      <c r="E5187" s="91"/>
      <c r="F5187" s="98"/>
      <c r="G5187" s="23"/>
      <c r="H5187" s="23"/>
      <c r="I5187" s="23"/>
      <c r="J5187" s="14" t="e">
        <f ca="1">F5187-(G5187+(SUMIF('RELACION PAGO DE CAJA'!B$3:B$9173,A5187,'RELACION PAGO DE CAJA'!K$3:K$9173)+SUMIF('RELACION PAGO DE CAJA'!B$3:B$9173,A5187,'RELACION PAGO DE CAJA'!L$3:L$9173)+(SUMIF('RELACION PAGO DE CAJA'!B$3:B$9173,A5187,'RELACION PAGO DE CAJA'!M$3:M$408)+(SUMIF('RELACION PAGO DE CAJA'!B$3:B$9173,A5187,'RELACION PAGO DE CAJA'!N$3:N$9173)))))</f>
        <v>#REF!</v>
      </c>
    </row>
    <row r="5188" spans="1:10">
      <c r="A5188" s="16" t="str">
        <f t="shared" si="85"/>
        <v/>
      </c>
      <c r="B5188" s="93"/>
      <c r="C5188" s="97"/>
      <c r="D5188" s="25"/>
      <c r="E5188" s="91"/>
      <c r="F5188" s="98"/>
      <c r="G5188" s="23"/>
      <c r="H5188" s="23"/>
      <c r="I5188" s="23"/>
      <c r="J5188" s="14" t="e">
        <f ca="1">F5188-(G5188+(SUMIF('RELACION PAGO DE CAJA'!B$3:B$9173,A5188,'RELACION PAGO DE CAJA'!K$3:K$9173)+SUMIF('RELACION PAGO DE CAJA'!B$3:B$9173,A5188,'RELACION PAGO DE CAJA'!L$3:L$9173)+(SUMIF('RELACION PAGO DE CAJA'!B$3:B$9173,A5188,'RELACION PAGO DE CAJA'!M$3:M$408)+(SUMIF('RELACION PAGO DE CAJA'!B$3:B$9173,A5188,'RELACION PAGO DE CAJA'!N$3:N$9173)))))</f>
        <v>#REF!</v>
      </c>
    </row>
    <row r="5189" spans="1:10">
      <c r="A5189" s="16" t="str">
        <f t="shared" si="85"/>
        <v/>
      </c>
      <c r="B5189" s="93"/>
      <c r="C5189" s="97"/>
      <c r="D5189" s="25"/>
      <c r="E5189" s="91"/>
      <c r="F5189" s="98"/>
      <c r="G5189" s="23"/>
      <c r="H5189" s="23"/>
      <c r="I5189" s="23"/>
      <c r="J5189" s="14" t="e">
        <f ca="1">F5189-(G5189+(SUMIF('RELACION PAGO DE CAJA'!B$3:B$9173,A5189,'RELACION PAGO DE CAJA'!K$3:K$9173)+SUMIF('RELACION PAGO DE CAJA'!B$3:B$9173,A5189,'RELACION PAGO DE CAJA'!L$3:L$9173)+(SUMIF('RELACION PAGO DE CAJA'!B$3:B$9173,A5189,'RELACION PAGO DE CAJA'!M$3:M$408)+(SUMIF('RELACION PAGO DE CAJA'!B$3:B$9173,A5189,'RELACION PAGO DE CAJA'!N$3:N$9173)))))</f>
        <v>#REF!</v>
      </c>
    </row>
    <row r="5190" spans="1:10">
      <c r="A5190" s="16" t="str">
        <f t="shared" si="85"/>
        <v/>
      </c>
      <c r="B5190" s="93"/>
      <c r="C5190" s="97"/>
      <c r="D5190" s="25"/>
      <c r="E5190" s="91"/>
      <c r="F5190" s="98"/>
      <c r="G5190" s="23"/>
      <c r="H5190" s="23"/>
      <c r="I5190" s="23"/>
      <c r="J5190" s="14" t="e">
        <f ca="1">F5190-(G5190+(SUMIF('RELACION PAGO DE CAJA'!B$3:B$9173,A5190,'RELACION PAGO DE CAJA'!K$3:K$9173)+SUMIF('RELACION PAGO DE CAJA'!B$3:B$9173,A5190,'RELACION PAGO DE CAJA'!L$3:L$9173)+(SUMIF('RELACION PAGO DE CAJA'!B$3:B$9173,A5190,'RELACION PAGO DE CAJA'!M$3:M$408)+(SUMIF('RELACION PAGO DE CAJA'!B$3:B$9173,A5190,'RELACION PAGO DE CAJA'!N$3:N$9173)))))</f>
        <v>#REF!</v>
      </c>
    </row>
    <row r="5191" spans="1:10">
      <c r="A5191" s="16" t="str">
        <f t="shared" si="85"/>
        <v/>
      </c>
      <c r="B5191" s="93"/>
      <c r="C5191" s="97"/>
      <c r="D5191" s="25"/>
      <c r="E5191" s="91"/>
      <c r="F5191" s="98"/>
      <c r="G5191" s="23"/>
      <c r="H5191" s="23"/>
      <c r="I5191" s="23"/>
      <c r="J5191" s="14" t="e">
        <f ca="1">F5191-(G5191+(SUMIF('RELACION PAGO DE CAJA'!B$3:B$9173,A5191,'RELACION PAGO DE CAJA'!K$3:K$9173)+SUMIF('RELACION PAGO DE CAJA'!B$3:B$9173,A5191,'RELACION PAGO DE CAJA'!L$3:L$9173)+(SUMIF('RELACION PAGO DE CAJA'!B$3:B$9173,A5191,'RELACION PAGO DE CAJA'!M$3:M$408)+(SUMIF('RELACION PAGO DE CAJA'!B$3:B$9173,A5191,'RELACION PAGO DE CAJA'!N$3:N$9173)))))</f>
        <v>#REF!</v>
      </c>
    </row>
    <row r="5192" spans="1:10">
      <c r="A5192" s="16" t="str">
        <f t="shared" si="85"/>
        <v/>
      </c>
      <c r="B5192" s="93"/>
      <c r="C5192" s="97"/>
      <c r="D5192" s="25"/>
      <c r="E5192" s="91"/>
      <c r="F5192" s="98"/>
      <c r="G5192" s="23"/>
      <c r="H5192" s="23"/>
      <c r="I5192" s="23"/>
      <c r="J5192" s="14" t="e">
        <f ca="1">F5192-(G5192+(SUMIF('RELACION PAGO DE CAJA'!B$3:B$9173,A5192,'RELACION PAGO DE CAJA'!K$3:K$9173)+SUMIF('RELACION PAGO DE CAJA'!B$3:B$9173,A5192,'RELACION PAGO DE CAJA'!L$3:L$9173)+(SUMIF('RELACION PAGO DE CAJA'!B$3:B$9173,A5192,'RELACION PAGO DE CAJA'!M$3:M$408)+(SUMIF('RELACION PAGO DE CAJA'!B$3:B$9173,A5192,'RELACION PAGO DE CAJA'!N$3:N$9173)))))</f>
        <v>#REF!</v>
      </c>
    </row>
    <row r="5193" spans="1:10">
      <c r="A5193" s="16" t="str">
        <f t="shared" si="85"/>
        <v/>
      </c>
      <c r="B5193" s="93"/>
      <c r="C5193" s="97"/>
      <c r="D5193" s="25"/>
      <c r="E5193" s="91"/>
      <c r="F5193" s="98"/>
      <c r="G5193" s="23"/>
      <c r="H5193" s="23"/>
      <c r="I5193" s="23"/>
      <c r="J5193" s="14" t="e">
        <f ca="1">F5193-(G5193+(SUMIF('RELACION PAGO DE CAJA'!B$3:B$9173,A5193,'RELACION PAGO DE CAJA'!K$3:K$9173)+SUMIF('RELACION PAGO DE CAJA'!B$3:B$9173,A5193,'RELACION PAGO DE CAJA'!L$3:L$9173)+(SUMIF('RELACION PAGO DE CAJA'!B$3:B$9173,A5193,'RELACION PAGO DE CAJA'!M$3:M$408)+(SUMIF('RELACION PAGO DE CAJA'!B$3:B$9173,A5193,'RELACION PAGO DE CAJA'!N$3:N$9173)))))</f>
        <v>#REF!</v>
      </c>
    </row>
    <row r="5194" spans="1:10">
      <c r="A5194" s="16" t="str">
        <f t="shared" si="85"/>
        <v/>
      </c>
      <c r="B5194" s="93"/>
      <c r="C5194" s="97"/>
      <c r="D5194" s="25"/>
      <c r="E5194" s="91"/>
      <c r="F5194" s="98"/>
      <c r="G5194" s="23"/>
      <c r="H5194" s="23"/>
      <c r="I5194" s="23"/>
      <c r="J5194" s="14" t="e">
        <f ca="1">F5194-(G5194+(SUMIF('RELACION PAGO DE CAJA'!B$3:B$9173,A5194,'RELACION PAGO DE CAJA'!K$3:K$9173)+SUMIF('RELACION PAGO DE CAJA'!B$3:B$9173,A5194,'RELACION PAGO DE CAJA'!L$3:L$9173)+(SUMIF('RELACION PAGO DE CAJA'!B$3:B$9173,A5194,'RELACION PAGO DE CAJA'!M$3:M$408)+(SUMIF('RELACION PAGO DE CAJA'!B$3:B$9173,A5194,'RELACION PAGO DE CAJA'!N$3:N$9173)))))</f>
        <v>#REF!</v>
      </c>
    </row>
    <row r="5195" spans="1:10">
      <c r="A5195" s="16" t="str">
        <f t="shared" si="85"/>
        <v/>
      </c>
      <c r="B5195" s="93"/>
      <c r="C5195" s="97"/>
      <c r="D5195" s="25"/>
      <c r="E5195" s="91"/>
      <c r="F5195" s="98"/>
      <c r="G5195" s="23"/>
      <c r="H5195" s="23"/>
      <c r="I5195" s="23"/>
      <c r="J5195" s="14" t="e">
        <f ca="1">F5195-(G5195+(SUMIF('RELACION PAGO DE CAJA'!B$3:B$9173,A5195,'RELACION PAGO DE CAJA'!K$3:K$9173)+SUMIF('RELACION PAGO DE CAJA'!B$3:B$9173,A5195,'RELACION PAGO DE CAJA'!L$3:L$9173)+(SUMIF('RELACION PAGO DE CAJA'!B$3:B$9173,A5195,'RELACION PAGO DE CAJA'!M$3:M$408)+(SUMIF('RELACION PAGO DE CAJA'!B$3:B$9173,A5195,'RELACION PAGO DE CAJA'!N$3:N$9173)))))</f>
        <v>#REF!</v>
      </c>
    </row>
    <row r="5196" spans="1:10">
      <c r="A5196" s="16" t="str">
        <f t="shared" si="85"/>
        <v/>
      </c>
      <c r="B5196" s="93"/>
      <c r="C5196" s="97"/>
      <c r="D5196" s="25"/>
      <c r="E5196" s="91"/>
      <c r="F5196" s="98"/>
      <c r="G5196" s="23"/>
      <c r="H5196" s="23"/>
      <c r="I5196" s="23"/>
      <c r="J5196" s="14" t="e">
        <f ca="1">F5196-(G5196+(SUMIF('RELACION PAGO DE CAJA'!B$3:B$9173,A5196,'RELACION PAGO DE CAJA'!K$3:K$9173)+SUMIF('RELACION PAGO DE CAJA'!B$3:B$9173,A5196,'RELACION PAGO DE CAJA'!L$3:L$9173)+(SUMIF('RELACION PAGO DE CAJA'!B$3:B$9173,A5196,'RELACION PAGO DE CAJA'!M$3:M$408)+(SUMIF('RELACION PAGO DE CAJA'!B$3:B$9173,A5196,'RELACION PAGO DE CAJA'!N$3:N$9173)))))</f>
        <v>#REF!</v>
      </c>
    </row>
    <row r="5197" spans="1:10">
      <c r="A5197" s="16" t="str">
        <f t="shared" si="85"/>
        <v/>
      </c>
      <c r="B5197" s="93"/>
      <c r="C5197" s="97"/>
      <c r="D5197" s="25"/>
      <c r="E5197" s="91"/>
      <c r="F5197" s="98"/>
      <c r="G5197" s="23"/>
      <c r="H5197" s="23"/>
      <c r="I5197" s="23"/>
      <c r="J5197" s="14" t="e">
        <f ca="1">F5197-(G5197+(SUMIF('RELACION PAGO DE CAJA'!B$3:B$9173,A5197,'RELACION PAGO DE CAJA'!K$3:K$9173)+SUMIF('RELACION PAGO DE CAJA'!B$3:B$9173,A5197,'RELACION PAGO DE CAJA'!L$3:L$9173)+(SUMIF('RELACION PAGO DE CAJA'!B$3:B$9173,A5197,'RELACION PAGO DE CAJA'!M$3:M$408)+(SUMIF('RELACION PAGO DE CAJA'!B$3:B$9173,A5197,'RELACION PAGO DE CAJA'!N$3:N$9173)))))</f>
        <v>#REF!</v>
      </c>
    </row>
    <row r="5198" spans="1:10">
      <c r="A5198" s="16" t="str">
        <f t="shared" si="85"/>
        <v/>
      </c>
      <c r="B5198" s="93"/>
      <c r="C5198" s="97"/>
      <c r="D5198" s="25"/>
      <c r="E5198" s="91"/>
      <c r="F5198" s="98"/>
      <c r="G5198" s="23"/>
      <c r="H5198" s="23"/>
      <c r="I5198" s="23"/>
      <c r="J5198" s="14" t="e">
        <f ca="1">F5198-(G5198+(SUMIF('RELACION PAGO DE CAJA'!B$3:B$9173,A5198,'RELACION PAGO DE CAJA'!K$3:K$9173)+SUMIF('RELACION PAGO DE CAJA'!B$3:B$9173,A5198,'RELACION PAGO DE CAJA'!L$3:L$9173)+(SUMIF('RELACION PAGO DE CAJA'!B$3:B$9173,A5198,'RELACION PAGO DE CAJA'!M$3:M$408)+(SUMIF('RELACION PAGO DE CAJA'!B$3:B$9173,A5198,'RELACION PAGO DE CAJA'!N$3:N$9173)))))</f>
        <v>#REF!</v>
      </c>
    </row>
    <row r="5199" spans="1:10">
      <c r="A5199" s="16" t="str">
        <f t="shared" si="85"/>
        <v/>
      </c>
      <c r="B5199" s="93"/>
      <c r="C5199" s="97"/>
      <c r="D5199" s="25"/>
      <c r="E5199" s="91"/>
      <c r="F5199" s="98"/>
      <c r="G5199" s="23"/>
      <c r="H5199" s="23"/>
      <c r="I5199" s="23"/>
      <c r="J5199" s="14" t="e">
        <f ca="1">F5199-(G5199+(SUMIF('RELACION PAGO DE CAJA'!B$3:B$9173,A5199,'RELACION PAGO DE CAJA'!K$3:K$9173)+SUMIF('RELACION PAGO DE CAJA'!B$3:B$9173,A5199,'RELACION PAGO DE CAJA'!L$3:L$9173)+(SUMIF('RELACION PAGO DE CAJA'!B$3:B$9173,A5199,'RELACION PAGO DE CAJA'!M$3:M$408)+(SUMIF('RELACION PAGO DE CAJA'!B$3:B$9173,A5199,'RELACION PAGO DE CAJA'!N$3:N$9173)))))</f>
        <v>#REF!</v>
      </c>
    </row>
    <row r="5200" spans="1:10">
      <c r="A5200" s="16" t="str">
        <f t="shared" si="85"/>
        <v/>
      </c>
      <c r="B5200" s="93"/>
      <c r="C5200" s="97"/>
      <c r="D5200" s="25"/>
      <c r="E5200" s="91"/>
      <c r="F5200" s="98"/>
      <c r="G5200" s="23"/>
      <c r="H5200" s="23"/>
      <c r="I5200" s="23"/>
      <c r="J5200" s="14" t="e">
        <f ca="1">F5200-(G5200+(SUMIF('RELACION PAGO DE CAJA'!B$3:B$9173,A5200,'RELACION PAGO DE CAJA'!K$3:K$9173)+SUMIF('RELACION PAGO DE CAJA'!B$3:B$9173,A5200,'RELACION PAGO DE CAJA'!L$3:L$9173)+(SUMIF('RELACION PAGO DE CAJA'!B$3:B$9173,A5200,'RELACION PAGO DE CAJA'!M$3:M$408)+(SUMIF('RELACION PAGO DE CAJA'!B$3:B$9173,A5200,'RELACION PAGO DE CAJA'!N$3:N$9173)))))</f>
        <v>#REF!</v>
      </c>
    </row>
    <row r="5201" spans="1:10">
      <c r="A5201" s="16" t="str">
        <f t="shared" si="85"/>
        <v/>
      </c>
      <c r="B5201" s="93"/>
      <c r="C5201" s="97"/>
      <c r="D5201" s="25"/>
      <c r="E5201" s="91"/>
      <c r="F5201" s="98"/>
      <c r="G5201" s="23"/>
      <c r="H5201" s="23"/>
      <c r="I5201" s="23"/>
      <c r="J5201" s="14" t="e">
        <f ca="1">F5201-(G5201+(SUMIF('RELACION PAGO DE CAJA'!B$3:B$9173,A5201,'RELACION PAGO DE CAJA'!K$3:K$9173)+SUMIF('RELACION PAGO DE CAJA'!B$3:B$9173,A5201,'RELACION PAGO DE CAJA'!L$3:L$9173)+(SUMIF('RELACION PAGO DE CAJA'!B$3:B$9173,A5201,'RELACION PAGO DE CAJA'!M$3:M$408)+(SUMIF('RELACION PAGO DE CAJA'!B$3:B$9173,A5201,'RELACION PAGO DE CAJA'!N$3:N$9173)))))</f>
        <v>#REF!</v>
      </c>
    </row>
    <row r="5202" spans="1:10">
      <c r="A5202" s="16" t="str">
        <f t="shared" si="85"/>
        <v/>
      </c>
      <c r="B5202" s="93"/>
      <c r="C5202" s="97"/>
      <c r="D5202" s="25"/>
      <c r="E5202" s="91"/>
      <c r="F5202" s="98"/>
      <c r="G5202" s="23"/>
      <c r="H5202" s="23"/>
      <c r="I5202" s="23"/>
      <c r="J5202" s="14" t="e">
        <f ca="1">F5202-(G5202+(SUMIF('RELACION PAGO DE CAJA'!B$3:B$9173,A5202,'RELACION PAGO DE CAJA'!K$3:K$9173)+SUMIF('RELACION PAGO DE CAJA'!B$3:B$9173,A5202,'RELACION PAGO DE CAJA'!L$3:L$9173)+(SUMIF('RELACION PAGO DE CAJA'!B$3:B$9173,A5202,'RELACION PAGO DE CAJA'!M$3:M$408)+(SUMIF('RELACION PAGO DE CAJA'!B$3:B$9173,A5202,'RELACION PAGO DE CAJA'!N$3:N$9173)))))</f>
        <v>#REF!</v>
      </c>
    </row>
    <row r="5203" spans="1:10">
      <c r="A5203" s="16" t="str">
        <f t="shared" si="85"/>
        <v/>
      </c>
      <c r="B5203" s="93"/>
      <c r="C5203" s="97"/>
      <c r="D5203" s="25"/>
      <c r="E5203" s="91"/>
      <c r="F5203" s="98"/>
      <c r="G5203" s="23"/>
      <c r="H5203" s="23"/>
      <c r="I5203" s="23"/>
      <c r="J5203" s="14" t="e">
        <f ca="1">F5203-(G5203+(SUMIF('RELACION PAGO DE CAJA'!B$3:B$9173,A5203,'RELACION PAGO DE CAJA'!K$3:K$9173)+SUMIF('RELACION PAGO DE CAJA'!B$3:B$9173,A5203,'RELACION PAGO DE CAJA'!L$3:L$9173)+(SUMIF('RELACION PAGO DE CAJA'!B$3:B$9173,A5203,'RELACION PAGO DE CAJA'!M$3:M$408)+(SUMIF('RELACION PAGO DE CAJA'!B$3:B$9173,A5203,'RELACION PAGO DE CAJA'!N$3:N$9173)))))</f>
        <v>#REF!</v>
      </c>
    </row>
    <row r="5204" spans="1:10">
      <c r="A5204" s="16" t="str">
        <f t="shared" si="85"/>
        <v/>
      </c>
      <c r="B5204" s="93"/>
      <c r="C5204" s="97"/>
      <c r="D5204" s="25"/>
      <c r="E5204" s="91"/>
      <c r="F5204" s="98"/>
      <c r="G5204" s="23"/>
      <c r="H5204" s="23"/>
      <c r="I5204" s="23"/>
      <c r="J5204" s="14" t="e">
        <f ca="1">F5204-(G5204+(SUMIF('RELACION PAGO DE CAJA'!B$3:B$9173,A5204,'RELACION PAGO DE CAJA'!K$3:K$9173)+SUMIF('RELACION PAGO DE CAJA'!B$3:B$9173,A5204,'RELACION PAGO DE CAJA'!L$3:L$9173)+(SUMIF('RELACION PAGO DE CAJA'!B$3:B$9173,A5204,'RELACION PAGO DE CAJA'!M$3:M$408)+(SUMIF('RELACION PAGO DE CAJA'!B$3:B$9173,A5204,'RELACION PAGO DE CAJA'!N$3:N$9173)))))</f>
        <v>#REF!</v>
      </c>
    </row>
    <row r="5205" spans="1:10">
      <c r="A5205" s="16" t="str">
        <f t="shared" ref="A5205:A5268" si="86">CONCATENATE(B5205,D5205,E5205)</f>
        <v/>
      </c>
      <c r="B5205" s="93"/>
      <c r="C5205" s="97"/>
      <c r="D5205" s="25"/>
      <c r="E5205" s="91"/>
      <c r="F5205" s="98"/>
      <c r="G5205" s="23"/>
      <c r="H5205" s="23"/>
      <c r="I5205" s="23"/>
      <c r="J5205" s="14" t="e">
        <f ca="1">F5205-(G5205+(SUMIF('RELACION PAGO DE CAJA'!B$3:B$9173,A5205,'RELACION PAGO DE CAJA'!K$3:K$9173)+SUMIF('RELACION PAGO DE CAJA'!B$3:B$9173,A5205,'RELACION PAGO DE CAJA'!L$3:L$9173)+(SUMIF('RELACION PAGO DE CAJA'!B$3:B$9173,A5205,'RELACION PAGO DE CAJA'!M$3:M$408)+(SUMIF('RELACION PAGO DE CAJA'!B$3:B$9173,A5205,'RELACION PAGO DE CAJA'!N$3:N$9173)))))</f>
        <v>#REF!</v>
      </c>
    </row>
    <row r="5206" spans="1:10">
      <c r="A5206" s="16" t="str">
        <f t="shared" si="86"/>
        <v/>
      </c>
      <c r="B5206" s="93"/>
      <c r="C5206" s="97"/>
      <c r="D5206" s="25"/>
      <c r="E5206" s="91"/>
      <c r="F5206" s="98"/>
      <c r="G5206" s="23"/>
      <c r="H5206" s="23"/>
      <c r="I5206" s="23"/>
      <c r="J5206" s="14" t="e">
        <f ca="1">F5206-(G5206+(SUMIF('RELACION PAGO DE CAJA'!B$3:B$9173,A5206,'RELACION PAGO DE CAJA'!K$3:K$9173)+SUMIF('RELACION PAGO DE CAJA'!B$3:B$9173,A5206,'RELACION PAGO DE CAJA'!L$3:L$9173)+(SUMIF('RELACION PAGO DE CAJA'!B$3:B$9173,A5206,'RELACION PAGO DE CAJA'!M$3:M$408)+(SUMIF('RELACION PAGO DE CAJA'!B$3:B$9173,A5206,'RELACION PAGO DE CAJA'!N$3:N$9173)))))</f>
        <v>#REF!</v>
      </c>
    </row>
    <row r="5207" spans="1:10">
      <c r="A5207" s="16" t="str">
        <f t="shared" si="86"/>
        <v/>
      </c>
      <c r="B5207" s="93"/>
      <c r="C5207" s="97"/>
      <c r="D5207" s="25"/>
      <c r="E5207" s="91"/>
      <c r="F5207" s="98"/>
      <c r="G5207" s="23"/>
      <c r="H5207" s="23"/>
      <c r="I5207" s="23"/>
      <c r="J5207" s="14" t="e">
        <f ca="1">F5207-(G5207+(SUMIF('RELACION PAGO DE CAJA'!B$3:B$9173,A5207,'RELACION PAGO DE CAJA'!K$3:K$9173)+SUMIF('RELACION PAGO DE CAJA'!B$3:B$9173,A5207,'RELACION PAGO DE CAJA'!L$3:L$9173)+(SUMIF('RELACION PAGO DE CAJA'!B$3:B$9173,A5207,'RELACION PAGO DE CAJA'!M$3:M$408)+(SUMIF('RELACION PAGO DE CAJA'!B$3:B$9173,A5207,'RELACION PAGO DE CAJA'!N$3:N$9173)))))</f>
        <v>#REF!</v>
      </c>
    </row>
    <row r="5208" spans="1:10">
      <c r="A5208" s="16" t="str">
        <f t="shared" si="86"/>
        <v/>
      </c>
      <c r="B5208" s="93"/>
      <c r="C5208" s="97"/>
      <c r="D5208" s="25"/>
      <c r="E5208" s="91"/>
      <c r="F5208" s="98"/>
      <c r="G5208" s="23"/>
      <c r="H5208" s="23"/>
      <c r="I5208" s="23"/>
      <c r="J5208" s="14" t="e">
        <f ca="1">F5208-(G5208+(SUMIF('RELACION PAGO DE CAJA'!B$3:B$9173,A5208,'RELACION PAGO DE CAJA'!K$3:K$9173)+SUMIF('RELACION PAGO DE CAJA'!B$3:B$9173,A5208,'RELACION PAGO DE CAJA'!L$3:L$9173)+(SUMIF('RELACION PAGO DE CAJA'!B$3:B$9173,A5208,'RELACION PAGO DE CAJA'!M$3:M$408)+(SUMIF('RELACION PAGO DE CAJA'!B$3:B$9173,A5208,'RELACION PAGO DE CAJA'!N$3:N$9173)))))</f>
        <v>#REF!</v>
      </c>
    </row>
    <row r="5209" spans="1:10">
      <c r="A5209" s="16" t="str">
        <f t="shared" si="86"/>
        <v/>
      </c>
      <c r="B5209" s="93"/>
      <c r="C5209" s="97"/>
      <c r="D5209" s="25"/>
      <c r="E5209" s="91"/>
      <c r="F5209" s="98"/>
      <c r="G5209" s="23"/>
      <c r="H5209" s="23"/>
      <c r="I5209" s="23"/>
      <c r="J5209" s="14" t="e">
        <f ca="1">F5209-(G5209+(SUMIF('RELACION PAGO DE CAJA'!B$3:B$9173,A5209,'RELACION PAGO DE CAJA'!K$3:K$9173)+SUMIF('RELACION PAGO DE CAJA'!B$3:B$9173,A5209,'RELACION PAGO DE CAJA'!L$3:L$9173)+(SUMIF('RELACION PAGO DE CAJA'!B$3:B$9173,A5209,'RELACION PAGO DE CAJA'!M$3:M$408)+(SUMIF('RELACION PAGO DE CAJA'!B$3:B$9173,A5209,'RELACION PAGO DE CAJA'!N$3:N$9173)))))</f>
        <v>#REF!</v>
      </c>
    </row>
    <row r="5210" spans="1:10">
      <c r="A5210" s="16" t="str">
        <f t="shared" si="86"/>
        <v/>
      </c>
      <c r="B5210" s="93"/>
      <c r="C5210" s="97"/>
      <c r="D5210" s="25"/>
      <c r="E5210" s="91"/>
      <c r="F5210" s="98"/>
      <c r="G5210" s="23"/>
      <c r="H5210" s="23"/>
      <c r="I5210" s="23"/>
      <c r="J5210" s="14" t="e">
        <f ca="1">F5210-(G5210+(SUMIF('RELACION PAGO DE CAJA'!B$3:B$9173,A5210,'RELACION PAGO DE CAJA'!K$3:K$9173)+SUMIF('RELACION PAGO DE CAJA'!B$3:B$9173,A5210,'RELACION PAGO DE CAJA'!L$3:L$9173)+(SUMIF('RELACION PAGO DE CAJA'!B$3:B$9173,A5210,'RELACION PAGO DE CAJA'!M$3:M$408)+(SUMIF('RELACION PAGO DE CAJA'!B$3:B$9173,A5210,'RELACION PAGO DE CAJA'!N$3:N$9173)))))</f>
        <v>#REF!</v>
      </c>
    </row>
    <row r="5211" spans="1:10">
      <c r="A5211" s="16" t="str">
        <f t="shared" si="86"/>
        <v/>
      </c>
      <c r="B5211" s="93"/>
      <c r="C5211" s="97"/>
      <c r="D5211" s="25"/>
      <c r="E5211" s="91"/>
      <c r="F5211" s="98"/>
      <c r="G5211" s="23"/>
      <c r="H5211" s="23"/>
      <c r="I5211" s="23"/>
      <c r="J5211" s="14" t="e">
        <f ca="1">F5211-(G5211+(SUMIF('RELACION PAGO DE CAJA'!B$3:B$9173,A5211,'RELACION PAGO DE CAJA'!K$3:K$9173)+SUMIF('RELACION PAGO DE CAJA'!B$3:B$9173,A5211,'RELACION PAGO DE CAJA'!L$3:L$9173)+(SUMIF('RELACION PAGO DE CAJA'!B$3:B$9173,A5211,'RELACION PAGO DE CAJA'!M$3:M$408)+(SUMIF('RELACION PAGO DE CAJA'!B$3:B$9173,A5211,'RELACION PAGO DE CAJA'!N$3:N$9173)))))</f>
        <v>#REF!</v>
      </c>
    </row>
    <row r="5212" spans="1:10">
      <c r="A5212" s="16" t="str">
        <f t="shared" si="86"/>
        <v/>
      </c>
      <c r="B5212" s="93"/>
      <c r="C5212" s="97"/>
      <c r="D5212" s="25"/>
      <c r="E5212" s="91"/>
      <c r="F5212" s="98"/>
      <c r="G5212" s="23"/>
      <c r="H5212" s="23"/>
      <c r="I5212" s="23"/>
      <c r="J5212" s="14" t="e">
        <f ca="1">F5212-(G5212+(SUMIF('RELACION PAGO DE CAJA'!B$3:B$9173,A5212,'RELACION PAGO DE CAJA'!K$3:K$9173)+SUMIF('RELACION PAGO DE CAJA'!B$3:B$9173,A5212,'RELACION PAGO DE CAJA'!L$3:L$9173)+(SUMIF('RELACION PAGO DE CAJA'!B$3:B$9173,A5212,'RELACION PAGO DE CAJA'!M$3:M$408)+(SUMIF('RELACION PAGO DE CAJA'!B$3:B$9173,A5212,'RELACION PAGO DE CAJA'!N$3:N$9173)))))</f>
        <v>#REF!</v>
      </c>
    </row>
    <row r="5213" spans="1:10">
      <c r="A5213" s="16" t="str">
        <f t="shared" si="86"/>
        <v/>
      </c>
      <c r="B5213" s="93"/>
      <c r="C5213" s="97"/>
      <c r="D5213" s="25"/>
      <c r="E5213" s="91"/>
      <c r="F5213" s="98"/>
      <c r="G5213" s="23"/>
      <c r="H5213" s="23"/>
      <c r="I5213" s="23"/>
      <c r="J5213" s="14" t="e">
        <f ca="1">F5213-(G5213+(SUMIF('RELACION PAGO DE CAJA'!B$3:B$9173,A5213,'RELACION PAGO DE CAJA'!K$3:K$9173)+SUMIF('RELACION PAGO DE CAJA'!B$3:B$9173,A5213,'RELACION PAGO DE CAJA'!L$3:L$9173)+(SUMIF('RELACION PAGO DE CAJA'!B$3:B$9173,A5213,'RELACION PAGO DE CAJA'!M$3:M$408)+(SUMIF('RELACION PAGO DE CAJA'!B$3:B$9173,A5213,'RELACION PAGO DE CAJA'!N$3:N$9173)))))</f>
        <v>#REF!</v>
      </c>
    </row>
    <row r="5214" spans="1:10">
      <c r="A5214" s="16" t="str">
        <f t="shared" si="86"/>
        <v/>
      </c>
      <c r="B5214" s="93"/>
      <c r="C5214" s="97"/>
      <c r="D5214" s="25"/>
      <c r="E5214" s="91"/>
      <c r="F5214" s="98"/>
      <c r="G5214" s="23"/>
      <c r="H5214" s="23"/>
      <c r="I5214" s="23"/>
      <c r="J5214" s="14" t="e">
        <f ca="1">F5214-(G5214+(SUMIF('RELACION PAGO DE CAJA'!B$3:B$9173,A5214,'RELACION PAGO DE CAJA'!K$3:K$9173)+SUMIF('RELACION PAGO DE CAJA'!B$3:B$9173,A5214,'RELACION PAGO DE CAJA'!L$3:L$9173)+(SUMIF('RELACION PAGO DE CAJA'!B$3:B$9173,A5214,'RELACION PAGO DE CAJA'!M$3:M$408)+(SUMIF('RELACION PAGO DE CAJA'!B$3:B$9173,A5214,'RELACION PAGO DE CAJA'!N$3:N$9173)))))</f>
        <v>#REF!</v>
      </c>
    </row>
    <row r="5215" spans="1:10">
      <c r="A5215" s="16" t="str">
        <f t="shared" si="86"/>
        <v/>
      </c>
      <c r="B5215" s="93"/>
      <c r="C5215" s="97"/>
      <c r="D5215" s="25"/>
      <c r="E5215" s="91"/>
      <c r="F5215" s="98"/>
      <c r="G5215" s="23"/>
      <c r="H5215" s="23"/>
      <c r="I5215" s="23"/>
      <c r="J5215" s="14" t="e">
        <f ca="1">F5215-(G5215+(SUMIF('RELACION PAGO DE CAJA'!B$3:B$9173,A5215,'RELACION PAGO DE CAJA'!K$3:K$9173)+SUMIF('RELACION PAGO DE CAJA'!B$3:B$9173,A5215,'RELACION PAGO DE CAJA'!L$3:L$9173)+(SUMIF('RELACION PAGO DE CAJA'!B$3:B$9173,A5215,'RELACION PAGO DE CAJA'!M$3:M$408)+(SUMIF('RELACION PAGO DE CAJA'!B$3:B$9173,A5215,'RELACION PAGO DE CAJA'!N$3:N$9173)))))</f>
        <v>#REF!</v>
      </c>
    </row>
    <row r="5216" spans="1:10">
      <c r="A5216" s="16" t="str">
        <f t="shared" si="86"/>
        <v/>
      </c>
      <c r="B5216" s="93"/>
      <c r="C5216" s="97"/>
      <c r="D5216" s="25"/>
      <c r="E5216" s="91"/>
      <c r="F5216" s="98"/>
      <c r="G5216" s="23"/>
      <c r="H5216" s="23"/>
      <c r="I5216" s="23"/>
      <c r="J5216" s="14" t="e">
        <f ca="1">F5216-(G5216+(SUMIF('RELACION PAGO DE CAJA'!B$3:B$9173,A5216,'RELACION PAGO DE CAJA'!K$3:K$9173)+SUMIF('RELACION PAGO DE CAJA'!B$3:B$9173,A5216,'RELACION PAGO DE CAJA'!L$3:L$9173)+(SUMIF('RELACION PAGO DE CAJA'!B$3:B$9173,A5216,'RELACION PAGO DE CAJA'!M$3:M$408)+(SUMIF('RELACION PAGO DE CAJA'!B$3:B$9173,A5216,'RELACION PAGO DE CAJA'!N$3:N$9173)))))</f>
        <v>#REF!</v>
      </c>
    </row>
    <row r="5217" spans="1:10">
      <c r="A5217" s="16" t="str">
        <f t="shared" si="86"/>
        <v/>
      </c>
      <c r="B5217" s="93"/>
      <c r="C5217" s="97"/>
      <c r="D5217" s="25"/>
      <c r="E5217" s="91"/>
      <c r="F5217" s="98"/>
      <c r="G5217" s="23"/>
      <c r="H5217" s="23"/>
      <c r="I5217" s="23"/>
      <c r="J5217" s="14" t="e">
        <f ca="1">F5217-(G5217+(SUMIF('RELACION PAGO DE CAJA'!B$3:B$9173,A5217,'RELACION PAGO DE CAJA'!K$3:K$9173)+SUMIF('RELACION PAGO DE CAJA'!B$3:B$9173,A5217,'RELACION PAGO DE CAJA'!L$3:L$9173)+(SUMIF('RELACION PAGO DE CAJA'!B$3:B$9173,A5217,'RELACION PAGO DE CAJA'!M$3:M$408)+(SUMIF('RELACION PAGO DE CAJA'!B$3:B$9173,A5217,'RELACION PAGO DE CAJA'!N$3:N$9173)))))</f>
        <v>#REF!</v>
      </c>
    </row>
    <row r="5218" spans="1:10">
      <c r="A5218" s="16" t="str">
        <f t="shared" si="86"/>
        <v/>
      </c>
      <c r="B5218" s="93"/>
      <c r="C5218" s="97"/>
      <c r="D5218" s="25"/>
      <c r="E5218" s="91"/>
      <c r="F5218" s="98"/>
      <c r="G5218" s="23"/>
      <c r="H5218" s="23"/>
      <c r="I5218" s="23"/>
      <c r="J5218" s="14" t="e">
        <f ca="1">F5218-(G5218+(SUMIF('RELACION PAGO DE CAJA'!B$3:B$9173,A5218,'RELACION PAGO DE CAJA'!K$3:K$9173)+SUMIF('RELACION PAGO DE CAJA'!B$3:B$9173,A5218,'RELACION PAGO DE CAJA'!L$3:L$9173)+(SUMIF('RELACION PAGO DE CAJA'!B$3:B$9173,A5218,'RELACION PAGO DE CAJA'!M$3:M$408)+(SUMIF('RELACION PAGO DE CAJA'!B$3:B$9173,A5218,'RELACION PAGO DE CAJA'!N$3:N$9173)))))</f>
        <v>#REF!</v>
      </c>
    </row>
    <row r="5219" spans="1:10">
      <c r="A5219" s="16" t="str">
        <f t="shared" si="86"/>
        <v/>
      </c>
      <c r="B5219" s="93"/>
      <c r="C5219" s="97"/>
      <c r="D5219" s="25"/>
      <c r="E5219" s="91"/>
      <c r="F5219" s="98"/>
      <c r="G5219" s="23"/>
      <c r="H5219" s="23"/>
      <c r="I5219" s="23"/>
      <c r="J5219" s="14" t="e">
        <f ca="1">F5219-(G5219+(SUMIF('RELACION PAGO DE CAJA'!B$3:B$9173,A5219,'RELACION PAGO DE CAJA'!K$3:K$9173)+SUMIF('RELACION PAGO DE CAJA'!B$3:B$9173,A5219,'RELACION PAGO DE CAJA'!L$3:L$9173)+(SUMIF('RELACION PAGO DE CAJA'!B$3:B$9173,A5219,'RELACION PAGO DE CAJA'!M$3:M$408)+(SUMIF('RELACION PAGO DE CAJA'!B$3:B$9173,A5219,'RELACION PAGO DE CAJA'!N$3:N$9173)))))</f>
        <v>#REF!</v>
      </c>
    </row>
    <row r="5220" spans="1:10">
      <c r="A5220" s="16" t="str">
        <f t="shared" si="86"/>
        <v/>
      </c>
      <c r="B5220" s="93"/>
      <c r="C5220" s="97"/>
      <c r="D5220" s="25"/>
      <c r="E5220" s="91"/>
      <c r="F5220" s="98"/>
      <c r="G5220" s="23"/>
      <c r="H5220" s="23"/>
      <c r="I5220" s="23"/>
      <c r="J5220" s="14" t="e">
        <f ca="1">F5220-(G5220+(SUMIF('RELACION PAGO DE CAJA'!B$3:B$9173,A5220,'RELACION PAGO DE CAJA'!K$3:K$9173)+SUMIF('RELACION PAGO DE CAJA'!B$3:B$9173,A5220,'RELACION PAGO DE CAJA'!L$3:L$9173)+(SUMIF('RELACION PAGO DE CAJA'!B$3:B$9173,A5220,'RELACION PAGO DE CAJA'!M$3:M$408)+(SUMIF('RELACION PAGO DE CAJA'!B$3:B$9173,A5220,'RELACION PAGO DE CAJA'!N$3:N$9173)))))</f>
        <v>#REF!</v>
      </c>
    </row>
    <row r="5221" spans="1:10">
      <c r="A5221" s="16" t="str">
        <f t="shared" si="86"/>
        <v/>
      </c>
      <c r="B5221" s="93"/>
      <c r="C5221" s="97"/>
      <c r="D5221" s="25"/>
      <c r="E5221" s="91"/>
      <c r="F5221" s="98"/>
      <c r="G5221" s="23"/>
      <c r="H5221" s="23"/>
      <c r="I5221" s="23"/>
      <c r="J5221" s="14" t="e">
        <f ca="1">F5221-(G5221+(SUMIF('RELACION PAGO DE CAJA'!B$3:B$9173,A5221,'RELACION PAGO DE CAJA'!K$3:K$9173)+SUMIF('RELACION PAGO DE CAJA'!B$3:B$9173,A5221,'RELACION PAGO DE CAJA'!L$3:L$9173)+(SUMIF('RELACION PAGO DE CAJA'!B$3:B$9173,A5221,'RELACION PAGO DE CAJA'!M$3:M$408)+(SUMIF('RELACION PAGO DE CAJA'!B$3:B$9173,A5221,'RELACION PAGO DE CAJA'!N$3:N$9173)))))</f>
        <v>#REF!</v>
      </c>
    </row>
    <row r="5222" spans="1:10">
      <c r="A5222" s="16" t="str">
        <f t="shared" si="86"/>
        <v/>
      </c>
      <c r="B5222" s="93"/>
      <c r="C5222" s="97"/>
      <c r="D5222" s="25"/>
      <c r="E5222" s="91"/>
      <c r="F5222" s="98"/>
      <c r="G5222" s="23"/>
      <c r="H5222" s="23"/>
      <c r="I5222" s="23"/>
      <c r="J5222" s="14" t="e">
        <f ca="1">F5222-(G5222+(SUMIF('RELACION PAGO DE CAJA'!B$3:B$9173,A5222,'RELACION PAGO DE CAJA'!K$3:K$9173)+SUMIF('RELACION PAGO DE CAJA'!B$3:B$9173,A5222,'RELACION PAGO DE CAJA'!L$3:L$9173)+(SUMIF('RELACION PAGO DE CAJA'!B$3:B$9173,A5222,'RELACION PAGO DE CAJA'!M$3:M$408)+(SUMIF('RELACION PAGO DE CAJA'!B$3:B$9173,A5222,'RELACION PAGO DE CAJA'!N$3:N$9173)))))</f>
        <v>#REF!</v>
      </c>
    </row>
    <row r="5223" spans="1:10">
      <c r="A5223" s="16" t="str">
        <f t="shared" si="86"/>
        <v/>
      </c>
      <c r="B5223" s="93"/>
      <c r="C5223" s="97"/>
      <c r="D5223" s="25"/>
      <c r="E5223" s="91"/>
      <c r="F5223" s="98"/>
      <c r="G5223" s="23"/>
      <c r="H5223" s="23"/>
      <c r="I5223" s="23"/>
      <c r="J5223" s="14" t="e">
        <f ca="1">F5223-(G5223+(SUMIF('RELACION PAGO DE CAJA'!B$3:B$9173,A5223,'RELACION PAGO DE CAJA'!K$3:K$9173)+SUMIF('RELACION PAGO DE CAJA'!B$3:B$9173,A5223,'RELACION PAGO DE CAJA'!L$3:L$9173)+(SUMIF('RELACION PAGO DE CAJA'!B$3:B$9173,A5223,'RELACION PAGO DE CAJA'!M$3:M$408)+(SUMIF('RELACION PAGO DE CAJA'!B$3:B$9173,A5223,'RELACION PAGO DE CAJA'!N$3:N$9173)))))</f>
        <v>#REF!</v>
      </c>
    </row>
    <row r="5224" spans="1:10">
      <c r="A5224" s="16" t="str">
        <f t="shared" si="86"/>
        <v/>
      </c>
      <c r="B5224" s="93"/>
      <c r="C5224" s="97"/>
      <c r="D5224" s="25"/>
      <c r="E5224" s="91"/>
      <c r="F5224" s="98"/>
      <c r="G5224" s="23"/>
      <c r="H5224" s="23"/>
      <c r="I5224" s="23"/>
      <c r="J5224" s="14" t="e">
        <f ca="1">F5224-(G5224+(SUMIF('RELACION PAGO DE CAJA'!B$3:B$9173,A5224,'RELACION PAGO DE CAJA'!K$3:K$9173)+SUMIF('RELACION PAGO DE CAJA'!B$3:B$9173,A5224,'RELACION PAGO DE CAJA'!L$3:L$9173)+(SUMIF('RELACION PAGO DE CAJA'!B$3:B$9173,A5224,'RELACION PAGO DE CAJA'!M$3:M$408)+(SUMIF('RELACION PAGO DE CAJA'!B$3:B$9173,A5224,'RELACION PAGO DE CAJA'!N$3:N$9173)))))</f>
        <v>#REF!</v>
      </c>
    </row>
    <row r="5225" spans="1:10">
      <c r="A5225" s="16" t="str">
        <f t="shared" si="86"/>
        <v/>
      </c>
      <c r="B5225" s="93"/>
      <c r="C5225" s="97"/>
      <c r="D5225" s="25"/>
      <c r="E5225" s="91"/>
      <c r="F5225" s="98"/>
      <c r="G5225" s="23"/>
      <c r="H5225" s="23"/>
      <c r="I5225" s="23"/>
      <c r="J5225" s="14" t="e">
        <f ca="1">F5225-(G5225+(SUMIF('RELACION PAGO DE CAJA'!B$3:B$9173,A5225,'RELACION PAGO DE CAJA'!K$3:K$9173)+SUMIF('RELACION PAGO DE CAJA'!B$3:B$9173,A5225,'RELACION PAGO DE CAJA'!L$3:L$9173)+(SUMIF('RELACION PAGO DE CAJA'!B$3:B$9173,A5225,'RELACION PAGO DE CAJA'!M$3:M$408)+(SUMIF('RELACION PAGO DE CAJA'!B$3:B$9173,A5225,'RELACION PAGO DE CAJA'!N$3:N$9173)))))</f>
        <v>#REF!</v>
      </c>
    </row>
    <row r="5226" spans="1:10">
      <c r="A5226" s="16" t="str">
        <f t="shared" si="86"/>
        <v/>
      </c>
      <c r="B5226" s="93"/>
      <c r="C5226" s="97"/>
      <c r="D5226" s="25"/>
      <c r="E5226" s="91"/>
      <c r="F5226" s="98"/>
      <c r="G5226" s="23"/>
      <c r="H5226" s="23"/>
      <c r="I5226" s="23"/>
      <c r="J5226" s="14" t="e">
        <f ca="1">F5226-(G5226+(SUMIF('RELACION PAGO DE CAJA'!B$3:B$9173,A5226,'RELACION PAGO DE CAJA'!K$3:K$9173)+SUMIF('RELACION PAGO DE CAJA'!B$3:B$9173,A5226,'RELACION PAGO DE CAJA'!L$3:L$9173)+(SUMIF('RELACION PAGO DE CAJA'!B$3:B$9173,A5226,'RELACION PAGO DE CAJA'!M$3:M$408)+(SUMIF('RELACION PAGO DE CAJA'!B$3:B$9173,A5226,'RELACION PAGO DE CAJA'!N$3:N$9173)))))</f>
        <v>#REF!</v>
      </c>
    </row>
    <row r="5227" spans="1:10">
      <c r="A5227" s="16" t="str">
        <f t="shared" si="86"/>
        <v/>
      </c>
      <c r="B5227" s="93"/>
      <c r="C5227" s="97"/>
      <c r="D5227" s="25"/>
      <c r="E5227" s="91"/>
      <c r="F5227" s="98"/>
      <c r="G5227" s="23"/>
      <c r="H5227" s="23"/>
      <c r="I5227" s="23"/>
      <c r="J5227" s="14" t="e">
        <f ca="1">F5227-(G5227+(SUMIF('RELACION PAGO DE CAJA'!B$3:B$9173,A5227,'RELACION PAGO DE CAJA'!K$3:K$9173)+SUMIF('RELACION PAGO DE CAJA'!B$3:B$9173,A5227,'RELACION PAGO DE CAJA'!L$3:L$9173)+(SUMIF('RELACION PAGO DE CAJA'!B$3:B$9173,A5227,'RELACION PAGO DE CAJA'!M$3:M$408)+(SUMIF('RELACION PAGO DE CAJA'!B$3:B$9173,A5227,'RELACION PAGO DE CAJA'!N$3:N$9173)))))</f>
        <v>#REF!</v>
      </c>
    </row>
    <row r="5228" spans="1:10">
      <c r="A5228" s="16" t="str">
        <f t="shared" si="86"/>
        <v/>
      </c>
      <c r="B5228" s="93"/>
      <c r="C5228" s="97"/>
      <c r="D5228" s="25"/>
      <c r="E5228" s="91"/>
      <c r="F5228" s="98"/>
      <c r="G5228" s="23"/>
      <c r="H5228" s="23"/>
      <c r="I5228" s="23"/>
      <c r="J5228" s="14" t="e">
        <f ca="1">F5228-(G5228+(SUMIF('RELACION PAGO DE CAJA'!B$3:B$9173,A5228,'RELACION PAGO DE CAJA'!K$3:K$9173)+SUMIF('RELACION PAGO DE CAJA'!B$3:B$9173,A5228,'RELACION PAGO DE CAJA'!L$3:L$9173)+(SUMIF('RELACION PAGO DE CAJA'!B$3:B$9173,A5228,'RELACION PAGO DE CAJA'!M$3:M$408)+(SUMIF('RELACION PAGO DE CAJA'!B$3:B$9173,A5228,'RELACION PAGO DE CAJA'!N$3:N$9173)))))</f>
        <v>#REF!</v>
      </c>
    </row>
    <row r="5229" spans="1:10">
      <c r="A5229" s="16" t="str">
        <f t="shared" si="86"/>
        <v/>
      </c>
      <c r="B5229" s="93"/>
      <c r="C5229" s="97"/>
      <c r="D5229" s="25"/>
      <c r="E5229" s="91"/>
      <c r="F5229" s="98"/>
      <c r="G5229" s="23"/>
      <c r="H5229" s="23"/>
      <c r="I5229" s="23"/>
      <c r="J5229" s="14" t="e">
        <f ca="1">F5229-(G5229+(SUMIF('RELACION PAGO DE CAJA'!B$3:B$9173,A5229,'RELACION PAGO DE CAJA'!K$3:K$9173)+SUMIF('RELACION PAGO DE CAJA'!B$3:B$9173,A5229,'RELACION PAGO DE CAJA'!L$3:L$9173)+(SUMIF('RELACION PAGO DE CAJA'!B$3:B$9173,A5229,'RELACION PAGO DE CAJA'!M$3:M$408)+(SUMIF('RELACION PAGO DE CAJA'!B$3:B$9173,A5229,'RELACION PAGO DE CAJA'!N$3:N$9173)))))</f>
        <v>#REF!</v>
      </c>
    </row>
    <row r="5230" spans="1:10">
      <c r="A5230" s="16" t="str">
        <f t="shared" si="86"/>
        <v/>
      </c>
      <c r="B5230" s="93"/>
      <c r="C5230" s="97"/>
      <c r="D5230" s="25"/>
      <c r="E5230" s="91"/>
      <c r="F5230" s="98"/>
      <c r="G5230" s="23"/>
      <c r="H5230" s="23"/>
      <c r="I5230" s="23"/>
      <c r="J5230" s="14" t="e">
        <f ca="1">F5230-(G5230+(SUMIF('RELACION PAGO DE CAJA'!B$3:B$9173,A5230,'RELACION PAGO DE CAJA'!K$3:K$9173)+SUMIF('RELACION PAGO DE CAJA'!B$3:B$9173,A5230,'RELACION PAGO DE CAJA'!L$3:L$9173)+(SUMIF('RELACION PAGO DE CAJA'!B$3:B$9173,A5230,'RELACION PAGO DE CAJA'!M$3:M$408)+(SUMIF('RELACION PAGO DE CAJA'!B$3:B$9173,A5230,'RELACION PAGO DE CAJA'!N$3:N$9173)))))</f>
        <v>#REF!</v>
      </c>
    </row>
    <row r="5231" spans="1:10">
      <c r="A5231" s="16" t="str">
        <f t="shared" si="86"/>
        <v/>
      </c>
      <c r="B5231" s="93"/>
      <c r="C5231" s="97"/>
      <c r="D5231" s="25"/>
      <c r="E5231" s="91"/>
      <c r="F5231" s="98"/>
      <c r="G5231" s="23"/>
      <c r="H5231" s="23"/>
      <c r="I5231" s="23"/>
      <c r="J5231" s="14" t="e">
        <f ca="1">F5231-(G5231+(SUMIF('RELACION PAGO DE CAJA'!B$3:B$9173,A5231,'RELACION PAGO DE CAJA'!K$3:K$9173)+SUMIF('RELACION PAGO DE CAJA'!B$3:B$9173,A5231,'RELACION PAGO DE CAJA'!L$3:L$9173)+(SUMIF('RELACION PAGO DE CAJA'!B$3:B$9173,A5231,'RELACION PAGO DE CAJA'!M$3:M$408)+(SUMIF('RELACION PAGO DE CAJA'!B$3:B$9173,A5231,'RELACION PAGO DE CAJA'!N$3:N$9173)))))</f>
        <v>#REF!</v>
      </c>
    </row>
    <row r="5232" spans="1:10">
      <c r="A5232" s="16" t="str">
        <f t="shared" si="86"/>
        <v/>
      </c>
      <c r="B5232" s="93"/>
      <c r="C5232" s="97"/>
      <c r="D5232" s="25"/>
      <c r="E5232" s="91"/>
      <c r="F5232" s="98"/>
      <c r="G5232" s="23"/>
      <c r="H5232" s="23"/>
      <c r="I5232" s="23"/>
      <c r="J5232" s="14" t="e">
        <f ca="1">F5232-(G5232+(SUMIF('RELACION PAGO DE CAJA'!B$3:B$9173,A5232,'RELACION PAGO DE CAJA'!K$3:K$9173)+SUMIF('RELACION PAGO DE CAJA'!B$3:B$9173,A5232,'RELACION PAGO DE CAJA'!L$3:L$9173)+(SUMIF('RELACION PAGO DE CAJA'!B$3:B$9173,A5232,'RELACION PAGO DE CAJA'!M$3:M$408)+(SUMIF('RELACION PAGO DE CAJA'!B$3:B$9173,A5232,'RELACION PAGO DE CAJA'!N$3:N$9173)))))</f>
        <v>#REF!</v>
      </c>
    </row>
    <row r="5233" spans="1:10">
      <c r="A5233" s="16" t="str">
        <f t="shared" si="86"/>
        <v/>
      </c>
      <c r="B5233" s="93"/>
      <c r="C5233" s="97"/>
      <c r="D5233" s="25"/>
      <c r="E5233" s="91"/>
      <c r="F5233" s="98"/>
      <c r="G5233" s="23"/>
      <c r="H5233" s="23"/>
      <c r="I5233" s="23"/>
      <c r="J5233" s="14" t="e">
        <f ca="1">F5233-(G5233+(SUMIF('RELACION PAGO DE CAJA'!B$3:B$9173,A5233,'RELACION PAGO DE CAJA'!K$3:K$9173)+SUMIF('RELACION PAGO DE CAJA'!B$3:B$9173,A5233,'RELACION PAGO DE CAJA'!L$3:L$9173)+(SUMIF('RELACION PAGO DE CAJA'!B$3:B$9173,A5233,'RELACION PAGO DE CAJA'!M$3:M$408)+(SUMIF('RELACION PAGO DE CAJA'!B$3:B$9173,A5233,'RELACION PAGO DE CAJA'!N$3:N$9173)))))</f>
        <v>#REF!</v>
      </c>
    </row>
    <row r="5234" spans="1:10">
      <c r="A5234" s="16" t="str">
        <f t="shared" si="86"/>
        <v/>
      </c>
      <c r="B5234" s="93"/>
      <c r="C5234" s="97"/>
      <c r="D5234" s="25"/>
      <c r="E5234" s="91"/>
      <c r="F5234" s="98"/>
      <c r="G5234" s="23"/>
      <c r="H5234" s="23"/>
      <c r="I5234" s="23"/>
      <c r="J5234" s="14" t="e">
        <f ca="1">F5234-(G5234+(SUMIF('RELACION PAGO DE CAJA'!B$3:B$9173,A5234,'RELACION PAGO DE CAJA'!K$3:K$9173)+SUMIF('RELACION PAGO DE CAJA'!B$3:B$9173,A5234,'RELACION PAGO DE CAJA'!L$3:L$9173)+(SUMIF('RELACION PAGO DE CAJA'!B$3:B$9173,A5234,'RELACION PAGO DE CAJA'!M$3:M$408)+(SUMIF('RELACION PAGO DE CAJA'!B$3:B$9173,A5234,'RELACION PAGO DE CAJA'!N$3:N$9173)))))</f>
        <v>#REF!</v>
      </c>
    </row>
    <row r="5235" spans="1:10">
      <c r="A5235" s="16" t="str">
        <f t="shared" si="86"/>
        <v/>
      </c>
      <c r="B5235" s="93"/>
      <c r="C5235" s="97"/>
      <c r="D5235" s="25"/>
      <c r="E5235" s="91"/>
      <c r="F5235" s="98"/>
      <c r="G5235" s="23"/>
      <c r="H5235" s="23"/>
      <c r="I5235" s="23"/>
      <c r="J5235" s="14" t="e">
        <f ca="1">F5235-(G5235+(SUMIF('RELACION PAGO DE CAJA'!B$3:B$9173,A5235,'RELACION PAGO DE CAJA'!K$3:K$9173)+SUMIF('RELACION PAGO DE CAJA'!B$3:B$9173,A5235,'RELACION PAGO DE CAJA'!L$3:L$9173)+(SUMIF('RELACION PAGO DE CAJA'!B$3:B$9173,A5235,'RELACION PAGO DE CAJA'!M$3:M$408)+(SUMIF('RELACION PAGO DE CAJA'!B$3:B$9173,A5235,'RELACION PAGO DE CAJA'!N$3:N$9173)))))</f>
        <v>#REF!</v>
      </c>
    </row>
    <row r="5236" spans="1:10">
      <c r="A5236" s="16" t="str">
        <f t="shared" si="86"/>
        <v/>
      </c>
      <c r="B5236" s="93"/>
      <c r="C5236" s="97"/>
      <c r="D5236" s="25"/>
      <c r="E5236" s="91"/>
      <c r="F5236" s="98"/>
      <c r="G5236" s="23"/>
      <c r="H5236" s="23"/>
      <c r="I5236" s="23"/>
      <c r="J5236" s="14" t="e">
        <f ca="1">F5236-(G5236+(SUMIF('RELACION PAGO DE CAJA'!B$3:B$9173,A5236,'RELACION PAGO DE CAJA'!K$3:K$9173)+SUMIF('RELACION PAGO DE CAJA'!B$3:B$9173,A5236,'RELACION PAGO DE CAJA'!L$3:L$9173)+(SUMIF('RELACION PAGO DE CAJA'!B$3:B$9173,A5236,'RELACION PAGO DE CAJA'!M$3:M$408)+(SUMIF('RELACION PAGO DE CAJA'!B$3:B$9173,A5236,'RELACION PAGO DE CAJA'!N$3:N$9173)))))</f>
        <v>#REF!</v>
      </c>
    </row>
    <row r="5237" spans="1:10">
      <c r="A5237" s="16" t="str">
        <f t="shared" si="86"/>
        <v/>
      </c>
      <c r="B5237" s="93"/>
      <c r="C5237" s="97"/>
      <c r="D5237" s="25"/>
      <c r="E5237" s="91"/>
      <c r="F5237" s="98"/>
      <c r="G5237" s="23"/>
      <c r="H5237" s="23"/>
      <c r="I5237" s="23"/>
      <c r="J5237" s="14" t="e">
        <f ca="1">F5237-(G5237+(SUMIF('RELACION PAGO DE CAJA'!B$3:B$9173,A5237,'RELACION PAGO DE CAJA'!K$3:K$9173)+SUMIF('RELACION PAGO DE CAJA'!B$3:B$9173,A5237,'RELACION PAGO DE CAJA'!L$3:L$9173)+(SUMIF('RELACION PAGO DE CAJA'!B$3:B$9173,A5237,'RELACION PAGO DE CAJA'!M$3:M$408)+(SUMIF('RELACION PAGO DE CAJA'!B$3:B$9173,A5237,'RELACION PAGO DE CAJA'!N$3:N$9173)))))</f>
        <v>#REF!</v>
      </c>
    </row>
    <row r="5238" spans="1:10">
      <c r="A5238" s="16" t="str">
        <f t="shared" si="86"/>
        <v/>
      </c>
      <c r="B5238" s="93"/>
      <c r="C5238" s="97"/>
      <c r="D5238" s="25"/>
      <c r="E5238" s="91"/>
      <c r="F5238" s="98"/>
      <c r="G5238" s="23"/>
      <c r="H5238" s="23"/>
      <c r="I5238" s="23"/>
      <c r="J5238" s="14" t="e">
        <f ca="1">F5238-(G5238+(SUMIF('RELACION PAGO DE CAJA'!B$3:B$9173,A5238,'RELACION PAGO DE CAJA'!K$3:K$9173)+SUMIF('RELACION PAGO DE CAJA'!B$3:B$9173,A5238,'RELACION PAGO DE CAJA'!L$3:L$9173)+(SUMIF('RELACION PAGO DE CAJA'!B$3:B$9173,A5238,'RELACION PAGO DE CAJA'!M$3:M$408)+(SUMIF('RELACION PAGO DE CAJA'!B$3:B$9173,A5238,'RELACION PAGO DE CAJA'!N$3:N$9173)))))</f>
        <v>#REF!</v>
      </c>
    </row>
    <row r="5239" spans="1:10">
      <c r="A5239" s="16" t="str">
        <f t="shared" si="86"/>
        <v/>
      </c>
      <c r="B5239" s="93"/>
      <c r="C5239" s="97"/>
      <c r="D5239" s="25"/>
      <c r="E5239" s="91"/>
      <c r="F5239" s="98"/>
      <c r="G5239" s="23"/>
      <c r="H5239" s="23"/>
      <c r="I5239" s="23"/>
      <c r="J5239" s="14" t="e">
        <f ca="1">F5239-(G5239+(SUMIF('RELACION PAGO DE CAJA'!B$3:B$9173,A5239,'RELACION PAGO DE CAJA'!K$3:K$9173)+SUMIF('RELACION PAGO DE CAJA'!B$3:B$9173,A5239,'RELACION PAGO DE CAJA'!L$3:L$9173)+(SUMIF('RELACION PAGO DE CAJA'!B$3:B$9173,A5239,'RELACION PAGO DE CAJA'!M$3:M$408)+(SUMIF('RELACION PAGO DE CAJA'!B$3:B$9173,A5239,'RELACION PAGO DE CAJA'!N$3:N$9173)))))</f>
        <v>#REF!</v>
      </c>
    </row>
    <row r="5240" spans="1:10">
      <c r="A5240" s="16" t="str">
        <f t="shared" si="86"/>
        <v/>
      </c>
      <c r="B5240" s="93"/>
      <c r="C5240" s="97"/>
      <c r="D5240" s="25"/>
      <c r="E5240" s="91"/>
      <c r="F5240" s="98"/>
      <c r="G5240" s="23"/>
      <c r="H5240" s="23"/>
      <c r="I5240" s="23"/>
      <c r="J5240" s="14" t="e">
        <f ca="1">F5240-(G5240+(SUMIF('RELACION PAGO DE CAJA'!B$3:B$9173,A5240,'RELACION PAGO DE CAJA'!K$3:K$9173)+SUMIF('RELACION PAGO DE CAJA'!B$3:B$9173,A5240,'RELACION PAGO DE CAJA'!L$3:L$9173)+(SUMIF('RELACION PAGO DE CAJA'!B$3:B$9173,A5240,'RELACION PAGO DE CAJA'!M$3:M$408)+(SUMIF('RELACION PAGO DE CAJA'!B$3:B$9173,A5240,'RELACION PAGO DE CAJA'!N$3:N$9173)))))</f>
        <v>#REF!</v>
      </c>
    </row>
    <row r="5241" spans="1:10">
      <c r="A5241" s="16" t="str">
        <f t="shared" si="86"/>
        <v/>
      </c>
      <c r="B5241" s="93"/>
      <c r="C5241" s="97"/>
      <c r="D5241" s="25"/>
      <c r="E5241" s="91"/>
      <c r="F5241" s="98"/>
      <c r="G5241" s="23"/>
      <c r="H5241" s="23"/>
      <c r="I5241" s="23"/>
      <c r="J5241" s="14" t="e">
        <f ca="1">F5241-(G5241+(SUMIF('RELACION PAGO DE CAJA'!B$3:B$9173,A5241,'RELACION PAGO DE CAJA'!K$3:K$9173)+SUMIF('RELACION PAGO DE CAJA'!B$3:B$9173,A5241,'RELACION PAGO DE CAJA'!L$3:L$9173)+(SUMIF('RELACION PAGO DE CAJA'!B$3:B$9173,A5241,'RELACION PAGO DE CAJA'!M$3:M$408)+(SUMIF('RELACION PAGO DE CAJA'!B$3:B$9173,A5241,'RELACION PAGO DE CAJA'!N$3:N$9173)))))</f>
        <v>#REF!</v>
      </c>
    </row>
    <row r="5242" spans="1:10">
      <c r="A5242" s="16" t="str">
        <f t="shared" si="86"/>
        <v/>
      </c>
      <c r="B5242" s="93"/>
      <c r="C5242" s="97"/>
      <c r="D5242" s="25"/>
      <c r="E5242" s="91"/>
      <c r="F5242" s="98"/>
      <c r="G5242" s="23"/>
      <c r="H5242" s="23"/>
      <c r="I5242" s="23"/>
      <c r="J5242" s="14" t="e">
        <f ca="1">F5242-(G5242+(SUMIF('RELACION PAGO DE CAJA'!B$3:B$9173,A5242,'RELACION PAGO DE CAJA'!K$3:K$9173)+SUMIF('RELACION PAGO DE CAJA'!B$3:B$9173,A5242,'RELACION PAGO DE CAJA'!L$3:L$9173)+(SUMIF('RELACION PAGO DE CAJA'!B$3:B$9173,A5242,'RELACION PAGO DE CAJA'!M$3:M$408)+(SUMIF('RELACION PAGO DE CAJA'!B$3:B$9173,A5242,'RELACION PAGO DE CAJA'!N$3:N$9173)))))</f>
        <v>#REF!</v>
      </c>
    </row>
    <row r="5243" spans="1:10">
      <c r="A5243" s="16" t="str">
        <f t="shared" si="86"/>
        <v/>
      </c>
      <c r="B5243" s="93"/>
      <c r="C5243" s="97"/>
      <c r="D5243" s="25"/>
      <c r="E5243" s="91"/>
      <c r="F5243" s="98"/>
      <c r="G5243" s="23"/>
      <c r="H5243" s="23"/>
      <c r="I5243" s="23"/>
      <c r="J5243" s="14" t="e">
        <f ca="1">F5243-(G5243+(SUMIF('RELACION PAGO DE CAJA'!B$3:B$9173,A5243,'RELACION PAGO DE CAJA'!K$3:K$9173)+SUMIF('RELACION PAGO DE CAJA'!B$3:B$9173,A5243,'RELACION PAGO DE CAJA'!L$3:L$9173)+(SUMIF('RELACION PAGO DE CAJA'!B$3:B$9173,A5243,'RELACION PAGO DE CAJA'!M$3:M$408)+(SUMIF('RELACION PAGO DE CAJA'!B$3:B$9173,A5243,'RELACION PAGO DE CAJA'!N$3:N$9173)))))</f>
        <v>#REF!</v>
      </c>
    </row>
    <row r="5244" spans="1:10">
      <c r="A5244" s="16" t="str">
        <f t="shared" si="86"/>
        <v/>
      </c>
      <c r="B5244" s="93"/>
      <c r="C5244" s="97"/>
      <c r="D5244" s="25"/>
      <c r="E5244" s="91"/>
      <c r="F5244" s="98"/>
      <c r="G5244" s="23"/>
      <c r="H5244" s="23"/>
      <c r="I5244" s="23"/>
      <c r="J5244" s="14" t="e">
        <f ca="1">F5244-(G5244+(SUMIF('RELACION PAGO DE CAJA'!B$3:B$9173,A5244,'RELACION PAGO DE CAJA'!K$3:K$9173)+SUMIF('RELACION PAGO DE CAJA'!B$3:B$9173,A5244,'RELACION PAGO DE CAJA'!L$3:L$9173)+(SUMIF('RELACION PAGO DE CAJA'!B$3:B$9173,A5244,'RELACION PAGO DE CAJA'!M$3:M$408)+(SUMIF('RELACION PAGO DE CAJA'!B$3:B$9173,A5244,'RELACION PAGO DE CAJA'!N$3:N$9173)))))</f>
        <v>#REF!</v>
      </c>
    </row>
    <row r="5245" spans="1:10">
      <c r="A5245" s="16" t="str">
        <f t="shared" si="86"/>
        <v/>
      </c>
      <c r="B5245" s="93"/>
      <c r="C5245" s="97"/>
      <c r="D5245" s="25"/>
      <c r="E5245" s="91"/>
      <c r="F5245" s="98"/>
      <c r="G5245" s="23"/>
      <c r="H5245" s="23"/>
      <c r="I5245" s="23"/>
      <c r="J5245" s="14" t="e">
        <f ca="1">F5245-(G5245+(SUMIF('RELACION PAGO DE CAJA'!B$3:B$9173,A5245,'RELACION PAGO DE CAJA'!K$3:K$9173)+SUMIF('RELACION PAGO DE CAJA'!B$3:B$9173,A5245,'RELACION PAGO DE CAJA'!L$3:L$9173)+(SUMIF('RELACION PAGO DE CAJA'!B$3:B$9173,A5245,'RELACION PAGO DE CAJA'!M$3:M$408)+(SUMIF('RELACION PAGO DE CAJA'!B$3:B$9173,A5245,'RELACION PAGO DE CAJA'!N$3:N$9173)))))</f>
        <v>#REF!</v>
      </c>
    </row>
    <row r="5246" spans="1:10">
      <c r="A5246" s="16" t="str">
        <f t="shared" si="86"/>
        <v/>
      </c>
      <c r="B5246" s="93"/>
      <c r="C5246" s="97"/>
      <c r="D5246" s="25"/>
      <c r="E5246" s="91"/>
      <c r="F5246" s="98"/>
      <c r="G5246" s="23"/>
      <c r="H5246" s="23"/>
      <c r="I5246" s="23"/>
      <c r="J5246" s="14" t="e">
        <f ca="1">F5246-(G5246+(SUMIF('RELACION PAGO DE CAJA'!B$3:B$9173,A5246,'RELACION PAGO DE CAJA'!K$3:K$9173)+SUMIF('RELACION PAGO DE CAJA'!B$3:B$9173,A5246,'RELACION PAGO DE CAJA'!L$3:L$9173)+(SUMIF('RELACION PAGO DE CAJA'!B$3:B$9173,A5246,'RELACION PAGO DE CAJA'!M$3:M$408)+(SUMIF('RELACION PAGO DE CAJA'!B$3:B$9173,A5246,'RELACION PAGO DE CAJA'!N$3:N$9173)))))</f>
        <v>#REF!</v>
      </c>
    </row>
    <row r="5247" spans="1:10">
      <c r="A5247" s="16" t="str">
        <f t="shared" si="86"/>
        <v/>
      </c>
      <c r="B5247" s="93"/>
      <c r="C5247" s="97"/>
      <c r="D5247" s="25"/>
      <c r="E5247" s="91"/>
      <c r="F5247" s="98"/>
      <c r="G5247" s="23"/>
      <c r="H5247" s="23"/>
      <c r="I5247" s="23"/>
      <c r="J5247" s="14" t="e">
        <f ca="1">F5247-(G5247+(SUMIF('RELACION PAGO DE CAJA'!B$3:B$9173,A5247,'RELACION PAGO DE CAJA'!K$3:K$9173)+SUMIF('RELACION PAGO DE CAJA'!B$3:B$9173,A5247,'RELACION PAGO DE CAJA'!L$3:L$9173)+(SUMIF('RELACION PAGO DE CAJA'!B$3:B$9173,A5247,'RELACION PAGO DE CAJA'!M$3:M$408)+(SUMIF('RELACION PAGO DE CAJA'!B$3:B$9173,A5247,'RELACION PAGO DE CAJA'!N$3:N$9173)))))</f>
        <v>#REF!</v>
      </c>
    </row>
    <row r="5248" spans="1:10">
      <c r="A5248" s="16" t="str">
        <f t="shared" si="86"/>
        <v/>
      </c>
      <c r="B5248" s="93"/>
      <c r="C5248" s="97"/>
      <c r="D5248" s="25"/>
      <c r="E5248" s="91"/>
      <c r="F5248" s="98"/>
      <c r="G5248" s="23"/>
      <c r="H5248" s="23"/>
      <c r="I5248" s="23"/>
      <c r="J5248" s="14" t="e">
        <f ca="1">F5248-(G5248+(SUMIF('RELACION PAGO DE CAJA'!B$3:B$9173,A5248,'RELACION PAGO DE CAJA'!K$3:K$9173)+SUMIF('RELACION PAGO DE CAJA'!B$3:B$9173,A5248,'RELACION PAGO DE CAJA'!L$3:L$9173)+(SUMIF('RELACION PAGO DE CAJA'!B$3:B$9173,A5248,'RELACION PAGO DE CAJA'!M$3:M$408)+(SUMIF('RELACION PAGO DE CAJA'!B$3:B$9173,A5248,'RELACION PAGO DE CAJA'!N$3:N$9173)))))</f>
        <v>#REF!</v>
      </c>
    </row>
    <row r="5249" spans="1:10">
      <c r="A5249" s="16" t="str">
        <f t="shared" si="86"/>
        <v/>
      </c>
      <c r="B5249" s="93"/>
      <c r="C5249" s="97"/>
      <c r="D5249" s="25"/>
      <c r="E5249" s="91"/>
      <c r="F5249" s="98"/>
      <c r="G5249" s="23"/>
      <c r="H5249" s="23"/>
      <c r="I5249" s="23"/>
      <c r="J5249" s="14" t="e">
        <f ca="1">F5249-(G5249+(SUMIF('RELACION PAGO DE CAJA'!B$3:B$9173,A5249,'RELACION PAGO DE CAJA'!K$3:K$9173)+SUMIF('RELACION PAGO DE CAJA'!B$3:B$9173,A5249,'RELACION PAGO DE CAJA'!L$3:L$9173)+(SUMIF('RELACION PAGO DE CAJA'!B$3:B$9173,A5249,'RELACION PAGO DE CAJA'!M$3:M$408)+(SUMIF('RELACION PAGO DE CAJA'!B$3:B$9173,A5249,'RELACION PAGO DE CAJA'!N$3:N$9173)))))</f>
        <v>#REF!</v>
      </c>
    </row>
    <row r="5250" spans="1:10">
      <c r="A5250" s="16" t="str">
        <f t="shared" si="86"/>
        <v/>
      </c>
      <c r="B5250" s="93"/>
      <c r="C5250" s="97"/>
      <c r="D5250" s="25"/>
      <c r="E5250" s="91"/>
      <c r="F5250" s="98"/>
      <c r="G5250" s="23"/>
      <c r="H5250" s="23"/>
      <c r="I5250" s="23"/>
      <c r="J5250" s="14" t="e">
        <f ca="1">F5250-(G5250+(SUMIF('RELACION PAGO DE CAJA'!B$3:B$9173,A5250,'RELACION PAGO DE CAJA'!K$3:K$9173)+SUMIF('RELACION PAGO DE CAJA'!B$3:B$9173,A5250,'RELACION PAGO DE CAJA'!L$3:L$9173)+(SUMIF('RELACION PAGO DE CAJA'!B$3:B$9173,A5250,'RELACION PAGO DE CAJA'!M$3:M$408)+(SUMIF('RELACION PAGO DE CAJA'!B$3:B$9173,A5250,'RELACION PAGO DE CAJA'!N$3:N$9173)))))</f>
        <v>#REF!</v>
      </c>
    </row>
    <row r="5251" spans="1:10">
      <c r="A5251" s="16" t="str">
        <f t="shared" si="86"/>
        <v/>
      </c>
      <c r="B5251" s="93"/>
      <c r="C5251" s="97"/>
      <c r="D5251" s="25"/>
      <c r="E5251" s="91"/>
      <c r="F5251" s="98"/>
      <c r="G5251" s="23"/>
      <c r="H5251" s="23"/>
      <c r="I5251" s="23"/>
      <c r="J5251" s="14" t="e">
        <f ca="1">F5251-(G5251+(SUMIF('RELACION PAGO DE CAJA'!B$3:B$9173,A5251,'RELACION PAGO DE CAJA'!K$3:K$9173)+SUMIF('RELACION PAGO DE CAJA'!B$3:B$9173,A5251,'RELACION PAGO DE CAJA'!L$3:L$9173)+(SUMIF('RELACION PAGO DE CAJA'!B$3:B$9173,A5251,'RELACION PAGO DE CAJA'!M$3:M$408)+(SUMIF('RELACION PAGO DE CAJA'!B$3:B$9173,A5251,'RELACION PAGO DE CAJA'!N$3:N$9173)))))</f>
        <v>#REF!</v>
      </c>
    </row>
    <row r="5252" spans="1:10">
      <c r="A5252" s="16" t="str">
        <f t="shared" si="86"/>
        <v/>
      </c>
      <c r="B5252" s="93"/>
      <c r="C5252" s="97"/>
      <c r="D5252" s="25"/>
      <c r="E5252" s="91"/>
      <c r="F5252" s="98"/>
      <c r="G5252" s="23"/>
      <c r="H5252" s="23"/>
      <c r="I5252" s="23"/>
      <c r="J5252" s="14" t="e">
        <f ca="1">F5252-(G5252+(SUMIF('RELACION PAGO DE CAJA'!B$3:B$9173,A5252,'RELACION PAGO DE CAJA'!K$3:K$9173)+SUMIF('RELACION PAGO DE CAJA'!B$3:B$9173,A5252,'RELACION PAGO DE CAJA'!L$3:L$9173)+(SUMIF('RELACION PAGO DE CAJA'!B$3:B$9173,A5252,'RELACION PAGO DE CAJA'!M$3:M$408)+(SUMIF('RELACION PAGO DE CAJA'!B$3:B$9173,A5252,'RELACION PAGO DE CAJA'!N$3:N$9173)))))</f>
        <v>#REF!</v>
      </c>
    </row>
    <row r="5253" spans="1:10">
      <c r="A5253" s="16" t="str">
        <f t="shared" si="86"/>
        <v/>
      </c>
      <c r="B5253" s="93"/>
      <c r="C5253" s="97"/>
      <c r="D5253" s="25"/>
      <c r="E5253" s="91"/>
      <c r="F5253" s="98"/>
      <c r="G5253" s="23"/>
      <c r="H5253" s="23"/>
      <c r="I5253" s="23"/>
      <c r="J5253" s="14" t="e">
        <f ca="1">F5253-(G5253+(SUMIF('RELACION PAGO DE CAJA'!B$3:B$9173,A5253,'RELACION PAGO DE CAJA'!K$3:K$9173)+SUMIF('RELACION PAGO DE CAJA'!B$3:B$9173,A5253,'RELACION PAGO DE CAJA'!L$3:L$9173)+(SUMIF('RELACION PAGO DE CAJA'!B$3:B$9173,A5253,'RELACION PAGO DE CAJA'!M$3:M$408)+(SUMIF('RELACION PAGO DE CAJA'!B$3:B$9173,A5253,'RELACION PAGO DE CAJA'!N$3:N$9173)))))</f>
        <v>#REF!</v>
      </c>
    </row>
    <row r="5254" spans="1:10">
      <c r="A5254" s="16" t="str">
        <f t="shared" si="86"/>
        <v/>
      </c>
      <c r="B5254" s="93"/>
      <c r="C5254" s="97"/>
      <c r="D5254" s="25"/>
      <c r="E5254" s="91"/>
      <c r="F5254" s="98"/>
      <c r="G5254" s="23"/>
      <c r="H5254" s="23"/>
      <c r="I5254" s="23"/>
      <c r="J5254" s="14" t="e">
        <f ca="1">F5254-(G5254+(SUMIF('RELACION PAGO DE CAJA'!B$3:B$9173,A5254,'RELACION PAGO DE CAJA'!K$3:K$9173)+SUMIF('RELACION PAGO DE CAJA'!B$3:B$9173,A5254,'RELACION PAGO DE CAJA'!L$3:L$9173)+(SUMIF('RELACION PAGO DE CAJA'!B$3:B$9173,A5254,'RELACION PAGO DE CAJA'!M$3:M$408)+(SUMIF('RELACION PAGO DE CAJA'!B$3:B$9173,A5254,'RELACION PAGO DE CAJA'!N$3:N$9173)))))</f>
        <v>#REF!</v>
      </c>
    </row>
    <row r="5255" spans="1:10">
      <c r="A5255" s="16" t="str">
        <f t="shared" si="86"/>
        <v/>
      </c>
      <c r="B5255" s="93"/>
      <c r="C5255" s="97"/>
      <c r="D5255" s="25"/>
      <c r="E5255" s="91"/>
      <c r="F5255" s="98"/>
      <c r="G5255" s="23"/>
      <c r="H5255" s="23"/>
      <c r="I5255" s="23"/>
      <c r="J5255" s="14" t="e">
        <f ca="1">F5255-(G5255+(SUMIF('RELACION PAGO DE CAJA'!B$3:B$9173,A5255,'RELACION PAGO DE CAJA'!K$3:K$9173)+SUMIF('RELACION PAGO DE CAJA'!B$3:B$9173,A5255,'RELACION PAGO DE CAJA'!L$3:L$9173)+(SUMIF('RELACION PAGO DE CAJA'!B$3:B$9173,A5255,'RELACION PAGO DE CAJA'!M$3:M$408)+(SUMIF('RELACION PAGO DE CAJA'!B$3:B$9173,A5255,'RELACION PAGO DE CAJA'!N$3:N$9173)))))</f>
        <v>#REF!</v>
      </c>
    </row>
    <row r="5256" spans="1:10">
      <c r="A5256" s="16" t="str">
        <f t="shared" si="86"/>
        <v/>
      </c>
      <c r="B5256" s="93"/>
      <c r="C5256" s="97"/>
      <c r="D5256" s="25"/>
      <c r="E5256" s="91"/>
      <c r="F5256" s="98"/>
      <c r="G5256" s="23"/>
      <c r="H5256" s="23"/>
      <c r="I5256" s="23"/>
      <c r="J5256" s="14" t="e">
        <f ca="1">F5256-(G5256+(SUMIF('RELACION PAGO DE CAJA'!B$3:B$9173,A5256,'RELACION PAGO DE CAJA'!K$3:K$9173)+SUMIF('RELACION PAGO DE CAJA'!B$3:B$9173,A5256,'RELACION PAGO DE CAJA'!L$3:L$9173)+(SUMIF('RELACION PAGO DE CAJA'!B$3:B$9173,A5256,'RELACION PAGO DE CAJA'!M$3:M$408)+(SUMIF('RELACION PAGO DE CAJA'!B$3:B$9173,A5256,'RELACION PAGO DE CAJA'!N$3:N$9173)))))</f>
        <v>#REF!</v>
      </c>
    </row>
    <row r="5257" spans="1:10">
      <c r="A5257" s="16" t="str">
        <f t="shared" si="86"/>
        <v/>
      </c>
      <c r="B5257" s="93"/>
      <c r="C5257" s="97"/>
      <c r="D5257" s="25"/>
      <c r="E5257" s="91"/>
      <c r="F5257" s="98"/>
      <c r="G5257" s="23"/>
      <c r="H5257" s="23"/>
      <c r="I5257" s="23"/>
      <c r="J5257" s="14" t="e">
        <f ca="1">F5257-(G5257+(SUMIF('RELACION PAGO DE CAJA'!B$3:B$9173,A5257,'RELACION PAGO DE CAJA'!K$3:K$9173)+SUMIF('RELACION PAGO DE CAJA'!B$3:B$9173,A5257,'RELACION PAGO DE CAJA'!L$3:L$9173)+(SUMIF('RELACION PAGO DE CAJA'!B$3:B$9173,A5257,'RELACION PAGO DE CAJA'!M$3:M$408)+(SUMIF('RELACION PAGO DE CAJA'!B$3:B$9173,A5257,'RELACION PAGO DE CAJA'!N$3:N$9173)))))</f>
        <v>#REF!</v>
      </c>
    </row>
    <row r="5258" spans="1:10">
      <c r="A5258" s="16" t="str">
        <f t="shared" si="86"/>
        <v/>
      </c>
      <c r="B5258" s="93"/>
      <c r="C5258" s="97"/>
      <c r="D5258" s="25"/>
      <c r="E5258" s="91"/>
      <c r="F5258" s="98"/>
      <c r="G5258" s="23"/>
      <c r="H5258" s="23"/>
      <c r="I5258" s="23"/>
      <c r="J5258" s="14" t="e">
        <f ca="1">F5258-(G5258+(SUMIF('RELACION PAGO DE CAJA'!B$3:B$9173,A5258,'RELACION PAGO DE CAJA'!K$3:K$9173)+SUMIF('RELACION PAGO DE CAJA'!B$3:B$9173,A5258,'RELACION PAGO DE CAJA'!L$3:L$9173)+(SUMIF('RELACION PAGO DE CAJA'!B$3:B$9173,A5258,'RELACION PAGO DE CAJA'!M$3:M$408)+(SUMIF('RELACION PAGO DE CAJA'!B$3:B$9173,A5258,'RELACION PAGO DE CAJA'!N$3:N$9173)))))</f>
        <v>#REF!</v>
      </c>
    </row>
    <row r="5259" spans="1:10">
      <c r="A5259" s="16" t="str">
        <f t="shared" si="86"/>
        <v/>
      </c>
      <c r="B5259" s="93"/>
      <c r="C5259" s="97"/>
      <c r="D5259" s="25"/>
      <c r="E5259" s="91"/>
      <c r="F5259" s="98"/>
      <c r="G5259" s="23"/>
      <c r="H5259" s="23"/>
      <c r="I5259" s="23"/>
      <c r="J5259" s="14" t="e">
        <f ca="1">F5259-(G5259+(SUMIF('RELACION PAGO DE CAJA'!B$3:B$9173,A5259,'RELACION PAGO DE CAJA'!K$3:K$9173)+SUMIF('RELACION PAGO DE CAJA'!B$3:B$9173,A5259,'RELACION PAGO DE CAJA'!L$3:L$9173)+(SUMIF('RELACION PAGO DE CAJA'!B$3:B$9173,A5259,'RELACION PAGO DE CAJA'!M$3:M$408)+(SUMIF('RELACION PAGO DE CAJA'!B$3:B$9173,A5259,'RELACION PAGO DE CAJA'!N$3:N$9173)))))</f>
        <v>#REF!</v>
      </c>
    </row>
    <row r="5260" spans="1:10">
      <c r="A5260" s="16" t="str">
        <f t="shared" si="86"/>
        <v/>
      </c>
      <c r="B5260" s="93"/>
      <c r="C5260" s="97"/>
      <c r="D5260" s="25"/>
      <c r="E5260" s="91"/>
      <c r="F5260" s="98"/>
      <c r="G5260" s="23"/>
      <c r="H5260" s="23"/>
      <c r="I5260" s="23"/>
      <c r="J5260" s="14" t="e">
        <f ca="1">F5260-(G5260+(SUMIF('RELACION PAGO DE CAJA'!B$3:B$9173,A5260,'RELACION PAGO DE CAJA'!K$3:K$9173)+SUMIF('RELACION PAGO DE CAJA'!B$3:B$9173,A5260,'RELACION PAGO DE CAJA'!L$3:L$9173)+(SUMIF('RELACION PAGO DE CAJA'!B$3:B$9173,A5260,'RELACION PAGO DE CAJA'!M$3:M$408)+(SUMIF('RELACION PAGO DE CAJA'!B$3:B$9173,A5260,'RELACION PAGO DE CAJA'!N$3:N$9173)))))</f>
        <v>#REF!</v>
      </c>
    </row>
    <row r="5261" spans="1:10">
      <c r="A5261" s="16" t="str">
        <f t="shared" si="86"/>
        <v/>
      </c>
      <c r="B5261" s="93"/>
      <c r="C5261" s="97"/>
      <c r="D5261" s="25"/>
      <c r="E5261" s="91"/>
      <c r="F5261" s="98"/>
      <c r="G5261" s="23"/>
      <c r="H5261" s="23"/>
      <c r="I5261" s="23"/>
      <c r="J5261" s="14" t="e">
        <f ca="1">F5261-(G5261+(SUMIF('RELACION PAGO DE CAJA'!B$3:B$9173,A5261,'RELACION PAGO DE CAJA'!K$3:K$9173)+SUMIF('RELACION PAGO DE CAJA'!B$3:B$9173,A5261,'RELACION PAGO DE CAJA'!L$3:L$9173)+(SUMIF('RELACION PAGO DE CAJA'!B$3:B$9173,A5261,'RELACION PAGO DE CAJA'!M$3:M$408)+(SUMIF('RELACION PAGO DE CAJA'!B$3:B$9173,A5261,'RELACION PAGO DE CAJA'!N$3:N$9173)))))</f>
        <v>#REF!</v>
      </c>
    </row>
    <row r="5262" spans="1:10">
      <c r="A5262" s="16" t="str">
        <f t="shared" si="86"/>
        <v/>
      </c>
      <c r="B5262" s="93"/>
      <c r="C5262" s="97"/>
      <c r="D5262" s="25"/>
      <c r="E5262" s="91"/>
      <c r="F5262" s="98"/>
      <c r="G5262" s="23"/>
      <c r="H5262" s="23"/>
      <c r="I5262" s="23"/>
      <c r="J5262" s="14" t="e">
        <f ca="1">F5262-(G5262+(SUMIF('RELACION PAGO DE CAJA'!B$3:B$9173,A5262,'RELACION PAGO DE CAJA'!K$3:K$9173)+SUMIF('RELACION PAGO DE CAJA'!B$3:B$9173,A5262,'RELACION PAGO DE CAJA'!L$3:L$9173)+(SUMIF('RELACION PAGO DE CAJA'!B$3:B$9173,A5262,'RELACION PAGO DE CAJA'!M$3:M$408)+(SUMIF('RELACION PAGO DE CAJA'!B$3:B$9173,A5262,'RELACION PAGO DE CAJA'!N$3:N$9173)))))</f>
        <v>#REF!</v>
      </c>
    </row>
    <row r="5263" spans="1:10">
      <c r="A5263" s="16" t="str">
        <f t="shared" si="86"/>
        <v/>
      </c>
      <c r="B5263" s="93"/>
      <c r="C5263" s="97"/>
      <c r="D5263" s="25"/>
      <c r="E5263" s="91"/>
      <c r="F5263" s="98"/>
      <c r="G5263" s="23"/>
      <c r="H5263" s="23"/>
      <c r="I5263" s="23"/>
      <c r="J5263" s="14" t="e">
        <f ca="1">F5263-(G5263+(SUMIF('RELACION PAGO DE CAJA'!B$3:B$9173,A5263,'RELACION PAGO DE CAJA'!K$3:K$9173)+SUMIF('RELACION PAGO DE CAJA'!B$3:B$9173,A5263,'RELACION PAGO DE CAJA'!L$3:L$9173)+(SUMIF('RELACION PAGO DE CAJA'!B$3:B$9173,A5263,'RELACION PAGO DE CAJA'!M$3:M$408)+(SUMIF('RELACION PAGO DE CAJA'!B$3:B$9173,A5263,'RELACION PAGO DE CAJA'!N$3:N$9173)))))</f>
        <v>#REF!</v>
      </c>
    </row>
    <row r="5264" spans="1:10">
      <c r="A5264" s="16" t="str">
        <f t="shared" si="86"/>
        <v/>
      </c>
      <c r="B5264" s="93"/>
      <c r="C5264" s="97"/>
      <c r="D5264" s="25"/>
      <c r="E5264" s="91"/>
      <c r="F5264" s="98"/>
      <c r="G5264" s="23"/>
      <c r="H5264" s="23"/>
      <c r="I5264" s="23"/>
      <c r="J5264" s="14" t="e">
        <f ca="1">F5264-(G5264+(SUMIF('RELACION PAGO DE CAJA'!B$3:B$9173,A5264,'RELACION PAGO DE CAJA'!K$3:K$9173)+SUMIF('RELACION PAGO DE CAJA'!B$3:B$9173,A5264,'RELACION PAGO DE CAJA'!L$3:L$9173)+(SUMIF('RELACION PAGO DE CAJA'!B$3:B$9173,A5264,'RELACION PAGO DE CAJA'!M$3:M$408)+(SUMIF('RELACION PAGO DE CAJA'!B$3:B$9173,A5264,'RELACION PAGO DE CAJA'!N$3:N$9173)))))</f>
        <v>#REF!</v>
      </c>
    </row>
    <row r="5265" spans="1:10">
      <c r="A5265" s="16" t="str">
        <f t="shared" si="86"/>
        <v/>
      </c>
      <c r="B5265" s="93"/>
      <c r="C5265" s="97"/>
      <c r="D5265" s="25"/>
      <c r="E5265" s="91"/>
      <c r="F5265" s="98"/>
      <c r="G5265" s="23"/>
      <c r="H5265" s="23"/>
      <c r="I5265" s="23"/>
      <c r="J5265" s="14" t="e">
        <f ca="1">F5265-(G5265+(SUMIF('RELACION PAGO DE CAJA'!B$3:B$9173,A5265,'RELACION PAGO DE CAJA'!K$3:K$9173)+SUMIF('RELACION PAGO DE CAJA'!B$3:B$9173,A5265,'RELACION PAGO DE CAJA'!L$3:L$9173)+(SUMIF('RELACION PAGO DE CAJA'!B$3:B$9173,A5265,'RELACION PAGO DE CAJA'!M$3:M$408)+(SUMIF('RELACION PAGO DE CAJA'!B$3:B$9173,A5265,'RELACION PAGO DE CAJA'!N$3:N$9173)))))</f>
        <v>#REF!</v>
      </c>
    </row>
    <row r="5266" spans="1:10">
      <c r="A5266" s="16" t="str">
        <f t="shared" si="86"/>
        <v/>
      </c>
      <c r="B5266" s="93"/>
      <c r="C5266" s="97"/>
      <c r="D5266" s="25"/>
      <c r="E5266" s="91"/>
      <c r="F5266" s="98"/>
      <c r="G5266" s="23"/>
      <c r="H5266" s="23"/>
      <c r="I5266" s="23"/>
      <c r="J5266" s="14" t="e">
        <f ca="1">F5266-(G5266+(SUMIF('RELACION PAGO DE CAJA'!B$3:B$9173,A5266,'RELACION PAGO DE CAJA'!K$3:K$9173)+SUMIF('RELACION PAGO DE CAJA'!B$3:B$9173,A5266,'RELACION PAGO DE CAJA'!L$3:L$9173)+(SUMIF('RELACION PAGO DE CAJA'!B$3:B$9173,A5266,'RELACION PAGO DE CAJA'!M$3:M$408)+(SUMIF('RELACION PAGO DE CAJA'!B$3:B$9173,A5266,'RELACION PAGO DE CAJA'!N$3:N$9173)))))</f>
        <v>#REF!</v>
      </c>
    </row>
    <row r="5267" spans="1:10">
      <c r="A5267" s="16" t="str">
        <f t="shared" si="86"/>
        <v/>
      </c>
      <c r="B5267" s="93"/>
      <c r="C5267" s="97"/>
      <c r="D5267" s="25"/>
      <c r="E5267" s="91"/>
      <c r="F5267" s="98"/>
      <c r="G5267" s="23"/>
      <c r="H5267" s="23"/>
      <c r="I5267" s="23"/>
      <c r="J5267" s="14" t="e">
        <f ca="1">F5267-(G5267+(SUMIF('RELACION PAGO DE CAJA'!B$3:B$9173,A5267,'RELACION PAGO DE CAJA'!K$3:K$9173)+SUMIF('RELACION PAGO DE CAJA'!B$3:B$9173,A5267,'RELACION PAGO DE CAJA'!L$3:L$9173)+(SUMIF('RELACION PAGO DE CAJA'!B$3:B$9173,A5267,'RELACION PAGO DE CAJA'!M$3:M$408)+(SUMIF('RELACION PAGO DE CAJA'!B$3:B$9173,A5267,'RELACION PAGO DE CAJA'!N$3:N$9173)))))</f>
        <v>#REF!</v>
      </c>
    </row>
    <row r="5268" spans="1:10">
      <c r="A5268" s="16" t="str">
        <f t="shared" si="86"/>
        <v/>
      </c>
      <c r="B5268" s="93"/>
      <c r="C5268" s="97"/>
      <c r="D5268" s="25"/>
      <c r="E5268" s="91"/>
      <c r="F5268" s="98"/>
      <c r="G5268" s="23"/>
      <c r="H5268" s="23"/>
      <c r="I5268" s="23"/>
      <c r="J5268" s="14" t="e">
        <f ca="1">F5268-(G5268+(SUMIF('RELACION PAGO DE CAJA'!B$3:B$9173,A5268,'RELACION PAGO DE CAJA'!K$3:K$9173)+SUMIF('RELACION PAGO DE CAJA'!B$3:B$9173,A5268,'RELACION PAGO DE CAJA'!L$3:L$9173)+(SUMIF('RELACION PAGO DE CAJA'!B$3:B$9173,A5268,'RELACION PAGO DE CAJA'!M$3:M$408)+(SUMIF('RELACION PAGO DE CAJA'!B$3:B$9173,A5268,'RELACION PAGO DE CAJA'!N$3:N$9173)))))</f>
        <v>#REF!</v>
      </c>
    </row>
    <row r="5269" spans="1:10">
      <c r="A5269" s="16" t="str">
        <f t="shared" ref="A5269:A5332" si="87">CONCATENATE(B5269,D5269,E5269)</f>
        <v/>
      </c>
      <c r="B5269" s="93"/>
      <c r="C5269" s="97"/>
      <c r="D5269" s="25"/>
      <c r="E5269" s="91"/>
      <c r="F5269" s="98"/>
      <c r="G5269" s="23"/>
      <c r="H5269" s="23"/>
      <c r="I5269" s="23"/>
      <c r="J5269" s="14" t="e">
        <f ca="1">F5269-(G5269+(SUMIF('RELACION PAGO DE CAJA'!B$3:B$9173,A5269,'RELACION PAGO DE CAJA'!K$3:K$9173)+SUMIF('RELACION PAGO DE CAJA'!B$3:B$9173,A5269,'RELACION PAGO DE CAJA'!L$3:L$9173)+(SUMIF('RELACION PAGO DE CAJA'!B$3:B$9173,A5269,'RELACION PAGO DE CAJA'!M$3:M$408)+(SUMIF('RELACION PAGO DE CAJA'!B$3:B$9173,A5269,'RELACION PAGO DE CAJA'!N$3:N$9173)))))</f>
        <v>#REF!</v>
      </c>
    </row>
    <row r="5270" spans="1:10">
      <c r="A5270" s="16" t="str">
        <f t="shared" si="87"/>
        <v/>
      </c>
      <c r="B5270" s="93"/>
      <c r="C5270" s="97"/>
      <c r="D5270" s="25"/>
      <c r="E5270" s="91"/>
      <c r="F5270" s="98"/>
      <c r="G5270" s="23"/>
      <c r="H5270" s="23"/>
      <c r="I5270" s="23"/>
      <c r="J5270" s="14" t="e">
        <f ca="1">F5270-(G5270+(SUMIF('RELACION PAGO DE CAJA'!B$3:B$9173,A5270,'RELACION PAGO DE CAJA'!K$3:K$9173)+SUMIF('RELACION PAGO DE CAJA'!B$3:B$9173,A5270,'RELACION PAGO DE CAJA'!L$3:L$9173)+(SUMIF('RELACION PAGO DE CAJA'!B$3:B$9173,A5270,'RELACION PAGO DE CAJA'!M$3:M$408)+(SUMIF('RELACION PAGO DE CAJA'!B$3:B$9173,A5270,'RELACION PAGO DE CAJA'!N$3:N$9173)))))</f>
        <v>#REF!</v>
      </c>
    </row>
    <row r="5271" spans="1:10">
      <c r="A5271" s="16" t="str">
        <f t="shared" si="87"/>
        <v/>
      </c>
      <c r="B5271" s="93"/>
      <c r="C5271" s="97"/>
      <c r="D5271" s="25"/>
      <c r="E5271" s="91"/>
      <c r="F5271" s="98"/>
      <c r="G5271" s="23"/>
      <c r="H5271" s="23"/>
      <c r="I5271" s="23"/>
      <c r="J5271" s="14" t="e">
        <f ca="1">F5271-(G5271+(SUMIF('RELACION PAGO DE CAJA'!B$3:B$9173,A5271,'RELACION PAGO DE CAJA'!K$3:K$9173)+SUMIF('RELACION PAGO DE CAJA'!B$3:B$9173,A5271,'RELACION PAGO DE CAJA'!L$3:L$9173)+(SUMIF('RELACION PAGO DE CAJA'!B$3:B$9173,A5271,'RELACION PAGO DE CAJA'!M$3:M$408)+(SUMIF('RELACION PAGO DE CAJA'!B$3:B$9173,A5271,'RELACION PAGO DE CAJA'!N$3:N$9173)))))</f>
        <v>#REF!</v>
      </c>
    </row>
    <row r="5272" spans="1:10">
      <c r="A5272" s="16" t="str">
        <f t="shared" si="87"/>
        <v/>
      </c>
      <c r="B5272" s="93"/>
      <c r="C5272" s="97"/>
      <c r="D5272" s="25"/>
      <c r="E5272" s="91"/>
      <c r="F5272" s="98"/>
      <c r="G5272" s="23"/>
      <c r="H5272" s="23"/>
      <c r="I5272" s="23"/>
      <c r="J5272" s="14" t="e">
        <f ca="1">F5272-(G5272+(SUMIF('RELACION PAGO DE CAJA'!B$3:B$9173,A5272,'RELACION PAGO DE CAJA'!K$3:K$9173)+SUMIF('RELACION PAGO DE CAJA'!B$3:B$9173,A5272,'RELACION PAGO DE CAJA'!L$3:L$9173)+(SUMIF('RELACION PAGO DE CAJA'!B$3:B$9173,A5272,'RELACION PAGO DE CAJA'!M$3:M$408)+(SUMIF('RELACION PAGO DE CAJA'!B$3:B$9173,A5272,'RELACION PAGO DE CAJA'!N$3:N$9173)))))</f>
        <v>#REF!</v>
      </c>
    </row>
    <row r="5273" spans="1:10">
      <c r="A5273" s="16" t="str">
        <f t="shared" si="87"/>
        <v/>
      </c>
      <c r="B5273" s="93"/>
      <c r="C5273" s="97"/>
      <c r="D5273" s="25"/>
      <c r="E5273" s="91"/>
      <c r="F5273" s="98"/>
      <c r="G5273" s="23"/>
      <c r="H5273" s="23"/>
      <c r="I5273" s="23"/>
      <c r="J5273" s="14" t="e">
        <f ca="1">F5273-(G5273+(SUMIF('RELACION PAGO DE CAJA'!B$3:B$9173,A5273,'RELACION PAGO DE CAJA'!K$3:K$9173)+SUMIF('RELACION PAGO DE CAJA'!B$3:B$9173,A5273,'RELACION PAGO DE CAJA'!L$3:L$9173)+(SUMIF('RELACION PAGO DE CAJA'!B$3:B$9173,A5273,'RELACION PAGO DE CAJA'!M$3:M$408)+(SUMIF('RELACION PAGO DE CAJA'!B$3:B$9173,A5273,'RELACION PAGO DE CAJA'!N$3:N$9173)))))</f>
        <v>#REF!</v>
      </c>
    </row>
    <row r="5274" spans="1:10">
      <c r="A5274" s="16" t="str">
        <f t="shared" si="87"/>
        <v/>
      </c>
      <c r="B5274" s="93"/>
      <c r="C5274" s="97"/>
      <c r="D5274" s="25"/>
      <c r="E5274" s="91"/>
      <c r="F5274" s="98"/>
      <c r="G5274" s="23"/>
      <c r="H5274" s="23"/>
      <c r="I5274" s="23"/>
      <c r="J5274" s="14" t="e">
        <f ca="1">F5274-(G5274+(SUMIF('RELACION PAGO DE CAJA'!B$3:B$9173,A5274,'RELACION PAGO DE CAJA'!K$3:K$9173)+SUMIF('RELACION PAGO DE CAJA'!B$3:B$9173,A5274,'RELACION PAGO DE CAJA'!L$3:L$9173)+(SUMIF('RELACION PAGO DE CAJA'!B$3:B$9173,A5274,'RELACION PAGO DE CAJA'!M$3:M$408)+(SUMIF('RELACION PAGO DE CAJA'!B$3:B$9173,A5274,'RELACION PAGO DE CAJA'!N$3:N$9173)))))</f>
        <v>#REF!</v>
      </c>
    </row>
    <row r="5275" spans="1:10">
      <c r="A5275" s="16" t="str">
        <f t="shared" si="87"/>
        <v/>
      </c>
      <c r="B5275" s="93"/>
      <c r="C5275" s="97"/>
      <c r="D5275" s="25"/>
      <c r="E5275" s="91"/>
      <c r="F5275" s="98"/>
      <c r="G5275" s="23"/>
      <c r="H5275" s="23"/>
      <c r="I5275" s="23"/>
      <c r="J5275" s="14" t="e">
        <f ca="1">F5275-(G5275+(SUMIF('RELACION PAGO DE CAJA'!B$3:B$9173,A5275,'RELACION PAGO DE CAJA'!K$3:K$9173)+SUMIF('RELACION PAGO DE CAJA'!B$3:B$9173,A5275,'RELACION PAGO DE CAJA'!L$3:L$9173)+(SUMIF('RELACION PAGO DE CAJA'!B$3:B$9173,A5275,'RELACION PAGO DE CAJA'!M$3:M$408)+(SUMIF('RELACION PAGO DE CAJA'!B$3:B$9173,A5275,'RELACION PAGO DE CAJA'!N$3:N$9173)))))</f>
        <v>#REF!</v>
      </c>
    </row>
    <row r="5276" spans="1:10">
      <c r="A5276" s="16" t="str">
        <f t="shared" si="87"/>
        <v/>
      </c>
      <c r="B5276" s="93"/>
      <c r="C5276" s="97"/>
      <c r="D5276" s="25"/>
      <c r="E5276" s="91"/>
      <c r="F5276" s="98"/>
      <c r="G5276" s="23"/>
      <c r="H5276" s="23"/>
      <c r="I5276" s="23"/>
      <c r="J5276" s="14" t="e">
        <f ca="1">F5276-(G5276+(SUMIF('RELACION PAGO DE CAJA'!B$3:B$9173,A5276,'RELACION PAGO DE CAJA'!K$3:K$9173)+SUMIF('RELACION PAGO DE CAJA'!B$3:B$9173,A5276,'RELACION PAGO DE CAJA'!L$3:L$9173)+(SUMIF('RELACION PAGO DE CAJA'!B$3:B$9173,A5276,'RELACION PAGO DE CAJA'!M$3:M$408)+(SUMIF('RELACION PAGO DE CAJA'!B$3:B$9173,A5276,'RELACION PAGO DE CAJA'!N$3:N$9173)))))</f>
        <v>#REF!</v>
      </c>
    </row>
    <row r="5277" spans="1:10">
      <c r="A5277" s="16" t="str">
        <f t="shared" si="87"/>
        <v/>
      </c>
      <c r="B5277" s="93"/>
      <c r="C5277" s="97"/>
      <c r="D5277" s="25"/>
      <c r="E5277" s="91"/>
      <c r="F5277" s="98"/>
      <c r="G5277" s="23"/>
      <c r="H5277" s="23"/>
      <c r="I5277" s="23"/>
      <c r="J5277" s="14" t="e">
        <f ca="1">F5277-(G5277+(SUMIF('RELACION PAGO DE CAJA'!B$3:B$9173,A5277,'RELACION PAGO DE CAJA'!K$3:K$9173)+SUMIF('RELACION PAGO DE CAJA'!B$3:B$9173,A5277,'RELACION PAGO DE CAJA'!L$3:L$9173)+(SUMIF('RELACION PAGO DE CAJA'!B$3:B$9173,A5277,'RELACION PAGO DE CAJA'!M$3:M$408)+(SUMIF('RELACION PAGO DE CAJA'!B$3:B$9173,A5277,'RELACION PAGO DE CAJA'!N$3:N$9173)))))</f>
        <v>#REF!</v>
      </c>
    </row>
    <row r="5278" spans="1:10">
      <c r="A5278" s="16" t="str">
        <f t="shared" si="87"/>
        <v/>
      </c>
      <c r="B5278" s="93"/>
      <c r="C5278" s="97"/>
      <c r="D5278" s="25"/>
      <c r="E5278" s="91"/>
      <c r="F5278" s="98"/>
      <c r="G5278" s="23"/>
      <c r="H5278" s="23"/>
      <c r="I5278" s="23"/>
      <c r="J5278" s="14" t="e">
        <f ca="1">F5278-(G5278+(SUMIF('RELACION PAGO DE CAJA'!B$3:B$9173,A5278,'RELACION PAGO DE CAJA'!K$3:K$9173)+SUMIF('RELACION PAGO DE CAJA'!B$3:B$9173,A5278,'RELACION PAGO DE CAJA'!L$3:L$9173)+(SUMIF('RELACION PAGO DE CAJA'!B$3:B$9173,A5278,'RELACION PAGO DE CAJA'!M$3:M$408)+(SUMIF('RELACION PAGO DE CAJA'!B$3:B$9173,A5278,'RELACION PAGO DE CAJA'!N$3:N$9173)))))</f>
        <v>#REF!</v>
      </c>
    </row>
    <row r="5279" spans="1:10">
      <c r="A5279" s="16" t="str">
        <f t="shared" si="87"/>
        <v/>
      </c>
      <c r="B5279" s="93"/>
      <c r="C5279" s="97"/>
      <c r="D5279" s="25"/>
      <c r="E5279" s="91"/>
      <c r="F5279" s="98"/>
      <c r="G5279" s="23"/>
      <c r="H5279" s="23"/>
      <c r="I5279" s="23"/>
      <c r="J5279" s="14" t="e">
        <f ca="1">F5279-(G5279+(SUMIF('RELACION PAGO DE CAJA'!B$3:B$9173,A5279,'RELACION PAGO DE CAJA'!K$3:K$9173)+SUMIF('RELACION PAGO DE CAJA'!B$3:B$9173,A5279,'RELACION PAGO DE CAJA'!L$3:L$9173)+(SUMIF('RELACION PAGO DE CAJA'!B$3:B$9173,A5279,'RELACION PAGO DE CAJA'!M$3:M$408)+(SUMIF('RELACION PAGO DE CAJA'!B$3:B$9173,A5279,'RELACION PAGO DE CAJA'!N$3:N$9173)))))</f>
        <v>#REF!</v>
      </c>
    </row>
    <row r="5280" spans="1:10">
      <c r="A5280" s="16" t="str">
        <f t="shared" si="87"/>
        <v/>
      </c>
      <c r="B5280" s="93"/>
      <c r="C5280" s="97"/>
      <c r="D5280" s="25"/>
      <c r="E5280" s="91"/>
      <c r="F5280" s="98"/>
      <c r="G5280" s="23"/>
      <c r="H5280" s="23"/>
      <c r="I5280" s="23"/>
      <c r="J5280" s="14" t="e">
        <f ca="1">F5280-(G5280+(SUMIF('RELACION PAGO DE CAJA'!B$3:B$9173,A5280,'RELACION PAGO DE CAJA'!K$3:K$9173)+SUMIF('RELACION PAGO DE CAJA'!B$3:B$9173,A5280,'RELACION PAGO DE CAJA'!L$3:L$9173)+(SUMIF('RELACION PAGO DE CAJA'!B$3:B$9173,A5280,'RELACION PAGO DE CAJA'!M$3:M$408)+(SUMIF('RELACION PAGO DE CAJA'!B$3:B$9173,A5280,'RELACION PAGO DE CAJA'!N$3:N$9173)))))</f>
        <v>#REF!</v>
      </c>
    </row>
    <row r="5281" spans="1:10">
      <c r="A5281" s="16" t="str">
        <f t="shared" si="87"/>
        <v/>
      </c>
      <c r="B5281" s="93"/>
      <c r="C5281" s="97"/>
      <c r="D5281" s="25"/>
      <c r="E5281" s="91"/>
      <c r="F5281" s="98"/>
      <c r="G5281" s="23"/>
      <c r="H5281" s="23"/>
      <c r="I5281" s="23"/>
      <c r="J5281" s="14" t="e">
        <f ca="1">F5281-(G5281+(SUMIF('RELACION PAGO DE CAJA'!B$3:B$9173,A5281,'RELACION PAGO DE CAJA'!K$3:K$9173)+SUMIF('RELACION PAGO DE CAJA'!B$3:B$9173,A5281,'RELACION PAGO DE CAJA'!L$3:L$9173)+(SUMIF('RELACION PAGO DE CAJA'!B$3:B$9173,A5281,'RELACION PAGO DE CAJA'!M$3:M$408)+(SUMIF('RELACION PAGO DE CAJA'!B$3:B$9173,A5281,'RELACION PAGO DE CAJA'!N$3:N$9173)))))</f>
        <v>#REF!</v>
      </c>
    </row>
    <row r="5282" spans="1:10">
      <c r="A5282" s="16" t="str">
        <f t="shared" si="87"/>
        <v/>
      </c>
      <c r="B5282" s="93"/>
      <c r="C5282" s="97"/>
      <c r="D5282" s="25"/>
      <c r="E5282" s="91"/>
      <c r="F5282" s="98"/>
      <c r="G5282" s="23"/>
      <c r="H5282" s="23"/>
      <c r="I5282" s="23"/>
      <c r="J5282" s="14" t="e">
        <f ca="1">F5282-(G5282+(SUMIF('RELACION PAGO DE CAJA'!B$3:B$9173,A5282,'RELACION PAGO DE CAJA'!K$3:K$9173)+SUMIF('RELACION PAGO DE CAJA'!B$3:B$9173,A5282,'RELACION PAGO DE CAJA'!L$3:L$9173)+(SUMIF('RELACION PAGO DE CAJA'!B$3:B$9173,A5282,'RELACION PAGO DE CAJA'!M$3:M$408)+(SUMIF('RELACION PAGO DE CAJA'!B$3:B$9173,A5282,'RELACION PAGO DE CAJA'!N$3:N$9173)))))</f>
        <v>#REF!</v>
      </c>
    </row>
    <row r="5283" spans="1:10">
      <c r="A5283" s="16" t="str">
        <f t="shared" si="87"/>
        <v/>
      </c>
      <c r="B5283" s="93"/>
      <c r="C5283" s="97"/>
      <c r="D5283" s="25"/>
      <c r="E5283" s="91"/>
      <c r="F5283" s="98"/>
      <c r="G5283" s="23"/>
      <c r="H5283" s="23"/>
      <c r="I5283" s="23"/>
      <c r="J5283" s="14" t="e">
        <f ca="1">F5283-(G5283+(SUMIF('RELACION PAGO DE CAJA'!B$3:B$9173,A5283,'RELACION PAGO DE CAJA'!K$3:K$9173)+SUMIF('RELACION PAGO DE CAJA'!B$3:B$9173,A5283,'RELACION PAGO DE CAJA'!L$3:L$9173)+(SUMIF('RELACION PAGO DE CAJA'!B$3:B$9173,A5283,'RELACION PAGO DE CAJA'!M$3:M$408)+(SUMIF('RELACION PAGO DE CAJA'!B$3:B$9173,A5283,'RELACION PAGO DE CAJA'!N$3:N$9173)))))</f>
        <v>#REF!</v>
      </c>
    </row>
    <row r="5284" spans="1:10">
      <c r="A5284" s="16" t="str">
        <f t="shared" si="87"/>
        <v/>
      </c>
      <c r="B5284" s="93"/>
      <c r="C5284" s="97"/>
      <c r="D5284" s="25"/>
      <c r="E5284" s="91"/>
      <c r="F5284" s="98"/>
      <c r="G5284" s="23"/>
      <c r="H5284" s="23"/>
      <c r="I5284" s="23"/>
      <c r="J5284" s="14" t="e">
        <f ca="1">F5284-(G5284+(SUMIF('RELACION PAGO DE CAJA'!B$3:B$9173,A5284,'RELACION PAGO DE CAJA'!K$3:K$9173)+SUMIF('RELACION PAGO DE CAJA'!B$3:B$9173,A5284,'RELACION PAGO DE CAJA'!L$3:L$9173)+(SUMIF('RELACION PAGO DE CAJA'!B$3:B$9173,A5284,'RELACION PAGO DE CAJA'!M$3:M$408)+(SUMIF('RELACION PAGO DE CAJA'!B$3:B$9173,A5284,'RELACION PAGO DE CAJA'!N$3:N$9173)))))</f>
        <v>#REF!</v>
      </c>
    </row>
    <row r="5285" spans="1:10">
      <c r="A5285" s="16" t="str">
        <f t="shared" si="87"/>
        <v/>
      </c>
      <c r="B5285" s="93"/>
      <c r="C5285" s="97"/>
      <c r="D5285" s="25"/>
      <c r="E5285" s="91"/>
      <c r="F5285" s="98"/>
      <c r="G5285" s="23"/>
      <c r="H5285" s="23"/>
      <c r="I5285" s="23"/>
      <c r="J5285" s="14" t="e">
        <f ca="1">F5285-(G5285+(SUMIF('RELACION PAGO DE CAJA'!B$3:B$9173,A5285,'RELACION PAGO DE CAJA'!K$3:K$9173)+SUMIF('RELACION PAGO DE CAJA'!B$3:B$9173,A5285,'RELACION PAGO DE CAJA'!L$3:L$9173)+(SUMIF('RELACION PAGO DE CAJA'!B$3:B$9173,A5285,'RELACION PAGO DE CAJA'!M$3:M$408)+(SUMIF('RELACION PAGO DE CAJA'!B$3:B$9173,A5285,'RELACION PAGO DE CAJA'!N$3:N$9173)))))</f>
        <v>#REF!</v>
      </c>
    </row>
    <row r="5286" spans="1:10">
      <c r="A5286" s="16" t="str">
        <f t="shared" si="87"/>
        <v/>
      </c>
      <c r="B5286" s="93"/>
      <c r="C5286" s="97"/>
      <c r="D5286" s="25"/>
      <c r="E5286" s="91"/>
      <c r="F5286" s="98"/>
      <c r="G5286" s="23"/>
      <c r="H5286" s="23"/>
      <c r="I5286" s="23"/>
      <c r="J5286" s="14" t="e">
        <f ca="1">F5286-(G5286+(SUMIF('RELACION PAGO DE CAJA'!B$3:B$9173,A5286,'RELACION PAGO DE CAJA'!K$3:K$9173)+SUMIF('RELACION PAGO DE CAJA'!B$3:B$9173,A5286,'RELACION PAGO DE CAJA'!L$3:L$9173)+(SUMIF('RELACION PAGO DE CAJA'!B$3:B$9173,A5286,'RELACION PAGO DE CAJA'!M$3:M$408)+(SUMIF('RELACION PAGO DE CAJA'!B$3:B$9173,A5286,'RELACION PAGO DE CAJA'!N$3:N$9173)))))</f>
        <v>#REF!</v>
      </c>
    </row>
    <row r="5287" spans="1:10">
      <c r="A5287" s="16" t="str">
        <f t="shared" si="87"/>
        <v/>
      </c>
      <c r="B5287" s="93"/>
      <c r="C5287" s="97"/>
      <c r="D5287" s="25"/>
      <c r="E5287" s="91"/>
      <c r="F5287" s="98"/>
      <c r="G5287" s="23"/>
      <c r="H5287" s="23"/>
      <c r="I5287" s="23"/>
      <c r="J5287" s="14" t="e">
        <f ca="1">F5287-(G5287+(SUMIF('RELACION PAGO DE CAJA'!B$3:B$9173,A5287,'RELACION PAGO DE CAJA'!K$3:K$9173)+SUMIF('RELACION PAGO DE CAJA'!B$3:B$9173,A5287,'RELACION PAGO DE CAJA'!L$3:L$9173)+(SUMIF('RELACION PAGO DE CAJA'!B$3:B$9173,A5287,'RELACION PAGO DE CAJA'!M$3:M$408)+(SUMIF('RELACION PAGO DE CAJA'!B$3:B$9173,A5287,'RELACION PAGO DE CAJA'!N$3:N$9173)))))</f>
        <v>#REF!</v>
      </c>
    </row>
    <row r="5288" spans="1:10">
      <c r="A5288" s="16" t="str">
        <f t="shared" si="87"/>
        <v/>
      </c>
      <c r="B5288" s="93"/>
      <c r="C5288" s="97"/>
      <c r="D5288" s="25"/>
      <c r="E5288" s="91"/>
      <c r="F5288" s="98"/>
      <c r="G5288" s="23"/>
      <c r="H5288" s="23"/>
      <c r="I5288" s="23"/>
      <c r="J5288" s="14" t="e">
        <f ca="1">F5288-(G5288+(SUMIF('RELACION PAGO DE CAJA'!B$3:B$9173,A5288,'RELACION PAGO DE CAJA'!K$3:K$9173)+SUMIF('RELACION PAGO DE CAJA'!B$3:B$9173,A5288,'RELACION PAGO DE CAJA'!L$3:L$9173)+(SUMIF('RELACION PAGO DE CAJA'!B$3:B$9173,A5288,'RELACION PAGO DE CAJA'!M$3:M$408)+(SUMIF('RELACION PAGO DE CAJA'!B$3:B$9173,A5288,'RELACION PAGO DE CAJA'!N$3:N$9173)))))</f>
        <v>#REF!</v>
      </c>
    </row>
    <row r="5289" spans="1:10">
      <c r="A5289" s="16" t="str">
        <f t="shared" si="87"/>
        <v/>
      </c>
      <c r="B5289" s="93"/>
      <c r="C5289" s="97"/>
      <c r="D5289" s="25"/>
      <c r="E5289" s="91"/>
      <c r="F5289" s="98"/>
      <c r="G5289" s="23"/>
      <c r="H5289" s="23"/>
      <c r="I5289" s="23"/>
      <c r="J5289" s="14" t="e">
        <f ca="1">F5289-(G5289+(SUMIF('RELACION PAGO DE CAJA'!B$3:B$9173,A5289,'RELACION PAGO DE CAJA'!K$3:K$9173)+SUMIF('RELACION PAGO DE CAJA'!B$3:B$9173,A5289,'RELACION PAGO DE CAJA'!L$3:L$9173)+(SUMIF('RELACION PAGO DE CAJA'!B$3:B$9173,A5289,'RELACION PAGO DE CAJA'!M$3:M$408)+(SUMIF('RELACION PAGO DE CAJA'!B$3:B$9173,A5289,'RELACION PAGO DE CAJA'!N$3:N$9173)))))</f>
        <v>#REF!</v>
      </c>
    </row>
    <row r="5290" spans="1:10">
      <c r="A5290" s="16" t="str">
        <f t="shared" si="87"/>
        <v/>
      </c>
      <c r="B5290" s="93"/>
      <c r="C5290" s="97"/>
      <c r="D5290" s="25"/>
      <c r="E5290" s="91"/>
      <c r="F5290" s="98"/>
      <c r="G5290" s="23"/>
      <c r="H5290" s="23"/>
      <c r="I5290" s="23"/>
      <c r="J5290" s="14" t="e">
        <f ca="1">F5290-(G5290+(SUMIF('RELACION PAGO DE CAJA'!B$3:B$9173,A5290,'RELACION PAGO DE CAJA'!K$3:K$9173)+SUMIF('RELACION PAGO DE CAJA'!B$3:B$9173,A5290,'RELACION PAGO DE CAJA'!L$3:L$9173)+(SUMIF('RELACION PAGO DE CAJA'!B$3:B$9173,A5290,'RELACION PAGO DE CAJA'!M$3:M$408)+(SUMIF('RELACION PAGO DE CAJA'!B$3:B$9173,A5290,'RELACION PAGO DE CAJA'!N$3:N$9173)))))</f>
        <v>#REF!</v>
      </c>
    </row>
    <row r="5291" spans="1:10">
      <c r="A5291" s="16" t="str">
        <f t="shared" si="87"/>
        <v/>
      </c>
      <c r="B5291" s="93"/>
      <c r="C5291" s="97"/>
      <c r="D5291" s="25"/>
      <c r="E5291" s="91"/>
      <c r="F5291" s="98"/>
      <c r="G5291" s="23"/>
      <c r="H5291" s="23"/>
      <c r="I5291" s="23"/>
      <c r="J5291" s="14" t="e">
        <f ca="1">F5291-(G5291+(SUMIF('RELACION PAGO DE CAJA'!B$3:B$9173,A5291,'RELACION PAGO DE CAJA'!K$3:K$9173)+SUMIF('RELACION PAGO DE CAJA'!B$3:B$9173,A5291,'RELACION PAGO DE CAJA'!L$3:L$9173)+(SUMIF('RELACION PAGO DE CAJA'!B$3:B$9173,A5291,'RELACION PAGO DE CAJA'!M$3:M$408)+(SUMIF('RELACION PAGO DE CAJA'!B$3:B$9173,A5291,'RELACION PAGO DE CAJA'!N$3:N$9173)))))</f>
        <v>#REF!</v>
      </c>
    </row>
    <row r="5292" spans="1:10">
      <c r="A5292" s="16" t="str">
        <f t="shared" si="87"/>
        <v/>
      </c>
      <c r="B5292" s="93"/>
      <c r="C5292" s="97"/>
      <c r="D5292" s="25"/>
      <c r="E5292" s="91"/>
      <c r="F5292" s="98"/>
      <c r="G5292" s="23"/>
      <c r="H5292" s="23"/>
      <c r="I5292" s="23"/>
      <c r="J5292" s="14" t="e">
        <f ca="1">F5292-(G5292+(SUMIF('RELACION PAGO DE CAJA'!B$3:B$9173,A5292,'RELACION PAGO DE CAJA'!K$3:K$9173)+SUMIF('RELACION PAGO DE CAJA'!B$3:B$9173,A5292,'RELACION PAGO DE CAJA'!L$3:L$9173)+(SUMIF('RELACION PAGO DE CAJA'!B$3:B$9173,A5292,'RELACION PAGO DE CAJA'!M$3:M$408)+(SUMIF('RELACION PAGO DE CAJA'!B$3:B$9173,A5292,'RELACION PAGO DE CAJA'!N$3:N$9173)))))</f>
        <v>#REF!</v>
      </c>
    </row>
    <row r="5293" spans="1:10">
      <c r="A5293" s="16" t="str">
        <f t="shared" si="87"/>
        <v/>
      </c>
      <c r="B5293" s="93"/>
      <c r="C5293" s="97"/>
      <c r="D5293" s="25"/>
      <c r="E5293" s="91"/>
      <c r="F5293" s="98"/>
      <c r="G5293" s="23"/>
      <c r="H5293" s="23"/>
      <c r="I5293" s="23"/>
      <c r="J5293" s="14" t="e">
        <f ca="1">F5293-(G5293+(SUMIF('RELACION PAGO DE CAJA'!B$3:B$9173,A5293,'RELACION PAGO DE CAJA'!K$3:K$9173)+SUMIF('RELACION PAGO DE CAJA'!B$3:B$9173,A5293,'RELACION PAGO DE CAJA'!L$3:L$9173)+(SUMIF('RELACION PAGO DE CAJA'!B$3:B$9173,A5293,'RELACION PAGO DE CAJA'!M$3:M$408)+(SUMIF('RELACION PAGO DE CAJA'!B$3:B$9173,A5293,'RELACION PAGO DE CAJA'!N$3:N$9173)))))</f>
        <v>#REF!</v>
      </c>
    </row>
    <row r="5294" spans="1:10">
      <c r="A5294" s="16" t="str">
        <f t="shared" si="87"/>
        <v/>
      </c>
      <c r="B5294" s="93"/>
      <c r="C5294" s="97"/>
      <c r="D5294" s="25"/>
      <c r="E5294" s="91"/>
      <c r="F5294" s="98"/>
      <c r="G5294" s="23"/>
      <c r="H5294" s="23"/>
      <c r="I5294" s="23"/>
      <c r="J5294" s="14" t="e">
        <f ca="1">F5294-(G5294+(SUMIF('RELACION PAGO DE CAJA'!B$3:B$9173,A5294,'RELACION PAGO DE CAJA'!K$3:K$9173)+SUMIF('RELACION PAGO DE CAJA'!B$3:B$9173,A5294,'RELACION PAGO DE CAJA'!L$3:L$9173)+(SUMIF('RELACION PAGO DE CAJA'!B$3:B$9173,A5294,'RELACION PAGO DE CAJA'!M$3:M$408)+(SUMIF('RELACION PAGO DE CAJA'!B$3:B$9173,A5294,'RELACION PAGO DE CAJA'!N$3:N$9173)))))</f>
        <v>#REF!</v>
      </c>
    </row>
    <row r="5295" spans="1:10">
      <c r="A5295" s="16" t="str">
        <f t="shared" si="87"/>
        <v/>
      </c>
      <c r="B5295" s="93"/>
      <c r="C5295" s="97"/>
      <c r="D5295" s="25"/>
      <c r="E5295" s="91"/>
      <c r="F5295" s="98"/>
      <c r="G5295" s="23"/>
      <c r="H5295" s="23"/>
      <c r="I5295" s="23"/>
      <c r="J5295" s="14" t="e">
        <f ca="1">F5295-(G5295+(SUMIF('RELACION PAGO DE CAJA'!B$3:B$9173,A5295,'RELACION PAGO DE CAJA'!K$3:K$9173)+SUMIF('RELACION PAGO DE CAJA'!B$3:B$9173,A5295,'RELACION PAGO DE CAJA'!L$3:L$9173)+(SUMIF('RELACION PAGO DE CAJA'!B$3:B$9173,A5295,'RELACION PAGO DE CAJA'!M$3:M$408)+(SUMIF('RELACION PAGO DE CAJA'!B$3:B$9173,A5295,'RELACION PAGO DE CAJA'!N$3:N$9173)))))</f>
        <v>#REF!</v>
      </c>
    </row>
    <row r="5296" spans="1:10">
      <c r="A5296" s="16" t="str">
        <f t="shared" si="87"/>
        <v/>
      </c>
      <c r="B5296" s="93"/>
      <c r="C5296" s="97"/>
      <c r="D5296" s="25"/>
      <c r="E5296" s="91"/>
      <c r="F5296" s="98"/>
      <c r="G5296" s="23"/>
      <c r="H5296" s="23"/>
      <c r="I5296" s="23"/>
      <c r="J5296" s="14" t="e">
        <f ca="1">F5296-(G5296+(SUMIF('RELACION PAGO DE CAJA'!B$3:B$9173,A5296,'RELACION PAGO DE CAJA'!K$3:K$9173)+SUMIF('RELACION PAGO DE CAJA'!B$3:B$9173,A5296,'RELACION PAGO DE CAJA'!L$3:L$9173)+(SUMIF('RELACION PAGO DE CAJA'!B$3:B$9173,A5296,'RELACION PAGO DE CAJA'!M$3:M$408)+(SUMIF('RELACION PAGO DE CAJA'!B$3:B$9173,A5296,'RELACION PAGO DE CAJA'!N$3:N$9173)))))</f>
        <v>#REF!</v>
      </c>
    </row>
    <row r="5297" spans="1:10">
      <c r="A5297" s="16" t="str">
        <f t="shared" si="87"/>
        <v/>
      </c>
      <c r="B5297" s="93"/>
      <c r="C5297" s="97"/>
      <c r="D5297" s="25"/>
      <c r="E5297" s="91"/>
      <c r="F5297" s="98"/>
      <c r="G5297" s="23"/>
      <c r="H5297" s="23"/>
      <c r="I5297" s="23"/>
      <c r="J5297" s="14" t="e">
        <f ca="1">F5297-(G5297+(SUMIF('RELACION PAGO DE CAJA'!B$3:B$9173,A5297,'RELACION PAGO DE CAJA'!K$3:K$9173)+SUMIF('RELACION PAGO DE CAJA'!B$3:B$9173,A5297,'RELACION PAGO DE CAJA'!L$3:L$9173)+(SUMIF('RELACION PAGO DE CAJA'!B$3:B$9173,A5297,'RELACION PAGO DE CAJA'!M$3:M$408)+(SUMIF('RELACION PAGO DE CAJA'!B$3:B$9173,A5297,'RELACION PAGO DE CAJA'!N$3:N$9173)))))</f>
        <v>#REF!</v>
      </c>
    </row>
    <row r="5298" spans="1:10">
      <c r="A5298" s="16" t="str">
        <f t="shared" si="87"/>
        <v/>
      </c>
      <c r="B5298" s="93"/>
      <c r="C5298" s="97"/>
      <c r="D5298" s="25"/>
      <c r="E5298" s="91"/>
      <c r="F5298" s="98"/>
      <c r="G5298" s="23"/>
      <c r="H5298" s="23"/>
      <c r="I5298" s="23"/>
      <c r="J5298" s="14" t="e">
        <f ca="1">F5298-(G5298+(SUMIF('RELACION PAGO DE CAJA'!B$3:B$9173,A5298,'RELACION PAGO DE CAJA'!K$3:K$9173)+SUMIF('RELACION PAGO DE CAJA'!B$3:B$9173,A5298,'RELACION PAGO DE CAJA'!L$3:L$9173)+(SUMIF('RELACION PAGO DE CAJA'!B$3:B$9173,A5298,'RELACION PAGO DE CAJA'!M$3:M$408)+(SUMIF('RELACION PAGO DE CAJA'!B$3:B$9173,A5298,'RELACION PAGO DE CAJA'!N$3:N$9173)))))</f>
        <v>#REF!</v>
      </c>
    </row>
    <row r="5299" spans="1:10">
      <c r="A5299" s="16" t="str">
        <f t="shared" si="87"/>
        <v/>
      </c>
      <c r="B5299" s="93"/>
      <c r="C5299" s="97"/>
      <c r="D5299" s="25"/>
      <c r="E5299" s="91"/>
      <c r="F5299" s="98"/>
      <c r="G5299" s="23"/>
      <c r="H5299" s="23"/>
      <c r="I5299" s="23"/>
      <c r="J5299" s="14" t="e">
        <f ca="1">F5299-(G5299+(SUMIF('RELACION PAGO DE CAJA'!B$3:B$9173,A5299,'RELACION PAGO DE CAJA'!K$3:K$9173)+SUMIF('RELACION PAGO DE CAJA'!B$3:B$9173,A5299,'RELACION PAGO DE CAJA'!L$3:L$9173)+(SUMIF('RELACION PAGO DE CAJA'!B$3:B$9173,A5299,'RELACION PAGO DE CAJA'!M$3:M$408)+(SUMIF('RELACION PAGO DE CAJA'!B$3:B$9173,A5299,'RELACION PAGO DE CAJA'!N$3:N$9173)))))</f>
        <v>#REF!</v>
      </c>
    </row>
    <row r="5300" spans="1:10">
      <c r="A5300" s="16" t="str">
        <f t="shared" si="87"/>
        <v/>
      </c>
      <c r="B5300" s="93"/>
      <c r="C5300" s="97"/>
      <c r="D5300" s="25"/>
      <c r="E5300" s="91"/>
      <c r="F5300" s="98"/>
      <c r="G5300" s="23"/>
      <c r="H5300" s="23"/>
      <c r="I5300" s="23"/>
      <c r="J5300" s="14" t="e">
        <f ca="1">F5300-(G5300+(SUMIF('RELACION PAGO DE CAJA'!B$3:B$9173,A5300,'RELACION PAGO DE CAJA'!K$3:K$9173)+SUMIF('RELACION PAGO DE CAJA'!B$3:B$9173,A5300,'RELACION PAGO DE CAJA'!L$3:L$9173)+(SUMIF('RELACION PAGO DE CAJA'!B$3:B$9173,A5300,'RELACION PAGO DE CAJA'!M$3:M$408)+(SUMIF('RELACION PAGO DE CAJA'!B$3:B$9173,A5300,'RELACION PAGO DE CAJA'!N$3:N$9173)))))</f>
        <v>#REF!</v>
      </c>
    </row>
    <row r="5301" spans="1:10">
      <c r="A5301" s="16" t="str">
        <f t="shared" si="87"/>
        <v/>
      </c>
      <c r="B5301" s="93"/>
      <c r="C5301" s="97"/>
      <c r="D5301" s="25"/>
      <c r="E5301" s="91"/>
      <c r="F5301" s="98"/>
      <c r="G5301" s="23"/>
      <c r="H5301" s="23"/>
      <c r="I5301" s="23"/>
      <c r="J5301" s="14" t="e">
        <f ca="1">F5301-(G5301+(SUMIF('RELACION PAGO DE CAJA'!B$3:B$9173,A5301,'RELACION PAGO DE CAJA'!K$3:K$9173)+SUMIF('RELACION PAGO DE CAJA'!B$3:B$9173,A5301,'RELACION PAGO DE CAJA'!L$3:L$9173)+(SUMIF('RELACION PAGO DE CAJA'!B$3:B$9173,A5301,'RELACION PAGO DE CAJA'!M$3:M$408)+(SUMIF('RELACION PAGO DE CAJA'!B$3:B$9173,A5301,'RELACION PAGO DE CAJA'!N$3:N$9173)))))</f>
        <v>#REF!</v>
      </c>
    </row>
    <row r="5302" spans="1:10">
      <c r="A5302" s="16" t="str">
        <f t="shared" si="87"/>
        <v/>
      </c>
      <c r="B5302" s="93"/>
      <c r="C5302" s="97"/>
      <c r="D5302" s="25"/>
      <c r="E5302" s="91"/>
      <c r="F5302" s="98"/>
      <c r="G5302" s="23"/>
      <c r="H5302" s="23"/>
      <c r="I5302" s="23"/>
      <c r="J5302" s="14" t="e">
        <f ca="1">F5302-(G5302+(SUMIF('RELACION PAGO DE CAJA'!B$3:B$9173,A5302,'RELACION PAGO DE CAJA'!K$3:K$9173)+SUMIF('RELACION PAGO DE CAJA'!B$3:B$9173,A5302,'RELACION PAGO DE CAJA'!L$3:L$9173)+(SUMIF('RELACION PAGO DE CAJA'!B$3:B$9173,A5302,'RELACION PAGO DE CAJA'!M$3:M$408)+(SUMIF('RELACION PAGO DE CAJA'!B$3:B$9173,A5302,'RELACION PAGO DE CAJA'!N$3:N$9173)))))</f>
        <v>#REF!</v>
      </c>
    </row>
    <row r="5303" spans="1:10">
      <c r="A5303" s="16" t="str">
        <f t="shared" si="87"/>
        <v/>
      </c>
      <c r="B5303" s="93"/>
      <c r="C5303" s="97"/>
      <c r="D5303" s="25"/>
      <c r="E5303" s="91"/>
      <c r="F5303" s="98"/>
      <c r="G5303" s="23"/>
      <c r="H5303" s="23"/>
      <c r="I5303" s="23"/>
      <c r="J5303" s="14" t="e">
        <f ca="1">F5303-(G5303+(SUMIF('RELACION PAGO DE CAJA'!B$3:B$9173,A5303,'RELACION PAGO DE CAJA'!K$3:K$9173)+SUMIF('RELACION PAGO DE CAJA'!B$3:B$9173,A5303,'RELACION PAGO DE CAJA'!L$3:L$9173)+(SUMIF('RELACION PAGO DE CAJA'!B$3:B$9173,A5303,'RELACION PAGO DE CAJA'!M$3:M$408)+(SUMIF('RELACION PAGO DE CAJA'!B$3:B$9173,A5303,'RELACION PAGO DE CAJA'!N$3:N$9173)))))</f>
        <v>#REF!</v>
      </c>
    </row>
    <row r="5304" spans="1:10">
      <c r="A5304" s="16" t="str">
        <f t="shared" si="87"/>
        <v/>
      </c>
      <c r="B5304" s="93"/>
      <c r="C5304" s="97"/>
      <c r="D5304" s="25"/>
      <c r="E5304" s="91"/>
      <c r="F5304" s="98"/>
      <c r="G5304" s="23"/>
      <c r="H5304" s="23"/>
      <c r="I5304" s="23"/>
      <c r="J5304" s="14" t="e">
        <f ca="1">F5304-(G5304+(SUMIF('RELACION PAGO DE CAJA'!B$3:B$9173,A5304,'RELACION PAGO DE CAJA'!K$3:K$9173)+SUMIF('RELACION PAGO DE CAJA'!B$3:B$9173,A5304,'RELACION PAGO DE CAJA'!L$3:L$9173)+(SUMIF('RELACION PAGO DE CAJA'!B$3:B$9173,A5304,'RELACION PAGO DE CAJA'!M$3:M$408)+(SUMIF('RELACION PAGO DE CAJA'!B$3:B$9173,A5304,'RELACION PAGO DE CAJA'!N$3:N$9173)))))</f>
        <v>#REF!</v>
      </c>
    </row>
    <row r="5305" spans="1:10">
      <c r="A5305" s="16" t="str">
        <f t="shared" si="87"/>
        <v/>
      </c>
      <c r="B5305" s="93"/>
      <c r="C5305" s="97"/>
      <c r="D5305" s="25"/>
      <c r="E5305" s="91"/>
      <c r="F5305" s="98"/>
      <c r="G5305" s="23"/>
      <c r="H5305" s="23"/>
      <c r="I5305" s="23"/>
      <c r="J5305" s="14" t="e">
        <f ca="1">F5305-(G5305+(SUMIF('RELACION PAGO DE CAJA'!B$3:B$9173,A5305,'RELACION PAGO DE CAJA'!K$3:K$9173)+SUMIF('RELACION PAGO DE CAJA'!B$3:B$9173,A5305,'RELACION PAGO DE CAJA'!L$3:L$9173)+(SUMIF('RELACION PAGO DE CAJA'!B$3:B$9173,A5305,'RELACION PAGO DE CAJA'!M$3:M$408)+(SUMIF('RELACION PAGO DE CAJA'!B$3:B$9173,A5305,'RELACION PAGO DE CAJA'!N$3:N$9173)))))</f>
        <v>#REF!</v>
      </c>
    </row>
    <row r="5306" spans="1:10">
      <c r="A5306" s="16" t="str">
        <f t="shared" si="87"/>
        <v/>
      </c>
      <c r="B5306" s="93"/>
      <c r="C5306" s="97"/>
      <c r="D5306" s="25"/>
      <c r="E5306" s="91"/>
      <c r="F5306" s="98"/>
      <c r="G5306" s="23"/>
      <c r="H5306" s="23"/>
      <c r="I5306" s="23"/>
      <c r="J5306" s="14" t="e">
        <f ca="1">F5306-(G5306+(SUMIF('RELACION PAGO DE CAJA'!B$3:B$9173,A5306,'RELACION PAGO DE CAJA'!K$3:K$9173)+SUMIF('RELACION PAGO DE CAJA'!B$3:B$9173,A5306,'RELACION PAGO DE CAJA'!L$3:L$9173)+(SUMIF('RELACION PAGO DE CAJA'!B$3:B$9173,A5306,'RELACION PAGO DE CAJA'!M$3:M$408)+(SUMIF('RELACION PAGO DE CAJA'!B$3:B$9173,A5306,'RELACION PAGO DE CAJA'!N$3:N$9173)))))</f>
        <v>#REF!</v>
      </c>
    </row>
    <row r="5307" spans="1:10">
      <c r="A5307" s="16" t="str">
        <f t="shared" si="87"/>
        <v/>
      </c>
      <c r="B5307" s="93"/>
      <c r="C5307" s="97"/>
      <c r="D5307" s="25"/>
      <c r="E5307" s="91"/>
      <c r="F5307" s="98"/>
      <c r="G5307" s="23"/>
      <c r="H5307" s="23"/>
      <c r="I5307" s="23"/>
      <c r="J5307" s="14" t="e">
        <f ca="1">F5307-(G5307+(SUMIF('RELACION PAGO DE CAJA'!B$3:B$9173,A5307,'RELACION PAGO DE CAJA'!K$3:K$9173)+SUMIF('RELACION PAGO DE CAJA'!B$3:B$9173,A5307,'RELACION PAGO DE CAJA'!L$3:L$9173)+(SUMIF('RELACION PAGO DE CAJA'!B$3:B$9173,A5307,'RELACION PAGO DE CAJA'!M$3:M$408)+(SUMIF('RELACION PAGO DE CAJA'!B$3:B$9173,A5307,'RELACION PAGO DE CAJA'!N$3:N$9173)))))</f>
        <v>#REF!</v>
      </c>
    </row>
    <row r="5308" spans="1:10">
      <c r="A5308" s="16" t="str">
        <f t="shared" si="87"/>
        <v/>
      </c>
      <c r="B5308" s="93"/>
      <c r="C5308" s="97"/>
      <c r="D5308" s="25"/>
      <c r="E5308" s="91"/>
      <c r="F5308" s="98"/>
      <c r="G5308" s="23"/>
      <c r="H5308" s="23"/>
      <c r="I5308" s="23"/>
      <c r="J5308" s="14" t="e">
        <f ca="1">F5308-(G5308+(SUMIF('RELACION PAGO DE CAJA'!B$3:B$9173,A5308,'RELACION PAGO DE CAJA'!K$3:K$9173)+SUMIF('RELACION PAGO DE CAJA'!B$3:B$9173,A5308,'RELACION PAGO DE CAJA'!L$3:L$9173)+(SUMIF('RELACION PAGO DE CAJA'!B$3:B$9173,A5308,'RELACION PAGO DE CAJA'!M$3:M$408)+(SUMIF('RELACION PAGO DE CAJA'!B$3:B$9173,A5308,'RELACION PAGO DE CAJA'!N$3:N$9173)))))</f>
        <v>#REF!</v>
      </c>
    </row>
    <row r="5309" spans="1:10">
      <c r="A5309" s="16" t="str">
        <f t="shared" si="87"/>
        <v/>
      </c>
      <c r="B5309" s="93"/>
      <c r="C5309" s="97"/>
      <c r="D5309" s="25"/>
      <c r="E5309" s="91"/>
      <c r="F5309" s="98"/>
      <c r="G5309" s="23"/>
      <c r="H5309" s="23"/>
      <c r="I5309" s="23"/>
      <c r="J5309" s="14" t="e">
        <f ca="1">F5309-(G5309+(SUMIF('RELACION PAGO DE CAJA'!B$3:B$9173,A5309,'RELACION PAGO DE CAJA'!K$3:K$9173)+SUMIF('RELACION PAGO DE CAJA'!B$3:B$9173,A5309,'RELACION PAGO DE CAJA'!L$3:L$9173)+(SUMIF('RELACION PAGO DE CAJA'!B$3:B$9173,A5309,'RELACION PAGO DE CAJA'!M$3:M$408)+(SUMIF('RELACION PAGO DE CAJA'!B$3:B$9173,A5309,'RELACION PAGO DE CAJA'!N$3:N$9173)))))</f>
        <v>#REF!</v>
      </c>
    </row>
    <row r="5310" spans="1:10">
      <c r="A5310" s="16" t="str">
        <f t="shared" si="87"/>
        <v/>
      </c>
      <c r="B5310" s="93"/>
      <c r="C5310" s="97"/>
      <c r="D5310" s="25"/>
      <c r="E5310" s="91"/>
      <c r="F5310" s="98"/>
      <c r="G5310" s="23"/>
      <c r="H5310" s="23"/>
      <c r="I5310" s="23"/>
      <c r="J5310" s="14" t="e">
        <f ca="1">F5310-(G5310+(SUMIF('RELACION PAGO DE CAJA'!B$3:B$9173,A5310,'RELACION PAGO DE CAJA'!K$3:K$9173)+SUMIF('RELACION PAGO DE CAJA'!B$3:B$9173,A5310,'RELACION PAGO DE CAJA'!L$3:L$9173)+(SUMIF('RELACION PAGO DE CAJA'!B$3:B$9173,A5310,'RELACION PAGO DE CAJA'!M$3:M$408)+(SUMIF('RELACION PAGO DE CAJA'!B$3:B$9173,A5310,'RELACION PAGO DE CAJA'!N$3:N$9173)))))</f>
        <v>#REF!</v>
      </c>
    </row>
    <row r="5311" spans="1:10">
      <c r="A5311" s="16" t="str">
        <f t="shared" si="87"/>
        <v/>
      </c>
      <c r="B5311" s="93"/>
      <c r="C5311" s="97"/>
      <c r="D5311" s="25"/>
      <c r="E5311" s="91"/>
      <c r="F5311" s="98"/>
      <c r="G5311" s="23"/>
      <c r="H5311" s="23"/>
      <c r="I5311" s="23"/>
      <c r="J5311" s="14" t="e">
        <f ca="1">F5311-(G5311+(SUMIF('RELACION PAGO DE CAJA'!B$3:B$9173,A5311,'RELACION PAGO DE CAJA'!K$3:K$9173)+SUMIF('RELACION PAGO DE CAJA'!B$3:B$9173,A5311,'RELACION PAGO DE CAJA'!L$3:L$9173)+(SUMIF('RELACION PAGO DE CAJA'!B$3:B$9173,A5311,'RELACION PAGO DE CAJA'!M$3:M$408)+(SUMIF('RELACION PAGO DE CAJA'!B$3:B$9173,A5311,'RELACION PAGO DE CAJA'!N$3:N$9173)))))</f>
        <v>#REF!</v>
      </c>
    </row>
    <row r="5312" spans="1:10">
      <c r="A5312" s="16" t="str">
        <f t="shared" si="87"/>
        <v/>
      </c>
      <c r="B5312" s="93"/>
      <c r="C5312" s="97"/>
      <c r="D5312" s="25"/>
      <c r="E5312" s="91"/>
      <c r="F5312" s="98"/>
      <c r="G5312" s="23"/>
      <c r="H5312" s="23"/>
      <c r="I5312" s="23"/>
      <c r="J5312" s="14" t="e">
        <f ca="1">F5312-(G5312+(SUMIF('RELACION PAGO DE CAJA'!B$3:B$9173,A5312,'RELACION PAGO DE CAJA'!K$3:K$9173)+SUMIF('RELACION PAGO DE CAJA'!B$3:B$9173,A5312,'RELACION PAGO DE CAJA'!L$3:L$9173)+(SUMIF('RELACION PAGO DE CAJA'!B$3:B$9173,A5312,'RELACION PAGO DE CAJA'!M$3:M$408)+(SUMIF('RELACION PAGO DE CAJA'!B$3:B$9173,A5312,'RELACION PAGO DE CAJA'!N$3:N$9173)))))</f>
        <v>#REF!</v>
      </c>
    </row>
    <row r="5313" spans="1:10">
      <c r="A5313" s="16" t="str">
        <f t="shared" si="87"/>
        <v/>
      </c>
      <c r="B5313" s="93"/>
      <c r="C5313" s="97"/>
      <c r="D5313" s="25"/>
      <c r="E5313" s="91"/>
      <c r="F5313" s="98"/>
      <c r="G5313" s="23"/>
      <c r="H5313" s="23"/>
      <c r="I5313" s="23"/>
      <c r="J5313" s="14" t="e">
        <f ca="1">F5313-(G5313+(SUMIF('RELACION PAGO DE CAJA'!B$3:B$9173,A5313,'RELACION PAGO DE CAJA'!K$3:K$9173)+SUMIF('RELACION PAGO DE CAJA'!B$3:B$9173,A5313,'RELACION PAGO DE CAJA'!L$3:L$9173)+(SUMIF('RELACION PAGO DE CAJA'!B$3:B$9173,A5313,'RELACION PAGO DE CAJA'!M$3:M$408)+(SUMIF('RELACION PAGO DE CAJA'!B$3:B$9173,A5313,'RELACION PAGO DE CAJA'!N$3:N$9173)))))</f>
        <v>#REF!</v>
      </c>
    </row>
    <row r="5314" spans="1:10">
      <c r="A5314" s="16" t="str">
        <f t="shared" si="87"/>
        <v/>
      </c>
      <c r="B5314" s="93"/>
      <c r="C5314" s="97"/>
      <c r="D5314" s="25"/>
      <c r="E5314" s="91"/>
      <c r="F5314" s="98"/>
      <c r="G5314" s="23"/>
      <c r="H5314" s="23"/>
      <c r="I5314" s="23"/>
      <c r="J5314" s="14" t="e">
        <f ca="1">F5314-(G5314+(SUMIF('RELACION PAGO DE CAJA'!B$3:B$9173,A5314,'RELACION PAGO DE CAJA'!K$3:K$9173)+SUMIF('RELACION PAGO DE CAJA'!B$3:B$9173,A5314,'RELACION PAGO DE CAJA'!L$3:L$9173)+(SUMIF('RELACION PAGO DE CAJA'!B$3:B$9173,A5314,'RELACION PAGO DE CAJA'!M$3:M$408)+(SUMIF('RELACION PAGO DE CAJA'!B$3:B$9173,A5314,'RELACION PAGO DE CAJA'!N$3:N$9173)))))</f>
        <v>#REF!</v>
      </c>
    </row>
    <row r="5315" spans="1:10">
      <c r="A5315" s="16" t="str">
        <f t="shared" si="87"/>
        <v/>
      </c>
      <c r="B5315" s="93"/>
      <c r="C5315" s="97"/>
      <c r="D5315" s="25"/>
      <c r="E5315" s="91"/>
      <c r="F5315" s="98"/>
      <c r="G5315" s="23"/>
      <c r="H5315" s="23"/>
      <c r="I5315" s="23"/>
      <c r="J5315" s="14" t="e">
        <f ca="1">F5315-(G5315+(SUMIF('RELACION PAGO DE CAJA'!B$3:B$9173,A5315,'RELACION PAGO DE CAJA'!K$3:K$9173)+SUMIF('RELACION PAGO DE CAJA'!B$3:B$9173,A5315,'RELACION PAGO DE CAJA'!L$3:L$9173)+(SUMIF('RELACION PAGO DE CAJA'!B$3:B$9173,A5315,'RELACION PAGO DE CAJA'!M$3:M$408)+(SUMIF('RELACION PAGO DE CAJA'!B$3:B$9173,A5315,'RELACION PAGO DE CAJA'!N$3:N$9173)))))</f>
        <v>#REF!</v>
      </c>
    </row>
    <row r="5316" spans="1:10">
      <c r="A5316" s="16" t="str">
        <f t="shared" si="87"/>
        <v/>
      </c>
      <c r="B5316" s="93"/>
      <c r="C5316" s="97"/>
      <c r="D5316" s="25"/>
      <c r="E5316" s="91"/>
      <c r="F5316" s="98"/>
      <c r="G5316" s="23"/>
      <c r="H5316" s="23"/>
      <c r="I5316" s="23"/>
      <c r="J5316" s="14" t="e">
        <f ca="1">F5316-(G5316+(SUMIF('RELACION PAGO DE CAJA'!B$3:B$9173,A5316,'RELACION PAGO DE CAJA'!K$3:K$9173)+SUMIF('RELACION PAGO DE CAJA'!B$3:B$9173,A5316,'RELACION PAGO DE CAJA'!L$3:L$9173)+(SUMIF('RELACION PAGO DE CAJA'!B$3:B$9173,A5316,'RELACION PAGO DE CAJA'!M$3:M$408)+(SUMIF('RELACION PAGO DE CAJA'!B$3:B$9173,A5316,'RELACION PAGO DE CAJA'!N$3:N$9173)))))</f>
        <v>#REF!</v>
      </c>
    </row>
    <row r="5317" spans="1:10">
      <c r="A5317" s="16" t="str">
        <f t="shared" si="87"/>
        <v/>
      </c>
      <c r="B5317" s="93"/>
      <c r="C5317" s="97"/>
      <c r="D5317" s="25"/>
      <c r="E5317" s="91"/>
      <c r="F5317" s="98"/>
      <c r="G5317" s="23"/>
      <c r="H5317" s="23"/>
      <c r="I5317" s="23"/>
      <c r="J5317" s="14" t="e">
        <f ca="1">F5317-(G5317+(SUMIF('RELACION PAGO DE CAJA'!B$3:B$9173,A5317,'RELACION PAGO DE CAJA'!K$3:K$9173)+SUMIF('RELACION PAGO DE CAJA'!B$3:B$9173,A5317,'RELACION PAGO DE CAJA'!L$3:L$9173)+(SUMIF('RELACION PAGO DE CAJA'!B$3:B$9173,A5317,'RELACION PAGO DE CAJA'!M$3:M$408)+(SUMIF('RELACION PAGO DE CAJA'!B$3:B$9173,A5317,'RELACION PAGO DE CAJA'!N$3:N$9173)))))</f>
        <v>#REF!</v>
      </c>
    </row>
    <row r="5318" spans="1:10">
      <c r="A5318" s="16" t="str">
        <f t="shared" si="87"/>
        <v/>
      </c>
      <c r="B5318" s="93"/>
      <c r="C5318" s="97"/>
      <c r="D5318" s="25"/>
      <c r="E5318" s="91"/>
      <c r="F5318" s="98"/>
      <c r="G5318" s="23"/>
      <c r="H5318" s="23"/>
      <c r="I5318" s="23"/>
      <c r="J5318" s="14" t="e">
        <f ca="1">F5318-(G5318+(SUMIF('RELACION PAGO DE CAJA'!B$3:B$9173,A5318,'RELACION PAGO DE CAJA'!K$3:K$9173)+SUMIF('RELACION PAGO DE CAJA'!B$3:B$9173,A5318,'RELACION PAGO DE CAJA'!L$3:L$9173)+(SUMIF('RELACION PAGO DE CAJA'!B$3:B$9173,A5318,'RELACION PAGO DE CAJA'!M$3:M$408)+(SUMIF('RELACION PAGO DE CAJA'!B$3:B$9173,A5318,'RELACION PAGO DE CAJA'!N$3:N$9173)))))</f>
        <v>#REF!</v>
      </c>
    </row>
    <row r="5319" spans="1:10">
      <c r="A5319" s="16" t="str">
        <f t="shared" si="87"/>
        <v/>
      </c>
      <c r="B5319" s="93"/>
      <c r="C5319" s="97"/>
      <c r="D5319" s="25"/>
      <c r="E5319" s="91"/>
      <c r="F5319" s="98"/>
      <c r="G5319" s="23"/>
      <c r="H5319" s="23"/>
      <c r="I5319" s="23"/>
      <c r="J5319" s="14" t="e">
        <f ca="1">F5319-(G5319+(SUMIF('RELACION PAGO DE CAJA'!B$3:B$9173,A5319,'RELACION PAGO DE CAJA'!K$3:K$9173)+SUMIF('RELACION PAGO DE CAJA'!B$3:B$9173,A5319,'RELACION PAGO DE CAJA'!L$3:L$9173)+(SUMIF('RELACION PAGO DE CAJA'!B$3:B$9173,A5319,'RELACION PAGO DE CAJA'!M$3:M$408)+(SUMIF('RELACION PAGO DE CAJA'!B$3:B$9173,A5319,'RELACION PAGO DE CAJA'!N$3:N$9173)))))</f>
        <v>#REF!</v>
      </c>
    </row>
    <row r="5320" spans="1:10">
      <c r="A5320" s="16" t="str">
        <f t="shared" si="87"/>
        <v/>
      </c>
      <c r="B5320" s="93"/>
      <c r="C5320" s="97"/>
      <c r="D5320" s="25"/>
      <c r="E5320" s="91"/>
      <c r="F5320" s="98"/>
      <c r="G5320" s="23"/>
      <c r="H5320" s="23"/>
      <c r="I5320" s="23"/>
      <c r="J5320" s="14" t="e">
        <f ca="1">F5320-(G5320+(SUMIF('RELACION PAGO DE CAJA'!B$3:B$9173,A5320,'RELACION PAGO DE CAJA'!K$3:K$9173)+SUMIF('RELACION PAGO DE CAJA'!B$3:B$9173,A5320,'RELACION PAGO DE CAJA'!L$3:L$9173)+(SUMIF('RELACION PAGO DE CAJA'!B$3:B$9173,A5320,'RELACION PAGO DE CAJA'!M$3:M$408)+(SUMIF('RELACION PAGO DE CAJA'!B$3:B$9173,A5320,'RELACION PAGO DE CAJA'!N$3:N$9173)))))</f>
        <v>#REF!</v>
      </c>
    </row>
    <row r="5321" spans="1:10">
      <c r="A5321" s="16" t="str">
        <f t="shared" si="87"/>
        <v/>
      </c>
      <c r="B5321" s="93"/>
      <c r="C5321" s="97"/>
      <c r="D5321" s="25"/>
      <c r="E5321" s="91"/>
      <c r="F5321" s="98"/>
      <c r="G5321" s="23"/>
      <c r="H5321" s="23"/>
      <c r="I5321" s="23"/>
      <c r="J5321" s="14" t="e">
        <f ca="1">F5321-(G5321+(SUMIF('RELACION PAGO DE CAJA'!B$3:B$9173,A5321,'RELACION PAGO DE CAJA'!K$3:K$9173)+SUMIF('RELACION PAGO DE CAJA'!B$3:B$9173,A5321,'RELACION PAGO DE CAJA'!L$3:L$9173)+(SUMIF('RELACION PAGO DE CAJA'!B$3:B$9173,A5321,'RELACION PAGO DE CAJA'!M$3:M$408)+(SUMIF('RELACION PAGO DE CAJA'!B$3:B$9173,A5321,'RELACION PAGO DE CAJA'!N$3:N$9173)))))</f>
        <v>#REF!</v>
      </c>
    </row>
    <row r="5322" spans="1:10">
      <c r="A5322" s="16" t="str">
        <f t="shared" si="87"/>
        <v/>
      </c>
      <c r="B5322" s="93"/>
      <c r="C5322" s="97"/>
      <c r="D5322" s="25"/>
      <c r="E5322" s="91"/>
      <c r="F5322" s="98"/>
      <c r="G5322" s="23"/>
      <c r="H5322" s="23"/>
      <c r="I5322" s="23"/>
      <c r="J5322" s="14" t="e">
        <f ca="1">F5322-(G5322+(SUMIF('RELACION PAGO DE CAJA'!B$3:B$9173,A5322,'RELACION PAGO DE CAJA'!K$3:K$9173)+SUMIF('RELACION PAGO DE CAJA'!B$3:B$9173,A5322,'RELACION PAGO DE CAJA'!L$3:L$9173)+(SUMIF('RELACION PAGO DE CAJA'!B$3:B$9173,A5322,'RELACION PAGO DE CAJA'!M$3:M$408)+(SUMIF('RELACION PAGO DE CAJA'!B$3:B$9173,A5322,'RELACION PAGO DE CAJA'!N$3:N$9173)))))</f>
        <v>#REF!</v>
      </c>
    </row>
    <row r="5323" spans="1:10">
      <c r="A5323" s="16" t="str">
        <f t="shared" si="87"/>
        <v/>
      </c>
      <c r="B5323" s="93"/>
      <c r="C5323" s="97"/>
      <c r="D5323" s="25"/>
      <c r="E5323" s="91"/>
      <c r="F5323" s="98"/>
      <c r="G5323" s="23"/>
      <c r="H5323" s="23"/>
      <c r="I5323" s="23"/>
      <c r="J5323" s="14" t="e">
        <f ca="1">F5323-(G5323+(SUMIF('RELACION PAGO DE CAJA'!B$3:B$9173,A5323,'RELACION PAGO DE CAJA'!K$3:K$9173)+SUMIF('RELACION PAGO DE CAJA'!B$3:B$9173,A5323,'RELACION PAGO DE CAJA'!L$3:L$9173)+(SUMIF('RELACION PAGO DE CAJA'!B$3:B$9173,A5323,'RELACION PAGO DE CAJA'!M$3:M$408)+(SUMIF('RELACION PAGO DE CAJA'!B$3:B$9173,A5323,'RELACION PAGO DE CAJA'!N$3:N$9173)))))</f>
        <v>#REF!</v>
      </c>
    </row>
    <row r="5324" spans="1:10">
      <c r="A5324" s="16" t="str">
        <f t="shared" si="87"/>
        <v/>
      </c>
      <c r="B5324" s="93"/>
      <c r="C5324" s="97"/>
      <c r="D5324" s="25"/>
      <c r="E5324" s="91"/>
      <c r="F5324" s="98"/>
      <c r="G5324" s="23"/>
      <c r="H5324" s="23"/>
      <c r="I5324" s="23"/>
      <c r="J5324" s="14" t="e">
        <f ca="1">F5324-(G5324+(SUMIF('RELACION PAGO DE CAJA'!B$3:B$9173,A5324,'RELACION PAGO DE CAJA'!K$3:K$9173)+SUMIF('RELACION PAGO DE CAJA'!B$3:B$9173,A5324,'RELACION PAGO DE CAJA'!L$3:L$9173)+(SUMIF('RELACION PAGO DE CAJA'!B$3:B$9173,A5324,'RELACION PAGO DE CAJA'!M$3:M$408)+(SUMIF('RELACION PAGO DE CAJA'!B$3:B$9173,A5324,'RELACION PAGO DE CAJA'!N$3:N$9173)))))</f>
        <v>#REF!</v>
      </c>
    </row>
    <row r="5325" spans="1:10">
      <c r="A5325" s="16" t="str">
        <f t="shared" si="87"/>
        <v/>
      </c>
      <c r="B5325" s="93"/>
      <c r="C5325" s="97"/>
      <c r="D5325" s="25"/>
      <c r="E5325" s="91"/>
      <c r="F5325" s="98"/>
      <c r="G5325" s="23"/>
      <c r="H5325" s="23"/>
      <c r="I5325" s="23"/>
      <c r="J5325" s="14" t="e">
        <f ca="1">F5325-(G5325+(SUMIF('RELACION PAGO DE CAJA'!B$3:B$9173,A5325,'RELACION PAGO DE CAJA'!K$3:K$9173)+SUMIF('RELACION PAGO DE CAJA'!B$3:B$9173,A5325,'RELACION PAGO DE CAJA'!L$3:L$9173)+(SUMIF('RELACION PAGO DE CAJA'!B$3:B$9173,A5325,'RELACION PAGO DE CAJA'!M$3:M$408)+(SUMIF('RELACION PAGO DE CAJA'!B$3:B$9173,A5325,'RELACION PAGO DE CAJA'!N$3:N$9173)))))</f>
        <v>#REF!</v>
      </c>
    </row>
    <row r="5326" spans="1:10">
      <c r="A5326" s="16" t="str">
        <f t="shared" si="87"/>
        <v/>
      </c>
      <c r="B5326" s="93"/>
      <c r="C5326" s="97"/>
      <c r="D5326" s="25"/>
      <c r="E5326" s="91"/>
      <c r="F5326" s="98"/>
      <c r="G5326" s="23"/>
      <c r="H5326" s="23"/>
      <c r="I5326" s="23"/>
      <c r="J5326" s="14" t="e">
        <f ca="1">F5326-(G5326+(SUMIF('RELACION PAGO DE CAJA'!B$3:B$9173,A5326,'RELACION PAGO DE CAJA'!K$3:K$9173)+SUMIF('RELACION PAGO DE CAJA'!B$3:B$9173,A5326,'RELACION PAGO DE CAJA'!L$3:L$9173)+(SUMIF('RELACION PAGO DE CAJA'!B$3:B$9173,A5326,'RELACION PAGO DE CAJA'!M$3:M$408)+(SUMIF('RELACION PAGO DE CAJA'!B$3:B$9173,A5326,'RELACION PAGO DE CAJA'!N$3:N$9173)))))</f>
        <v>#REF!</v>
      </c>
    </row>
    <row r="5327" spans="1:10">
      <c r="A5327" s="16" t="str">
        <f t="shared" si="87"/>
        <v/>
      </c>
      <c r="B5327" s="93"/>
      <c r="C5327" s="97"/>
      <c r="D5327" s="25"/>
      <c r="E5327" s="91"/>
      <c r="F5327" s="98"/>
      <c r="G5327" s="23"/>
      <c r="H5327" s="23"/>
      <c r="I5327" s="23"/>
      <c r="J5327" s="14" t="e">
        <f ca="1">F5327-(G5327+(SUMIF('RELACION PAGO DE CAJA'!B$3:B$9173,A5327,'RELACION PAGO DE CAJA'!K$3:K$9173)+SUMIF('RELACION PAGO DE CAJA'!B$3:B$9173,A5327,'RELACION PAGO DE CAJA'!L$3:L$9173)+(SUMIF('RELACION PAGO DE CAJA'!B$3:B$9173,A5327,'RELACION PAGO DE CAJA'!M$3:M$408)+(SUMIF('RELACION PAGO DE CAJA'!B$3:B$9173,A5327,'RELACION PAGO DE CAJA'!N$3:N$9173)))))</f>
        <v>#REF!</v>
      </c>
    </row>
    <row r="5328" spans="1:10">
      <c r="A5328" s="16" t="str">
        <f t="shared" si="87"/>
        <v/>
      </c>
      <c r="B5328" s="93"/>
      <c r="C5328" s="97"/>
      <c r="D5328" s="25"/>
      <c r="E5328" s="91"/>
      <c r="F5328" s="98"/>
      <c r="G5328" s="23"/>
      <c r="H5328" s="23"/>
      <c r="I5328" s="23"/>
      <c r="J5328" s="14" t="e">
        <f ca="1">F5328-(G5328+(SUMIF('RELACION PAGO DE CAJA'!B$3:B$9173,A5328,'RELACION PAGO DE CAJA'!K$3:K$9173)+SUMIF('RELACION PAGO DE CAJA'!B$3:B$9173,A5328,'RELACION PAGO DE CAJA'!L$3:L$9173)+(SUMIF('RELACION PAGO DE CAJA'!B$3:B$9173,A5328,'RELACION PAGO DE CAJA'!M$3:M$408)+(SUMIF('RELACION PAGO DE CAJA'!B$3:B$9173,A5328,'RELACION PAGO DE CAJA'!N$3:N$9173)))))</f>
        <v>#REF!</v>
      </c>
    </row>
    <row r="5329" spans="1:10">
      <c r="A5329" s="16" t="str">
        <f t="shared" si="87"/>
        <v/>
      </c>
      <c r="B5329" s="93"/>
      <c r="C5329" s="97"/>
      <c r="D5329" s="25"/>
      <c r="E5329" s="91"/>
      <c r="F5329" s="98"/>
      <c r="G5329" s="23"/>
      <c r="H5329" s="23"/>
      <c r="I5329" s="23"/>
      <c r="J5329" s="14" t="e">
        <f ca="1">F5329-(G5329+(SUMIF('RELACION PAGO DE CAJA'!B$3:B$9173,A5329,'RELACION PAGO DE CAJA'!K$3:K$9173)+SUMIF('RELACION PAGO DE CAJA'!B$3:B$9173,A5329,'RELACION PAGO DE CAJA'!L$3:L$9173)+(SUMIF('RELACION PAGO DE CAJA'!B$3:B$9173,A5329,'RELACION PAGO DE CAJA'!M$3:M$408)+(SUMIF('RELACION PAGO DE CAJA'!B$3:B$9173,A5329,'RELACION PAGO DE CAJA'!N$3:N$9173)))))</f>
        <v>#REF!</v>
      </c>
    </row>
    <row r="5330" spans="1:10">
      <c r="A5330" s="16" t="str">
        <f t="shared" si="87"/>
        <v/>
      </c>
      <c r="B5330" s="93"/>
      <c r="C5330" s="97"/>
      <c r="D5330" s="25"/>
      <c r="E5330" s="91"/>
      <c r="F5330" s="98"/>
      <c r="G5330" s="23"/>
      <c r="H5330" s="23"/>
      <c r="I5330" s="23"/>
      <c r="J5330" s="14" t="e">
        <f ca="1">F5330-(G5330+(SUMIF('RELACION PAGO DE CAJA'!B$3:B$9173,A5330,'RELACION PAGO DE CAJA'!K$3:K$9173)+SUMIF('RELACION PAGO DE CAJA'!B$3:B$9173,A5330,'RELACION PAGO DE CAJA'!L$3:L$9173)+(SUMIF('RELACION PAGO DE CAJA'!B$3:B$9173,A5330,'RELACION PAGO DE CAJA'!M$3:M$408)+(SUMIF('RELACION PAGO DE CAJA'!B$3:B$9173,A5330,'RELACION PAGO DE CAJA'!N$3:N$9173)))))</f>
        <v>#REF!</v>
      </c>
    </row>
    <row r="5331" spans="1:10">
      <c r="A5331" s="16" t="str">
        <f t="shared" si="87"/>
        <v/>
      </c>
      <c r="B5331" s="93"/>
      <c r="C5331" s="97"/>
      <c r="D5331" s="25"/>
      <c r="E5331" s="91"/>
      <c r="F5331" s="98"/>
      <c r="G5331" s="23"/>
      <c r="H5331" s="23"/>
      <c r="I5331" s="23"/>
      <c r="J5331" s="14" t="e">
        <f ca="1">F5331-(G5331+(SUMIF('RELACION PAGO DE CAJA'!B$3:B$9173,A5331,'RELACION PAGO DE CAJA'!K$3:K$9173)+SUMIF('RELACION PAGO DE CAJA'!B$3:B$9173,A5331,'RELACION PAGO DE CAJA'!L$3:L$9173)+(SUMIF('RELACION PAGO DE CAJA'!B$3:B$9173,A5331,'RELACION PAGO DE CAJA'!M$3:M$408)+(SUMIF('RELACION PAGO DE CAJA'!B$3:B$9173,A5331,'RELACION PAGO DE CAJA'!N$3:N$9173)))))</f>
        <v>#REF!</v>
      </c>
    </row>
    <row r="5332" spans="1:10">
      <c r="A5332" s="16" t="str">
        <f t="shared" si="87"/>
        <v/>
      </c>
      <c r="B5332" s="93"/>
      <c r="C5332" s="97"/>
      <c r="D5332" s="25"/>
      <c r="E5332" s="91"/>
      <c r="F5332" s="98"/>
      <c r="G5332" s="23"/>
      <c r="H5332" s="23"/>
      <c r="I5332" s="23"/>
      <c r="J5332" s="14" t="e">
        <f ca="1">F5332-(G5332+(SUMIF('RELACION PAGO DE CAJA'!B$3:B$9173,A5332,'RELACION PAGO DE CAJA'!K$3:K$9173)+SUMIF('RELACION PAGO DE CAJA'!B$3:B$9173,A5332,'RELACION PAGO DE CAJA'!L$3:L$9173)+(SUMIF('RELACION PAGO DE CAJA'!B$3:B$9173,A5332,'RELACION PAGO DE CAJA'!M$3:M$408)+(SUMIF('RELACION PAGO DE CAJA'!B$3:B$9173,A5332,'RELACION PAGO DE CAJA'!N$3:N$9173)))))</f>
        <v>#REF!</v>
      </c>
    </row>
    <row r="5333" spans="1:10">
      <c r="A5333" s="16" t="str">
        <f t="shared" ref="A5333:A5396" si="88">CONCATENATE(B5333,D5333,E5333)</f>
        <v/>
      </c>
      <c r="B5333" s="93"/>
      <c r="C5333" s="97"/>
      <c r="D5333" s="25"/>
      <c r="E5333" s="91"/>
      <c r="F5333" s="98"/>
      <c r="G5333" s="23"/>
      <c r="H5333" s="23"/>
      <c r="I5333" s="23"/>
      <c r="J5333" s="14" t="e">
        <f ca="1">F5333-(G5333+(SUMIF('RELACION PAGO DE CAJA'!B$3:B$9173,A5333,'RELACION PAGO DE CAJA'!K$3:K$9173)+SUMIF('RELACION PAGO DE CAJA'!B$3:B$9173,A5333,'RELACION PAGO DE CAJA'!L$3:L$9173)+(SUMIF('RELACION PAGO DE CAJA'!B$3:B$9173,A5333,'RELACION PAGO DE CAJA'!M$3:M$408)+(SUMIF('RELACION PAGO DE CAJA'!B$3:B$9173,A5333,'RELACION PAGO DE CAJA'!N$3:N$9173)))))</f>
        <v>#REF!</v>
      </c>
    </row>
    <row r="5334" spans="1:10">
      <c r="A5334" s="16" t="str">
        <f t="shared" si="88"/>
        <v/>
      </c>
      <c r="B5334" s="93"/>
      <c r="C5334" s="97"/>
      <c r="D5334" s="25"/>
      <c r="E5334" s="91"/>
      <c r="F5334" s="98"/>
      <c r="G5334" s="23"/>
      <c r="H5334" s="23"/>
      <c r="I5334" s="23"/>
      <c r="J5334" s="14" t="e">
        <f ca="1">F5334-(G5334+(SUMIF('RELACION PAGO DE CAJA'!B$3:B$9173,A5334,'RELACION PAGO DE CAJA'!K$3:K$9173)+SUMIF('RELACION PAGO DE CAJA'!B$3:B$9173,A5334,'RELACION PAGO DE CAJA'!L$3:L$9173)+(SUMIF('RELACION PAGO DE CAJA'!B$3:B$9173,A5334,'RELACION PAGO DE CAJA'!M$3:M$408)+(SUMIF('RELACION PAGO DE CAJA'!B$3:B$9173,A5334,'RELACION PAGO DE CAJA'!N$3:N$9173)))))</f>
        <v>#REF!</v>
      </c>
    </row>
    <row r="5335" spans="1:10">
      <c r="A5335" s="16" t="str">
        <f t="shared" si="88"/>
        <v/>
      </c>
      <c r="B5335" s="93"/>
      <c r="C5335" s="97"/>
      <c r="D5335" s="25"/>
      <c r="E5335" s="91"/>
      <c r="F5335" s="98"/>
      <c r="G5335" s="23"/>
      <c r="H5335" s="23"/>
      <c r="I5335" s="23"/>
      <c r="J5335" s="14" t="e">
        <f ca="1">F5335-(G5335+(SUMIF('RELACION PAGO DE CAJA'!B$3:B$9173,A5335,'RELACION PAGO DE CAJA'!K$3:K$9173)+SUMIF('RELACION PAGO DE CAJA'!B$3:B$9173,A5335,'RELACION PAGO DE CAJA'!L$3:L$9173)+(SUMIF('RELACION PAGO DE CAJA'!B$3:B$9173,A5335,'RELACION PAGO DE CAJA'!M$3:M$408)+(SUMIF('RELACION PAGO DE CAJA'!B$3:B$9173,A5335,'RELACION PAGO DE CAJA'!N$3:N$9173)))))</f>
        <v>#REF!</v>
      </c>
    </row>
    <row r="5336" spans="1:10">
      <c r="A5336" s="16" t="str">
        <f t="shared" si="88"/>
        <v/>
      </c>
      <c r="B5336" s="93"/>
      <c r="C5336" s="97"/>
      <c r="D5336" s="25"/>
      <c r="E5336" s="91"/>
      <c r="F5336" s="98"/>
      <c r="G5336" s="23"/>
      <c r="H5336" s="23"/>
      <c r="I5336" s="23"/>
      <c r="J5336" s="14" t="e">
        <f ca="1">F5336-(G5336+(SUMIF('RELACION PAGO DE CAJA'!B$3:B$9173,A5336,'RELACION PAGO DE CAJA'!K$3:K$9173)+SUMIF('RELACION PAGO DE CAJA'!B$3:B$9173,A5336,'RELACION PAGO DE CAJA'!L$3:L$9173)+(SUMIF('RELACION PAGO DE CAJA'!B$3:B$9173,A5336,'RELACION PAGO DE CAJA'!M$3:M$408)+(SUMIF('RELACION PAGO DE CAJA'!B$3:B$9173,A5336,'RELACION PAGO DE CAJA'!N$3:N$9173)))))</f>
        <v>#REF!</v>
      </c>
    </row>
    <row r="5337" spans="1:10">
      <c r="A5337" s="16" t="str">
        <f t="shared" si="88"/>
        <v/>
      </c>
      <c r="B5337" s="93"/>
      <c r="C5337" s="97"/>
      <c r="D5337" s="25"/>
      <c r="E5337" s="91"/>
      <c r="F5337" s="98"/>
      <c r="G5337" s="23"/>
      <c r="H5337" s="23"/>
      <c r="I5337" s="23"/>
      <c r="J5337" s="14" t="e">
        <f ca="1">F5337-(G5337+(SUMIF('RELACION PAGO DE CAJA'!B$3:B$9173,A5337,'RELACION PAGO DE CAJA'!K$3:K$9173)+SUMIF('RELACION PAGO DE CAJA'!B$3:B$9173,A5337,'RELACION PAGO DE CAJA'!L$3:L$9173)+(SUMIF('RELACION PAGO DE CAJA'!B$3:B$9173,A5337,'RELACION PAGO DE CAJA'!M$3:M$408)+(SUMIF('RELACION PAGO DE CAJA'!B$3:B$9173,A5337,'RELACION PAGO DE CAJA'!N$3:N$9173)))))</f>
        <v>#REF!</v>
      </c>
    </row>
    <row r="5338" spans="1:10">
      <c r="A5338" s="16" t="str">
        <f t="shared" si="88"/>
        <v/>
      </c>
      <c r="B5338" s="93"/>
      <c r="C5338" s="97"/>
      <c r="D5338" s="25"/>
      <c r="E5338" s="91"/>
      <c r="F5338" s="98"/>
      <c r="G5338" s="23"/>
      <c r="H5338" s="23"/>
      <c r="I5338" s="23"/>
      <c r="J5338" s="14" t="e">
        <f ca="1">F5338-(G5338+(SUMIF('RELACION PAGO DE CAJA'!B$3:B$9173,A5338,'RELACION PAGO DE CAJA'!K$3:K$9173)+SUMIF('RELACION PAGO DE CAJA'!B$3:B$9173,A5338,'RELACION PAGO DE CAJA'!L$3:L$9173)+(SUMIF('RELACION PAGO DE CAJA'!B$3:B$9173,A5338,'RELACION PAGO DE CAJA'!M$3:M$408)+(SUMIF('RELACION PAGO DE CAJA'!B$3:B$9173,A5338,'RELACION PAGO DE CAJA'!N$3:N$9173)))))</f>
        <v>#REF!</v>
      </c>
    </row>
    <row r="5339" spans="1:10">
      <c r="A5339" s="16" t="str">
        <f t="shared" si="88"/>
        <v/>
      </c>
      <c r="B5339" s="93"/>
      <c r="C5339" s="97"/>
      <c r="D5339" s="25"/>
      <c r="E5339" s="91"/>
      <c r="F5339" s="98"/>
      <c r="G5339" s="23"/>
      <c r="H5339" s="23"/>
      <c r="I5339" s="23"/>
      <c r="J5339" s="14" t="e">
        <f ca="1">F5339-(G5339+(SUMIF('RELACION PAGO DE CAJA'!B$3:B$9173,A5339,'RELACION PAGO DE CAJA'!K$3:K$9173)+SUMIF('RELACION PAGO DE CAJA'!B$3:B$9173,A5339,'RELACION PAGO DE CAJA'!L$3:L$9173)+(SUMIF('RELACION PAGO DE CAJA'!B$3:B$9173,A5339,'RELACION PAGO DE CAJA'!M$3:M$408)+(SUMIF('RELACION PAGO DE CAJA'!B$3:B$9173,A5339,'RELACION PAGO DE CAJA'!N$3:N$9173)))))</f>
        <v>#REF!</v>
      </c>
    </row>
    <row r="5340" spans="1:10">
      <c r="A5340" s="16" t="str">
        <f t="shared" si="88"/>
        <v/>
      </c>
      <c r="B5340" s="93"/>
      <c r="C5340" s="97"/>
      <c r="D5340" s="25"/>
      <c r="E5340" s="91"/>
      <c r="F5340" s="98"/>
      <c r="G5340" s="23"/>
      <c r="H5340" s="23"/>
      <c r="I5340" s="23"/>
      <c r="J5340" s="14" t="e">
        <f ca="1">F5340-(G5340+(SUMIF('RELACION PAGO DE CAJA'!B$3:B$9173,A5340,'RELACION PAGO DE CAJA'!K$3:K$9173)+SUMIF('RELACION PAGO DE CAJA'!B$3:B$9173,A5340,'RELACION PAGO DE CAJA'!L$3:L$9173)+(SUMIF('RELACION PAGO DE CAJA'!B$3:B$9173,A5340,'RELACION PAGO DE CAJA'!M$3:M$408)+(SUMIF('RELACION PAGO DE CAJA'!B$3:B$9173,A5340,'RELACION PAGO DE CAJA'!N$3:N$9173)))))</f>
        <v>#REF!</v>
      </c>
    </row>
    <row r="5341" spans="1:10">
      <c r="A5341" s="16" t="str">
        <f t="shared" si="88"/>
        <v/>
      </c>
      <c r="B5341" s="93"/>
      <c r="C5341" s="97"/>
      <c r="D5341" s="25"/>
      <c r="E5341" s="91"/>
      <c r="F5341" s="98"/>
      <c r="G5341" s="23"/>
      <c r="H5341" s="23"/>
      <c r="I5341" s="23"/>
      <c r="J5341" s="14" t="e">
        <f ca="1">F5341-(G5341+(SUMIF('RELACION PAGO DE CAJA'!B$3:B$9173,A5341,'RELACION PAGO DE CAJA'!K$3:K$9173)+SUMIF('RELACION PAGO DE CAJA'!B$3:B$9173,A5341,'RELACION PAGO DE CAJA'!L$3:L$9173)+(SUMIF('RELACION PAGO DE CAJA'!B$3:B$9173,A5341,'RELACION PAGO DE CAJA'!M$3:M$408)+(SUMIF('RELACION PAGO DE CAJA'!B$3:B$9173,A5341,'RELACION PAGO DE CAJA'!N$3:N$9173)))))</f>
        <v>#REF!</v>
      </c>
    </row>
    <row r="5342" spans="1:10">
      <c r="A5342" s="16" t="str">
        <f t="shared" si="88"/>
        <v/>
      </c>
      <c r="B5342" s="93"/>
      <c r="C5342" s="97"/>
      <c r="D5342" s="25"/>
      <c r="E5342" s="91"/>
      <c r="F5342" s="98"/>
      <c r="G5342" s="23"/>
      <c r="H5342" s="23"/>
      <c r="I5342" s="23"/>
      <c r="J5342" s="14" t="e">
        <f ca="1">F5342-(G5342+(SUMIF('RELACION PAGO DE CAJA'!B$3:B$9173,A5342,'RELACION PAGO DE CAJA'!K$3:K$9173)+SUMIF('RELACION PAGO DE CAJA'!B$3:B$9173,A5342,'RELACION PAGO DE CAJA'!L$3:L$9173)+(SUMIF('RELACION PAGO DE CAJA'!B$3:B$9173,A5342,'RELACION PAGO DE CAJA'!M$3:M$408)+(SUMIF('RELACION PAGO DE CAJA'!B$3:B$9173,A5342,'RELACION PAGO DE CAJA'!N$3:N$9173)))))</f>
        <v>#REF!</v>
      </c>
    </row>
    <row r="5343" spans="1:10">
      <c r="A5343" s="16" t="str">
        <f t="shared" si="88"/>
        <v/>
      </c>
      <c r="B5343" s="93"/>
      <c r="C5343" s="97"/>
      <c r="D5343" s="25"/>
      <c r="E5343" s="91"/>
      <c r="F5343" s="98"/>
      <c r="G5343" s="23"/>
      <c r="H5343" s="23"/>
      <c r="I5343" s="23"/>
      <c r="J5343" s="14" t="e">
        <f ca="1">F5343-(G5343+(SUMIF('RELACION PAGO DE CAJA'!B$3:B$9173,A5343,'RELACION PAGO DE CAJA'!K$3:K$9173)+SUMIF('RELACION PAGO DE CAJA'!B$3:B$9173,A5343,'RELACION PAGO DE CAJA'!L$3:L$9173)+(SUMIF('RELACION PAGO DE CAJA'!B$3:B$9173,A5343,'RELACION PAGO DE CAJA'!M$3:M$408)+(SUMIF('RELACION PAGO DE CAJA'!B$3:B$9173,A5343,'RELACION PAGO DE CAJA'!N$3:N$9173)))))</f>
        <v>#REF!</v>
      </c>
    </row>
    <row r="5344" spans="1:10">
      <c r="A5344" s="16" t="str">
        <f t="shared" si="88"/>
        <v/>
      </c>
      <c r="B5344" s="93"/>
      <c r="C5344" s="97"/>
      <c r="D5344" s="25"/>
      <c r="E5344" s="91"/>
      <c r="F5344" s="98"/>
      <c r="G5344" s="23"/>
      <c r="H5344" s="23"/>
      <c r="I5344" s="23"/>
      <c r="J5344" s="14" t="e">
        <f ca="1">F5344-(G5344+(SUMIF('RELACION PAGO DE CAJA'!B$3:B$9173,A5344,'RELACION PAGO DE CAJA'!K$3:K$9173)+SUMIF('RELACION PAGO DE CAJA'!B$3:B$9173,A5344,'RELACION PAGO DE CAJA'!L$3:L$9173)+(SUMIF('RELACION PAGO DE CAJA'!B$3:B$9173,A5344,'RELACION PAGO DE CAJA'!M$3:M$408)+(SUMIF('RELACION PAGO DE CAJA'!B$3:B$9173,A5344,'RELACION PAGO DE CAJA'!N$3:N$9173)))))</f>
        <v>#REF!</v>
      </c>
    </row>
    <row r="5345" spans="1:10">
      <c r="A5345" s="16" t="str">
        <f t="shared" si="88"/>
        <v/>
      </c>
      <c r="B5345" s="93"/>
      <c r="C5345" s="97"/>
      <c r="D5345" s="25"/>
      <c r="E5345" s="91"/>
      <c r="F5345" s="98"/>
      <c r="G5345" s="23"/>
      <c r="H5345" s="23"/>
      <c r="I5345" s="23"/>
      <c r="J5345" s="14" t="e">
        <f ca="1">F5345-(G5345+(SUMIF('RELACION PAGO DE CAJA'!B$3:B$9173,A5345,'RELACION PAGO DE CAJA'!K$3:K$9173)+SUMIF('RELACION PAGO DE CAJA'!B$3:B$9173,A5345,'RELACION PAGO DE CAJA'!L$3:L$9173)+(SUMIF('RELACION PAGO DE CAJA'!B$3:B$9173,A5345,'RELACION PAGO DE CAJA'!M$3:M$408)+(SUMIF('RELACION PAGO DE CAJA'!B$3:B$9173,A5345,'RELACION PAGO DE CAJA'!N$3:N$9173)))))</f>
        <v>#REF!</v>
      </c>
    </row>
    <row r="5346" spans="1:10">
      <c r="A5346" s="16" t="str">
        <f t="shared" si="88"/>
        <v/>
      </c>
      <c r="B5346" s="93"/>
      <c r="C5346" s="97"/>
      <c r="D5346" s="25"/>
      <c r="E5346" s="91"/>
      <c r="F5346" s="98"/>
      <c r="G5346" s="23"/>
      <c r="H5346" s="23"/>
      <c r="I5346" s="23"/>
      <c r="J5346" s="14" t="e">
        <f ca="1">F5346-(G5346+(SUMIF('RELACION PAGO DE CAJA'!B$3:B$9173,A5346,'RELACION PAGO DE CAJA'!K$3:K$9173)+SUMIF('RELACION PAGO DE CAJA'!B$3:B$9173,A5346,'RELACION PAGO DE CAJA'!L$3:L$9173)+(SUMIF('RELACION PAGO DE CAJA'!B$3:B$9173,A5346,'RELACION PAGO DE CAJA'!M$3:M$408)+(SUMIF('RELACION PAGO DE CAJA'!B$3:B$9173,A5346,'RELACION PAGO DE CAJA'!N$3:N$9173)))))</f>
        <v>#REF!</v>
      </c>
    </row>
    <row r="5347" spans="1:10">
      <c r="A5347" s="16" t="str">
        <f t="shared" si="88"/>
        <v/>
      </c>
      <c r="B5347" s="93"/>
      <c r="C5347" s="97"/>
      <c r="D5347" s="25"/>
      <c r="E5347" s="91"/>
      <c r="F5347" s="98"/>
      <c r="G5347" s="23"/>
      <c r="H5347" s="23"/>
      <c r="I5347" s="23"/>
      <c r="J5347" s="14" t="e">
        <f ca="1">F5347-(G5347+(SUMIF('RELACION PAGO DE CAJA'!B$3:B$9173,A5347,'RELACION PAGO DE CAJA'!K$3:K$9173)+SUMIF('RELACION PAGO DE CAJA'!B$3:B$9173,A5347,'RELACION PAGO DE CAJA'!L$3:L$9173)+(SUMIF('RELACION PAGO DE CAJA'!B$3:B$9173,A5347,'RELACION PAGO DE CAJA'!M$3:M$408)+(SUMIF('RELACION PAGO DE CAJA'!B$3:B$9173,A5347,'RELACION PAGO DE CAJA'!N$3:N$9173)))))</f>
        <v>#REF!</v>
      </c>
    </row>
    <row r="5348" spans="1:10">
      <c r="A5348" s="16" t="str">
        <f t="shared" si="88"/>
        <v/>
      </c>
      <c r="B5348" s="93"/>
      <c r="C5348" s="97"/>
      <c r="D5348" s="25"/>
      <c r="E5348" s="91"/>
      <c r="F5348" s="98"/>
      <c r="G5348" s="23"/>
      <c r="H5348" s="23"/>
      <c r="I5348" s="23"/>
      <c r="J5348" s="14" t="e">
        <f ca="1">F5348-(G5348+(SUMIF('RELACION PAGO DE CAJA'!B$3:B$9173,A5348,'RELACION PAGO DE CAJA'!K$3:K$9173)+SUMIF('RELACION PAGO DE CAJA'!B$3:B$9173,A5348,'RELACION PAGO DE CAJA'!L$3:L$9173)+(SUMIF('RELACION PAGO DE CAJA'!B$3:B$9173,A5348,'RELACION PAGO DE CAJA'!M$3:M$408)+(SUMIF('RELACION PAGO DE CAJA'!B$3:B$9173,A5348,'RELACION PAGO DE CAJA'!N$3:N$9173)))))</f>
        <v>#REF!</v>
      </c>
    </row>
    <row r="5349" spans="1:10">
      <c r="A5349" s="16" t="str">
        <f t="shared" si="88"/>
        <v/>
      </c>
      <c r="B5349" s="93"/>
      <c r="C5349" s="97"/>
      <c r="D5349" s="25"/>
      <c r="E5349" s="91"/>
      <c r="F5349" s="98"/>
      <c r="G5349" s="23"/>
      <c r="H5349" s="23"/>
      <c r="I5349" s="23"/>
      <c r="J5349" s="14" t="e">
        <f ca="1">F5349-(G5349+(SUMIF('RELACION PAGO DE CAJA'!B$3:B$9173,A5349,'RELACION PAGO DE CAJA'!K$3:K$9173)+SUMIF('RELACION PAGO DE CAJA'!B$3:B$9173,A5349,'RELACION PAGO DE CAJA'!L$3:L$9173)+(SUMIF('RELACION PAGO DE CAJA'!B$3:B$9173,A5349,'RELACION PAGO DE CAJA'!M$3:M$408)+(SUMIF('RELACION PAGO DE CAJA'!B$3:B$9173,A5349,'RELACION PAGO DE CAJA'!N$3:N$9173)))))</f>
        <v>#REF!</v>
      </c>
    </row>
    <row r="5350" spans="1:10">
      <c r="A5350" s="16" t="str">
        <f t="shared" si="88"/>
        <v/>
      </c>
      <c r="B5350" s="93"/>
      <c r="C5350" s="97"/>
      <c r="D5350" s="25"/>
      <c r="E5350" s="91"/>
      <c r="F5350" s="98"/>
      <c r="G5350" s="23"/>
      <c r="H5350" s="23"/>
      <c r="I5350" s="23"/>
      <c r="J5350" s="14" t="e">
        <f ca="1">F5350-(G5350+(SUMIF('RELACION PAGO DE CAJA'!B$3:B$9173,A5350,'RELACION PAGO DE CAJA'!K$3:K$9173)+SUMIF('RELACION PAGO DE CAJA'!B$3:B$9173,A5350,'RELACION PAGO DE CAJA'!L$3:L$9173)+(SUMIF('RELACION PAGO DE CAJA'!B$3:B$9173,A5350,'RELACION PAGO DE CAJA'!M$3:M$408)+(SUMIF('RELACION PAGO DE CAJA'!B$3:B$9173,A5350,'RELACION PAGO DE CAJA'!N$3:N$9173)))))</f>
        <v>#REF!</v>
      </c>
    </row>
    <row r="5351" spans="1:10">
      <c r="A5351" s="16" t="str">
        <f t="shared" si="88"/>
        <v/>
      </c>
      <c r="B5351" s="93"/>
      <c r="C5351" s="97"/>
      <c r="D5351" s="25"/>
      <c r="E5351" s="91"/>
      <c r="F5351" s="98"/>
      <c r="G5351" s="23"/>
      <c r="H5351" s="23"/>
      <c r="I5351" s="23"/>
      <c r="J5351" s="14" t="e">
        <f ca="1">F5351-(G5351+(SUMIF('RELACION PAGO DE CAJA'!B$3:B$9173,A5351,'RELACION PAGO DE CAJA'!K$3:K$9173)+SUMIF('RELACION PAGO DE CAJA'!B$3:B$9173,A5351,'RELACION PAGO DE CAJA'!L$3:L$9173)+(SUMIF('RELACION PAGO DE CAJA'!B$3:B$9173,A5351,'RELACION PAGO DE CAJA'!M$3:M$408)+(SUMIF('RELACION PAGO DE CAJA'!B$3:B$9173,A5351,'RELACION PAGO DE CAJA'!N$3:N$9173)))))</f>
        <v>#REF!</v>
      </c>
    </row>
    <row r="5352" spans="1:10">
      <c r="A5352" s="16" t="str">
        <f t="shared" si="88"/>
        <v/>
      </c>
      <c r="B5352" s="93"/>
      <c r="C5352" s="97"/>
      <c r="D5352" s="25"/>
      <c r="E5352" s="91"/>
      <c r="F5352" s="98"/>
      <c r="G5352" s="23"/>
      <c r="H5352" s="23"/>
      <c r="I5352" s="23"/>
      <c r="J5352" s="14" t="e">
        <f ca="1">F5352-(G5352+(SUMIF('RELACION PAGO DE CAJA'!B$3:B$9173,A5352,'RELACION PAGO DE CAJA'!K$3:K$9173)+SUMIF('RELACION PAGO DE CAJA'!B$3:B$9173,A5352,'RELACION PAGO DE CAJA'!L$3:L$9173)+(SUMIF('RELACION PAGO DE CAJA'!B$3:B$9173,A5352,'RELACION PAGO DE CAJA'!M$3:M$408)+(SUMIF('RELACION PAGO DE CAJA'!B$3:B$9173,A5352,'RELACION PAGO DE CAJA'!N$3:N$9173)))))</f>
        <v>#REF!</v>
      </c>
    </row>
    <row r="5353" spans="1:10">
      <c r="A5353" s="16" t="str">
        <f t="shared" si="88"/>
        <v/>
      </c>
      <c r="B5353" s="93"/>
      <c r="C5353" s="97"/>
      <c r="D5353" s="25"/>
      <c r="E5353" s="91"/>
      <c r="F5353" s="98"/>
      <c r="G5353" s="23"/>
      <c r="H5353" s="23"/>
      <c r="I5353" s="23"/>
      <c r="J5353" s="14" t="e">
        <f ca="1">F5353-(G5353+(SUMIF('RELACION PAGO DE CAJA'!B$3:B$9173,A5353,'RELACION PAGO DE CAJA'!K$3:K$9173)+SUMIF('RELACION PAGO DE CAJA'!B$3:B$9173,A5353,'RELACION PAGO DE CAJA'!L$3:L$9173)+(SUMIF('RELACION PAGO DE CAJA'!B$3:B$9173,A5353,'RELACION PAGO DE CAJA'!M$3:M$408)+(SUMIF('RELACION PAGO DE CAJA'!B$3:B$9173,A5353,'RELACION PAGO DE CAJA'!N$3:N$9173)))))</f>
        <v>#REF!</v>
      </c>
    </row>
    <row r="5354" spans="1:10">
      <c r="A5354" s="16" t="str">
        <f t="shared" si="88"/>
        <v/>
      </c>
      <c r="B5354" s="93"/>
      <c r="C5354" s="97"/>
      <c r="D5354" s="25"/>
      <c r="E5354" s="91"/>
      <c r="F5354" s="98"/>
      <c r="G5354" s="23"/>
      <c r="H5354" s="23"/>
      <c r="I5354" s="23"/>
      <c r="J5354" s="14" t="e">
        <f ca="1">F5354-(G5354+(SUMIF('RELACION PAGO DE CAJA'!B$3:B$9173,A5354,'RELACION PAGO DE CAJA'!K$3:K$9173)+SUMIF('RELACION PAGO DE CAJA'!B$3:B$9173,A5354,'RELACION PAGO DE CAJA'!L$3:L$9173)+(SUMIF('RELACION PAGO DE CAJA'!B$3:B$9173,A5354,'RELACION PAGO DE CAJA'!M$3:M$408)+(SUMIF('RELACION PAGO DE CAJA'!B$3:B$9173,A5354,'RELACION PAGO DE CAJA'!N$3:N$9173)))))</f>
        <v>#REF!</v>
      </c>
    </row>
    <row r="5355" spans="1:10">
      <c r="A5355" s="16" t="str">
        <f t="shared" si="88"/>
        <v/>
      </c>
      <c r="B5355" s="93"/>
      <c r="C5355" s="97"/>
      <c r="D5355" s="25"/>
      <c r="E5355" s="91"/>
      <c r="F5355" s="98"/>
      <c r="G5355" s="23"/>
      <c r="H5355" s="23"/>
      <c r="I5355" s="23"/>
      <c r="J5355" s="14" t="e">
        <f ca="1">F5355-(G5355+(SUMIF('RELACION PAGO DE CAJA'!B$3:B$9173,A5355,'RELACION PAGO DE CAJA'!K$3:K$9173)+SUMIF('RELACION PAGO DE CAJA'!B$3:B$9173,A5355,'RELACION PAGO DE CAJA'!L$3:L$9173)+(SUMIF('RELACION PAGO DE CAJA'!B$3:B$9173,A5355,'RELACION PAGO DE CAJA'!M$3:M$408)+(SUMIF('RELACION PAGO DE CAJA'!B$3:B$9173,A5355,'RELACION PAGO DE CAJA'!N$3:N$9173)))))</f>
        <v>#REF!</v>
      </c>
    </row>
    <row r="5356" spans="1:10">
      <c r="A5356" s="16" t="str">
        <f t="shared" si="88"/>
        <v/>
      </c>
      <c r="B5356" s="93"/>
      <c r="C5356" s="97"/>
      <c r="D5356" s="25"/>
      <c r="E5356" s="91"/>
      <c r="F5356" s="98"/>
      <c r="G5356" s="23"/>
      <c r="H5356" s="23"/>
      <c r="I5356" s="23"/>
      <c r="J5356" s="14" t="e">
        <f ca="1">F5356-(G5356+(SUMIF('RELACION PAGO DE CAJA'!B$3:B$9173,A5356,'RELACION PAGO DE CAJA'!K$3:K$9173)+SUMIF('RELACION PAGO DE CAJA'!B$3:B$9173,A5356,'RELACION PAGO DE CAJA'!L$3:L$9173)+(SUMIF('RELACION PAGO DE CAJA'!B$3:B$9173,A5356,'RELACION PAGO DE CAJA'!M$3:M$408)+(SUMIF('RELACION PAGO DE CAJA'!B$3:B$9173,A5356,'RELACION PAGO DE CAJA'!N$3:N$9173)))))</f>
        <v>#REF!</v>
      </c>
    </row>
    <row r="5357" spans="1:10">
      <c r="A5357" s="16" t="str">
        <f t="shared" si="88"/>
        <v/>
      </c>
      <c r="B5357" s="93"/>
      <c r="C5357" s="97"/>
      <c r="D5357" s="25"/>
      <c r="E5357" s="91"/>
      <c r="F5357" s="98"/>
      <c r="G5357" s="23"/>
      <c r="H5357" s="23"/>
      <c r="I5357" s="23"/>
      <c r="J5357" s="14" t="e">
        <f ca="1">F5357-(G5357+(SUMIF('RELACION PAGO DE CAJA'!B$3:B$9173,A5357,'RELACION PAGO DE CAJA'!K$3:K$9173)+SUMIF('RELACION PAGO DE CAJA'!B$3:B$9173,A5357,'RELACION PAGO DE CAJA'!L$3:L$9173)+(SUMIF('RELACION PAGO DE CAJA'!B$3:B$9173,A5357,'RELACION PAGO DE CAJA'!M$3:M$408)+(SUMIF('RELACION PAGO DE CAJA'!B$3:B$9173,A5357,'RELACION PAGO DE CAJA'!N$3:N$9173)))))</f>
        <v>#REF!</v>
      </c>
    </row>
    <row r="5358" spans="1:10">
      <c r="A5358" s="16" t="str">
        <f t="shared" si="88"/>
        <v/>
      </c>
      <c r="B5358" s="93"/>
      <c r="C5358" s="97"/>
      <c r="D5358" s="25"/>
      <c r="E5358" s="91"/>
      <c r="F5358" s="98"/>
      <c r="G5358" s="23"/>
      <c r="H5358" s="23"/>
      <c r="I5358" s="23"/>
      <c r="J5358" s="14" t="e">
        <f ca="1">F5358-(G5358+(SUMIF('RELACION PAGO DE CAJA'!B$3:B$9173,A5358,'RELACION PAGO DE CAJA'!K$3:K$9173)+SUMIF('RELACION PAGO DE CAJA'!B$3:B$9173,A5358,'RELACION PAGO DE CAJA'!L$3:L$9173)+(SUMIF('RELACION PAGO DE CAJA'!B$3:B$9173,A5358,'RELACION PAGO DE CAJA'!M$3:M$408)+(SUMIF('RELACION PAGO DE CAJA'!B$3:B$9173,A5358,'RELACION PAGO DE CAJA'!N$3:N$9173)))))</f>
        <v>#REF!</v>
      </c>
    </row>
    <row r="5359" spans="1:10">
      <c r="A5359" s="16" t="str">
        <f t="shared" si="88"/>
        <v/>
      </c>
      <c r="B5359" s="93"/>
      <c r="C5359" s="97"/>
      <c r="D5359" s="25"/>
      <c r="E5359" s="91"/>
      <c r="F5359" s="98"/>
      <c r="G5359" s="23"/>
      <c r="H5359" s="23"/>
      <c r="I5359" s="23"/>
      <c r="J5359" s="14" t="e">
        <f ca="1">F5359-(G5359+(SUMIF('RELACION PAGO DE CAJA'!B$3:B$9173,A5359,'RELACION PAGO DE CAJA'!K$3:K$9173)+SUMIF('RELACION PAGO DE CAJA'!B$3:B$9173,A5359,'RELACION PAGO DE CAJA'!L$3:L$9173)+(SUMIF('RELACION PAGO DE CAJA'!B$3:B$9173,A5359,'RELACION PAGO DE CAJA'!M$3:M$408)+(SUMIF('RELACION PAGO DE CAJA'!B$3:B$9173,A5359,'RELACION PAGO DE CAJA'!N$3:N$9173)))))</f>
        <v>#REF!</v>
      </c>
    </row>
    <row r="5360" spans="1:10">
      <c r="A5360" s="16" t="str">
        <f t="shared" si="88"/>
        <v/>
      </c>
      <c r="B5360" s="93"/>
      <c r="C5360" s="97"/>
      <c r="D5360" s="25"/>
      <c r="E5360" s="91"/>
      <c r="F5360" s="98"/>
      <c r="G5360" s="23"/>
      <c r="H5360" s="23"/>
      <c r="I5360" s="23"/>
      <c r="J5360" s="14" t="e">
        <f ca="1">F5360-(G5360+(SUMIF('RELACION PAGO DE CAJA'!B$3:B$9173,A5360,'RELACION PAGO DE CAJA'!K$3:K$9173)+SUMIF('RELACION PAGO DE CAJA'!B$3:B$9173,A5360,'RELACION PAGO DE CAJA'!L$3:L$9173)+(SUMIF('RELACION PAGO DE CAJA'!B$3:B$9173,A5360,'RELACION PAGO DE CAJA'!M$3:M$408)+(SUMIF('RELACION PAGO DE CAJA'!B$3:B$9173,A5360,'RELACION PAGO DE CAJA'!N$3:N$9173)))))</f>
        <v>#REF!</v>
      </c>
    </row>
    <row r="5361" spans="1:10">
      <c r="A5361" s="16" t="str">
        <f t="shared" si="88"/>
        <v/>
      </c>
      <c r="B5361" s="93"/>
      <c r="C5361" s="97"/>
      <c r="D5361" s="25"/>
      <c r="E5361" s="91"/>
      <c r="F5361" s="98"/>
      <c r="G5361" s="23"/>
      <c r="H5361" s="23"/>
      <c r="I5361" s="23"/>
      <c r="J5361" s="14" t="e">
        <f ca="1">F5361-(G5361+(SUMIF('RELACION PAGO DE CAJA'!B$3:B$9173,A5361,'RELACION PAGO DE CAJA'!K$3:K$9173)+SUMIF('RELACION PAGO DE CAJA'!B$3:B$9173,A5361,'RELACION PAGO DE CAJA'!L$3:L$9173)+(SUMIF('RELACION PAGO DE CAJA'!B$3:B$9173,A5361,'RELACION PAGO DE CAJA'!M$3:M$408)+(SUMIF('RELACION PAGO DE CAJA'!B$3:B$9173,A5361,'RELACION PAGO DE CAJA'!N$3:N$9173)))))</f>
        <v>#REF!</v>
      </c>
    </row>
    <row r="5362" spans="1:10">
      <c r="A5362" s="16" t="str">
        <f t="shared" si="88"/>
        <v/>
      </c>
      <c r="B5362" s="93"/>
      <c r="C5362" s="97"/>
      <c r="D5362" s="25"/>
      <c r="E5362" s="91"/>
      <c r="F5362" s="98"/>
      <c r="G5362" s="23"/>
      <c r="H5362" s="23"/>
      <c r="I5362" s="23"/>
      <c r="J5362" s="14" t="e">
        <f ca="1">F5362-(G5362+(SUMIF('RELACION PAGO DE CAJA'!B$3:B$9173,A5362,'RELACION PAGO DE CAJA'!K$3:K$9173)+SUMIF('RELACION PAGO DE CAJA'!B$3:B$9173,A5362,'RELACION PAGO DE CAJA'!L$3:L$9173)+(SUMIF('RELACION PAGO DE CAJA'!B$3:B$9173,A5362,'RELACION PAGO DE CAJA'!M$3:M$408)+(SUMIF('RELACION PAGO DE CAJA'!B$3:B$9173,A5362,'RELACION PAGO DE CAJA'!N$3:N$9173)))))</f>
        <v>#REF!</v>
      </c>
    </row>
    <row r="5363" spans="1:10">
      <c r="A5363" s="16" t="str">
        <f t="shared" si="88"/>
        <v/>
      </c>
      <c r="B5363" s="93"/>
      <c r="C5363" s="97"/>
      <c r="D5363" s="25"/>
      <c r="E5363" s="91"/>
      <c r="F5363" s="98"/>
      <c r="G5363" s="23"/>
      <c r="H5363" s="23"/>
      <c r="I5363" s="23"/>
      <c r="J5363" s="14" t="e">
        <f ca="1">F5363-(G5363+(SUMIF('RELACION PAGO DE CAJA'!B$3:B$9173,A5363,'RELACION PAGO DE CAJA'!K$3:K$9173)+SUMIF('RELACION PAGO DE CAJA'!B$3:B$9173,A5363,'RELACION PAGO DE CAJA'!L$3:L$9173)+(SUMIF('RELACION PAGO DE CAJA'!B$3:B$9173,A5363,'RELACION PAGO DE CAJA'!M$3:M$408)+(SUMIF('RELACION PAGO DE CAJA'!B$3:B$9173,A5363,'RELACION PAGO DE CAJA'!N$3:N$9173)))))</f>
        <v>#REF!</v>
      </c>
    </row>
    <row r="5364" spans="1:10">
      <c r="A5364" s="16" t="str">
        <f t="shared" si="88"/>
        <v/>
      </c>
      <c r="B5364" s="93"/>
      <c r="C5364" s="97"/>
      <c r="D5364" s="25"/>
      <c r="E5364" s="91"/>
      <c r="F5364" s="98"/>
      <c r="G5364" s="23"/>
      <c r="H5364" s="23"/>
      <c r="I5364" s="23"/>
      <c r="J5364" s="14" t="e">
        <f ca="1">F5364-(G5364+(SUMIF('RELACION PAGO DE CAJA'!B$3:B$9173,A5364,'RELACION PAGO DE CAJA'!K$3:K$9173)+SUMIF('RELACION PAGO DE CAJA'!B$3:B$9173,A5364,'RELACION PAGO DE CAJA'!L$3:L$9173)+(SUMIF('RELACION PAGO DE CAJA'!B$3:B$9173,A5364,'RELACION PAGO DE CAJA'!M$3:M$408)+(SUMIF('RELACION PAGO DE CAJA'!B$3:B$9173,A5364,'RELACION PAGO DE CAJA'!N$3:N$9173)))))</f>
        <v>#REF!</v>
      </c>
    </row>
    <row r="5365" spans="1:10">
      <c r="A5365" s="16" t="str">
        <f t="shared" si="88"/>
        <v/>
      </c>
      <c r="B5365" s="93"/>
      <c r="C5365" s="97"/>
      <c r="D5365" s="25"/>
      <c r="E5365" s="91"/>
      <c r="F5365" s="98"/>
      <c r="G5365" s="23"/>
      <c r="H5365" s="23"/>
      <c r="I5365" s="23"/>
      <c r="J5365" s="14" t="e">
        <f ca="1">F5365-(G5365+(SUMIF('RELACION PAGO DE CAJA'!B$3:B$9173,A5365,'RELACION PAGO DE CAJA'!K$3:K$9173)+SUMIF('RELACION PAGO DE CAJA'!B$3:B$9173,A5365,'RELACION PAGO DE CAJA'!L$3:L$9173)+(SUMIF('RELACION PAGO DE CAJA'!B$3:B$9173,A5365,'RELACION PAGO DE CAJA'!M$3:M$408)+(SUMIF('RELACION PAGO DE CAJA'!B$3:B$9173,A5365,'RELACION PAGO DE CAJA'!N$3:N$9173)))))</f>
        <v>#REF!</v>
      </c>
    </row>
    <row r="5366" spans="1:10">
      <c r="A5366" s="16" t="str">
        <f t="shared" si="88"/>
        <v/>
      </c>
      <c r="B5366" s="93"/>
      <c r="C5366" s="97"/>
      <c r="D5366" s="25"/>
      <c r="E5366" s="91"/>
      <c r="F5366" s="98"/>
      <c r="G5366" s="23"/>
      <c r="H5366" s="23"/>
      <c r="I5366" s="23"/>
      <c r="J5366" s="14" t="e">
        <f ca="1">F5366-(G5366+(SUMIF('RELACION PAGO DE CAJA'!B$3:B$9173,A5366,'RELACION PAGO DE CAJA'!K$3:K$9173)+SUMIF('RELACION PAGO DE CAJA'!B$3:B$9173,A5366,'RELACION PAGO DE CAJA'!L$3:L$9173)+(SUMIF('RELACION PAGO DE CAJA'!B$3:B$9173,A5366,'RELACION PAGO DE CAJA'!M$3:M$408)+(SUMIF('RELACION PAGO DE CAJA'!B$3:B$9173,A5366,'RELACION PAGO DE CAJA'!N$3:N$9173)))))</f>
        <v>#REF!</v>
      </c>
    </row>
    <row r="5367" spans="1:10">
      <c r="A5367" s="16" t="str">
        <f t="shared" si="88"/>
        <v/>
      </c>
      <c r="B5367" s="93"/>
      <c r="C5367" s="97"/>
      <c r="D5367" s="25"/>
      <c r="E5367" s="91"/>
      <c r="F5367" s="98"/>
      <c r="G5367" s="23"/>
      <c r="H5367" s="23"/>
      <c r="I5367" s="23"/>
      <c r="J5367" s="14" t="e">
        <f ca="1">F5367-(G5367+(SUMIF('RELACION PAGO DE CAJA'!B$3:B$9173,A5367,'RELACION PAGO DE CAJA'!K$3:K$9173)+SUMIF('RELACION PAGO DE CAJA'!B$3:B$9173,A5367,'RELACION PAGO DE CAJA'!L$3:L$9173)+(SUMIF('RELACION PAGO DE CAJA'!B$3:B$9173,A5367,'RELACION PAGO DE CAJA'!M$3:M$408)+(SUMIF('RELACION PAGO DE CAJA'!B$3:B$9173,A5367,'RELACION PAGO DE CAJA'!N$3:N$9173)))))</f>
        <v>#REF!</v>
      </c>
    </row>
    <row r="5368" spans="1:10">
      <c r="A5368" s="16" t="str">
        <f t="shared" si="88"/>
        <v/>
      </c>
      <c r="B5368" s="93"/>
      <c r="C5368" s="97"/>
      <c r="D5368" s="25"/>
      <c r="E5368" s="91"/>
      <c r="F5368" s="98"/>
      <c r="G5368" s="23"/>
      <c r="H5368" s="23"/>
      <c r="I5368" s="23"/>
      <c r="J5368" s="14" t="e">
        <f ca="1">F5368-(G5368+(SUMIF('RELACION PAGO DE CAJA'!B$3:B$9173,A5368,'RELACION PAGO DE CAJA'!K$3:K$9173)+SUMIF('RELACION PAGO DE CAJA'!B$3:B$9173,A5368,'RELACION PAGO DE CAJA'!L$3:L$9173)+(SUMIF('RELACION PAGO DE CAJA'!B$3:B$9173,A5368,'RELACION PAGO DE CAJA'!M$3:M$408)+(SUMIF('RELACION PAGO DE CAJA'!B$3:B$9173,A5368,'RELACION PAGO DE CAJA'!N$3:N$9173)))))</f>
        <v>#REF!</v>
      </c>
    </row>
    <row r="5369" spans="1:10">
      <c r="A5369" s="16" t="str">
        <f t="shared" si="88"/>
        <v/>
      </c>
      <c r="B5369" s="93"/>
      <c r="C5369" s="97"/>
      <c r="D5369" s="25"/>
      <c r="E5369" s="91"/>
      <c r="F5369" s="98"/>
      <c r="G5369" s="23"/>
      <c r="H5369" s="23"/>
      <c r="I5369" s="23"/>
      <c r="J5369" s="14" t="e">
        <f ca="1">F5369-(G5369+(SUMIF('RELACION PAGO DE CAJA'!B$3:B$9173,A5369,'RELACION PAGO DE CAJA'!K$3:K$9173)+SUMIF('RELACION PAGO DE CAJA'!B$3:B$9173,A5369,'RELACION PAGO DE CAJA'!L$3:L$9173)+(SUMIF('RELACION PAGO DE CAJA'!B$3:B$9173,A5369,'RELACION PAGO DE CAJA'!M$3:M$408)+(SUMIF('RELACION PAGO DE CAJA'!B$3:B$9173,A5369,'RELACION PAGO DE CAJA'!N$3:N$9173)))))</f>
        <v>#REF!</v>
      </c>
    </row>
    <row r="5370" spans="1:10">
      <c r="A5370" s="16" t="str">
        <f t="shared" si="88"/>
        <v/>
      </c>
      <c r="B5370" s="93"/>
      <c r="C5370" s="97"/>
      <c r="D5370" s="25"/>
      <c r="E5370" s="91"/>
      <c r="F5370" s="98"/>
      <c r="G5370" s="23"/>
      <c r="H5370" s="23"/>
      <c r="I5370" s="23"/>
      <c r="J5370" s="14" t="e">
        <f ca="1">F5370-(G5370+(SUMIF('RELACION PAGO DE CAJA'!B$3:B$9173,A5370,'RELACION PAGO DE CAJA'!K$3:K$9173)+SUMIF('RELACION PAGO DE CAJA'!B$3:B$9173,A5370,'RELACION PAGO DE CAJA'!L$3:L$9173)+(SUMIF('RELACION PAGO DE CAJA'!B$3:B$9173,A5370,'RELACION PAGO DE CAJA'!M$3:M$408)+(SUMIF('RELACION PAGO DE CAJA'!B$3:B$9173,A5370,'RELACION PAGO DE CAJA'!N$3:N$9173)))))</f>
        <v>#REF!</v>
      </c>
    </row>
    <row r="5371" spans="1:10">
      <c r="A5371" s="16" t="str">
        <f t="shared" si="88"/>
        <v/>
      </c>
      <c r="B5371" s="93"/>
      <c r="C5371" s="97"/>
      <c r="D5371" s="25"/>
      <c r="E5371" s="91"/>
      <c r="F5371" s="98"/>
      <c r="G5371" s="23"/>
      <c r="H5371" s="23"/>
      <c r="I5371" s="23"/>
      <c r="J5371" s="14" t="e">
        <f ca="1">F5371-(G5371+(SUMIF('RELACION PAGO DE CAJA'!B$3:B$9173,A5371,'RELACION PAGO DE CAJA'!K$3:K$9173)+SUMIF('RELACION PAGO DE CAJA'!B$3:B$9173,A5371,'RELACION PAGO DE CAJA'!L$3:L$9173)+(SUMIF('RELACION PAGO DE CAJA'!B$3:B$9173,A5371,'RELACION PAGO DE CAJA'!M$3:M$408)+(SUMIF('RELACION PAGO DE CAJA'!B$3:B$9173,A5371,'RELACION PAGO DE CAJA'!N$3:N$9173)))))</f>
        <v>#REF!</v>
      </c>
    </row>
    <row r="5372" spans="1:10">
      <c r="A5372" s="16" t="str">
        <f t="shared" si="88"/>
        <v/>
      </c>
      <c r="B5372" s="93"/>
      <c r="C5372" s="97"/>
      <c r="D5372" s="25"/>
      <c r="E5372" s="91"/>
      <c r="F5372" s="98"/>
      <c r="G5372" s="23"/>
      <c r="H5372" s="23"/>
      <c r="I5372" s="23"/>
      <c r="J5372" s="14" t="e">
        <f ca="1">F5372-(G5372+(SUMIF('RELACION PAGO DE CAJA'!B$3:B$9173,A5372,'RELACION PAGO DE CAJA'!K$3:K$9173)+SUMIF('RELACION PAGO DE CAJA'!B$3:B$9173,A5372,'RELACION PAGO DE CAJA'!L$3:L$9173)+(SUMIF('RELACION PAGO DE CAJA'!B$3:B$9173,A5372,'RELACION PAGO DE CAJA'!M$3:M$408)+(SUMIF('RELACION PAGO DE CAJA'!B$3:B$9173,A5372,'RELACION PAGO DE CAJA'!N$3:N$9173)))))</f>
        <v>#REF!</v>
      </c>
    </row>
    <row r="5373" spans="1:10">
      <c r="A5373" s="16" t="str">
        <f t="shared" si="88"/>
        <v/>
      </c>
      <c r="B5373" s="93"/>
      <c r="C5373" s="97"/>
      <c r="D5373" s="25"/>
      <c r="E5373" s="91"/>
      <c r="F5373" s="98"/>
      <c r="G5373" s="23"/>
      <c r="H5373" s="23"/>
      <c r="I5373" s="23"/>
      <c r="J5373" s="14" t="e">
        <f ca="1">F5373-(G5373+(SUMIF('RELACION PAGO DE CAJA'!B$3:B$9173,A5373,'RELACION PAGO DE CAJA'!K$3:K$9173)+SUMIF('RELACION PAGO DE CAJA'!B$3:B$9173,A5373,'RELACION PAGO DE CAJA'!L$3:L$9173)+(SUMIF('RELACION PAGO DE CAJA'!B$3:B$9173,A5373,'RELACION PAGO DE CAJA'!M$3:M$408)+(SUMIF('RELACION PAGO DE CAJA'!B$3:B$9173,A5373,'RELACION PAGO DE CAJA'!N$3:N$9173)))))</f>
        <v>#REF!</v>
      </c>
    </row>
    <row r="5374" spans="1:10">
      <c r="A5374" s="16" t="str">
        <f t="shared" si="88"/>
        <v/>
      </c>
      <c r="B5374" s="93"/>
      <c r="C5374" s="97"/>
      <c r="D5374" s="25"/>
      <c r="E5374" s="91"/>
      <c r="F5374" s="98"/>
      <c r="G5374" s="23"/>
      <c r="H5374" s="23"/>
      <c r="I5374" s="23"/>
      <c r="J5374" s="14" t="e">
        <f ca="1">F5374-(G5374+(SUMIF('RELACION PAGO DE CAJA'!B$3:B$9173,A5374,'RELACION PAGO DE CAJA'!K$3:K$9173)+SUMIF('RELACION PAGO DE CAJA'!B$3:B$9173,A5374,'RELACION PAGO DE CAJA'!L$3:L$9173)+(SUMIF('RELACION PAGO DE CAJA'!B$3:B$9173,A5374,'RELACION PAGO DE CAJA'!M$3:M$408)+(SUMIF('RELACION PAGO DE CAJA'!B$3:B$9173,A5374,'RELACION PAGO DE CAJA'!N$3:N$9173)))))</f>
        <v>#REF!</v>
      </c>
    </row>
    <row r="5375" spans="1:10">
      <c r="A5375" s="16" t="str">
        <f t="shared" si="88"/>
        <v/>
      </c>
      <c r="B5375" s="93"/>
      <c r="C5375" s="97"/>
      <c r="D5375" s="25"/>
      <c r="E5375" s="91"/>
      <c r="F5375" s="98"/>
      <c r="G5375" s="23"/>
      <c r="H5375" s="23"/>
      <c r="I5375" s="23"/>
      <c r="J5375" s="14" t="e">
        <f ca="1">F5375-(G5375+(SUMIF('RELACION PAGO DE CAJA'!B$3:B$9173,A5375,'RELACION PAGO DE CAJA'!K$3:K$9173)+SUMIF('RELACION PAGO DE CAJA'!B$3:B$9173,A5375,'RELACION PAGO DE CAJA'!L$3:L$9173)+(SUMIF('RELACION PAGO DE CAJA'!B$3:B$9173,A5375,'RELACION PAGO DE CAJA'!M$3:M$408)+(SUMIF('RELACION PAGO DE CAJA'!B$3:B$9173,A5375,'RELACION PAGO DE CAJA'!N$3:N$9173)))))</f>
        <v>#REF!</v>
      </c>
    </row>
    <row r="5376" spans="1:10">
      <c r="A5376" s="16" t="str">
        <f t="shared" si="88"/>
        <v/>
      </c>
      <c r="B5376" s="93"/>
      <c r="C5376" s="97"/>
      <c r="D5376" s="25"/>
      <c r="E5376" s="91"/>
      <c r="F5376" s="98"/>
      <c r="G5376" s="23"/>
      <c r="H5376" s="23"/>
      <c r="I5376" s="23"/>
      <c r="J5376" s="14" t="e">
        <f ca="1">F5376-(G5376+(SUMIF('RELACION PAGO DE CAJA'!B$3:B$9173,A5376,'RELACION PAGO DE CAJA'!K$3:K$9173)+SUMIF('RELACION PAGO DE CAJA'!B$3:B$9173,A5376,'RELACION PAGO DE CAJA'!L$3:L$9173)+(SUMIF('RELACION PAGO DE CAJA'!B$3:B$9173,A5376,'RELACION PAGO DE CAJA'!M$3:M$408)+(SUMIF('RELACION PAGO DE CAJA'!B$3:B$9173,A5376,'RELACION PAGO DE CAJA'!N$3:N$9173)))))</f>
        <v>#REF!</v>
      </c>
    </row>
    <row r="5377" spans="1:10">
      <c r="A5377" s="16" t="str">
        <f t="shared" si="88"/>
        <v/>
      </c>
      <c r="B5377" s="93"/>
      <c r="C5377" s="97"/>
      <c r="D5377" s="25"/>
      <c r="E5377" s="91"/>
      <c r="F5377" s="98"/>
      <c r="G5377" s="23"/>
      <c r="H5377" s="23"/>
      <c r="I5377" s="23"/>
      <c r="J5377" s="14" t="e">
        <f ca="1">F5377-(G5377+(SUMIF('RELACION PAGO DE CAJA'!B$3:B$9173,A5377,'RELACION PAGO DE CAJA'!K$3:K$9173)+SUMIF('RELACION PAGO DE CAJA'!B$3:B$9173,A5377,'RELACION PAGO DE CAJA'!L$3:L$9173)+(SUMIF('RELACION PAGO DE CAJA'!B$3:B$9173,A5377,'RELACION PAGO DE CAJA'!M$3:M$408)+(SUMIF('RELACION PAGO DE CAJA'!B$3:B$9173,A5377,'RELACION PAGO DE CAJA'!N$3:N$9173)))))</f>
        <v>#REF!</v>
      </c>
    </row>
    <row r="5378" spans="1:10">
      <c r="A5378" s="16" t="str">
        <f t="shared" si="88"/>
        <v/>
      </c>
      <c r="B5378" s="93"/>
      <c r="C5378" s="97"/>
      <c r="D5378" s="25"/>
      <c r="E5378" s="91"/>
      <c r="F5378" s="98"/>
      <c r="G5378" s="23"/>
      <c r="H5378" s="23"/>
      <c r="I5378" s="23"/>
      <c r="J5378" s="14" t="e">
        <f ca="1">F5378-(G5378+(SUMIF('RELACION PAGO DE CAJA'!B$3:B$9173,A5378,'RELACION PAGO DE CAJA'!K$3:K$9173)+SUMIF('RELACION PAGO DE CAJA'!B$3:B$9173,A5378,'RELACION PAGO DE CAJA'!L$3:L$9173)+(SUMIF('RELACION PAGO DE CAJA'!B$3:B$9173,A5378,'RELACION PAGO DE CAJA'!M$3:M$408)+(SUMIF('RELACION PAGO DE CAJA'!B$3:B$9173,A5378,'RELACION PAGO DE CAJA'!N$3:N$9173)))))</f>
        <v>#REF!</v>
      </c>
    </row>
    <row r="5379" spans="1:10">
      <c r="A5379" s="16" t="str">
        <f t="shared" si="88"/>
        <v/>
      </c>
      <c r="B5379" s="93"/>
      <c r="C5379" s="97"/>
      <c r="D5379" s="25"/>
      <c r="E5379" s="91"/>
      <c r="F5379" s="98"/>
      <c r="G5379" s="23"/>
      <c r="H5379" s="23"/>
      <c r="I5379" s="23"/>
      <c r="J5379" s="14" t="e">
        <f ca="1">F5379-(G5379+(SUMIF('RELACION PAGO DE CAJA'!B$3:B$9173,A5379,'RELACION PAGO DE CAJA'!K$3:K$9173)+SUMIF('RELACION PAGO DE CAJA'!B$3:B$9173,A5379,'RELACION PAGO DE CAJA'!L$3:L$9173)+(SUMIF('RELACION PAGO DE CAJA'!B$3:B$9173,A5379,'RELACION PAGO DE CAJA'!M$3:M$408)+(SUMIF('RELACION PAGO DE CAJA'!B$3:B$9173,A5379,'RELACION PAGO DE CAJA'!N$3:N$9173)))))</f>
        <v>#REF!</v>
      </c>
    </row>
    <row r="5380" spans="1:10">
      <c r="A5380" s="16" t="str">
        <f t="shared" si="88"/>
        <v/>
      </c>
      <c r="B5380" s="93"/>
      <c r="C5380" s="97"/>
      <c r="D5380" s="25"/>
      <c r="E5380" s="91"/>
      <c r="F5380" s="98"/>
      <c r="G5380" s="23"/>
      <c r="H5380" s="23"/>
      <c r="I5380" s="23"/>
      <c r="J5380" s="14" t="e">
        <f ca="1">F5380-(G5380+(SUMIF('RELACION PAGO DE CAJA'!B$3:B$9173,A5380,'RELACION PAGO DE CAJA'!K$3:K$9173)+SUMIF('RELACION PAGO DE CAJA'!B$3:B$9173,A5380,'RELACION PAGO DE CAJA'!L$3:L$9173)+(SUMIF('RELACION PAGO DE CAJA'!B$3:B$9173,A5380,'RELACION PAGO DE CAJA'!M$3:M$408)+(SUMIF('RELACION PAGO DE CAJA'!B$3:B$9173,A5380,'RELACION PAGO DE CAJA'!N$3:N$9173)))))</f>
        <v>#REF!</v>
      </c>
    </row>
    <row r="5381" spans="1:10">
      <c r="A5381" s="16" t="str">
        <f t="shared" si="88"/>
        <v/>
      </c>
      <c r="B5381" s="93"/>
      <c r="C5381" s="97"/>
      <c r="D5381" s="25"/>
      <c r="E5381" s="91"/>
      <c r="F5381" s="98"/>
      <c r="G5381" s="23"/>
      <c r="H5381" s="23"/>
      <c r="I5381" s="23"/>
      <c r="J5381" s="14" t="e">
        <f ca="1">F5381-(G5381+(SUMIF('RELACION PAGO DE CAJA'!B$3:B$9173,A5381,'RELACION PAGO DE CAJA'!K$3:K$9173)+SUMIF('RELACION PAGO DE CAJA'!B$3:B$9173,A5381,'RELACION PAGO DE CAJA'!L$3:L$9173)+(SUMIF('RELACION PAGO DE CAJA'!B$3:B$9173,A5381,'RELACION PAGO DE CAJA'!M$3:M$408)+(SUMIF('RELACION PAGO DE CAJA'!B$3:B$9173,A5381,'RELACION PAGO DE CAJA'!N$3:N$9173)))))</f>
        <v>#REF!</v>
      </c>
    </row>
    <row r="5382" spans="1:10">
      <c r="A5382" s="16" t="str">
        <f t="shared" si="88"/>
        <v/>
      </c>
      <c r="B5382" s="93"/>
      <c r="C5382" s="97"/>
      <c r="D5382" s="25"/>
      <c r="E5382" s="91"/>
      <c r="F5382" s="98"/>
      <c r="G5382" s="23"/>
      <c r="H5382" s="23"/>
      <c r="I5382" s="23"/>
      <c r="J5382" s="14" t="e">
        <f ca="1">F5382-(G5382+(SUMIF('RELACION PAGO DE CAJA'!B$3:B$9173,A5382,'RELACION PAGO DE CAJA'!K$3:K$9173)+SUMIF('RELACION PAGO DE CAJA'!B$3:B$9173,A5382,'RELACION PAGO DE CAJA'!L$3:L$9173)+(SUMIF('RELACION PAGO DE CAJA'!B$3:B$9173,A5382,'RELACION PAGO DE CAJA'!M$3:M$408)+(SUMIF('RELACION PAGO DE CAJA'!B$3:B$9173,A5382,'RELACION PAGO DE CAJA'!N$3:N$9173)))))</f>
        <v>#REF!</v>
      </c>
    </row>
    <row r="5383" spans="1:10">
      <c r="A5383" s="16" t="str">
        <f t="shared" si="88"/>
        <v/>
      </c>
      <c r="B5383" s="93"/>
      <c r="C5383" s="97"/>
      <c r="D5383" s="25"/>
      <c r="E5383" s="91"/>
      <c r="F5383" s="98"/>
      <c r="G5383" s="23"/>
      <c r="H5383" s="23"/>
      <c r="I5383" s="23"/>
      <c r="J5383" s="14" t="e">
        <f ca="1">F5383-(G5383+(SUMIF('RELACION PAGO DE CAJA'!B$3:B$9173,A5383,'RELACION PAGO DE CAJA'!K$3:K$9173)+SUMIF('RELACION PAGO DE CAJA'!B$3:B$9173,A5383,'RELACION PAGO DE CAJA'!L$3:L$9173)+(SUMIF('RELACION PAGO DE CAJA'!B$3:B$9173,A5383,'RELACION PAGO DE CAJA'!M$3:M$408)+(SUMIF('RELACION PAGO DE CAJA'!B$3:B$9173,A5383,'RELACION PAGO DE CAJA'!N$3:N$9173)))))</f>
        <v>#REF!</v>
      </c>
    </row>
    <row r="5384" spans="1:10">
      <c r="A5384" s="16" t="str">
        <f t="shared" si="88"/>
        <v/>
      </c>
      <c r="B5384" s="93"/>
      <c r="C5384" s="97"/>
      <c r="D5384" s="25"/>
      <c r="E5384" s="91"/>
      <c r="F5384" s="98"/>
      <c r="G5384" s="23"/>
      <c r="H5384" s="23"/>
      <c r="I5384" s="23"/>
      <c r="J5384" s="14" t="e">
        <f ca="1">F5384-(G5384+(SUMIF('RELACION PAGO DE CAJA'!B$3:B$9173,A5384,'RELACION PAGO DE CAJA'!K$3:K$9173)+SUMIF('RELACION PAGO DE CAJA'!B$3:B$9173,A5384,'RELACION PAGO DE CAJA'!L$3:L$9173)+(SUMIF('RELACION PAGO DE CAJA'!B$3:B$9173,A5384,'RELACION PAGO DE CAJA'!M$3:M$408)+(SUMIF('RELACION PAGO DE CAJA'!B$3:B$9173,A5384,'RELACION PAGO DE CAJA'!N$3:N$9173)))))</f>
        <v>#REF!</v>
      </c>
    </row>
    <row r="5385" spans="1:10">
      <c r="A5385" s="16" t="str">
        <f t="shared" si="88"/>
        <v/>
      </c>
      <c r="B5385" s="93"/>
      <c r="C5385" s="97"/>
      <c r="D5385" s="25"/>
      <c r="E5385" s="91"/>
      <c r="F5385" s="98"/>
      <c r="G5385" s="23"/>
      <c r="H5385" s="23"/>
      <c r="I5385" s="23"/>
      <c r="J5385" s="14" t="e">
        <f ca="1">F5385-(G5385+(SUMIF('RELACION PAGO DE CAJA'!B$3:B$9173,A5385,'RELACION PAGO DE CAJA'!K$3:K$9173)+SUMIF('RELACION PAGO DE CAJA'!B$3:B$9173,A5385,'RELACION PAGO DE CAJA'!L$3:L$9173)+(SUMIF('RELACION PAGO DE CAJA'!B$3:B$9173,A5385,'RELACION PAGO DE CAJA'!M$3:M$408)+(SUMIF('RELACION PAGO DE CAJA'!B$3:B$9173,A5385,'RELACION PAGO DE CAJA'!N$3:N$9173)))))</f>
        <v>#REF!</v>
      </c>
    </row>
    <row r="5386" spans="1:10">
      <c r="A5386" s="16" t="str">
        <f t="shared" si="88"/>
        <v/>
      </c>
      <c r="B5386" s="93"/>
      <c r="C5386" s="97"/>
      <c r="D5386" s="25"/>
      <c r="E5386" s="91"/>
      <c r="F5386" s="98"/>
      <c r="G5386" s="23"/>
      <c r="H5386" s="23"/>
      <c r="I5386" s="23"/>
      <c r="J5386" s="14" t="e">
        <f ca="1">F5386-(G5386+(SUMIF('RELACION PAGO DE CAJA'!B$3:B$9173,A5386,'RELACION PAGO DE CAJA'!K$3:K$9173)+SUMIF('RELACION PAGO DE CAJA'!B$3:B$9173,A5386,'RELACION PAGO DE CAJA'!L$3:L$9173)+(SUMIF('RELACION PAGO DE CAJA'!B$3:B$9173,A5386,'RELACION PAGO DE CAJA'!M$3:M$408)+(SUMIF('RELACION PAGO DE CAJA'!B$3:B$9173,A5386,'RELACION PAGO DE CAJA'!N$3:N$9173)))))</f>
        <v>#REF!</v>
      </c>
    </row>
    <row r="5387" spans="1:10">
      <c r="A5387" s="16" t="str">
        <f t="shared" si="88"/>
        <v/>
      </c>
      <c r="B5387" s="93"/>
      <c r="C5387" s="97"/>
      <c r="D5387" s="25"/>
      <c r="E5387" s="91"/>
      <c r="F5387" s="98"/>
      <c r="G5387" s="23"/>
      <c r="H5387" s="23"/>
      <c r="I5387" s="23"/>
      <c r="J5387" s="14" t="e">
        <f ca="1">F5387-(G5387+(SUMIF('RELACION PAGO DE CAJA'!B$3:B$9173,A5387,'RELACION PAGO DE CAJA'!K$3:K$9173)+SUMIF('RELACION PAGO DE CAJA'!B$3:B$9173,A5387,'RELACION PAGO DE CAJA'!L$3:L$9173)+(SUMIF('RELACION PAGO DE CAJA'!B$3:B$9173,A5387,'RELACION PAGO DE CAJA'!M$3:M$408)+(SUMIF('RELACION PAGO DE CAJA'!B$3:B$9173,A5387,'RELACION PAGO DE CAJA'!N$3:N$9173)))))</f>
        <v>#REF!</v>
      </c>
    </row>
    <row r="5388" spans="1:10">
      <c r="A5388" s="16" t="str">
        <f t="shared" si="88"/>
        <v/>
      </c>
      <c r="B5388" s="93"/>
      <c r="C5388" s="97"/>
      <c r="D5388" s="25"/>
      <c r="E5388" s="91"/>
      <c r="F5388" s="98"/>
      <c r="G5388" s="23"/>
      <c r="H5388" s="23"/>
      <c r="I5388" s="23"/>
      <c r="J5388" s="14" t="e">
        <f ca="1">F5388-(G5388+(SUMIF('RELACION PAGO DE CAJA'!B$3:B$9173,A5388,'RELACION PAGO DE CAJA'!K$3:K$9173)+SUMIF('RELACION PAGO DE CAJA'!B$3:B$9173,A5388,'RELACION PAGO DE CAJA'!L$3:L$9173)+(SUMIF('RELACION PAGO DE CAJA'!B$3:B$9173,A5388,'RELACION PAGO DE CAJA'!M$3:M$408)+(SUMIF('RELACION PAGO DE CAJA'!B$3:B$9173,A5388,'RELACION PAGO DE CAJA'!N$3:N$9173)))))</f>
        <v>#REF!</v>
      </c>
    </row>
    <row r="5389" spans="1:10">
      <c r="A5389" s="16" t="str">
        <f t="shared" si="88"/>
        <v/>
      </c>
      <c r="B5389" s="93"/>
      <c r="C5389" s="97"/>
      <c r="D5389" s="25"/>
      <c r="E5389" s="91"/>
      <c r="F5389" s="98"/>
      <c r="G5389" s="23"/>
      <c r="H5389" s="23"/>
      <c r="I5389" s="23"/>
      <c r="J5389" s="14" t="e">
        <f ca="1">F5389-(G5389+(SUMIF('RELACION PAGO DE CAJA'!B$3:B$9173,A5389,'RELACION PAGO DE CAJA'!K$3:K$9173)+SUMIF('RELACION PAGO DE CAJA'!B$3:B$9173,A5389,'RELACION PAGO DE CAJA'!L$3:L$9173)+(SUMIF('RELACION PAGO DE CAJA'!B$3:B$9173,A5389,'RELACION PAGO DE CAJA'!M$3:M$408)+(SUMIF('RELACION PAGO DE CAJA'!B$3:B$9173,A5389,'RELACION PAGO DE CAJA'!N$3:N$9173)))))</f>
        <v>#REF!</v>
      </c>
    </row>
    <row r="5390" spans="1:10">
      <c r="A5390" s="16" t="str">
        <f t="shared" si="88"/>
        <v/>
      </c>
      <c r="B5390" s="93"/>
      <c r="C5390" s="97"/>
      <c r="D5390" s="25"/>
      <c r="E5390" s="91"/>
      <c r="F5390" s="98"/>
      <c r="G5390" s="23"/>
      <c r="H5390" s="23"/>
      <c r="I5390" s="23"/>
      <c r="J5390" s="14" t="e">
        <f ca="1">F5390-(G5390+(SUMIF('RELACION PAGO DE CAJA'!B$3:B$9173,A5390,'RELACION PAGO DE CAJA'!K$3:K$9173)+SUMIF('RELACION PAGO DE CAJA'!B$3:B$9173,A5390,'RELACION PAGO DE CAJA'!L$3:L$9173)+(SUMIF('RELACION PAGO DE CAJA'!B$3:B$9173,A5390,'RELACION PAGO DE CAJA'!M$3:M$408)+(SUMIF('RELACION PAGO DE CAJA'!B$3:B$9173,A5390,'RELACION PAGO DE CAJA'!N$3:N$9173)))))</f>
        <v>#REF!</v>
      </c>
    </row>
    <row r="5391" spans="1:10">
      <c r="A5391" s="16" t="str">
        <f t="shared" si="88"/>
        <v/>
      </c>
      <c r="B5391" s="93"/>
      <c r="C5391" s="97"/>
      <c r="D5391" s="25"/>
      <c r="E5391" s="91"/>
      <c r="F5391" s="98"/>
      <c r="G5391" s="23"/>
      <c r="H5391" s="23"/>
      <c r="I5391" s="23"/>
      <c r="J5391" s="14" t="e">
        <f ca="1">F5391-(G5391+(SUMIF('RELACION PAGO DE CAJA'!B$3:B$9173,A5391,'RELACION PAGO DE CAJA'!K$3:K$9173)+SUMIF('RELACION PAGO DE CAJA'!B$3:B$9173,A5391,'RELACION PAGO DE CAJA'!L$3:L$9173)+(SUMIF('RELACION PAGO DE CAJA'!B$3:B$9173,A5391,'RELACION PAGO DE CAJA'!M$3:M$408)+(SUMIF('RELACION PAGO DE CAJA'!B$3:B$9173,A5391,'RELACION PAGO DE CAJA'!N$3:N$9173)))))</f>
        <v>#REF!</v>
      </c>
    </row>
    <row r="5392" spans="1:10">
      <c r="A5392" s="16" t="str">
        <f t="shared" si="88"/>
        <v/>
      </c>
      <c r="B5392" s="93"/>
      <c r="C5392" s="97"/>
      <c r="D5392" s="25"/>
      <c r="E5392" s="91"/>
      <c r="F5392" s="98"/>
      <c r="G5392" s="23"/>
      <c r="H5392" s="23"/>
      <c r="I5392" s="23"/>
      <c r="J5392" s="14" t="e">
        <f ca="1">F5392-(G5392+(SUMIF('RELACION PAGO DE CAJA'!B$3:B$9173,A5392,'RELACION PAGO DE CAJA'!K$3:K$9173)+SUMIF('RELACION PAGO DE CAJA'!B$3:B$9173,A5392,'RELACION PAGO DE CAJA'!L$3:L$9173)+(SUMIF('RELACION PAGO DE CAJA'!B$3:B$9173,A5392,'RELACION PAGO DE CAJA'!M$3:M$408)+(SUMIF('RELACION PAGO DE CAJA'!B$3:B$9173,A5392,'RELACION PAGO DE CAJA'!N$3:N$9173)))))</f>
        <v>#REF!</v>
      </c>
    </row>
    <row r="5393" spans="1:10">
      <c r="A5393" s="16" t="str">
        <f t="shared" si="88"/>
        <v/>
      </c>
      <c r="B5393" s="93"/>
      <c r="C5393" s="97"/>
      <c r="D5393" s="25"/>
      <c r="E5393" s="91"/>
      <c r="F5393" s="98"/>
      <c r="G5393" s="23"/>
      <c r="H5393" s="23"/>
      <c r="I5393" s="23"/>
      <c r="J5393" s="14" t="e">
        <f ca="1">F5393-(G5393+(SUMIF('RELACION PAGO DE CAJA'!B$3:B$9173,A5393,'RELACION PAGO DE CAJA'!K$3:K$9173)+SUMIF('RELACION PAGO DE CAJA'!B$3:B$9173,A5393,'RELACION PAGO DE CAJA'!L$3:L$9173)+(SUMIF('RELACION PAGO DE CAJA'!B$3:B$9173,A5393,'RELACION PAGO DE CAJA'!M$3:M$408)+(SUMIF('RELACION PAGO DE CAJA'!B$3:B$9173,A5393,'RELACION PAGO DE CAJA'!N$3:N$9173)))))</f>
        <v>#REF!</v>
      </c>
    </row>
    <row r="5394" spans="1:10">
      <c r="A5394" s="16" t="str">
        <f t="shared" si="88"/>
        <v/>
      </c>
      <c r="B5394" s="93"/>
      <c r="C5394" s="97"/>
      <c r="D5394" s="25"/>
      <c r="E5394" s="91"/>
      <c r="F5394" s="98"/>
      <c r="G5394" s="23"/>
      <c r="H5394" s="23"/>
      <c r="I5394" s="23"/>
      <c r="J5394" s="14" t="e">
        <f ca="1">F5394-(G5394+(SUMIF('RELACION PAGO DE CAJA'!B$3:B$9173,A5394,'RELACION PAGO DE CAJA'!K$3:K$9173)+SUMIF('RELACION PAGO DE CAJA'!B$3:B$9173,A5394,'RELACION PAGO DE CAJA'!L$3:L$9173)+(SUMIF('RELACION PAGO DE CAJA'!B$3:B$9173,A5394,'RELACION PAGO DE CAJA'!M$3:M$408)+(SUMIF('RELACION PAGO DE CAJA'!B$3:B$9173,A5394,'RELACION PAGO DE CAJA'!N$3:N$9173)))))</f>
        <v>#REF!</v>
      </c>
    </row>
    <row r="5395" spans="1:10">
      <c r="A5395" s="16" t="str">
        <f t="shared" si="88"/>
        <v/>
      </c>
      <c r="B5395" s="93"/>
      <c r="C5395" s="97"/>
      <c r="D5395" s="25"/>
      <c r="E5395" s="91"/>
      <c r="F5395" s="98"/>
      <c r="G5395" s="23"/>
      <c r="H5395" s="23"/>
      <c r="I5395" s="23"/>
      <c r="J5395" s="14" t="e">
        <f ca="1">F5395-(G5395+(SUMIF('RELACION PAGO DE CAJA'!B$3:B$9173,A5395,'RELACION PAGO DE CAJA'!K$3:K$9173)+SUMIF('RELACION PAGO DE CAJA'!B$3:B$9173,A5395,'RELACION PAGO DE CAJA'!L$3:L$9173)+(SUMIF('RELACION PAGO DE CAJA'!B$3:B$9173,A5395,'RELACION PAGO DE CAJA'!M$3:M$408)+(SUMIF('RELACION PAGO DE CAJA'!B$3:B$9173,A5395,'RELACION PAGO DE CAJA'!N$3:N$9173)))))</f>
        <v>#REF!</v>
      </c>
    </row>
    <row r="5396" spans="1:10">
      <c r="A5396" s="16" t="str">
        <f t="shared" si="88"/>
        <v/>
      </c>
      <c r="B5396" s="93"/>
      <c r="C5396" s="97"/>
      <c r="D5396" s="25"/>
      <c r="E5396" s="91"/>
      <c r="F5396" s="98"/>
      <c r="G5396" s="23"/>
      <c r="H5396" s="23"/>
      <c r="I5396" s="23"/>
      <c r="J5396" s="14" t="e">
        <f ca="1">F5396-(G5396+(SUMIF('RELACION PAGO DE CAJA'!B$3:B$9173,A5396,'RELACION PAGO DE CAJA'!K$3:K$9173)+SUMIF('RELACION PAGO DE CAJA'!B$3:B$9173,A5396,'RELACION PAGO DE CAJA'!L$3:L$9173)+(SUMIF('RELACION PAGO DE CAJA'!B$3:B$9173,A5396,'RELACION PAGO DE CAJA'!M$3:M$408)+(SUMIF('RELACION PAGO DE CAJA'!B$3:B$9173,A5396,'RELACION PAGO DE CAJA'!N$3:N$9173)))))</f>
        <v>#REF!</v>
      </c>
    </row>
    <row r="5397" spans="1:10">
      <c r="A5397" s="16" t="str">
        <f t="shared" ref="A5397:A5460" si="89">CONCATENATE(B5397,D5397,E5397)</f>
        <v/>
      </c>
      <c r="B5397" s="93"/>
      <c r="C5397" s="97"/>
      <c r="D5397" s="25"/>
      <c r="E5397" s="91"/>
      <c r="F5397" s="98"/>
      <c r="G5397" s="23"/>
      <c r="H5397" s="23"/>
      <c r="I5397" s="23"/>
      <c r="J5397" s="14" t="e">
        <f ca="1">F5397-(G5397+(SUMIF('RELACION PAGO DE CAJA'!B$3:B$9173,A5397,'RELACION PAGO DE CAJA'!K$3:K$9173)+SUMIF('RELACION PAGO DE CAJA'!B$3:B$9173,A5397,'RELACION PAGO DE CAJA'!L$3:L$9173)+(SUMIF('RELACION PAGO DE CAJA'!B$3:B$9173,A5397,'RELACION PAGO DE CAJA'!M$3:M$408)+(SUMIF('RELACION PAGO DE CAJA'!B$3:B$9173,A5397,'RELACION PAGO DE CAJA'!N$3:N$9173)))))</f>
        <v>#REF!</v>
      </c>
    </row>
    <row r="5398" spans="1:10">
      <c r="A5398" s="16" t="str">
        <f t="shared" si="89"/>
        <v/>
      </c>
      <c r="B5398" s="93"/>
      <c r="C5398" s="97"/>
      <c r="D5398" s="25"/>
      <c r="E5398" s="91"/>
      <c r="F5398" s="98"/>
      <c r="G5398" s="23"/>
      <c r="H5398" s="23"/>
      <c r="I5398" s="23"/>
      <c r="J5398" s="14" t="e">
        <f ca="1">F5398-(G5398+(SUMIF('RELACION PAGO DE CAJA'!B$3:B$9173,A5398,'RELACION PAGO DE CAJA'!K$3:K$9173)+SUMIF('RELACION PAGO DE CAJA'!B$3:B$9173,A5398,'RELACION PAGO DE CAJA'!L$3:L$9173)+(SUMIF('RELACION PAGO DE CAJA'!B$3:B$9173,A5398,'RELACION PAGO DE CAJA'!M$3:M$408)+(SUMIF('RELACION PAGO DE CAJA'!B$3:B$9173,A5398,'RELACION PAGO DE CAJA'!N$3:N$9173)))))</f>
        <v>#REF!</v>
      </c>
    </row>
    <row r="5399" spans="1:10">
      <c r="A5399" s="16" t="str">
        <f t="shared" si="89"/>
        <v/>
      </c>
      <c r="B5399" s="93"/>
      <c r="C5399" s="97"/>
      <c r="D5399" s="25"/>
      <c r="E5399" s="91"/>
      <c r="F5399" s="98"/>
      <c r="G5399" s="23"/>
      <c r="H5399" s="23"/>
      <c r="I5399" s="23"/>
      <c r="J5399" s="14" t="e">
        <f ca="1">F5399-(G5399+(SUMIF('RELACION PAGO DE CAJA'!B$3:B$9173,A5399,'RELACION PAGO DE CAJA'!K$3:K$9173)+SUMIF('RELACION PAGO DE CAJA'!B$3:B$9173,A5399,'RELACION PAGO DE CAJA'!L$3:L$9173)+(SUMIF('RELACION PAGO DE CAJA'!B$3:B$9173,A5399,'RELACION PAGO DE CAJA'!M$3:M$408)+(SUMIF('RELACION PAGO DE CAJA'!B$3:B$9173,A5399,'RELACION PAGO DE CAJA'!N$3:N$9173)))))</f>
        <v>#REF!</v>
      </c>
    </row>
    <row r="5400" spans="1:10">
      <c r="A5400" s="16" t="str">
        <f t="shared" si="89"/>
        <v/>
      </c>
      <c r="B5400" s="93"/>
      <c r="C5400" s="97"/>
      <c r="D5400" s="25"/>
      <c r="E5400" s="91"/>
      <c r="F5400" s="98"/>
      <c r="G5400" s="23"/>
      <c r="H5400" s="23"/>
      <c r="I5400" s="23"/>
      <c r="J5400" s="14" t="e">
        <f ca="1">F5400-(G5400+(SUMIF('RELACION PAGO DE CAJA'!B$3:B$9173,A5400,'RELACION PAGO DE CAJA'!K$3:K$9173)+SUMIF('RELACION PAGO DE CAJA'!B$3:B$9173,A5400,'RELACION PAGO DE CAJA'!L$3:L$9173)+(SUMIF('RELACION PAGO DE CAJA'!B$3:B$9173,A5400,'RELACION PAGO DE CAJA'!M$3:M$408)+(SUMIF('RELACION PAGO DE CAJA'!B$3:B$9173,A5400,'RELACION PAGO DE CAJA'!N$3:N$9173)))))</f>
        <v>#REF!</v>
      </c>
    </row>
    <row r="5401" spans="1:10">
      <c r="A5401" s="16" t="str">
        <f t="shared" si="89"/>
        <v/>
      </c>
      <c r="B5401" s="93"/>
      <c r="C5401" s="97"/>
      <c r="D5401" s="25"/>
      <c r="E5401" s="91"/>
      <c r="F5401" s="98"/>
      <c r="G5401" s="23"/>
      <c r="H5401" s="23"/>
      <c r="I5401" s="23"/>
      <c r="J5401" s="14" t="e">
        <f ca="1">F5401-(G5401+(SUMIF('RELACION PAGO DE CAJA'!B$3:B$9173,A5401,'RELACION PAGO DE CAJA'!K$3:K$9173)+SUMIF('RELACION PAGO DE CAJA'!B$3:B$9173,A5401,'RELACION PAGO DE CAJA'!L$3:L$9173)+(SUMIF('RELACION PAGO DE CAJA'!B$3:B$9173,A5401,'RELACION PAGO DE CAJA'!M$3:M$408)+(SUMIF('RELACION PAGO DE CAJA'!B$3:B$9173,A5401,'RELACION PAGO DE CAJA'!N$3:N$9173)))))</f>
        <v>#REF!</v>
      </c>
    </row>
    <row r="5402" spans="1:10">
      <c r="A5402" s="16" t="str">
        <f t="shared" si="89"/>
        <v/>
      </c>
      <c r="B5402" s="93"/>
      <c r="C5402" s="97"/>
      <c r="D5402" s="25"/>
      <c r="E5402" s="91"/>
      <c r="F5402" s="98"/>
      <c r="G5402" s="23"/>
      <c r="H5402" s="23"/>
      <c r="I5402" s="23"/>
      <c r="J5402" s="14" t="e">
        <f ca="1">F5402-(G5402+(SUMIF('RELACION PAGO DE CAJA'!B$3:B$9173,A5402,'RELACION PAGO DE CAJA'!K$3:K$9173)+SUMIF('RELACION PAGO DE CAJA'!B$3:B$9173,A5402,'RELACION PAGO DE CAJA'!L$3:L$9173)+(SUMIF('RELACION PAGO DE CAJA'!B$3:B$9173,A5402,'RELACION PAGO DE CAJA'!M$3:M$408)+(SUMIF('RELACION PAGO DE CAJA'!B$3:B$9173,A5402,'RELACION PAGO DE CAJA'!N$3:N$9173)))))</f>
        <v>#REF!</v>
      </c>
    </row>
    <row r="5403" spans="1:10">
      <c r="A5403" s="16" t="str">
        <f t="shared" si="89"/>
        <v/>
      </c>
      <c r="B5403" s="93"/>
      <c r="C5403" s="97"/>
      <c r="D5403" s="25"/>
      <c r="E5403" s="91"/>
      <c r="F5403" s="98"/>
      <c r="G5403" s="23"/>
      <c r="H5403" s="23"/>
      <c r="I5403" s="23"/>
      <c r="J5403" s="14" t="e">
        <f ca="1">F5403-(G5403+(SUMIF('RELACION PAGO DE CAJA'!B$3:B$9173,A5403,'RELACION PAGO DE CAJA'!K$3:K$9173)+SUMIF('RELACION PAGO DE CAJA'!B$3:B$9173,A5403,'RELACION PAGO DE CAJA'!L$3:L$9173)+(SUMIF('RELACION PAGO DE CAJA'!B$3:B$9173,A5403,'RELACION PAGO DE CAJA'!M$3:M$408)+(SUMIF('RELACION PAGO DE CAJA'!B$3:B$9173,A5403,'RELACION PAGO DE CAJA'!N$3:N$9173)))))</f>
        <v>#REF!</v>
      </c>
    </row>
    <row r="5404" spans="1:10">
      <c r="A5404" s="16" t="str">
        <f t="shared" si="89"/>
        <v/>
      </c>
      <c r="B5404" s="93"/>
      <c r="C5404" s="97"/>
      <c r="D5404" s="25"/>
      <c r="E5404" s="91"/>
      <c r="F5404" s="98"/>
      <c r="G5404" s="23"/>
      <c r="H5404" s="23"/>
      <c r="I5404" s="23"/>
      <c r="J5404" s="14" t="e">
        <f ca="1">F5404-(G5404+(SUMIF('RELACION PAGO DE CAJA'!B$3:B$9173,A5404,'RELACION PAGO DE CAJA'!K$3:K$9173)+SUMIF('RELACION PAGO DE CAJA'!B$3:B$9173,A5404,'RELACION PAGO DE CAJA'!L$3:L$9173)+(SUMIF('RELACION PAGO DE CAJA'!B$3:B$9173,A5404,'RELACION PAGO DE CAJA'!M$3:M$408)+(SUMIF('RELACION PAGO DE CAJA'!B$3:B$9173,A5404,'RELACION PAGO DE CAJA'!N$3:N$9173)))))</f>
        <v>#REF!</v>
      </c>
    </row>
    <row r="5405" spans="1:10">
      <c r="A5405" s="16" t="str">
        <f t="shared" si="89"/>
        <v/>
      </c>
      <c r="B5405" s="93"/>
      <c r="C5405" s="97"/>
      <c r="D5405" s="25"/>
      <c r="E5405" s="91"/>
      <c r="F5405" s="98"/>
      <c r="G5405" s="23"/>
      <c r="H5405" s="23"/>
      <c r="I5405" s="23"/>
      <c r="J5405" s="14" t="e">
        <f ca="1">F5405-(G5405+(SUMIF('RELACION PAGO DE CAJA'!B$3:B$9173,A5405,'RELACION PAGO DE CAJA'!K$3:K$9173)+SUMIF('RELACION PAGO DE CAJA'!B$3:B$9173,A5405,'RELACION PAGO DE CAJA'!L$3:L$9173)+(SUMIF('RELACION PAGO DE CAJA'!B$3:B$9173,A5405,'RELACION PAGO DE CAJA'!M$3:M$408)+(SUMIF('RELACION PAGO DE CAJA'!B$3:B$9173,A5405,'RELACION PAGO DE CAJA'!N$3:N$9173)))))</f>
        <v>#REF!</v>
      </c>
    </row>
    <row r="5406" spans="1:10">
      <c r="A5406" s="16" t="str">
        <f t="shared" si="89"/>
        <v/>
      </c>
      <c r="B5406" s="93"/>
      <c r="C5406" s="97"/>
      <c r="D5406" s="25"/>
      <c r="E5406" s="91"/>
      <c r="F5406" s="98"/>
      <c r="G5406" s="23"/>
      <c r="H5406" s="23"/>
      <c r="I5406" s="23"/>
      <c r="J5406" s="14" t="e">
        <f ca="1">F5406-(G5406+(SUMIF('RELACION PAGO DE CAJA'!B$3:B$9173,A5406,'RELACION PAGO DE CAJA'!K$3:K$9173)+SUMIF('RELACION PAGO DE CAJA'!B$3:B$9173,A5406,'RELACION PAGO DE CAJA'!L$3:L$9173)+(SUMIF('RELACION PAGO DE CAJA'!B$3:B$9173,A5406,'RELACION PAGO DE CAJA'!M$3:M$408)+(SUMIF('RELACION PAGO DE CAJA'!B$3:B$9173,A5406,'RELACION PAGO DE CAJA'!N$3:N$9173)))))</f>
        <v>#REF!</v>
      </c>
    </row>
    <row r="5407" spans="1:10">
      <c r="A5407" s="16" t="str">
        <f t="shared" si="89"/>
        <v/>
      </c>
      <c r="B5407" s="93"/>
      <c r="C5407" s="97"/>
      <c r="D5407" s="25"/>
      <c r="E5407" s="91"/>
      <c r="F5407" s="98"/>
      <c r="G5407" s="23"/>
      <c r="H5407" s="23"/>
      <c r="I5407" s="23"/>
      <c r="J5407" s="14" t="e">
        <f ca="1">F5407-(G5407+(SUMIF('RELACION PAGO DE CAJA'!B$3:B$9173,A5407,'RELACION PAGO DE CAJA'!K$3:K$9173)+SUMIF('RELACION PAGO DE CAJA'!B$3:B$9173,A5407,'RELACION PAGO DE CAJA'!L$3:L$9173)+(SUMIF('RELACION PAGO DE CAJA'!B$3:B$9173,A5407,'RELACION PAGO DE CAJA'!M$3:M$408)+(SUMIF('RELACION PAGO DE CAJA'!B$3:B$9173,A5407,'RELACION PAGO DE CAJA'!N$3:N$9173)))))</f>
        <v>#REF!</v>
      </c>
    </row>
    <row r="5408" spans="1:10">
      <c r="A5408" s="16" t="str">
        <f t="shared" si="89"/>
        <v/>
      </c>
      <c r="B5408" s="93"/>
      <c r="C5408" s="97"/>
      <c r="D5408" s="25"/>
      <c r="E5408" s="91"/>
      <c r="F5408" s="98"/>
      <c r="G5408" s="23"/>
      <c r="H5408" s="23"/>
      <c r="I5408" s="23"/>
      <c r="J5408" s="14" t="e">
        <f ca="1">F5408-(G5408+(SUMIF('RELACION PAGO DE CAJA'!B$3:B$9173,A5408,'RELACION PAGO DE CAJA'!K$3:K$9173)+SUMIF('RELACION PAGO DE CAJA'!B$3:B$9173,A5408,'RELACION PAGO DE CAJA'!L$3:L$9173)+(SUMIF('RELACION PAGO DE CAJA'!B$3:B$9173,A5408,'RELACION PAGO DE CAJA'!M$3:M$408)+(SUMIF('RELACION PAGO DE CAJA'!B$3:B$9173,A5408,'RELACION PAGO DE CAJA'!N$3:N$9173)))))</f>
        <v>#REF!</v>
      </c>
    </row>
    <row r="5409" spans="1:10">
      <c r="A5409" s="16" t="str">
        <f t="shared" si="89"/>
        <v/>
      </c>
      <c r="B5409" s="93"/>
      <c r="C5409" s="97"/>
      <c r="D5409" s="25"/>
      <c r="E5409" s="91"/>
      <c r="F5409" s="98"/>
      <c r="G5409" s="23"/>
      <c r="H5409" s="23"/>
      <c r="I5409" s="23"/>
      <c r="J5409" s="14" t="e">
        <f ca="1">F5409-(G5409+(SUMIF('RELACION PAGO DE CAJA'!B$3:B$9173,A5409,'RELACION PAGO DE CAJA'!K$3:K$9173)+SUMIF('RELACION PAGO DE CAJA'!B$3:B$9173,A5409,'RELACION PAGO DE CAJA'!L$3:L$9173)+(SUMIF('RELACION PAGO DE CAJA'!B$3:B$9173,A5409,'RELACION PAGO DE CAJA'!M$3:M$408)+(SUMIF('RELACION PAGO DE CAJA'!B$3:B$9173,A5409,'RELACION PAGO DE CAJA'!N$3:N$9173)))))</f>
        <v>#REF!</v>
      </c>
    </row>
    <row r="5410" spans="1:10">
      <c r="A5410" s="16" t="str">
        <f t="shared" si="89"/>
        <v/>
      </c>
      <c r="B5410" s="93"/>
      <c r="C5410" s="97"/>
      <c r="D5410" s="25"/>
      <c r="E5410" s="91"/>
      <c r="F5410" s="98"/>
      <c r="G5410" s="23"/>
      <c r="H5410" s="23"/>
      <c r="I5410" s="23"/>
      <c r="J5410" s="14" t="e">
        <f ca="1">F5410-(G5410+(SUMIF('RELACION PAGO DE CAJA'!B$3:B$9173,A5410,'RELACION PAGO DE CAJA'!K$3:K$9173)+SUMIF('RELACION PAGO DE CAJA'!B$3:B$9173,A5410,'RELACION PAGO DE CAJA'!L$3:L$9173)+(SUMIF('RELACION PAGO DE CAJA'!B$3:B$9173,A5410,'RELACION PAGO DE CAJA'!M$3:M$408)+(SUMIF('RELACION PAGO DE CAJA'!B$3:B$9173,A5410,'RELACION PAGO DE CAJA'!N$3:N$9173)))))</f>
        <v>#REF!</v>
      </c>
    </row>
    <row r="5411" spans="1:10">
      <c r="A5411" s="16" t="str">
        <f t="shared" si="89"/>
        <v/>
      </c>
      <c r="B5411" s="93"/>
      <c r="C5411" s="97"/>
      <c r="D5411" s="25"/>
      <c r="E5411" s="91"/>
      <c r="F5411" s="98"/>
      <c r="G5411" s="23"/>
      <c r="H5411" s="23"/>
      <c r="I5411" s="23"/>
      <c r="J5411" s="14" t="e">
        <f ca="1">F5411-(G5411+(SUMIF('RELACION PAGO DE CAJA'!B$3:B$9173,A5411,'RELACION PAGO DE CAJA'!K$3:K$9173)+SUMIF('RELACION PAGO DE CAJA'!B$3:B$9173,A5411,'RELACION PAGO DE CAJA'!L$3:L$9173)+(SUMIF('RELACION PAGO DE CAJA'!B$3:B$9173,A5411,'RELACION PAGO DE CAJA'!M$3:M$408)+(SUMIF('RELACION PAGO DE CAJA'!B$3:B$9173,A5411,'RELACION PAGO DE CAJA'!N$3:N$9173)))))</f>
        <v>#REF!</v>
      </c>
    </row>
    <row r="5412" spans="1:10">
      <c r="A5412" s="16" t="str">
        <f t="shared" si="89"/>
        <v/>
      </c>
      <c r="B5412" s="93"/>
      <c r="C5412" s="97"/>
      <c r="D5412" s="25"/>
      <c r="E5412" s="91"/>
      <c r="F5412" s="98"/>
      <c r="G5412" s="23"/>
      <c r="H5412" s="23"/>
      <c r="I5412" s="23"/>
      <c r="J5412" s="14" t="e">
        <f ca="1">F5412-(G5412+(SUMIF('RELACION PAGO DE CAJA'!B$3:B$9173,A5412,'RELACION PAGO DE CAJA'!K$3:K$9173)+SUMIF('RELACION PAGO DE CAJA'!B$3:B$9173,A5412,'RELACION PAGO DE CAJA'!L$3:L$9173)+(SUMIF('RELACION PAGO DE CAJA'!B$3:B$9173,A5412,'RELACION PAGO DE CAJA'!M$3:M$408)+(SUMIF('RELACION PAGO DE CAJA'!B$3:B$9173,A5412,'RELACION PAGO DE CAJA'!N$3:N$9173)))))</f>
        <v>#REF!</v>
      </c>
    </row>
    <row r="5413" spans="1:10">
      <c r="A5413" s="16" t="str">
        <f t="shared" si="89"/>
        <v/>
      </c>
      <c r="B5413" s="93"/>
      <c r="C5413" s="97"/>
      <c r="D5413" s="25"/>
      <c r="E5413" s="91"/>
      <c r="F5413" s="98"/>
      <c r="G5413" s="23"/>
      <c r="H5413" s="23"/>
      <c r="I5413" s="23"/>
      <c r="J5413" s="14" t="e">
        <f ca="1">F5413-(G5413+(SUMIF('RELACION PAGO DE CAJA'!B$3:B$9173,A5413,'RELACION PAGO DE CAJA'!K$3:K$9173)+SUMIF('RELACION PAGO DE CAJA'!B$3:B$9173,A5413,'RELACION PAGO DE CAJA'!L$3:L$9173)+(SUMIF('RELACION PAGO DE CAJA'!B$3:B$9173,A5413,'RELACION PAGO DE CAJA'!M$3:M$408)+(SUMIF('RELACION PAGO DE CAJA'!B$3:B$9173,A5413,'RELACION PAGO DE CAJA'!N$3:N$9173)))))</f>
        <v>#REF!</v>
      </c>
    </row>
    <row r="5414" spans="1:10">
      <c r="A5414" s="16" t="str">
        <f t="shared" si="89"/>
        <v/>
      </c>
      <c r="B5414" s="93"/>
      <c r="C5414" s="97"/>
      <c r="D5414" s="25"/>
      <c r="E5414" s="91"/>
      <c r="F5414" s="98"/>
      <c r="G5414" s="23"/>
      <c r="H5414" s="23"/>
      <c r="I5414" s="23"/>
      <c r="J5414" s="14" t="e">
        <f ca="1">F5414-(G5414+(SUMIF('RELACION PAGO DE CAJA'!B$3:B$9173,A5414,'RELACION PAGO DE CAJA'!K$3:K$9173)+SUMIF('RELACION PAGO DE CAJA'!B$3:B$9173,A5414,'RELACION PAGO DE CAJA'!L$3:L$9173)+(SUMIF('RELACION PAGO DE CAJA'!B$3:B$9173,A5414,'RELACION PAGO DE CAJA'!M$3:M$408)+(SUMIF('RELACION PAGO DE CAJA'!B$3:B$9173,A5414,'RELACION PAGO DE CAJA'!N$3:N$9173)))))</f>
        <v>#REF!</v>
      </c>
    </row>
    <row r="5415" spans="1:10">
      <c r="A5415" s="16" t="str">
        <f t="shared" si="89"/>
        <v/>
      </c>
      <c r="B5415" s="93"/>
      <c r="C5415" s="97"/>
      <c r="D5415" s="25"/>
      <c r="E5415" s="91"/>
      <c r="F5415" s="98"/>
      <c r="G5415" s="23"/>
      <c r="H5415" s="23"/>
      <c r="I5415" s="23"/>
      <c r="J5415" s="14" t="e">
        <f ca="1">F5415-(G5415+(SUMIF('RELACION PAGO DE CAJA'!B$3:B$9173,A5415,'RELACION PAGO DE CAJA'!K$3:K$9173)+SUMIF('RELACION PAGO DE CAJA'!B$3:B$9173,A5415,'RELACION PAGO DE CAJA'!L$3:L$9173)+(SUMIF('RELACION PAGO DE CAJA'!B$3:B$9173,A5415,'RELACION PAGO DE CAJA'!M$3:M$408)+(SUMIF('RELACION PAGO DE CAJA'!B$3:B$9173,A5415,'RELACION PAGO DE CAJA'!N$3:N$9173)))))</f>
        <v>#REF!</v>
      </c>
    </row>
    <row r="5416" spans="1:10">
      <c r="A5416" s="16" t="str">
        <f t="shared" si="89"/>
        <v/>
      </c>
      <c r="B5416" s="93"/>
      <c r="C5416" s="97"/>
      <c r="D5416" s="25"/>
      <c r="E5416" s="91"/>
      <c r="F5416" s="98"/>
      <c r="G5416" s="23"/>
      <c r="H5416" s="23"/>
      <c r="I5416" s="23"/>
      <c r="J5416" s="14" t="e">
        <f ca="1">F5416-(G5416+(SUMIF('RELACION PAGO DE CAJA'!B$3:B$9173,A5416,'RELACION PAGO DE CAJA'!K$3:K$9173)+SUMIF('RELACION PAGO DE CAJA'!B$3:B$9173,A5416,'RELACION PAGO DE CAJA'!L$3:L$9173)+(SUMIF('RELACION PAGO DE CAJA'!B$3:B$9173,A5416,'RELACION PAGO DE CAJA'!M$3:M$408)+(SUMIF('RELACION PAGO DE CAJA'!B$3:B$9173,A5416,'RELACION PAGO DE CAJA'!N$3:N$9173)))))</f>
        <v>#REF!</v>
      </c>
    </row>
    <row r="5417" spans="1:10">
      <c r="A5417" s="16" t="str">
        <f t="shared" si="89"/>
        <v/>
      </c>
      <c r="B5417" s="93"/>
      <c r="C5417" s="97"/>
      <c r="D5417" s="25"/>
      <c r="E5417" s="91"/>
      <c r="F5417" s="98"/>
      <c r="G5417" s="23"/>
      <c r="H5417" s="23"/>
      <c r="I5417" s="23"/>
      <c r="J5417" s="14" t="e">
        <f ca="1">F5417-(G5417+(SUMIF('RELACION PAGO DE CAJA'!B$3:B$9173,A5417,'RELACION PAGO DE CAJA'!K$3:K$9173)+SUMIF('RELACION PAGO DE CAJA'!B$3:B$9173,A5417,'RELACION PAGO DE CAJA'!L$3:L$9173)+(SUMIF('RELACION PAGO DE CAJA'!B$3:B$9173,A5417,'RELACION PAGO DE CAJA'!M$3:M$408)+(SUMIF('RELACION PAGO DE CAJA'!B$3:B$9173,A5417,'RELACION PAGO DE CAJA'!N$3:N$9173)))))</f>
        <v>#REF!</v>
      </c>
    </row>
    <row r="5418" spans="1:10">
      <c r="A5418" s="16" t="str">
        <f t="shared" si="89"/>
        <v/>
      </c>
      <c r="B5418" s="93"/>
      <c r="C5418" s="97"/>
      <c r="D5418" s="25"/>
      <c r="E5418" s="91"/>
      <c r="F5418" s="98"/>
      <c r="G5418" s="23"/>
      <c r="H5418" s="23"/>
      <c r="I5418" s="23"/>
      <c r="J5418" s="14" t="e">
        <f ca="1">F5418-(G5418+(SUMIF('RELACION PAGO DE CAJA'!B$3:B$9173,A5418,'RELACION PAGO DE CAJA'!K$3:K$9173)+SUMIF('RELACION PAGO DE CAJA'!B$3:B$9173,A5418,'RELACION PAGO DE CAJA'!L$3:L$9173)+(SUMIF('RELACION PAGO DE CAJA'!B$3:B$9173,A5418,'RELACION PAGO DE CAJA'!M$3:M$408)+(SUMIF('RELACION PAGO DE CAJA'!B$3:B$9173,A5418,'RELACION PAGO DE CAJA'!N$3:N$9173)))))</f>
        <v>#REF!</v>
      </c>
    </row>
    <row r="5419" spans="1:10">
      <c r="A5419" s="16" t="str">
        <f t="shared" si="89"/>
        <v/>
      </c>
      <c r="B5419" s="93"/>
      <c r="C5419" s="97"/>
      <c r="D5419" s="25"/>
      <c r="E5419" s="91"/>
      <c r="F5419" s="98"/>
      <c r="G5419" s="23"/>
      <c r="H5419" s="23"/>
      <c r="I5419" s="23"/>
      <c r="J5419" s="14" t="e">
        <f ca="1">F5419-(G5419+(SUMIF('RELACION PAGO DE CAJA'!B$3:B$9173,A5419,'RELACION PAGO DE CAJA'!K$3:K$9173)+SUMIF('RELACION PAGO DE CAJA'!B$3:B$9173,A5419,'RELACION PAGO DE CAJA'!L$3:L$9173)+(SUMIF('RELACION PAGO DE CAJA'!B$3:B$9173,A5419,'RELACION PAGO DE CAJA'!M$3:M$408)+(SUMIF('RELACION PAGO DE CAJA'!B$3:B$9173,A5419,'RELACION PAGO DE CAJA'!N$3:N$9173)))))</f>
        <v>#REF!</v>
      </c>
    </row>
    <row r="5420" spans="1:10">
      <c r="A5420" s="16" t="str">
        <f t="shared" si="89"/>
        <v/>
      </c>
      <c r="B5420" s="93"/>
      <c r="C5420" s="97"/>
      <c r="D5420" s="25"/>
      <c r="E5420" s="91"/>
      <c r="F5420" s="98"/>
      <c r="G5420" s="23"/>
      <c r="H5420" s="23"/>
      <c r="I5420" s="23"/>
      <c r="J5420" s="14" t="e">
        <f ca="1">F5420-(G5420+(SUMIF('RELACION PAGO DE CAJA'!B$3:B$9173,A5420,'RELACION PAGO DE CAJA'!K$3:K$9173)+SUMIF('RELACION PAGO DE CAJA'!B$3:B$9173,A5420,'RELACION PAGO DE CAJA'!L$3:L$9173)+(SUMIF('RELACION PAGO DE CAJA'!B$3:B$9173,A5420,'RELACION PAGO DE CAJA'!M$3:M$408)+(SUMIF('RELACION PAGO DE CAJA'!B$3:B$9173,A5420,'RELACION PAGO DE CAJA'!N$3:N$9173)))))</f>
        <v>#REF!</v>
      </c>
    </row>
    <row r="5421" spans="1:10">
      <c r="A5421" s="16" t="str">
        <f t="shared" si="89"/>
        <v/>
      </c>
      <c r="B5421" s="93"/>
      <c r="C5421" s="97"/>
      <c r="D5421" s="25"/>
      <c r="E5421" s="91"/>
      <c r="F5421" s="98"/>
      <c r="G5421" s="23"/>
      <c r="H5421" s="23"/>
      <c r="I5421" s="23"/>
      <c r="J5421" s="14" t="e">
        <f ca="1">F5421-(G5421+(SUMIF('RELACION PAGO DE CAJA'!B$3:B$9173,A5421,'RELACION PAGO DE CAJA'!K$3:K$9173)+SUMIF('RELACION PAGO DE CAJA'!B$3:B$9173,A5421,'RELACION PAGO DE CAJA'!L$3:L$9173)+(SUMIF('RELACION PAGO DE CAJA'!B$3:B$9173,A5421,'RELACION PAGO DE CAJA'!M$3:M$408)+(SUMIF('RELACION PAGO DE CAJA'!B$3:B$9173,A5421,'RELACION PAGO DE CAJA'!N$3:N$9173)))))</f>
        <v>#REF!</v>
      </c>
    </row>
    <row r="5422" spans="1:10">
      <c r="A5422" s="16" t="str">
        <f t="shared" si="89"/>
        <v/>
      </c>
      <c r="B5422" s="93"/>
      <c r="C5422" s="97"/>
      <c r="D5422" s="25"/>
      <c r="E5422" s="91"/>
      <c r="F5422" s="98"/>
      <c r="G5422" s="23"/>
      <c r="H5422" s="23"/>
      <c r="I5422" s="23"/>
      <c r="J5422" s="14" t="e">
        <f ca="1">F5422-(G5422+(SUMIF('RELACION PAGO DE CAJA'!B$3:B$9173,A5422,'RELACION PAGO DE CAJA'!K$3:K$9173)+SUMIF('RELACION PAGO DE CAJA'!B$3:B$9173,A5422,'RELACION PAGO DE CAJA'!L$3:L$9173)+(SUMIF('RELACION PAGO DE CAJA'!B$3:B$9173,A5422,'RELACION PAGO DE CAJA'!M$3:M$408)+(SUMIF('RELACION PAGO DE CAJA'!B$3:B$9173,A5422,'RELACION PAGO DE CAJA'!N$3:N$9173)))))</f>
        <v>#REF!</v>
      </c>
    </row>
    <row r="5423" spans="1:10">
      <c r="A5423" s="16" t="str">
        <f t="shared" si="89"/>
        <v/>
      </c>
      <c r="B5423" s="93"/>
      <c r="C5423" s="97"/>
      <c r="D5423" s="25"/>
      <c r="E5423" s="91"/>
      <c r="F5423" s="98"/>
      <c r="G5423" s="23"/>
      <c r="H5423" s="23"/>
      <c r="I5423" s="23"/>
      <c r="J5423" s="14" t="e">
        <f ca="1">F5423-(G5423+(SUMIF('RELACION PAGO DE CAJA'!B$3:B$9173,A5423,'RELACION PAGO DE CAJA'!K$3:K$9173)+SUMIF('RELACION PAGO DE CAJA'!B$3:B$9173,A5423,'RELACION PAGO DE CAJA'!L$3:L$9173)+(SUMIF('RELACION PAGO DE CAJA'!B$3:B$9173,A5423,'RELACION PAGO DE CAJA'!M$3:M$408)+(SUMIF('RELACION PAGO DE CAJA'!B$3:B$9173,A5423,'RELACION PAGO DE CAJA'!N$3:N$9173)))))</f>
        <v>#REF!</v>
      </c>
    </row>
    <row r="5424" spans="1:10">
      <c r="A5424" s="16" t="str">
        <f t="shared" si="89"/>
        <v/>
      </c>
      <c r="B5424" s="93"/>
      <c r="C5424" s="97"/>
      <c r="D5424" s="25"/>
      <c r="E5424" s="91"/>
      <c r="F5424" s="98"/>
      <c r="G5424" s="23"/>
      <c r="H5424" s="23"/>
      <c r="I5424" s="23"/>
      <c r="J5424" s="14" t="e">
        <f ca="1">F5424-(G5424+(SUMIF('RELACION PAGO DE CAJA'!B$3:B$9173,A5424,'RELACION PAGO DE CAJA'!K$3:K$9173)+SUMIF('RELACION PAGO DE CAJA'!B$3:B$9173,A5424,'RELACION PAGO DE CAJA'!L$3:L$9173)+(SUMIF('RELACION PAGO DE CAJA'!B$3:B$9173,A5424,'RELACION PAGO DE CAJA'!M$3:M$408)+(SUMIF('RELACION PAGO DE CAJA'!B$3:B$9173,A5424,'RELACION PAGO DE CAJA'!N$3:N$9173)))))</f>
        <v>#REF!</v>
      </c>
    </row>
    <row r="5425" spans="1:10">
      <c r="A5425" s="16" t="str">
        <f t="shared" si="89"/>
        <v/>
      </c>
      <c r="B5425" s="93"/>
      <c r="C5425" s="97"/>
      <c r="D5425" s="25"/>
      <c r="E5425" s="91"/>
      <c r="F5425" s="98"/>
      <c r="G5425" s="23"/>
      <c r="H5425" s="23"/>
      <c r="I5425" s="23"/>
      <c r="J5425" s="14" t="e">
        <f ca="1">F5425-(G5425+(SUMIF('RELACION PAGO DE CAJA'!B$3:B$9173,A5425,'RELACION PAGO DE CAJA'!K$3:K$9173)+SUMIF('RELACION PAGO DE CAJA'!B$3:B$9173,A5425,'RELACION PAGO DE CAJA'!L$3:L$9173)+(SUMIF('RELACION PAGO DE CAJA'!B$3:B$9173,A5425,'RELACION PAGO DE CAJA'!M$3:M$408)+(SUMIF('RELACION PAGO DE CAJA'!B$3:B$9173,A5425,'RELACION PAGO DE CAJA'!N$3:N$9173)))))</f>
        <v>#REF!</v>
      </c>
    </row>
    <row r="5426" spans="1:10">
      <c r="A5426" s="16" t="str">
        <f t="shared" si="89"/>
        <v/>
      </c>
      <c r="B5426" s="93"/>
      <c r="C5426" s="97"/>
      <c r="D5426" s="25"/>
      <c r="E5426" s="91"/>
      <c r="F5426" s="98"/>
      <c r="G5426" s="23"/>
      <c r="H5426" s="23"/>
      <c r="I5426" s="23"/>
      <c r="J5426" s="14" t="e">
        <f ca="1">F5426-(G5426+(SUMIF('RELACION PAGO DE CAJA'!B$3:B$9173,A5426,'RELACION PAGO DE CAJA'!K$3:K$9173)+SUMIF('RELACION PAGO DE CAJA'!B$3:B$9173,A5426,'RELACION PAGO DE CAJA'!L$3:L$9173)+(SUMIF('RELACION PAGO DE CAJA'!B$3:B$9173,A5426,'RELACION PAGO DE CAJA'!M$3:M$408)+(SUMIF('RELACION PAGO DE CAJA'!B$3:B$9173,A5426,'RELACION PAGO DE CAJA'!N$3:N$9173)))))</f>
        <v>#REF!</v>
      </c>
    </row>
    <row r="5427" spans="1:10">
      <c r="A5427" s="16" t="str">
        <f t="shared" si="89"/>
        <v/>
      </c>
      <c r="B5427" s="93"/>
      <c r="C5427" s="97"/>
      <c r="D5427" s="25"/>
      <c r="E5427" s="91"/>
      <c r="F5427" s="98"/>
      <c r="G5427" s="23"/>
      <c r="H5427" s="23"/>
      <c r="I5427" s="23"/>
      <c r="J5427" s="14" t="e">
        <f ca="1">F5427-(G5427+(SUMIF('RELACION PAGO DE CAJA'!B$3:B$9173,A5427,'RELACION PAGO DE CAJA'!K$3:K$9173)+SUMIF('RELACION PAGO DE CAJA'!B$3:B$9173,A5427,'RELACION PAGO DE CAJA'!L$3:L$9173)+(SUMIF('RELACION PAGO DE CAJA'!B$3:B$9173,A5427,'RELACION PAGO DE CAJA'!M$3:M$408)+(SUMIF('RELACION PAGO DE CAJA'!B$3:B$9173,A5427,'RELACION PAGO DE CAJA'!N$3:N$9173)))))</f>
        <v>#REF!</v>
      </c>
    </row>
    <row r="5428" spans="1:10">
      <c r="A5428" s="16" t="str">
        <f t="shared" si="89"/>
        <v/>
      </c>
      <c r="B5428" s="93"/>
      <c r="C5428" s="97"/>
      <c r="D5428" s="25"/>
      <c r="E5428" s="91"/>
      <c r="F5428" s="98"/>
      <c r="G5428" s="23"/>
      <c r="H5428" s="23"/>
      <c r="I5428" s="23"/>
      <c r="J5428" s="14" t="e">
        <f ca="1">F5428-(G5428+(SUMIF('RELACION PAGO DE CAJA'!B$3:B$9173,A5428,'RELACION PAGO DE CAJA'!K$3:K$9173)+SUMIF('RELACION PAGO DE CAJA'!B$3:B$9173,A5428,'RELACION PAGO DE CAJA'!L$3:L$9173)+(SUMIF('RELACION PAGO DE CAJA'!B$3:B$9173,A5428,'RELACION PAGO DE CAJA'!M$3:M$408)+(SUMIF('RELACION PAGO DE CAJA'!B$3:B$9173,A5428,'RELACION PAGO DE CAJA'!N$3:N$9173)))))</f>
        <v>#REF!</v>
      </c>
    </row>
    <row r="5429" spans="1:10">
      <c r="A5429" s="16" t="str">
        <f t="shared" si="89"/>
        <v/>
      </c>
      <c r="B5429" s="93"/>
      <c r="C5429" s="97"/>
      <c r="D5429" s="25"/>
      <c r="E5429" s="91"/>
      <c r="F5429" s="98"/>
      <c r="G5429" s="23"/>
      <c r="H5429" s="23"/>
      <c r="I5429" s="23"/>
      <c r="J5429" s="14" t="e">
        <f ca="1">F5429-(G5429+(SUMIF('RELACION PAGO DE CAJA'!B$3:B$9173,A5429,'RELACION PAGO DE CAJA'!K$3:K$9173)+SUMIF('RELACION PAGO DE CAJA'!B$3:B$9173,A5429,'RELACION PAGO DE CAJA'!L$3:L$9173)+(SUMIF('RELACION PAGO DE CAJA'!B$3:B$9173,A5429,'RELACION PAGO DE CAJA'!M$3:M$408)+(SUMIF('RELACION PAGO DE CAJA'!B$3:B$9173,A5429,'RELACION PAGO DE CAJA'!N$3:N$9173)))))</f>
        <v>#REF!</v>
      </c>
    </row>
    <row r="5430" spans="1:10">
      <c r="A5430" s="16" t="str">
        <f t="shared" si="89"/>
        <v/>
      </c>
      <c r="B5430" s="93"/>
      <c r="C5430" s="97"/>
      <c r="D5430" s="25"/>
      <c r="E5430" s="91"/>
      <c r="F5430" s="98"/>
      <c r="G5430" s="23"/>
      <c r="H5430" s="23"/>
      <c r="I5430" s="23"/>
      <c r="J5430" s="14" t="e">
        <f ca="1">F5430-(G5430+(SUMIF('RELACION PAGO DE CAJA'!B$3:B$9173,A5430,'RELACION PAGO DE CAJA'!K$3:K$9173)+SUMIF('RELACION PAGO DE CAJA'!B$3:B$9173,A5430,'RELACION PAGO DE CAJA'!L$3:L$9173)+(SUMIF('RELACION PAGO DE CAJA'!B$3:B$9173,A5430,'RELACION PAGO DE CAJA'!M$3:M$408)+(SUMIF('RELACION PAGO DE CAJA'!B$3:B$9173,A5430,'RELACION PAGO DE CAJA'!N$3:N$9173)))))</f>
        <v>#REF!</v>
      </c>
    </row>
    <row r="5431" spans="1:10">
      <c r="A5431" s="16" t="str">
        <f t="shared" si="89"/>
        <v/>
      </c>
      <c r="B5431" s="93"/>
      <c r="C5431" s="97"/>
      <c r="D5431" s="25"/>
      <c r="E5431" s="91"/>
      <c r="F5431" s="98"/>
      <c r="G5431" s="23"/>
      <c r="H5431" s="23"/>
      <c r="I5431" s="23"/>
      <c r="J5431" s="14" t="e">
        <f ca="1">F5431-(G5431+(SUMIF('RELACION PAGO DE CAJA'!B$3:B$9173,A5431,'RELACION PAGO DE CAJA'!K$3:K$9173)+SUMIF('RELACION PAGO DE CAJA'!B$3:B$9173,A5431,'RELACION PAGO DE CAJA'!L$3:L$9173)+(SUMIF('RELACION PAGO DE CAJA'!B$3:B$9173,A5431,'RELACION PAGO DE CAJA'!M$3:M$408)+(SUMIF('RELACION PAGO DE CAJA'!B$3:B$9173,A5431,'RELACION PAGO DE CAJA'!N$3:N$9173)))))</f>
        <v>#REF!</v>
      </c>
    </row>
    <row r="5432" spans="1:10">
      <c r="A5432" s="16" t="str">
        <f t="shared" si="89"/>
        <v/>
      </c>
      <c r="B5432" s="93"/>
      <c r="C5432" s="97"/>
      <c r="D5432" s="25"/>
      <c r="E5432" s="91"/>
      <c r="F5432" s="98"/>
      <c r="G5432" s="23"/>
      <c r="H5432" s="23"/>
      <c r="I5432" s="23"/>
      <c r="J5432" s="14" t="e">
        <f ca="1">F5432-(G5432+(SUMIF('RELACION PAGO DE CAJA'!B$3:B$9173,A5432,'RELACION PAGO DE CAJA'!K$3:K$9173)+SUMIF('RELACION PAGO DE CAJA'!B$3:B$9173,A5432,'RELACION PAGO DE CAJA'!L$3:L$9173)+(SUMIF('RELACION PAGO DE CAJA'!B$3:B$9173,A5432,'RELACION PAGO DE CAJA'!M$3:M$408)+(SUMIF('RELACION PAGO DE CAJA'!B$3:B$9173,A5432,'RELACION PAGO DE CAJA'!N$3:N$9173)))))</f>
        <v>#REF!</v>
      </c>
    </row>
    <row r="5433" spans="1:10">
      <c r="A5433" s="16" t="str">
        <f t="shared" si="89"/>
        <v/>
      </c>
      <c r="B5433" s="93"/>
      <c r="C5433" s="97"/>
      <c r="D5433" s="25"/>
      <c r="E5433" s="91"/>
      <c r="F5433" s="98"/>
      <c r="G5433" s="23"/>
      <c r="H5433" s="23"/>
      <c r="I5433" s="23"/>
      <c r="J5433" s="14" t="e">
        <f ca="1">F5433-(G5433+(SUMIF('RELACION PAGO DE CAJA'!B$3:B$9173,A5433,'RELACION PAGO DE CAJA'!K$3:K$9173)+SUMIF('RELACION PAGO DE CAJA'!B$3:B$9173,A5433,'RELACION PAGO DE CAJA'!L$3:L$9173)+(SUMIF('RELACION PAGO DE CAJA'!B$3:B$9173,A5433,'RELACION PAGO DE CAJA'!M$3:M$408)+(SUMIF('RELACION PAGO DE CAJA'!B$3:B$9173,A5433,'RELACION PAGO DE CAJA'!N$3:N$9173)))))</f>
        <v>#REF!</v>
      </c>
    </row>
    <row r="5434" spans="1:10">
      <c r="A5434" s="16" t="str">
        <f t="shared" si="89"/>
        <v/>
      </c>
      <c r="B5434" s="93"/>
      <c r="C5434" s="97"/>
      <c r="D5434" s="25"/>
      <c r="E5434" s="91"/>
      <c r="F5434" s="98"/>
      <c r="G5434" s="23"/>
      <c r="H5434" s="23"/>
      <c r="I5434" s="23"/>
      <c r="J5434" s="14" t="e">
        <f ca="1">F5434-(G5434+(SUMIF('RELACION PAGO DE CAJA'!B$3:B$9173,A5434,'RELACION PAGO DE CAJA'!K$3:K$9173)+SUMIF('RELACION PAGO DE CAJA'!B$3:B$9173,A5434,'RELACION PAGO DE CAJA'!L$3:L$9173)+(SUMIF('RELACION PAGO DE CAJA'!B$3:B$9173,A5434,'RELACION PAGO DE CAJA'!M$3:M$408)+(SUMIF('RELACION PAGO DE CAJA'!B$3:B$9173,A5434,'RELACION PAGO DE CAJA'!N$3:N$9173)))))</f>
        <v>#REF!</v>
      </c>
    </row>
    <row r="5435" spans="1:10">
      <c r="A5435" s="16" t="str">
        <f t="shared" si="89"/>
        <v/>
      </c>
      <c r="B5435" s="93"/>
      <c r="C5435" s="97"/>
      <c r="D5435" s="25"/>
      <c r="E5435" s="91"/>
      <c r="F5435" s="98"/>
      <c r="G5435" s="23"/>
      <c r="H5435" s="23"/>
      <c r="I5435" s="23"/>
      <c r="J5435" s="14" t="e">
        <f ca="1">F5435-(G5435+(SUMIF('RELACION PAGO DE CAJA'!B$3:B$9173,A5435,'RELACION PAGO DE CAJA'!K$3:K$9173)+SUMIF('RELACION PAGO DE CAJA'!B$3:B$9173,A5435,'RELACION PAGO DE CAJA'!L$3:L$9173)+(SUMIF('RELACION PAGO DE CAJA'!B$3:B$9173,A5435,'RELACION PAGO DE CAJA'!M$3:M$408)+(SUMIF('RELACION PAGO DE CAJA'!B$3:B$9173,A5435,'RELACION PAGO DE CAJA'!N$3:N$9173)))))</f>
        <v>#REF!</v>
      </c>
    </row>
    <row r="5436" spans="1:10">
      <c r="A5436" s="16" t="str">
        <f t="shared" si="89"/>
        <v/>
      </c>
      <c r="B5436" s="93"/>
      <c r="C5436" s="97"/>
      <c r="D5436" s="25"/>
      <c r="E5436" s="91"/>
      <c r="F5436" s="98"/>
      <c r="G5436" s="23"/>
      <c r="H5436" s="23"/>
      <c r="I5436" s="23"/>
      <c r="J5436" s="14" t="e">
        <f ca="1">F5436-(G5436+(SUMIF('RELACION PAGO DE CAJA'!B$3:B$9173,A5436,'RELACION PAGO DE CAJA'!K$3:K$9173)+SUMIF('RELACION PAGO DE CAJA'!B$3:B$9173,A5436,'RELACION PAGO DE CAJA'!L$3:L$9173)+(SUMIF('RELACION PAGO DE CAJA'!B$3:B$9173,A5436,'RELACION PAGO DE CAJA'!M$3:M$408)+(SUMIF('RELACION PAGO DE CAJA'!B$3:B$9173,A5436,'RELACION PAGO DE CAJA'!N$3:N$9173)))))</f>
        <v>#REF!</v>
      </c>
    </row>
    <row r="5437" spans="1:10">
      <c r="A5437" s="16" t="str">
        <f t="shared" si="89"/>
        <v/>
      </c>
      <c r="B5437" s="93"/>
      <c r="C5437" s="97"/>
      <c r="D5437" s="25"/>
      <c r="E5437" s="91"/>
      <c r="F5437" s="98"/>
      <c r="G5437" s="23"/>
      <c r="H5437" s="23"/>
      <c r="I5437" s="23"/>
      <c r="J5437" s="14" t="e">
        <f ca="1">F5437-(G5437+(SUMIF('RELACION PAGO DE CAJA'!B$3:B$9173,A5437,'RELACION PAGO DE CAJA'!K$3:K$9173)+SUMIF('RELACION PAGO DE CAJA'!B$3:B$9173,A5437,'RELACION PAGO DE CAJA'!L$3:L$9173)+(SUMIF('RELACION PAGO DE CAJA'!B$3:B$9173,A5437,'RELACION PAGO DE CAJA'!M$3:M$408)+(SUMIF('RELACION PAGO DE CAJA'!B$3:B$9173,A5437,'RELACION PAGO DE CAJA'!N$3:N$9173)))))</f>
        <v>#REF!</v>
      </c>
    </row>
    <row r="5438" spans="1:10">
      <c r="A5438" s="16" t="str">
        <f t="shared" si="89"/>
        <v/>
      </c>
      <c r="B5438" s="93"/>
      <c r="C5438" s="97"/>
      <c r="D5438" s="25"/>
      <c r="E5438" s="91"/>
      <c r="F5438" s="98"/>
      <c r="G5438" s="23"/>
      <c r="H5438" s="23"/>
      <c r="I5438" s="23"/>
      <c r="J5438" s="14" t="e">
        <f ca="1">F5438-(G5438+(SUMIF('RELACION PAGO DE CAJA'!B$3:B$9173,A5438,'RELACION PAGO DE CAJA'!K$3:K$9173)+SUMIF('RELACION PAGO DE CAJA'!B$3:B$9173,A5438,'RELACION PAGO DE CAJA'!L$3:L$9173)+(SUMIF('RELACION PAGO DE CAJA'!B$3:B$9173,A5438,'RELACION PAGO DE CAJA'!M$3:M$408)+(SUMIF('RELACION PAGO DE CAJA'!B$3:B$9173,A5438,'RELACION PAGO DE CAJA'!N$3:N$9173)))))</f>
        <v>#REF!</v>
      </c>
    </row>
    <row r="5439" spans="1:10">
      <c r="A5439" s="16" t="str">
        <f t="shared" si="89"/>
        <v/>
      </c>
      <c r="B5439" s="93"/>
      <c r="C5439" s="97"/>
      <c r="D5439" s="25"/>
      <c r="E5439" s="91"/>
      <c r="F5439" s="98"/>
      <c r="G5439" s="23"/>
      <c r="H5439" s="23"/>
      <c r="I5439" s="23"/>
      <c r="J5439" s="14" t="e">
        <f ca="1">F5439-(G5439+(SUMIF('RELACION PAGO DE CAJA'!B$3:B$9173,A5439,'RELACION PAGO DE CAJA'!K$3:K$9173)+SUMIF('RELACION PAGO DE CAJA'!B$3:B$9173,A5439,'RELACION PAGO DE CAJA'!L$3:L$9173)+(SUMIF('RELACION PAGO DE CAJA'!B$3:B$9173,A5439,'RELACION PAGO DE CAJA'!M$3:M$408)+(SUMIF('RELACION PAGO DE CAJA'!B$3:B$9173,A5439,'RELACION PAGO DE CAJA'!N$3:N$9173)))))</f>
        <v>#REF!</v>
      </c>
    </row>
    <row r="5440" spans="1:10">
      <c r="A5440" s="16" t="str">
        <f t="shared" si="89"/>
        <v/>
      </c>
      <c r="B5440" s="93"/>
      <c r="C5440" s="97"/>
      <c r="D5440" s="25"/>
      <c r="E5440" s="91"/>
      <c r="F5440" s="98"/>
      <c r="G5440" s="23"/>
      <c r="H5440" s="23"/>
      <c r="I5440" s="23"/>
      <c r="J5440" s="14" t="e">
        <f ca="1">F5440-(G5440+(SUMIF('RELACION PAGO DE CAJA'!B$3:B$9173,A5440,'RELACION PAGO DE CAJA'!K$3:K$9173)+SUMIF('RELACION PAGO DE CAJA'!B$3:B$9173,A5440,'RELACION PAGO DE CAJA'!L$3:L$9173)+(SUMIF('RELACION PAGO DE CAJA'!B$3:B$9173,A5440,'RELACION PAGO DE CAJA'!M$3:M$408)+(SUMIF('RELACION PAGO DE CAJA'!B$3:B$9173,A5440,'RELACION PAGO DE CAJA'!N$3:N$9173)))))</f>
        <v>#REF!</v>
      </c>
    </row>
    <row r="5441" spans="1:10">
      <c r="A5441" s="16" t="str">
        <f t="shared" si="89"/>
        <v/>
      </c>
      <c r="B5441" s="93"/>
      <c r="C5441" s="97"/>
      <c r="D5441" s="25"/>
      <c r="E5441" s="91"/>
      <c r="F5441" s="98"/>
      <c r="G5441" s="23"/>
      <c r="H5441" s="23"/>
      <c r="I5441" s="23"/>
      <c r="J5441" s="14" t="e">
        <f ca="1">F5441-(G5441+(SUMIF('RELACION PAGO DE CAJA'!B$3:B$9173,A5441,'RELACION PAGO DE CAJA'!K$3:K$9173)+SUMIF('RELACION PAGO DE CAJA'!B$3:B$9173,A5441,'RELACION PAGO DE CAJA'!L$3:L$9173)+(SUMIF('RELACION PAGO DE CAJA'!B$3:B$9173,A5441,'RELACION PAGO DE CAJA'!M$3:M$408)+(SUMIF('RELACION PAGO DE CAJA'!B$3:B$9173,A5441,'RELACION PAGO DE CAJA'!N$3:N$9173)))))</f>
        <v>#REF!</v>
      </c>
    </row>
    <row r="5442" spans="1:10">
      <c r="A5442" s="16" t="str">
        <f t="shared" si="89"/>
        <v/>
      </c>
      <c r="B5442" s="93"/>
      <c r="C5442" s="97"/>
      <c r="D5442" s="25"/>
      <c r="E5442" s="91"/>
      <c r="F5442" s="98"/>
      <c r="G5442" s="23"/>
      <c r="H5442" s="23"/>
      <c r="I5442" s="23"/>
      <c r="J5442" s="14" t="e">
        <f ca="1">F5442-(G5442+(SUMIF('RELACION PAGO DE CAJA'!B$3:B$9173,A5442,'RELACION PAGO DE CAJA'!K$3:K$9173)+SUMIF('RELACION PAGO DE CAJA'!B$3:B$9173,A5442,'RELACION PAGO DE CAJA'!L$3:L$9173)+(SUMIF('RELACION PAGO DE CAJA'!B$3:B$9173,A5442,'RELACION PAGO DE CAJA'!M$3:M$408)+(SUMIF('RELACION PAGO DE CAJA'!B$3:B$9173,A5442,'RELACION PAGO DE CAJA'!N$3:N$9173)))))</f>
        <v>#REF!</v>
      </c>
    </row>
    <row r="5443" spans="1:10">
      <c r="A5443" s="16" t="str">
        <f t="shared" si="89"/>
        <v/>
      </c>
      <c r="B5443" s="93"/>
      <c r="C5443" s="97"/>
      <c r="D5443" s="25"/>
      <c r="E5443" s="91"/>
      <c r="F5443" s="98"/>
      <c r="G5443" s="23"/>
      <c r="H5443" s="23"/>
      <c r="I5443" s="23"/>
      <c r="J5443" s="14" t="e">
        <f ca="1">F5443-(G5443+(SUMIF('RELACION PAGO DE CAJA'!B$3:B$9173,A5443,'RELACION PAGO DE CAJA'!K$3:K$9173)+SUMIF('RELACION PAGO DE CAJA'!B$3:B$9173,A5443,'RELACION PAGO DE CAJA'!L$3:L$9173)+(SUMIF('RELACION PAGO DE CAJA'!B$3:B$9173,A5443,'RELACION PAGO DE CAJA'!M$3:M$408)+(SUMIF('RELACION PAGO DE CAJA'!B$3:B$9173,A5443,'RELACION PAGO DE CAJA'!N$3:N$9173)))))</f>
        <v>#REF!</v>
      </c>
    </row>
    <row r="5444" spans="1:10">
      <c r="A5444" s="16" t="str">
        <f t="shared" si="89"/>
        <v/>
      </c>
      <c r="B5444" s="93"/>
      <c r="C5444" s="97"/>
      <c r="D5444" s="25"/>
      <c r="E5444" s="91"/>
      <c r="F5444" s="98"/>
      <c r="G5444" s="23"/>
      <c r="H5444" s="23"/>
      <c r="I5444" s="23"/>
      <c r="J5444" s="14" t="e">
        <f ca="1">F5444-(G5444+(SUMIF('RELACION PAGO DE CAJA'!B$3:B$9173,A5444,'RELACION PAGO DE CAJA'!K$3:K$9173)+SUMIF('RELACION PAGO DE CAJA'!B$3:B$9173,A5444,'RELACION PAGO DE CAJA'!L$3:L$9173)+(SUMIF('RELACION PAGO DE CAJA'!B$3:B$9173,A5444,'RELACION PAGO DE CAJA'!M$3:M$408)+(SUMIF('RELACION PAGO DE CAJA'!B$3:B$9173,A5444,'RELACION PAGO DE CAJA'!N$3:N$9173)))))</f>
        <v>#REF!</v>
      </c>
    </row>
    <row r="5445" spans="1:10">
      <c r="A5445" s="16" t="str">
        <f t="shared" si="89"/>
        <v/>
      </c>
      <c r="B5445" s="93"/>
      <c r="C5445" s="97"/>
      <c r="D5445" s="25"/>
      <c r="E5445" s="91"/>
      <c r="F5445" s="98"/>
      <c r="G5445" s="23"/>
      <c r="H5445" s="23"/>
      <c r="I5445" s="23"/>
      <c r="J5445" s="14" t="e">
        <f ca="1">F5445-(G5445+(SUMIF('RELACION PAGO DE CAJA'!B$3:B$9173,A5445,'RELACION PAGO DE CAJA'!K$3:K$9173)+SUMIF('RELACION PAGO DE CAJA'!B$3:B$9173,A5445,'RELACION PAGO DE CAJA'!L$3:L$9173)+(SUMIF('RELACION PAGO DE CAJA'!B$3:B$9173,A5445,'RELACION PAGO DE CAJA'!M$3:M$408)+(SUMIF('RELACION PAGO DE CAJA'!B$3:B$9173,A5445,'RELACION PAGO DE CAJA'!N$3:N$9173)))))</f>
        <v>#REF!</v>
      </c>
    </row>
    <row r="5446" spans="1:10">
      <c r="A5446" s="16" t="str">
        <f t="shared" si="89"/>
        <v/>
      </c>
      <c r="B5446" s="93"/>
      <c r="C5446" s="97"/>
      <c r="D5446" s="25"/>
      <c r="E5446" s="91"/>
      <c r="F5446" s="98"/>
      <c r="G5446" s="23"/>
      <c r="H5446" s="23"/>
      <c r="I5446" s="23"/>
      <c r="J5446" s="14" t="e">
        <f ca="1">F5446-(G5446+(SUMIF('RELACION PAGO DE CAJA'!B$3:B$9173,A5446,'RELACION PAGO DE CAJA'!K$3:K$9173)+SUMIF('RELACION PAGO DE CAJA'!B$3:B$9173,A5446,'RELACION PAGO DE CAJA'!L$3:L$9173)+(SUMIF('RELACION PAGO DE CAJA'!B$3:B$9173,A5446,'RELACION PAGO DE CAJA'!M$3:M$408)+(SUMIF('RELACION PAGO DE CAJA'!B$3:B$9173,A5446,'RELACION PAGO DE CAJA'!N$3:N$9173)))))</f>
        <v>#REF!</v>
      </c>
    </row>
    <row r="5447" spans="1:10">
      <c r="A5447" s="16" t="str">
        <f t="shared" si="89"/>
        <v/>
      </c>
      <c r="B5447" s="93"/>
      <c r="C5447" s="97"/>
      <c r="D5447" s="25"/>
      <c r="E5447" s="91"/>
      <c r="F5447" s="98"/>
      <c r="G5447" s="23"/>
      <c r="H5447" s="23"/>
      <c r="I5447" s="23"/>
      <c r="J5447" s="14" t="e">
        <f ca="1">F5447-(G5447+(SUMIF('RELACION PAGO DE CAJA'!B$3:B$9173,A5447,'RELACION PAGO DE CAJA'!K$3:K$9173)+SUMIF('RELACION PAGO DE CAJA'!B$3:B$9173,A5447,'RELACION PAGO DE CAJA'!L$3:L$9173)+(SUMIF('RELACION PAGO DE CAJA'!B$3:B$9173,A5447,'RELACION PAGO DE CAJA'!M$3:M$408)+(SUMIF('RELACION PAGO DE CAJA'!B$3:B$9173,A5447,'RELACION PAGO DE CAJA'!N$3:N$9173)))))</f>
        <v>#REF!</v>
      </c>
    </row>
    <row r="5448" spans="1:10">
      <c r="A5448" s="16" t="str">
        <f t="shared" si="89"/>
        <v/>
      </c>
      <c r="B5448" s="93"/>
      <c r="C5448" s="97"/>
      <c r="D5448" s="25"/>
      <c r="E5448" s="91"/>
      <c r="F5448" s="98"/>
      <c r="G5448" s="23"/>
      <c r="H5448" s="23"/>
      <c r="I5448" s="23"/>
      <c r="J5448" s="14" t="e">
        <f ca="1">F5448-(G5448+(SUMIF('RELACION PAGO DE CAJA'!B$3:B$9173,A5448,'RELACION PAGO DE CAJA'!K$3:K$9173)+SUMIF('RELACION PAGO DE CAJA'!B$3:B$9173,A5448,'RELACION PAGO DE CAJA'!L$3:L$9173)+(SUMIF('RELACION PAGO DE CAJA'!B$3:B$9173,A5448,'RELACION PAGO DE CAJA'!M$3:M$408)+(SUMIF('RELACION PAGO DE CAJA'!B$3:B$9173,A5448,'RELACION PAGO DE CAJA'!N$3:N$9173)))))</f>
        <v>#REF!</v>
      </c>
    </row>
    <row r="5449" spans="1:10">
      <c r="A5449" s="16" t="str">
        <f t="shared" si="89"/>
        <v/>
      </c>
      <c r="B5449" s="93"/>
      <c r="C5449" s="97"/>
      <c r="D5449" s="25"/>
      <c r="E5449" s="91"/>
      <c r="F5449" s="98"/>
      <c r="G5449" s="23"/>
      <c r="H5449" s="23"/>
      <c r="I5449" s="23"/>
      <c r="J5449" s="14" t="e">
        <f ca="1">F5449-(G5449+(SUMIF('RELACION PAGO DE CAJA'!B$3:B$9173,A5449,'RELACION PAGO DE CAJA'!K$3:K$9173)+SUMIF('RELACION PAGO DE CAJA'!B$3:B$9173,A5449,'RELACION PAGO DE CAJA'!L$3:L$9173)+(SUMIF('RELACION PAGO DE CAJA'!B$3:B$9173,A5449,'RELACION PAGO DE CAJA'!M$3:M$408)+(SUMIF('RELACION PAGO DE CAJA'!B$3:B$9173,A5449,'RELACION PAGO DE CAJA'!N$3:N$9173)))))</f>
        <v>#REF!</v>
      </c>
    </row>
    <row r="5450" spans="1:10">
      <c r="A5450" s="16" t="str">
        <f t="shared" si="89"/>
        <v/>
      </c>
      <c r="B5450" s="93"/>
      <c r="C5450" s="97"/>
      <c r="D5450" s="25"/>
      <c r="E5450" s="91"/>
      <c r="F5450" s="98"/>
      <c r="G5450" s="23"/>
      <c r="H5450" s="23"/>
      <c r="I5450" s="23"/>
      <c r="J5450" s="14" t="e">
        <f ca="1">F5450-(G5450+(SUMIF('RELACION PAGO DE CAJA'!B$3:B$9173,A5450,'RELACION PAGO DE CAJA'!K$3:K$9173)+SUMIF('RELACION PAGO DE CAJA'!B$3:B$9173,A5450,'RELACION PAGO DE CAJA'!L$3:L$9173)+(SUMIF('RELACION PAGO DE CAJA'!B$3:B$9173,A5450,'RELACION PAGO DE CAJA'!M$3:M$408)+(SUMIF('RELACION PAGO DE CAJA'!B$3:B$9173,A5450,'RELACION PAGO DE CAJA'!N$3:N$9173)))))</f>
        <v>#REF!</v>
      </c>
    </row>
    <row r="5451" spans="1:10">
      <c r="A5451" s="16" t="str">
        <f t="shared" si="89"/>
        <v/>
      </c>
      <c r="B5451" s="93"/>
      <c r="C5451" s="97"/>
      <c r="D5451" s="25"/>
      <c r="E5451" s="91"/>
      <c r="F5451" s="98"/>
      <c r="G5451" s="23"/>
      <c r="H5451" s="23"/>
      <c r="I5451" s="23"/>
      <c r="J5451" s="14" t="e">
        <f ca="1">F5451-(G5451+(SUMIF('RELACION PAGO DE CAJA'!B$3:B$9173,A5451,'RELACION PAGO DE CAJA'!K$3:K$9173)+SUMIF('RELACION PAGO DE CAJA'!B$3:B$9173,A5451,'RELACION PAGO DE CAJA'!L$3:L$9173)+(SUMIF('RELACION PAGO DE CAJA'!B$3:B$9173,A5451,'RELACION PAGO DE CAJA'!M$3:M$408)+(SUMIF('RELACION PAGO DE CAJA'!B$3:B$9173,A5451,'RELACION PAGO DE CAJA'!N$3:N$9173)))))</f>
        <v>#REF!</v>
      </c>
    </row>
    <row r="5452" spans="1:10">
      <c r="A5452" s="16" t="str">
        <f t="shared" si="89"/>
        <v/>
      </c>
      <c r="B5452" s="93"/>
      <c r="C5452" s="97"/>
      <c r="D5452" s="25"/>
      <c r="E5452" s="91"/>
      <c r="F5452" s="98"/>
      <c r="G5452" s="23"/>
      <c r="H5452" s="23"/>
      <c r="I5452" s="23"/>
      <c r="J5452" s="14" t="e">
        <f ca="1">F5452-(G5452+(SUMIF('RELACION PAGO DE CAJA'!B$3:B$9173,A5452,'RELACION PAGO DE CAJA'!K$3:K$9173)+SUMIF('RELACION PAGO DE CAJA'!B$3:B$9173,A5452,'RELACION PAGO DE CAJA'!L$3:L$9173)+(SUMIF('RELACION PAGO DE CAJA'!B$3:B$9173,A5452,'RELACION PAGO DE CAJA'!M$3:M$408)+(SUMIF('RELACION PAGO DE CAJA'!B$3:B$9173,A5452,'RELACION PAGO DE CAJA'!N$3:N$9173)))))</f>
        <v>#REF!</v>
      </c>
    </row>
    <row r="5453" spans="1:10">
      <c r="A5453" s="16" t="str">
        <f t="shared" si="89"/>
        <v/>
      </c>
      <c r="B5453" s="93"/>
      <c r="C5453" s="97"/>
      <c r="D5453" s="25"/>
      <c r="E5453" s="91"/>
      <c r="F5453" s="98"/>
      <c r="G5453" s="23"/>
      <c r="H5453" s="23"/>
      <c r="I5453" s="23"/>
      <c r="J5453" s="14" t="e">
        <f ca="1">F5453-(G5453+(SUMIF('RELACION PAGO DE CAJA'!B$3:B$9173,A5453,'RELACION PAGO DE CAJA'!K$3:K$9173)+SUMIF('RELACION PAGO DE CAJA'!B$3:B$9173,A5453,'RELACION PAGO DE CAJA'!L$3:L$9173)+(SUMIF('RELACION PAGO DE CAJA'!B$3:B$9173,A5453,'RELACION PAGO DE CAJA'!M$3:M$408)+(SUMIF('RELACION PAGO DE CAJA'!B$3:B$9173,A5453,'RELACION PAGO DE CAJA'!N$3:N$9173)))))</f>
        <v>#REF!</v>
      </c>
    </row>
    <row r="5454" spans="1:10">
      <c r="A5454" s="16" t="str">
        <f t="shared" si="89"/>
        <v/>
      </c>
      <c r="B5454" s="93"/>
      <c r="C5454" s="97"/>
      <c r="D5454" s="25"/>
      <c r="E5454" s="91"/>
      <c r="F5454" s="98"/>
      <c r="G5454" s="23"/>
      <c r="H5454" s="23"/>
      <c r="I5454" s="23"/>
      <c r="J5454" s="14" t="e">
        <f ca="1">F5454-(G5454+(SUMIF('RELACION PAGO DE CAJA'!B$3:B$9173,A5454,'RELACION PAGO DE CAJA'!K$3:K$9173)+SUMIF('RELACION PAGO DE CAJA'!B$3:B$9173,A5454,'RELACION PAGO DE CAJA'!L$3:L$9173)+(SUMIF('RELACION PAGO DE CAJA'!B$3:B$9173,A5454,'RELACION PAGO DE CAJA'!M$3:M$408)+(SUMIF('RELACION PAGO DE CAJA'!B$3:B$9173,A5454,'RELACION PAGO DE CAJA'!N$3:N$9173)))))</f>
        <v>#REF!</v>
      </c>
    </row>
    <row r="5455" spans="1:10">
      <c r="A5455" s="16" t="str">
        <f t="shared" si="89"/>
        <v/>
      </c>
      <c r="B5455" s="93"/>
      <c r="C5455" s="97"/>
      <c r="D5455" s="25"/>
      <c r="E5455" s="91"/>
      <c r="F5455" s="98"/>
      <c r="G5455" s="23"/>
      <c r="H5455" s="23"/>
      <c r="I5455" s="23"/>
      <c r="J5455" s="14" t="e">
        <f ca="1">F5455-(G5455+(SUMIF('RELACION PAGO DE CAJA'!B$3:B$9173,A5455,'RELACION PAGO DE CAJA'!K$3:K$9173)+SUMIF('RELACION PAGO DE CAJA'!B$3:B$9173,A5455,'RELACION PAGO DE CAJA'!L$3:L$9173)+(SUMIF('RELACION PAGO DE CAJA'!B$3:B$9173,A5455,'RELACION PAGO DE CAJA'!M$3:M$408)+(SUMIF('RELACION PAGO DE CAJA'!B$3:B$9173,A5455,'RELACION PAGO DE CAJA'!N$3:N$9173)))))</f>
        <v>#REF!</v>
      </c>
    </row>
    <row r="5456" spans="1:10">
      <c r="A5456" s="16" t="str">
        <f t="shared" si="89"/>
        <v/>
      </c>
      <c r="B5456" s="93"/>
      <c r="C5456" s="97"/>
      <c r="D5456" s="25"/>
      <c r="E5456" s="91"/>
      <c r="F5456" s="98"/>
      <c r="G5456" s="23"/>
      <c r="H5456" s="23"/>
      <c r="I5456" s="23"/>
      <c r="J5456" s="14" t="e">
        <f ca="1">F5456-(G5456+(SUMIF('RELACION PAGO DE CAJA'!B$3:B$9173,A5456,'RELACION PAGO DE CAJA'!K$3:K$9173)+SUMIF('RELACION PAGO DE CAJA'!B$3:B$9173,A5456,'RELACION PAGO DE CAJA'!L$3:L$9173)+(SUMIF('RELACION PAGO DE CAJA'!B$3:B$9173,A5456,'RELACION PAGO DE CAJA'!M$3:M$408)+(SUMIF('RELACION PAGO DE CAJA'!B$3:B$9173,A5456,'RELACION PAGO DE CAJA'!N$3:N$9173)))))</f>
        <v>#REF!</v>
      </c>
    </row>
    <row r="5457" spans="1:10">
      <c r="A5457" s="16" t="str">
        <f t="shared" si="89"/>
        <v/>
      </c>
      <c r="B5457" s="93"/>
      <c r="C5457" s="97"/>
      <c r="D5457" s="25"/>
      <c r="E5457" s="91"/>
      <c r="F5457" s="98"/>
      <c r="G5457" s="23"/>
      <c r="H5457" s="23"/>
      <c r="I5457" s="23"/>
      <c r="J5457" s="14" t="e">
        <f ca="1">F5457-(G5457+(SUMIF('RELACION PAGO DE CAJA'!B$3:B$9173,A5457,'RELACION PAGO DE CAJA'!K$3:K$9173)+SUMIF('RELACION PAGO DE CAJA'!B$3:B$9173,A5457,'RELACION PAGO DE CAJA'!L$3:L$9173)+(SUMIF('RELACION PAGO DE CAJA'!B$3:B$9173,A5457,'RELACION PAGO DE CAJA'!M$3:M$408)+(SUMIF('RELACION PAGO DE CAJA'!B$3:B$9173,A5457,'RELACION PAGO DE CAJA'!N$3:N$9173)))))</f>
        <v>#REF!</v>
      </c>
    </row>
    <row r="5458" spans="1:10">
      <c r="A5458" s="16" t="str">
        <f t="shared" si="89"/>
        <v/>
      </c>
      <c r="B5458" s="93"/>
      <c r="C5458" s="97"/>
      <c r="D5458" s="25"/>
      <c r="E5458" s="91"/>
      <c r="F5458" s="98"/>
      <c r="G5458" s="23"/>
      <c r="H5458" s="23"/>
      <c r="I5458" s="23"/>
      <c r="J5458" s="14" t="e">
        <f ca="1">F5458-(G5458+(SUMIF('RELACION PAGO DE CAJA'!B$3:B$9173,A5458,'RELACION PAGO DE CAJA'!K$3:K$9173)+SUMIF('RELACION PAGO DE CAJA'!B$3:B$9173,A5458,'RELACION PAGO DE CAJA'!L$3:L$9173)+(SUMIF('RELACION PAGO DE CAJA'!B$3:B$9173,A5458,'RELACION PAGO DE CAJA'!M$3:M$408)+(SUMIF('RELACION PAGO DE CAJA'!B$3:B$9173,A5458,'RELACION PAGO DE CAJA'!N$3:N$9173)))))</f>
        <v>#REF!</v>
      </c>
    </row>
    <row r="5459" spans="1:10">
      <c r="A5459" s="16" t="str">
        <f t="shared" si="89"/>
        <v/>
      </c>
      <c r="B5459" s="93"/>
      <c r="C5459" s="97"/>
      <c r="D5459" s="25"/>
      <c r="E5459" s="91"/>
      <c r="F5459" s="98"/>
      <c r="G5459" s="23"/>
      <c r="H5459" s="23"/>
      <c r="I5459" s="23"/>
      <c r="J5459" s="14" t="e">
        <f ca="1">F5459-(G5459+(SUMIF('RELACION PAGO DE CAJA'!B$3:B$9173,A5459,'RELACION PAGO DE CAJA'!K$3:K$9173)+SUMIF('RELACION PAGO DE CAJA'!B$3:B$9173,A5459,'RELACION PAGO DE CAJA'!L$3:L$9173)+(SUMIF('RELACION PAGO DE CAJA'!B$3:B$9173,A5459,'RELACION PAGO DE CAJA'!M$3:M$408)+(SUMIF('RELACION PAGO DE CAJA'!B$3:B$9173,A5459,'RELACION PAGO DE CAJA'!N$3:N$9173)))))</f>
        <v>#REF!</v>
      </c>
    </row>
    <row r="5460" spans="1:10">
      <c r="A5460" s="16" t="str">
        <f t="shared" si="89"/>
        <v/>
      </c>
      <c r="B5460" s="93"/>
      <c r="C5460" s="97"/>
      <c r="D5460" s="25"/>
      <c r="E5460" s="91"/>
      <c r="F5460" s="98"/>
      <c r="G5460" s="23"/>
      <c r="H5460" s="23"/>
      <c r="I5460" s="23"/>
      <c r="J5460" s="14" t="e">
        <f ca="1">F5460-(G5460+(SUMIF('RELACION PAGO DE CAJA'!B$3:B$9173,A5460,'RELACION PAGO DE CAJA'!K$3:K$9173)+SUMIF('RELACION PAGO DE CAJA'!B$3:B$9173,A5460,'RELACION PAGO DE CAJA'!L$3:L$9173)+(SUMIF('RELACION PAGO DE CAJA'!B$3:B$9173,A5460,'RELACION PAGO DE CAJA'!M$3:M$408)+(SUMIF('RELACION PAGO DE CAJA'!B$3:B$9173,A5460,'RELACION PAGO DE CAJA'!N$3:N$9173)))))</f>
        <v>#REF!</v>
      </c>
    </row>
    <row r="5461" spans="1:10">
      <c r="A5461" s="16" t="str">
        <f t="shared" ref="A5461:A5524" si="90">CONCATENATE(B5461,D5461,E5461)</f>
        <v/>
      </c>
      <c r="B5461" s="93"/>
      <c r="C5461" s="97"/>
      <c r="D5461" s="25"/>
      <c r="E5461" s="91"/>
      <c r="F5461" s="98"/>
      <c r="G5461" s="23"/>
      <c r="H5461" s="23"/>
      <c r="I5461" s="23"/>
      <c r="J5461" s="14" t="e">
        <f ca="1">F5461-(G5461+(SUMIF('RELACION PAGO DE CAJA'!B$3:B$9173,A5461,'RELACION PAGO DE CAJA'!K$3:K$9173)+SUMIF('RELACION PAGO DE CAJA'!B$3:B$9173,A5461,'RELACION PAGO DE CAJA'!L$3:L$9173)+(SUMIF('RELACION PAGO DE CAJA'!B$3:B$9173,A5461,'RELACION PAGO DE CAJA'!M$3:M$408)+(SUMIF('RELACION PAGO DE CAJA'!B$3:B$9173,A5461,'RELACION PAGO DE CAJA'!N$3:N$9173)))))</f>
        <v>#REF!</v>
      </c>
    </row>
    <row r="5462" spans="1:10">
      <c r="A5462" s="16" t="str">
        <f t="shared" si="90"/>
        <v/>
      </c>
      <c r="B5462" s="93"/>
      <c r="C5462" s="97"/>
      <c r="D5462" s="25"/>
      <c r="E5462" s="91"/>
      <c r="F5462" s="98"/>
      <c r="G5462" s="23"/>
      <c r="H5462" s="23"/>
      <c r="I5462" s="23"/>
      <c r="J5462" s="14" t="e">
        <f ca="1">F5462-(G5462+(SUMIF('RELACION PAGO DE CAJA'!B$3:B$9173,A5462,'RELACION PAGO DE CAJA'!K$3:K$9173)+SUMIF('RELACION PAGO DE CAJA'!B$3:B$9173,A5462,'RELACION PAGO DE CAJA'!L$3:L$9173)+(SUMIF('RELACION PAGO DE CAJA'!B$3:B$9173,A5462,'RELACION PAGO DE CAJA'!M$3:M$408)+(SUMIF('RELACION PAGO DE CAJA'!B$3:B$9173,A5462,'RELACION PAGO DE CAJA'!N$3:N$9173)))))</f>
        <v>#REF!</v>
      </c>
    </row>
    <row r="5463" spans="1:10">
      <c r="A5463" s="16" t="str">
        <f t="shared" si="90"/>
        <v/>
      </c>
      <c r="B5463" s="93"/>
      <c r="C5463" s="97"/>
      <c r="D5463" s="25"/>
      <c r="E5463" s="91"/>
      <c r="F5463" s="98"/>
      <c r="G5463" s="23"/>
      <c r="H5463" s="23"/>
      <c r="I5463" s="23"/>
      <c r="J5463" s="14" t="e">
        <f ca="1">F5463-(G5463+(SUMIF('RELACION PAGO DE CAJA'!B$3:B$9173,A5463,'RELACION PAGO DE CAJA'!K$3:K$9173)+SUMIF('RELACION PAGO DE CAJA'!B$3:B$9173,A5463,'RELACION PAGO DE CAJA'!L$3:L$9173)+(SUMIF('RELACION PAGO DE CAJA'!B$3:B$9173,A5463,'RELACION PAGO DE CAJA'!M$3:M$408)+(SUMIF('RELACION PAGO DE CAJA'!B$3:B$9173,A5463,'RELACION PAGO DE CAJA'!N$3:N$9173)))))</f>
        <v>#REF!</v>
      </c>
    </row>
    <row r="5464" spans="1:10">
      <c r="A5464" s="16" t="str">
        <f t="shared" si="90"/>
        <v/>
      </c>
      <c r="B5464" s="93"/>
      <c r="C5464" s="97"/>
      <c r="D5464" s="25"/>
      <c r="E5464" s="91"/>
      <c r="F5464" s="98"/>
      <c r="G5464" s="23"/>
      <c r="H5464" s="23"/>
      <c r="I5464" s="23"/>
      <c r="J5464" s="14" t="e">
        <f ca="1">F5464-(G5464+(SUMIF('RELACION PAGO DE CAJA'!B$3:B$9173,A5464,'RELACION PAGO DE CAJA'!K$3:K$9173)+SUMIF('RELACION PAGO DE CAJA'!B$3:B$9173,A5464,'RELACION PAGO DE CAJA'!L$3:L$9173)+(SUMIF('RELACION PAGO DE CAJA'!B$3:B$9173,A5464,'RELACION PAGO DE CAJA'!M$3:M$408)+(SUMIF('RELACION PAGO DE CAJA'!B$3:B$9173,A5464,'RELACION PAGO DE CAJA'!N$3:N$9173)))))</f>
        <v>#REF!</v>
      </c>
    </row>
    <row r="5465" spans="1:10">
      <c r="A5465" s="16" t="str">
        <f t="shared" si="90"/>
        <v/>
      </c>
      <c r="B5465" s="93"/>
      <c r="C5465" s="97"/>
      <c r="D5465" s="25"/>
      <c r="E5465" s="91"/>
      <c r="F5465" s="98"/>
      <c r="G5465" s="23"/>
      <c r="H5465" s="23"/>
      <c r="I5465" s="23"/>
      <c r="J5465" s="14" t="e">
        <f ca="1">F5465-(G5465+(SUMIF('RELACION PAGO DE CAJA'!B$3:B$9173,A5465,'RELACION PAGO DE CAJA'!K$3:K$9173)+SUMIF('RELACION PAGO DE CAJA'!B$3:B$9173,A5465,'RELACION PAGO DE CAJA'!L$3:L$9173)+(SUMIF('RELACION PAGO DE CAJA'!B$3:B$9173,A5465,'RELACION PAGO DE CAJA'!M$3:M$408)+(SUMIF('RELACION PAGO DE CAJA'!B$3:B$9173,A5465,'RELACION PAGO DE CAJA'!N$3:N$9173)))))</f>
        <v>#REF!</v>
      </c>
    </row>
    <row r="5466" spans="1:10">
      <c r="A5466" s="16" t="str">
        <f t="shared" si="90"/>
        <v/>
      </c>
      <c r="B5466" s="93"/>
      <c r="C5466" s="97"/>
      <c r="D5466" s="25"/>
      <c r="E5466" s="91"/>
      <c r="F5466" s="98"/>
      <c r="G5466" s="23"/>
      <c r="H5466" s="23"/>
      <c r="I5466" s="23"/>
      <c r="J5466" s="14" t="e">
        <f ca="1">F5466-(G5466+(SUMIF('RELACION PAGO DE CAJA'!B$3:B$9173,A5466,'RELACION PAGO DE CAJA'!K$3:K$9173)+SUMIF('RELACION PAGO DE CAJA'!B$3:B$9173,A5466,'RELACION PAGO DE CAJA'!L$3:L$9173)+(SUMIF('RELACION PAGO DE CAJA'!B$3:B$9173,A5466,'RELACION PAGO DE CAJA'!M$3:M$408)+(SUMIF('RELACION PAGO DE CAJA'!B$3:B$9173,A5466,'RELACION PAGO DE CAJA'!N$3:N$9173)))))</f>
        <v>#REF!</v>
      </c>
    </row>
    <row r="5467" spans="1:10">
      <c r="A5467" s="16" t="str">
        <f t="shared" si="90"/>
        <v/>
      </c>
      <c r="B5467" s="93"/>
      <c r="C5467" s="97"/>
      <c r="D5467" s="25"/>
      <c r="E5467" s="91"/>
      <c r="F5467" s="98"/>
      <c r="G5467" s="23"/>
      <c r="H5467" s="23"/>
      <c r="I5467" s="23"/>
      <c r="J5467" s="14" t="e">
        <f ca="1">F5467-(G5467+(SUMIF('RELACION PAGO DE CAJA'!B$3:B$9173,A5467,'RELACION PAGO DE CAJA'!K$3:K$9173)+SUMIF('RELACION PAGO DE CAJA'!B$3:B$9173,A5467,'RELACION PAGO DE CAJA'!L$3:L$9173)+(SUMIF('RELACION PAGO DE CAJA'!B$3:B$9173,A5467,'RELACION PAGO DE CAJA'!M$3:M$408)+(SUMIF('RELACION PAGO DE CAJA'!B$3:B$9173,A5467,'RELACION PAGO DE CAJA'!N$3:N$9173)))))</f>
        <v>#REF!</v>
      </c>
    </row>
    <row r="5468" spans="1:10">
      <c r="A5468" s="16" t="str">
        <f t="shared" si="90"/>
        <v/>
      </c>
      <c r="B5468" s="93"/>
      <c r="C5468" s="97"/>
      <c r="D5468" s="25"/>
      <c r="E5468" s="91"/>
      <c r="F5468" s="98"/>
      <c r="G5468" s="23"/>
      <c r="H5468" s="23"/>
      <c r="I5468" s="23"/>
      <c r="J5468" s="14" t="e">
        <f ca="1">F5468-(G5468+(SUMIF('RELACION PAGO DE CAJA'!B$3:B$9173,A5468,'RELACION PAGO DE CAJA'!K$3:K$9173)+SUMIF('RELACION PAGO DE CAJA'!B$3:B$9173,A5468,'RELACION PAGO DE CAJA'!L$3:L$9173)+(SUMIF('RELACION PAGO DE CAJA'!B$3:B$9173,A5468,'RELACION PAGO DE CAJA'!M$3:M$408)+(SUMIF('RELACION PAGO DE CAJA'!B$3:B$9173,A5468,'RELACION PAGO DE CAJA'!N$3:N$9173)))))</f>
        <v>#REF!</v>
      </c>
    </row>
    <row r="5469" spans="1:10">
      <c r="A5469" s="16" t="str">
        <f t="shared" si="90"/>
        <v/>
      </c>
      <c r="B5469" s="93"/>
      <c r="C5469" s="97"/>
      <c r="D5469" s="25"/>
      <c r="E5469" s="91"/>
      <c r="F5469" s="98"/>
      <c r="G5469" s="23"/>
      <c r="H5469" s="23"/>
      <c r="I5469" s="23"/>
      <c r="J5469" s="14" t="e">
        <f ca="1">F5469-(G5469+(SUMIF('RELACION PAGO DE CAJA'!B$3:B$9173,A5469,'RELACION PAGO DE CAJA'!K$3:K$9173)+SUMIF('RELACION PAGO DE CAJA'!B$3:B$9173,A5469,'RELACION PAGO DE CAJA'!L$3:L$9173)+(SUMIF('RELACION PAGO DE CAJA'!B$3:B$9173,A5469,'RELACION PAGO DE CAJA'!M$3:M$408)+(SUMIF('RELACION PAGO DE CAJA'!B$3:B$9173,A5469,'RELACION PAGO DE CAJA'!N$3:N$9173)))))</f>
        <v>#REF!</v>
      </c>
    </row>
    <row r="5470" spans="1:10">
      <c r="A5470" s="16" t="str">
        <f t="shared" si="90"/>
        <v/>
      </c>
      <c r="B5470" s="93"/>
      <c r="C5470" s="97"/>
      <c r="D5470" s="25"/>
      <c r="E5470" s="91"/>
      <c r="F5470" s="98"/>
      <c r="G5470" s="23"/>
      <c r="H5470" s="23"/>
      <c r="I5470" s="23"/>
      <c r="J5470" s="14" t="e">
        <f ca="1">F5470-(G5470+(SUMIF('RELACION PAGO DE CAJA'!B$3:B$9173,A5470,'RELACION PAGO DE CAJA'!K$3:K$9173)+SUMIF('RELACION PAGO DE CAJA'!B$3:B$9173,A5470,'RELACION PAGO DE CAJA'!L$3:L$9173)+(SUMIF('RELACION PAGO DE CAJA'!B$3:B$9173,A5470,'RELACION PAGO DE CAJA'!M$3:M$408)+(SUMIF('RELACION PAGO DE CAJA'!B$3:B$9173,A5470,'RELACION PAGO DE CAJA'!N$3:N$9173)))))</f>
        <v>#REF!</v>
      </c>
    </row>
    <row r="5471" spans="1:10">
      <c r="A5471" s="16" t="str">
        <f t="shared" si="90"/>
        <v/>
      </c>
      <c r="B5471" s="93"/>
      <c r="C5471" s="97"/>
      <c r="D5471" s="25"/>
      <c r="E5471" s="91"/>
      <c r="F5471" s="98"/>
      <c r="G5471" s="23"/>
      <c r="H5471" s="23"/>
      <c r="I5471" s="23"/>
      <c r="J5471" s="14" t="e">
        <f ca="1">F5471-(G5471+(SUMIF('RELACION PAGO DE CAJA'!B$3:B$9173,A5471,'RELACION PAGO DE CAJA'!K$3:K$9173)+SUMIF('RELACION PAGO DE CAJA'!B$3:B$9173,A5471,'RELACION PAGO DE CAJA'!L$3:L$9173)+(SUMIF('RELACION PAGO DE CAJA'!B$3:B$9173,A5471,'RELACION PAGO DE CAJA'!M$3:M$408)+(SUMIF('RELACION PAGO DE CAJA'!B$3:B$9173,A5471,'RELACION PAGO DE CAJA'!N$3:N$9173)))))</f>
        <v>#REF!</v>
      </c>
    </row>
    <row r="5472" spans="1:10">
      <c r="A5472" s="16" t="str">
        <f t="shared" si="90"/>
        <v/>
      </c>
      <c r="B5472" s="93"/>
      <c r="C5472" s="97"/>
      <c r="D5472" s="25"/>
      <c r="E5472" s="91"/>
      <c r="F5472" s="98"/>
      <c r="G5472" s="23"/>
      <c r="H5472" s="23"/>
      <c r="I5472" s="23"/>
      <c r="J5472" s="14" t="e">
        <f ca="1">F5472-(G5472+(SUMIF('RELACION PAGO DE CAJA'!B$3:B$9173,A5472,'RELACION PAGO DE CAJA'!K$3:K$9173)+SUMIF('RELACION PAGO DE CAJA'!B$3:B$9173,A5472,'RELACION PAGO DE CAJA'!L$3:L$9173)+(SUMIF('RELACION PAGO DE CAJA'!B$3:B$9173,A5472,'RELACION PAGO DE CAJA'!M$3:M$408)+(SUMIF('RELACION PAGO DE CAJA'!B$3:B$9173,A5472,'RELACION PAGO DE CAJA'!N$3:N$9173)))))</f>
        <v>#REF!</v>
      </c>
    </row>
    <row r="5473" spans="1:10">
      <c r="A5473" s="16" t="str">
        <f t="shared" si="90"/>
        <v/>
      </c>
      <c r="B5473" s="93"/>
      <c r="C5473" s="97"/>
      <c r="D5473" s="25"/>
      <c r="E5473" s="91"/>
      <c r="F5473" s="98"/>
      <c r="G5473" s="23"/>
      <c r="H5473" s="23"/>
      <c r="I5473" s="23"/>
      <c r="J5473" s="14" t="e">
        <f ca="1">F5473-(G5473+(SUMIF('RELACION PAGO DE CAJA'!B$3:B$9173,A5473,'RELACION PAGO DE CAJA'!K$3:K$9173)+SUMIF('RELACION PAGO DE CAJA'!B$3:B$9173,A5473,'RELACION PAGO DE CAJA'!L$3:L$9173)+(SUMIF('RELACION PAGO DE CAJA'!B$3:B$9173,A5473,'RELACION PAGO DE CAJA'!M$3:M$408)+(SUMIF('RELACION PAGO DE CAJA'!B$3:B$9173,A5473,'RELACION PAGO DE CAJA'!N$3:N$9173)))))</f>
        <v>#REF!</v>
      </c>
    </row>
    <row r="5474" spans="1:10">
      <c r="A5474" s="16" t="str">
        <f t="shared" si="90"/>
        <v/>
      </c>
      <c r="B5474" s="93"/>
      <c r="C5474" s="97"/>
      <c r="D5474" s="25"/>
      <c r="E5474" s="91"/>
      <c r="F5474" s="98"/>
      <c r="G5474" s="23"/>
      <c r="H5474" s="23"/>
      <c r="I5474" s="23"/>
      <c r="J5474" s="14" t="e">
        <f ca="1">F5474-(G5474+(SUMIF('RELACION PAGO DE CAJA'!B$3:B$9173,A5474,'RELACION PAGO DE CAJA'!K$3:K$9173)+SUMIF('RELACION PAGO DE CAJA'!B$3:B$9173,A5474,'RELACION PAGO DE CAJA'!L$3:L$9173)+(SUMIF('RELACION PAGO DE CAJA'!B$3:B$9173,A5474,'RELACION PAGO DE CAJA'!M$3:M$408)+(SUMIF('RELACION PAGO DE CAJA'!B$3:B$9173,A5474,'RELACION PAGO DE CAJA'!N$3:N$9173)))))</f>
        <v>#REF!</v>
      </c>
    </row>
    <row r="5475" spans="1:10">
      <c r="A5475" s="16" t="str">
        <f t="shared" si="90"/>
        <v/>
      </c>
      <c r="B5475" s="93"/>
      <c r="C5475" s="97"/>
      <c r="D5475" s="25"/>
      <c r="E5475" s="91"/>
      <c r="F5475" s="98"/>
      <c r="G5475" s="23"/>
      <c r="H5475" s="23"/>
      <c r="I5475" s="23"/>
      <c r="J5475" s="14" t="e">
        <f ca="1">F5475-(G5475+(SUMIF('RELACION PAGO DE CAJA'!B$3:B$9173,A5475,'RELACION PAGO DE CAJA'!K$3:K$9173)+SUMIF('RELACION PAGO DE CAJA'!B$3:B$9173,A5475,'RELACION PAGO DE CAJA'!L$3:L$9173)+(SUMIF('RELACION PAGO DE CAJA'!B$3:B$9173,A5475,'RELACION PAGO DE CAJA'!M$3:M$408)+(SUMIF('RELACION PAGO DE CAJA'!B$3:B$9173,A5475,'RELACION PAGO DE CAJA'!N$3:N$9173)))))</f>
        <v>#REF!</v>
      </c>
    </row>
    <row r="5476" spans="1:10">
      <c r="A5476" s="16" t="str">
        <f t="shared" si="90"/>
        <v/>
      </c>
      <c r="B5476" s="93"/>
      <c r="C5476" s="97"/>
      <c r="D5476" s="25"/>
      <c r="E5476" s="91"/>
      <c r="F5476" s="98"/>
      <c r="G5476" s="23"/>
      <c r="H5476" s="23"/>
      <c r="I5476" s="23"/>
      <c r="J5476" s="14" t="e">
        <f ca="1">F5476-(G5476+(SUMIF('RELACION PAGO DE CAJA'!B$3:B$9173,A5476,'RELACION PAGO DE CAJA'!K$3:K$9173)+SUMIF('RELACION PAGO DE CAJA'!B$3:B$9173,A5476,'RELACION PAGO DE CAJA'!L$3:L$9173)+(SUMIF('RELACION PAGO DE CAJA'!B$3:B$9173,A5476,'RELACION PAGO DE CAJA'!M$3:M$408)+(SUMIF('RELACION PAGO DE CAJA'!B$3:B$9173,A5476,'RELACION PAGO DE CAJA'!N$3:N$9173)))))</f>
        <v>#REF!</v>
      </c>
    </row>
    <row r="5477" spans="1:10">
      <c r="A5477" s="16" t="str">
        <f t="shared" si="90"/>
        <v/>
      </c>
      <c r="B5477" s="93"/>
      <c r="C5477" s="97"/>
      <c r="D5477" s="25"/>
      <c r="E5477" s="91"/>
      <c r="F5477" s="98"/>
      <c r="G5477" s="23"/>
      <c r="H5477" s="23"/>
      <c r="I5477" s="23"/>
      <c r="J5477" s="14" t="e">
        <f ca="1">F5477-(G5477+(SUMIF('RELACION PAGO DE CAJA'!B$3:B$9173,A5477,'RELACION PAGO DE CAJA'!K$3:K$9173)+SUMIF('RELACION PAGO DE CAJA'!B$3:B$9173,A5477,'RELACION PAGO DE CAJA'!L$3:L$9173)+(SUMIF('RELACION PAGO DE CAJA'!B$3:B$9173,A5477,'RELACION PAGO DE CAJA'!M$3:M$408)+(SUMIF('RELACION PAGO DE CAJA'!B$3:B$9173,A5477,'RELACION PAGO DE CAJA'!N$3:N$9173)))))</f>
        <v>#REF!</v>
      </c>
    </row>
    <row r="5478" spans="1:10">
      <c r="A5478" s="16" t="str">
        <f t="shared" si="90"/>
        <v/>
      </c>
      <c r="B5478" s="93"/>
      <c r="C5478" s="97"/>
      <c r="D5478" s="25"/>
      <c r="E5478" s="91"/>
      <c r="F5478" s="98"/>
      <c r="G5478" s="23"/>
      <c r="H5478" s="23"/>
      <c r="I5478" s="23"/>
      <c r="J5478" s="14" t="e">
        <f ca="1">F5478-(G5478+(SUMIF('RELACION PAGO DE CAJA'!B$3:B$9173,A5478,'RELACION PAGO DE CAJA'!K$3:K$9173)+SUMIF('RELACION PAGO DE CAJA'!B$3:B$9173,A5478,'RELACION PAGO DE CAJA'!L$3:L$9173)+(SUMIF('RELACION PAGO DE CAJA'!B$3:B$9173,A5478,'RELACION PAGO DE CAJA'!M$3:M$408)+(SUMIF('RELACION PAGO DE CAJA'!B$3:B$9173,A5478,'RELACION PAGO DE CAJA'!N$3:N$9173)))))</f>
        <v>#REF!</v>
      </c>
    </row>
    <row r="5479" spans="1:10">
      <c r="A5479" s="16" t="str">
        <f t="shared" si="90"/>
        <v/>
      </c>
      <c r="B5479" s="93"/>
      <c r="C5479" s="97"/>
      <c r="D5479" s="25"/>
      <c r="E5479" s="91"/>
      <c r="F5479" s="98"/>
      <c r="G5479" s="23"/>
      <c r="H5479" s="23"/>
      <c r="I5479" s="23"/>
      <c r="J5479" s="14" t="e">
        <f ca="1">F5479-(G5479+(SUMIF('RELACION PAGO DE CAJA'!B$3:B$9173,A5479,'RELACION PAGO DE CAJA'!K$3:K$9173)+SUMIF('RELACION PAGO DE CAJA'!B$3:B$9173,A5479,'RELACION PAGO DE CAJA'!L$3:L$9173)+(SUMIF('RELACION PAGO DE CAJA'!B$3:B$9173,A5479,'RELACION PAGO DE CAJA'!M$3:M$408)+(SUMIF('RELACION PAGO DE CAJA'!B$3:B$9173,A5479,'RELACION PAGO DE CAJA'!N$3:N$9173)))))</f>
        <v>#REF!</v>
      </c>
    </row>
    <row r="5480" spans="1:10">
      <c r="A5480" s="16" t="str">
        <f t="shared" si="90"/>
        <v/>
      </c>
      <c r="B5480" s="93"/>
      <c r="C5480" s="97"/>
      <c r="D5480" s="25"/>
      <c r="E5480" s="91"/>
      <c r="F5480" s="98"/>
      <c r="G5480" s="23"/>
      <c r="H5480" s="23"/>
      <c r="I5480" s="23"/>
      <c r="J5480" s="14" t="e">
        <f ca="1">F5480-(G5480+(SUMIF('RELACION PAGO DE CAJA'!B$3:B$9173,A5480,'RELACION PAGO DE CAJA'!K$3:K$9173)+SUMIF('RELACION PAGO DE CAJA'!B$3:B$9173,A5480,'RELACION PAGO DE CAJA'!L$3:L$9173)+(SUMIF('RELACION PAGO DE CAJA'!B$3:B$9173,A5480,'RELACION PAGO DE CAJA'!M$3:M$408)+(SUMIF('RELACION PAGO DE CAJA'!B$3:B$9173,A5480,'RELACION PAGO DE CAJA'!N$3:N$9173)))))</f>
        <v>#REF!</v>
      </c>
    </row>
    <row r="5481" spans="1:10">
      <c r="A5481" s="16" t="str">
        <f t="shared" si="90"/>
        <v/>
      </c>
      <c r="B5481" s="93"/>
      <c r="C5481" s="97"/>
      <c r="D5481" s="25"/>
      <c r="E5481" s="91"/>
      <c r="F5481" s="98"/>
      <c r="G5481" s="23"/>
      <c r="H5481" s="23"/>
      <c r="I5481" s="23"/>
      <c r="J5481" s="14" t="e">
        <f ca="1">F5481-(G5481+(SUMIF('RELACION PAGO DE CAJA'!B$3:B$9173,A5481,'RELACION PAGO DE CAJA'!K$3:K$9173)+SUMIF('RELACION PAGO DE CAJA'!B$3:B$9173,A5481,'RELACION PAGO DE CAJA'!L$3:L$9173)+(SUMIF('RELACION PAGO DE CAJA'!B$3:B$9173,A5481,'RELACION PAGO DE CAJA'!M$3:M$408)+(SUMIF('RELACION PAGO DE CAJA'!B$3:B$9173,A5481,'RELACION PAGO DE CAJA'!N$3:N$9173)))))</f>
        <v>#REF!</v>
      </c>
    </row>
    <row r="5482" spans="1:10">
      <c r="A5482" s="16" t="str">
        <f t="shared" si="90"/>
        <v/>
      </c>
      <c r="B5482" s="93"/>
      <c r="C5482" s="97"/>
      <c r="D5482" s="25"/>
      <c r="E5482" s="91"/>
      <c r="F5482" s="98"/>
      <c r="G5482" s="23"/>
      <c r="H5482" s="23"/>
      <c r="I5482" s="23"/>
      <c r="J5482" s="14" t="e">
        <f ca="1">F5482-(G5482+(SUMIF('RELACION PAGO DE CAJA'!B$3:B$9173,A5482,'RELACION PAGO DE CAJA'!K$3:K$9173)+SUMIF('RELACION PAGO DE CAJA'!B$3:B$9173,A5482,'RELACION PAGO DE CAJA'!L$3:L$9173)+(SUMIF('RELACION PAGO DE CAJA'!B$3:B$9173,A5482,'RELACION PAGO DE CAJA'!M$3:M$408)+(SUMIF('RELACION PAGO DE CAJA'!B$3:B$9173,A5482,'RELACION PAGO DE CAJA'!N$3:N$9173)))))</f>
        <v>#REF!</v>
      </c>
    </row>
    <row r="5483" spans="1:10">
      <c r="A5483" s="16" t="str">
        <f t="shared" si="90"/>
        <v/>
      </c>
      <c r="B5483" s="93"/>
      <c r="C5483" s="97"/>
      <c r="D5483" s="25"/>
      <c r="E5483" s="91"/>
      <c r="F5483" s="98"/>
      <c r="G5483" s="23"/>
      <c r="H5483" s="23"/>
      <c r="I5483" s="23"/>
      <c r="J5483" s="14" t="e">
        <f ca="1">F5483-(G5483+(SUMIF('RELACION PAGO DE CAJA'!B$3:B$9173,A5483,'RELACION PAGO DE CAJA'!K$3:K$9173)+SUMIF('RELACION PAGO DE CAJA'!B$3:B$9173,A5483,'RELACION PAGO DE CAJA'!L$3:L$9173)+(SUMIF('RELACION PAGO DE CAJA'!B$3:B$9173,A5483,'RELACION PAGO DE CAJA'!M$3:M$408)+(SUMIF('RELACION PAGO DE CAJA'!B$3:B$9173,A5483,'RELACION PAGO DE CAJA'!N$3:N$9173)))))</f>
        <v>#REF!</v>
      </c>
    </row>
    <row r="5484" spans="1:10">
      <c r="A5484" s="16" t="str">
        <f t="shared" si="90"/>
        <v/>
      </c>
      <c r="B5484" s="93"/>
      <c r="C5484" s="97"/>
      <c r="D5484" s="25"/>
      <c r="E5484" s="91"/>
      <c r="F5484" s="98"/>
      <c r="G5484" s="23"/>
      <c r="H5484" s="23"/>
      <c r="I5484" s="23"/>
      <c r="J5484" s="14" t="e">
        <f ca="1">F5484-(G5484+(SUMIF('RELACION PAGO DE CAJA'!B$3:B$9173,A5484,'RELACION PAGO DE CAJA'!K$3:K$9173)+SUMIF('RELACION PAGO DE CAJA'!B$3:B$9173,A5484,'RELACION PAGO DE CAJA'!L$3:L$9173)+(SUMIF('RELACION PAGO DE CAJA'!B$3:B$9173,A5484,'RELACION PAGO DE CAJA'!M$3:M$408)+(SUMIF('RELACION PAGO DE CAJA'!B$3:B$9173,A5484,'RELACION PAGO DE CAJA'!N$3:N$9173)))))</f>
        <v>#REF!</v>
      </c>
    </row>
    <row r="5485" spans="1:10">
      <c r="A5485" s="16" t="str">
        <f t="shared" si="90"/>
        <v/>
      </c>
      <c r="B5485" s="93"/>
      <c r="C5485" s="97"/>
      <c r="D5485" s="25"/>
      <c r="E5485" s="91"/>
      <c r="F5485" s="98"/>
      <c r="G5485" s="23"/>
      <c r="H5485" s="23"/>
      <c r="I5485" s="23"/>
      <c r="J5485" s="14" t="e">
        <f ca="1">F5485-(G5485+(SUMIF('RELACION PAGO DE CAJA'!B$3:B$9173,A5485,'RELACION PAGO DE CAJA'!K$3:K$9173)+SUMIF('RELACION PAGO DE CAJA'!B$3:B$9173,A5485,'RELACION PAGO DE CAJA'!L$3:L$9173)+(SUMIF('RELACION PAGO DE CAJA'!B$3:B$9173,A5485,'RELACION PAGO DE CAJA'!M$3:M$408)+(SUMIF('RELACION PAGO DE CAJA'!B$3:B$9173,A5485,'RELACION PAGO DE CAJA'!N$3:N$9173)))))</f>
        <v>#REF!</v>
      </c>
    </row>
    <row r="5486" spans="1:10">
      <c r="A5486" s="16" t="str">
        <f t="shared" si="90"/>
        <v/>
      </c>
      <c r="B5486" s="93"/>
      <c r="C5486" s="97"/>
      <c r="D5486" s="25"/>
      <c r="E5486" s="91"/>
      <c r="F5486" s="98"/>
      <c r="G5486" s="23"/>
      <c r="H5486" s="23"/>
      <c r="I5486" s="23"/>
      <c r="J5486" s="14" t="e">
        <f ca="1">F5486-(G5486+(SUMIF('RELACION PAGO DE CAJA'!B$3:B$9173,A5486,'RELACION PAGO DE CAJA'!K$3:K$9173)+SUMIF('RELACION PAGO DE CAJA'!B$3:B$9173,A5486,'RELACION PAGO DE CAJA'!L$3:L$9173)+(SUMIF('RELACION PAGO DE CAJA'!B$3:B$9173,A5486,'RELACION PAGO DE CAJA'!M$3:M$408)+(SUMIF('RELACION PAGO DE CAJA'!B$3:B$9173,A5486,'RELACION PAGO DE CAJA'!N$3:N$9173)))))</f>
        <v>#REF!</v>
      </c>
    </row>
    <row r="5487" spans="1:10">
      <c r="A5487" s="16" t="str">
        <f t="shared" si="90"/>
        <v/>
      </c>
      <c r="B5487" s="93"/>
      <c r="C5487" s="97"/>
      <c r="D5487" s="25"/>
      <c r="E5487" s="91"/>
      <c r="F5487" s="98"/>
      <c r="G5487" s="23"/>
      <c r="H5487" s="23"/>
      <c r="I5487" s="23"/>
      <c r="J5487" s="14" t="e">
        <f ca="1">F5487-(G5487+(SUMIF('RELACION PAGO DE CAJA'!B$3:B$9173,A5487,'RELACION PAGO DE CAJA'!K$3:K$9173)+SUMIF('RELACION PAGO DE CAJA'!B$3:B$9173,A5487,'RELACION PAGO DE CAJA'!L$3:L$9173)+(SUMIF('RELACION PAGO DE CAJA'!B$3:B$9173,A5487,'RELACION PAGO DE CAJA'!M$3:M$408)+(SUMIF('RELACION PAGO DE CAJA'!B$3:B$9173,A5487,'RELACION PAGO DE CAJA'!N$3:N$9173)))))</f>
        <v>#REF!</v>
      </c>
    </row>
    <row r="5488" spans="1:10">
      <c r="A5488" s="16" t="str">
        <f t="shared" si="90"/>
        <v/>
      </c>
      <c r="B5488" s="93"/>
      <c r="C5488" s="97"/>
      <c r="D5488" s="25"/>
      <c r="E5488" s="91"/>
      <c r="F5488" s="98"/>
      <c r="G5488" s="23"/>
      <c r="H5488" s="23"/>
      <c r="I5488" s="23"/>
      <c r="J5488" s="14" t="e">
        <f ca="1">F5488-(G5488+(SUMIF('RELACION PAGO DE CAJA'!B$3:B$9173,A5488,'RELACION PAGO DE CAJA'!K$3:K$9173)+SUMIF('RELACION PAGO DE CAJA'!B$3:B$9173,A5488,'RELACION PAGO DE CAJA'!L$3:L$9173)+(SUMIF('RELACION PAGO DE CAJA'!B$3:B$9173,A5488,'RELACION PAGO DE CAJA'!M$3:M$408)+(SUMIF('RELACION PAGO DE CAJA'!B$3:B$9173,A5488,'RELACION PAGO DE CAJA'!N$3:N$9173)))))</f>
        <v>#REF!</v>
      </c>
    </row>
    <row r="5489" spans="1:10">
      <c r="A5489" s="16" t="str">
        <f t="shared" si="90"/>
        <v/>
      </c>
      <c r="B5489" s="93"/>
      <c r="C5489" s="97"/>
      <c r="D5489" s="25"/>
      <c r="E5489" s="91"/>
      <c r="F5489" s="98"/>
      <c r="G5489" s="23"/>
      <c r="H5489" s="23"/>
      <c r="I5489" s="23"/>
      <c r="J5489" s="14" t="e">
        <f ca="1">F5489-(G5489+(SUMIF('RELACION PAGO DE CAJA'!B$3:B$9173,A5489,'RELACION PAGO DE CAJA'!K$3:K$9173)+SUMIF('RELACION PAGO DE CAJA'!B$3:B$9173,A5489,'RELACION PAGO DE CAJA'!L$3:L$9173)+(SUMIF('RELACION PAGO DE CAJA'!B$3:B$9173,A5489,'RELACION PAGO DE CAJA'!M$3:M$408)+(SUMIF('RELACION PAGO DE CAJA'!B$3:B$9173,A5489,'RELACION PAGO DE CAJA'!N$3:N$9173)))))</f>
        <v>#REF!</v>
      </c>
    </row>
    <row r="5490" spans="1:10">
      <c r="A5490" s="16" t="str">
        <f t="shared" si="90"/>
        <v/>
      </c>
      <c r="B5490" s="93"/>
      <c r="C5490" s="97"/>
      <c r="D5490" s="25"/>
      <c r="E5490" s="91"/>
      <c r="F5490" s="98"/>
      <c r="G5490" s="23"/>
      <c r="H5490" s="23"/>
      <c r="I5490" s="23"/>
      <c r="J5490" s="14" t="e">
        <f ca="1">F5490-(G5490+(SUMIF('RELACION PAGO DE CAJA'!B$3:B$9173,A5490,'RELACION PAGO DE CAJA'!K$3:K$9173)+SUMIF('RELACION PAGO DE CAJA'!B$3:B$9173,A5490,'RELACION PAGO DE CAJA'!L$3:L$9173)+(SUMIF('RELACION PAGO DE CAJA'!B$3:B$9173,A5490,'RELACION PAGO DE CAJA'!M$3:M$408)+(SUMIF('RELACION PAGO DE CAJA'!B$3:B$9173,A5490,'RELACION PAGO DE CAJA'!N$3:N$9173)))))</f>
        <v>#REF!</v>
      </c>
    </row>
    <row r="5491" spans="1:10">
      <c r="A5491" s="16" t="str">
        <f t="shared" si="90"/>
        <v/>
      </c>
      <c r="B5491" s="93"/>
      <c r="C5491" s="97"/>
      <c r="D5491" s="25"/>
      <c r="E5491" s="91"/>
      <c r="F5491" s="98"/>
      <c r="G5491" s="23"/>
      <c r="H5491" s="23"/>
      <c r="I5491" s="23"/>
      <c r="J5491" s="14" t="e">
        <f ca="1">F5491-(G5491+(SUMIF('RELACION PAGO DE CAJA'!B$3:B$9173,A5491,'RELACION PAGO DE CAJA'!K$3:K$9173)+SUMIF('RELACION PAGO DE CAJA'!B$3:B$9173,A5491,'RELACION PAGO DE CAJA'!L$3:L$9173)+(SUMIF('RELACION PAGO DE CAJA'!B$3:B$9173,A5491,'RELACION PAGO DE CAJA'!M$3:M$408)+(SUMIF('RELACION PAGO DE CAJA'!B$3:B$9173,A5491,'RELACION PAGO DE CAJA'!N$3:N$9173)))))</f>
        <v>#REF!</v>
      </c>
    </row>
    <row r="5492" spans="1:10">
      <c r="A5492" s="16" t="str">
        <f t="shared" si="90"/>
        <v/>
      </c>
      <c r="B5492" s="93"/>
      <c r="C5492" s="97"/>
      <c r="D5492" s="25"/>
      <c r="E5492" s="91"/>
      <c r="F5492" s="98"/>
      <c r="G5492" s="23"/>
      <c r="H5492" s="23"/>
      <c r="I5492" s="23"/>
      <c r="J5492" s="14" t="e">
        <f ca="1">F5492-(G5492+(SUMIF('RELACION PAGO DE CAJA'!B$3:B$9173,A5492,'RELACION PAGO DE CAJA'!K$3:K$9173)+SUMIF('RELACION PAGO DE CAJA'!B$3:B$9173,A5492,'RELACION PAGO DE CAJA'!L$3:L$9173)+(SUMIF('RELACION PAGO DE CAJA'!B$3:B$9173,A5492,'RELACION PAGO DE CAJA'!M$3:M$408)+(SUMIF('RELACION PAGO DE CAJA'!B$3:B$9173,A5492,'RELACION PAGO DE CAJA'!N$3:N$9173)))))</f>
        <v>#REF!</v>
      </c>
    </row>
    <row r="5493" spans="1:10">
      <c r="A5493" s="16" t="str">
        <f t="shared" si="90"/>
        <v/>
      </c>
      <c r="B5493" s="93"/>
      <c r="C5493" s="97"/>
      <c r="D5493" s="25"/>
      <c r="E5493" s="91"/>
      <c r="F5493" s="98"/>
      <c r="G5493" s="23"/>
      <c r="H5493" s="23"/>
      <c r="I5493" s="23"/>
      <c r="J5493" s="14" t="e">
        <f ca="1">F5493-(G5493+(SUMIF('RELACION PAGO DE CAJA'!B$3:B$9173,A5493,'RELACION PAGO DE CAJA'!K$3:K$9173)+SUMIF('RELACION PAGO DE CAJA'!B$3:B$9173,A5493,'RELACION PAGO DE CAJA'!L$3:L$9173)+(SUMIF('RELACION PAGO DE CAJA'!B$3:B$9173,A5493,'RELACION PAGO DE CAJA'!M$3:M$408)+(SUMIF('RELACION PAGO DE CAJA'!B$3:B$9173,A5493,'RELACION PAGO DE CAJA'!N$3:N$9173)))))</f>
        <v>#REF!</v>
      </c>
    </row>
    <row r="5494" spans="1:10">
      <c r="A5494" s="16" t="str">
        <f t="shared" si="90"/>
        <v/>
      </c>
      <c r="B5494" s="93"/>
      <c r="C5494" s="97"/>
      <c r="D5494" s="25"/>
      <c r="E5494" s="91"/>
      <c r="F5494" s="98"/>
      <c r="G5494" s="23"/>
      <c r="H5494" s="23"/>
      <c r="I5494" s="23"/>
      <c r="J5494" s="14" t="e">
        <f ca="1">F5494-(G5494+(SUMIF('RELACION PAGO DE CAJA'!B$3:B$9173,A5494,'RELACION PAGO DE CAJA'!K$3:K$9173)+SUMIF('RELACION PAGO DE CAJA'!B$3:B$9173,A5494,'RELACION PAGO DE CAJA'!L$3:L$9173)+(SUMIF('RELACION PAGO DE CAJA'!B$3:B$9173,A5494,'RELACION PAGO DE CAJA'!M$3:M$408)+(SUMIF('RELACION PAGO DE CAJA'!B$3:B$9173,A5494,'RELACION PAGO DE CAJA'!N$3:N$9173)))))</f>
        <v>#REF!</v>
      </c>
    </row>
    <row r="5495" spans="1:10">
      <c r="A5495" s="16" t="str">
        <f t="shared" si="90"/>
        <v/>
      </c>
      <c r="B5495" s="93"/>
      <c r="C5495" s="97"/>
      <c r="D5495" s="25"/>
      <c r="E5495" s="91"/>
      <c r="F5495" s="98"/>
      <c r="G5495" s="23"/>
      <c r="H5495" s="23"/>
      <c r="I5495" s="23"/>
      <c r="J5495" s="14" t="e">
        <f ca="1">F5495-(G5495+(SUMIF('RELACION PAGO DE CAJA'!B$3:B$9173,A5495,'RELACION PAGO DE CAJA'!K$3:K$9173)+SUMIF('RELACION PAGO DE CAJA'!B$3:B$9173,A5495,'RELACION PAGO DE CAJA'!L$3:L$9173)+(SUMIF('RELACION PAGO DE CAJA'!B$3:B$9173,A5495,'RELACION PAGO DE CAJA'!M$3:M$408)+(SUMIF('RELACION PAGO DE CAJA'!B$3:B$9173,A5495,'RELACION PAGO DE CAJA'!N$3:N$9173)))))</f>
        <v>#REF!</v>
      </c>
    </row>
    <row r="5496" spans="1:10">
      <c r="A5496" s="16" t="str">
        <f t="shared" si="90"/>
        <v/>
      </c>
      <c r="B5496" s="93"/>
      <c r="C5496" s="97"/>
      <c r="D5496" s="25"/>
      <c r="E5496" s="91"/>
      <c r="F5496" s="98"/>
      <c r="G5496" s="23"/>
      <c r="H5496" s="23"/>
      <c r="I5496" s="23"/>
      <c r="J5496" s="14" t="e">
        <f ca="1">F5496-(G5496+(SUMIF('RELACION PAGO DE CAJA'!B$3:B$9173,A5496,'RELACION PAGO DE CAJA'!K$3:K$9173)+SUMIF('RELACION PAGO DE CAJA'!B$3:B$9173,A5496,'RELACION PAGO DE CAJA'!L$3:L$9173)+(SUMIF('RELACION PAGO DE CAJA'!B$3:B$9173,A5496,'RELACION PAGO DE CAJA'!M$3:M$408)+(SUMIF('RELACION PAGO DE CAJA'!B$3:B$9173,A5496,'RELACION PAGO DE CAJA'!N$3:N$9173)))))</f>
        <v>#REF!</v>
      </c>
    </row>
    <row r="5497" spans="1:10">
      <c r="A5497" s="16" t="str">
        <f t="shared" si="90"/>
        <v/>
      </c>
      <c r="B5497" s="93"/>
      <c r="C5497" s="97"/>
      <c r="D5497" s="25"/>
      <c r="E5497" s="91"/>
      <c r="F5497" s="98"/>
      <c r="G5497" s="23"/>
      <c r="H5497" s="23"/>
      <c r="I5497" s="23"/>
      <c r="J5497" s="14" t="e">
        <f ca="1">F5497-(G5497+(SUMIF('RELACION PAGO DE CAJA'!B$3:B$9173,A5497,'RELACION PAGO DE CAJA'!K$3:K$9173)+SUMIF('RELACION PAGO DE CAJA'!B$3:B$9173,A5497,'RELACION PAGO DE CAJA'!L$3:L$9173)+(SUMIF('RELACION PAGO DE CAJA'!B$3:B$9173,A5497,'RELACION PAGO DE CAJA'!M$3:M$408)+(SUMIF('RELACION PAGO DE CAJA'!B$3:B$9173,A5497,'RELACION PAGO DE CAJA'!N$3:N$9173)))))</f>
        <v>#REF!</v>
      </c>
    </row>
    <row r="5498" spans="1:10">
      <c r="A5498" s="16" t="str">
        <f t="shared" si="90"/>
        <v/>
      </c>
      <c r="B5498" s="93"/>
      <c r="C5498" s="97"/>
      <c r="D5498" s="25"/>
      <c r="E5498" s="91"/>
      <c r="F5498" s="98"/>
      <c r="G5498" s="23"/>
      <c r="H5498" s="23"/>
      <c r="I5498" s="23"/>
      <c r="J5498" s="14" t="e">
        <f ca="1">F5498-(G5498+(SUMIF('RELACION PAGO DE CAJA'!B$3:B$9173,A5498,'RELACION PAGO DE CAJA'!K$3:K$9173)+SUMIF('RELACION PAGO DE CAJA'!B$3:B$9173,A5498,'RELACION PAGO DE CAJA'!L$3:L$9173)+(SUMIF('RELACION PAGO DE CAJA'!B$3:B$9173,A5498,'RELACION PAGO DE CAJA'!M$3:M$408)+(SUMIF('RELACION PAGO DE CAJA'!B$3:B$9173,A5498,'RELACION PAGO DE CAJA'!N$3:N$9173)))))</f>
        <v>#REF!</v>
      </c>
    </row>
    <row r="5499" spans="1:10">
      <c r="A5499" s="16" t="str">
        <f t="shared" si="90"/>
        <v/>
      </c>
      <c r="B5499" s="93"/>
      <c r="C5499" s="97"/>
      <c r="D5499" s="25"/>
      <c r="E5499" s="91"/>
      <c r="F5499" s="98"/>
      <c r="G5499" s="23"/>
      <c r="H5499" s="23"/>
      <c r="I5499" s="23"/>
      <c r="J5499" s="14" t="e">
        <f ca="1">F5499-(G5499+(SUMIF('RELACION PAGO DE CAJA'!B$3:B$9173,A5499,'RELACION PAGO DE CAJA'!K$3:K$9173)+SUMIF('RELACION PAGO DE CAJA'!B$3:B$9173,A5499,'RELACION PAGO DE CAJA'!L$3:L$9173)+(SUMIF('RELACION PAGO DE CAJA'!B$3:B$9173,A5499,'RELACION PAGO DE CAJA'!M$3:M$408)+(SUMIF('RELACION PAGO DE CAJA'!B$3:B$9173,A5499,'RELACION PAGO DE CAJA'!N$3:N$9173)))))</f>
        <v>#REF!</v>
      </c>
    </row>
    <row r="5500" spans="1:10">
      <c r="A5500" s="16" t="str">
        <f t="shared" si="90"/>
        <v/>
      </c>
      <c r="B5500" s="93"/>
      <c r="C5500" s="97"/>
      <c r="D5500" s="25"/>
      <c r="E5500" s="91"/>
      <c r="F5500" s="98"/>
      <c r="G5500" s="23"/>
      <c r="H5500" s="23"/>
      <c r="I5500" s="23"/>
      <c r="J5500" s="14" t="e">
        <f ca="1">F5500-(G5500+(SUMIF('RELACION PAGO DE CAJA'!B$3:B$9173,A5500,'RELACION PAGO DE CAJA'!K$3:K$9173)+SUMIF('RELACION PAGO DE CAJA'!B$3:B$9173,A5500,'RELACION PAGO DE CAJA'!L$3:L$9173)+(SUMIF('RELACION PAGO DE CAJA'!B$3:B$9173,A5500,'RELACION PAGO DE CAJA'!M$3:M$408)+(SUMIF('RELACION PAGO DE CAJA'!B$3:B$9173,A5500,'RELACION PAGO DE CAJA'!N$3:N$9173)))))</f>
        <v>#REF!</v>
      </c>
    </row>
    <row r="5501" spans="1:10">
      <c r="A5501" s="16" t="str">
        <f t="shared" si="90"/>
        <v/>
      </c>
      <c r="B5501" s="93"/>
      <c r="C5501" s="97"/>
      <c r="D5501" s="25"/>
      <c r="E5501" s="91"/>
      <c r="F5501" s="98"/>
      <c r="G5501" s="23"/>
      <c r="H5501" s="23"/>
      <c r="I5501" s="23"/>
      <c r="J5501" s="14" t="e">
        <f ca="1">F5501-(G5501+(SUMIF('RELACION PAGO DE CAJA'!B$3:B$9173,A5501,'RELACION PAGO DE CAJA'!K$3:K$9173)+SUMIF('RELACION PAGO DE CAJA'!B$3:B$9173,A5501,'RELACION PAGO DE CAJA'!L$3:L$9173)+(SUMIF('RELACION PAGO DE CAJA'!B$3:B$9173,A5501,'RELACION PAGO DE CAJA'!M$3:M$408)+(SUMIF('RELACION PAGO DE CAJA'!B$3:B$9173,A5501,'RELACION PAGO DE CAJA'!N$3:N$9173)))))</f>
        <v>#REF!</v>
      </c>
    </row>
    <row r="5502" spans="1:10">
      <c r="A5502" s="16" t="str">
        <f t="shared" si="90"/>
        <v/>
      </c>
      <c r="B5502" s="93"/>
      <c r="C5502" s="97"/>
      <c r="D5502" s="25"/>
      <c r="E5502" s="91"/>
      <c r="F5502" s="98"/>
      <c r="G5502" s="23"/>
      <c r="H5502" s="23"/>
      <c r="I5502" s="23"/>
      <c r="J5502" s="14" t="e">
        <f ca="1">F5502-(G5502+(SUMIF('RELACION PAGO DE CAJA'!B$3:B$9173,A5502,'RELACION PAGO DE CAJA'!K$3:K$9173)+SUMIF('RELACION PAGO DE CAJA'!B$3:B$9173,A5502,'RELACION PAGO DE CAJA'!L$3:L$9173)+(SUMIF('RELACION PAGO DE CAJA'!B$3:B$9173,A5502,'RELACION PAGO DE CAJA'!M$3:M$408)+(SUMIF('RELACION PAGO DE CAJA'!B$3:B$9173,A5502,'RELACION PAGO DE CAJA'!N$3:N$9173)))))</f>
        <v>#REF!</v>
      </c>
    </row>
    <row r="5503" spans="1:10">
      <c r="A5503" s="16" t="str">
        <f t="shared" si="90"/>
        <v/>
      </c>
      <c r="B5503" s="93"/>
      <c r="C5503" s="97"/>
      <c r="D5503" s="25"/>
      <c r="E5503" s="91"/>
      <c r="F5503" s="98"/>
      <c r="G5503" s="23"/>
      <c r="H5503" s="23"/>
      <c r="I5503" s="23"/>
      <c r="J5503" s="14" t="e">
        <f ca="1">F5503-(G5503+(SUMIF('RELACION PAGO DE CAJA'!B$3:B$9173,A5503,'RELACION PAGO DE CAJA'!K$3:K$9173)+SUMIF('RELACION PAGO DE CAJA'!B$3:B$9173,A5503,'RELACION PAGO DE CAJA'!L$3:L$9173)+(SUMIF('RELACION PAGO DE CAJA'!B$3:B$9173,A5503,'RELACION PAGO DE CAJA'!M$3:M$408)+(SUMIF('RELACION PAGO DE CAJA'!B$3:B$9173,A5503,'RELACION PAGO DE CAJA'!N$3:N$9173)))))</f>
        <v>#REF!</v>
      </c>
    </row>
    <row r="5504" spans="1:10">
      <c r="A5504" s="16" t="str">
        <f t="shared" si="90"/>
        <v/>
      </c>
      <c r="B5504" s="93"/>
      <c r="C5504" s="97"/>
      <c r="D5504" s="25"/>
      <c r="E5504" s="91"/>
      <c r="F5504" s="98"/>
      <c r="G5504" s="23"/>
      <c r="H5504" s="23"/>
      <c r="I5504" s="23"/>
      <c r="J5504" s="14" t="e">
        <f ca="1">F5504-(G5504+(SUMIF('RELACION PAGO DE CAJA'!B$3:B$9173,A5504,'RELACION PAGO DE CAJA'!K$3:K$9173)+SUMIF('RELACION PAGO DE CAJA'!B$3:B$9173,A5504,'RELACION PAGO DE CAJA'!L$3:L$9173)+(SUMIF('RELACION PAGO DE CAJA'!B$3:B$9173,A5504,'RELACION PAGO DE CAJA'!M$3:M$408)+(SUMIF('RELACION PAGO DE CAJA'!B$3:B$9173,A5504,'RELACION PAGO DE CAJA'!N$3:N$9173)))))</f>
        <v>#REF!</v>
      </c>
    </row>
    <row r="5505" spans="1:10">
      <c r="A5505" s="16" t="str">
        <f t="shared" si="90"/>
        <v/>
      </c>
      <c r="B5505" s="93"/>
      <c r="C5505" s="97"/>
      <c r="D5505" s="25"/>
      <c r="E5505" s="91"/>
      <c r="F5505" s="98"/>
      <c r="G5505" s="23"/>
      <c r="H5505" s="23"/>
      <c r="I5505" s="23"/>
      <c r="J5505" s="14" t="e">
        <f ca="1">F5505-(G5505+(SUMIF('RELACION PAGO DE CAJA'!B$3:B$9173,A5505,'RELACION PAGO DE CAJA'!K$3:K$9173)+SUMIF('RELACION PAGO DE CAJA'!B$3:B$9173,A5505,'RELACION PAGO DE CAJA'!L$3:L$9173)+(SUMIF('RELACION PAGO DE CAJA'!B$3:B$9173,A5505,'RELACION PAGO DE CAJA'!M$3:M$408)+(SUMIF('RELACION PAGO DE CAJA'!B$3:B$9173,A5505,'RELACION PAGO DE CAJA'!N$3:N$9173)))))</f>
        <v>#REF!</v>
      </c>
    </row>
    <row r="5506" spans="1:10">
      <c r="A5506" s="16" t="str">
        <f t="shared" si="90"/>
        <v/>
      </c>
      <c r="B5506" s="93"/>
      <c r="C5506" s="97"/>
      <c r="D5506" s="25"/>
      <c r="E5506" s="91"/>
      <c r="F5506" s="98"/>
      <c r="G5506" s="23"/>
      <c r="H5506" s="23"/>
      <c r="I5506" s="23"/>
      <c r="J5506" s="14" t="e">
        <f ca="1">F5506-(G5506+(SUMIF('RELACION PAGO DE CAJA'!B$3:B$9173,A5506,'RELACION PAGO DE CAJA'!K$3:K$9173)+SUMIF('RELACION PAGO DE CAJA'!B$3:B$9173,A5506,'RELACION PAGO DE CAJA'!L$3:L$9173)+(SUMIF('RELACION PAGO DE CAJA'!B$3:B$9173,A5506,'RELACION PAGO DE CAJA'!M$3:M$408)+(SUMIF('RELACION PAGO DE CAJA'!B$3:B$9173,A5506,'RELACION PAGO DE CAJA'!N$3:N$9173)))))</f>
        <v>#REF!</v>
      </c>
    </row>
    <row r="5507" spans="1:10">
      <c r="A5507" s="16" t="str">
        <f t="shared" si="90"/>
        <v/>
      </c>
      <c r="B5507" s="93"/>
      <c r="C5507" s="97"/>
      <c r="D5507" s="25"/>
      <c r="E5507" s="91"/>
      <c r="F5507" s="98"/>
      <c r="G5507" s="23"/>
      <c r="H5507" s="23"/>
      <c r="I5507" s="23"/>
      <c r="J5507" s="14" t="e">
        <f ca="1">F5507-(G5507+(SUMIF('RELACION PAGO DE CAJA'!B$3:B$9173,A5507,'RELACION PAGO DE CAJA'!K$3:K$9173)+SUMIF('RELACION PAGO DE CAJA'!B$3:B$9173,A5507,'RELACION PAGO DE CAJA'!L$3:L$9173)+(SUMIF('RELACION PAGO DE CAJA'!B$3:B$9173,A5507,'RELACION PAGO DE CAJA'!M$3:M$408)+(SUMIF('RELACION PAGO DE CAJA'!B$3:B$9173,A5507,'RELACION PAGO DE CAJA'!N$3:N$9173)))))</f>
        <v>#REF!</v>
      </c>
    </row>
    <row r="5508" spans="1:10">
      <c r="A5508" s="16" t="str">
        <f t="shared" si="90"/>
        <v/>
      </c>
      <c r="B5508" s="93"/>
      <c r="C5508" s="97"/>
      <c r="D5508" s="25"/>
      <c r="E5508" s="91"/>
      <c r="F5508" s="98"/>
      <c r="G5508" s="23"/>
      <c r="H5508" s="23"/>
      <c r="I5508" s="23"/>
      <c r="J5508" s="14" t="e">
        <f ca="1">F5508-(G5508+(SUMIF('RELACION PAGO DE CAJA'!B$3:B$9173,A5508,'RELACION PAGO DE CAJA'!K$3:K$9173)+SUMIF('RELACION PAGO DE CAJA'!B$3:B$9173,A5508,'RELACION PAGO DE CAJA'!L$3:L$9173)+(SUMIF('RELACION PAGO DE CAJA'!B$3:B$9173,A5508,'RELACION PAGO DE CAJA'!M$3:M$408)+(SUMIF('RELACION PAGO DE CAJA'!B$3:B$9173,A5508,'RELACION PAGO DE CAJA'!N$3:N$9173)))))</f>
        <v>#REF!</v>
      </c>
    </row>
    <row r="5509" spans="1:10">
      <c r="A5509" s="16" t="str">
        <f t="shared" si="90"/>
        <v/>
      </c>
      <c r="B5509" s="93"/>
      <c r="C5509" s="97"/>
      <c r="D5509" s="25"/>
      <c r="E5509" s="91"/>
      <c r="F5509" s="98"/>
      <c r="G5509" s="23"/>
      <c r="H5509" s="23"/>
      <c r="I5509" s="23"/>
      <c r="J5509" s="14" t="e">
        <f ca="1">F5509-(G5509+(SUMIF('RELACION PAGO DE CAJA'!B$3:B$9173,A5509,'RELACION PAGO DE CAJA'!K$3:K$9173)+SUMIF('RELACION PAGO DE CAJA'!B$3:B$9173,A5509,'RELACION PAGO DE CAJA'!L$3:L$9173)+(SUMIF('RELACION PAGO DE CAJA'!B$3:B$9173,A5509,'RELACION PAGO DE CAJA'!M$3:M$408)+(SUMIF('RELACION PAGO DE CAJA'!B$3:B$9173,A5509,'RELACION PAGO DE CAJA'!N$3:N$9173)))))</f>
        <v>#REF!</v>
      </c>
    </row>
    <row r="5510" spans="1:10">
      <c r="A5510" s="16" t="str">
        <f t="shared" si="90"/>
        <v/>
      </c>
      <c r="B5510" s="93"/>
      <c r="C5510" s="97"/>
      <c r="D5510" s="25"/>
      <c r="E5510" s="91"/>
      <c r="F5510" s="98"/>
      <c r="G5510" s="23"/>
      <c r="H5510" s="23"/>
      <c r="I5510" s="23"/>
      <c r="J5510" s="14" t="e">
        <f ca="1">F5510-(G5510+(SUMIF('RELACION PAGO DE CAJA'!B$3:B$9173,A5510,'RELACION PAGO DE CAJA'!K$3:K$9173)+SUMIF('RELACION PAGO DE CAJA'!B$3:B$9173,A5510,'RELACION PAGO DE CAJA'!L$3:L$9173)+(SUMIF('RELACION PAGO DE CAJA'!B$3:B$9173,A5510,'RELACION PAGO DE CAJA'!M$3:M$408)+(SUMIF('RELACION PAGO DE CAJA'!B$3:B$9173,A5510,'RELACION PAGO DE CAJA'!N$3:N$9173)))))</f>
        <v>#REF!</v>
      </c>
    </row>
    <row r="5511" spans="1:10">
      <c r="A5511" s="16" t="str">
        <f t="shared" si="90"/>
        <v/>
      </c>
      <c r="B5511" s="93"/>
      <c r="C5511" s="97"/>
      <c r="D5511" s="25"/>
      <c r="E5511" s="91"/>
      <c r="F5511" s="98"/>
      <c r="G5511" s="23"/>
      <c r="H5511" s="23"/>
      <c r="I5511" s="23"/>
      <c r="J5511" s="14" t="e">
        <f ca="1">F5511-(G5511+(SUMIF('RELACION PAGO DE CAJA'!B$3:B$9173,A5511,'RELACION PAGO DE CAJA'!K$3:K$9173)+SUMIF('RELACION PAGO DE CAJA'!B$3:B$9173,A5511,'RELACION PAGO DE CAJA'!L$3:L$9173)+(SUMIF('RELACION PAGO DE CAJA'!B$3:B$9173,A5511,'RELACION PAGO DE CAJA'!M$3:M$408)+(SUMIF('RELACION PAGO DE CAJA'!B$3:B$9173,A5511,'RELACION PAGO DE CAJA'!N$3:N$9173)))))</f>
        <v>#REF!</v>
      </c>
    </row>
    <row r="5512" spans="1:10">
      <c r="A5512" s="16" t="str">
        <f t="shared" si="90"/>
        <v/>
      </c>
      <c r="B5512" s="93"/>
      <c r="C5512" s="97"/>
      <c r="D5512" s="25"/>
      <c r="E5512" s="91"/>
      <c r="F5512" s="98"/>
      <c r="G5512" s="23"/>
      <c r="H5512" s="23"/>
      <c r="I5512" s="23"/>
      <c r="J5512" s="14" t="e">
        <f ca="1">F5512-(G5512+(SUMIF('RELACION PAGO DE CAJA'!B$3:B$9173,A5512,'RELACION PAGO DE CAJA'!K$3:K$9173)+SUMIF('RELACION PAGO DE CAJA'!B$3:B$9173,A5512,'RELACION PAGO DE CAJA'!L$3:L$9173)+(SUMIF('RELACION PAGO DE CAJA'!B$3:B$9173,A5512,'RELACION PAGO DE CAJA'!M$3:M$408)+(SUMIF('RELACION PAGO DE CAJA'!B$3:B$9173,A5512,'RELACION PAGO DE CAJA'!N$3:N$9173)))))</f>
        <v>#REF!</v>
      </c>
    </row>
    <row r="5513" spans="1:10">
      <c r="A5513" s="16" t="str">
        <f t="shared" si="90"/>
        <v/>
      </c>
      <c r="B5513" s="93"/>
      <c r="C5513" s="97"/>
      <c r="D5513" s="25"/>
      <c r="E5513" s="91"/>
      <c r="F5513" s="98"/>
      <c r="G5513" s="23"/>
      <c r="H5513" s="23"/>
      <c r="I5513" s="23"/>
      <c r="J5513" s="14" t="e">
        <f ca="1">F5513-(G5513+(SUMIF('RELACION PAGO DE CAJA'!B$3:B$9173,A5513,'RELACION PAGO DE CAJA'!K$3:K$9173)+SUMIF('RELACION PAGO DE CAJA'!B$3:B$9173,A5513,'RELACION PAGO DE CAJA'!L$3:L$9173)+(SUMIF('RELACION PAGO DE CAJA'!B$3:B$9173,A5513,'RELACION PAGO DE CAJA'!M$3:M$408)+(SUMIF('RELACION PAGO DE CAJA'!B$3:B$9173,A5513,'RELACION PAGO DE CAJA'!N$3:N$9173)))))</f>
        <v>#REF!</v>
      </c>
    </row>
    <row r="5514" spans="1:10">
      <c r="A5514" s="16" t="str">
        <f t="shared" si="90"/>
        <v/>
      </c>
      <c r="B5514" s="93"/>
      <c r="C5514" s="97"/>
      <c r="D5514" s="25"/>
      <c r="E5514" s="91"/>
      <c r="F5514" s="98"/>
      <c r="G5514" s="23"/>
      <c r="H5514" s="23"/>
      <c r="I5514" s="23"/>
      <c r="J5514" s="14" t="e">
        <f ca="1">F5514-(G5514+(SUMIF('RELACION PAGO DE CAJA'!B$3:B$9173,A5514,'RELACION PAGO DE CAJA'!K$3:K$9173)+SUMIF('RELACION PAGO DE CAJA'!B$3:B$9173,A5514,'RELACION PAGO DE CAJA'!L$3:L$9173)+(SUMIF('RELACION PAGO DE CAJA'!B$3:B$9173,A5514,'RELACION PAGO DE CAJA'!M$3:M$408)+(SUMIF('RELACION PAGO DE CAJA'!B$3:B$9173,A5514,'RELACION PAGO DE CAJA'!N$3:N$9173)))))</f>
        <v>#REF!</v>
      </c>
    </row>
    <row r="5515" spans="1:10">
      <c r="A5515" s="16" t="str">
        <f t="shared" si="90"/>
        <v/>
      </c>
      <c r="B5515" s="93"/>
      <c r="C5515" s="97"/>
      <c r="D5515" s="25"/>
      <c r="E5515" s="91"/>
      <c r="F5515" s="98"/>
      <c r="G5515" s="23"/>
      <c r="H5515" s="23"/>
      <c r="I5515" s="23"/>
      <c r="J5515" s="14" t="e">
        <f ca="1">F5515-(G5515+(SUMIF('RELACION PAGO DE CAJA'!B$3:B$9173,A5515,'RELACION PAGO DE CAJA'!K$3:K$9173)+SUMIF('RELACION PAGO DE CAJA'!B$3:B$9173,A5515,'RELACION PAGO DE CAJA'!L$3:L$9173)+(SUMIF('RELACION PAGO DE CAJA'!B$3:B$9173,A5515,'RELACION PAGO DE CAJA'!M$3:M$408)+(SUMIF('RELACION PAGO DE CAJA'!B$3:B$9173,A5515,'RELACION PAGO DE CAJA'!N$3:N$9173)))))</f>
        <v>#REF!</v>
      </c>
    </row>
    <row r="5516" spans="1:10">
      <c r="A5516" s="16" t="str">
        <f t="shared" si="90"/>
        <v/>
      </c>
      <c r="B5516" s="93"/>
      <c r="C5516" s="97"/>
      <c r="D5516" s="25"/>
      <c r="E5516" s="91"/>
      <c r="F5516" s="98"/>
      <c r="G5516" s="23"/>
      <c r="H5516" s="23"/>
      <c r="I5516" s="23"/>
      <c r="J5516" s="14" t="e">
        <f ca="1">F5516-(G5516+(SUMIF('RELACION PAGO DE CAJA'!B$3:B$9173,A5516,'RELACION PAGO DE CAJA'!K$3:K$9173)+SUMIF('RELACION PAGO DE CAJA'!B$3:B$9173,A5516,'RELACION PAGO DE CAJA'!L$3:L$9173)+(SUMIF('RELACION PAGO DE CAJA'!B$3:B$9173,A5516,'RELACION PAGO DE CAJA'!M$3:M$408)+(SUMIF('RELACION PAGO DE CAJA'!B$3:B$9173,A5516,'RELACION PAGO DE CAJA'!N$3:N$9173)))))</f>
        <v>#REF!</v>
      </c>
    </row>
    <row r="5517" spans="1:10">
      <c r="A5517" s="16" t="str">
        <f t="shared" si="90"/>
        <v/>
      </c>
      <c r="B5517" s="93"/>
      <c r="C5517" s="97"/>
      <c r="D5517" s="25"/>
      <c r="E5517" s="91"/>
      <c r="F5517" s="98"/>
      <c r="G5517" s="23"/>
      <c r="H5517" s="23"/>
      <c r="I5517" s="23"/>
      <c r="J5517" s="14" t="e">
        <f ca="1">F5517-(G5517+(SUMIF('RELACION PAGO DE CAJA'!B$3:B$9173,A5517,'RELACION PAGO DE CAJA'!K$3:K$9173)+SUMIF('RELACION PAGO DE CAJA'!B$3:B$9173,A5517,'RELACION PAGO DE CAJA'!L$3:L$9173)+(SUMIF('RELACION PAGO DE CAJA'!B$3:B$9173,A5517,'RELACION PAGO DE CAJA'!M$3:M$408)+(SUMIF('RELACION PAGO DE CAJA'!B$3:B$9173,A5517,'RELACION PAGO DE CAJA'!N$3:N$9173)))))</f>
        <v>#REF!</v>
      </c>
    </row>
    <row r="5518" spans="1:10">
      <c r="A5518" s="16" t="str">
        <f t="shared" si="90"/>
        <v/>
      </c>
      <c r="B5518" s="93"/>
      <c r="C5518" s="97"/>
      <c r="D5518" s="25"/>
      <c r="E5518" s="91"/>
      <c r="F5518" s="98"/>
      <c r="G5518" s="23"/>
      <c r="H5518" s="23"/>
      <c r="I5518" s="23"/>
      <c r="J5518" s="14" t="e">
        <f ca="1">F5518-(G5518+(SUMIF('RELACION PAGO DE CAJA'!B$3:B$9173,A5518,'RELACION PAGO DE CAJA'!K$3:K$9173)+SUMIF('RELACION PAGO DE CAJA'!B$3:B$9173,A5518,'RELACION PAGO DE CAJA'!L$3:L$9173)+(SUMIF('RELACION PAGO DE CAJA'!B$3:B$9173,A5518,'RELACION PAGO DE CAJA'!M$3:M$408)+(SUMIF('RELACION PAGO DE CAJA'!B$3:B$9173,A5518,'RELACION PAGO DE CAJA'!N$3:N$9173)))))</f>
        <v>#REF!</v>
      </c>
    </row>
    <row r="5519" spans="1:10">
      <c r="A5519" s="16" t="str">
        <f t="shared" si="90"/>
        <v/>
      </c>
      <c r="B5519" s="93"/>
      <c r="C5519" s="97"/>
      <c r="D5519" s="25"/>
      <c r="E5519" s="91"/>
      <c r="F5519" s="98"/>
      <c r="G5519" s="23"/>
      <c r="H5519" s="23"/>
      <c r="I5519" s="23"/>
      <c r="J5519" s="14" t="e">
        <f ca="1">F5519-(G5519+(SUMIF('RELACION PAGO DE CAJA'!B$3:B$9173,A5519,'RELACION PAGO DE CAJA'!K$3:K$9173)+SUMIF('RELACION PAGO DE CAJA'!B$3:B$9173,A5519,'RELACION PAGO DE CAJA'!L$3:L$9173)+(SUMIF('RELACION PAGO DE CAJA'!B$3:B$9173,A5519,'RELACION PAGO DE CAJA'!M$3:M$408)+(SUMIF('RELACION PAGO DE CAJA'!B$3:B$9173,A5519,'RELACION PAGO DE CAJA'!N$3:N$9173)))))</f>
        <v>#REF!</v>
      </c>
    </row>
    <row r="5520" spans="1:10">
      <c r="A5520" s="16" t="str">
        <f t="shared" si="90"/>
        <v/>
      </c>
      <c r="B5520" s="93"/>
      <c r="C5520" s="97"/>
      <c r="D5520" s="25"/>
      <c r="E5520" s="91"/>
      <c r="F5520" s="98"/>
      <c r="G5520" s="23"/>
      <c r="H5520" s="23"/>
      <c r="I5520" s="23"/>
      <c r="J5520" s="14" t="e">
        <f ca="1">F5520-(G5520+(SUMIF('RELACION PAGO DE CAJA'!B$3:B$9173,A5520,'RELACION PAGO DE CAJA'!K$3:K$9173)+SUMIF('RELACION PAGO DE CAJA'!B$3:B$9173,A5520,'RELACION PAGO DE CAJA'!L$3:L$9173)+(SUMIF('RELACION PAGO DE CAJA'!B$3:B$9173,A5520,'RELACION PAGO DE CAJA'!M$3:M$408)+(SUMIF('RELACION PAGO DE CAJA'!B$3:B$9173,A5520,'RELACION PAGO DE CAJA'!N$3:N$9173)))))</f>
        <v>#REF!</v>
      </c>
    </row>
    <row r="5521" spans="1:10">
      <c r="A5521" s="16" t="str">
        <f t="shared" si="90"/>
        <v/>
      </c>
      <c r="B5521" s="93"/>
      <c r="C5521" s="97"/>
      <c r="D5521" s="25"/>
      <c r="E5521" s="91"/>
      <c r="F5521" s="98"/>
      <c r="G5521" s="23"/>
      <c r="H5521" s="23"/>
      <c r="I5521" s="23"/>
      <c r="J5521" s="14" t="e">
        <f ca="1">F5521-(G5521+(SUMIF('RELACION PAGO DE CAJA'!B$3:B$9173,A5521,'RELACION PAGO DE CAJA'!K$3:K$9173)+SUMIF('RELACION PAGO DE CAJA'!B$3:B$9173,A5521,'RELACION PAGO DE CAJA'!L$3:L$9173)+(SUMIF('RELACION PAGO DE CAJA'!B$3:B$9173,A5521,'RELACION PAGO DE CAJA'!M$3:M$408)+(SUMIF('RELACION PAGO DE CAJA'!B$3:B$9173,A5521,'RELACION PAGO DE CAJA'!N$3:N$9173)))))</f>
        <v>#REF!</v>
      </c>
    </row>
    <row r="5522" spans="1:10">
      <c r="A5522" s="16" t="str">
        <f t="shared" si="90"/>
        <v/>
      </c>
      <c r="B5522" s="93"/>
      <c r="C5522" s="97"/>
      <c r="D5522" s="25"/>
      <c r="E5522" s="91"/>
      <c r="F5522" s="98"/>
      <c r="G5522" s="23"/>
      <c r="H5522" s="23"/>
      <c r="I5522" s="23"/>
      <c r="J5522" s="14" t="e">
        <f ca="1">F5522-(G5522+(SUMIF('RELACION PAGO DE CAJA'!B$3:B$9173,A5522,'RELACION PAGO DE CAJA'!K$3:K$9173)+SUMIF('RELACION PAGO DE CAJA'!B$3:B$9173,A5522,'RELACION PAGO DE CAJA'!L$3:L$9173)+(SUMIF('RELACION PAGO DE CAJA'!B$3:B$9173,A5522,'RELACION PAGO DE CAJA'!M$3:M$408)+(SUMIF('RELACION PAGO DE CAJA'!B$3:B$9173,A5522,'RELACION PAGO DE CAJA'!N$3:N$9173)))))</f>
        <v>#REF!</v>
      </c>
    </row>
    <row r="5523" spans="1:10">
      <c r="A5523" s="16" t="str">
        <f t="shared" si="90"/>
        <v/>
      </c>
      <c r="B5523" s="93"/>
      <c r="C5523" s="97"/>
      <c r="D5523" s="25"/>
      <c r="E5523" s="91"/>
      <c r="F5523" s="98"/>
      <c r="G5523" s="23"/>
      <c r="H5523" s="23"/>
      <c r="I5523" s="23"/>
      <c r="J5523" s="14" t="e">
        <f ca="1">F5523-(G5523+(SUMIF('RELACION PAGO DE CAJA'!B$3:B$9173,A5523,'RELACION PAGO DE CAJA'!K$3:K$9173)+SUMIF('RELACION PAGO DE CAJA'!B$3:B$9173,A5523,'RELACION PAGO DE CAJA'!L$3:L$9173)+(SUMIF('RELACION PAGO DE CAJA'!B$3:B$9173,A5523,'RELACION PAGO DE CAJA'!M$3:M$408)+(SUMIF('RELACION PAGO DE CAJA'!B$3:B$9173,A5523,'RELACION PAGO DE CAJA'!N$3:N$9173)))))</f>
        <v>#REF!</v>
      </c>
    </row>
    <row r="5524" spans="1:10">
      <c r="A5524" s="16" t="str">
        <f t="shared" si="90"/>
        <v/>
      </c>
      <c r="B5524" s="93"/>
      <c r="C5524" s="97"/>
      <c r="D5524" s="25"/>
      <c r="E5524" s="91"/>
      <c r="F5524" s="98"/>
      <c r="G5524" s="23"/>
      <c r="H5524" s="23"/>
      <c r="I5524" s="23"/>
      <c r="J5524" s="14" t="e">
        <f ca="1">F5524-(G5524+(SUMIF('RELACION PAGO DE CAJA'!B$3:B$9173,A5524,'RELACION PAGO DE CAJA'!K$3:K$9173)+SUMIF('RELACION PAGO DE CAJA'!B$3:B$9173,A5524,'RELACION PAGO DE CAJA'!L$3:L$9173)+(SUMIF('RELACION PAGO DE CAJA'!B$3:B$9173,A5524,'RELACION PAGO DE CAJA'!M$3:M$408)+(SUMIF('RELACION PAGO DE CAJA'!B$3:B$9173,A5524,'RELACION PAGO DE CAJA'!N$3:N$9173)))))</f>
        <v>#REF!</v>
      </c>
    </row>
    <row r="5525" spans="1:10">
      <c r="A5525" s="16" t="str">
        <f t="shared" ref="A5525:A5588" si="91">CONCATENATE(B5525,D5525,E5525)</f>
        <v/>
      </c>
      <c r="B5525" s="93"/>
      <c r="C5525" s="97"/>
      <c r="D5525" s="25"/>
      <c r="E5525" s="91"/>
      <c r="F5525" s="98"/>
      <c r="G5525" s="23"/>
      <c r="H5525" s="23"/>
      <c r="I5525" s="23"/>
      <c r="J5525" s="14" t="e">
        <f ca="1">F5525-(G5525+(SUMIF('RELACION PAGO DE CAJA'!B$3:B$9173,A5525,'RELACION PAGO DE CAJA'!K$3:K$9173)+SUMIF('RELACION PAGO DE CAJA'!B$3:B$9173,A5525,'RELACION PAGO DE CAJA'!L$3:L$9173)+(SUMIF('RELACION PAGO DE CAJA'!B$3:B$9173,A5525,'RELACION PAGO DE CAJA'!M$3:M$408)+(SUMIF('RELACION PAGO DE CAJA'!B$3:B$9173,A5525,'RELACION PAGO DE CAJA'!N$3:N$9173)))))</f>
        <v>#REF!</v>
      </c>
    </row>
    <row r="5526" spans="1:10">
      <c r="A5526" s="16" t="str">
        <f t="shared" si="91"/>
        <v/>
      </c>
      <c r="B5526" s="93"/>
      <c r="C5526" s="97"/>
      <c r="D5526" s="25"/>
      <c r="E5526" s="91"/>
      <c r="F5526" s="98"/>
      <c r="G5526" s="23"/>
      <c r="H5526" s="23"/>
      <c r="I5526" s="23"/>
      <c r="J5526" s="14" t="e">
        <f ca="1">F5526-(G5526+(SUMIF('RELACION PAGO DE CAJA'!B$3:B$9173,A5526,'RELACION PAGO DE CAJA'!K$3:K$9173)+SUMIF('RELACION PAGO DE CAJA'!B$3:B$9173,A5526,'RELACION PAGO DE CAJA'!L$3:L$9173)+(SUMIF('RELACION PAGO DE CAJA'!B$3:B$9173,A5526,'RELACION PAGO DE CAJA'!M$3:M$408)+(SUMIF('RELACION PAGO DE CAJA'!B$3:B$9173,A5526,'RELACION PAGO DE CAJA'!N$3:N$9173)))))</f>
        <v>#REF!</v>
      </c>
    </row>
    <row r="5527" spans="1:10">
      <c r="A5527" s="16" t="str">
        <f t="shared" si="91"/>
        <v/>
      </c>
      <c r="B5527" s="93"/>
      <c r="C5527" s="97"/>
      <c r="D5527" s="25"/>
      <c r="E5527" s="91"/>
      <c r="F5527" s="98"/>
      <c r="G5527" s="23"/>
      <c r="H5527" s="23"/>
      <c r="I5527" s="23"/>
      <c r="J5527" s="14" t="e">
        <f ca="1">F5527-(G5527+(SUMIF('RELACION PAGO DE CAJA'!B$3:B$9173,A5527,'RELACION PAGO DE CAJA'!K$3:K$9173)+SUMIF('RELACION PAGO DE CAJA'!B$3:B$9173,A5527,'RELACION PAGO DE CAJA'!L$3:L$9173)+(SUMIF('RELACION PAGO DE CAJA'!B$3:B$9173,A5527,'RELACION PAGO DE CAJA'!M$3:M$408)+(SUMIF('RELACION PAGO DE CAJA'!B$3:B$9173,A5527,'RELACION PAGO DE CAJA'!N$3:N$9173)))))</f>
        <v>#REF!</v>
      </c>
    </row>
    <row r="5528" spans="1:10">
      <c r="A5528" s="16" t="str">
        <f t="shared" si="91"/>
        <v/>
      </c>
      <c r="B5528" s="93"/>
      <c r="C5528" s="97"/>
      <c r="D5528" s="25"/>
      <c r="E5528" s="91"/>
      <c r="F5528" s="98"/>
      <c r="G5528" s="23"/>
      <c r="H5528" s="23"/>
      <c r="I5528" s="23"/>
      <c r="J5528" s="14" t="e">
        <f ca="1">F5528-(G5528+(SUMIF('RELACION PAGO DE CAJA'!B$3:B$9173,A5528,'RELACION PAGO DE CAJA'!K$3:K$9173)+SUMIF('RELACION PAGO DE CAJA'!B$3:B$9173,A5528,'RELACION PAGO DE CAJA'!L$3:L$9173)+(SUMIF('RELACION PAGO DE CAJA'!B$3:B$9173,A5528,'RELACION PAGO DE CAJA'!M$3:M$408)+(SUMIF('RELACION PAGO DE CAJA'!B$3:B$9173,A5528,'RELACION PAGO DE CAJA'!N$3:N$9173)))))</f>
        <v>#REF!</v>
      </c>
    </row>
    <row r="5529" spans="1:10">
      <c r="A5529" s="16" t="str">
        <f t="shared" si="91"/>
        <v/>
      </c>
      <c r="B5529" s="93"/>
      <c r="C5529" s="97"/>
      <c r="D5529" s="25"/>
      <c r="E5529" s="91"/>
      <c r="F5529" s="98"/>
      <c r="G5529" s="23"/>
      <c r="H5529" s="23"/>
      <c r="I5529" s="23"/>
      <c r="J5529" s="14" t="e">
        <f ca="1">F5529-(G5529+(SUMIF('RELACION PAGO DE CAJA'!B$3:B$9173,A5529,'RELACION PAGO DE CAJA'!K$3:K$9173)+SUMIF('RELACION PAGO DE CAJA'!B$3:B$9173,A5529,'RELACION PAGO DE CAJA'!L$3:L$9173)+(SUMIF('RELACION PAGO DE CAJA'!B$3:B$9173,A5529,'RELACION PAGO DE CAJA'!M$3:M$408)+(SUMIF('RELACION PAGO DE CAJA'!B$3:B$9173,A5529,'RELACION PAGO DE CAJA'!N$3:N$9173)))))</f>
        <v>#REF!</v>
      </c>
    </row>
    <row r="5530" spans="1:10">
      <c r="A5530" s="16" t="str">
        <f t="shared" si="91"/>
        <v/>
      </c>
      <c r="B5530" s="93"/>
      <c r="C5530" s="97"/>
      <c r="D5530" s="25"/>
      <c r="E5530" s="91"/>
      <c r="F5530" s="98"/>
      <c r="G5530" s="23"/>
      <c r="H5530" s="23"/>
      <c r="I5530" s="23"/>
      <c r="J5530" s="14" t="e">
        <f ca="1">F5530-(G5530+(SUMIF('RELACION PAGO DE CAJA'!B$3:B$9173,A5530,'RELACION PAGO DE CAJA'!K$3:K$9173)+SUMIF('RELACION PAGO DE CAJA'!B$3:B$9173,A5530,'RELACION PAGO DE CAJA'!L$3:L$9173)+(SUMIF('RELACION PAGO DE CAJA'!B$3:B$9173,A5530,'RELACION PAGO DE CAJA'!M$3:M$408)+(SUMIF('RELACION PAGO DE CAJA'!B$3:B$9173,A5530,'RELACION PAGO DE CAJA'!N$3:N$9173)))))</f>
        <v>#REF!</v>
      </c>
    </row>
    <row r="5531" spans="1:10">
      <c r="A5531" s="16" t="str">
        <f t="shared" si="91"/>
        <v/>
      </c>
      <c r="B5531" s="93"/>
      <c r="C5531" s="97"/>
      <c r="D5531" s="25"/>
      <c r="E5531" s="91"/>
      <c r="F5531" s="98"/>
      <c r="G5531" s="23"/>
      <c r="H5531" s="23"/>
      <c r="I5531" s="23"/>
      <c r="J5531" s="14" t="e">
        <f ca="1">F5531-(G5531+(SUMIF('RELACION PAGO DE CAJA'!B$3:B$9173,A5531,'RELACION PAGO DE CAJA'!K$3:K$9173)+SUMIF('RELACION PAGO DE CAJA'!B$3:B$9173,A5531,'RELACION PAGO DE CAJA'!L$3:L$9173)+(SUMIF('RELACION PAGO DE CAJA'!B$3:B$9173,A5531,'RELACION PAGO DE CAJA'!M$3:M$408)+(SUMIF('RELACION PAGO DE CAJA'!B$3:B$9173,A5531,'RELACION PAGO DE CAJA'!N$3:N$9173)))))</f>
        <v>#REF!</v>
      </c>
    </row>
    <row r="5532" spans="1:10">
      <c r="A5532" s="16" t="str">
        <f t="shared" si="91"/>
        <v/>
      </c>
      <c r="B5532" s="93"/>
      <c r="C5532" s="97"/>
      <c r="D5532" s="25"/>
      <c r="E5532" s="91"/>
      <c r="F5532" s="98"/>
      <c r="G5532" s="23"/>
      <c r="H5532" s="23"/>
      <c r="I5532" s="23"/>
      <c r="J5532" s="14" t="e">
        <f ca="1">F5532-(G5532+(SUMIF('RELACION PAGO DE CAJA'!B$3:B$9173,A5532,'RELACION PAGO DE CAJA'!K$3:K$9173)+SUMIF('RELACION PAGO DE CAJA'!B$3:B$9173,A5532,'RELACION PAGO DE CAJA'!L$3:L$9173)+(SUMIF('RELACION PAGO DE CAJA'!B$3:B$9173,A5532,'RELACION PAGO DE CAJA'!M$3:M$408)+(SUMIF('RELACION PAGO DE CAJA'!B$3:B$9173,A5532,'RELACION PAGO DE CAJA'!N$3:N$9173)))))</f>
        <v>#REF!</v>
      </c>
    </row>
    <row r="5533" spans="1:10">
      <c r="A5533" s="16" t="str">
        <f t="shared" si="91"/>
        <v/>
      </c>
      <c r="B5533" s="93"/>
      <c r="C5533" s="97"/>
      <c r="D5533" s="25"/>
      <c r="E5533" s="91"/>
      <c r="F5533" s="98"/>
      <c r="G5533" s="23"/>
      <c r="H5533" s="23"/>
      <c r="I5533" s="23"/>
      <c r="J5533" s="14" t="e">
        <f ca="1">F5533-(G5533+(SUMIF('RELACION PAGO DE CAJA'!B$3:B$9173,A5533,'RELACION PAGO DE CAJA'!K$3:K$9173)+SUMIF('RELACION PAGO DE CAJA'!B$3:B$9173,A5533,'RELACION PAGO DE CAJA'!L$3:L$9173)+(SUMIF('RELACION PAGO DE CAJA'!B$3:B$9173,A5533,'RELACION PAGO DE CAJA'!M$3:M$408)+(SUMIF('RELACION PAGO DE CAJA'!B$3:B$9173,A5533,'RELACION PAGO DE CAJA'!N$3:N$9173)))))</f>
        <v>#REF!</v>
      </c>
    </row>
    <row r="5534" spans="1:10">
      <c r="A5534" s="16" t="str">
        <f t="shared" si="91"/>
        <v/>
      </c>
      <c r="B5534" s="93"/>
      <c r="C5534" s="97"/>
      <c r="D5534" s="25"/>
      <c r="E5534" s="91"/>
      <c r="F5534" s="98"/>
      <c r="G5534" s="23"/>
      <c r="H5534" s="23"/>
      <c r="I5534" s="23"/>
      <c r="J5534" s="14" t="e">
        <f ca="1">F5534-(G5534+(SUMIF('RELACION PAGO DE CAJA'!B$3:B$9173,A5534,'RELACION PAGO DE CAJA'!K$3:K$9173)+SUMIF('RELACION PAGO DE CAJA'!B$3:B$9173,A5534,'RELACION PAGO DE CAJA'!L$3:L$9173)+(SUMIF('RELACION PAGO DE CAJA'!B$3:B$9173,A5534,'RELACION PAGO DE CAJA'!M$3:M$408)+(SUMIF('RELACION PAGO DE CAJA'!B$3:B$9173,A5534,'RELACION PAGO DE CAJA'!N$3:N$9173)))))</f>
        <v>#REF!</v>
      </c>
    </row>
    <row r="5535" spans="1:10">
      <c r="A5535" s="16" t="str">
        <f t="shared" si="91"/>
        <v/>
      </c>
      <c r="B5535" s="93"/>
      <c r="C5535" s="97"/>
      <c r="D5535" s="25"/>
      <c r="E5535" s="91"/>
      <c r="F5535" s="98"/>
      <c r="G5535" s="23"/>
      <c r="H5535" s="23"/>
      <c r="I5535" s="23"/>
      <c r="J5535" s="14" t="e">
        <f ca="1">F5535-(G5535+(SUMIF('RELACION PAGO DE CAJA'!B$3:B$9173,A5535,'RELACION PAGO DE CAJA'!K$3:K$9173)+SUMIF('RELACION PAGO DE CAJA'!B$3:B$9173,A5535,'RELACION PAGO DE CAJA'!L$3:L$9173)+(SUMIF('RELACION PAGO DE CAJA'!B$3:B$9173,A5535,'RELACION PAGO DE CAJA'!M$3:M$408)+(SUMIF('RELACION PAGO DE CAJA'!B$3:B$9173,A5535,'RELACION PAGO DE CAJA'!N$3:N$9173)))))</f>
        <v>#REF!</v>
      </c>
    </row>
    <row r="5536" spans="1:10">
      <c r="A5536" s="16" t="str">
        <f t="shared" si="91"/>
        <v/>
      </c>
      <c r="B5536" s="93"/>
      <c r="C5536" s="97"/>
      <c r="D5536" s="25"/>
      <c r="E5536" s="91"/>
      <c r="F5536" s="98"/>
      <c r="G5536" s="23"/>
      <c r="H5536" s="23"/>
      <c r="I5536" s="23"/>
      <c r="J5536" s="14" t="e">
        <f ca="1">F5536-(G5536+(SUMIF('RELACION PAGO DE CAJA'!B$3:B$9173,A5536,'RELACION PAGO DE CAJA'!K$3:K$9173)+SUMIF('RELACION PAGO DE CAJA'!B$3:B$9173,A5536,'RELACION PAGO DE CAJA'!L$3:L$9173)+(SUMIF('RELACION PAGO DE CAJA'!B$3:B$9173,A5536,'RELACION PAGO DE CAJA'!M$3:M$408)+(SUMIF('RELACION PAGO DE CAJA'!B$3:B$9173,A5536,'RELACION PAGO DE CAJA'!N$3:N$9173)))))</f>
        <v>#REF!</v>
      </c>
    </row>
    <row r="5537" spans="1:10">
      <c r="A5537" s="16" t="str">
        <f t="shared" si="91"/>
        <v/>
      </c>
      <c r="B5537" s="93"/>
      <c r="C5537" s="97"/>
      <c r="D5537" s="25"/>
      <c r="E5537" s="91"/>
      <c r="F5537" s="98"/>
      <c r="G5537" s="23"/>
      <c r="H5537" s="23"/>
      <c r="I5537" s="23"/>
      <c r="J5537" s="14" t="e">
        <f ca="1">F5537-(G5537+(SUMIF('RELACION PAGO DE CAJA'!B$3:B$9173,A5537,'RELACION PAGO DE CAJA'!K$3:K$9173)+SUMIF('RELACION PAGO DE CAJA'!B$3:B$9173,A5537,'RELACION PAGO DE CAJA'!L$3:L$9173)+(SUMIF('RELACION PAGO DE CAJA'!B$3:B$9173,A5537,'RELACION PAGO DE CAJA'!M$3:M$408)+(SUMIF('RELACION PAGO DE CAJA'!B$3:B$9173,A5537,'RELACION PAGO DE CAJA'!N$3:N$9173)))))</f>
        <v>#REF!</v>
      </c>
    </row>
    <row r="5538" spans="1:10">
      <c r="A5538" s="16" t="str">
        <f t="shared" si="91"/>
        <v/>
      </c>
      <c r="B5538" s="93"/>
      <c r="C5538" s="97"/>
      <c r="D5538" s="25"/>
      <c r="E5538" s="91"/>
      <c r="F5538" s="98"/>
      <c r="G5538" s="23"/>
      <c r="H5538" s="23"/>
      <c r="I5538" s="23"/>
      <c r="J5538" s="14" t="e">
        <f ca="1">F5538-(G5538+(SUMIF('RELACION PAGO DE CAJA'!B$3:B$9173,A5538,'RELACION PAGO DE CAJA'!K$3:K$9173)+SUMIF('RELACION PAGO DE CAJA'!B$3:B$9173,A5538,'RELACION PAGO DE CAJA'!L$3:L$9173)+(SUMIF('RELACION PAGO DE CAJA'!B$3:B$9173,A5538,'RELACION PAGO DE CAJA'!M$3:M$408)+(SUMIF('RELACION PAGO DE CAJA'!B$3:B$9173,A5538,'RELACION PAGO DE CAJA'!N$3:N$9173)))))</f>
        <v>#REF!</v>
      </c>
    </row>
    <row r="5539" spans="1:10">
      <c r="A5539" s="16" t="str">
        <f t="shared" si="91"/>
        <v/>
      </c>
      <c r="B5539" s="93"/>
      <c r="C5539" s="97"/>
      <c r="D5539" s="25"/>
      <c r="E5539" s="91"/>
      <c r="F5539" s="98"/>
      <c r="G5539" s="23"/>
      <c r="H5539" s="23"/>
      <c r="I5539" s="23"/>
      <c r="J5539" s="14" t="e">
        <f ca="1">F5539-(G5539+(SUMIF('RELACION PAGO DE CAJA'!B$3:B$9173,A5539,'RELACION PAGO DE CAJA'!K$3:K$9173)+SUMIF('RELACION PAGO DE CAJA'!B$3:B$9173,A5539,'RELACION PAGO DE CAJA'!L$3:L$9173)+(SUMIF('RELACION PAGO DE CAJA'!B$3:B$9173,A5539,'RELACION PAGO DE CAJA'!M$3:M$408)+(SUMIF('RELACION PAGO DE CAJA'!B$3:B$9173,A5539,'RELACION PAGO DE CAJA'!N$3:N$9173)))))</f>
        <v>#REF!</v>
      </c>
    </row>
    <row r="5540" spans="1:10">
      <c r="A5540" s="16" t="str">
        <f t="shared" si="91"/>
        <v/>
      </c>
      <c r="B5540" s="93"/>
      <c r="C5540" s="97"/>
      <c r="D5540" s="25"/>
      <c r="E5540" s="91"/>
      <c r="F5540" s="98"/>
      <c r="G5540" s="23"/>
      <c r="H5540" s="23"/>
      <c r="I5540" s="23"/>
      <c r="J5540" s="14" t="e">
        <f ca="1">F5540-(G5540+(SUMIF('RELACION PAGO DE CAJA'!B$3:B$9173,A5540,'RELACION PAGO DE CAJA'!K$3:K$9173)+SUMIF('RELACION PAGO DE CAJA'!B$3:B$9173,A5540,'RELACION PAGO DE CAJA'!L$3:L$9173)+(SUMIF('RELACION PAGO DE CAJA'!B$3:B$9173,A5540,'RELACION PAGO DE CAJA'!M$3:M$408)+(SUMIF('RELACION PAGO DE CAJA'!B$3:B$9173,A5540,'RELACION PAGO DE CAJA'!N$3:N$9173)))))</f>
        <v>#REF!</v>
      </c>
    </row>
    <row r="5541" spans="1:10">
      <c r="A5541" s="16" t="str">
        <f t="shared" si="91"/>
        <v/>
      </c>
      <c r="B5541" s="93"/>
      <c r="C5541" s="97"/>
      <c r="D5541" s="25"/>
      <c r="E5541" s="91"/>
      <c r="F5541" s="98"/>
      <c r="G5541" s="23"/>
      <c r="H5541" s="23"/>
      <c r="I5541" s="23"/>
      <c r="J5541" s="14" t="e">
        <f ca="1">F5541-(G5541+(SUMIF('RELACION PAGO DE CAJA'!B$3:B$9173,A5541,'RELACION PAGO DE CAJA'!K$3:K$9173)+SUMIF('RELACION PAGO DE CAJA'!B$3:B$9173,A5541,'RELACION PAGO DE CAJA'!L$3:L$9173)+(SUMIF('RELACION PAGO DE CAJA'!B$3:B$9173,A5541,'RELACION PAGO DE CAJA'!M$3:M$408)+(SUMIF('RELACION PAGO DE CAJA'!B$3:B$9173,A5541,'RELACION PAGO DE CAJA'!N$3:N$9173)))))</f>
        <v>#REF!</v>
      </c>
    </row>
    <row r="5542" spans="1:10">
      <c r="A5542" s="16" t="str">
        <f t="shared" si="91"/>
        <v/>
      </c>
      <c r="B5542" s="93"/>
      <c r="C5542" s="97"/>
      <c r="D5542" s="25"/>
      <c r="E5542" s="91"/>
      <c r="F5542" s="98"/>
      <c r="G5542" s="23"/>
      <c r="H5542" s="23"/>
      <c r="I5542" s="23"/>
      <c r="J5542" s="14" t="e">
        <f ca="1">F5542-(G5542+(SUMIF('RELACION PAGO DE CAJA'!B$3:B$9173,A5542,'RELACION PAGO DE CAJA'!K$3:K$9173)+SUMIF('RELACION PAGO DE CAJA'!B$3:B$9173,A5542,'RELACION PAGO DE CAJA'!L$3:L$9173)+(SUMIF('RELACION PAGO DE CAJA'!B$3:B$9173,A5542,'RELACION PAGO DE CAJA'!M$3:M$408)+(SUMIF('RELACION PAGO DE CAJA'!B$3:B$9173,A5542,'RELACION PAGO DE CAJA'!N$3:N$9173)))))</f>
        <v>#REF!</v>
      </c>
    </row>
    <row r="5543" spans="1:10">
      <c r="A5543" s="16" t="str">
        <f t="shared" si="91"/>
        <v/>
      </c>
      <c r="B5543" s="93"/>
      <c r="C5543" s="97"/>
      <c r="D5543" s="25"/>
      <c r="E5543" s="91"/>
      <c r="F5543" s="98"/>
      <c r="G5543" s="23"/>
      <c r="H5543" s="23"/>
      <c r="I5543" s="23"/>
      <c r="J5543" s="14" t="e">
        <f ca="1">F5543-(G5543+(SUMIF('RELACION PAGO DE CAJA'!B$3:B$9173,A5543,'RELACION PAGO DE CAJA'!K$3:K$9173)+SUMIF('RELACION PAGO DE CAJA'!B$3:B$9173,A5543,'RELACION PAGO DE CAJA'!L$3:L$9173)+(SUMIF('RELACION PAGO DE CAJA'!B$3:B$9173,A5543,'RELACION PAGO DE CAJA'!M$3:M$408)+(SUMIF('RELACION PAGO DE CAJA'!B$3:B$9173,A5543,'RELACION PAGO DE CAJA'!N$3:N$9173)))))</f>
        <v>#REF!</v>
      </c>
    </row>
    <row r="5544" spans="1:10">
      <c r="A5544" s="16" t="str">
        <f t="shared" si="91"/>
        <v/>
      </c>
      <c r="B5544" s="93"/>
      <c r="C5544" s="97"/>
      <c r="D5544" s="25"/>
      <c r="E5544" s="91"/>
      <c r="F5544" s="98"/>
      <c r="G5544" s="23"/>
      <c r="H5544" s="23"/>
      <c r="I5544" s="23"/>
      <c r="J5544" s="14" t="e">
        <f ca="1">F5544-(G5544+(SUMIF('RELACION PAGO DE CAJA'!B$3:B$9173,A5544,'RELACION PAGO DE CAJA'!K$3:K$9173)+SUMIF('RELACION PAGO DE CAJA'!B$3:B$9173,A5544,'RELACION PAGO DE CAJA'!L$3:L$9173)+(SUMIF('RELACION PAGO DE CAJA'!B$3:B$9173,A5544,'RELACION PAGO DE CAJA'!M$3:M$408)+(SUMIF('RELACION PAGO DE CAJA'!B$3:B$9173,A5544,'RELACION PAGO DE CAJA'!N$3:N$9173)))))</f>
        <v>#REF!</v>
      </c>
    </row>
    <row r="5545" spans="1:10">
      <c r="A5545" s="16" t="str">
        <f t="shared" si="91"/>
        <v/>
      </c>
      <c r="B5545" s="93"/>
      <c r="C5545" s="97"/>
      <c r="D5545" s="25"/>
      <c r="E5545" s="91"/>
      <c r="F5545" s="98"/>
      <c r="G5545" s="23"/>
      <c r="H5545" s="23"/>
      <c r="I5545" s="23"/>
      <c r="J5545" s="14" t="e">
        <f ca="1">F5545-(G5545+(SUMIF('RELACION PAGO DE CAJA'!B$3:B$9173,A5545,'RELACION PAGO DE CAJA'!K$3:K$9173)+SUMIF('RELACION PAGO DE CAJA'!B$3:B$9173,A5545,'RELACION PAGO DE CAJA'!L$3:L$9173)+(SUMIF('RELACION PAGO DE CAJA'!B$3:B$9173,A5545,'RELACION PAGO DE CAJA'!M$3:M$408)+(SUMIF('RELACION PAGO DE CAJA'!B$3:B$9173,A5545,'RELACION PAGO DE CAJA'!N$3:N$9173)))))</f>
        <v>#REF!</v>
      </c>
    </row>
    <row r="5546" spans="1:10">
      <c r="A5546" s="16" t="str">
        <f t="shared" si="91"/>
        <v/>
      </c>
      <c r="B5546" s="93"/>
      <c r="C5546" s="97"/>
      <c r="D5546" s="25"/>
      <c r="E5546" s="91"/>
      <c r="F5546" s="98"/>
      <c r="G5546" s="23"/>
      <c r="H5546" s="23"/>
      <c r="I5546" s="23"/>
      <c r="J5546" s="14" t="e">
        <f ca="1">F5546-(G5546+(SUMIF('RELACION PAGO DE CAJA'!B$3:B$9173,A5546,'RELACION PAGO DE CAJA'!K$3:K$9173)+SUMIF('RELACION PAGO DE CAJA'!B$3:B$9173,A5546,'RELACION PAGO DE CAJA'!L$3:L$9173)+(SUMIF('RELACION PAGO DE CAJA'!B$3:B$9173,A5546,'RELACION PAGO DE CAJA'!M$3:M$408)+(SUMIF('RELACION PAGO DE CAJA'!B$3:B$9173,A5546,'RELACION PAGO DE CAJA'!N$3:N$9173)))))</f>
        <v>#REF!</v>
      </c>
    </row>
    <row r="5547" spans="1:10">
      <c r="A5547" s="16" t="str">
        <f t="shared" si="91"/>
        <v/>
      </c>
      <c r="B5547" s="93"/>
      <c r="C5547" s="97"/>
      <c r="D5547" s="25"/>
      <c r="E5547" s="91"/>
      <c r="F5547" s="98"/>
      <c r="G5547" s="23"/>
      <c r="H5547" s="23"/>
      <c r="I5547" s="23"/>
      <c r="J5547" s="14" t="e">
        <f ca="1">F5547-(G5547+(SUMIF('RELACION PAGO DE CAJA'!B$3:B$9173,A5547,'RELACION PAGO DE CAJA'!K$3:K$9173)+SUMIF('RELACION PAGO DE CAJA'!B$3:B$9173,A5547,'RELACION PAGO DE CAJA'!L$3:L$9173)+(SUMIF('RELACION PAGO DE CAJA'!B$3:B$9173,A5547,'RELACION PAGO DE CAJA'!M$3:M$408)+(SUMIF('RELACION PAGO DE CAJA'!B$3:B$9173,A5547,'RELACION PAGO DE CAJA'!N$3:N$9173)))))</f>
        <v>#REF!</v>
      </c>
    </row>
    <row r="5548" spans="1:10">
      <c r="A5548" s="16" t="str">
        <f t="shared" si="91"/>
        <v/>
      </c>
      <c r="B5548" s="93"/>
      <c r="C5548" s="97"/>
      <c r="D5548" s="25"/>
      <c r="E5548" s="91"/>
      <c r="F5548" s="98"/>
      <c r="G5548" s="23"/>
      <c r="H5548" s="23"/>
      <c r="I5548" s="23"/>
      <c r="J5548" s="14" t="e">
        <f ca="1">F5548-(G5548+(SUMIF('RELACION PAGO DE CAJA'!B$3:B$9173,A5548,'RELACION PAGO DE CAJA'!K$3:K$9173)+SUMIF('RELACION PAGO DE CAJA'!B$3:B$9173,A5548,'RELACION PAGO DE CAJA'!L$3:L$9173)+(SUMIF('RELACION PAGO DE CAJA'!B$3:B$9173,A5548,'RELACION PAGO DE CAJA'!M$3:M$408)+(SUMIF('RELACION PAGO DE CAJA'!B$3:B$9173,A5548,'RELACION PAGO DE CAJA'!N$3:N$9173)))))</f>
        <v>#REF!</v>
      </c>
    </row>
    <row r="5549" spans="1:10">
      <c r="A5549" s="16" t="str">
        <f t="shared" si="91"/>
        <v/>
      </c>
      <c r="B5549" s="93"/>
      <c r="C5549" s="97"/>
      <c r="D5549" s="25"/>
      <c r="E5549" s="91"/>
      <c r="F5549" s="98"/>
      <c r="G5549" s="23"/>
      <c r="H5549" s="23"/>
      <c r="I5549" s="23"/>
      <c r="J5549" s="14" t="e">
        <f ca="1">F5549-(G5549+(SUMIF('RELACION PAGO DE CAJA'!B$3:B$9173,A5549,'RELACION PAGO DE CAJA'!K$3:K$9173)+SUMIF('RELACION PAGO DE CAJA'!B$3:B$9173,A5549,'RELACION PAGO DE CAJA'!L$3:L$9173)+(SUMIF('RELACION PAGO DE CAJA'!B$3:B$9173,A5549,'RELACION PAGO DE CAJA'!M$3:M$408)+(SUMIF('RELACION PAGO DE CAJA'!B$3:B$9173,A5549,'RELACION PAGO DE CAJA'!N$3:N$9173)))))</f>
        <v>#REF!</v>
      </c>
    </row>
    <row r="5550" spans="1:10">
      <c r="A5550" s="16" t="str">
        <f t="shared" si="91"/>
        <v/>
      </c>
      <c r="B5550" s="93"/>
      <c r="C5550" s="97"/>
      <c r="D5550" s="25"/>
      <c r="E5550" s="91"/>
      <c r="F5550" s="98"/>
      <c r="G5550" s="23"/>
      <c r="H5550" s="23"/>
      <c r="I5550" s="23"/>
      <c r="J5550" s="14" t="e">
        <f ca="1">F5550-(G5550+(SUMIF('RELACION PAGO DE CAJA'!B$3:B$9173,A5550,'RELACION PAGO DE CAJA'!K$3:K$9173)+SUMIF('RELACION PAGO DE CAJA'!B$3:B$9173,A5550,'RELACION PAGO DE CAJA'!L$3:L$9173)+(SUMIF('RELACION PAGO DE CAJA'!B$3:B$9173,A5550,'RELACION PAGO DE CAJA'!M$3:M$408)+(SUMIF('RELACION PAGO DE CAJA'!B$3:B$9173,A5550,'RELACION PAGO DE CAJA'!N$3:N$9173)))))</f>
        <v>#REF!</v>
      </c>
    </row>
    <row r="5551" spans="1:10">
      <c r="A5551" s="16" t="str">
        <f t="shared" si="91"/>
        <v/>
      </c>
      <c r="B5551" s="93"/>
      <c r="C5551" s="97"/>
      <c r="D5551" s="25"/>
      <c r="E5551" s="91"/>
      <c r="F5551" s="98"/>
      <c r="G5551" s="23"/>
      <c r="H5551" s="23"/>
      <c r="I5551" s="23"/>
      <c r="J5551" s="14" t="e">
        <f ca="1">F5551-(G5551+(SUMIF('RELACION PAGO DE CAJA'!B$3:B$9173,A5551,'RELACION PAGO DE CAJA'!K$3:K$9173)+SUMIF('RELACION PAGO DE CAJA'!B$3:B$9173,A5551,'RELACION PAGO DE CAJA'!L$3:L$9173)+(SUMIF('RELACION PAGO DE CAJA'!B$3:B$9173,A5551,'RELACION PAGO DE CAJA'!M$3:M$408)+(SUMIF('RELACION PAGO DE CAJA'!B$3:B$9173,A5551,'RELACION PAGO DE CAJA'!N$3:N$9173)))))</f>
        <v>#REF!</v>
      </c>
    </row>
    <row r="5552" spans="1:10">
      <c r="A5552" s="16" t="str">
        <f t="shared" si="91"/>
        <v/>
      </c>
      <c r="B5552" s="93"/>
      <c r="C5552" s="97"/>
      <c r="D5552" s="25"/>
      <c r="E5552" s="91"/>
      <c r="F5552" s="98"/>
      <c r="G5552" s="23"/>
      <c r="H5552" s="23"/>
      <c r="I5552" s="23"/>
      <c r="J5552" s="14" t="e">
        <f ca="1">F5552-(G5552+(SUMIF('RELACION PAGO DE CAJA'!B$3:B$9173,A5552,'RELACION PAGO DE CAJA'!K$3:K$9173)+SUMIF('RELACION PAGO DE CAJA'!B$3:B$9173,A5552,'RELACION PAGO DE CAJA'!L$3:L$9173)+(SUMIF('RELACION PAGO DE CAJA'!B$3:B$9173,A5552,'RELACION PAGO DE CAJA'!M$3:M$408)+(SUMIF('RELACION PAGO DE CAJA'!B$3:B$9173,A5552,'RELACION PAGO DE CAJA'!N$3:N$9173)))))</f>
        <v>#REF!</v>
      </c>
    </row>
    <row r="5553" spans="1:10">
      <c r="A5553" s="16" t="str">
        <f t="shared" si="91"/>
        <v/>
      </c>
      <c r="B5553" s="93"/>
      <c r="C5553" s="97"/>
      <c r="D5553" s="25"/>
      <c r="E5553" s="91"/>
      <c r="F5553" s="98"/>
      <c r="G5553" s="23"/>
      <c r="H5553" s="23"/>
      <c r="I5553" s="23"/>
      <c r="J5553" s="14" t="e">
        <f ca="1">F5553-(G5553+(SUMIF('RELACION PAGO DE CAJA'!B$3:B$9173,A5553,'RELACION PAGO DE CAJA'!K$3:K$9173)+SUMIF('RELACION PAGO DE CAJA'!B$3:B$9173,A5553,'RELACION PAGO DE CAJA'!L$3:L$9173)+(SUMIF('RELACION PAGO DE CAJA'!B$3:B$9173,A5553,'RELACION PAGO DE CAJA'!M$3:M$408)+(SUMIF('RELACION PAGO DE CAJA'!B$3:B$9173,A5553,'RELACION PAGO DE CAJA'!N$3:N$9173)))))</f>
        <v>#REF!</v>
      </c>
    </row>
    <row r="5554" spans="1:10">
      <c r="A5554" s="16" t="str">
        <f t="shared" si="91"/>
        <v/>
      </c>
      <c r="B5554" s="93"/>
      <c r="C5554" s="97"/>
      <c r="D5554" s="25"/>
      <c r="E5554" s="91"/>
      <c r="F5554" s="98"/>
      <c r="G5554" s="23"/>
      <c r="H5554" s="23"/>
      <c r="I5554" s="23"/>
      <c r="J5554" s="14" t="e">
        <f ca="1">F5554-(G5554+(SUMIF('RELACION PAGO DE CAJA'!B$3:B$9173,A5554,'RELACION PAGO DE CAJA'!K$3:K$9173)+SUMIF('RELACION PAGO DE CAJA'!B$3:B$9173,A5554,'RELACION PAGO DE CAJA'!L$3:L$9173)+(SUMIF('RELACION PAGO DE CAJA'!B$3:B$9173,A5554,'RELACION PAGO DE CAJA'!M$3:M$408)+(SUMIF('RELACION PAGO DE CAJA'!B$3:B$9173,A5554,'RELACION PAGO DE CAJA'!N$3:N$9173)))))</f>
        <v>#REF!</v>
      </c>
    </row>
    <row r="5555" spans="1:10">
      <c r="A5555" s="16" t="str">
        <f t="shared" si="91"/>
        <v/>
      </c>
      <c r="B5555" s="93"/>
      <c r="C5555" s="97"/>
      <c r="D5555" s="25"/>
      <c r="E5555" s="91"/>
      <c r="F5555" s="98"/>
      <c r="G5555" s="23"/>
      <c r="H5555" s="23"/>
      <c r="I5555" s="23"/>
      <c r="J5555" s="14" t="e">
        <f ca="1">F5555-(G5555+(SUMIF('RELACION PAGO DE CAJA'!B$3:B$9173,A5555,'RELACION PAGO DE CAJA'!K$3:K$9173)+SUMIF('RELACION PAGO DE CAJA'!B$3:B$9173,A5555,'RELACION PAGO DE CAJA'!L$3:L$9173)+(SUMIF('RELACION PAGO DE CAJA'!B$3:B$9173,A5555,'RELACION PAGO DE CAJA'!M$3:M$408)+(SUMIF('RELACION PAGO DE CAJA'!B$3:B$9173,A5555,'RELACION PAGO DE CAJA'!N$3:N$9173)))))</f>
        <v>#REF!</v>
      </c>
    </row>
    <row r="5556" spans="1:10">
      <c r="A5556" s="16" t="str">
        <f t="shared" si="91"/>
        <v/>
      </c>
      <c r="B5556" s="93"/>
      <c r="C5556" s="97"/>
      <c r="D5556" s="25"/>
      <c r="E5556" s="91"/>
      <c r="F5556" s="98"/>
      <c r="G5556" s="23"/>
      <c r="H5556" s="23"/>
      <c r="I5556" s="23"/>
      <c r="J5556" s="14" t="e">
        <f ca="1">F5556-(G5556+(SUMIF('RELACION PAGO DE CAJA'!B$3:B$9173,A5556,'RELACION PAGO DE CAJA'!K$3:K$9173)+SUMIF('RELACION PAGO DE CAJA'!B$3:B$9173,A5556,'RELACION PAGO DE CAJA'!L$3:L$9173)+(SUMIF('RELACION PAGO DE CAJA'!B$3:B$9173,A5556,'RELACION PAGO DE CAJA'!M$3:M$408)+(SUMIF('RELACION PAGO DE CAJA'!B$3:B$9173,A5556,'RELACION PAGO DE CAJA'!N$3:N$9173)))))</f>
        <v>#REF!</v>
      </c>
    </row>
    <row r="5557" spans="1:10">
      <c r="A5557" s="16" t="str">
        <f t="shared" si="91"/>
        <v/>
      </c>
      <c r="B5557" s="93"/>
      <c r="C5557" s="97"/>
      <c r="D5557" s="25"/>
      <c r="E5557" s="91"/>
      <c r="F5557" s="98"/>
      <c r="G5557" s="23"/>
      <c r="H5557" s="23"/>
      <c r="I5557" s="23"/>
      <c r="J5557" s="14" t="e">
        <f ca="1">F5557-(G5557+(SUMIF('RELACION PAGO DE CAJA'!B$3:B$9173,A5557,'RELACION PAGO DE CAJA'!K$3:K$9173)+SUMIF('RELACION PAGO DE CAJA'!B$3:B$9173,A5557,'RELACION PAGO DE CAJA'!L$3:L$9173)+(SUMIF('RELACION PAGO DE CAJA'!B$3:B$9173,A5557,'RELACION PAGO DE CAJA'!M$3:M$408)+(SUMIF('RELACION PAGO DE CAJA'!B$3:B$9173,A5557,'RELACION PAGO DE CAJA'!N$3:N$9173)))))</f>
        <v>#REF!</v>
      </c>
    </row>
    <row r="5558" spans="1:10">
      <c r="A5558" s="16" t="str">
        <f t="shared" si="91"/>
        <v/>
      </c>
      <c r="B5558" s="93"/>
      <c r="C5558" s="97"/>
      <c r="D5558" s="25"/>
      <c r="E5558" s="91"/>
      <c r="F5558" s="98"/>
      <c r="G5558" s="23"/>
      <c r="H5558" s="23"/>
      <c r="I5558" s="23"/>
      <c r="J5558" s="14" t="e">
        <f ca="1">F5558-(G5558+(SUMIF('RELACION PAGO DE CAJA'!B$3:B$9173,A5558,'RELACION PAGO DE CAJA'!K$3:K$9173)+SUMIF('RELACION PAGO DE CAJA'!B$3:B$9173,A5558,'RELACION PAGO DE CAJA'!L$3:L$9173)+(SUMIF('RELACION PAGO DE CAJA'!B$3:B$9173,A5558,'RELACION PAGO DE CAJA'!M$3:M$408)+(SUMIF('RELACION PAGO DE CAJA'!B$3:B$9173,A5558,'RELACION PAGO DE CAJA'!N$3:N$9173)))))</f>
        <v>#REF!</v>
      </c>
    </row>
    <row r="5559" spans="1:10">
      <c r="A5559" s="16" t="str">
        <f t="shared" si="91"/>
        <v/>
      </c>
      <c r="B5559" s="93"/>
      <c r="C5559" s="97"/>
      <c r="D5559" s="25"/>
      <c r="E5559" s="91"/>
      <c r="F5559" s="98"/>
      <c r="G5559" s="23"/>
      <c r="H5559" s="23"/>
      <c r="I5559" s="23"/>
      <c r="J5559" s="14" t="e">
        <f ca="1">F5559-(G5559+(SUMIF('RELACION PAGO DE CAJA'!B$3:B$9173,A5559,'RELACION PAGO DE CAJA'!K$3:K$9173)+SUMIF('RELACION PAGO DE CAJA'!B$3:B$9173,A5559,'RELACION PAGO DE CAJA'!L$3:L$9173)+(SUMIF('RELACION PAGO DE CAJA'!B$3:B$9173,A5559,'RELACION PAGO DE CAJA'!M$3:M$408)+(SUMIF('RELACION PAGO DE CAJA'!B$3:B$9173,A5559,'RELACION PAGO DE CAJA'!N$3:N$9173)))))</f>
        <v>#REF!</v>
      </c>
    </row>
    <row r="5560" spans="1:10">
      <c r="A5560" s="16" t="str">
        <f t="shared" si="91"/>
        <v/>
      </c>
      <c r="B5560" s="93"/>
      <c r="C5560" s="97"/>
      <c r="D5560" s="25"/>
      <c r="E5560" s="91"/>
      <c r="F5560" s="98"/>
      <c r="G5560" s="23"/>
      <c r="H5560" s="23"/>
      <c r="I5560" s="23"/>
      <c r="J5560" s="14" t="e">
        <f ca="1">F5560-(G5560+(SUMIF('RELACION PAGO DE CAJA'!B$3:B$9173,A5560,'RELACION PAGO DE CAJA'!K$3:K$9173)+SUMIF('RELACION PAGO DE CAJA'!B$3:B$9173,A5560,'RELACION PAGO DE CAJA'!L$3:L$9173)+(SUMIF('RELACION PAGO DE CAJA'!B$3:B$9173,A5560,'RELACION PAGO DE CAJA'!M$3:M$408)+(SUMIF('RELACION PAGO DE CAJA'!B$3:B$9173,A5560,'RELACION PAGO DE CAJA'!N$3:N$9173)))))</f>
        <v>#REF!</v>
      </c>
    </row>
    <row r="5561" spans="1:10">
      <c r="A5561" s="16" t="str">
        <f t="shared" si="91"/>
        <v/>
      </c>
      <c r="B5561" s="93"/>
      <c r="C5561" s="97"/>
      <c r="D5561" s="25"/>
      <c r="E5561" s="91"/>
      <c r="F5561" s="98"/>
      <c r="G5561" s="23"/>
      <c r="H5561" s="23"/>
      <c r="I5561" s="23"/>
      <c r="J5561" s="14" t="e">
        <f ca="1">F5561-(G5561+(SUMIF('RELACION PAGO DE CAJA'!B$3:B$9173,A5561,'RELACION PAGO DE CAJA'!K$3:K$9173)+SUMIF('RELACION PAGO DE CAJA'!B$3:B$9173,A5561,'RELACION PAGO DE CAJA'!L$3:L$9173)+(SUMIF('RELACION PAGO DE CAJA'!B$3:B$9173,A5561,'RELACION PAGO DE CAJA'!M$3:M$408)+(SUMIF('RELACION PAGO DE CAJA'!B$3:B$9173,A5561,'RELACION PAGO DE CAJA'!N$3:N$9173)))))</f>
        <v>#REF!</v>
      </c>
    </row>
    <row r="5562" spans="1:10">
      <c r="A5562" s="16" t="str">
        <f t="shared" si="91"/>
        <v/>
      </c>
      <c r="B5562" s="93"/>
      <c r="C5562" s="97"/>
      <c r="D5562" s="25"/>
      <c r="E5562" s="91"/>
      <c r="F5562" s="98"/>
      <c r="G5562" s="23"/>
      <c r="H5562" s="23"/>
      <c r="I5562" s="23"/>
      <c r="J5562" s="14" t="e">
        <f ca="1">F5562-(G5562+(SUMIF('RELACION PAGO DE CAJA'!B$3:B$9173,A5562,'RELACION PAGO DE CAJA'!K$3:K$9173)+SUMIF('RELACION PAGO DE CAJA'!B$3:B$9173,A5562,'RELACION PAGO DE CAJA'!L$3:L$9173)+(SUMIF('RELACION PAGO DE CAJA'!B$3:B$9173,A5562,'RELACION PAGO DE CAJA'!M$3:M$408)+(SUMIF('RELACION PAGO DE CAJA'!B$3:B$9173,A5562,'RELACION PAGO DE CAJA'!N$3:N$9173)))))</f>
        <v>#REF!</v>
      </c>
    </row>
    <row r="5563" spans="1:10">
      <c r="A5563" s="16" t="str">
        <f t="shared" si="91"/>
        <v/>
      </c>
      <c r="B5563" s="93"/>
      <c r="C5563" s="97"/>
      <c r="D5563" s="25"/>
      <c r="E5563" s="91"/>
      <c r="F5563" s="98"/>
      <c r="G5563" s="23"/>
      <c r="H5563" s="23"/>
      <c r="I5563" s="23"/>
      <c r="J5563" s="14" t="e">
        <f ca="1">F5563-(G5563+(SUMIF('RELACION PAGO DE CAJA'!B$3:B$9173,A5563,'RELACION PAGO DE CAJA'!K$3:K$9173)+SUMIF('RELACION PAGO DE CAJA'!B$3:B$9173,A5563,'RELACION PAGO DE CAJA'!L$3:L$9173)+(SUMIF('RELACION PAGO DE CAJA'!B$3:B$9173,A5563,'RELACION PAGO DE CAJA'!M$3:M$408)+(SUMIF('RELACION PAGO DE CAJA'!B$3:B$9173,A5563,'RELACION PAGO DE CAJA'!N$3:N$9173)))))</f>
        <v>#REF!</v>
      </c>
    </row>
    <row r="5564" spans="1:10">
      <c r="A5564" s="16" t="str">
        <f t="shared" si="91"/>
        <v/>
      </c>
      <c r="B5564" s="93"/>
      <c r="C5564" s="97"/>
      <c r="D5564" s="25"/>
      <c r="E5564" s="91"/>
      <c r="F5564" s="98"/>
      <c r="G5564" s="23"/>
      <c r="H5564" s="23"/>
      <c r="I5564" s="23"/>
      <c r="J5564" s="14" t="e">
        <f ca="1">F5564-(G5564+(SUMIF('RELACION PAGO DE CAJA'!B$3:B$9173,A5564,'RELACION PAGO DE CAJA'!K$3:K$9173)+SUMIF('RELACION PAGO DE CAJA'!B$3:B$9173,A5564,'RELACION PAGO DE CAJA'!L$3:L$9173)+(SUMIF('RELACION PAGO DE CAJA'!B$3:B$9173,A5564,'RELACION PAGO DE CAJA'!M$3:M$408)+(SUMIF('RELACION PAGO DE CAJA'!B$3:B$9173,A5564,'RELACION PAGO DE CAJA'!N$3:N$9173)))))</f>
        <v>#REF!</v>
      </c>
    </row>
    <row r="5565" spans="1:10">
      <c r="A5565" s="16" t="str">
        <f t="shared" si="91"/>
        <v/>
      </c>
      <c r="B5565" s="93"/>
      <c r="C5565" s="97"/>
      <c r="D5565" s="25"/>
      <c r="E5565" s="91"/>
      <c r="F5565" s="98"/>
      <c r="G5565" s="23"/>
      <c r="H5565" s="23"/>
      <c r="I5565" s="23"/>
      <c r="J5565" s="14" t="e">
        <f ca="1">F5565-(G5565+(SUMIF('RELACION PAGO DE CAJA'!B$3:B$9173,A5565,'RELACION PAGO DE CAJA'!K$3:K$9173)+SUMIF('RELACION PAGO DE CAJA'!B$3:B$9173,A5565,'RELACION PAGO DE CAJA'!L$3:L$9173)+(SUMIF('RELACION PAGO DE CAJA'!B$3:B$9173,A5565,'RELACION PAGO DE CAJA'!M$3:M$408)+(SUMIF('RELACION PAGO DE CAJA'!B$3:B$9173,A5565,'RELACION PAGO DE CAJA'!N$3:N$9173)))))</f>
        <v>#REF!</v>
      </c>
    </row>
    <row r="5566" spans="1:10">
      <c r="A5566" s="16" t="str">
        <f t="shared" si="91"/>
        <v/>
      </c>
      <c r="B5566" s="93"/>
      <c r="C5566" s="97"/>
      <c r="D5566" s="25"/>
      <c r="E5566" s="91"/>
      <c r="F5566" s="98"/>
      <c r="G5566" s="23"/>
      <c r="H5566" s="23"/>
      <c r="I5566" s="23"/>
      <c r="J5566" s="14" t="e">
        <f ca="1">F5566-(G5566+(SUMIF('RELACION PAGO DE CAJA'!B$3:B$9173,A5566,'RELACION PAGO DE CAJA'!K$3:K$9173)+SUMIF('RELACION PAGO DE CAJA'!B$3:B$9173,A5566,'RELACION PAGO DE CAJA'!L$3:L$9173)+(SUMIF('RELACION PAGO DE CAJA'!B$3:B$9173,A5566,'RELACION PAGO DE CAJA'!M$3:M$408)+(SUMIF('RELACION PAGO DE CAJA'!B$3:B$9173,A5566,'RELACION PAGO DE CAJA'!N$3:N$9173)))))</f>
        <v>#REF!</v>
      </c>
    </row>
    <row r="5567" spans="1:10">
      <c r="A5567" s="16" t="str">
        <f t="shared" si="91"/>
        <v/>
      </c>
      <c r="B5567" s="93"/>
      <c r="C5567" s="97"/>
      <c r="D5567" s="25"/>
      <c r="E5567" s="91"/>
      <c r="F5567" s="98"/>
      <c r="G5567" s="23"/>
      <c r="H5567" s="23"/>
      <c r="I5567" s="23"/>
      <c r="J5567" s="14" t="e">
        <f ca="1">F5567-(G5567+(SUMIF('RELACION PAGO DE CAJA'!B$3:B$9173,A5567,'RELACION PAGO DE CAJA'!K$3:K$9173)+SUMIF('RELACION PAGO DE CAJA'!B$3:B$9173,A5567,'RELACION PAGO DE CAJA'!L$3:L$9173)+(SUMIF('RELACION PAGO DE CAJA'!B$3:B$9173,A5567,'RELACION PAGO DE CAJA'!M$3:M$408)+(SUMIF('RELACION PAGO DE CAJA'!B$3:B$9173,A5567,'RELACION PAGO DE CAJA'!N$3:N$9173)))))</f>
        <v>#REF!</v>
      </c>
    </row>
    <row r="5568" spans="1:10">
      <c r="A5568" s="16" t="str">
        <f t="shared" si="91"/>
        <v/>
      </c>
      <c r="B5568" s="93"/>
      <c r="C5568" s="97"/>
      <c r="D5568" s="25"/>
      <c r="E5568" s="91"/>
      <c r="F5568" s="98"/>
      <c r="G5568" s="23"/>
      <c r="H5568" s="23"/>
      <c r="I5568" s="23"/>
      <c r="J5568" s="14" t="e">
        <f ca="1">F5568-(G5568+(SUMIF('RELACION PAGO DE CAJA'!B$3:B$9173,A5568,'RELACION PAGO DE CAJA'!K$3:K$9173)+SUMIF('RELACION PAGO DE CAJA'!B$3:B$9173,A5568,'RELACION PAGO DE CAJA'!L$3:L$9173)+(SUMIF('RELACION PAGO DE CAJA'!B$3:B$9173,A5568,'RELACION PAGO DE CAJA'!M$3:M$408)+(SUMIF('RELACION PAGO DE CAJA'!B$3:B$9173,A5568,'RELACION PAGO DE CAJA'!N$3:N$9173)))))</f>
        <v>#REF!</v>
      </c>
    </row>
    <row r="5569" spans="1:10">
      <c r="A5569" s="16" t="str">
        <f t="shared" si="91"/>
        <v/>
      </c>
      <c r="B5569" s="93"/>
      <c r="C5569" s="97"/>
      <c r="D5569" s="25"/>
      <c r="E5569" s="91"/>
      <c r="F5569" s="98"/>
      <c r="G5569" s="23"/>
      <c r="H5569" s="23"/>
      <c r="I5569" s="23"/>
      <c r="J5569" s="14" t="e">
        <f ca="1">F5569-(G5569+(SUMIF('RELACION PAGO DE CAJA'!B$3:B$9173,A5569,'RELACION PAGO DE CAJA'!K$3:K$9173)+SUMIF('RELACION PAGO DE CAJA'!B$3:B$9173,A5569,'RELACION PAGO DE CAJA'!L$3:L$9173)+(SUMIF('RELACION PAGO DE CAJA'!B$3:B$9173,A5569,'RELACION PAGO DE CAJA'!M$3:M$408)+(SUMIF('RELACION PAGO DE CAJA'!B$3:B$9173,A5569,'RELACION PAGO DE CAJA'!N$3:N$9173)))))</f>
        <v>#REF!</v>
      </c>
    </row>
    <row r="5570" spans="1:10">
      <c r="A5570" s="16" t="str">
        <f t="shared" si="91"/>
        <v/>
      </c>
      <c r="B5570" s="93"/>
      <c r="C5570" s="97"/>
      <c r="D5570" s="25"/>
      <c r="E5570" s="91"/>
      <c r="F5570" s="98"/>
      <c r="G5570" s="23"/>
      <c r="H5570" s="23"/>
      <c r="I5570" s="23"/>
      <c r="J5570" s="14" t="e">
        <f ca="1">F5570-(G5570+(SUMIF('RELACION PAGO DE CAJA'!B$3:B$9173,A5570,'RELACION PAGO DE CAJA'!K$3:K$9173)+SUMIF('RELACION PAGO DE CAJA'!B$3:B$9173,A5570,'RELACION PAGO DE CAJA'!L$3:L$9173)+(SUMIF('RELACION PAGO DE CAJA'!B$3:B$9173,A5570,'RELACION PAGO DE CAJA'!M$3:M$408)+(SUMIF('RELACION PAGO DE CAJA'!B$3:B$9173,A5570,'RELACION PAGO DE CAJA'!N$3:N$9173)))))</f>
        <v>#REF!</v>
      </c>
    </row>
    <row r="5571" spans="1:10">
      <c r="A5571" s="16" t="str">
        <f t="shared" si="91"/>
        <v/>
      </c>
      <c r="B5571" s="93"/>
      <c r="C5571" s="97"/>
      <c r="D5571" s="25"/>
      <c r="E5571" s="91"/>
      <c r="F5571" s="98"/>
      <c r="G5571" s="23"/>
      <c r="H5571" s="23"/>
      <c r="I5571" s="23"/>
      <c r="J5571" s="14" t="e">
        <f ca="1">F5571-(G5571+(SUMIF('RELACION PAGO DE CAJA'!B$3:B$9173,A5571,'RELACION PAGO DE CAJA'!K$3:K$9173)+SUMIF('RELACION PAGO DE CAJA'!B$3:B$9173,A5571,'RELACION PAGO DE CAJA'!L$3:L$9173)+(SUMIF('RELACION PAGO DE CAJA'!B$3:B$9173,A5571,'RELACION PAGO DE CAJA'!M$3:M$408)+(SUMIF('RELACION PAGO DE CAJA'!B$3:B$9173,A5571,'RELACION PAGO DE CAJA'!N$3:N$9173)))))</f>
        <v>#REF!</v>
      </c>
    </row>
    <row r="5572" spans="1:10">
      <c r="A5572" s="16" t="str">
        <f t="shared" si="91"/>
        <v/>
      </c>
      <c r="B5572" s="93"/>
      <c r="C5572" s="97"/>
      <c r="D5572" s="25"/>
      <c r="E5572" s="91"/>
      <c r="F5572" s="98"/>
      <c r="G5572" s="23"/>
      <c r="H5572" s="23"/>
      <c r="I5572" s="23"/>
      <c r="J5572" s="14" t="e">
        <f ca="1">F5572-(G5572+(SUMIF('RELACION PAGO DE CAJA'!B$3:B$9173,A5572,'RELACION PAGO DE CAJA'!K$3:K$9173)+SUMIF('RELACION PAGO DE CAJA'!B$3:B$9173,A5572,'RELACION PAGO DE CAJA'!L$3:L$9173)+(SUMIF('RELACION PAGO DE CAJA'!B$3:B$9173,A5572,'RELACION PAGO DE CAJA'!M$3:M$408)+(SUMIF('RELACION PAGO DE CAJA'!B$3:B$9173,A5572,'RELACION PAGO DE CAJA'!N$3:N$9173)))))</f>
        <v>#REF!</v>
      </c>
    </row>
    <row r="5573" spans="1:10">
      <c r="A5573" s="16" t="str">
        <f t="shared" si="91"/>
        <v/>
      </c>
      <c r="B5573" s="93"/>
      <c r="C5573" s="97"/>
      <c r="D5573" s="25"/>
      <c r="E5573" s="91"/>
      <c r="F5573" s="98"/>
      <c r="G5573" s="23"/>
      <c r="H5573" s="23"/>
      <c r="I5573" s="23"/>
      <c r="J5573" s="14" t="e">
        <f ca="1">F5573-(G5573+(SUMIF('RELACION PAGO DE CAJA'!B$3:B$9173,A5573,'RELACION PAGO DE CAJA'!K$3:K$9173)+SUMIF('RELACION PAGO DE CAJA'!B$3:B$9173,A5573,'RELACION PAGO DE CAJA'!L$3:L$9173)+(SUMIF('RELACION PAGO DE CAJA'!B$3:B$9173,A5573,'RELACION PAGO DE CAJA'!M$3:M$408)+(SUMIF('RELACION PAGO DE CAJA'!B$3:B$9173,A5573,'RELACION PAGO DE CAJA'!N$3:N$9173)))))</f>
        <v>#REF!</v>
      </c>
    </row>
    <row r="5574" spans="1:10">
      <c r="A5574" s="16" t="str">
        <f t="shared" si="91"/>
        <v/>
      </c>
      <c r="B5574" s="93"/>
      <c r="C5574" s="97"/>
      <c r="D5574" s="25"/>
      <c r="E5574" s="91"/>
      <c r="F5574" s="98"/>
      <c r="G5574" s="23"/>
      <c r="H5574" s="23"/>
      <c r="I5574" s="23"/>
      <c r="J5574" s="14" t="e">
        <f ca="1">F5574-(G5574+(SUMIF('RELACION PAGO DE CAJA'!B$3:B$9173,A5574,'RELACION PAGO DE CAJA'!K$3:K$9173)+SUMIF('RELACION PAGO DE CAJA'!B$3:B$9173,A5574,'RELACION PAGO DE CAJA'!L$3:L$9173)+(SUMIF('RELACION PAGO DE CAJA'!B$3:B$9173,A5574,'RELACION PAGO DE CAJA'!M$3:M$408)+(SUMIF('RELACION PAGO DE CAJA'!B$3:B$9173,A5574,'RELACION PAGO DE CAJA'!N$3:N$9173)))))</f>
        <v>#REF!</v>
      </c>
    </row>
    <row r="5575" spans="1:10">
      <c r="A5575" s="16" t="str">
        <f t="shared" si="91"/>
        <v/>
      </c>
      <c r="B5575" s="93"/>
      <c r="C5575" s="97"/>
      <c r="D5575" s="25"/>
      <c r="E5575" s="91"/>
      <c r="F5575" s="98"/>
      <c r="G5575" s="23"/>
      <c r="H5575" s="23"/>
      <c r="I5575" s="23"/>
      <c r="J5575" s="14" t="e">
        <f ca="1">F5575-(G5575+(SUMIF('RELACION PAGO DE CAJA'!B$3:B$9173,A5575,'RELACION PAGO DE CAJA'!K$3:K$9173)+SUMIF('RELACION PAGO DE CAJA'!B$3:B$9173,A5575,'RELACION PAGO DE CAJA'!L$3:L$9173)+(SUMIF('RELACION PAGO DE CAJA'!B$3:B$9173,A5575,'RELACION PAGO DE CAJA'!M$3:M$408)+(SUMIF('RELACION PAGO DE CAJA'!B$3:B$9173,A5575,'RELACION PAGO DE CAJA'!N$3:N$9173)))))</f>
        <v>#REF!</v>
      </c>
    </row>
    <row r="5576" spans="1:10">
      <c r="A5576" s="16" t="str">
        <f t="shared" si="91"/>
        <v/>
      </c>
      <c r="B5576" s="93"/>
      <c r="C5576" s="97"/>
      <c r="D5576" s="25"/>
      <c r="E5576" s="91"/>
      <c r="F5576" s="98"/>
      <c r="G5576" s="23"/>
      <c r="H5576" s="23"/>
      <c r="I5576" s="23"/>
      <c r="J5576" s="14" t="e">
        <f ca="1">F5576-(G5576+(SUMIF('RELACION PAGO DE CAJA'!B$3:B$9173,A5576,'RELACION PAGO DE CAJA'!K$3:K$9173)+SUMIF('RELACION PAGO DE CAJA'!B$3:B$9173,A5576,'RELACION PAGO DE CAJA'!L$3:L$9173)+(SUMIF('RELACION PAGO DE CAJA'!B$3:B$9173,A5576,'RELACION PAGO DE CAJA'!M$3:M$408)+(SUMIF('RELACION PAGO DE CAJA'!B$3:B$9173,A5576,'RELACION PAGO DE CAJA'!N$3:N$9173)))))</f>
        <v>#REF!</v>
      </c>
    </row>
    <row r="5577" spans="1:10">
      <c r="A5577" s="16" t="str">
        <f t="shared" si="91"/>
        <v/>
      </c>
      <c r="B5577" s="93"/>
      <c r="C5577" s="97"/>
      <c r="D5577" s="25"/>
      <c r="E5577" s="91"/>
      <c r="F5577" s="98"/>
      <c r="G5577" s="23"/>
      <c r="H5577" s="23"/>
      <c r="I5577" s="23"/>
      <c r="J5577" s="14" t="e">
        <f ca="1">F5577-(G5577+(SUMIF('RELACION PAGO DE CAJA'!B$3:B$9173,A5577,'RELACION PAGO DE CAJA'!K$3:K$9173)+SUMIF('RELACION PAGO DE CAJA'!B$3:B$9173,A5577,'RELACION PAGO DE CAJA'!L$3:L$9173)+(SUMIF('RELACION PAGO DE CAJA'!B$3:B$9173,A5577,'RELACION PAGO DE CAJA'!M$3:M$408)+(SUMIF('RELACION PAGO DE CAJA'!B$3:B$9173,A5577,'RELACION PAGO DE CAJA'!N$3:N$9173)))))</f>
        <v>#REF!</v>
      </c>
    </row>
    <row r="5578" spans="1:10">
      <c r="A5578" s="16" t="str">
        <f t="shared" si="91"/>
        <v/>
      </c>
      <c r="B5578" s="93"/>
      <c r="C5578" s="97"/>
      <c r="D5578" s="25"/>
      <c r="E5578" s="91"/>
      <c r="F5578" s="98"/>
      <c r="G5578" s="23"/>
      <c r="H5578" s="23"/>
      <c r="I5578" s="23"/>
      <c r="J5578" s="14" t="e">
        <f ca="1">F5578-(G5578+(SUMIF('RELACION PAGO DE CAJA'!B$3:B$9173,A5578,'RELACION PAGO DE CAJA'!K$3:K$9173)+SUMIF('RELACION PAGO DE CAJA'!B$3:B$9173,A5578,'RELACION PAGO DE CAJA'!L$3:L$9173)+(SUMIF('RELACION PAGO DE CAJA'!B$3:B$9173,A5578,'RELACION PAGO DE CAJA'!M$3:M$408)+(SUMIF('RELACION PAGO DE CAJA'!B$3:B$9173,A5578,'RELACION PAGO DE CAJA'!N$3:N$9173)))))</f>
        <v>#REF!</v>
      </c>
    </row>
    <row r="5579" spans="1:10">
      <c r="A5579" s="16" t="str">
        <f t="shared" si="91"/>
        <v/>
      </c>
      <c r="B5579" s="93"/>
      <c r="C5579" s="97"/>
      <c r="D5579" s="25"/>
      <c r="E5579" s="91"/>
      <c r="F5579" s="98"/>
      <c r="G5579" s="23"/>
      <c r="H5579" s="23"/>
      <c r="I5579" s="23"/>
      <c r="J5579" s="14" t="e">
        <f ca="1">F5579-(G5579+(SUMIF('RELACION PAGO DE CAJA'!B$3:B$9173,A5579,'RELACION PAGO DE CAJA'!K$3:K$9173)+SUMIF('RELACION PAGO DE CAJA'!B$3:B$9173,A5579,'RELACION PAGO DE CAJA'!L$3:L$9173)+(SUMIF('RELACION PAGO DE CAJA'!B$3:B$9173,A5579,'RELACION PAGO DE CAJA'!M$3:M$408)+(SUMIF('RELACION PAGO DE CAJA'!B$3:B$9173,A5579,'RELACION PAGO DE CAJA'!N$3:N$9173)))))</f>
        <v>#REF!</v>
      </c>
    </row>
    <row r="5580" spans="1:10">
      <c r="A5580" s="16" t="str">
        <f t="shared" si="91"/>
        <v/>
      </c>
      <c r="B5580" s="93"/>
      <c r="C5580" s="97"/>
      <c r="D5580" s="25"/>
      <c r="E5580" s="91"/>
      <c r="F5580" s="98"/>
      <c r="G5580" s="23"/>
      <c r="H5580" s="23"/>
      <c r="I5580" s="23"/>
      <c r="J5580" s="14" t="e">
        <f ca="1">F5580-(G5580+(SUMIF('RELACION PAGO DE CAJA'!B$3:B$9173,A5580,'RELACION PAGO DE CAJA'!K$3:K$9173)+SUMIF('RELACION PAGO DE CAJA'!B$3:B$9173,A5580,'RELACION PAGO DE CAJA'!L$3:L$9173)+(SUMIF('RELACION PAGO DE CAJA'!B$3:B$9173,A5580,'RELACION PAGO DE CAJA'!M$3:M$408)+(SUMIF('RELACION PAGO DE CAJA'!B$3:B$9173,A5580,'RELACION PAGO DE CAJA'!N$3:N$9173)))))</f>
        <v>#REF!</v>
      </c>
    </row>
    <row r="5581" spans="1:10">
      <c r="A5581" s="16" t="str">
        <f t="shared" si="91"/>
        <v/>
      </c>
      <c r="B5581" s="93"/>
      <c r="C5581" s="97"/>
      <c r="D5581" s="25"/>
      <c r="E5581" s="91"/>
      <c r="F5581" s="98"/>
      <c r="G5581" s="23"/>
      <c r="H5581" s="23"/>
      <c r="I5581" s="23"/>
      <c r="J5581" s="14" t="e">
        <f ca="1">F5581-(G5581+(SUMIF('RELACION PAGO DE CAJA'!B$3:B$9173,A5581,'RELACION PAGO DE CAJA'!K$3:K$9173)+SUMIF('RELACION PAGO DE CAJA'!B$3:B$9173,A5581,'RELACION PAGO DE CAJA'!L$3:L$9173)+(SUMIF('RELACION PAGO DE CAJA'!B$3:B$9173,A5581,'RELACION PAGO DE CAJA'!M$3:M$408)+(SUMIF('RELACION PAGO DE CAJA'!B$3:B$9173,A5581,'RELACION PAGO DE CAJA'!N$3:N$9173)))))</f>
        <v>#REF!</v>
      </c>
    </row>
    <row r="5582" spans="1:10">
      <c r="A5582" s="16" t="str">
        <f t="shared" si="91"/>
        <v/>
      </c>
      <c r="B5582" s="93"/>
      <c r="C5582" s="97"/>
      <c r="D5582" s="25"/>
      <c r="E5582" s="91"/>
      <c r="F5582" s="98"/>
      <c r="G5582" s="23"/>
      <c r="H5582" s="23"/>
      <c r="I5582" s="23"/>
      <c r="J5582" s="14" t="e">
        <f ca="1">F5582-(G5582+(SUMIF('RELACION PAGO DE CAJA'!B$3:B$9173,A5582,'RELACION PAGO DE CAJA'!K$3:K$9173)+SUMIF('RELACION PAGO DE CAJA'!B$3:B$9173,A5582,'RELACION PAGO DE CAJA'!L$3:L$9173)+(SUMIF('RELACION PAGO DE CAJA'!B$3:B$9173,A5582,'RELACION PAGO DE CAJA'!M$3:M$408)+(SUMIF('RELACION PAGO DE CAJA'!B$3:B$9173,A5582,'RELACION PAGO DE CAJA'!N$3:N$9173)))))</f>
        <v>#REF!</v>
      </c>
    </row>
    <row r="5583" spans="1:10">
      <c r="A5583" s="16" t="str">
        <f t="shared" si="91"/>
        <v/>
      </c>
      <c r="B5583" s="93"/>
      <c r="C5583" s="97"/>
      <c r="D5583" s="25"/>
      <c r="E5583" s="91"/>
      <c r="F5583" s="98"/>
      <c r="G5583" s="23"/>
      <c r="H5583" s="23"/>
      <c r="I5583" s="23"/>
      <c r="J5583" s="14" t="e">
        <f ca="1">F5583-(G5583+(SUMIF('RELACION PAGO DE CAJA'!B$3:B$9173,A5583,'RELACION PAGO DE CAJA'!K$3:K$9173)+SUMIF('RELACION PAGO DE CAJA'!B$3:B$9173,A5583,'RELACION PAGO DE CAJA'!L$3:L$9173)+(SUMIF('RELACION PAGO DE CAJA'!B$3:B$9173,A5583,'RELACION PAGO DE CAJA'!M$3:M$408)+(SUMIF('RELACION PAGO DE CAJA'!B$3:B$9173,A5583,'RELACION PAGO DE CAJA'!N$3:N$9173)))))</f>
        <v>#REF!</v>
      </c>
    </row>
    <row r="5584" spans="1:10">
      <c r="A5584" s="16" t="str">
        <f t="shared" si="91"/>
        <v/>
      </c>
      <c r="B5584" s="93"/>
      <c r="C5584" s="97"/>
      <c r="D5584" s="25"/>
      <c r="E5584" s="91"/>
      <c r="F5584" s="98"/>
      <c r="G5584" s="23"/>
      <c r="H5584" s="23"/>
      <c r="I5584" s="23"/>
      <c r="J5584" s="14" t="e">
        <f ca="1">F5584-(G5584+(SUMIF('RELACION PAGO DE CAJA'!B$3:B$9173,A5584,'RELACION PAGO DE CAJA'!K$3:K$9173)+SUMIF('RELACION PAGO DE CAJA'!B$3:B$9173,A5584,'RELACION PAGO DE CAJA'!L$3:L$9173)+(SUMIF('RELACION PAGO DE CAJA'!B$3:B$9173,A5584,'RELACION PAGO DE CAJA'!M$3:M$408)+(SUMIF('RELACION PAGO DE CAJA'!B$3:B$9173,A5584,'RELACION PAGO DE CAJA'!N$3:N$9173)))))</f>
        <v>#REF!</v>
      </c>
    </row>
    <row r="5585" spans="1:10">
      <c r="A5585" s="16" t="str">
        <f t="shared" si="91"/>
        <v/>
      </c>
      <c r="B5585" s="93"/>
      <c r="C5585" s="97"/>
      <c r="D5585" s="25"/>
      <c r="E5585" s="91"/>
      <c r="F5585" s="98"/>
      <c r="G5585" s="23"/>
      <c r="H5585" s="23"/>
      <c r="I5585" s="23"/>
      <c r="J5585" s="14" t="e">
        <f ca="1">F5585-(G5585+(SUMIF('RELACION PAGO DE CAJA'!B$3:B$9173,A5585,'RELACION PAGO DE CAJA'!K$3:K$9173)+SUMIF('RELACION PAGO DE CAJA'!B$3:B$9173,A5585,'RELACION PAGO DE CAJA'!L$3:L$9173)+(SUMIF('RELACION PAGO DE CAJA'!B$3:B$9173,A5585,'RELACION PAGO DE CAJA'!M$3:M$408)+(SUMIF('RELACION PAGO DE CAJA'!B$3:B$9173,A5585,'RELACION PAGO DE CAJA'!N$3:N$9173)))))</f>
        <v>#REF!</v>
      </c>
    </row>
    <row r="5586" spans="1:10">
      <c r="A5586" s="16" t="str">
        <f t="shared" si="91"/>
        <v/>
      </c>
      <c r="B5586" s="93"/>
      <c r="C5586" s="97"/>
      <c r="D5586" s="25"/>
      <c r="E5586" s="91"/>
      <c r="F5586" s="98"/>
      <c r="G5586" s="23"/>
      <c r="H5586" s="23"/>
      <c r="I5586" s="23"/>
      <c r="J5586" s="14" t="e">
        <f ca="1">F5586-(G5586+(SUMIF('RELACION PAGO DE CAJA'!B$3:B$9173,A5586,'RELACION PAGO DE CAJA'!K$3:K$9173)+SUMIF('RELACION PAGO DE CAJA'!B$3:B$9173,A5586,'RELACION PAGO DE CAJA'!L$3:L$9173)+(SUMIF('RELACION PAGO DE CAJA'!B$3:B$9173,A5586,'RELACION PAGO DE CAJA'!M$3:M$408)+(SUMIF('RELACION PAGO DE CAJA'!B$3:B$9173,A5586,'RELACION PAGO DE CAJA'!N$3:N$9173)))))</f>
        <v>#REF!</v>
      </c>
    </row>
    <row r="5587" spans="1:10">
      <c r="A5587" s="16" t="str">
        <f t="shared" si="91"/>
        <v/>
      </c>
      <c r="B5587" s="93"/>
      <c r="C5587" s="97"/>
      <c r="D5587" s="25"/>
      <c r="E5587" s="91"/>
      <c r="F5587" s="98"/>
      <c r="G5587" s="23"/>
      <c r="H5587" s="23"/>
      <c r="I5587" s="23"/>
      <c r="J5587" s="14" t="e">
        <f ca="1">F5587-(G5587+(SUMIF('RELACION PAGO DE CAJA'!B$3:B$9173,A5587,'RELACION PAGO DE CAJA'!K$3:K$9173)+SUMIF('RELACION PAGO DE CAJA'!B$3:B$9173,A5587,'RELACION PAGO DE CAJA'!L$3:L$9173)+(SUMIF('RELACION PAGO DE CAJA'!B$3:B$9173,A5587,'RELACION PAGO DE CAJA'!M$3:M$408)+(SUMIF('RELACION PAGO DE CAJA'!B$3:B$9173,A5587,'RELACION PAGO DE CAJA'!N$3:N$9173)))))</f>
        <v>#REF!</v>
      </c>
    </row>
    <row r="5588" spans="1:10">
      <c r="A5588" s="16" t="str">
        <f t="shared" si="91"/>
        <v/>
      </c>
      <c r="B5588" s="93"/>
      <c r="C5588" s="97"/>
      <c r="D5588" s="25"/>
      <c r="E5588" s="91"/>
      <c r="F5588" s="98"/>
      <c r="G5588" s="23"/>
      <c r="H5588" s="23"/>
      <c r="I5588" s="23"/>
      <c r="J5588" s="14" t="e">
        <f ca="1">F5588-(G5588+(SUMIF('RELACION PAGO DE CAJA'!B$3:B$9173,A5588,'RELACION PAGO DE CAJA'!K$3:K$9173)+SUMIF('RELACION PAGO DE CAJA'!B$3:B$9173,A5588,'RELACION PAGO DE CAJA'!L$3:L$9173)+(SUMIF('RELACION PAGO DE CAJA'!B$3:B$9173,A5588,'RELACION PAGO DE CAJA'!M$3:M$408)+(SUMIF('RELACION PAGO DE CAJA'!B$3:B$9173,A5588,'RELACION PAGO DE CAJA'!N$3:N$9173)))))</f>
        <v>#REF!</v>
      </c>
    </row>
    <row r="5589" spans="1:10">
      <c r="A5589" s="16" t="str">
        <f t="shared" ref="A5589:A5652" si="92">CONCATENATE(B5589,D5589,E5589)</f>
        <v/>
      </c>
      <c r="B5589" s="93"/>
      <c r="C5589" s="97"/>
      <c r="D5589" s="25"/>
      <c r="E5589" s="91"/>
      <c r="F5589" s="98"/>
      <c r="G5589" s="23"/>
      <c r="H5589" s="23"/>
      <c r="I5589" s="23"/>
      <c r="J5589" s="14" t="e">
        <f ca="1">F5589-(G5589+(SUMIF('RELACION PAGO DE CAJA'!B$3:B$9173,A5589,'RELACION PAGO DE CAJA'!K$3:K$9173)+SUMIF('RELACION PAGO DE CAJA'!B$3:B$9173,A5589,'RELACION PAGO DE CAJA'!L$3:L$9173)+(SUMIF('RELACION PAGO DE CAJA'!B$3:B$9173,A5589,'RELACION PAGO DE CAJA'!M$3:M$408)+(SUMIF('RELACION PAGO DE CAJA'!B$3:B$9173,A5589,'RELACION PAGO DE CAJA'!N$3:N$9173)))))</f>
        <v>#REF!</v>
      </c>
    </row>
    <row r="5590" spans="1:10">
      <c r="A5590" s="16" t="str">
        <f t="shared" si="92"/>
        <v/>
      </c>
      <c r="B5590" s="93"/>
      <c r="C5590" s="97"/>
      <c r="D5590" s="25"/>
      <c r="E5590" s="91"/>
      <c r="F5590" s="98"/>
      <c r="G5590" s="23"/>
      <c r="H5590" s="23"/>
      <c r="I5590" s="23"/>
      <c r="J5590" s="14" t="e">
        <f ca="1">F5590-(G5590+(SUMIF('RELACION PAGO DE CAJA'!B$3:B$9173,A5590,'RELACION PAGO DE CAJA'!K$3:K$9173)+SUMIF('RELACION PAGO DE CAJA'!B$3:B$9173,A5590,'RELACION PAGO DE CAJA'!L$3:L$9173)+(SUMIF('RELACION PAGO DE CAJA'!B$3:B$9173,A5590,'RELACION PAGO DE CAJA'!M$3:M$408)+(SUMIF('RELACION PAGO DE CAJA'!B$3:B$9173,A5590,'RELACION PAGO DE CAJA'!N$3:N$9173)))))</f>
        <v>#REF!</v>
      </c>
    </row>
    <row r="5591" spans="1:10">
      <c r="A5591" s="16" t="str">
        <f t="shared" si="92"/>
        <v/>
      </c>
      <c r="B5591" s="93"/>
      <c r="C5591" s="97"/>
      <c r="D5591" s="25"/>
      <c r="E5591" s="91"/>
      <c r="F5591" s="98"/>
      <c r="G5591" s="23"/>
      <c r="H5591" s="23"/>
      <c r="I5591" s="23"/>
      <c r="J5591" s="14" t="e">
        <f ca="1">F5591-(G5591+(SUMIF('RELACION PAGO DE CAJA'!B$3:B$9173,A5591,'RELACION PAGO DE CAJA'!K$3:K$9173)+SUMIF('RELACION PAGO DE CAJA'!B$3:B$9173,A5591,'RELACION PAGO DE CAJA'!L$3:L$9173)+(SUMIF('RELACION PAGO DE CAJA'!B$3:B$9173,A5591,'RELACION PAGO DE CAJA'!M$3:M$408)+(SUMIF('RELACION PAGO DE CAJA'!B$3:B$9173,A5591,'RELACION PAGO DE CAJA'!N$3:N$9173)))))</f>
        <v>#REF!</v>
      </c>
    </row>
    <row r="5592" spans="1:10">
      <c r="A5592" s="16" t="str">
        <f t="shared" si="92"/>
        <v/>
      </c>
      <c r="B5592" s="93"/>
      <c r="C5592" s="97"/>
      <c r="D5592" s="25"/>
      <c r="E5592" s="91"/>
      <c r="F5592" s="98"/>
      <c r="G5592" s="23"/>
      <c r="H5592" s="23"/>
      <c r="I5592" s="23"/>
      <c r="J5592" s="14" t="e">
        <f ca="1">F5592-(G5592+(SUMIF('RELACION PAGO DE CAJA'!B$3:B$9173,A5592,'RELACION PAGO DE CAJA'!K$3:K$9173)+SUMIF('RELACION PAGO DE CAJA'!B$3:B$9173,A5592,'RELACION PAGO DE CAJA'!L$3:L$9173)+(SUMIF('RELACION PAGO DE CAJA'!B$3:B$9173,A5592,'RELACION PAGO DE CAJA'!M$3:M$408)+(SUMIF('RELACION PAGO DE CAJA'!B$3:B$9173,A5592,'RELACION PAGO DE CAJA'!N$3:N$9173)))))</f>
        <v>#REF!</v>
      </c>
    </row>
    <row r="5593" spans="1:10">
      <c r="A5593" s="16" t="str">
        <f t="shared" si="92"/>
        <v/>
      </c>
      <c r="B5593" s="93"/>
      <c r="C5593" s="97"/>
      <c r="D5593" s="25"/>
      <c r="E5593" s="91"/>
      <c r="F5593" s="98"/>
      <c r="G5593" s="23"/>
      <c r="H5593" s="23"/>
      <c r="I5593" s="23"/>
      <c r="J5593" s="14" t="e">
        <f ca="1">F5593-(G5593+(SUMIF('RELACION PAGO DE CAJA'!B$3:B$9173,A5593,'RELACION PAGO DE CAJA'!K$3:K$9173)+SUMIF('RELACION PAGO DE CAJA'!B$3:B$9173,A5593,'RELACION PAGO DE CAJA'!L$3:L$9173)+(SUMIF('RELACION PAGO DE CAJA'!B$3:B$9173,A5593,'RELACION PAGO DE CAJA'!M$3:M$408)+(SUMIF('RELACION PAGO DE CAJA'!B$3:B$9173,A5593,'RELACION PAGO DE CAJA'!N$3:N$9173)))))</f>
        <v>#REF!</v>
      </c>
    </row>
    <row r="5594" spans="1:10">
      <c r="A5594" s="16" t="str">
        <f t="shared" si="92"/>
        <v/>
      </c>
      <c r="B5594" s="93"/>
      <c r="C5594" s="97"/>
      <c r="D5594" s="25"/>
      <c r="E5594" s="91"/>
      <c r="F5594" s="98"/>
      <c r="G5594" s="23"/>
      <c r="H5594" s="23"/>
      <c r="I5594" s="23"/>
      <c r="J5594" s="14" t="e">
        <f ca="1">F5594-(G5594+(SUMIF('RELACION PAGO DE CAJA'!B$3:B$9173,A5594,'RELACION PAGO DE CAJA'!K$3:K$9173)+SUMIF('RELACION PAGO DE CAJA'!B$3:B$9173,A5594,'RELACION PAGO DE CAJA'!L$3:L$9173)+(SUMIF('RELACION PAGO DE CAJA'!B$3:B$9173,A5594,'RELACION PAGO DE CAJA'!M$3:M$408)+(SUMIF('RELACION PAGO DE CAJA'!B$3:B$9173,A5594,'RELACION PAGO DE CAJA'!N$3:N$9173)))))</f>
        <v>#REF!</v>
      </c>
    </row>
    <row r="5595" spans="1:10">
      <c r="A5595" s="16" t="str">
        <f t="shared" si="92"/>
        <v/>
      </c>
      <c r="B5595" s="93"/>
      <c r="C5595" s="97"/>
      <c r="D5595" s="25"/>
      <c r="E5595" s="91"/>
      <c r="F5595" s="98"/>
      <c r="G5595" s="23"/>
      <c r="H5595" s="23"/>
      <c r="I5595" s="23"/>
      <c r="J5595" s="14" t="e">
        <f ca="1">F5595-(G5595+(SUMIF('RELACION PAGO DE CAJA'!B$3:B$9173,A5595,'RELACION PAGO DE CAJA'!K$3:K$9173)+SUMIF('RELACION PAGO DE CAJA'!B$3:B$9173,A5595,'RELACION PAGO DE CAJA'!L$3:L$9173)+(SUMIF('RELACION PAGO DE CAJA'!B$3:B$9173,A5595,'RELACION PAGO DE CAJA'!M$3:M$408)+(SUMIF('RELACION PAGO DE CAJA'!B$3:B$9173,A5595,'RELACION PAGO DE CAJA'!N$3:N$9173)))))</f>
        <v>#REF!</v>
      </c>
    </row>
    <row r="5596" spans="1:10">
      <c r="A5596" s="16" t="str">
        <f t="shared" si="92"/>
        <v/>
      </c>
      <c r="B5596" s="93"/>
      <c r="C5596" s="97"/>
      <c r="D5596" s="25"/>
      <c r="E5596" s="91"/>
      <c r="F5596" s="98"/>
      <c r="G5596" s="23"/>
      <c r="H5596" s="23"/>
      <c r="I5596" s="23"/>
      <c r="J5596" s="14" t="e">
        <f ca="1">F5596-(G5596+(SUMIF('RELACION PAGO DE CAJA'!B$3:B$9173,A5596,'RELACION PAGO DE CAJA'!K$3:K$9173)+SUMIF('RELACION PAGO DE CAJA'!B$3:B$9173,A5596,'RELACION PAGO DE CAJA'!L$3:L$9173)+(SUMIF('RELACION PAGO DE CAJA'!B$3:B$9173,A5596,'RELACION PAGO DE CAJA'!M$3:M$408)+(SUMIF('RELACION PAGO DE CAJA'!B$3:B$9173,A5596,'RELACION PAGO DE CAJA'!N$3:N$9173)))))</f>
        <v>#REF!</v>
      </c>
    </row>
    <row r="5597" spans="1:10">
      <c r="A5597" s="16" t="str">
        <f t="shared" si="92"/>
        <v/>
      </c>
      <c r="B5597" s="93"/>
      <c r="C5597" s="97"/>
      <c r="D5597" s="25"/>
      <c r="E5597" s="91"/>
      <c r="F5597" s="98"/>
      <c r="G5597" s="23"/>
      <c r="H5597" s="23"/>
      <c r="I5597" s="23"/>
      <c r="J5597" s="14" t="e">
        <f ca="1">F5597-(G5597+(SUMIF('RELACION PAGO DE CAJA'!B$3:B$9173,A5597,'RELACION PAGO DE CAJA'!K$3:K$9173)+SUMIF('RELACION PAGO DE CAJA'!B$3:B$9173,A5597,'RELACION PAGO DE CAJA'!L$3:L$9173)+(SUMIF('RELACION PAGO DE CAJA'!B$3:B$9173,A5597,'RELACION PAGO DE CAJA'!M$3:M$408)+(SUMIF('RELACION PAGO DE CAJA'!B$3:B$9173,A5597,'RELACION PAGO DE CAJA'!N$3:N$9173)))))</f>
        <v>#REF!</v>
      </c>
    </row>
    <row r="5598" spans="1:10">
      <c r="A5598" s="16" t="str">
        <f t="shared" si="92"/>
        <v/>
      </c>
      <c r="B5598" s="93"/>
      <c r="C5598" s="97"/>
      <c r="D5598" s="25"/>
      <c r="E5598" s="91"/>
      <c r="F5598" s="98"/>
      <c r="G5598" s="23"/>
      <c r="H5598" s="23"/>
      <c r="I5598" s="23"/>
      <c r="J5598" s="14" t="e">
        <f ca="1">F5598-(G5598+(SUMIF('RELACION PAGO DE CAJA'!B$3:B$9173,A5598,'RELACION PAGO DE CAJA'!K$3:K$9173)+SUMIF('RELACION PAGO DE CAJA'!B$3:B$9173,A5598,'RELACION PAGO DE CAJA'!L$3:L$9173)+(SUMIF('RELACION PAGO DE CAJA'!B$3:B$9173,A5598,'RELACION PAGO DE CAJA'!M$3:M$408)+(SUMIF('RELACION PAGO DE CAJA'!B$3:B$9173,A5598,'RELACION PAGO DE CAJA'!N$3:N$9173)))))</f>
        <v>#REF!</v>
      </c>
    </row>
    <row r="5599" spans="1:10">
      <c r="A5599" s="16" t="str">
        <f t="shared" si="92"/>
        <v/>
      </c>
      <c r="B5599" s="93"/>
      <c r="C5599" s="97"/>
      <c r="D5599" s="25"/>
      <c r="E5599" s="91"/>
      <c r="F5599" s="98"/>
      <c r="G5599" s="23"/>
      <c r="H5599" s="23"/>
      <c r="I5599" s="23"/>
      <c r="J5599" s="14" t="e">
        <f ca="1">F5599-(G5599+(SUMIF('RELACION PAGO DE CAJA'!B$3:B$9173,A5599,'RELACION PAGO DE CAJA'!K$3:K$9173)+SUMIF('RELACION PAGO DE CAJA'!B$3:B$9173,A5599,'RELACION PAGO DE CAJA'!L$3:L$9173)+(SUMIF('RELACION PAGO DE CAJA'!B$3:B$9173,A5599,'RELACION PAGO DE CAJA'!M$3:M$408)+(SUMIF('RELACION PAGO DE CAJA'!B$3:B$9173,A5599,'RELACION PAGO DE CAJA'!N$3:N$9173)))))</f>
        <v>#REF!</v>
      </c>
    </row>
    <row r="5600" spans="1:10">
      <c r="A5600" s="16" t="str">
        <f t="shared" si="92"/>
        <v/>
      </c>
      <c r="B5600" s="93"/>
      <c r="C5600" s="97"/>
      <c r="D5600" s="25"/>
      <c r="E5600" s="91"/>
      <c r="F5600" s="98"/>
      <c r="G5600" s="23"/>
      <c r="H5600" s="23"/>
      <c r="I5600" s="23"/>
      <c r="J5600" s="14" t="e">
        <f ca="1">F5600-(G5600+(SUMIF('RELACION PAGO DE CAJA'!B$3:B$9173,A5600,'RELACION PAGO DE CAJA'!K$3:K$9173)+SUMIF('RELACION PAGO DE CAJA'!B$3:B$9173,A5600,'RELACION PAGO DE CAJA'!L$3:L$9173)+(SUMIF('RELACION PAGO DE CAJA'!B$3:B$9173,A5600,'RELACION PAGO DE CAJA'!M$3:M$408)+(SUMIF('RELACION PAGO DE CAJA'!B$3:B$9173,A5600,'RELACION PAGO DE CAJA'!N$3:N$9173)))))</f>
        <v>#REF!</v>
      </c>
    </row>
    <row r="5601" spans="1:10">
      <c r="A5601" s="16" t="str">
        <f t="shared" si="92"/>
        <v/>
      </c>
      <c r="B5601" s="93"/>
      <c r="C5601" s="97"/>
      <c r="D5601" s="25"/>
      <c r="E5601" s="91"/>
      <c r="F5601" s="98"/>
      <c r="G5601" s="23"/>
      <c r="H5601" s="23"/>
      <c r="I5601" s="23"/>
      <c r="J5601" s="14" t="e">
        <f ca="1">F5601-(G5601+(SUMIF('RELACION PAGO DE CAJA'!B$3:B$9173,A5601,'RELACION PAGO DE CAJA'!K$3:K$9173)+SUMIF('RELACION PAGO DE CAJA'!B$3:B$9173,A5601,'RELACION PAGO DE CAJA'!L$3:L$9173)+(SUMIF('RELACION PAGO DE CAJA'!B$3:B$9173,A5601,'RELACION PAGO DE CAJA'!M$3:M$408)+(SUMIF('RELACION PAGO DE CAJA'!B$3:B$9173,A5601,'RELACION PAGO DE CAJA'!N$3:N$9173)))))</f>
        <v>#REF!</v>
      </c>
    </row>
    <row r="5602" spans="1:10">
      <c r="A5602" s="16" t="str">
        <f t="shared" si="92"/>
        <v/>
      </c>
      <c r="B5602" s="93"/>
      <c r="C5602" s="97"/>
      <c r="D5602" s="25"/>
      <c r="E5602" s="91"/>
      <c r="F5602" s="98"/>
      <c r="G5602" s="23"/>
      <c r="H5602" s="23"/>
      <c r="I5602" s="23"/>
      <c r="J5602" s="14" t="e">
        <f ca="1">F5602-(G5602+(SUMIF('RELACION PAGO DE CAJA'!B$3:B$9173,A5602,'RELACION PAGO DE CAJA'!K$3:K$9173)+SUMIF('RELACION PAGO DE CAJA'!B$3:B$9173,A5602,'RELACION PAGO DE CAJA'!L$3:L$9173)+(SUMIF('RELACION PAGO DE CAJA'!B$3:B$9173,A5602,'RELACION PAGO DE CAJA'!M$3:M$408)+(SUMIF('RELACION PAGO DE CAJA'!B$3:B$9173,A5602,'RELACION PAGO DE CAJA'!N$3:N$9173)))))</f>
        <v>#REF!</v>
      </c>
    </row>
    <row r="5603" spans="1:10">
      <c r="A5603" s="16" t="str">
        <f t="shared" si="92"/>
        <v/>
      </c>
      <c r="B5603" s="93"/>
      <c r="C5603" s="97"/>
      <c r="D5603" s="25"/>
      <c r="E5603" s="91"/>
      <c r="F5603" s="98"/>
      <c r="G5603" s="23"/>
      <c r="H5603" s="23"/>
      <c r="I5603" s="23"/>
      <c r="J5603" s="14" t="e">
        <f ca="1">F5603-(G5603+(SUMIF('RELACION PAGO DE CAJA'!B$3:B$9173,A5603,'RELACION PAGO DE CAJA'!K$3:K$9173)+SUMIF('RELACION PAGO DE CAJA'!B$3:B$9173,A5603,'RELACION PAGO DE CAJA'!L$3:L$9173)+(SUMIF('RELACION PAGO DE CAJA'!B$3:B$9173,A5603,'RELACION PAGO DE CAJA'!M$3:M$408)+(SUMIF('RELACION PAGO DE CAJA'!B$3:B$9173,A5603,'RELACION PAGO DE CAJA'!N$3:N$9173)))))</f>
        <v>#REF!</v>
      </c>
    </row>
    <row r="5604" spans="1:10">
      <c r="A5604" s="16" t="str">
        <f t="shared" si="92"/>
        <v/>
      </c>
      <c r="B5604" s="93"/>
      <c r="C5604" s="97"/>
      <c r="D5604" s="25"/>
      <c r="E5604" s="91"/>
      <c r="F5604" s="98"/>
      <c r="G5604" s="23"/>
      <c r="H5604" s="23"/>
      <c r="I5604" s="23"/>
      <c r="J5604" s="14" t="e">
        <f ca="1">F5604-(G5604+(SUMIF('RELACION PAGO DE CAJA'!B$3:B$9173,A5604,'RELACION PAGO DE CAJA'!K$3:K$9173)+SUMIF('RELACION PAGO DE CAJA'!B$3:B$9173,A5604,'RELACION PAGO DE CAJA'!L$3:L$9173)+(SUMIF('RELACION PAGO DE CAJA'!B$3:B$9173,A5604,'RELACION PAGO DE CAJA'!M$3:M$408)+(SUMIF('RELACION PAGO DE CAJA'!B$3:B$9173,A5604,'RELACION PAGO DE CAJA'!N$3:N$9173)))))</f>
        <v>#REF!</v>
      </c>
    </row>
    <row r="5605" spans="1:10">
      <c r="A5605" s="16" t="str">
        <f t="shared" si="92"/>
        <v/>
      </c>
      <c r="B5605" s="93"/>
      <c r="C5605" s="97"/>
      <c r="D5605" s="25"/>
      <c r="E5605" s="91"/>
      <c r="F5605" s="98"/>
      <c r="G5605" s="23"/>
      <c r="H5605" s="23"/>
      <c r="I5605" s="23"/>
      <c r="J5605" s="14" t="e">
        <f ca="1">F5605-(G5605+(SUMIF('RELACION PAGO DE CAJA'!B$3:B$9173,A5605,'RELACION PAGO DE CAJA'!K$3:K$9173)+SUMIF('RELACION PAGO DE CAJA'!B$3:B$9173,A5605,'RELACION PAGO DE CAJA'!L$3:L$9173)+(SUMIF('RELACION PAGO DE CAJA'!B$3:B$9173,A5605,'RELACION PAGO DE CAJA'!M$3:M$408)+(SUMIF('RELACION PAGO DE CAJA'!B$3:B$9173,A5605,'RELACION PAGO DE CAJA'!N$3:N$9173)))))</f>
        <v>#REF!</v>
      </c>
    </row>
    <row r="5606" spans="1:10">
      <c r="A5606" s="16" t="str">
        <f t="shared" si="92"/>
        <v/>
      </c>
      <c r="B5606" s="93"/>
      <c r="C5606" s="97"/>
      <c r="D5606" s="25"/>
      <c r="E5606" s="91"/>
      <c r="F5606" s="98"/>
      <c r="G5606" s="23"/>
      <c r="H5606" s="23"/>
      <c r="I5606" s="23"/>
      <c r="J5606" s="14" t="e">
        <f ca="1">F5606-(G5606+(SUMIF('RELACION PAGO DE CAJA'!B$3:B$9173,A5606,'RELACION PAGO DE CAJA'!K$3:K$9173)+SUMIF('RELACION PAGO DE CAJA'!B$3:B$9173,A5606,'RELACION PAGO DE CAJA'!L$3:L$9173)+(SUMIF('RELACION PAGO DE CAJA'!B$3:B$9173,A5606,'RELACION PAGO DE CAJA'!M$3:M$408)+(SUMIF('RELACION PAGO DE CAJA'!B$3:B$9173,A5606,'RELACION PAGO DE CAJA'!N$3:N$9173)))))</f>
        <v>#REF!</v>
      </c>
    </row>
    <row r="5607" spans="1:10">
      <c r="A5607" s="16" t="str">
        <f t="shared" si="92"/>
        <v/>
      </c>
      <c r="B5607" s="93"/>
      <c r="C5607" s="97"/>
      <c r="D5607" s="25"/>
      <c r="E5607" s="91"/>
      <c r="F5607" s="98"/>
      <c r="G5607" s="23"/>
      <c r="H5607" s="23"/>
      <c r="I5607" s="23"/>
      <c r="J5607" s="14" t="e">
        <f ca="1">F5607-(G5607+(SUMIF('RELACION PAGO DE CAJA'!B$3:B$9173,A5607,'RELACION PAGO DE CAJA'!K$3:K$9173)+SUMIF('RELACION PAGO DE CAJA'!B$3:B$9173,A5607,'RELACION PAGO DE CAJA'!L$3:L$9173)+(SUMIF('RELACION PAGO DE CAJA'!B$3:B$9173,A5607,'RELACION PAGO DE CAJA'!M$3:M$408)+(SUMIF('RELACION PAGO DE CAJA'!B$3:B$9173,A5607,'RELACION PAGO DE CAJA'!N$3:N$9173)))))</f>
        <v>#REF!</v>
      </c>
    </row>
    <row r="5608" spans="1:10">
      <c r="A5608" s="16" t="str">
        <f t="shared" si="92"/>
        <v/>
      </c>
      <c r="B5608" s="93"/>
      <c r="C5608" s="97"/>
      <c r="D5608" s="25"/>
      <c r="E5608" s="91"/>
      <c r="F5608" s="98"/>
      <c r="G5608" s="23"/>
      <c r="H5608" s="23"/>
      <c r="I5608" s="23"/>
      <c r="J5608" s="14" t="e">
        <f ca="1">F5608-(G5608+(SUMIF('RELACION PAGO DE CAJA'!B$3:B$9173,A5608,'RELACION PAGO DE CAJA'!K$3:K$9173)+SUMIF('RELACION PAGO DE CAJA'!B$3:B$9173,A5608,'RELACION PAGO DE CAJA'!L$3:L$9173)+(SUMIF('RELACION PAGO DE CAJA'!B$3:B$9173,A5608,'RELACION PAGO DE CAJA'!M$3:M$408)+(SUMIF('RELACION PAGO DE CAJA'!B$3:B$9173,A5608,'RELACION PAGO DE CAJA'!N$3:N$9173)))))</f>
        <v>#REF!</v>
      </c>
    </row>
    <row r="5609" spans="1:10">
      <c r="A5609" s="16" t="str">
        <f t="shared" si="92"/>
        <v/>
      </c>
      <c r="B5609" s="93"/>
      <c r="C5609" s="97"/>
      <c r="D5609" s="25"/>
      <c r="E5609" s="91"/>
      <c r="F5609" s="98"/>
      <c r="G5609" s="23"/>
      <c r="H5609" s="23"/>
      <c r="I5609" s="23"/>
      <c r="J5609" s="14" t="e">
        <f ca="1">F5609-(G5609+(SUMIF('RELACION PAGO DE CAJA'!B$3:B$9173,A5609,'RELACION PAGO DE CAJA'!K$3:K$9173)+SUMIF('RELACION PAGO DE CAJA'!B$3:B$9173,A5609,'RELACION PAGO DE CAJA'!L$3:L$9173)+(SUMIF('RELACION PAGO DE CAJA'!B$3:B$9173,A5609,'RELACION PAGO DE CAJA'!M$3:M$408)+(SUMIF('RELACION PAGO DE CAJA'!B$3:B$9173,A5609,'RELACION PAGO DE CAJA'!N$3:N$9173)))))</f>
        <v>#REF!</v>
      </c>
    </row>
    <row r="5610" spans="1:10">
      <c r="A5610" s="16" t="str">
        <f t="shared" si="92"/>
        <v/>
      </c>
      <c r="B5610" s="93"/>
      <c r="C5610" s="97"/>
      <c r="D5610" s="25"/>
      <c r="E5610" s="91"/>
      <c r="F5610" s="98"/>
      <c r="G5610" s="23"/>
      <c r="H5610" s="23"/>
      <c r="I5610" s="23"/>
      <c r="J5610" s="14" t="e">
        <f ca="1">F5610-(G5610+(SUMIF('RELACION PAGO DE CAJA'!B$3:B$9173,A5610,'RELACION PAGO DE CAJA'!K$3:K$9173)+SUMIF('RELACION PAGO DE CAJA'!B$3:B$9173,A5610,'RELACION PAGO DE CAJA'!L$3:L$9173)+(SUMIF('RELACION PAGO DE CAJA'!B$3:B$9173,A5610,'RELACION PAGO DE CAJA'!M$3:M$408)+(SUMIF('RELACION PAGO DE CAJA'!B$3:B$9173,A5610,'RELACION PAGO DE CAJA'!N$3:N$9173)))))</f>
        <v>#REF!</v>
      </c>
    </row>
    <row r="5611" spans="1:10">
      <c r="A5611" s="16" t="str">
        <f t="shared" si="92"/>
        <v/>
      </c>
      <c r="B5611" s="93"/>
      <c r="C5611" s="97"/>
      <c r="D5611" s="25"/>
      <c r="E5611" s="91"/>
      <c r="F5611" s="98"/>
      <c r="G5611" s="23"/>
      <c r="H5611" s="23"/>
      <c r="I5611" s="23"/>
      <c r="J5611" s="14" t="e">
        <f ca="1">F5611-(G5611+(SUMIF('RELACION PAGO DE CAJA'!B$3:B$9173,A5611,'RELACION PAGO DE CAJA'!K$3:K$9173)+SUMIF('RELACION PAGO DE CAJA'!B$3:B$9173,A5611,'RELACION PAGO DE CAJA'!L$3:L$9173)+(SUMIF('RELACION PAGO DE CAJA'!B$3:B$9173,A5611,'RELACION PAGO DE CAJA'!M$3:M$408)+(SUMIF('RELACION PAGO DE CAJA'!B$3:B$9173,A5611,'RELACION PAGO DE CAJA'!N$3:N$9173)))))</f>
        <v>#REF!</v>
      </c>
    </row>
    <row r="5612" spans="1:10">
      <c r="A5612" s="16" t="str">
        <f t="shared" si="92"/>
        <v/>
      </c>
      <c r="B5612" s="93"/>
      <c r="C5612" s="97"/>
      <c r="D5612" s="25"/>
      <c r="E5612" s="91"/>
      <c r="F5612" s="98"/>
      <c r="G5612" s="23"/>
      <c r="H5612" s="23"/>
      <c r="I5612" s="23"/>
      <c r="J5612" s="14" t="e">
        <f ca="1">F5612-(G5612+(SUMIF('RELACION PAGO DE CAJA'!B$3:B$9173,A5612,'RELACION PAGO DE CAJA'!K$3:K$9173)+SUMIF('RELACION PAGO DE CAJA'!B$3:B$9173,A5612,'RELACION PAGO DE CAJA'!L$3:L$9173)+(SUMIF('RELACION PAGO DE CAJA'!B$3:B$9173,A5612,'RELACION PAGO DE CAJA'!M$3:M$408)+(SUMIF('RELACION PAGO DE CAJA'!B$3:B$9173,A5612,'RELACION PAGO DE CAJA'!N$3:N$9173)))))</f>
        <v>#REF!</v>
      </c>
    </row>
    <row r="5613" spans="1:10">
      <c r="A5613" s="16" t="str">
        <f t="shared" si="92"/>
        <v/>
      </c>
      <c r="B5613" s="93"/>
      <c r="C5613" s="97"/>
      <c r="D5613" s="25"/>
      <c r="E5613" s="91"/>
      <c r="F5613" s="98"/>
      <c r="G5613" s="23"/>
      <c r="H5613" s="23"/>
      <c r="I5613" s="23"/>
      <c r="J5613" s="14" t="e">
        <f ca="1">F5613-(G5613+(SUMIF('RELACION PAGO DE CAJA'!B$3:B$9173,A5613,'RELACION PAGO DE CAJA'!K$3:K$9173)+SUMIF('RELACION PAGO DE CAJA'!B$3:B$9173,A5613,'RELACION PAGO DE CAJA'!L$3:L$9173)+(SUMIF('RELACION PAGO DE CAJA'!B$3:B$9173,A5613,'RELACION PAGO DE CAJA'!M$3:M$408)+(SUMIF('RELACION PAGO DE CAJA'!B$3:B$9173,A5613,'RELACION PAGO DE CAJA'!N$3:N$9173)))))</f>
        <v>#REF!</v>
      </c>
    </row>
    <row r="5614" spans="1:10">
      <c r="A5614" s="16" t="str">
        <f t="shared" si="92"/>
        <v/>
      </c>
      <c r="B5614" s="93"/>
      <c r="C5614" s="97"/>
      <c r="D5614" s="25"/>
      <c r="E5614" s="91"/>
      <c r="F5614" s="98"/>
      <c r="G5614" s="23"/>
      <c r="H5614" s="23"/>
      <c r="I5614" s="23"/>
      <c r="J5614" s="14" t="e">
        <f ca="1">F5614-(G5614+(SUMIF('RELACION PAGO DE CAJA'!B$3:B$9173,A5614,'RELACION PAGO DE CAJA'!K$3:K$9173)+SUMIF('RELACION PAGO DE CAJA'!B$3:B$9173,A5614,'RELACION PAGO DE CAJA'!L$3:L$9173)+(SUMIF('RELACION PAGO DE CAJA'!B$3:B$9173,A5614,'RELACION PAGO DE CAJA'!M$3:M$408)+(SUMIF('RELACION PAGO DE CAJA'!B$3:B$9173,A5614,'RELACION PAGO DE CAJA'!N$3:N$9173)))))</f>
        <v>#REF!</v>
      </c>
    </row>
    <row r="5615" spans="1:10">
      <c r="A5615" s="16" t="str">
        <f t="shared" si="92"/>
        <v/>
      </c>
      <c r="B5615" s="93"/>
      <c r="C5615" s="97"/>
      <c r="D5615" s="25"/>
      <c r="E5615" s="91"/>
      <c r="F5615" s="98"/>
      <c r="G5615" s="23"/>
      <c r="H5615" s="23"/>
      <c r="I5615" s="23"/>
      <c r="J5615" s="14" t="e">
        <f ca="1">F5615-(G5615+(SUMIF('RELACION PAGO DE CAJA'!B$3:B$9173,A5615,'RELACION PAGO DE CAJA'!K$3:K$9173)+SUMIF('RELACION PAGO DE CAJA'!B$3:B$9173,A5615,'RELACION PAGO DE CAJA'!L$3:L$9173)+(SUMIF('RELACION PAGO DE CAJA'!B$3:B$9173,A5615,'RELACION PAGO DE CAJA'!M$3:M$408)+(SUMIF('RELACION PAGO DE CAJA'!B$3:B$9173,A5615,'RELACION PAGO DE CAJA'!N$3:N$9173)))))</f>
        <v>#REF!</v>
      </c>
    </row>
    <row r="5616" spans="1:10">
      <c r="A5616" s="16" t="str">
        <f t="shared" si="92"/>
        <v/>
      </c>
      <c r="B5616" s="93"/>
      <c r="C5616" s="97"/>
      <c r="D5616" s="25"/>
      <c r="E5616" s="91"/>
      <c r="F5616" s="98"/>
      <c r="G5616" s="23"/>
      <c r="H5616" s="23"/>
      <c r="I5616" s="23"/>
      <c r="J5616" s="14" t="e">
        <f ca="1">F5616-(G5616+(SUMIF('RELACION PAGO DE CAJA'!B$3:B$9173,A5616,'RELACION PAGO DE CAJA'!K$3:K$9173)+SUMIF('RELACION PAGO DE CAJA'!B$3:B$9173,A5616,'RELACION PAGO DE CAJA'!L$3:L$9173)+(SUMIF('RELACION PAGO DE CAJA'!B$3:B$9173,A5616,'RELACION PAGO DE CAJA'!M$3:M$408)+(SUMIF('RELACION PAGO DE CAJA'!B$3:B$9173,A5616,'RELACION PAGO DE CAJA'!N$3:N$9173)))))</f>
        <v>#REF!</v>
      </c>
    </row>
    <row r="5617" spans="1:10">
      <c r="A5617" s="16" t="str">
        <f t="shared" si="92"/>
        <v/>
      </c>
      <c r="B5617" s="93"/>
      <c r="C5617" s="97"/>
      <c r="D5617" s="25"/>
      <c r="E5617" s="91"/>
      <c r="F5617" s="98"/>
      <c r="G5617" s="23"/>
      <c r="H5617" s="23"/>
      <c r="I5617" s="23"/>
      <c r="J5617" s="14" t="e">
        <f ca="1">F5617-(G5617+(SUMIF('RELACION PAGO DE CAJA'!B$3:B$9173,A5617,'RELACION PAGO DE CAJA'!K$3:K$9173)+SUMIF('RELACION PAGO DE CAJA'!B$3:B$9173,A5617,'RELACION PAGO DE CAJA'!L$3:L$9173)+(SUMIF('RELACION PAGO DE CAJA'!B$3:B$9173,A5617,'RELACION PAGO DE CAJA'!M$3:M$408)+(SUMIF('RELACION PAGO DE CAJA'!B$3:B$9173,A5617,'RELACION PAGO DE CAJA'!N$3:N$9173)))))</f>
        <v>#REF!</v>
      </c>
    </row>
    <row r="5618" spans="1:10">
      <c r="A5618" s="16" t="str">
        <f t="shared" si="92"/>
        <v/>
      </c>
      <c r="B5618" s="93"/>
      <c r="C5618" s="97"/>
      <c r="D5618" s="25"/>
      <c r="E5618" s="91"/>
      <c r="F5618" s="98"/>
      <c r="G5618" s="23"/>
      <c r="H5618" s="23"/>
      <c r="I5618" s="23"/>
      <c r="J5618" s="14" t="e">
        <f ca="1">F5618-(G5618+(SUMIF('RELACION PAGO DE CAJA'!B$3:B$9173,A5618,'RELACION PAGO DE CAJA'!K$3:K$9173)+SUMIF('RELACION PAGO DE CAJA'!B$3:B$9173,A5618,'RELACION PAGO DE CAJA'!L$3:L$9173)+(SUMIF('RELACION PAGO DE CAJA'!B$3:B$9173,A5618,'RELACION PAGO DE CAJA'!M$3:M$408)+(SUMIF('RELACION PAGO DE CAJA'!B$3:B$9173,A5618,'RELACION PAGO DE CAJA'!N$3:N$9173)))))</f>
        <v>#REF!</v>
      </c>
    </row>
    <row r="5619" spans="1:10">
      <c r="A5619" s="16" t="str">
        <f t="shared" si="92"/>
        <v/>
      </c>
      <c r="B5619" s="93"/>
      <c r="C5619" s="97"/>
      <c r="D5619" s="25"/>
      <c r="E5619" s="91"/>
      <c r="F5619" s="98"/>
      <c r="G5619" s="23"/>
      <c r="H5619" s="23"/>
      <c r="I5619" s="23"/>
      <c r="J5619" s="14" t="e">
        <f ca="1">F5619-(G5619+(SUMIF('RELACION PAGO DE CAJA'!B$3:B$9173,A5619,'RELACION PAGO DE CAJA'!K$3:K$9173)+SUMIF('RELACION PAGO DE CAJA'!B$3:B$9173,A5619,'RELACION PAGO DE CAJA'!L$3:L$9173)+(SUMIF('RELACION PAGO DE CAJA'!B$3:B$9173,A5619,'RELACION PAGO DE CAJA'!M$3:M$408)+(SUMIF('RELACION PAGO DE CAJA'!B$3:B$9173,A5619,'RELACION PAGO DE CAJA'!N$3:N$9173)))))</f>
        <v>#REF!</v>
      </c>
    </row>
    <row r="5620" spans="1:10">
      <c r="A5620" s="16" t="str">
        <f t="shared" si="92"/>
        <v/>
      </c>
      <c r="B5620" s="93"/>
      <c r="C5620" s="97"/>
      <c r="D5620" s="25"/>
      <c r="E5620" s="91"/>
      <c r="F5620" s="98"/>
      <c r="G5620" s="23"/>
      <c r="H5620" s="23"/>
      <c r="I5620" s="23"/>
      <c r="J5620" s="14" t="e">
        <f ca="1">F5620-(G5620+(SUMIF('RELACION PAGO DE CAJA'!B$3:B$9173,A5620,'RELACION PAGO DE CAJA'!K$3:K$9173)+SUMIF('RELACION PAGO DE CAJA'!B$3:B$9173,A5620,'RELACION PAGO DE CAJA'!L$3:L$9173)+(SUMIF('RELACION PAGO DE CAJA'!B$3:B$9173,A5620,'RELACION PAGO DE CAJA'!M$3:M$408)+(SUMIF('RELACION PAGO DE CAJA'!B$3:B$9173,A5620,'RELACION PAGO DE CAJA'!N$3:N$9173)))))</f>
        <v>#REF!</v>
      </c>
    </row>
    <row r="5621" spans="1:10">
      <c r="A5621" s="16" t="str">
        <f t="shared" si="92"/>
        <v/>
      </c>
      <c r="B5621" s="93"/>
      <c r="C5621" s="97"/>
      <c r="D5621" s="25"/>
      <c r="E5621" s="91"/>
      <c r="F5621" s="98"/>
      <c r="G5621" s="23"/>
      <c r="H5621" s="23"/>
      <c r="I5621" s="23"/>
      <c r="J5621" s="14" t="e">
        <f ca="1">F5621-(G5621+(SUMIF('RELACION PAGO DE CAJA'!B$3:B$9173,A5621,'RELACION PAGO DE CAJA'!K$3:K$9173)+SUMIF('RELACION PAGO DE CAJA'!B$3:B$9173,A5621,'RELACION PAGO DE CAJA'!L$3:L$9173)+(SUMIF('RELACION PAGO DE CAJA'!B$3:B$9173,A5621,'RELACION PAGO DE CAJA'!M$3:M$408)+(SUMIF('RELACION PAGO DE CAJA'!B$3:B$9173,A5621,'RELACION PAGO DE CAJA'!N$3:N$9173)))))</f>
        <v>#REF!</v>
      </c>
    </row>
    <row r="5622" spans="1:10">
      <c r="A5622" s="16" t="str">
        <f t="shared" si="92"/>
        <v/>
      </c>
      <c r="B5622" s="93"/>
      <c r="C5622" s="97"/>
      <c r="D5622" s="25"/>
      <c r="E5622" s="91"/>
      <c r="F5622" s="98"/>
      <c r="G5622" s="23"/>
      <c r="H5622" s="23"/>
      <c r="I5622" s="23"/>
      <c r="J5622" s="14" t="e">
        <f ca="1">F5622-(G5622+(SUMIF('RELACION PAGO DE CAJA'!B$3:B$9173,A5622,'RELACION PAGO DE CAJA'!K$3:K$9173)+SUMIF('RELACION PAGO DE CAJA'!B$3:B$9173,A5622,'RELACION PAGO DE CAJA'!L$3:L$9173)+(SUMIF('RELACION PAGO DE CAJA'!B$3:B$9173,A5622,'RELACION PAGO DE CAJA'!M$3:M$408)+(SUMIF('RELACION PAGO DE CAJA'!B$3:B$9173,A5622,'RELACION PAGO DE CAJA'!N$3:N$9173)))))</f>
        <v>#REF!</v>
      </c>
    </row>
    <row r="5623" spans="1:10">
      <c r="A5623" s="16" t="str">
        <f t="shared" si="92"/>
        <v/>
      </c>
      <c r="B5623" s="93"/>
      <c r="C5623" s="97"/>
      <c r="D5623" s="25"/>
      <c r="E5623" s="91"/>
      <c r="F5623" s="98"/>
      <c r="G5623" s="23"/>
      <c r="H5623" s="23"/>
      <c r="I5623" s="23"/>
      <c r="J5623" s="14" t="e">
        <f ca="1">F5623-(G5623+(SUMIF('RELACION PAGO DE CAJA'!B$3:B$9173,A5623,'RELACION PAGO DE CAJA'!K$3:K$9173)+SUMIF('RELACION PAGO DE CAJA'!B$3:B$9173,A5623,'RELACION PAGO DE CAJA'!L$3:L$9173)+(SUMIF('RELACION PAGO DE CAJA'!B$3:B$9173,A5623,'RELACION PAGO DE CAJA'!M$3:M$408)+(SUMIF('RELACION PAGO DE CAJA'!B$3:B$9173,A5623,'RELACION PAGO DE CAJA'!N$3:N$9173)))))</f>
        <v>#REF!</v>
      </c>
    </row>
    <row r="5624" spans="1:10">
      <c r="A5624" s="16" t="str">
        <f t="shared" si="92"/>
        <v/>
      </c>
      <c r="B5624" s="93"/>
      <c r="C5624" s="97"/>
      <c r="D5624" s="25"/>
      <c r="E5624" s="91"/>
      <c r="F5624" s="98"/>
      <c r="G5624" s="23"/>
      <c r="H5624" s="23"/>
      <c r="I5624" s="23"/>
      <c r="J5624" s="14" t="e">
        <f ca="1">F5624-(G5624+(SUMIF('RELACION PAGO DE CAJA'!B$3:B$9173,A5624,'RELACION PAGO DE CAJA'!K$3:K$9173)+SUMIF('RELACION PAGO DE CAJA'!B$3:B$9173,A5624,'RELACION PAGO DE CAJA'!L$3:L$9173)+(SUMIF('RELACION PAGO DE CAJA'!B$3:B$9173,A5624,'RELACION PAGO DE CAJA'!M$3:M$408)+(SUMIF('RELACION PAGO DE CAJA'!B$3:B$9173,A5624,'RELACION PAGO DE CAJA'!N$3:N$9173)))))</f>
        <v>#REF!</v>
      </c>
    </row>
    <row r="5625" spans="1:10">
      <c r="A5625" s="16" t="str">
        <f t="shared" si="92"/>
        <v/>
      </c>
      <c r="B5625" s="93"/>
      <c r="C5625" s="97"/>
      <c r="D5625" s="25"/>
      <c r="E5625" s="91"/>
      <c r="F5625" s="98"/>
      <c r="G5625" s="23"/>
      <c r="H5625" s="23"/>
      <c r="I5625" s="23"/>
      <c r="J5625" s="14" t="e">
        <f ca="1">F5625-(G5625+(SUMIF('RELACION PAGO DE CAJA'!B$3:B$9173,A5625,'RELACION PAGO DE CAJA'!K$3:K$9173)+SUMIF('RELACION PAGO DE CAJA'!B$3:B$9173,A5625,'RELACION PAGO DE CAJA'!L$3:L$9173)+(SUMIF('RELACION PAGO DE CAJA'!B$3:B$9173,A5625,'RELACION PAGO DE CAJA'!M$3:M$408)+(SUMIF('RELACION PAGO DE CAJA'!B$3:B$9173,A5625,'RELACION PAGO DE CAJA'!N$3:N$9173)))))</f>
        <v>#REF!</v>
      </c>
    </row>
    <row r="5626" spans="1:10">
      <c r="A5626" s="16" t="str">
        <f t="shared" si="92"/>
        <v/>
      </c>
      <c r="B5626" s="93"/>
      <c r="C5626" s="97"/>
      <c r="D5626" s="25"/>
      <c r="E5626" s="91"/>
      <c r="F5626" s="98"/>
      <c r="G5626" s="23"/>
      <c r="H5626" s="23"/>
      <c r="I5626" s="23"/>
      <c r="J5626" s="14" t="e">
        <f ca="1">F5626-(G5626+(SUMIF('RELACION PAGO DE CAJA'!B$3:B$9173,A5626,'RELACION PAGO DE CAJA'!K$3:K$9173)+SUMIF('RELACION PAGO DE CAJA'!B$3:B$9173,A5626,'RELACION PAGO DE CAJA'!L$3:L$9173)+(SUMIF('RELACION PAGO DE CAJA'!B$3:B$9173,A5626,'RELACION PAGO DE CAJA'!M$3:M$408)+(SUMIF('RELACION PAGO DE CAJA'!B$3:B$9173,A5626,'RELACION PAGO DE CAJA'!N$3:N$9173)))))</f>
        <v>#REF!</v>
      </c>
    </row>
    <row r="5627" spans="1:10">
      <c r="A5627" s="16" t="str">
        <f t="shared" si="92"/>
        <v/>
      </c>
      <c r="B5627" s="93"/>
      <c r="C5627" s="97"/>
      <c r="D5627" s="25"/>
      <c r="E5627" s="91"/>
      <c r="F5627" s="98"/>
      <c r="G5627" s="23"/>
      <c r="H5627" s="23"/>
      <c r="I5627" s="23"/>
      <c r="J5627" s="14" t="e">
        <f ca="1">F5627-(G5627+(SUMIF('RELACION PAGO DE CAJA'!B$3:B$9173,A5627,'RELACION PAGO DE CAJA'!K$3:K$9173)+SUMIF('RELACION PAGO DE CAJA'!B$3:B$9173,A5627,'RELACION PAGO DE CAJA'!L$3:L$9173)+(SUMIF('RELACION PAGO DE CAJA'!B$3:B$9173,A5627,'RELACION PAGO DE CAJA'!M$3:M$408)+(SUMIF('RELACION PAGO DE CAJA'!B$3:B$9173,A5627,'RELACION PAGO DE CAJA'!N$3:N$9173)))))</f>
        <v>#REF!</v>
      </c>
    </row>
    <row r="5628" spans="1:10">
      <c r="A5628" s="16" t="str">
        <f t="shared" si="92"/>
        <v/>
      </c>
      <c r="B5628" s="93"/>
      <c r="C5628" s="97"/>
      <c r="D5628" s="25"/>
      <c r="E5628" s="91"/>
      <c r="F5628" s="98"/>
      <c r="G5628" s="23"/>
      <c r="H5628" s="23"/>
      <c r="I5628" s="23"/>
      <c r="J5628" s="14" t="e">
        <f ca="1">F5628-(G5628+(SUMIF('RELACION PAGO DE CAJA'!B$3:B$9173,A5628,'RELACION PAGO DE CAJA'!K$3:K$9173)+SUMIF('RELACION PAGO DE CAJA'!B$3:B$9173,A5628,'RELACION PAGO DE CAJA'!L$3:L$9173)+(SUMIF('RELACION PAGO DE CAJA'!B$3:B$9173,A5628,'RELACION PAGO DE CAJA'!M$3:M$408)+(SUMIF('RELACION PAGO DE CAJA'!B$3:B$9173,A5628,'RELACION PAGO DE CAJA'!N$3:N$9173)))))</f>
        <v>#REF!</v>
      </c>
    </row>
    <row r="5629" spans="1:10">
      <c r="A5629" s="16" t="str">
        <f t="shared" si="92"/>
        <v/>
      </c>
      <c r="B5629" s="93"/>
      <c r="C5629" s="97"/>
      <c r="D5629" s="25"/>
      <c r="E5629" s="91"/>
      <c r="F5629" s="98"/>
      <c r="G5629" s="23"/>
      <c r="H5629" s="23"/>
      <c r="I5629" s="23"/>
      <c r="J5629" s="14" t="e">
        <f ca="1">F5629-(G5629+(SUMIF('RELACION PAGO DE CAJA'!B$3:B$9173,A5629,'RELACION PAGO DE CAJA'!K$3:K$9173)+SUMIF('RELACION PAGO DE CAJA'!B$3:B$9173,A5629,'RELACION PAGO DE CAJA'!L$3:L$9173)+(SUMIF('RELACION PAGO DE CAJA'!B$3:B$9173,A5629,'RELACION PAGO DE CAJA'!M$3:M$408)+(SUMIF('RELACION PAGO DE CAJA'!B$3:B$9173,A5629,'RELACION PAGO DE CAJA'!N$3:N$9173)))))</f>
        <v>#REF!</v>
      </c>
    </row>
    <row r="5630" spans="1:10">
      <c r="A5630" s="16" t="str">
        <f t="shared" si="92"/>
        <v/>
      </c>
      <c r="B5630" s="93"/>
      <c r="C5630" s="97"/>
      <c r="D5630" s="25"/>
      <c r="E5630" s="91"/>
      <c r="F5630" s="98"/>
      <c r="G5630" s="23"/>
      <c r="H5630" s="23"/>
      <c r="I5630" s="23"/>
      <c r="J5630" s="14" t="e">
        <f ca="1">F5630-(G5630+(SUMIF('RELACION PAGO DE CAJA'!B$3:B$9173,A5630,'RELACION PAGO DE CAJA'!K$3:K$9173)+SUMIF('RELACION PAGO DE CAJA'!B$3:B$9173,A5630,'RELACION PAGO DE CAJA'!L$3:L$9173)+(SUMIF('RELACION PAGO DE CAJA'!B$3:B$9173,A5630,'RELACION PAGO DE CAJA'!M$3:M$408)+(SUMIF('RELACION PAGO DE CAJA'!B$3:B$9173,A5630,'RELACION PAGO DE CAJA'!N$3:N$9173)))))</f>
        <v>#REF!</v>
      </c>
    </row>
    <row r="5631" spans="1:10">
      <c r="A5631" s="16" t="str">
        <f t="shared" si="92"/>
        <v/>
      </c>
      <c r="B5631" s="93"/>
      <c r="C5631" s="97"/>
      <c r="D5631" s="25"/>
      <c r="E5631" s="91"/>
      <c r="F5631" s="98"/>
      <c r="G5631" s="23"/>
      <c r="H5631" s="23"/>
      <c r="I5631" s="23"/>
      <c r="J5631" s="14" t="e">
        <f ca="1">F5631-(G5631+(SUMIF('RELACION PAGO DE CAJA'!B$3:B$9173,A5631,'RELACION PAGO DE CAJA'!K$3:K$9173)+SUMIF('RELACION PAGO DE CAJA'!B$3:B$9173,A5631,'RELACION PAGO DE CAJA'!L$3:L$9173)+(SUMIF('RELACION PAGO DE CAJA'!B$3:B$9173,A5631,'RELACION PAGO DE CAJA'!M$3:M$408)+(SUMIF('RELACION PAGO DE CAJA'!B$3:B$9173,A5631,'RELACION PAGO DE CAJA'!N$3:N$9173)))))</f>
        <v>#REF!</v>
      </c>
    </row>
    <row r="5632" spans="1:10">
      <c r="A5632" s="16" t="str">
        <f t="shared" si="92"/>
        <v/>
      </c>
      <c r="B5632" s="93"/>
      <c r="C5632" s="97"/>
      <c r="D5632" s="25"/>
      <c r="E5632" s="91"/>
      <c r="F5632" s="98"/>
      <c r="G5632" s="23"/>
      <c r="H5632" s="23"/>
      <c r="I5632" s="23"/>
      <c r="J5632" s="14" t="e">
        <f ca="1">F5632-(G5632+(SUMIF('RELACION PAGO DE CAJA'!B$3:B$9173,A5632,'RELACION PAGO DE CAJA'!K$3:K$9173)+SUMIF('RELACION PAGO DE CAJA'!B$3:B$9173,A5632,'RELACION PAGO DE CAJA'!L$3:L$9173)+(SUMIF('RELACION PAGO DE CAJA'!B$3:B$9173,A5632,'RELACION PAGO DE CAJA'!M$3:M$408)+(SUMIF('RELACION PAGO DE CAJA'!B$3:B$9173,A5632,'RELACION PAGO DE CAJA'!N$3:N$9173)))))</f>
        <v>#REF!</v>
      </c>
    </row>
    <row r="5633" spans="1:10">
      <c r="A5633" s="16" t="str">
        <f t="shared" si="92"/>
        <v/>
      </c>
      <c r="B5633" s="93"/>
      <c r="C5633" s="97"/>
      <c r="D5633" s="25"/>
      <c r="E5633" s="91"/>
      <c r="F5633" s="98"/>
      <c r="G5633" s="23"/>
      <c r="H5633" s="23"/>
      <c r="I5633" s="23"/>
      <c r="J5633" s="14" t="e">
        <f ca="1">F5633-(G5633+(SUMIF('RELACION PAGO DE CAJA'!B$3:B$9173,A5633,'RELACION PAGO DE CAJA'!K$3:K$9173)+SUMIF('RELACION PAGO DE CAJA'!B$3:B$9173,A5633,'RELACION PAGO DE CAJA'!L$3:L$9173)+(SUMIF('RELACION PAGO DE CAJA'!B$3:B$9173,A5633,'RELACION PAGO DE CAJA'!M$3:M$408)+(SUMIF('RELACION PAGO DE CAJA'!B$3:B$9173,A5633,'RELACION PAGO DE CAJA'!N$3:N$9173)))))</f>
        <v>#REF!</v>
      </c>
    </row>
    <row r="5634" spans="1:10">
      <c r="A5634" s="16" t="str">
        <f t="shared" si="92"/>
        <v/>
      </c>
      <c r="B5634" s="93"/>
      <c r="C5634" s="97"/>
      <c r="D5634" s="25"/>
      <c r="E5634" s="91"/>
      <c r="F5634" s="98"/>
      <c r="G5634" s="23"/>
      <c r="H5634" s="23"/>
      <c r="I5634" s="23"/>
      <c r="J5634" s="14" t="e">
        <f ca="1">F5634-(G5634+(SUMIF('RELACION PAGO DE CAJA'!B$3:B$9173,A5634,'RELACION PAGO DE CAJA'!K$3:K$9173)+SUMIF('RELACION PAGO DE CAJA'!B$3:B$9173,A5634,'RELACION PAGO DE CAJA'!L$3:L$9173)+(SUMIF('RELACION PAGO DE CAJA'!B$3:B$9173,A5634,'RELACION PAGO DE CAJA'!M$3:M$408)+(SUMIF('RELACION PAGO DE CAJA'!B$3:B$9173,A5634,'RELACION PAGO DE CAJA'!N$3:N$9173)))))</f>
        <v>#REF!</v>
      </c>
    </row>
    <row r="5635" spans="1:10">
      <c r="A5635" s="16" t="str">
        <f t="shared" si="92"/>
        <v/>
      </c>
      <c r="B5635" s="93"/>
      <c r="C5635" s="97"/>
      <c r="D5635" s="25"/>
      <c r="E5635" s="91"/>
      <c r="F5635" s="98"/>
      <c r="G5635" s="23"/>
      <c r="H5635" s="23"/>
      <c r="I5635" s="23"/>
      <c r="J5635" s="14" t="e">
        <f ca="1">F5635-(G5635+(SUMIF('RELACION PAGO DE CAJA'!B$3:B$9173,A5635,'RELACION PAGO DE CAJA'!K$3:K$9173)+SUMIF('RELACION PAGO DE CAJA'!B$3:B$9173,A5635,'RELACION PAGO DE CAJA'!L$3:L$9173)+(SUMIF('RELACION PAGO DE CAJA'!B$3:B$9173,A5635,'RELACION PAGO DE CAJA'!M$3:M$408)+(SUMIF('RELACION PAGO DE CAJA'!B$3:B$9173,A5635,'RELACION PAGO DE CAJA'!N$3:N$9173)))))</f>
        <v>#REF!</v>
      </c>
    </row>
    <row r="5636" spans="1:10">
      <c r="A5636" s="16" t="str">
        <f t="shared" si="92"/>
        <v/>
      </c>
      <c r="B5636" s="93"/>
      <c r="C5636" s="97"/>
      <c r="D5636" s="25"/>
      <c r="E5636" s="91"/>
      <c r="F5636" s="98"/>
      <c r="G5636" s="23"/>
      <c r="H5636" s="23"/>
      <c r="I5636" s="23"/>
      <c r="J5636" s="14" t="e">
        <f ca="1">F5636-(G5636+(SUMIF('RELACION PAGO DE CAJA'!B$3:B$9173,A5636,'RELACION PAGO DE CAJA'!K$3:K$9173)+SUMIF('RELACION PAGO DE CAJA'!B$3:B$9173,A5636,'RELACION PAGO DE CAJA'!L$3:L$9173)+(SUMIF('RELACION PAGO DE CAJA'!B$3:B$9173,A5636,'RELACION PAGO DE CAJA'!M$3:M$408)+(SUMIF('RELACION PAGO DE CAJA'!B$3:B$9173,A5636,'RELACION PAGO DE CAJA'!N$3:N$9173)))))</f>
        <v>#REF!</v>
      </c>
    </row>
    <row r="5637" spans="1:10">
      <c r="A5637" s="16" t="str">
        <f t="shared" si="92"/>
        <v/>
      </c>
      <c r="B5637" s="93"/>
      <c r="C5637" s="97"/>
      <c r="D5637" s="25"/>
      <c r="E5637" s="91"/>
      <c r="F5637" s="98"/>
      <c r="G5637" s="23"/>
      <c r="H5637" s="23"/>
      <c r="I5637" s="23"/>
      <c r="J5637" s="14" t="e">
        <f ca="1">F5637-(G5637+(SUMIF('RELACION PAGO DE CAJA'!B$3:B$9173,A5637,'RELACION PAGO DE CAJA'!K$3:K$9173)+SUMIF('RELACION PAGO DE CAJA'!B$3:B$9173,A5637,'RELACION PAGO DE CAJA'!L$3:L$9173)+(SUMIF('RELACION PAGO DE CAJA'!B$3:B$9173,A5637,'RELACION PAGO DE CAJA'!M$3:M$408)+(SUMIF('RELACION PAGO DE CAJA'!B$3:B$9173,A5637,'RELACION PAGO DE CAJA'!N$3:N$9173)))))</f>
        <v>#REF!</v>
      </c>
    </row>
    <row r="5638" spans="1:10">
      <c r="A5638" s="16" t="str">
        <f t="shared" si="92"/>
        <v/>
      </c>
      <c r="B5638" s="93"/>
      <c r="C5638" s="97"/>
      <c r="D5638" s="25"/>
      <c r="E5638" s="91"/>
      <c r="F5638" s="98"/>
      <c r="G5638" s="23"/>
      <c r="H5638" s="23"/>
      <c r="I5638" s="23"/>
      <c r="J5638" s="14" t="e">
        <f ca="1">F5638-(G5638+(SUMIF('RELACION PAGO DE CAJA'!B$3:B$9173,A5638,'RELACION PAGO DE CAJA'!K$3:K$9173)+SUMIF('RELACION PAGO DE CAJA'!B$3:B$9173,A5638,'RELACION PAGO DE CAJA'!L$3:L$9173)+(SUMIF('RELACION PAGO DE CAJA'!B$3:B$9173,A5638,'RELACION PAGO DE CAJA'!M$3:M$408)+(SUMIF('RELACION PAGO DE CAJA'!B$3:B$9173,A5638,'RELACION PAGO DE CAJA'!N$3:N$9173)))))</f>
        <v>#REF!</v>
      </c>
    </row>
    <row r="5639" spans="1:10">
      <c r="A5639" s="16" t="str">
        <f t="shared" si="92"/>
        <v/>
      </c>
      <c r="B5639" s="93"/>
      <c r="C5639" s="97"/>
      <c r="D5639" s="25"/>
      <c r="E5639" s="91"/>
      <c r="F5639" s="98"/>
      <c r="G5639" s="23"/>
      <c r="H5639" s="23"/>
      <c r="I5639" s="23"/>
      <c r="J5639" s="14" t="e">
        <f ca="1">F5639-(G5639+(SUMIF('RELACION PAGO DE CAJA'!B$3:B$9173,A5639,'RELACION PAGO DE CAJA'!K$3:K$9173)+SUMIF('RELACION PAGO DE CAJA'!B$3:B$9173,A5639,'RELACION PAGO DE CAJA'!L$3:L$9173)+(SUMIF('RELACION PAGO DE CAJA'!B$3:B$9173,A5639,'RELACION PAGO DE CAJA'!M$3:M$408)+(SUMIF('RELACION PAGO DE CAJA'!B$3:B$9173,A5639,'RELACION PAGO DE CAJA'!N$3:N$9173)))))</f>
        <v>#REF!</v>
      </c>
    </row>
    <row r="5640" spans="1:10">
      <c r="A5640" s="16" t="str">
        <f t="shared" si="92"/>
        <v/>
      </c>
      <c r="B5640" s="93"/>
      <c r="C5640" s="97"/>
      <c r="D5640" s="25"/>
      <c r="E5640" s="91"/>
      <c r="F5640" s="98"/>
      <c r="G5640" s="23"/>
      <c r="H5640" s="23"/>
      <c r="I5640" s="23"/>
      <c r="J5640" s="14" t="e">
        <f ca="1">F5640-(G5640+(SUMIF('RELACION PAGO DE CAJA'!B$3:B$9173,A5640,'RELACION PAGO DE CAJA'!K$3:K$9173)+SUMIF('RELACION PAGO DE CAJA'!B$3:B$9173,A5640,'RELACION PAGO DE CAJA'!L$3:L$9173)+(SUMIF('RELACION PAGO DE CAJA'!B$3:B$9173,A5640,'RELACION PAGO DE CAJA'!M$3:M$408)+(SUMIF('RELACION PAGO DE CAJA'!B$3:B$9173,A5640,'RELACION PAGO DE CAJA'!N$3:N$9173)))))</f>
        <v>#REF!</v>
      </c>
    </row>
    <row r="5641" spans="1:10">
      <c r="A5641" s="16" t="str">
        <f t="shared" si="92"/>
        <v/>
      </c>
      <c r="B5641" s="93"/>
      <c r="C5641" s="97"/>
      <c r="D5641" s="25"/>
      <c r="E5641" s="91"/>
      <c r="F5641" s="98"/>
      <c r="G5641" s="23"/>
      <c r="H5641" s="23"/>
      <c r="I5641" s="23"/>
      <c r="J5641" s="14" t="e">
        <f ca="1">F5641-(G5641+(SUMIF('RELACION PAGO DE CAJA'!B$3:B$9173,A5641,'RELACION PAGO DE CAJA'!K$3:K$9173)+SUMIF('RELACION PAGO DE CAJA'!B$3:B$9173,A5641,'RELACION PAGO DE CAJA'!L$3:L$9173)+(SUMIF('RELACION PAGO DE CAJA'!B$3:B$9173,A5641,'RELACION PAGO DE CAJA'!M$3:M$408)+(SUMIF('RELACION PAGO DE CAJA'!B$3:B$9173,A5641,'RELACION PAGO DE CAJA'!N$3:N$9173)))))</f>
        <v>#REF!</v>
      </c>
    </row>
    <row r="5642" spans="1:10">
      <c r="A5642" s="16" t="str">
        <f t="shared" si="92"/>
        <v/>
      </c>
      <c r="B5642" s="93"/>
      <c r="C5642" s="97"/>
      <c r="D5642" s="25"/>
      <c r="E5642" s="91"/>
      <c r="F5642" s="98"/>
      <c r="G5642" s="23"/>
      <c r="H5642" s="23"/>
      <c r="I5642" s="23"/>
      <c r="J5642" s="14" t="e">
        <f ca="1">F5642-(G5642+(SUMIF('RELACION PAGO DE CAJA'!B$3:B$9173,A5642,'RELACION PAGO DE CAJA'!K$3:K$9173)+SUMIF('RELACION PAGO DE CAJA'!B$3:B$9173,A5642,'RELACION PAGO DE CAJA'!L$3:L$9173)+(SUMIF('RELACION PAGO DE CAJA'!B$3:B$9173,A5642,'RELACION PAGO DE CAJA'!M$3:M$408)+(SUMIF('RELACION PAGO DE CAJA'!B$3:B$9173,A5642,'RELACION PAGO DE CAJA'!N$3:N$9173)))))</f>
        <v>#REF!</v>
      </c>
    </row>
    <row r="5643" spans="1:10">
      <c r="A5643" s="16" t="str">
        <f t="shared" si="92"/>
        <v/>
      </c>
      <c r="B5643" s="93"/>
      <c r="C5643" s="97"/>
      <c r="D5643" s="25"/>
      <c r="E5643" s="91"/>
      <c r="F5643" s="98"/>
      <c r="G5643" s="23"/>
      <c r="H5643" s="23"/>
      <c r="I5643" s="23"/>
      <c r="J5643" s="14" t="e">
        <f ca="1">F5643-(G5643+(SUMIF('RELACION PAGO DE CAJA'!B$3:B$9173,A5643,'RELACION PAGO DE CAJA'!K$3:K$9173)+SUMIF('RELACION PAGO DE CAJA'!B$3:B$9173,A5643,'RELACION PAGO DE CAJA'!L$3:L$9173)+(SUMIF('RELACION PAGO DE CAJA'!B$3:B$9173,A5643,'RELACION PAGO DE CAJA'!M$3:M$408)+(SUMIF('RELACION PAGO DE CAJA'!B$3:B$9173,A5643,'RELACION PAGO DE CAJA'!N$3:N$9173)))))</f>
        <v>#REF!</v>
      </c>
    </row>
    <row r="5644" spans="1:10">
      <c r="A5644" s="16" t="str">
        <f t="shared" si="92"/>
        <v/>
      </c>
      <c r="B5644" s="93"/>
      <c r="C5644" s="97"/>
      <c r="D5644" s="25"/>
      <c r="E5644" s="91"/>
      <c r="F5644" s="98"/>
      <c r="G5644" s="23"/>
      <c r="H5644" s="23"/>
      <c r="I5644" s="23"/>
      <c r="J5644" s="14" t="e">
        <f ca="1">F5644-(G5644+(SUMIF('RELACION PAGO DE CAJA'!B$3:B$9173,A5644,'RELACION PAGO DE CAJA'!K$3:K$9173)+SUMIF('RELACION PAGO DE CAJA'!B$3:B$9173,A5644,'RELACION PAGO DE CAJA'!L$3:L$9173)+(SUMIF('RELACION PAGO DE CAJA'!B$3:B$9173,A5644,'RELACION PAGO DE CAJA'!M$3:M$408)+(SUMIF('RELACION PAGO DE CAJA'!B$3:B$9173,A5644,'RELACION PAGO DE CAJA'!N$3:N$9173)))))</f>
        <v>#REF!</v>
      </c>
    </row>
    <row r="5645" spans="1:10">
      <c r="A5645" s="16" t="str">
        <f t="shared" si="92"/>
        <v/>
      </c>
      <c r="B5645" s="93"/>
      <c r="C5645" s="97"/>
      <c r="D5645" s="25"/>
      <c r="E5645" s="91"/>
      <c r="F5645" s="98"/>
      <c r="G5645" s="23"/>
      <c r="H5645" s="23"/>
      <c r="I5645" s="23"/>
      <c r="J5645" s="14" t="e">
        <f ca="1">F5645-(G5645+(SUMIF('RELACION PAGO DE CAJA'!B$3:B$9173,A5645,'RELACION PAGO DE CAJA'!K$3:K$9173)+SUMIF('RELACION PAGO DE CAJA'!B$3:B$9173,A5645,'RELACION PAGO DE CAJA'!L$3:L$9173)+(SUMIF('RELACION PAGO DE CAJA'!B$3:B$9173,A5645,'RELACION PAGO DE CAJA'!M$3:M$408)+(SUMIF('RELACION PAGO DE CAJA'!B$3:B$9173,A5645,'RELACION PAGO DE CAJA'!N$3:N$9173)))))</f>
        <v>#REF!</v>
      </c>
    </row>
    <row r="5646" spans="1:10">
      <c r="A5646" s="16" t="str">
        <f t="shared" si="92"/>
        <v/>
      </c>
      <c r="B5646" s="93"/>
      <c r="C5646" s="97"/>
      <c r="D5646" s="25"/>
      <c r="E5646" s="91"/>
      <c r="F5646" s="98"/>
      <c r="G5646" s="23"/>
      <c r="H5646" s="23"/>
      <c r="I5646" s="23"/>
      <c r="J5646" s="14" t="e">
        <f ca="1">F5646-(G5646+(SUMIF('RELACION PAGO DE CAJA'!B$3:B$9173,A5646,'RELACION PAGO DE CAJA'!K$3:K$9173)+SUMIF('RELACION PAGO DE CAJA'!B$3:B$9173,A5646,'RELACION PAGO DE CAJA'!L$3:L$9173)+(SUMIF('RELACION PAGO DE CAJA'!B$3:B$9173,A5646,'RELACION PAGO DE CAJA'!M$3:M$408)+(SUMIF('RELACION PAGO DE CAJA'!B$3:B$9173,A5646,'RELACION PAGO DE CAJA'!N$3:N$9173)))))</f>
        <v>#REF!</v>
      </c>
    </row>
    <row r="5647" spans="1:10">
      <c r="A5647" s="16" t="str">
        <f t="shared" si="92"/>
        <v/>
      </c>
      <c r="B5647" s="93"/>
      <c r="C5647" s="97"/>
      <c r="D5647" s="25"/>
      <c r="E5647" s="91"/>
      <c r="F5647" s="98"/>
      <c r="G5647" s="23"/>
      <c r="H5647" s="23"/>
      <c r="I5647" s="23"/>
      <c r="J5647" s="14" t="e">
        <f ca="1">F5647-(G5647+(SUMIF('RELACION PAGO DE CAJA'!B$3:B$9173,A5647,'RELACION PAGO DE CAJA'!K$3:K$9173)+SUMIF('RELACION PAGO DE CAJA'!B$3:B$9173,A5647,'RELACION PAGO DE CAJA'!L$3:L$9173)+(SUMIF('RELACION PAGO DE CAJA'!B$3:B$9173,A5647,'RELACION PAGO DE CAJA'!M$3:M$408)+(SUMIF('RELACION PAGO DE CAJA'!B$3:B$9173,A5647,'RELACION PAGO DE CAJA'!N$3:N$9173)))))</f>
        <v>#REF!</v>
      </c>
    </row>
    <row r="5648" spans="1:10">
      <c r="A5648" s="16" t="str">
        <f t="shared" si="92"/>
        <v/>
      </c>
      <c r="B5648" s="93"/>
      <c r="C5648" s="97"/>
      <c r="D5648" s="25"/>
      <c r="E5648" s="91"/>
      <c r="F5648" s="98"/>
      <c r="G5648" s="23"/>
      <c r="H5648" s="23"/>
      <c r="I5648" s="23"/>
      <c r="J5648" s="14" t="e">
        <f ca="1">F5648-(G5648+(SUMIF('RELACION PAGO DE CAJA'!B$3:B$9173,A5648,'RELACION PAGO DE CAJA'!K$3:K$9173)+SUMIF('RELACION PAGO DE CAJA'!B$3:B$9173,A5648,'RELACION PAGO DE CAJA'!L$3:L$9173)+(SUMIF('RELACION PAGO DE CAJA'!B$3:B$9173,A5648,'RELACION PAGO DE CAJA'!M$3:M$408)+(SUMIF('RELACION PAGO DE CAJA'!B$3:B$9173,A5648,'RELACION PAGO DE CAJA'!N$3:N$9173)))))</f>
        <v>#REF!</v>
      </c>
    </row>
    <row r="5649" spans="1:10">
      <c r="A5649" s="16" t="str">
        <f t="shared" si="92"/>
        <v/>
      </c>
      <c r="B5649" s="93"/>
      <c r="C5649" s="97"/>
      <c r="D5649" s="25"/>
      <c r="E5649" s="91"/>
      <c r="F5649" s="98"/>
      <c r="G5649" s="23"/>
      <c r="H5649" s="23"/>
      <c r="I5649" s="23"/>
      <c r="J5649" s="14" t="e">
        <f ca="1">F5649-(G5649+(SUMIF('RELACION PAGO DE CAJA'!B$3:B$9173,A5649,'RELACION PAGO DE CAJA'!K$3:K$9173)+SUMIF('RELACION PAGO DE CAJA'!B$3:B$9173,A5649,'RELACION PAGO DE CAJA'!L$3:L$9173)+(SUMIF('RELACION PAGO DE CAJA'!B$3:B$9173,A5649,'RELACION PAGO DE CAJA'!M$3:M$408)+(SUMIF('RELACION PAGO DE CAJA'!B$3:B$9173,A5649,'RELACION PAGO DE CAJA'!N$3:N$9173)))))</f>
        <v>#REF!</v>
      </c>
    </row>
    <row r="5650" spans="1:10">
      <c r="A5650" s="16" t="str">
        <f t="shared" si="92"/>
        <v/>
      </c>
      <c r="B5650" s="93"/>
      <c r="C5650" s="97"/>
      <c r="D5650" s="25"/>
      <c r="E5650" s="91"/>
      <c r="F5650" s="98"/>
      <c r="G5650" s="23"/>
      <c r="H5650" s="23"/>
      <c r="I5650" s="23"/>
      <c r="J5650" s="14" t="e">
        <f ca="1">F5650-(G5650+(SUMIF('RELACION PAGO DE CAJA'!B$3:B$9173,A5650,'RELACION PAGO DE CAJA'!K$3:K$9173)+SUMIF('RELACION PAGO DE CAJA'!B$3:B$9173,A5650,'RELACION PAGO DE CAJA'!L$3:L$9173)+(SUMIF('RELACION PAGO DE CAJA'!B$3:B$9173,A5650,'RELACION PAGO DE CAJA'!M$3:M$408)+(SUMIF('RELACION PAGO DE CAJA'!B$3:B$9173,A5650,'RELACION PAGO DE CAJA'!N$3:N$9173)))))</f>
        <v>#REF!</v>
      </c>
    </row>
    <row r="5651" spans="1:10">
      <c r="A5651" s="16" t="str">
        <f t="shared" si="92"/>
        <v/>
      </c>
      <c r="B5651" s="93"/>
      <c r="C5651" s="97"/>
      <c r="D5651" s="25"/>
      <c r="E5651" s="91"/>
      <c r="F5651" s="98"/>
      <c r="G5651" s="23"/>
      <c r="H5651" s="23"/>
      <c r="I5651" s="23"/>
      <c r="J5651" s="14" t="e">
        <f ca="1">F5651-(G5651+(SUMIF('RELACION PAGO DE CAJA'!B$3:B$9173,A5651,'RELACION PAGO DE CAJA'!K$3:K$9173)+SUMIF('RELACION PAGO DE CAJA'!B$3:B$9173,A5651,'RELACION PAGO DE CAJA'!L$3:L$9173)+(SUMIF('RELACION PAGO DE CAJA'!B$3:B$9173,A5651,'RELACION PAGO DE CAJA'!M$3:M$408)+(SUMIF('RELACION PAGO DE CAJA'!B$3:B$9173,A5651,'RELACION PAGO DE CAJA'!N$3:N$9173)))))</f>
        <v>#REF!</v>
      </c>
    </row>
    <row r="5652" spans="1:10">
      <c r="A5652" s="16" t="str">
        <f t="shared" si="92"/>
        <v/>
      </c>
      <c r="B5652" s="93"/>
      <c r="C5652" s="97"/>
      <c r="D5652" s="25"/>
      <c r="E5652" s="91"/>
      <c r="F5652" s="98"/>
      <c r="G5652" s="23"/>
      <c r="H5652" s="23"/>
      <c r="I5652" s="23"/>
      <c r="J5652" s="14" t="e">
        <f ca="1">F5652-(G5652+(SUMIF('RELACION PAGO DE CAJA'!B$3:B$9173,A5652,'RELACION PAGO DE CAJA'!K$3:K$9173)+SUMIF('RELACION PAGO DE CAJA'!B$3:B$9173,A5652,'RELACION PAGO DE CAJA'!L$3:L$9173)+(SUMIF('RELACION PAGO DE CAJA'!B$3:B$9173,A5652,'RELACION PAGO DE CAJA'!M$3:M$408)+(SUMIF('RELACION PAGO DE CAJA'!B$3:B$9173,A5652,'RELACION PAGO DE CAJA'!N$3:N$9173)))))</f>
        <v>#REF!</v>
      </c>
    </row>
    <row r="5653" spans="1:10">
      <c r="A5653" s="16" t="str">
        <f t="shared" ref="A5653:A5716" si="93">CONCATENATE(B5653,D5653,E5653)</f>
        <v/>
      </c>
      <c r="B5653" s="93"/>
      <c r="C5653" s="97"/>
      <c r="D5653" s="25"/>
      <c r="E5653" s="91"/>
      <c r="F5653" s="98"/>
      <c r="G5653" s="23"/>
      <c r="H5653" s="23"/>
      <c r="I5653" s="23"/>
      <c r="J5653" s="14" t="e">
        <f ca="1">F5653-(G5653+(SUMIF('RELACION PAGO DE CAJA'!B$3:B$9173,A5653,'RELACION PAGO DE CAJA'!K$3:K$9173)+SUMIF('RELACION PAGO DE CAJA'!B$3:B$9173,A5653,'RELACION PAGO DE CAJA'!L$3:L$9173)+(SUMIF('RELACION PAGO DE CAJA'!B$3:B$9173,A5653,'RELACION PAGO DE CAJA'!M$3:M$408)+(SUMIF('RELACION PAGO DE CAJA'!B$3:B$9173,A5653,'RELACION PAGO DE CAJA'!N$3:N$9173)))))</f>
        <v>#REF!</v>
      </c>
    </row>
    <row r="5654" spans="1:10">
      <c r="A5654" s="16" t="str">
        <f t="shared" si="93"/>
        <v/>
      </c>
      <c r="B5654" s="93"/>
      <c r="C5654" s="97"/>
      <c r="D5654" s="25"/>
      <c r="E5654" s="91"/>
      <c r="F5654" s="98"/>
      <c r="G5654" s="23"/>
      <c r="H5654" s="23"/>
      <c r="I5654" s="23"/>
      <c r="J5654" s="14" t="e">
        <f ca="1">F5654-(G5654+(SUMIF('RELACION PAGO DE CAJA'!B$3:B$9173,A5654,'RELACION PAGO DE CAJA'!K$3:K$9173)+SUMIF('RELACION PAGO DE CAJA'!B$3:B$9173,A5654,'RELACION PAGO DE CAJA'!L$3:L$9173)+(SUMIF('RELACION PAGO DE CAJA'!B$3:B$9173,A5654,'RELACION PAGO DE CAJA'!M$3:M$408)+(SUMIF('RELACION PAGO DE CAJA'!B$3:B$9173,A5654,'RELACION PAGO DE CAJA'!N$3:N$9173)))))</f>
        <v>#REF!</v>
      </c>
    </row>
    <row r="5655" spans="1:10">
      <c r="A5655" s="16" t="str">
        <f t="shared" si="93"/>
        <v/>
      </c>
      <c r="B5655" s="93"/>
      <c r="C5655" s="97"/>
      <c r="D5655" s="25"/>
      <c r="E5655" s="91"/>
      <c r="F5655" s="98"/>
      <c r="G5655" s="23"/>
      <c r="H5655" s="23"/>
      <c r="I5655" s="23"/>
      <c r="J5655" s="14" t="e">
        <f ca="1">F5655-(G5655+(SUMIF('RELACION PAGO DE CAJA'!B$3:B$9173,A5655,'RELACION PAGO DE CAJA'!K$3:K$9173)+SUMIF('RELACION PAGO DE CAJA'!B$3:B$9173,A5655,'RELACION PAGO DE CAJA'!L$3:L$9173)+(SUMIF('RELACION PAGO DE CAJA'!B$3:B$9173,A5655,'RELACION PAGO DE CAJA'!M$3:M$408)+(SUMIF('RELACION PAGO DE CAJA'!B$3:B$9173,A5655,'RELACION PAGO DE CAJA'!N$3:N$9173)))))</f>
        <v>#REF!</v>
      </c>
    </row>
    <row r="5656" spans="1:10">
      <c r="A5656" s="16" t="str">
        <f t="shared" si="93"/>
        <v/>
      </c>
      <c r="B5656" s="93"/>
      <c r="C5656" s="97"/>
      <c r="D5656" s="25"/>
      <c r="E5656" s="91"/>
      <c r="F5656" s="98"/>
      <c r="G5656" s="23"/>
      <c r="H5656" s="23"/>
      <c r="I5656" s="23"/>
      <c r="J5656" s="14" t="e">
        <f ca="1">F5656-(G5656+(SUMIF('RELACION PAGO DE CAJA'!B$3:B$9173,A5656,'RELACION PAGO DE CAJA'!K$3:K$9173)+SUMIF('RELACION PAGO DE CAJA'!B$3:B$9173,A5656,'RELACION PAGO DE CAJA'!L$3:L$9173)+(SUMIF('RELACION PAGO DE CAJA'!B$3:B$9173,A5656,'RELACION PAGO DE CAJA'!M$3:M$408)+(SUMIF('RELACION PAGO DE CAJA'!B$3:B$9173,A5656,'RELACION PAGO DE CAJA'!N$3:N$9173)))))</f>
        <v>#REF!</v>
      </c>
    </row>
    <row r="5657" spans="1:10">
      <c r="A5657" s="16" t="str">
        <f t="shared" si="93"/>
        <v/>
      </c>
      <c r="B5657" s="93"/>
      <c r="C5657" s="97"/>
      <c r="D5657" s="25"/>
      <c r="E5657" s="91"/>
      <c r="F5657" s="98"/>
      <c r="G5657" s="23"/>
      <c r="H5657" s="23"/>
      <c r="I5657" s="23"/>
      <c r="J5657" s="14" t="e">
        <f ca="1">F5657-(G5657+(SUMIF('RELACION PAGO DE CAJA'!B$3:B$9173,A5657,'RELACION PAGO DE CAJA'!K$3:K$9173)+SUMIF('RELACION PAGO DE CAJA'!B$3:B$9173,A5657,'RELACION PAGO DE CAJA'!L$3:L$9173)+(SUMIF('RELACION PAGO DE CAJA'!B$3:B$9173,A5657,'RELACION PAGO DE CAJA'!M$3:M$408)+(SUMIF('RELACION PAGO DE CAJA'!B$3:B$9173,A5657,'RELACION PAGO DE CAJA'!N$3:N$9173)))))</f>
        <v>#REF!</v>
      </c>
    </row>
    <row r="5658" spans="1:10">
      <c r="A5658" s="16" t="str">
        <f t="shared" si="93"/>
        <v/>
      </c>
      <c r="B5658" s="93"/>
      <c r="C5658" s="97"/>
      <c r="D5658" s="25"/>
      <c r="E5658" s="91"/>
      <c r="F5658" s="98"/>
      <c r="G5658" s="23"/>
      <c r="H5658" s="23"/>
      <c r="I5658" s="23"/>
      <c r="J5658" s="14" t="e">
        <f ca="1">F5658-(G5658+(SUMIF('RELACION PAGO DE CAJA'!B$3:B$9173,A5658,'RELACION PAGO DE CAJA'!K$3:K$9173)+SUMIF('RELACION PAGO DE CAJA'!B$3:B$9173,A5658,'RELACION PAGO DE CAJA'!L$3:L$9173)+(SUMIF('RELACION PAGO DE CAJA'!B$3:B$9173,A5658,'RELACION PAGO DE CAJA'!M$3:M$408)+(SUMIF('RELACION PAGO DE CAJA'!B$3:B$9173,A5658,'RELACION PAGO DE CAJA'!N$3:N$9173)))))</f>
        <v>#REF!</v>
      </c>
    </row>
    <row r="5659" spans="1:10">
      <c r="A5659" s="16" t="str">
        <f t="shared" si="93"/>
        <v/>
      </c>
      <c r="B5659" s="93"/>
      <c r="C5659" s="97"/>
      <c r="D5659" s="25"/>
      <c r="E5659" s="91"/>
      <c r="F5659" s="98"/>
      <c r="G5659" s="23"/>
      <c r="H5659" s="23"/>
      <c r="I5659" s="23"/>
      <c r="J5659" s="14" t="e">
        <f ca="1">F5659-(G5659+(SUMIF('RELACION PAGO DE CAJA'!B$3:B$9173,A5659,'RELACION PAGO DE CAJA'!K$3:K$9173)+SUMIF('RELACION PAGO DE CAJA'!B$3:B$9173,A5659,'RELACION PAGO DE CAJA'!L$3:L$9173)+(SUMIF('RELACION PAGO DE CAJA'!B$3:B$9173,A5659,'RELACION PAGO DE CAJA'!M$3:M$408)+(SUMIF('RELACION PAGO DE CAJA'!B$3:B$9173,A5659,'RELACION PAGO DE CAJA'!N$3:N$9173)))))</f>
        <v>#REF!</v>
      </c>
    </row>
    <row r="5660" spans="1:10">
      <c r="A5660" s="16" t="str">
        <f t="shared" si="93"/>
        <v/>
      </c>
      <c r="B5660" s="93"/>
      <c r="C5660" s="97"/>
      <c r="D5660" s="25"/>
      <c r="E5660" s="91"/>
      <c r="F5660" s="98"/>
      <c r="G5660" s="23"/>
      <c r="H5660" s="23"/>
      <c r="I5660" s="23"/>
      <c r="J5660" s="14" t="e">
        <f ca="1">F5660-(G5660+(SUMIF('RELACION PAGO DE CAJA'!B$3:B$9173,A5660,'RELACION PAGO DE CAJA'!K$3:K$9173)+SUMIF('RELACION PAGO DE CAJA'!B$3:B$9173,A5660,'RELACION PAGO DE CAJA'!L$3:L$9173)+(SUMIF('RELACION PAGO DE CAJA'!B$3:B$9173,A5660,'RELACION PAGO DE CAJA'!M$3:M$408)+(SUMIF('RELACION PAGO DE CAJA'!B$3:B$9173,A5660,'RELACION PAGO DE CAJA'!N$3:N$9173)))))</f>
        <v>#REF!</v>
      </c>
    </row>
    <row r="5661" spans="1:10">
      <c r="A5661" s="16" t="str">
        <f t="shared" si="93"/>
        <v/>
      </c>
      <c r="B5661" s="93"/>
      <c r="C5661" s="97"/>
      <c r="D5661" s="25"/>
      <c r="E5661" s="91"/>
      <c r="F5661" s="98"/>
      <c r="G5661" s="23"/>
      <c r="H5661" s="23"/>
      <c r="I5661" s="23"/>
      <c r="J5661" s="14" t="e">
        <f ca="1">F5661-(G5661+(SUMIF('RELACION PAGO DE CAJA'!B$3:B$9173,A5661,'RELACION PAGO DE CAJA'!K$3:K$9173)+SUMIF('RELACION PAGO DE CAJA'!B$3:B$9173,A5661,'RELACION PAGO DE CAJA'!L$3:L$9173)+(SUMIF('RELACION PAGO DE CAJA'!B$3:B$9173,A5661,'RELACION PAGO DE CAJA'!M$3:M$408)+(SUMIF('RELACION PAGO DE CAJA'!B$3:B$9173,A5661,'RELACION PAGO DE CAJA'!N$3:N$9173)))))</f>
        <v>#REF!</v>
      </c>
    </row>
    <row r="5662" spans="1:10">
      <c r="A5662" s="16" t="str">
        <f t="shared" si="93"/>
        <v/>
      </c>
      <c r="B5662" s="93"/>
      <c r="C5662" s="97"/>
      <c r="D5662" s="25"/>
      <c r="E5662" s="91"/>
      <c r="F5662" s="98"/>
      <c r="G5662" s="23"/>
      <c r="H5662" s="23"/>
      <c r="I5662" s="23"/>
      <c r="J5662" s="14" t="e">
        <f ca="1">F5662-(G5662+(SUMIF('RELACION PAGO DE CAJA'!B$3:B$9173,A5662,'RELACION PAGO DE CAJA'!K$3:K$9173)+SUMIF('RELACION PAGO DE CAJA'!B$3:B$9173,A5662,'RELACION PAGO DE CAJA'!L$3:L$9173)+(SUMIF('RELACION PAGO DE CAJA'!B$3:B$9173,A5662,'RELACION PAGO DE CAJA'!M$3:M$408)+(SUMIF('RELACION PAGO DE CAJA'!B$3:B$9173,A5662,'RELACION PAGO DE CAJA'!N$3:N$9173)))))</f>
        <v>#REF!</v>
      </c>
    </row>
    <row r="5663" spans="1:10">
      <c r="A5663" s="16" t="str">
        <f t="shared" si="93"/>
        <v/>
      </c>
      <c r="B5663" s="93"/>
      <c r="C5663" s="97"/>
      <c r="D5663" s="25"/>
      <c r="E5663" s="91"/>
      <c r="F5663" s="98"/>
      <c r="G5663" s="23"/>
      <c r="H5663" s="23"/>
      <c r="I5663" s="23"/>
      <c r="J5663" s="14" t="e">
        <f ca="1">F5663-(G5663+(SUMIF('RELACION PAGO DE CAJA'!B$3:B$9173,A5663,'RELACION PAGO DE CAJA'!K$3:K$9173)+SUMIF('RELACION PAGO DE CAJA'!B$3:B$9173,A5663,'RELACION PAGO DE CAJA'!L$3:L$9173)+(SUMIF('RELACION PAGO DE CAJA'!B$3:B$9173,A5663,'RELACION PAGO DE CAJA'!M$3:M$408)+(SUMIF('RELACION PAGO DE CAJA'!B$3:B$9173,A5663,'RELACION PAGO DE CAJA'!N$3:N$9173)))))</f>
        <v>#REF!</v>
      </c>
    </row>
    <row r="5664" spans="1:10">
      <c r="A5664" s="16" t="str">
        <f t="shared" si="93"/>
        <v/>
      </c>
      <c r="B5664" s="93"/>
      <c r="C5664" s="97"/>
      <c r="D5664" s="25"/>
      <c r="E5664" s="91"/>
      <c r="F5664" s="98"/>
      <c r="G5664" s="23"/>
      <c r="H5664" s="23"/>
      <c r="I5664" s="23"/>
      <c r="J5664" s="14" t="e">
        <f ca="1">F5664-(G5664+(SUMIF('RELACION PAGO DE CAJA'!B$3:B$9173,A5664,'RELACION PAGO DE CAJA'!K$3:K$9173)+SUMIF('RELACION PAGO DE CAJA'!B$3:B$9173,A5664,'RELACION PAGO DE CAJA'!L$3:L$9173)+(SUMIF('RELACION PAGO DE CAJA'!B$3:B$9173,A5664,'RELACION PAGO DE CAJA'!M$3:M$408)+(SUMIF('RELACION PAGO DE CAJA'!B$3:B$9173,A5664,'RELACION PAGO DE CAJA'!N$3:N$9173)))))</f>
        <v>#REF!</v>
      </c>
    </row>
    <row r="5665" spans="1:10">
      <c r="A5665" s="16" t="str">
        <f t="shared" si="93"/>
        <v/>
      </c>
      <c r="B5665" s="93"/>
      <c r="C5665" s="97"/>
      <c r="D5665" s="25"/>
      <c r="E5665" s="91"/>
      <c r="F5665" s="98"/>
      <c r="G5665" s="23"/>
      <c r="H5665" s="23"/>
      <c r="I5665" s="23"/>
      <c r="J5665" s="14" t="e">
        <f ca="1">F5665-(G5665+(SUMIF('RELACION PAGO DE CAJA'!B$3:B$9173,A5665,'RELACION PAGO DE CAJA'!K$3:K$9173)+SUMIF('RELACION PAGO DE CAJA'!B$3:B$9173,A5665,'RELACION PAGO DE CAJA'!L$3:L$9173)+(SUMIF('RELACION PAGO DE CAJA'!B$3:B$9173,A5665,'RELACION PAGO DE CAJA'!M$3:M$408)+(SUMIF('RELACION PAGO DE CAJA'!B$3:B$9173,A5665,'RELACION PAGO DE CAJA'!N$3:N$9173)))))</f>
        <v>#REF!</v>
      </c>
    </row>
    <row r="5666" spans="1:10">
      <c r="A5666" s="16" t="str">
        <f t="shared" si="93"/>
        <v/>
      </c>
      <c r="B5666" s="93"/>
      <c r="C5666" s="97"/>
      <c r="D5666" s="25"/>
      <c r="E5666" s="91"/>
      <c r="F5666" s="98"/>
      <c r="G5666" s="23"/>
      <c r="H5666" s="23"/>
      <c r="I5666" s="23"/>
      <c r="J5666" s="14" t="e">
        <f ca="1">F5666-(G5666+(SUMIF('RELACION PAGO DE CAJA'!B$3:B$9173,A5666,'RELACION PAGO DE CAJA'!K$3:K$9173)+SUMIF('RELACION PAGO DE CAJA'!B$3:B$9173,A5666,'RELACION PAGO DE CAJA'!L$3:L$9173)+(SUMIF('RELACION PAGO DE CAJA'!B$3:B$9173,A5666,'RELACION PAGO DE CAJA'!M$3:M$408)+(SUMIF('RELACION PAGO DE CAJA'!B$3:B$9173,A5666,'RELACION PAGO DE CAJA'!N$3:N$9173)))))</f>
        <v>#REF!</v>
      </c>
    </row>
    <row r="5667" spans="1:10">
      <c r="A5667" s="16" t="str">
        <f t="shared" si="93"/>
        <v/>
      </c>
      <c r="B5667" s="93"/>
      <c r="C5667" s="97"/>
      <c r="D5667" s="25"/>
      <c r="E5667" s="91"/>
      <c r="F5667" s="98"/>
      <c r="G5667" s="23"/>
      <c r="H5667" s="23"/>
      <c r="I5667" s="23"/>
      <c r="J5667" s="14" t="e">
        <f ca="1">F5667-(G5667+(SUMIF('RELACION PAGO DE CAJA'!B$3:B$9173,A5667,'RELACION PAGO DE CAJA'!K$3:K$9173)+SUMIF('RELACION PAGO DE CAJA'!B$3:B$9173,A5667,'RELACION PAGO DE CAJA'!L$3:L$9173)+(SUMIF('RELACION PAGO DE CAJA'!B$3:B$9173,A5667,'RELACION PAGO DE CAJA'!M$3:M$408)+(SUMIF('RELACION PAGO DE CAJA'!B$3:B$9173,A5667,'RELACION PAGO DE CAJA'!N$3:N$9173)))))</f>
        <v>#REF!</v>
      </c>
    </row>
    <row r="5668" spans="1:10">
      <c r="A5668" s="16" t="str">
        <f t="shared" si="93"/>
        <v/>
      </c>
      <c r="B5668" s="93"/>
      <c r="C5668" s="97"/>
      <c r="D5668" s="25"/>
      <c r="E5668" s="91"/>
      <c r="F5668" s="98"/>
      <c r="G5668" s="23"/>
      <c r="H5668" s="23"/>
      <c r="I5668" s="23"/>
      <c r="J5668" s="14" t="e">
        <f ca="1">F5668-(G5668+(SUMIF('RELACION PAGO DE CAJA'!B$3:B$9173,A5668,'RELACION PAGO DE CAJA'!K$3:K$9173)+SUMIF('RELACION PAGO DE CAJA'!B$3:B$9173,A5668,'RELACION PAGO DE CAJA'!L$3:L$9173)+(SUMIF('RELACION PAGO DE CAJA'!B$3:B$9173,A5668,'RELACION PAGO DE CAJA'!M$3:M$408)+(SUMIF('RELACION PAGO DE CAJA'!B$3:B$9173,A5668,'RELACION PAGO DE CAJA'!N$3:N$9173)))))</f>
        <v>#REF!</v>
      </c>
    </row>
    <row r="5669" spans="1:10">
      <c r="A5669" s="16" t="str">
        <f t="shared" si="93"/>
        <v/>
      </c>
      <c r="B5669" s="93"/>
      <c r="C5669" s="97"/>
      <c r="D5669" s="25"/>
      <c r="E5669" s="91"/>
      <c r="F5669" s="98"/>
      <c r="G5669" s="23"/>
      <c r="H5669" s="23"/>
      <c r="I5669" s="23"/>
      <c r="J5669" s="14" t="e">
        <f ca="1">F5669-(G5669+(SUMIF('RELACION PAGO DE CAJA'!B$3:B$9173,A5669,'RELACION PAGO DE CAJA'!K$3:K$9173)+SUMIF('RELACION PAGO DE CAJA'!B$3:B$9173,A5669,'RELACION PAGO DE CAJA'!L$3:L$9173)+(SUMIF('RELACION PAGO DE CAJA'!B$3:B$9173,A5669,'RELACION PAGO DE CAJA'!M$3:M$408)+(SUMIF('RELACION PAGO DE CAJA'!B$3:B$9173,A5669,'RELACION PAGO DE CAJA'!N$3:N$9173)))))</f>
        <v>#REF!</v>
      </c>
    </row>
    <row r="5670" spans="1:10">
      <c r="A5670" s="16" t="str">
        <f t="shared" si="93"/>
        <v/>
      </c>
      <c r="B5670" s="93"/>
      <c r="C5670" s="97"/>
      <c r="D5670" s="25"/>
      <c r="E5670" s="91"/>
      <c r="F5670" s="98"/>
      <c r="G5670" s="23"/>
      <c r="H5670" s="23"/>
      <c r="I5670" s="23"/>
      <c r="J5670" s="14" t="e">
        <f ca="1">F5670-(G5670+(SUMIF('RELACION PAGO DE CAJA'!B$3:B$9173,A5670,'RELACION PAGO DE CAJA'!K$3:K$9173)+SUMIF('RELACION PAGO DE CAJA'!B$3:B$9173,A5670,'RELACION PAGO DE CAJA'!L$3:L$9173)+(SUMIF('RELACION PAGO DE CAJA'!B$3:B$9173,A5670,'RELACION PAGO DE CAJA'!M$3:M$408)+(SUMIF('RELACION PAGO DE CAJA'!B$3:B$9173,A5670,'RELACION PAGO DE CAJA'!N$3:N$9173)))))</f>
        <v>#REF!</v>
      </c>
    </row>
    <row r="5671" spans="1:10">
      <c r="A5671" s="16" t="str">
        <f t="shared" si="93"/>
        <v/>
      </c>
      <c r="B5671" s="93"/>
      <c r="C5671" s="97"/>
      <c r="D5671" s="25"/>
      <c r="E5671" s="91"/>
      <c r="F5671" s="98"/>
      <c r="G5671" s="23"/>
      <c r="H5671" s="23"/>
      <c r="I5671" s="23"/>
      <c r="J5671" s="14" t="e">
        <f ca="1">F5671-(G5671+(SUMIF('RELACION PAGO DE CAJA'!B$3:B$9173,A5671,'RELACION PAGO DE CAJA'!K$3:K$9173)+SUMIF('RELACION PAGO DE CAJA'!B$3:B$9173,A5671,'RELACION PAGO DE CAJA'!L$3:L$9173)+(SUMIF('RELACION PAGO DE CAJA'!B$3:B$9173,A5671,'RELACION PAGO DE CAJA'!M$3:M$408)+(SUMIF('RELACION PAGO DE CAJA'!B$3:B$9173,A5671,'RELACION PAGO DE CAJA'!N$3:N$9173)))))</f>
        <v>#REF!</v>
      </c>
    </row>
    <row r="5672" spans="1:10">
      <c r="A5672" s="16" t="str">
        <f t="shared" si="93"/>
        <v/>
      </c>
      <c r="B5672" s="93"/>
      <c r="C5672" s="97"/>
      <c r="D5672" s="25"/>
      <c r="E5672" s="91"/>
      <c r="F5672" s="98"/>
      <c r="G5672" s="23"/>
      <c r="H5672" s="23"/>
      <c r="I5672" s="23"/>
      <c r="J5672" s="14" t="e">
        <f ca="1">F5672-(G5672+(SUMIF('RELACION PAGO DE CAJA'!B$3:B$9173,A5672,'RELACION PAGO DE CAJA'!K$3:K$9173)+SUMIF('RELACION PAGO DE CAJA'!B$3:B$9173,A5672,'RELACION PAGO DE CAJA'!L$3:L$9173)+(SUMIF('RELACION PAGO DE CAJA'!B$3:B$9173,A5672,'RELACION PAGO DE CAJA'!M$3:M$408)+(SUMIF('RELACION PAGO DE CAJA'!B$3:B$9173,A5672,'RELACION PAGO DE CAJA'!N$3:N$9173)))))</f>
        <v>#REF!</v>
      </c>
    </row>
    <row r="5673" spans="1:10">
      <c r="A5673" s="16" t="str">
        <f t="shared" si="93"/>
        <v/>
      </c>
      <c r="B5673" s="93"/>
      <c r="C5673" s="97"/>
      <c r="D5673" s="25"/>
      <c r="E5673" s="91"/>
      <c r="F5673" s="98"/>
      <c r="G5673" s="23"/>
      <c r="H5673" s="23"/>
      <c r="I5673" s="23"/>
      <c r="J5673" s="14" t="e">
        <f ca="1">F5673-(G5673+(SUMIF('RELACION PAGO DE CAJA'!B$3:B$9173,A5673,'RELACION PAGO DE CAJA'!K$3:K$9173)+SUMIF('RELACION PAGO DE CAJA'!B$3:B$9173,A5673,'RELACION PAGO DE CAJA'!L$3:L$9173)+(SUMIF('RELACION PAGO DE CAJA'!B$3:B$9173,A5673,'RELACION PAGO DE CAJA'!M$3:M$408)+(SUMIF('RELACION PAGO DE CAJA'!B$3:B$9173,A5673,'RELACION PAGO DE CAJA'!N$3:N$9173)))))</f>
        <v>#REF!</v>
      </c>
    </row>
    <row r="5674" spans="1:10">
      <c r="A5674" s="16" t="str">
        <f t="shared" si="93"/>
        <v/>
      </c>
      <c r="B5674" s="93"/>
      <c r="C5674" s="97"/>
      <c r="D5674" s="25"/>
      <c r="E5674" s="91"/>
      <c r="F5674" s="98"/>
      <c r="G5674" s="23"/>
      <c r="H5674" s="23"/>
      <c r="I5674" s="23"/>
      <c r="J5674" s="14" t="e">
        <f ca="1">F5674-(G5674+(SUMIF('RELACION PAGO DE CAJA'!B$3:B$9173,A5674,'RELACION PAGO DE CAJA'!K$3:K$9173)+SUMIF('RELACION PAGO DE CAJA'!B$3:B$9173,A5674,'RELACION PAGO DE CAJA'!L$3:L$9173)+(SUMIF('RELACION PAGO DE CAJA'!B$3:B$9173,A5674,'RELACION PAGO DE CAJA'!M$3:M$408)+(SUMIF('RELACION PAGO DE CAJA'!B$3:B$9173,A5674,'RELACION PAGO DE CAJA'!N$3:N$9173)))))</f>
        <v>#REF!</v>
      </c>
    </row>
    <row r="5675" spans="1:10">
      <c r="A5675" s="16" t="str">
        <f t="shared" si="93"/>
        <v/>
      </c>
      <c r="B5675" s="93"/>
      <c r="C5675" s="97"/>
      <c r="D5675" s="25"/>
      <c r="E5675" s="91"/>
      <c r="F5675" s="98"/>
      <c r="G5675" s="23"/>
      <c r="H5675" s="23"/>
      <c r="I5675" s="23"/>
      <c r="J5675" s="14" t="e">
        <f ca="1">F5675-(G5675+(SUMIF('RELACION PAGO DE CAJA'!B$3:B$9173,A5675,'RELACION PAGO DE CAJA'!K$3:K$9173)+SUMIF('RELACION PAGO DE CAJA'!B$3:B$9173,A5675,'RELACION PAGO DE CAJA'!L$3:L$9173)+(SUMIF('RELACION PAGO DE CAJA'!B$3:B$9173,A5675,'RELACION PAGO DE CAJA'!M$3:M$408)+(SUMIF('RELACION PAGO DE CAJA'!B$3:B$9173,A5675,'RELACION PAGO DE CAJA'!N$3:N$9173)))))</f>
        <v>#REF!</v>
      </c>
    </row>
    <row r="5676" spans="1:10">
      <c r="A5676" s="16" t="str">
        <f t="shared" si="93"/>
        <v/>
      </c>
      <c r="B5676" s="93"/>
      <c r="C5676" s="97"/>
      <c r="D5676" s="25"/>
      <c r="E5676" s="91"/>
      <c r="F5676" s="98"/>
      <c r="G5676" s="23"/>
      <c r="H5676" s="23"/>
      <c r="I5676" s="23"/>
      <c r="J5676" s="14" t="e">
        <f ca="1">F5676-(G5676+(SUMIF('RELACION PAGO DE CAJA'!B$3:B$9173,A5676,'RELACION PAGO DE CAJA'!K$3:K$9173)+SUMIF('RELACION PAGO DE CAJA'!B$3:B$9173,A5676,'RELACION PAGO DE CAJA'!L$3:L$9173)+(SUMIF('RELACION PAGO DE CAJA'!B$3:B$9173,A5676,'RELACION PAGO DE CAJA'!M$3:M$408)+(SUMIF('RELACION PAGO DE CAJA'!B$3:B$9173,A5676,'RELACION PAGO DE CAJA'!N$3:N$9173)))))</f>
        <v>#REF!</v>
      </c>
    </row>
    <row r="5677" spans="1:10">
      <c r="A5677" s="16" t="str">
        <f t="shared" si="93"/>
        <v/>
      </c>
      <c r="B5677" s="93"/>
      <c r="C5677" s="97"/>
      <c r="D5677" s="25"/>
      <c r="E5677" s="91"/>
      <c r="F5677" s="98"/>
      <c r="G5677" s="23"/>
      <c r="H5677" s="23"/>
      <c r="I5677" s="23"/>
      <c r="J5677" s="14" t="e">
        <f ca="1">F5677-(G5677+(SUMIF('RELACION PAGO DE CAJA'!B$3:B$9173,A5677,'RELACION PAGO DE CAJA'!K$3:K$9173)+SUMIF('RELACION PAGO DE CAJA'!B$3:B$9173,A5677,'RELACION PAGO DE CAJA'!L$3:L$9173)+(SUMIF('RELACION PAGO DE CAJA'!B$3:B$9173,A5677,'RELACION PAGO DE CAJA'!M$3:M$408)+(SUMIF('RELACION PAGO DE CAJA'!B$3:B$9173,A5677,'RELACION PAGO DE CAJA'!N$3:N$9173)))))</f>
        <v>#REF!</v>
      </c>
    </row>
    <row r="5678" spans="1:10">
      <c r="A5678" s="16" t="str">
        <f t="shared" si="93"/>
        <v/>
      </c>
      <c r="B5678" s="93"/>
      <c r="C5678" s="97"/>
      <c r="D5678" s="25"/>
      <c r="E5678" s="91"/>
      <c r="F5678" s="98"/>
      <c r="G5678" s="23"/>
      <c r="H5678" s="23"/>
      <c r="I5678" s="23"/>
      <c r="J5678" s="14" t="e">
        <f ca="1">F5678-(G5678+(SUMIF('RELACION PAGO DE CAJA'!B$3:B$9173,A5678,'RELACION PAGO DE CAJA'!K$3:K$9173)+SUMIF('RELACION PAGO DE CAJA'!B$3:B$9173,A5678,'RELACION PAGO DE CAJA'!L$3:L$9173)+(SUMIF('RELACION PAGO DE CAJA'!B$3:B$9173,A5678,'RELACION PAGO DE CAJA'!M$3:M$408)+(SUMIF('RELACION PAGO DE CAJA'!B$3:B$9173,A5678,'RELACION PAGO DE CAJA'!N$3:N$9173)))))</f>
        <v>#REF!</v>
      </c>
    </row>
    <row r="5679" spans="1:10">
      <c r="A5679" s="16" t="str">
        <f t="shared" si="93"/>
        <v/>
      </c>
      <c r="B5679" s="93"/>
      <c r="C5679" s="97"/>
      <c r="D5679" s="25"/>
      <c r="E5679" s="91"/>
      <c r="F5679" s="98"/>
      <c r="G5679" s="23"/>
      <c r="H5679" s="23"/>
      <c r="I5679" s="23"/>
      <c r="J5679" s="14" t="e">
        <f ca="1">F5679-(G5679+(SUMIF('RELACION PAGO DE CAJA'!B$3:B$9173,A5679,'RELACION PAGO DE CAJA'!K$3:K$9173)+SUMIF('RELACION PAGO DE CAJA'!B$3:B$9173,A5679,'RELACION PAGO DE CAJA'!L$3:L$9173)+(SUMIF('RELACION PAGO DE CAJA'!B$3:B$9173,A5679,'RELACION PAGO DE CAJA'!M$3:M$408)+(SUMIF('RELACION PAGO DE CAJA'!B$3:B$9173,A5679,'RELACION PAGO DE CAJA'!N$3:N$9173)))))</f>
        <v>#REF!</v>
      </c>
    </row>
    <row r="5680" spans="1:10">
      <c r="A5680" s="16" t="str">
        <f t="shared" si="93"/>
        <v/>
      </c>
      <c r="B5680" s="93"/>
      <c r="C5680" s="97"/>
      <c r="D5680" s="25"/>
      <c r="E5680" s="91"/>
      <c r="F5680" s="98"/>
      <c r="G5680" s="23"/>
      <c r="H5680" s="23"/>
      <c r="I5680" s="23"/>
      <c r="J5680" s="14" t="e">
        <f ca="1">F5680-(G5680+(SUMIF('RELACION PAGO DE CAJA'!B$3:B$9173,A5680,'RELACION PAGO DE CAJA'!K$3:K$9173)+SUMIF('RELACION PAGO DE CAJA'!B$3:B$9173,A5680,'RELACION PAGO DE CAJA'!L$3:L$9173)+(SUMIF('RELACION PAGO DE CAJA'!B$3:B$9173,A5680,'RELACION PAGO DE CAJA'!M$3:M$408)+(SUMIF('RELACION PAGO DE CAJA'!B$3:B$9173,A5680,'RELACION PAGO DE CAJA'!N$3:N$9173)))))</f>
        <v>#REF!</v>
      </c>
    </row>
    <row r="5681" spans="1:10">
      <c r="A5681" s="16" t="str">
        <f t="shared" si="93"/>
        <v/>
      </c>
      <c r="B5681" s="93"/>
      <c r="C5681" s="97"/>
      <c r="D5681" s="25"/>
      <c r="E5681" s="91"/>
      <c r="F5681" s="98"/>
      <c r="G5681" s="23"/>
      <c r="H5681" s="23"/>
      <c r="I5681" s="23"/>
      <c r="J5681" s="14" t="e">
        <f ca="1">F5681-(G5681+(SUMIF('RELACION PAGO DE CAJA'!B$3:B$9173,A5681,'RELACION PAGO DE CAJA'!K$3:K$9173)+SUMIF('RELACION PAGO DE CAJA'!B$3:B$9173,A5681,'RELACION PAGO DE CAJA'!L$3:L$9173)+(SUMIF('RELACION PAGO DE CAJA'!B$3:B$9173,A5681,'RELACION PAGO DE CAJA'!M$3:M$408)+(SUMIF('RELACION PAGO DE CAJA'!B$3:B$9173,A5681,'RELACION PAGO DE CAJA'!N$3:N$9173)))))</f>
        <v>#REF!</v>
      </c>
    </row>
    <row r="5682" spans="1:10">
      <c r="A5682" s="16" t="str">
        <f t="shared" si="93"/>
        <v/>
      </c>
      <c r="B5682" s="93"/>
      <c r="C5682" s="97"/>
      <c r="D5682" s="25"/>
      <c r="E5682" s="91"/>
      <c r="F5682" s="98"/>
      <c r="G5682" s="23"/>
      <c r="H5682" s="23"/>
      <c r="I5682" s="23"/>
      <c r="J5682" s="14" t="e">
        <f ca="1">F5682-(G5682+(SUMIF('RELACION PAGO DE CAJA'!B$3:B$9173,A5682,'RELACION PAGO DE CAJA'!K$3:K$9173)+SUMIF('RELACION PAGO DE CAJA'!B$3:B$9173,A5682,'RELACION PAGO DE CAJA'!L$3:L$9173)+(SUMIF('RELACION PAGO DE CAJA'!B$3:B$9173,A5682,'RELACION PAGO DE CAJA'!M$3:M$408)+(SUMIF('RELACION PAGO DE CAJA'!B$3:B$9173,A5682,'RELACION PAGO DE CAJA'!N$3:N$9173)))))</f>
        <v>#REF!</v>
      </c>
    </row>
    <row r="5683" spans="1:10">
      <c r="A5683" s="16" t="str">
        <f t="shared" si="93"/>
        <v/>
      </c>
      <c r="B5683" s="93"/>
      <c r="C5683" s="97"/>
      <c r="D5683" s="25"/>
      <c r="E5683" s="91"/>
      <c r="F5683" s="98"/>
      <c r="G5683" s="23"/>
      <c r="H5683" s="23"/>
      <c r="I5683" s="23"/>
      <c r="J5683" s="14" t="e">
        <f ca="1">F5683-(G5683+(SUMIF('RELACION PAGO DE CAJA'!B$3:B$9173,A5683,'RELACION PAGO DE CAJA'!K$3:K$9173)+SUMIF('RELACION PAGO DE CAJA'!B$3:B$9173,A5683,'RELACION PAGO DE CAJA'!L$3:L$9173)+(SUMIF('RELACION PAGO DE CAJA'!B$3:B$9173,A5683,'RELACION PAGO DE CAJA'!M$3:M$408)+(SUMIF('RELACION PAGO DE CAJA'!B$3:B$9173,A5683,'RELACION PAGO DE CAJA'!N$3:N$9173)))))</f>
        <v>#REF!</v>
      </c>
    </row>
    <row r="5684" spans="1:10">
      <c r="A5684" s="16" t="str">
        <f t="shared" si="93"/>
        <v/>
      </c>
      <c r="B5684" s="93"/>
      <c r="C5684" s="97"/>
      <c r="D5684" s="25"/>
      <c r="E5684" s="91"/>
      <c r="F5684" s="98"/>
      <c r="G5684" s="23"/>
      <c r="H5684" s="23"/>
      <c r="I5684" s="23"/>
      <c r="J5684" s="14" t="e">
        <f ca="1">F5684-(G5684+(SUMIF('RELACION PAGO DE CAJA'!B$3:B$9173,A5684,'RELACION PAGO DE CAJA'!K$3:K$9173)+SUMIF('RELACION PAGO DE CAJA'!B$3:B$9173,A5684,'RELACION PAGO DE CAJA'!L$3:L$9173)+(SUMIF('RELACION PAGO DE CAJA'!B$3:B$9173,A5684,'RELACION PAGO DE CAJA'!M$3:M$408)+(SUMIF('RELACION PAGO DE CAJA'!B$3:B$9173,A5684,'RELACION PAGO DE CAJA'!N$3:N$9173)))))</f>
        <v>#REF!</v>
      </c>
    </row>
    <row r="5685" spans="1:10">
      <c r="A5685" s="16" t="str">
        <f t="shared" si="93"/>
        <v/>
      </c>
      <c r="B5685" s="93"/>
      <c r="C5685" s="97"/>
      <c r="D5685" s="25"/>
      <c r="E5685" s="91"/>
      <c r="F5685" s="98"/>
      <c r="G5685" s="23"/>
      <c r="H5685" s="23"/>
      <c r="I5685" s="23"/>
      <c r="J5685" s="14" t="e">
        <f ca="1">F5685-(G5685+(SUMIF('RELACION PAGO DE CAJA'!B$3:B$9173,A5685,'RELACION PAGO DE CAJA'!K$3:K$9173)+SUMIF('RELACION PAGO DE CAJA'!B$3:B$9173,A5685,'RELACION PAGO DE CAJA'!L$3:L$9173)+(SUMIF('RELACION PAGO DE CAJA'!B$3:B$9173,A5685,'RELACION PAGO DE CAJA'!M$3:M$408)+(SUMIF('RELACION PAGO DE CAJA'!B$3:B$9173,A5685,'RELACION PAGO DE CAJA'!N$3:N$9173)))))</f>
        <v>#REF!</v>
      </c>
    </row>
    <row r="5686" spans="1:10">
      <c r="A5686" s="16" t="str">
        <f t="shared" si="93"/>
        <v/>
      </c>
      <c r="B5686" s="93"/>
      <c r="C5686" s="97"/>
      <c r="D5686" s="25"/>
      <c r="E5686" s="91"/>
      <c r="F5686" s="98"/>
      <c r="G5686" s="23"/>
      <c r="H5686" s="23"/>
      <c r="I5686" s="23"/>
      <c r="J5686" s="14" t="e">
        <f ca="1">F5686-(G5686+(SUMIF('RELACION PAGO DE CAJA'!B$3:B$9173,A5686,'RELACION PAGO DE CAJA'!K$3:K$9173)+SUMIF('RELACION PAGO DE CAJA'!B$3:B$9173,A5686,'RELACION PAGO DE CAJA'!L$3:L$9173)+(SUMIF('RELACION PAGO DE CAJA'!B$3:B$9173,A5686,'RELACION PAGO DE CAJA'!M$3:M$408)+(SUMIF('RELACION PAGO DE CAJA'!B$3:B$9173,A5686,'RELACION PAGO DE CAJA'!N$3:N$9173)))))</f>
        <v>#REF!</v>
      </c>
    </row>
    <row r="5687" spans="1:10">
      <c r="A5687" s="16" t="str">
        <f t="shared" si="93"/>
        <v/>
      </c>
      <c r="B5687" s="93"/>
      <c r="C5687" s="97"/>
      <c r="D5687" s="25"/>
      <c r="E5687" s="91"/>
      <c r="F5687" s="98"/>
      <c r="G5687" s="23"/>
      <c r="H5687" s="23"/>
      <c r="I5687" s="23"/>
      <c r="J5687" s="14" t="e">
        <f ca="1">F5687-(G5687+(SUMIF('RELACION PAGO DE CAJA'!B$3:B$9173,A5687,'RELACION PAGO DE CAJA'!K$3:K$9173)+SUMIF('RELACION PAGO DE CAJA'!B$3:B$9173,A5687,'RELACION PAGO DE CAJA'!L$3:L$9173)+(SUMIF('RELACION PAGO DE CAJA'!B$3:B$9173,A5687,'RELACION PAGO DE CAJA'!M$3:M$408)+(SUMIF('RELACION PAGO DE CAJA'!B$3:B$9173,A5687,'RELACION PAGO DE CAJA'!N$3:N$9173)))))</f>
        <v>#REF!</v>
      </c>
    </row>
    <row r="5688" spans="1:10">
      <c r="A5688" s="16" t="str">
        <f t="shared" si="93"/>
        <v/>
      </c>
      <c r="B5688" s="93"/>
      <c r="C5688" s="97"/>
      <c r="D5688" s="25"/>
      <c r="E5688" s="91"/>
      <c r="F5688" s="98"/>
      <c r="G5688" s="23"/>
      <c r="H5688" s="23"/>
      <c r="I5688" s="23"/>
      <c r="J5688" s="14" t="e">
        <f ca="1">F5688-(G5688+(SUMIF('RELACION PAGO DE CAJA'!B$3:B$9173,A5688,'RELACION PAGO DE CAJA'!K$3:K$9173)+SUMIF('RELACION PAGO DE CAJA'!B$3:B$9173,A5688,'RELACION PAGO DE CAJA'!L$3:L$9173)+(SUMIF('RELACION PAGO DE CAJA'!B$3:B$9173,A5688,'RELACION PAGO DE CAJA'!M$3:M$408)+(SUMIF('RELACION PAGO DE CAJA'!B$3:B$9173,A5688,'RELACION PAGO DE CAJA'!N$3:N$9173)))))</f>
        <v>#REF!</v>
      </c>
    </row>
    <row r="5689" spans="1:10">
      <c r="A5689" s="16" t="str">
        <f t="shared" si="93"/>
        <v/>
      </c>
      <c r="B5689" s="93"/>
      <c r="C5689" s="97"/>
      <c r="D5689" s="25"/>
      <c r="E5689" s="91"/>
      <c r="F5689" s="98"/>
      <c r="G5689" s="23"/>
      <c r="H5689" s="23"/>
      <c r="I5689" s="23"/>
      <c r="J5689" s="14" t="e">
        <f ca="1">F5689-(G5689+(SUMIF('RELACION PAGO DE CAJA'!B$3:B$9173,A5689,'RELACION PAGO DE CAJA'!K$3:K$9173)+SUMIF('RELACION PAGO DE CAJA'!B$3:B$9173,A5689,'RELACION PAGO DE CAJA'!L$3:L$9173)+(SUMIF('RELACION PAGO DE CAJA'!B$3:B$9173,A5689,'RELACION PAGO DE CAJA'!M$3:M$408)+(SUMIF('RELACION PAGO DE CAJA'!B$3:B$9173,A5689,'RELACION PAGO DE CAJA'!N$3:N$9173)))))</f>
        <v>#REF!</v>
      </c>
    </row>
    <row r="5690" spans="1:10">
      <c r="A5690" s="16" t="str">
        <f t="shared" si="93"/>
        <v/>
      </c>
      <c r="B5690" s="93"/>
      <c r="C5690" s="97"/>
      <c r="D5690" s="25"/>
      <c r="E5690" s="91"/>
      <c r="F5690" s="98"/>
      <c r="G5690" s="23"/>
      <c r="H5690" s="23"/>
      <c r="I5690" s="23"/>
      <c r="J5690" s="14" t="e">
        <f ca="1">F5690-(G5690+(SUMIF('RELACION PAGO DE CAJA'!B$3:B$9173,A5690,'RELACION PAGO DE CAJA'!K$3:K$9173)+SUMIF('RELACION PAGO DE CAJA'!B$3:B$9173,A5690,'RELACION PAGO DE CAJA'!L$3:L$9173)+(SUMIF('RELACION PAGO DE CAJA'!B$3:B$9173,A5690,'RELACION PAGO DE CAJA'!M$3:M$408)+(SUMIF('RELACION PAGO DE CAJA'!B$3:B$9173,A5690,'RELACION PAGO DE CAJA'!N$3:N$9173)))))</f>
        <v>#REF!</v>
      </c>
    </row>
    <row r="5691" spans="1:10">
      <c r="A5691" s="16" t="str">
        <f t="shared" si="93"/>
        <v/>
      </c>
      <c r="B5691" s="93"/>
      <c r="C5691" s="97"/>
      <c r="D5691" s="25"/>
      <c r="E5691" s="91"/>
      <c r="F5691" s="98"/>
      <c r="G5691" s="23"/>
      <c r="H5691" s="23"/>
      <c r="I5691" s="23"/>
      <c r="J5691" s="14" t="e">
        <f ca="1">F5691-(G5691+(SUMIF('RELACION PAGO DE CAJA'!B$3:B$9173,A5691,'RELACION PAGO DE CAJA'!K$3:K$9173)+SUMIF('RELACION PAGO DE CAJA'!B$3:B$9173,A5691,'RELACION PAGO DE CAJA'!L$3:L$9173)+(SUMIF('RELACION PAGO DE CAJA'!B$3:B$9173,A5691,'RELACION PAGO DE CAJA'!M$3:M$408)+(SUMIF('RELACION PAGO DE CAJA'!B$3:B$9173,A5691,'RELACION PAGO DE CAJA'!N$3:N$9173)))))</f>
        <v>#REF!</v>
      </c>
    </row>
    <row r="5692" spans="1:10">
      <c r="A5692" s="16" t="str">
        <f t="shared" si="93"/>
        <v/>
      </c>
      <c r="B5692" s="93"/>
      <c r="C5692" s="97"/>
      <c r="D5692" s="25"/>
      <c r="E5692" s="91"/>
      <c r="F5692" s="98"/>
      <c r="G5692" s="23"/>
      <c r="H5692" s="23"/>
      <c r="I5692" s="23"/>
      <c r="J5692" s="14" t="e">
        <f ca="1">F5692-(G5692+(SUMIF('RELACION PAGO DE CAJA'!B$3:B$9173,A5692,'RELACION PAGO DE CAJA'!K$3:K$9173)+SUMIF('RELACION PAGO DE CAJA'!B$3:B$9173,A5692,'RELACION PAGO DE CAJA'!L$3:L$9173)+(SUMIF('RELACION PAGO DE CAJA'!B$3:B$9173,A5692,'RELACION PAGO DE CAJA'!M$3:M$408)+(SUMIF('RELACION PAGO DE CAJA'!B$3:B$9173,A5692,'RELACION PAGO DE CAJA'!N$3:N$9173)))))</f>
        <v>#REF!</v>
      </c>
    </row>
    <row r="5693" spans="1:10">
      <c r="A5693" s="16" t="str">
        <f t="shared" si="93"/>
        <v/>
      </c>
      <c r="B5693" s="93"/>
      <c r="C5693" s="97"/>
      <c r="D5693" s="25"/>
      <c r="E5693" s="91"/>
      <c r="F5693" s="98"/>
      <c r="G5693" s="23"/>
      <c r="H5693" s="23"/>
      <c r="I5693" s="23"/>
      <c r="J5693" s="14" t="e">
        <f ca="1">F5693-(G5693+(SUMIF('RELACION PAGO DE CAJA'!B$3:B$9173,A5693,'RELACION PAGO DE CAJA'!K$3:K$9173)+SUMIF('RELACION PAGO DE CAJA'!B$3:B$9173,A5693,'RELACION PAGO DE CAJA'!L$3:L$9173)+(SUMIF('RELACION PAGO DE CAJA'!B$3:B$9173,A5693,'RELACION PAGO DE CAJA'!M$3:M$408)+(SUMIF('RELACION PAGO DE CAJA'!B$3:B$9173,A5693,'RELACION PAGO DE CAJA'!N$3:N$9173)))))</f>
        <v>#REF!</v>
      </c>
    </row>
    <row r="5694" spans="1:10">
      <c r="A5694" s="16" t="str">
        <f t="shared" si="93"/>
        <v/>
      </c>
      <c r="B5694" s="93"/>
      <c r="C5694" s="97"/>
      <c r="D5694" s="25"/>
      <c r="E5694" s="91"/>
      <c r="F5694" s="98"/>
      <c r="G5694" s="23"/>
      <c r="H5694" s="23"/>
      <c r="I5694" s="23"/>
      <c r="J5694" s="14" t="e">
        <f ca="1">F5694-(G5694+(SUMIF('RELACION PAGO DE CAJA'!B$3:B$9173,A5694,'RELACION PAGO DE CAJA'!K$3:K$9173)+SUMIF('RELACION PAGO DE CAJA'!B$3:B$9173,A5694,'RELACION PAGO DE CAJA'!L$3:L$9173)+(SUMIF('RELACION PAGO DE CAJA'!B$3:B$9173,A5694,'RELACION PAGO DE CAJA'!M$3:M$408)+(SUMIF('RELACION PAGO DE CAJA'!B$3:B$9173,A5694,'RELACION PAGO DE CAJA'!N$3:N$9173)))))</f>
        <v>#REF!</v>
      </c>
    </row>
    <row r="5695" spans="1:10">
      <c r="A5695" s="16" t="str">
        <f t="shared" si="93"/>
        <v/>
      </c>
      <c r="B5695" s="93"/>
      <c r="C5695" s="97"/>
      <c r="D5695" s="25"/>
      <c r="E5695" s="91"/>
      <c r="F5695" s="98"/>
      <c r="G5695" s="23"/>
      <c r="H5695" s="23"/>
      <c r="I5695" s="23"/>
      <c r="J5695" s="14" t="e">
        <f ca="1">F5695-(G5695+(SUMIF('RELACION PAGO DE CAJA'!B$3:B$9173,A5695,'RELACION PAGO DE CAJA'!K$3:K$9173)+SUMIF('RELACION PAGO DE CAJA'!B$3:B$9173,A5695,'RELACION PAGO DE CAJA'!L$3:L$9173)+(SUMIF('RELACION PAGO DE CAJA'!B$3:B$9173,A5695,'RELACION PAGO DE CAJA'!M$3:M$408)+(SUMIF('RELACION PAGO DE CAJA'!B$3:B$9173,A5695,'RELACION PAGO DE CAJA'!N$3:N$9173)))))</f>
        <v>#REF!</v>
      </c>
    </row>
    <row r="5696" spans="1:10">
      <c r="A5696" s="16" t="str">
        <f t="shared" si="93"/>
        <v/>
      </c>
      <c r="B5696" s="93"/>
      <c r="C5696" s="97"/>
      <c r="D5696" s="25"/>
      <c r="E5696" s="91"/>
      <c r="F5696" s="98"/>
      <c r="G5696" s="23"/>
      <c r="H5696" s="23"/>
      <c r="I5696" s="23"/>
      <c r="J5696" s="14" t="e">
        <f ca="1">F5696-(G5696+(SUMIF('RELACION PAGO DE CAJA'!B$3:B$9173,A5696,'RELACION PAGO DE CAJA'!K$3:K$9173)+SUMIF('RELACION PAGO DE CAJA'!B$3:B$9173,A5696,'RELACION PAGO DE CAJA'!L$3:L$9173)+(SUMIF('RELACION PAGO DE CAJA'!B$3:B$9173,A5696,'RELACION PAGO DE CAJA'!M$3:M$408)+(SUMIF('RELACION PAGO DE CAJA'!B$3:B$9173,A5696,'RELACION PAGO DE CAJA'!N$3:N$9173)))))</f>
        <v>#REF!</v>
      </c>
    </row>
    <row r="5697" spans="1:10">
      <c r="A5697" s="16" t="str">
        <f t="shared" si="93"/>
        <v/>
      </c>
      <c r="B5697" s="93"/>
      <c r="C5697" s="97"/>
      <c r="D5697" s="25"/>
      <c r="E5697" s="91"/>
      <c r="F5697" s="98"/>
      <c r="G5697" s="23"/>
      <c r="H5697" s="23"/>
      <c r="I5697" s="23"/>
      <c r="J5697" s="14" t="e">
        <f ca="1">F5697-(G5697+(SUMIF('RELACION PAGO DE CAJA'!B$3:B$9173,A5697,'RELACION PAGO DE CAJA'!K$3:K$9173)+SUMIF('RELACION PAGO DE CAJA'!B$3:B$9173,A5697,'RELACION PAGO DE CAJA'!L$3:L$9173)+(SUMIF('RELACION PAGO DE CAJA'!B$3:B$9173,A5697,'RELACION PAGO DE CAJA'!M$3:M$408)+(SUMIF('RELACION PAGO DE CAJA'!B$3:B$9173,A5697,'RELACION PAGO DE CAJA'!N$3:N$9173)))))</f>
        <v>#REF!</v>
      </c>
    </row>
    <row r="5698" spans="1:10">
      <c r="A5698" s="16" t="str">
        <f t="shared" si="93"/>
        <v/>
      </c>
      <c r="B5698" s="93"/>
      <c r="C5698" s="97"/>
      <c r="D5698" s="25"/>
      <c r="E5698" s="91"/>
      <c r="F5698" s="98"/>
      <c r="G5698" s="23"/>
      <c r="H5698" s="23"/>
      <c r="I5698" s="23"/>
      <c r="J5698" s="14" t="e">
        <f ca="1">F5698-(G5698+(SUMIF('RELACION PAGO DE CAJA'!B$3:B$9173,A5698,'RELACION PAGO DE CAJA'!K$3:K$9173)+SUMIF('RELACION PAGO DE CAJA'!B$3:B$9173,A5698,'RELACION PAGO DE CAJA'!L$3:L$9173)+(SUMIF('RELACION PAGO DE CAJA'!B$3:B$9173,A5698,'RELACION PAGO DE CAJA'!M$3:M$408)+(SUMIF('RELACION PAGO DE CAJA'!B$3:B$9173,A5698,'RELACION PAGO DE CAJA'!N$3:N$9173)))))</f>
        <v>#REF!</v>
      </c>
    </row>
    <row r="5699" spans="1:10">
      <c r="A5699" s="16" t="str">
        <f t="shared" si="93"/>
        <v/>
      </c>
      <c r="B5699" s="93"/>
      <c r="C5699" s="97"/>
      <c r="D5699" s="25"/>
      <c r="E5699" s="91"/>
      <c r="F5699" s="98"/>
      <c r="G5699" s="23"/>
      <c r="H5699" s="23"/>
      <c r="I5699" s="23"/>
      <c r="J5699" s="14" t="e">
        <f ca="1">F5699-(G5699+(SUMIF('RELACION PAGO DE CAJA'!B$3:B$9173,A5699,'RELACION PAGO DE CAJA'!K$3:K$9173)+SUMIF('RELACION PAGO DE CAJA'!B$3:B$9173,A5699,'RELACION PAGO DE CAJA'!L$3:L$9173)+(SUMIF('RELACION PAGO DE CAJA'!B$3:B$9173,A5699,'RELACION PAGO DE CAJA'!M$3:M$408)+(SUMIF('RELACION PAGO DE CAJA'!B$3:B$9173,A5699,'RELACION PAGO DE CAJA'!N$3:N$9173)))))</f>
        <v>#REF!</v>
      </c>
    </row>
    <row r="5700" spans="1:10">
      <c r="A5700" s="16" t="str">
        <f t="shared" si="93"/>
        <v/>
      </c>
      <c r="B5700" s="93"/>
      <c r="C5700" s="97"/>
      <c r="D5700" s="25"/>
      <c r="E5700" s="91"/>
      <c r="F5700" s="98"/>
      <c r="G5700" s="23"/>
      <c r="H5700" s="23"/>
      <c r="I5700" s="23"/>
      <c r="J5700" s="14" t="e">
        <f ca="1">F5700-(G5700+(SUMIF('RELACION PAGO DE CAJA'!B$3:B$9173,A5700,'RELACION PAGO DE CAJA'!K$3:K$9173)+SUMIF('RELACION PAGO DE CAJA'!B$3:B$9173,A5700,'RELACION PAGO DE CAJA'!L$3:L$9173)+(SUMIF('RELACION PAGO DE CAJA'!B$3:B$9173,A5700,'RELACION PAGO DE CAJA'!M$3:M$408)+(SUMIF('RELACION PAGO DE CAJA'!B$3:B$9173,A5700,'RELACION PAGO DE CAJA'!N$3:N$9173)))))</f>
        <v>#REF!</v>
      </c>
    </row>
    <row r="5701" spans="1:10">
      <c r="A5701" s="16" t="str">
        <f t="shared" si="93"/>
        <v/>
      </c>
      <c r="B5701" s="93"/>
      <c r="C5701" s="97"/>
      <c r="D5701" s="25"/>
      <c r="E5701" s="91"/>
      <c r="F5701" s="98"/>
      <c r="G5701" s="23"/>
      <c r="H5701" s="23"/>
      <c r="I5701" s="23"/>
      <c r="J5701" s="14" t="e">
        <f ca="1">F5701-(G5701+(SUMIF('RELACION PAGO DE CAJA'!B$3:B$9173,A5701,'RELACION PAGO DE CAJA'!K$3:K$9173)+SUMIF('RELACION PAGO DE CAJA'!B$3:B$9173,A5701,'RELACION PAGO DE CAJA'!L$3:L$9173)+(SUMIF('RELACION PAGO DE CAJA'!B$3:B$9173,A5701,'RELACION PAGO DE CAJA'!M$3:M$408)+(SUMIF('RELACION PAGO DE CAJA'!B$3:B$9173,A5701,'RELACION PAGO DE CAJA'!N$3:N$9173)))))</f>
        <v>#REF!</v>
      </c>
    </row>
    <row r="5702" spans="1:10">
      <c r="A5702" s="16" t="str">
        <f t="shared" si="93"/>
        <v/>
      </c>
      <c r="B5702" s="93"/>
      <c r="C5702" s="97"/>
      <c r="D5702" s="25"/>
      <c r="E5702" s="91"/>
      <c r="F5702" s="98"/>
      <c r="G5702" s="23"/>
      <c r="H5702" s="23"/>
      <c r="I5702" s="23"/>
      <c r="J5702" s="14" t="e">
        <f ca="1">F5702-(G5702+(SUMIF('RELACION PAGO DE CAJA'!B$3:B$9173,A5702,'RELACION PAGO DE CAJA'!K$3:K$9173)+SUMIF('RELACION PAGO DE CAJA'!B$3:B$9173,A5702,'RELACION PAGO DE CAJA'!L$3:L$9173)+(SUMIF('RELACION PAGO DE CAJA'!B$3:B$9173,A5702,'RELACION PAGO DE CAJA'!M$3:M$408)+(SUMIF('RELACION PAGO DE CAJA'!B$3:B$9173,A5702,'RELACION PAGO DE CAJA'!N$3:N$9173)))))</f>
        <v>#REF!</v>
      </c>
    </row>
    <row r="5703" spans="1:10">
      <c r="A5703" s="16" t="str">
        <f t="shared" si="93"/>
        <v/>
      </c>
      <c r="B5703" s="93"/>
      <c r="C5703" s="97"/>
      <c r="D5703" s="25"/>
      <c r="E5703" s="91"/>
      <c r="F5703" s="98"/>
      <c r="G5703" s="23"/>
      <c r="H5703" s="23"/>
      <c r="I5703" s="23"/>
      <c r="J5703" s="14" t="e">
        <f ca="1">F5703-(G5703+(SUMIF('RELACION PAGO DE CAJA'!B$3:B$9173,A5703,'RELACION PAGO DE CAJA'!K$3:K$9173)+SUMIF('RELACION PAGO DE CAJA'!B$3:B$9173,A5703,'RELACION PAGO DE CAJA'!L$3:L$9173)+(SUMIF('RELACION PAGO DE CAJA'!B$3:B$9173,A5703,'RELACION PAGO DE CAJA'!M$3:M$408)+(SUMIF('RELACION PAGO DE CAJA'!B$3:B$9173,A5703,'RELACION PAGO DE CAJA'!N$3:N$9173)))))</f>
        <v>#REF!</v>
      </c>
    </row>
    <row r="5704" spans="1:10">
      <c r="A5704" s="16" t="str">
        <f t="shared" si="93"/>
        <v/>
      </c>
      <c r="B5704" s="93"/>
      <c r="C5704" s="97"/>
      <c r="D5704" s="25"/>
      <c r="E5704" s="91"/>
      <c r="F5704" s="98"/>
      <c r="G5704" s="23"/>
      <c r="H5704" s="23"/>
      <c r="I5704" s="23"/>
      <c r="J5704" s="14" t="e">
        <f ca="1">F5704-(G5704+(SUMIF('RELACION PAGO DE CAJA'!B$3:B$9173,A5704,'RELACION PAGO DE CAJA'!K$3:K$9173)+SUMIF('RELACION PAGO DE CAJA'!B$3:B$9173,A5704,'RELACION PAGO DE CAJA'!L$3:L$9173)+(SUMIF('RELACION PAGO DE CAJA'!B$3:B$9173,A5704,'RELACION PAGO DE CAJA'!M$3:M$408)+(SUMIF('RELACION PAGO DE CAJA'!B$3:B$9173,A5704,'RELACION PAGO DE CAJA'!N$3:N$9173)))))</f>
        <v>#REF!</v>
      </c>
    </row>
    <row r="5705" spans="1:10">
      <c r="A5705" s="16" t="str">
        <f t="shared" si="93"/>
        <v/>
      </c>
      <c r="B5705" s="93"/>
      <c r="C5705" s="97"/>
      <c r="D5705" s="25"/>
      <c r="E5705" s="91"/>
      <c r="F5705" s="98"/>
      <c r="G5705" s="23"/>
      <c r="H5705" s="23"/>
      <c r="I5705" s="23"/>
      <c r="J5705" s="14" t="e">
        <f ca="1">F5705-(G5705+(SUMIF('RELACION PAGO DE CAJA'!B$3:B$9173,A5705,'RELACION PAGO DE CAJA'!K$3:K$9173)+SUMIF('RELACION PAGO DE CAJA'!B$3:B$9173,A5705,'RELACION PAGO DE CAJA'!L$3:L$9173)+(SUMIF('RELACION PAGO DE CAJA'!B$3:B$9173,A5705,'RELACION PAGO DE CAJA'!M$3:M$408)+(SUMIF('RELACION PAGO DE CAJA'!B$3:B$9173,A5705,'RELACION PAGO DE CAJA'!N$3:N$9173)))))</f>
        <v>#REF!</v>
      </c>
    </row>
    <row r="5706" spans="1:10">
      <c r="A5706" s="16" t="str">
        <f t="shared" si="93"/>
        <v/>
      </c>
      <c r="B5706" s="93"/>
      <c r="C5706" s="97"/>
      <c r="D5706" s="25"/>
      <c r="E5706" s="91"/>
      <c r="F5706" s="98"/>
      <c r="G5706" s="23"/>
      <c r="H5706" s="23"/>
      <c r="I5706" s="23"/>
      <c r="J5706" s="14" t="e">
        <f ca="1">F5706-(G5706+(SUMIF('RELACION PAGO DE CAJA'!B$3:B$9173,A5706,'RELACION PAGO DE CAJA'!K$3:K$9173)+SUMIF('RELACION PAGO DE CAJA'!B$3:B$9173,A5706,'RELACION PAGO DE CAJA'!L$3:L$9173)+(SUMIF('RELACION PAGO DE CAJA'!B$3:B$9173,A5706,'RELACION PAGO DE CAJA'!M$3:M$408)+(SUMIF('RELACION PAGO DE CAJA'!B$3:B$9173,A5706,'RELACION PAGO DE CAJA'!N$3:N$9173)))))</f>
        <v>#REF!</v>
      </c>
    </row>
    <row r="5707" spans="1:10">
      <c r="A5707" s="16" t="str">
        <f t="shared" si="93"/>
        <v/>
      </c>
      <c r="B5707" s="93"/>
      <c r="C5707" s="97"/>
      <c r="D5707" s="25"/>
      <c r="E5707" s="91"/>
      <c r="F5707" s="98"/>
      <c r="G5707" s="23"/>
      <c r="H5707" s="23"/>
      <c r="I5707" s="23"/>
      <c r="J5707" s="14" t="e">
        <f ca="1">F5707-(G5707+(SUMIF('RELACION PAGO DE CAJA'!B$3:B$9173,A5707,'RELACION PAGO DE CAJA'!K$3:K$9173)+SUMIF('RELACION PAGO DE CAJA'!B$3:B$9173,A5707,'RELACION PAGO DE CAJA'!L$3:L$9173)+(SUMIF('RELACION PAGO DE CAJA'!B$3:B$9173,A5707,'RELACION PAGO DE CAJA'!M$3:M$408)+(SUMIF('RELACION PAGO DE CAJA'!B$3:B$9173,A5707,'RELACION PAGO DE CAJA'!N$3:N$9173)))))</f>
        <v>#REF!</v>
      </c>
    </row>
    <row r="5708" spans="1:10">
      <c r="A5708" s="16" t="str">
        <f t="shared" si="93"/>
        <v/>
      </c>
      <c r="B5708" s="93"/>
      <c r="C5708" s="97"/>
      <c r="D5708" s="25"/>
      <c r="E5708" s="91"/>
      <c r="F5708" s="98"/>
      <c r="G5708" s="23"/>
      <c r="H5708" s="23"/>
      <c r="I5708" s="23"/>
      <c r="J5708" s="14" t="e">
        <f ca="1">F5708-(G5708+(SUMIF('RELACION PAGO DE CAJA'!B$3:B$9173,A5708,'RELACION PAGO DE CAJA'!K$3:K$9173)+SUMIF('RELACION PAGO DE CAJA'!B$3:B$9173,A5708,'RELACION PAGO DE CAJA'!L$3:L$9173)+(SUMIF('RELACION PAGO DE CAJA'!B$3:B$9173,A5708,'RELACION PAGO DE CAJA'!M$3:M$408)+(SUMIF('RELACION PAGO DE CAJA'!B$3:B$9173,A5708,'RELACION PAGO DE CAJA'!N$3:N$9173)))))</f>
        <v>#REF!</v>
      </c>
    </row>
    <row r="5709" spans="1:10">
      <c r="A5709" s="16" t="str">
        <f t="shared" si="93"/>
        <v/>
      </c>
      <c r="B5709" s="93"/>
      <c r="C5709" s="97"/>
      <c r="D5709" s="25"/>
      <c r="E5709" s="91"/>
      <c r="F5709" s="98"/>
      <c r="G5709" s="23"/>
      <c r="H5709" s="23"/>
      <c r="I5709" s="23"/>
      <c r="J5709" s="14" t="e">
        <f ca="1">F5709-(G5709+(SUMIF('RELACION PAGO DE CAJA'!B$3:B$9173,A5709,'RELACION PAGO DE CAJA'!K$3:K$9173)+SUMIF('RELACION PAGO DE CAJA'!B$3:B$9173,A5709,'RELACION PAGO DE CAJA'!L$3:L$9173)+(SUMIF('RELACION PAGO DE CAJA'!B$3:B$9173,A5709,'RELACION PAGO DE CAJA'!M$3:M$408)+(SUMIF('RELACION PAGO DE CAJA'!B$3:B$9173,A5709,'RELACION PAGO DE CAJA'!N$3:N$9173)))))</f>
        <v>#REF!</v>
      </c>
    </row>
    <row r="5710" spans="1:10">
      <c r="A5710" s="16" t="str">
        <f t="shared" si="93"/>
        <v/>
      </c>
      <c r="B5710" s="93"/>
      <c r="C5710" s="97"/>
      <c r="D5710" s="25"/>
      <c r="E5710" s="91"/>
      <c r="F5710" s="98"/>
      <c r="G5710" s="23"/>
      <c r="H5710" s="23"/>
      <c r="I5710" s="23"/>
      <c r="J5710" s="14" t="e">
        <f ca="1">F5710-(G5710+(SUMIF('RELACION PAGO DE CAJA'!B$3:B$9173,A5710,'RELACION PAGO DE CAJA'!K$3:K$9173)+SUMIF('RELACION PAGO DE CAJA'!B$3:B$9173,A5710,'RELACION PAGO DE CAJA'!L$3:L$9173)+(SUMIF('RELACION PAGO DE CAJA'!B$3:B$9173,A5710,'RELACION PAGO DE CAJA'!M$3:M$408)+(SUMIF('RELACION PAGO DE CAJA'!B$3:B$9173,A5710,'RELACION PAGO DE CAJA'!N$3:N$9173)))))</f>
        <v>#REF!</v>
      </c>
    </row>
    <row r="5711" spans="1:10">
      <c r="A5711" s="16" t="str">
        <f t="shared" si="93"/>
        <v/>
      </c>
      <c r="B5711" s="93"/>
      <c r="C5711" s="97"/>
      <c r="D5711" s="25"/>
      <c r="E5711" s="91"/>
      <c r="F5711" s="98"/>
      <c r="G5711" s="23"/>
      <c r="H5711" s="23"/>
      <c r="I5711" s="23"/>
      <c r="J5711" s="14" t="e">
        <f ca="1">F5711-(G5711+(SUMIF('RELACION PAGO DE CAJA'!B$3:B$9173,A5711,'RELACION PAGO DE CAJA'!K$3:K$9173)+SUMIF('RELACION PAGO DE CAJA'!B$3:B$9173,A5711,'RELACION PAGO DE CAJA'!L$3:L$9173)+(SUMIF('RELACION PAGO DE CAJA'!B$3:B$9173,A5711,'RELACION PAGO DE CAJA'!M$3:M$408)+(SUMIF('RELACION PAGO DE CAJA'!B$3:B$9173,A5711,'RELACION PAGO DE CAJA'!N$3:N$9173)))))</f>
        <v>#REF!</v>
      </c>
    </row>
    <row r="5712" spans="1:10">
      <c r="A5712" s="16" t="str">
        <f t="shared" si="93"/>
        <v/>
      </c>
      <c r="B5712" s="93"/>
      <c r="C5712" s="97"/>
      <c r="D5712" s="25"/>
      <c r="E5712" s="91"/>
      <c r="F5712" s="98"/>
      <c r="G5712" s="23"/>
      <c r="H5712" s="23"/>
      <c r="I5712" s="23"/>
      <c r="J5712" s="14" t="e">
        <f ca="1">F5712-(G5712+(SUMIF('RELACION PAGO DE CAJA'!B$3:B$9173,A5712,'RELACION PAGO DE CAJA'!K$3:K$9173)+SUMIF('RELACION PAGO DE CAJA'!B$3:B$9173,A5712,'RELACION PAGO DE CAJA'!L$3:L$9173)+(SUMIF('RELACION PAGO DE CAJA'!B$3:B$9173,A5712,'RELACION PAGO DE CAJA'!M$3:M$408)+(SUMIF('RELACION PAGO DE CAJA'!B$3:B$9173,A5712,'RELACION PAGO DE CAJA'!N$3:N$9173)))))</f>
        <v>#REF!</v>
      </c>
    </row>
    <row r="5713" spans="1:10">
      <c r="A5713" s="16" t="str">
        <f t="shared" si="93"/>
        <v/>
      </c>
      <c r="B5713" s="93"/>
      <c r="C5713" s="97"/>
      <c r="D5713" s="25"/>
      <c r="E5713" s="91"/>
      <c r="F5713" s="98"/>
      <c r="G5713" s="23"/>
      <c r="H5713" s="23"/>
      <c r="I5713" s="23"/>
      <c r="J5713" s="14" t="e">
        <f ca="1">F5713-(G5713+(SUMIF('RELACION PAGO DE CAJA'!B$3:B$9173,A5713,'RELACION PAGO DE CAJA'!K$3:K$9173)+SUMIF('RELACION PAGO DE CAJA'!B$3:B$9173,A5713,'RELACION PAGO DE CAJA'!L$3:L$9173)+(SUMIF('RELACION PAGO DE CAJA'!B$3:B$9173,A5713,'RELACION PAGO DE CAJA'!M$3:M$408)+(SUMIF('RELACION PAGO DE CAJA'!B$3:B$9173,A5713,'RELACION PAGO DE CAJA'!N$3:N$9173)))))</f>
        <v>#REF!</v>
      </c>
    </row>
    <row r="5714" spans="1:10">
      <c r="A5714" s="16" t="str">
        <f t="shared" si="93"/>
        <v/>
      </c>
      <c r="B5714" s="93"/>
      <c r="C5714" s="97"/>
      <c r="D5714" s="25"/>
      <c r="E5714" s="91"/>
      <c r="F5714" s="98"/>
      <c r="G5714" s="23"/>
      <c r="H5714" s="23"/>
      <c r="I5714" s="23"/>
      <c r="J5714" s="14" t="e">
        <f ca="1">F5714-(G5714+(SUMIF('RELACION PAGO DE CAJA'!B$3:B$9173,A5714,'RELACION PAGO DE CAJA'!K$3:K$9173)+SUMIF('RELACION PAGO DE CAJA'!B$3:B$9173,A5714,'RELACION PAGO DE CAJA'!L$3:L$9173)+(SUMIF('RELACION PAGO DE CAJA'!B$3:B$9173,A5714,'RELACION PAGO DE CAJA'!M$3:M$408)+(SUMIF('RELACION PAGO DE CAJA'!B$3:B$9173,A5714,'RELACION PAGO DE CAJA'!N$3:N$9173)))))</f>
        <v>#REF!</v>
      </c>
    </row>
    <row r="5715" spans="1:10">
      <c r="A5715" s="16" t="str">
        <f t="shared" si="93"/>
        <v/>
      </c>
      <c r="B5715" s="93"/>
      <c r="C5715" s="97"/>
      <c r="D5715" s="25"/>
      <c r="E5715" s="91"/>
      <c r="F5715" s="98"/>
      <c r="G5715" s="23"/>
      <c r="H5715" s="23"/>
      <c r="I5715" s="23"/>
      <c r="J5715" s="14" t="e">
        <f ca="1">F5715-(G5715+(SUMIF('RELACION PAGO DE CAJA'!B$3:B$9173,A5715,'RELACION PAGO DE CAJA'!K$3:K$9173)+SUMIF('RELACION PAGO DE CAJA'!B$3:B$9173,A5715,'RELACION PAGO DE CAJA'!L$3:L$9173)+(SUMIF('RELACION PAGO DE CAJA'!B$3:B$9173,A5715,'RELACION PAGO DE CAJA'!M$3:M$408)+(SUMIF('RELACION PAGO DE CAJA'!B$3:B$9173,A5715,'RELACION PAGO DE CAJA'!N$3:N$9173)))))</f>
        <v>#REF!</v>
      </c>
    </row>
    <row r="5716" spans="1:10">
      <c r="A5716" s="16" t="str">
        <f t="shared" si="93"/>
        <v/>
      </c>
      <c r="B5716" s="93"/>
      <c r="C5716" s="97"/>
      <c r="D5716" s="25"/>
      <c r="E5716" s="91"/>
      <c r="F5716" s="98"/>
      <c r="G5716" s="23"/>
      <c r="H5716" s="23"/>
      <c r="I5716" s="23"/>
      <c r="J5716" s="14" t="e">
        <f ca="1">F5716-(G5716+(SUMIF('RELACION PAGO DE CAJA'!B$3:B$9173,A5716,'RELACION PAGO DE CAJA'!K$3:K$9173)+SUMIF('RELACION PAGO DE CAJA'!B$3:B$9173,A5716,'RELACION PAGO DE CAJA'!L$3:L$9173)+(SUMIF('RELACION PAGO DE CAJA'!B$3:B$9173,A5716,'RELACION PAGO DE CAJA'!M$3:M$408)+(SUMIF('RELACION PAGO DE CAJA'!B$3:B$9173,A5716,'RELACION PAGO DE CAJA'!N$3:N$9173)))))</f>
        <v>#REF!</v>
      </c>
    </row>
    <row r="5717" spans="1:10">
      <c r="A5717" s="16" t="str">
        <f t="shared" ref="A5717:A5780" si="94">CONCATENATE(B5717,D5717,E5717)</f>
        <v/>
      </c>
      <c r="B5717" s="93"/>
      <c r="C5717" s="97"/>
      <c r="D5717" s="25"/>
      <c r="E5717" s="91"/>
      <c r="F5717" s="98"/>
      <c r="G5717" s="23"/>
      <c r="H5717" s="23"/>
      <c r="I5717" s="23"/>
      <c r="J5717" s="14" t="e">
        <f ca="1">F5717-(G5717+(SUMIF('RELACION PAGO DE CAJA'!B$3:B$9173,A5717,'RELACION PAGO DE CAJA'!K$3:K$9173)+SUMIF('RELACION PAGO DE CAJA'!B$3:B$9173,A5717,'RELACION PAGO DE CAJA'!L$3:L$9173)+(SUMIF('RELACION PAGO DE CAJA'!B$3:B$9173,A5717,'RELACION PAGO DE CAJA'!M$3:M$408)+(SUMIF('RELACION PAGO DE CAJA'!B$3:B$9173,A5717,'RELACION PAGO DE CAJA'!N$3:N$9173)))))</f>
        <v>#REF!</v>
      </c>
    </row>
    <row r="5718" spans="1:10">
      <c r="A5718" s="16" t="str">
        <f t="shared" si="94"/>
        <v/>
      </c>
      <c r="B5718" s="93"/>
      <c r="C5718" s="97"/>
      <c r="D5718" s="25"/>
      <c r="E5718" s="91"/>
      <c r="F5718" s="98"/>
      <c r="G5718" s="23"/>
      <c r="H5718" s="23"/>
      <c r="I5718" s="23"/>
      <c r="J5718" s="14" t="e">
        <f ca="1">F5718-(G5718+(SUMIF('RELACION PAGO DE CAJA'!B$3:B$9173,A5718,'RELACION PAGO DE CAJA'!K$3:K$9173)+SUMIF('RELACION PAGO DE CAJA'!B$3:B$9173,A5718,'RELACION PAGO DE CAJA'!L$3:L$9173)+(SUMIF('RELACION PAGO DE CAJA'!B$3:B$9173,A5718,'RELACION PAGO DE CAJA'!M$3:M$408)+(SUMIF('RELACION PAGO DE CAJA'!B$3:B$9173,A5718,'RELACION PAGO DE CAJA'!N$3:N$9173)))))</f>
        <v>#REF!</v>
      </c>
    </row>
    <row r="5719" spans="1:10">
      <c r="A5719" s="16" t="str">
        <f t="shared" si="94"/>
        <v/>
      </c>
      <c r="B5719" s="93"/>
      <c r="C5719" s="97"/>
      <c r="D5719" s="25"/>
      <c r="E5719" s="91"/>
      <c r="F5719" s="98"/>
      <c r="G5719" s="23"/>
      <c r="H5719" s="23"/>
      <c r="I5719" s="23"/>
      <c r="J5719" s="14" t="e">
        <f ca="1">F5719-(G5719+(SUMIF('RELACION PAGO DE CAJA'!B$3:B$9173,A5719,'RELACION PAGO DE CAJA'!K$3:K$9173)+SUMIF('RELACION PAGO DE CAJA'!B$3:B$9173,A5719,'RELACION PAGO DE CAJA'!L$3:L$9173)+(SUMIF('RELACION PAGO DE CAJA'!B$3:B$9173,A5719,'RELACION PAGO DE CAJA'!M$3:M$408)+(SUMIF('RELACION PAGO DE CAJA'!B$3:B$9173,A5719,'RELACION PAGO DE CAJA'!N$3:N$9173)))))</f>
        <v>#REF!</v>
      </c>
    </row>
    <row r="5720" spans="1:10">
      <c r="A5720" s="16" t="str">
        <f t="shared" si="94"/>
        <v/>
      </c>
      <c r="B5720" s="93"/>
      <c r="C5720" s="97"/>
      <c r="D5720" s="25"/>
      <c r="E5720" s="91"/>
      <c r="F5720" s="98"/>
      <c r="G5720" s="23"/>
      <c r="H5720" s="23"/>
      <c r="I5720" s="23"/>
      <c r="J5720" s="14" t="e">
        <f ca="1">F5720-(G5720+(SUMIF('RELACION PAGO DE CAJA'!B$3:B$9173,A5720,'RELACION PAGO DE CAJA'!K$3:K$9173)+SUMIF('RELACION PAGO DE CAJA'!B$3:B$9173,A5720,'RELACION PAGO DE CAJA'!L$3:L$9173)+(SUMIF('RELACION PAGO DE CAJA'!B$3:B$9173,A5720,'RELACION PAGO DE CAJA'!M$3:M$408)+(SUMIF('RELACION PAGO DE CAJA'!B$3:B$9173,A5720,'RELACION PAGO DE CAJA'!N$3:N$9173)))))</f>
        <v>#REF!</v>
      </c>
    </row>
    <row r="5721" spans="1:10">
      <c r="A5721" s="16" t="str">
        <f t="shared" si="94"/>
        <v/>
      </c>
      <c r="B5721" s="93"/>
      <c r="C5721" s="97"/>
      <c r="D5721" s="25"/>
      <c r="E5721" s="91"/>
      <c r="F5721" s="98"/>
      <c r="G5721" s="23"/>
      <c r="H5721" s="23"/>
      <c r="I5721" s="23"/>
      <c r="J5721" s="14" t="e">
        <f ca="1">F5721-(G5721+(SUMIF('RELACION PAGO DE CAJA'!B$3:B$9173,A5721,'RELACION PAGO DE CAJA'!K$3:K$9173)+SUMIF('RELACION PAGO DE CAJA'!B$3:B$9173,A5721,'RELACION PAGO DE CAJA'!L$3:L$9173)+(SUMIF('RELACION PAGO DE CAJA'!B$3:B$9173,A5721,'RELACION PAGO DE CAJA'!M$3:M$408)+(SUMIF('RELACION PAGO DE CAJA'!B$3:B$9173,A5721,'RELACION PAGO DE CAJA'!N$3:N$9173)))))</f>
        <v>#REF!</v>
      </c>
    </row>
    <row r="5722" spans="1:10">
      <c r="A5722" s="16" t="str">
        <f t="shared" si="94"/>
        <v/>
      </c>
      <c r="B5722" s="93"/>
      <c r="C5722" s="97"/>
      <c r="D5722" s="25"/>
      <c r="E5722" s="91"/>
      <c r="F5722" s="98"/>
      <c r="G5722" s="23"/>
      <c r="H5722" s="23"/>
      <c r="I5722" s="23"/>
      <c r="J5722" s="14" t="e">
        <f ca="1">F5722-(G5722+(SUMIF('RELACION PAGO DE CAJA'!B$3:B$9173,A5722,'RELACION PAGO DE CAJA'!K$3:K$9173)+SUMIF('RELACION PAGO DE CAJA'!B$3:B$9173,A5722,'RELACION PAGO DE CAJA'!L$3:L$9173)+(SUMIF('RELACION PAGO DE CAJA'!B$3:B$9173,A5722,'RELACION PAGO DE CAJA'!M$3:M$408)+(SUMIF('RELACION PAGO DE CAJA'!B$3:B$9173,A5722,'RELACION PAGO DE CAJA'!N$3:N$9173)))))</f>
        <v>#REF!</v>
      </c>
    </row>
    <row r="5723" spans="1:10">
      <c r="A5723" s="16" t="str">
        <f t="shared" si="94"/>
        <v/>
      </c>
      <c r="B5723" s="93"/>
      <c r="C5723" s="97"/>
      <c r="D5723" s="25"/>
      <c r="E5723" s="91"/>
      <c r="F5723" s="98"/>
      <c r="G5723" s="23"/>
      <c r="H5723" s="23"/>
      <c r="I5723" s="23"/>
      <c r="J5723" s="14" t="e">
        <f ca="1">F5723-(G5723+(SUMIF('RELACION PAGO DE CAJA'!B$3:B$9173,A5723,'RELACION PAGO DE CAJA'!K$3:K$9173)+SUMIF('RELACION PAGO DE CAJA'!B$3:B$9173,A5723,'RELACION PAGO DE CAJA'!L$3:L$9173)+(SUMIF('RELACION PAGO DE CAJA'!B$3:B$9173,A5723,'RELACION PAGO DE CAJA'!M$3:M$408)+(SUMIF('RELACION PAGO DE CAJA'!B$3:B$9173,A5723,'RELACION PAGO DE CAJA'!N$3:N$9173)))))</f>
        <v>#REF!</v>
      </c>
    </row>
    <row r="5724" spans="1:10">
      <c r="A5724" s="16" t="str">
        <f t="shared" si="94"/>
        <v/>
      </c>
      <c r="B5724" s="93"/>
      <c r="C5724" s="97"/>
      <c r="D5724" s="25"/>
      <c r="E5724" s="91"/>
      <c r="F5724" s="98"/>
      <c r="G5724" s="23"/>
      <c r="H5724" s="23"/>
      <c r="I5724" s="23"/>
      <c r="J5724" s="14" t="e">
        <f ca="1">F5724-(G5724+(SUMIF('RELACION PAGO DE CAJA'!B$3:B$9173,A5724,'RELACION PAGO DE CAJA'!K$3:K$9173)+SUMIF('RELACION PAGO DE CAJA'!B$3:B$9173,A5724,'RELACION PAGO DE CAJA'!L$3:L$9173)+(SUMIF('RELACION PAGO DE CAJA'!B$3:B$9173,A5724,'RELACION PAGO DE CAJA'!M$3:M$408)+(SUMIF('RELACION PAGO DE CAJA'!B$3:B$9173,A5724,'RELACION PAGO DE CAJA'!N$3:N$9173)))))</f>
        <v>#REF!</v>
      </c>
    </row>
    <row r="5725" spans="1:10">
      <c r="A5725" s="16" t="str">
        <f t="shared" si="94"/>
        <v/>
      </c>
      <c r="B5725" s="93"/>
      <c r="C5725" s="97"/>
      <c r="D5725" s="25"/>
      <c r="E5725" s="91"/>
      <c r="F5725" s="98"/>
      <c r="G5725" s="23"/>
      <c r="H5725" s="23"/>
      <c r="I5725" s="23"/>
      <c r="J5725" s="14" t="e">
        <f ca="1">F5725-(G5725+(SUMIF('RELACION PAGO DE CAJA'!B$3:B$9173,A5725,'RELACION PAGO DE CAJA'!K$3:K$9173)+SUMIF('RELACION PAGO DE CAJA'!B$3:B$9173,A5725,'RELACION PAGO DE CAJA'!L$3:L$9173)+(SUMIF('RELACION PAGO DE CAJA'!B$3:B$9173,A5725,'RELACION PAGO DE CAJA'!M$3:M$408)+(SUMIF('RELACION PAGO DE CAJA'!B$3:B$9173,A5725,'RELACION PAGO DE CAJA'!N$3:N$9173)))))</f>
        <v>#REF!</v>
      </c>
    </row>
    <row r="5726" spans="1:10">
      <c r="A5726" s="16" t="str">
        <f t="shared" si="94"/>
        <v/>
      </c>
      <c r="B5726" s="93"/>
      <c r="C5726" s="97"/>
      <c r="D5726" s="25"/>
      <c r="E5726" s="91"/>
      <c r="F5726" s="98"/>
      <c r="G5726" s="23"/>
      <c r="H5726" s="23"/>
      <c r="I5726" s="23"/>
      <c r="J5726" s="14" t="e">
        <f ca="1">F5726-(G5726+(SUMIF('RELACION PAGO DE CAJA'!B$3:B$9173,A5726,'RELACION PAGO DE CAJA'!K$3:K$9173)+SUMIF('RELACION PAGO DE CAJA'!B$3:B$9173,A5726,'RELACION PAGO DE CAJA'!L$3:L$9173)+(SUMIF('RELACION PAGO DE CAJA'!B$3:B$9173,A5726,'RELACION PAGO DE CAJA'!M$3:M$408)+(SUMIF('RELACION PAGO DE CAJA'!B$3:B$9173,A5726,'RELACION PAGO DE CAJA'!N$3:N$9173)))))</f>
        <v>#REF!</v>
      </c>
    </row>
    <row r="5727" spans="1:10">
      <c r="A5727" s="16" t="str">
        <f t="shared" si="94"/>
        <v/>
      </c>
      <c r="B5727" s="93"/>
      <c r="C5727" s="97"/>
      <c r="D5727" s="25"/>
      <c r="E5727" s="91"/>
      <c r="F5727" s="98"/>
      <c r="G5727" s="23"/>
      <c r="H5727" s="23"/>
      <c r="I5727" s="23"/>
      <c r="J5727" s="14" t="e">
        <f ca="1">F5727-(G5727+(SUMIF('RELACION PAGO DE CAJA'!B$3:B$9173,A5727,'RELACION PAGO DE CAJA'!K$3:K$9173)+SUMIF('RELACION PAGO DE CAJA'!B$3:B$9173,A5727,'RELACION PAGO DE CAJA'!L$3:L$9173)+(SUMIF('RELACION PAGO DE CAJA'!B$3:B$9173,A5727,'RELACION PAGO DE CAJA'!M$3:M$408)+(SUMIF('RELACION PAGO DE CAJA'!B$3:B$9173,A5727,'RELACION PAGO DE CAJA'!N$3:N$9173)))))</f>
        <v>#REF!</v>
      </c>
    </row>
    <row r="5728" spans="1:10">
      <c r="A5728" s="16" t="str">
        <f t="shared" si="94"/>
        <v/>
      </c>
      <c r="B5728" s="93"/>
      <c r="C5728" s="97"/>
      <c r="D5728" s="25"/>
      <c r="E5728" s="91"/>
      <c r="F5728" s="98"/>
      <c r="G5728" s="23"/>
      <c r="H5728" s="23"/>
      <c r="I5728" s="23"/>
      <c r="J5728" s="14" t="e">
        <f ca="1">F5728-(G5728+(SUMIF('RELACION PAGO DE CAJA'!B$3:B$9173,A5728,'RELACION PAGO DE CAJA'!K$3:K$9173)+SUMIF('RELACION PAGO DE CAJA'!B$3:B$9173,A5728,'RELACION PAGO DE CAJA'!L$3:L$9173)+(SUMIF('RELACION PAGO DE CAJA'!B$3:B$9173,A5728,'RELACION PAGO DE CAJA'!M$3:M$408)+(SUMIF('RELACION PAGO DE CAJA'!B$3:B$9173,A5728,'RELACION PAGO DE CAJA'!N$3:N$9173)))))</f>
        <v>#REF!</v>
      </c>
    </row>
    <row r="5729" spans="1:10">
      <c r="A5729" s="16" t="str">
        <f t="shared" si="94"/>
        <v/>
      </c>
      <c r="B5729" s="93"/>
      <c r="C5729" s="97"/>
      <c r="D5729" s="25"/>
      <c r="E5729" s="91"/>
      <c r="F5729" s="98"/>
      <c r="G5729" s="23"/>
      <c r="H5729" s="23"/>
      <c r="I5729" s="23"/>
      <c r="J5729" s="14" t="e">
        <f ca="1">F5729-(G5729+(SUMIF('RELACION PAGO DE CAJA'!B$3:B$9173,A5729,'RELACION PAGO DE CAJA'!K$3:K$9173)+SUMIF('RELACION PAGO DE CAJA'!B$3:B$9173,A5729,'RELACION PAGO DE CAJA'!L$3:L$9173)+(SUMIF('RELACION PAGO DE CAJA'!B$3:B$9173,A5729,'RELACION PAGO DE CAJA'!M$3:M$408)+(SUMIF('RELACION PAGO DE CAJA'!B$3:B$9173,A5729,'RELACION PAGO DE CAJA'!N$3:N$9173)))))</f>
        <v>#REF!</v>
      </c>
    </row>
    <row r="5730" spans="1:10">
      <c r="A5730" s="16" t="str">
        <f t="shared" si="94"/>
        <v/>
      </c>
      <c r="B5730" s="93"/>
      <c r="C5730" s="97"/>
      <c r="D5730" s="25"/>
      <c r="E5730" s="91"/>
      <c r="F5730" s="98"/>
      <c r="G5730" s="23"/>
      <c r="H5730" s="23"/>
      <c r="I5730" s="23"/>
      <c r="J5730" s="14" t="e">
        <f ca="1">F5730-(G5730+(SUMIF('RELACION PAGO DE CAJA'!B$3:B$9173,A5730,'RELACION PAGO DE CAJA'!K$3:K$9173)+SUMIF('RELACION PAGO DE CAJA'!B$3:B$9173,A5730,'RELACION PAGO DE CAJA'!L$3:L$9173)+(SUMIF('RELACION PAGO DE CAJA'!B$3:B$9173,A5730,'RELACION PAGO DE CAJA'!M$3:M$408)+(SUMIF('RELACION PAGO DE CAJA'!B$3:B$9173,A5730,'RELACION PAGO DE CAJA'!N$3:N$9173)))))</f>
        <v>#REF!</v>
      </c>
    </row>
    <row r="5731" spans="1:10">
      <c r="A5731" s="16" t="str">
        <f t="shared" si="94"/>
        <v/>
      </c>
      <c r="B5731" s="93"/>
      <c r="C5731" s="97"/>
      <c r="D5731" s="25"/>
      <c r="E5731" s="91"/>
      <c r="F5731" s="98"/>
      <c r="G5731" s="23"/>
      <c r="H5731" s="23"/>
      <c r="I5731" s="23"/>
      <c r="J5731" s="14" t="e">
        <f ca="1">F5731-(G5731+(SUMIF('RELACION PAGO DE CAJA'!B$3:B$9173,A5731,'RELACION PAGO DE CAJA'!K$3:K$9173)+SUMIF('RELACION PAGO DE CAJA'!B$3:B$9173,A5731,'RELACION PAGO DE CAJA'!L$3:L$9173)+(SUMIF('RELACION PAGO DE CAJA'!B$3:B$9173,A5731,'RELACION PAGO DE CAJA'!M$3:M$408)+(SUMIF('RELACION PAGO DE CAJA'!B$3:B$9173,A5731,'RELACION PAGO DE CAJA'!N$3:N$9173)))))</f>
        <v>#REF!</v>
      </c>
    </row>
    <row r="5732" spans="1:10">
      <c r="A5732" s="16" t="str">
        <f t="shared" si="94"/>
        <v/>
      </c>
      <c r="B5732" s="93"/>
      <c r="C5732" s="97"/>
      <c r="D5732" s="25"/>
      <c r="E5732" s="91"/>
      <c r="F5732" s="98"/>
      <c r="G5732" s="23"/>
      <c r="H5732" s="23"/>
      <c r="I5732" s="23"/>
      <c r="J5732" s="14" t="e">
        <f ca="1">F5732-(G5732+(SUMIF('RELACION PAGO DE CAJA'!B$3:B$9173,A5732,'RELACION PAGO DE CAJA'!K$3:K$9173)+SUMIF('RELACION PAGO DE CAJA'!B$3:B$9173,A5732,'RELACION PAGO DE CAJA'!L$3:L$9173)+(SUMIF('RELACION PAGO DE CAJA'!B$3:B$9173,A5732,'RELACION PAGO DE CAJA'!M$3:M$408)+(SUMIF('RELACION PAGO DE CAJA'!B$3:B$9173,A5732,'RELACION PAGO DE CAJA'!N$3:N$9173)))))</f>
        <v>#REF!</v>
      </c>
    </row>
    <row r="5733" spans="1:10">
      <c r="A5733" s="16" t="str">
        <f t="shared" si="94"/>
        <v/>
      </c>
      <c r="B5733" s="93"/>
      <c r="C5733" s="97"/>
      <c r="D5733" s="25"/>
      <c r="E5733" s="91"/>
      <c r="F5733" s="98"/>
      <c r="G5733" s="23"/>
      <c r="H5733" s="23"/>
      <c r="I5733" s="23"/>
      <c r="J5733" s="14" t="e">
        <f ca="1">F5733-(G5733+(SUMIF('RELACION PAGO DE CAJA'!B$3:B$9173,A5733,'RELACION PAGO DE CAJA'!K$3:K$9173)+SUMIF('RELACION PAGO DE CAJA'!B$3:B$9173,A5733,'RELACION PAGO DE CAJA'!L$3:L$9173)+(SUMIF('RELACION PAGO DE CAJA'!B$3:B$9173,A5733,'RELACION PAGO DE CAJA'!M$3:M$408)+(SUMIF('RELACION PAGO DE CAJA'!B$3:B$9173,A5733,'RELACION PAGO DE CAJA'!N$3:N$9173)))))</f>
        <v>#REF!</v>
      </c>
    </row>
    <row r="5734" spans="1:10">
      <c r="A5734" s="16" t="str">
        <f t="shared" si="94"/>
        <v/>
      </c>
      <c r="B5734" s="93"/>
      <c r="C5734" s="97"/>
      <c r="D5734" s="25"/>
      <c r="E5734" s="91"/>
      <c r="F5734" s="98"/>
      <c r="G5734" s="23"/>
      <c r="H5734" s="23"/>
      <c r="I5734" s="23"/>
      <c r="J5734" s="14" t="e">
        <f ca="1">F5734-(G5734+(SUMIF('RELACION PAGO DE CAJA'!B$3:B$9173,A5734,'RELACION PAGO DE CAJA'!K$3:K$9173)+SUMIF('RELACION PAGO DE CAJA'!B$3:B$9173,A5734,'RELACION PAGO DE CAJA'!L$3:L$9173)+(SUMIF('RELACION PAGO DE CAJA'!B$3:B$9173,A5734,'RELACION PAGO DE CAJA'!M$3:M$408)+(SUMIF('RELACION PAGO DE CAJA'!B$3:B$9173,A5734,'RELACION PAGO DE CAJA'!N$3:N$9173)))))</f>
        <v>#REF!</v>
      </c>
    </row>
    <row r="5735" spans="1:10">
      <c r="A5735" s="16" t="str">
        <f t="shared" si="94"/>
        <v/>
      </c>
      <c r="B5735" s="93"/>
      <c r="C5735" s="97"/>
      <c r="D5735" s="25"/>
      <c r="E5735" s="91"/>
      <c r="F5735" s="98"/>
      <c r="G5735" s="23"/>
      <c r="H5735" s="23"/>
      <c r="I5735" s="23"/>
      <c r="J5735" s="14" t="e">
        <f ca="1">F5735-(G5735+(SUMIF('RELACION PAGO DE CAJA'!B$3:B$9173,A5735,'RELACION PAGO DE CAJA'!K$3:K$9173)+SUMIF('RELACION PAGO DE CAJA'!B$3:B$9173,A5735,'RELACION PAGO DE CAJA'!L$3:L$9173)+(SUMIF('RELACION PAGO DE CAJA'!B$3:B$9173,A5735,'RELACION PAGO DE CAJA'!M$3:M$408)+(SUMIF('RELACION PAGO DE CAJA'!B$3:B$9173,A5735,'RELACION PAGO DE CAJA'!N$3:N$9173)))))</f>
        <v>#REF!</v>
      </c>
    </row>
    <row r="5736" spans="1:10">
      <c r="A5736" s="16" t="str">
        <f t="shared" si="94"/>
        <v/>
      </c>
      <c r="B5736" s="93"/>
      <c r="C5736" s="97"/>
      <c r="D5736" s="25"/>
      <c r="E5736" s="91"/>
      <c r="F5736" s="98"/>
      <c r="G5736" s="23"/>
      <c r="H5736" s="23"/>
      <c r="I5736" s="23"/>
      <c r="J5736" s="14" t="e">
        <f ca="1">F5736-(G5736+(SUMIF('RELACION PAGO DE CAJA'!B$3:B$9173,A5736,'RELACION PAGO DE CAJA'!K$3:K$9173)+SUMIF('RELACION PAGO DE CAJA'!B$3:B$9173,A5736,'RELACION PAGO DE CAJA'!L$3:L$9173)+(SUMIF('RELACION PAGO DE CAJA'!B$3:B$9173,A5736,'RELACION PAGO DE CAJA'!M$3:M$408)+(SUMIF('RELACION PAGO DE CAJA'!B$3:B$9173,A5736,'RELACION PAGO DE CAJA'!N$3:N$9173)))))</f>
        <v>#REF!</v>
      </c>
    </row>
    <row r="5737" spans="1:10">
      <c r="A5737" s="16" t="str">
        <f t="shared" si="94"/>
        <v/>
      </c>
      <c r="B5737" s="93"/>
      <c r="C5737" s="97"/>
      <c r="D5737" s="25"/>
      <c r="E5737" s="91"/>
      <c r="F5737" s="98"/>
      <c r="G5737" s="23"/>
      <c r="H5737" s="23"/>
      <c r="I5737" s="23"/>
      <c r="J5737" s="14" t="e">
        <f ca="1">F5737-(G5737+(SUMIF('RELACION PAGO DE CAJA'!B$3:B$9173,A5737,'RELACION PAGO DE CAJA'!K$3:K$9173)+SUMIF('RELACION PAGO DE CAJA'!B$3:B$9173,A5737,'RELACION PAGO DE CAJA'!L$3:L$9173)+(SUMIF('RELACION PAGO DE CAJA'!B$3:B$9173,A5737,'RELACION PAGO DE CAJA'!M$3:M$408)+(SUMIF('RELACION PAGO DE CAJA'!B$3:B$9173,A5737,'RELACION PAGO DE CAJA'!N$3:N$9173)))))</f>
        <v>#REF!</v>
      </c>
    </row>
    <row r="5738" spans="1:10">
      <c r="A5738" s="16" t="str">
        <f t="shared" si="94"/>
        <v/>
      </c>
      <c r="B5738" s="93"/>
      <c r="C5738" s="97"/>
      <c r="D5738" s="25"/>
      <c r="E5738" s="91"/>
      <c r="F5738" s="98"/>
      <c r="G5738" s="23"/>
      <c r="H5738" s="23"/>
      <c r="I5738" s="23"/>
      <c r="J5738" s="14" t="e">
        <f ca="1">F5738-(G5738+(SUMIF('RELACION PAGO DE CAJA'!B$3:B$9173,A5738,'RELACION PAGO DE CAJA'!K$3:K$9173)+SUMIF('RELACION PAGO DE CAJA'!B$3:B$9173,A5738,'RELACION PAGO DE CAJA'!L$3:L$9173)+(SUMIF('RELACION PAGO DE CAJA'!B$3:B$9173,A5738,'RELACION PAGO DE CAJA'!M$3:M$408)+(SUMIF('RELACION PAGO DE CAJA'!B$3:B$9173,A5738,'RELACION PAGO DE CAJA'!N$3:N$9173)))))</f>
        <v>#REF!</v>
      </c>
    </row>
    <row r="5739" spans="1:10">
      <c r="A5739" s="16" t="str">
        <f t="shared" si="94"/>
        <v/>
      </c>
      <c r="B5739" s="93"/>
      <c r="C5739" s="97"/>
      <c r="D5739" s="25"/>
      <c r="E5739" s="91"/>
      <c r="F5739" s="98"/>
      <c r="G5739" s="23"/>
      <c r="H5739" s="23"/>
      <c r="I5739" s="23"/>
      <c r="J5739" s="14" t="e">
        <f ca="1">F5739-(G5739+(SUMIF('RELACION PAGO DE CAJA'!B$3:B$9173,A5739,'RELACION PAGO DE CAJA'!K$3:K$9173)+SUMIF('RELACION PAGO DE CAJA'!B$3:B$9173,A5739,'RELACION PAGO DE CAJA'!L$3:L$9173)+(SUMIF('RELACION PAGO DE CAJA'!B$3:B$9173,A5739,'RELACION PAGO DE CAJA'!M$3:M$408)+(SUMIF('RELACION PAGO DE CAJA'!B$3:B$9173,A5739,'RELACION PAGO DE CAJA'!N$3:N$9173)))))</f>
        <v>#REF!</v>
      </c>
    </row>
    <row r="5740" spans="1:10">
      <c r="A5740" s="16" t="str">
        <f t="shared" si="94"/>
        <v/>
      </c>
      <c r="B5740" s="93"/>
      <c r="C5740" s="97"/>
      <c r="D5740" s="25"/>
      <c r="E5740" s="91"/>
      <c r="F5740" s="98"/>
      <c r="G5740" s="23"/>
      <c r="H5740" s="23"/>
      <c r="I5740" s="23"/>
      <c r="J5740" s="14" t="e">
        <f ca="1">F5740-(G5740+(SUMIF('RELACION PAGO DE CAJA'!B$3:B$9173,A5740,'RELACION PAGO DE CAJA'!K$3:K$9173)+SUMIF('RELACION PAGO DE CAJA'!B$3:B$9173,A5740,'RELACION PAGO DE CAJA'!L$3:L$9173)+(SUMIF('RELACION PAGO DE CAJA'!B$3:B$9173,A5740,'RELACION PAGO DE CAJA'!M$3:M$408)+(SUMIF('RELACION PAGO DE CAJA'!B$3:B$9173,A5740,'RELACION PAGO DE CAJA'!N$3:N$9173)))))</f>
        <v>#REF!</v>
      </c>
    </row>
    <row r="5741" spans="1:10">
      <c r="A5741" s="16" t="str">
        <f t="shared" si="94"/>
        <v/>
      </c>
      <c r="B5741" s="93"/>
      <c r="C5741" s="97"/>
      <c r="D5741" s="25"/>
      <c r="E5741" s="91"/>
      <c r="F5741" s="98"/>
      <c r="G5741" s="23"/>
      <c r="H5741" s="23"/>
      <c r="I5741" s="23"/>
      <c r="J5741" s="14" t="e">
        <f ca="1">F5741-(G5741+(SUMIF('RELACION PAGO DE CAJA'!B$3:B$9173,A5741,'RELACION PAGO DE CAJA'!K$3:K$9173)+SUMIF('RELACION PAGO DE CAJA'!B$3:B$9173,A5741,'RELACION PAGO DE CAJA'!L$3:L$9173)+(SUMIF('RELACION PAGO DE CAJA'!B$3:B$9173,A5741,'RELACION PAGO DE CAJA'!M$3:M$408)+(SUMIF('RELACION PAGO DE CAJA'!B$3:B$9173,A5741,'RELACION PAGO DE CAJA'!N$3:N$9173)))))</f>
        <v>#REF!</v>
      </c>
    </row>
    <row r="5742" spans="1:10">
      <c r="A5742" s="16" t="str">
        <f t="shared" si="94"/>
        <v/>
      </c>
      <c r="B5742" s="93"/>
      <c r="C5742" s="97"/>
      <c r="D5742" s="25"/>
      <c r="E5742" s="91"/>
      <c r="F5742" s="98"/>
      <c r="G5742" s="23"/>
      <c r="H5742" s="23"/>
      <c r="I5742" s="23"/>
      <c r="J5742" s="14" t="e">
        <f ca="1">F5742-(G5742+(SUMIF('RELACION PAGO DE CAJA'!B$3:B$9173,A5742,'RELACION PAGO DE CAJA'!K$3:K$9173)+SUMIF('RELACION PAGO DE CAJA'!B$3:B$9173,A5742,'RELACION PAGO DE CAJA'!L$3:L$9173)+(SUMIF('RELACION PAGO DE CAJA'!B$3:B$9173,A5742,'RELACION PAGO DE CAJA'!M$3:M$408)+(SUMIF('RELACION PAGO DE CAJA'!B$3:B$9173,A5742,'RELACION PAGO DE CAJA'!N$3:N$9173)))))</f>
        <v>#REF!</v>
      </c>
    </row>
    <row r="5743" spans="1:10">
      <c r="A5743" s="16" t="str">
        <f t="shared" si="94"/>
        <v/>
      </c>
      <c r="B5743" s="93"/>
      <c r="C5743" s="97"/>
      <c r="D5743" s="25"/>
      <c r="E5743" s="91"/>
      <c r="F5743" s="98"/>
      <c r="G5743" s="23"/>
      <c r="H5743" s="23"/>
      <c r="I5743" s="23"/>
      <c r="J5743" s="14" t="e">
        <f ca="1">F5743-(G5743+(SUMIF('RELACION PAGO DE CAJA'!B$3:B$9173,A5743,'RELACION PAGO DE CAJA'!K$3:K$9173)+SUMIF('RELACION PAGO DE CAJA'!B$3:B$9173,A5743,'RELACION PAGO DE CAJA'!L$3:L$9173)+(SUMIF('RELACION PAGO DE CAJA'!B$3:B$9173,A5743,'RELACION PAGO DE CAJA'!M$3:M$408)+(SUMIF('RELACION PAGO DE CAJA'!B$3:B$9173,A5743,'RELACION PAGO DE CAJA'!N$3:N$9173)))))</f>
        <v>#REF!</v>
      </c>
    </row>
    <row r="5744" spans="1:10">
      <c r="A5744" s="16" t="str">
        <f t="shared" si="94"/>
        <v/>
      </c>
      <c r="B5744" s="93"/>
      <c r="C5744" s="97"/>
      <c r="D5744" s="25"/>
      <c r="E5744" s="91"/>
      <c r="F5744" s="98"/>
      <c r="G5744" s="23"/>
      <c r="H5744" s="23"/>
      <c r="I5744" s="23"/>
      <c r="J5744" s="14" t="e">
        <f ca="1">F5744-(G5744+(SUMIF('RELACION PAGO DE CAJA'!B$3:B$9173,A5744,'RELACION PAGO DE CAJA'!K$3:K$9173)+SUMIF('RELACION PAGO DE CAJA'!B$3:B$9173,A5744,'RELACION PAGO DE CAJA'!L$3:L$9173)+(SUMIF('RELACION PAGO DE CAJA'!B$3:B$9173,A5744,'RELACION PAGO DE CAJA'!M$3:M$408)+(SUMIF('RELACION PAGO DE CAJA'!B$3:B$9173,A5744,'RELACION PAGO DE CAJA'!N$3:N$9173)))))</f>
        <v>#REF!</v>
      </c>
    </row>
    <row r="5745" spans="1:10">
      <c r="A5745" s="16" t="str">
        <f t="shared" si="94"/>
        <v/>
      </c>
      <c r="B5745" s="93"/>
      <c r="C5745" s="97"/>
      <c r="D5745" s="25"/>
      <c r="E5745" s="91"/>
      <c r="F5745" s="98"/>
      <c r="G5745" s="23"/>
      <c r="H5745" s="23"/>
      <c r="I5745" s="23"/>
      <c r="J5745" s="14" t="e">
        <f ca="1">F5745-(G5745+(SUMIF('RELACION PAGO DE CAJA'!B$3:B$9173,A5745,'RELACION PAGO DE CAJA'!K$3:K$9173)+SUMIF('RELACION PAGO DE CAJA'!B$3:B$9173,A5745,'RELACION PAGO DE CAJA'!L$3:L$9173)+(SUMIF('RELACION PAGO DE CAJA'!B$3:B$9173,A5745,'RELACION PAGO DE CAJA'!M$3:M$408)+(SUMIF('RELACION PAGO DE CAJA'!B$3:B$9173,A5745,'RELACION PAGO DE CAJA'!N$3:N$9173)))))</f>
        <v>#REF!</v>
      </c>
    </row>
    <row r="5746" spans="1:10">
      <c r="A5746" s="16" t="str">
        <f t="shared" si="94"/>
        <v/>
      </c>
      <c r="B5746" s="93"/>
      <c r="C5746" s="97"/>
      <c r="D5746" s="25"/>
      <c r="E5746" s="91"/>
      <c r="F5746" s="98"/>
      <c r="G5746" s="23"/>
      <c r="H5746" s="23"/>
      <c r="I5746" s="23"/>
      <c r="J5746" s="14" t="e">
        <f ca="1">F5746-(G5746+(SUMIF('RELACION PAGO DE CAJA'!B$3:B$9173,A5746,'RELACION PAGO DE CAJA'!K$3:K$9173)+SUMIF('RELACION PAGO DE CAJA'!B$3:B$9173,A5746,'RELACION PAGO DE CAJA'!L$3:L$9173)+(SUMIF('RELACION PAGO DE CAJA'!B$3:B$9173,A5746,'RELACION PAGO DE CAJA'!M$3:M$408)+(SUMIF('RELACION PAGO DE CAJA'!B$3:B$9173,A5746,'RELACION PAGO DE CAJA'!N$3:N$9173)))))</f>
        <v>#REF!</v>
      </c>
    </row>
    <row r="5747" spans="1:10">
      <c r="A5747" s="16" t="str">
        <f t="shared" si="94"/>
        <v/>
      </c>
      <c r="B5747" s="93"/>
      <c r="C5747" s="97"/>
      <c r="D5747" s="25"/>
      <c r="E5747" s="91"/>
      <c r="F5747" s="98"/>
      <c r="G5747" s="23"/>
      <c r="H5747" s="23"/>
      <c r="I5747" s="23"/>
      <c r="J5747" s="14" t="e">
        <f ca="1">F5747-(G5747+(SUMIF('RELACION PAGO DE CAJA'!B$3:B$9173,A5747,'RELACION PAGO DE CAJA'!K$3:K$9173)+SUMIF('RELACION PAGO DE CAJA'!B$3:B$9173,A5747,'RELACION PAGO DE CAJA'!L$3:L$9173)+(SUMIF('RELACION PAGO DE CAJA'!B$3:B$9173,A5747,'RELACION PAGO DE CAJA'!M$3:M$408)+(SUMIF('RELACION PAGO DE CAJA'!B$3:B$9173,A5747,'RELACION PAGO DE CAJA'!N$3:N$9173)))))</f>
        <v>#REF!</v>
      </c>
    </row>
    <row r="5748" spans="1:10">
      <c r="A5748" s="16" t="str">
        <f t="shared" si="94"/>
        <v/>
      </c>
      <c r="B5748" s="93"/>
      <c r="C5748" s="97"/>
      <c r="D5748" s="25"/>
      <c r="E5748" s="91"/>
      <c r="F5748" s="98"/>
      <c r="G5748" s="23"/>
      <c r="H5748" s="23"/>
      <c r="I5748" s="23"/>
      <c r="J5748" s="14" t="e">
        <f ca="1">F5748-(G5748+(SUMIF('RELACION PAGO DE CAJA'!B$3:B$9173,A5748,'RELACION PAGO DE CAJA'!K$3:K$9173)+SUMIF('RELACION PAGO DE CAJA'!B$3:B$9173,A5748,'RELACION PAGO DE CAJA'!L$3:L$9173)+(SUMIF('RELACION PAGO DE CAJA'!B$3:B$9173,A5748,'RELACION PAGO DE CAJA'!M$3:M$408)+(SUMIF('RELACION PAGO DE CAJA'!B$3:B$9173,A5748,'RELACION PAGO DE CAJA'!N$3:N$9173)))))</f>
        <v>#REF!</v>
      </c>
    </row>
    <row r="5749" spans="1:10">
      <c r="A5749" s="16" t="str">
        <f t="shared" si="94"/>
        <v/>
      </c>
      <c r="B5749" s="93"/>
      <c r="C5749" s="97"/>
      <c r="D5749" s="25"/>
      <c r="E5749" s="91"/>
      <c r="F5749" s="98"/>
      <c r="G5749" s="23"/>
      <c r="H5749" s="23"/>
      <c r="I5749" s="23"/>
      <c r="J5749" s="14" t="e">
        <f ca="1">F5749-(G5749+(SUMIF('RELACION PAGO DE CAJA'!B$3:B$9173,A5749,'RELACION PAGO DE CAJA'!K$3:K$9173)+SUMIF('RELACION PAGO DE CAJA'!B$3:B$9173,A5749,'RELACION PAGO DE CAJA'!L$3:L$9173)+(SUMIF('RELACION PAGO DE CAJA'!B$3:B$9173,A5749,'RELACION PAGO DE CAJA'!M$3:M$408)+(SUMIF('RELACION PAGO DE CAJA'!B$3:B$9173,A5749,'RELACION PAGO DE CAJA'!N$3:N$9173)))))</f>
        <v>#REF!</v>
      </c>
    </row>
    <row r="5750" spans="1:10">
      <c r="A5750" s="16" t="str">
        <f t="shared" si="94"/>
        <v/>
      </c>
      <c r="B5750" s="93"/>
      <c r="C5750" s="97"/>
      <c r="D5750" s="25"/>
      <c r="E5750" s="91"/>
      <c r="F5750" s="98"/>
      <c r="G5750" s="23"/>
      <c r="H5750" s="23"/>
      <c r="I5750" s="23"/>
      <c r="J5750" s="14" t="e">
        <f ca="1">F5750-(G5750+(SUMIF('RELACION PAGO DE CAJA'!B$3:B$9173,A5750,'RELACION PAGO DE CAJA'!K$3:K$9173)+SUMIF('RELACION PAGO DE CAJA'!B$3:B$9173,A5750,'RELACION PAGO DE CAJA'!L$3:L$9173)+(SUMIF('RELACION PAGO DE CAJA'!B$3:B$9173,A5750,'RELACION PAGO DE CAJA'!M$3:M$408)+(SUMIF('RELACION PAGO DE CAJA'!B$3:B$9173,A5750,'RELACION PAGO DE CAJA'!N$3:N$9173)))))</f>
        <v>#REF!</v>
      </c>
    </row>
    <row r="5751" spans="1:10">
      <c r="A5751" s="16" t="str">
        <f t="shared" si="94"/>
        <v/>
      </c>
      <c r="B5751" s="93"/>
      <c r="C5751" s="97"/>
      <c r="D5751" s="25"/>
      <c r="E5751" s="91"/>
      <c r="F5751" s="98"/>
      <c r="G5751" s="23"/>
      <c r="H5751" s="23"/>
      <c r="I5751" s="23"/>
      <c r="J5751" s="14" t="e">
        <f ca="1">F5751-(G5751+(SUMIF('RELACION PAGO DE CAJA'!B$3:B$9173,A5751,'RELACION PAGO DE CAJA'!K$3:K$9173)+SUMIF('RELACION PAGO DE CAJA'!B$3:B$9173,A5751,'RELACION PAGO DE CAJA'!L$3:L$9173)+(SUMIF('RELACION PAGO DE CAJA'!B$3:B$9173,A5751,'RELACION PAGO DE CAJA'!M$3:M$408)+(SUMIF('RELACION PAGO DE CAJA'!B$3:B$9173,A5751,'RELACION PAGO DE CAJA'!N$3:N$9173)))))</f>
        <v>#REF!</v>
      </c>
    </row>
    <row r="5752" spans="1:10">
      <c r="A5752" s="16" t="str">
        <f t="shared" si="94"/>
        <v/>
      </c>
      <c r="B5752" s="93"/>
      <c r="C5752" s="97"/>
      <c r="D5752" s="25"/>
      <c r="E5752" s="91"/>
      <c r="F5752" s="98"/>
      <c r="G5752" s="23"/>
      <c r="H5752" s="23"/>
      <c r="I5752" s="23"/>
      <c r="J5752" s="14" t="e">
        <f ca="1">F5752-(G5752+(SUMIF('RELACION PAGO DE CAJA'!B$3:B$9173,A5752,'RELACION PAGO DE CAJA'!K$3:K$9173)+SUMIF('RELACION PAGO DE CAJA'!B$3:B$9173,A5752,'RELACION PAGO DE CAJA'!L$3:L$9173)+(SUMIF('RELACION PAGO DE CAJA'!B$3:B$9173,A5752,'RELACION PAGO DE CAJA'!M$3:M$408)+(SUMIF('RELACION PAGO DE CAJA'!B$3:B$9173,A5752,'RELACION PAGO DE CAJA'!N$3:N$9173)))))</f>
        <v>#REF!</v>
      </c>
    </row>
    <row r="5753" spans="1:10">
      <c r="A5753" s="16" t="str">
        <f t="shared" si="94"/>
        <v/>
      </c>
      <c r="B5753" s="93"/>
      <c r="C5753" s="97"/>
      <c r="D5753" s="25"/>
      <c r="E5753" s="91"/>
      <c r="F5753" s="98"/>
      <c r="G5753" s="23"/>
      <c r="H5753" s="23"/>
      <c r="I5753" s="23"/>
      <c r="J5753" s="14" t="e">
        <f ca="1">F5753-(G5753+(SUMIF('RELACION PAGO DE CAJA'!B$3:B$9173,A5753,'RELACION PAGO DE CAJA'!K$3:K$9173)+SUMIF('RELACION PAGO DE CAJA'!B$3:B$9173,A5753,'RELACION PAGO DE CAJA'!L$3:L$9173)+(SUMIF('RELACION PAGO DE CAJA'!B$3:B$9173,A5753,'RELACION PAGO DE CAJA'!M$3:M$408)+(SUMIF('RELACION PAGO DE CAJA'!B$3:B$9173,A5753,'RELACION PAGO DE CAJA'!N$3:N$9173)))))</f>
        <v>#REF!</v>
      </c>
    </row>
    <row r="5754" spans="1:10">
      <c r="A5754" s="16" t="str">
        <f t="shared" si="94"/>
        <v/>
      </c>
      <c r="B5754" s="93"/>
      <c r="C5754" s="97"/>
      <c r="D5754" s="25"/>
      <c r="E5754" s="91"/>
      <c r="F5754" s="98"/>
      <c r="G5754" s="23"/>
      <c r="H5754" s="23"/>
      <c r="I5754" s="23"/>
      <c r="J5754" s="14" t="e">
        <f ca="1">F5754-(G5754+(SUMIF('RELACION PAGO DE CAJA'!B$3:B$9173,A5754,'RELACION PAGO DE CAJA'!K$3:K$9173)+SUMIF('RELACION PAGO DE CAJA'!B$3:B$9173,A5754,'RELACION PAGO DE CAJA'!L$3:L$9173)+(SUMIF('RELACION PAGO DE CAJA'!B$3:B$9173,A5754,'RELACION PAGO DE CAJA'!M$3:M$408)+(SUMIF('RELACION PAGO DE CAJA'!B$3:B$9173,A5754,'RELACION PAGO DE CAJA'!N$3:N$9173)))))</f>
        <v>#REF!</v>
      </c>
    </row>
    <row r="5755" spans="1:10">
      <c r="A5755" s="16" t="str">
        <f t="shared" si="94"/>
        <v/>
      </c>
      <c r="B5755" s="93"/>
      <c r="C5755" s="97"/>
      <c r="D5755" s="25"/>
      <c r="E5755" s="91"/>
      <c r="F5755" s="98"/>
      <c r="G5755" s="23"/>
      <c r="H5755" s="23"/>
      <c r="I5755" s="23"/>
      <c r="J5755" s="14" t="e">
        <f ca="1">F5755-(G5755+(SUMIF('RELACION PAGO DE CAJA'!B$3:B$9173,A5755,'RELACION PAGO DE CAJA'!K$3:K$9173)+SUMIF('RELACION PAGO DE CAJA'!B$3:B$9173,A5755,'RELACION PAGO DE CAJA'!L$3:L$9173)+(SUMIF('RELACION PAGO DE CAJA'!B$3:B$9173,A5755,'RELACION PAGO DE CAJA'!M$3:M$408)+(SUMIF('RELACION PAGO DE CAJA'!B$3:B$9173,A5755,'RELACION PAGO DE CAJA'!N$3:N$9173)))))</f>
        <v>#REF!</v>
      </c>
    </row>
    <row r="5756" spans="1:10">
      <c r="A5756" s="16" t="str">
        <f t="shared" si="94"/>
        <v/>
      </c>
      <c r="B5756" s="93"/>
      <c r="C5756" s="97"/>
      <c r="D5756" s="25"/>
      <c r="E5756" s="91"/>
      <c r="F5756" s="98"/>
      <c r="G5756" s="23"/>
      <c r="H5756" s="23"/>
      <c r="I5756" s="23"/>
      <c r="J5756" s="14" t="e">
        <f ca="1">F5756-(G5756+(SUMIF('RELACION PAGO DE CAJA'!B$3:B$9173,A5756,'RELACION PAGO DE CAJA'!K$3:K$9173)+SUMIF('RELACION PAGO DE CAJA'!B$3:B$9173,A5756,'RELACION PAGO DE CAJA'!L$3:L$9173)+(SUMIF('RELACION PAGO DE CAJA'!B$3:B$9173,A5756,'RELACION PAGO DE CAJA'!M$3:M$408)+(SUMIF('RELACION PAGO DE CAJA'!B$3:B$9173,A5756,'RELACION PAGO DE CAJA'!N$3:N$9173)))))</f>
        <v>#REF!</v>
      </c>
    </row>
    <row r="5757" spans="1:10">
      <c r="A5757" s="16" t="str">
        <f t="shared" si="94"/>
        <v/>
      </c>
      <c r="B5757" s="93"/>
      <c r="C5757" s="97"/>
      <c r="D5757" s="25"/>
      <c r="E5757" s="91"/>
      <c r="F5757" s="98"/>
      <c r="G5757" s="23"/>
      <c r="H5757" s="23"/>
      <c r="I5757" s="23"/>
      <c r="J5757" s="14" t="e">
        <f ca="1">F5757-(G5757+(SUMIF('RELACION PAGO DE CAJA'!B$3:B$9173,A5757,'RELACION PAGO DE CAJA'!K$3:K$9173)+SUMIF('RELACION PAGO DE CAJA'!B$3:B$9173,A5757,'RELACION PAGO DE CAJA'!L$3:L$9173)+(SUMIF('RELACION PAGO DE CAJA'!B$3:B$9173,A5757,'RELACION PAGO DE CAJA'!M$3:M$408)+(SUMIF('RELACION PAGO DE CAJA'!B$3:B$9173,A5757,'RELACION PAGO DE CAJA'!N$3:N$9173)))))</f>
        <v>#REF!</v>
      </c>
    </row>
    <row r="5758" spans="1:10">
      <c r="A5758" s="16" t="str">
        <f t="shared" si="94"/>
        <v/>
      </c>
      <c r="B5758" s="93"/>
      <c r="C5758" s="97"/>
      <c r="D5758" s="25"/>
      <c r="E5758" s="91"/>
      <c r="F5758" s="98"/>
      <c r="G5758" s="23"/>
      <c r="H5758" s="23"/>
      <c r="I5758" s="23"/>
      <c r="J5758" s="14" t="e">
        <f ca="1">F5758-(G5758+(SUMIF('RELACION PAGO DE CAJA'!B$3:B$9173,A5758,'RELACION PAGO DE CAJA'!K$3:K$9173)+SUMIF('RELACION PAGO DE CAJA'!B$3:B$9173,A5758,'RELACION PAGO DE CAJA'!L$3:L$9173)+(SUMIF('RELACION PAGO DE CAJA'!B$3:B$9173,A5758,'RELACION PAGO DE CAJA'!M$3:M$408)+(SUMIF('RELACION PAGO DE CAJA'!B$3:B$9173,A5758,'RELACION PAGO DE CAJA'!N$3:N$9173)))))</f>
        <v>#REF!</v>
      </c>
    </row>
    <row r="5759" spans="1:10">
      <c r="A5759" s="16" t="str">
        <f t="shared" si="94"/>
        <v/>
      </c>
      <c r="B5759" s="93"/>
      <c r="C5759" s="97"/>
      <c r="D5759" s="25"/>
      <c r="E5759" s="91"/>
      <c r="F5759" s="98"/>
      <c r="G5759" s="23"/>
      <c r="H5759" s="23"/>
      <c r="I5759" s="23"/>
      <c r="J5759" s="14" t="e">
        <f ca="1">F5759-(G5759+(SUMIF('RELACION PAGO DE CAJA'!B$3:B$9173,A5759,'RELACION PAGO DE CAJA'!K$3:K$9173)+SUMIF('RELACION PAGO DE CAJA'!B$3:B$9173,A5759,'RELACION PAGO DE CAJA'!L$3:L$9173)+(SUMIF('RELACION PAGO DE CAJA'!B$3:B$9173,A5759,'RELACION PAGO DE CAJA'!M$3:M$408)+(SUMIF('RELACION PAGO DE CAJA'!B$3:B$9173,A5759,'RELACION PAGO DE CAJA'!N$3:N$9173)))))</f>
        <v>#REF!</v>
      </c>
    </row>
    <row r="5760" spans="1:10">
      <c r="A5760" s="16" t="str">
        <f t="shared" si="94"/>
        <v/>
      </c>
      <c r="B5760" s="93"/>
      <c r="C5760" s="97"/>
      <c r="D5760" s="25"/>
      <c r="E5760" s="91"/>
      <c r="F5760" s="98"/>
      <c r="G5760" s="23"/>
      <c r="H5760" s="23"/>
      <c r="I5760" s="23"/>
      <c r="J5760" s="14" t="e">
        <f ca="1">F5760-(G5760+(SUMIF('RELACION PAGO DE CAJA'!B$3:B$9173,A5760,'RELACION PAGO DE CAJA'!K$3:K$9173)+SUMIF('RELACION PAGO DE CAJA'!B$3:B$9173,A5760,'RELACION PAGO DE CAJA'!L$3:L$9173)+(SUMIF('RELACION PAGO DE CAJA'!B$3:B$9173,A5760,'RELACION PAGO DE CAJA'!M$3:M$408)+(SUMIF('RELACION PAGO DE CAJA'!B$3:B$9173,A5760,'RELACION PAGO DE CAJA'!N$3:N$9173)))))</f>
        <v>#REF!</v>
      </c>
    </row>
    <row r="5761" spans="1:10">
      <c r="A5761" s="16" t="str">
        <f t="shared" si="94"/>
        <v/>
      </c>
      <c r="B5761" s="93"/>
      <c r="C5761" s="97"/>
      <c r="D5761" s="25"/>
      <c r="E5761" s="91"/>
      <c r="F5761" s="98"/>
      <c r="G5761" s="23"/>
      <c r="H5761" s="23"/>
      <c r="I5761" s="23"/>
      <c r="J5761" s="14" t="e">
        <f ca="1">F5761-(G5761+(SUMIF('RELACION PAGO DE CAJA'!B$3:B$9173,A5761,'RELACION PAGO DE CAJA'!K$3:K$9173)+SUMIF('RELACION PAGO DE CAJA'!B$3:B$9173,A5761,'RELACION PAGO DE CAJA'!L$3:L$9173)+(SUMIF('RELACION PAGO DE CAJA'!B$3:B$9173,A5761,'RELACION PAGO DE CAJA'!M$3:M$408)+(SUMIF('RELACION PAGO DE CAJA'!B$3:B$9173,A5761,'RELACION PAGO DE CAJA'!N$3:N$9173)))))</f>
        <v>#REF!</v>
      </c>
    </row>
    <row r="5762" spans="1:10">
      <c r="A5762" s="16" t="str">
        <f t="shared" si="94"/>
        <v/>
      </c>
      <c r="B5762" s="93"/>
      <c r="C5762" s="97"/>
      <c r="D5762" s="25"/>
      <c r="E5762" s="91"/>
      <c r="F5762" s="98"/>
      <c r="G5762" s="23"/>
      <c r="H5762" s="23"/>
      <c r="I5762" s="23"/>
      <c r="J5762" s="14" t="e">
        <f ca="1">F5762-(G5762+(SUMIF('RELACION PAGO DE CAJA'!B$3:B$9173,A5762,'RELACION PAGO DE CAJA'!K$3:K$9173)+SUMIF('RELACION PAGO DE CAJA'!B$3:B$9173,A5762,'RELACION PAGO DE CAJA'!L$3:L$9173)+(SUMIF('RELACION PAGO DE CAJA'!B$3:B$9173,A5762,'RELACION PAGO DE CAJA'!M$3:M$408)+(SUMIF('RELACION PAGO DE CAJA'!B$3:B$9173,A5762,'RELACION PAGO DE CAJA'!N$3:N$9173)))))</f>
        <v>#REF!</v>
      </c>
    </row>
    <row r="5763" spans="1:10">
      <c r="A5763" s="16" t="str">
        <f t="shared" si="94"/>
        <v/>
      </c>
      <c r="B5763" s="93"/>
      <c r="C5763" s="97"/>
      <c r="D5763" s="25"/>
      <c r="E5763" s="91"/>
      <c r="F5763" s="98"/>
      <c r="G5763" s="23"/>
      <c r="H5763" s="23"/>
      <c r="I5763" s="23"/>
      <c r="J5763" s="14" t="e">
        <f ca="1">F5763-(G5763+(SUMIF('RELACION PAGO DE CAJA'!B$3:B$9173,A5763,'RELACION PAGO DE CAJA'!K$3:K$9173)+SUMIF('RELACION PAGO DE CAJA'!B$3:B$9173,A5763,'RELACION PAGO DE CAJA'!L$3:L$9173)+(SUMIF('RELACION PAGO DE CAJA'!B$3:B$9173,A5763,'RELACION PAGO DE CAJA'!M$3:M$408)+(SUMIF('RELACION PAGO DE CAJA'!B$3:B$9173,A5763,'RELACION PAGO DE CAJA'!N$3:N$9173)))))</f>
        <v>#REF!</v>
      </c>
    </row>
    <row r="5764" spans="1:10">
      <c r="A5764" s="16" t="str">
        <f t="shared" si="94"/>
        <v/>
      </c>
      <c r="B5764" s="93"/>
      <c r="C5764" s="97"/>
      <c r="D5764" s="25"/>
      <c r="E5764" s="91"/>
      <c r="F5764" s="98"/>
      <c r="G5764" s="23"/>
      <c r="H5764" s="23"/>
      <c r="I5764" s="23"/>
      <c r="J5764" s="14" t="e">
        <f ca="1">F5764-(G5764+(SUMIF('RELACION PAGO DE CAJA'!B$3:B$9173,A5764,'RELACION PAGO DE CAJA'!K$3:K$9173)+SUMIF('RELACION PAGO DE CAJA'!B$3:B$9173,A5764,'RELACION PAGO DE CAJA'!L$3:L$9173)+(SUMIF('RELACION PAGO DE CAJA'!B$3:B$9173,A5764,'RELACION PAGO DE CAJA'!M$3:M$408)+(SUMIF('RELACION PAGO DE CAJA'!B$3:B$9173,A5764,'RELACION PAGO DE CAJA'!N$3:N$9173)))))</f>
        <v>#REF!</v>
      </c>
    </row>
    <row r="5765" spans="1:10">
      <c r="A5765" s="16" t="str">
        <f t="shared" si="94"/>
        <v/>
      </c>
      <c r="B5765" s="93"/>
      <c r="C5765" s="97"/>
      <c r="D5765" s="25"/>
      <c r="E5765" s="91"/>
      <c r="F5765" s="98"/>
      <c r="G5765" s="23"/>
      <c r="H5765" s="23"/>
      <c r="I5765" s="23"/>
      <c r="J5765" s="14" t="e">
        <f ca="1">F5765-(G5765+(SUMIF('RELACION PAGO DE CAJA'!B$3:B$9173,A5765,'RELACION PAGO DE CAJA'!K$3:K$9173)+SUMIF('RELACION PAGO DE CAJA'!B$3:B$9173,A5765,'RELACION PAGO DE CAJA'!L$3:L$9173)+(SUMIF('RELACION PAGO DE CAJA'!B$3:B$9173,A5765,'RELACION PAGO DE CAJA'!M$3:M$408)+(SUMIF('RELACION PAGO DE CAJA'!B$3:B$9173,A5765,'RELACION PAGO DE CAJA'!N$3:N$9173)))))</f>
        <v>#REF!</v>
      </c>
    </row>
    <row r="5766" spans="1:10">
      <c r="A5766" s="16" t="str">
        <f t="shared" si="94"/>
        <v/>
      </c>
      <c r="B5766" s="93"/>
      <c r="C5766" s="97"/>
      <c r="D5766" s="25"/>
      <c r="E5766" s="91"/>
      <c r="F5766" s="98"/>
      <c r="G5766" s="23"/>
      <c r="H5766" s="23"/>
      <c r="I5766" s="23"/>
      <c r="J5766" s="14" t="e">
        <f ca="1">F5766-(G5766+(SUMIF('RELACION PAGO DE CAJA'!B$3:B$9173,A5766,'RELACION PAGO DE CAJA'!K$3:K$9173)+SUMIF('RELACION PAGO DE CAJA'!B$3:B$9173,A5766,'RELACION PAGO DE CAJA'!L$3:L$9173)+(SUMIF('RELACION PAGO DE CAJA'!B$3:B$9173,A5766,'RELACION PAGO DE CAJA'!M$3:M$408)+(SUMIF('RELACION PAGO DE CAJA'!B$3:B$9173,A5766,'RELACION PAGO DE CAJA'!N$3:N$9173)))))</f>
        <v>#REF!</v>
      </c>
    </row>
    <row r="5767" spans="1:10">
      <c r="A5767" s="16" t="str">
        <f t="shared" si="94"/>
        <v/>
      </c>
      <c r="B5767" s="93"/>
      <c r="C5767" s="97"/>
      <c r="D5767" s="25"/>
      <c r="E5767" s="91"/>
      <c r="F5767" s="98"/>
      <c r="G5767" s="23"/>
      <c r="H5767" s="23"/>
      <c r="I5767" s="23"/>
      <c r="J5767" s="14" t="e">
        <f ca="1">F5767-(G5767+(SUMIF('RELACION PAGO DE CAJA'!B$3:B$9173,A5767,'RELACION PAGO DE CAJA'!K$3:K$9173)+SUMIF('RELACION PAGO DE CAJA'!B$3:B$9173,A5767,'RELACION PAGO DE CAJA'!L$3:L$9173)+(SUMIF('RELACION PAGO DE CAJA'!B$3:B$9173,A5767,'RELACION PAGO DE CAJA'!M$3:M$408)+(SUMIF('RELACION PAGO DE CAJA'!B$3:B$9173,A5767,'RELACION PAGO DE CAJA'!N$3:N$9173)))))</f>
        <v>#REF!</v>
      </c>
    </row>
    <row r="5768" spans="1:10">
      <c r="A5768" s="16" t="str">
        <f t="shared" si="94"/>
        <v/>
      </c>
      <c r="B5768" s="93"/>
      <c r="C5768" s="97"/>
      <c r="D5768" s="25"/>
      <c r="E5768" s="91"/>
      <c r="F5768" s="98"/>
      <c r="G5768" s="23"/>
      <c r="H5768" s="23"/>
      <c r="I5768" s="23"/>
      <c r="J5768" s="14" t="e">
        <f ca="1">F5768-(G5768+(SUMIF('RELACION PAGO DE CAJA'!B$3:B$9173,A5768,'RELACION PAGO DE CAJA'!K$3:K$9173)+SUMIF('RELACION PAGO DE CAJA'!B$3:B$9173,A5768,'RELACION PAGO DE CAJA'!L$3:L$9173)+(SUMIF('RELACION PAGO DE CAJA'!B$3:B$9173,A5768,'RELACION PAGO DE CAJA'!M$3:M$408)+(SUMIF('RELACION PAGO DE CAJA'!B$3:B$9173,A5768,'RELACION PAGO DE CAJA'!N$3:N$9173)))))</f>
        <v>#REF!</v>
      </c>
    </row>
    <row r="5769" spans="1:10">
      <c r="A5769" s="16" t="str">
        <f t="shared" si="94"/>
        <v/>
      </c>
      <c r="B5769" s="93"/>
      <c r="C5769" s="97"/>
      <c r="D5769" s="25"/>
      <c r="E5769" s="91"/>
      <c r="F5769" s="98"/>
      <c r="G5769" s="23"/>
      <c r="H5769" s="23"/>
      <c r="I5769" s="23"/>
      <c r="J5769" s="14" t="e">
        <f ca="1">F5769-(G5769+(SUMIF('RELACION PAGO DE CAJA'!B$3:B$9173,A5769,'RELACION PAGO DE CAJA'!K$3:K$9173)+SUMIF('RELACION PAGO DE CAJA'!B$3:B$9173,A5769,'RELACION PAGO DE CAJA'!L$3:L$9173)+(SUMIF('RELACION PAGO DE CAJA'!B$3:B$9173,A5769,'RELACION PAGO DE CAJA'!M$3:M$408)+(SUMIF('RELACION PAGO DE CAJA'!B$3:B$9173,A5769,'RELACION PAGO DE CAJA'!N$3:N$9173)))))</f>
        <v>#REF!</v>
      </c>
    </row>
    <row r="5770" spans="1:10">
      <c r="A5770" s="16" t="str">
        <f t="shared" si="94"/>
        <v/>
      </c>
      <c r="B5770" s="93"/>
      <c r="C5770" s="97"/>
      <c r="D5770" s="25"/>
      <c r="E5770" s="91"/>
      <c r="F5770" s="98"/>
      <c r="G5770" s="23"/>
      <c r="H5770" s="23"/>
      <c r="I5770" s="23"/>
      <c r="J5770" s="14" t="e">
        <f ca="1">F5770-(G5770+(SUMIF('RELACION PAGO DE CAJA'!B$3:B$9173,A5770,'RELACION PAGO DE CAJA'!K$3:K$9173)+SUMIF('RELACION PAGO DE CAJA'!B$3:B$9173,A5770,'RELACION PAGO DE CAJA'!L$3:L$9173)+(SUMIF('RELACION PAGO DE CAJA'!B$3:B$9173,A5770,'RELACION PAGO DE CAJA'!M$3:M$408)+(SUMIF('RELACION PAGO DE CAJA'!B$3:B$9173,A5770,'RELACION PAGO DE CAJA'!N$3:N$9173)))))</f>
        <v>#REF!</v>
      </c>
    </row>
    <row r="5771" spans="1:10">
      <c r="A5771" s="16" t="str">
        <f t="shared" si="94"/>
        <v/>
      </c>
      <c r="B5771" s="93"/>
      <c r="C5771" s="97"/>
      <c r="D5771" s="25"/>
      <c r="E5771" s="91"/>
      <c r="F5771" s="98"/>
      <c r="G5771" s="23"/>
      <c r="H5771" s="23"/>
      <c r="I5771" s="23"/>
      <c r="J5771" s="14" t="e">
        <f ca="1">F5771-(G5771+(SUMIF('RELACION PAGO DE CAJA'!B$3:B$9173,A5771,'RELACION PAGO DE CAJA'!K$3:K$9173)+SUMIF('RELACION PAGO DE CAJA'!B$3:B$9173,A5771,'RELACION PAGO DE CAJA'!L$3:L$9173)+(SUMIF('RELACION PAGO DE CAJA'!B$3:B$9173,A5771,'RELACION PAGO DE CAJA'!M$3:M$408)+(SUMIF('RELACION PAGO DE CAJA'!B$3:B$9173,A5771,'RELACION PAGO DE CAJA'!N$3:N$9173)))))</f>
        <v>#REF!</v>
      </c>
    </row>
    <row r="5772" spans="1:10">
      <c r="A5772" s="16" t="str">
        <f t="shared" si="94"/>
        <v/>
      </c>
      <c r="B5772" s="93"/>
      <c r="C5772" s="97"/>
      <c r="D5772" s="25"/>
      <c r="E5772" s="91"/>
      <c r="F5772" s="98"/>
      <c r="G5772" s="23"/>
      <c r="H5772" s="23"/>
      <c r="I5772" s="23"/>
      <c r="J5772" s="14" t="e">
        <f ca="1">F5772-(G5772+(SUMIF('RELACION PAGO DE CAJA'!B$3:B$9173,A5772,'RELACION PAGO DE CAJA'!K$3:K$9173)+SUMIF('RELACION PAGO DE CAJA'!B$3:B$9173,A5772,'RELACION PAGO DE CAJA'!L$3:L$9173)+(SUMIF('RELACION PAGO DE CAJA'!B$3:B$9173,A5772,'RELACION PAGO DE CAJA'!M$3:M$408)+(SUMIF('RELACION PAGO DE CAJA'!B$3:B$9173,A5772,'RELACION PAGO DE CAJA'!N$3:N$9173)))))</f>
        <v>#REF!</v>
      </c>
    </row>
    <row r="5773" spans="1:10">
      <c r="A5773" s="16" t="str">
        <f t="shared" si="94"/>
        <v/>
      </c>
      <c r="B5773" s="93"/>
      <c r="C5773" s="97"/>
      <c r="D5773" s="25"/>
      <c r="E5773" s="91"/>
      <c r="F5773" s="98"/>
      <c r="G5773" s="23"/>
      <c r="H5773" s="23"/>
      <c r="I5773" s="23"/>
      <c r="J5773" s="14" t="e">
        <f ca="1">F5773-(G5773+(SUMIF('RELACION PAGO DE CAJA'!B$3:B$9173,A5773,'RELACION PAGO DE CAJA'!K$3:K$9173)+SUMIF('RELACION PAGO DE CAJA'!B$3:B$9173,A5773,'RELACION PAGO DE CAJA'!L$3:L$9173)+(SUMIF('RELACION PAGO DE CAJA'!B$3:B$9173,A5773,'RELACION PAGO DE CAJA'!M$3:M$408)+(SUMIF('RELACION PAGO DE CAJA'!B$3:B$9173,A5773,'RELACION PAGO DE CAJA'!N$3:N$9173)))))</f>
        <v>#REF!</v>
      </c>
    </row>
    <row r="5774" spans="1:10">
      <c r="A5774" s="16" t="str">
        <f t="shared" si="94"/>
        <v/>
      </c>
      <c r="B5774" s="93"/>
      <c r="C5774" s="97"/>
      <c r="D5774" s="25"/>
      <c r="E5774" s="91"/>
      <c r="F5774" s="98"/>
      <c r="G5774" s="23"/>
      <c r="H5774" s="23"/>
      <c r="I5774" s="23"/>
      <c r="J5774" s="14" t="e">
        <f ca="1">F5774-(G5774+(SUMIF('RELACION PAGO DE CAJA'!B$3:B$9173,A5774,'RELACION PAGO DE CAJA'!K$3:K$9173)+SUMIF('RELACION PAGO DE CAJA'!B$3:B$9173,A5774,'RELACION PAGO DE CAJA'!L$3:L$9173)+(SUMIF('RELACION PAGO DE CAJA'!B$3:B$9173,A5774,'RELACION PAGO DE CAJA'!M$3:M$408)+(SUMIF('RELACION PAGO DE CAJA'!B$3:B$9173,A5774,'RELACION PAGO DE CAJA'!N$3:N$9173)))))</f>
        <v>#REF!</v>
      </c>
    </row>
    <row r="5775" spans="1:10">
      <c r="A5775" s="16" t="str">
        <f t="shared" si="94"/>
        <v/>
      </c>
      <c r="B5775" s="93"/>
      <c r="C5775" s="97"/>
      <c r="D5775" s="25"/>
      <c r="E5775" s="91"/>
      <c r="F5775" s="98"/>
      <c r="G5775" s="23"/>
      <c r="H5775" s="23"/>
      <c r="I5775" s="23"/>
      <c r="J5775" s="14" t="e">
        <f ca="1">F5775-(G5775+(SUMIF('RELACION PAGO DE CAJA'!B$3:B$9173,A5775,'RELACION PAGO DE CAJA'!K$3:K$9173)+SUMIF('RELACION PAGO DE CAJA'!B$3:B$9173,A5775,'RELACION PAGO DE CAJA'!L$3:L$9173)+(SUMIF('RELACION PAGO DE CAJA'!B$3:B$9173,A5775,'RELACION PAGO DE CAJA'!M$3:M$408)+(SUMIF('RELACION PAGO DE CAJA'!B$3:B$9173,A5775,'RELACION PAGO DE CAJA'!N$3:N$9173)))))</f>
        <v>#REF!</v>
      </c>
    </row>
    <row r="5776" spans="1:10">
      <c r="A5776" s="16" t="str">
        <f t="shared" si="94"/>
        <v/>
      </c>
      <c r="B5776" s="93"/>
      <c r="C5776" s="97"/>
      <c r="D5776" s="25"/>
      <c r="E5776" s="91"/>
      <c r="F5776" s="98"/>
      <c r="G5776" s="23"/>
      <c r="H5776" s="23"/>
      <c r="I5776" s="23"/>
      <c r="J5776" s="14" t="e">
        <f ca="1">F5776-(G5776+(SUMIF('RELACION PAGO DE CAJA'!B$3:B$9173,A5776,'RELACION PAGO DE CAJA'!K$3:K$9173)+SUMIF('RELACION PAGO DE CAJA'!B$3:B$9173,A5776,'RELACION PAGO DE CAJA'!L$3:L$9173)+(SUMIF('RELACION PAGO DE CAJA'!B$3:B$9173,A5776,'RELACION PAGO DE CAJA'!M$3:M$408)+(SUMIF('RELACION PAGO DE CAJA'!B$3:B$9173,A5776,'RELACION PAGO DE CAJA'!N$3:N$9173)))))</f>
        <v>#REF!</v>
      </c>
    </row>
    <row r="5777" spans="1:10">
      <c r="A5777" s="16" t="str">
        <f t="shared" si="94"/>
        <v/>
      </c>
      <c r="B5777" s="93"/>
      <c r="C5777" s="97"/>
      <c r="D5777" s="25"/>
      <c r="E5777" s="91"/>
      <c r="F5777" s="98"/>
      <c r="G5777" s="23"/>
      <c r="H5777" s="23"/>
      <c r="I5777" s="23"/>
      <c r="J5777" s="14" t="e">
        <f ca="1">F5777-(G5777+(SUMIF('RELACION PAGO DE CAJA'!B$3:B$9173,A5777,'RELACION PAGO DE CAJA'!K$3:K$9173)+SUMIF('RELACION PAGO DE CAJA'!B$3:B$9173,A5777,'RELACION PAGO DE CAJA'!L$3:L$9173)+(SUMIF('RELACION PAGO DE CAJA'!B$3:B$9173,A5777,'RELACION PAGO DE CAJA'!M$3:M$408)+(SUMIF('RELACION PAGO DE CAJA'!B$3:B$9173,A5777,'RELACION PAGO DE CAJA'!N$3:N$9173)))))</f>
        <v>#REF!</v>
      </c>
    </row>
    <row r="5778" spans="1:10">
      <c r="A5778" s="16" t="str">
        <f t="shared" si="94"/>
        <v/>
      </c>
      <c r="B5778" s="93"/>
      <c r="C5778" s="97"/>
      <c r="D5778" s="25"/>
      <c r="E5778" s="91"/>
      <c r="F5778" s="98"/>
      <c r="G5778" s="23"/>
      <c r="H5778" s="23"/>
      <c r="I5778" s="23"/>
      <c r="J5778" s="14" t="e">
        <f ca="1">F5778-(G5778+(SUMIF('RELACION PAGO DE CAJA'!B$3:B$9173,A5778,'RELACION PAGO DE CAJA'!K$3:K$9173)+SUMIF('RELACION PAGO DE CAJA'!B$3:B$9173,A5778,'RELACION PAGO DE CAJA'!L$3:L$9173)+(SUMIF('RELACION PAGO DE CAJA'!B$3:B$9173,A5778,'RELACION PAGO DE CAJA'!M$3:M$408)+(SUMIF('RELACION PAGO DE CAJA'!B$3:B$9173,A5778,'RELACION PAGO DE CAJA'!N$3:N$9173)))))</f>
        <v>#REF!</v>
      </c>
    </row>
    <row r="5779" spans="1:10">
      <c r="A5779" s="16" t="str">
        <f t="shared" si="94"/>
        <v/>
      </c>
      <c r="B5779" s="93"/>
      <c r="C5779" s="97"/>
      <c r="D5779" s="25"/>
      <c r="E5779" s="91"/>
      <c r="F5779" s="98"/>
      <c r="G5779" s="23"/>
      <c r="H5779" s="23"/>
      <c r="I5779" s="23"/>
      <c r="J5779" s="14" t="e">
        <f ca="1">F5779-(G5779+(SUMIF('RELACION PAGO DE CAJA'!B$3:B$9173,A5779,'RELACION PAGO DE CAJA'!K$3:K$9173)+SUMIF('RELACION PAGO DE CAJA'!B$3:B$9173,A5779,'RELACION PAGO DE CAJA'!L$3:L$9173)+(SUMIF('RELACION PAGO DE CAJA'!B$3:B$9173,A5779,'RELACION PAGO DE CAJA'!M$3:M$408)+(SUMIF('RELACION PAGO DE CAJA'!B$3:B$9173,A5779,'RELACION PAGO DE CAJA'!N$3:N$9173)))))</f>
        <v>#REF!</v>
      </c>
    </row>
    <row r="5780" spans="1:10">
      <c r="A5780" s="16" t="str">
        <f t="shared" si="94"/>
        <v/>
      </c>
      <c r="B5780" s="93"/>
      <c r="C5780" s="97"/>
      <c r="D5780" s="25"/>
      <c r="E5780" s="91"/>
      <c r="F5780" s="98"/>
      <c r="G5780" s="23"/>
      <c r="H5780" s="23"/>
      <c r="I5780" s="23"/>
      <c r="J5780" s="14" t="e">
        <f ca="1">F5780-(G5780+(SUMIF('RELACION PAGO DE CAJA'!B$3:B$9173,A5780,'RELACION PAGO DE CAJA'!K$3:K$9173)+SUMIF('RELACION PAGO DE CAJA'!B$3:B$9173,A5780,'RELACION PAGO DE CAJA'!L$3:L$9173)+(SUMIF('RELACION PAGO DE CAJA'!B$3:B$9173,A5780,'RELACION PAGO DE CAJA'!M$3:M$408)+(SUMIF('RELACION PAGO DE CAJA'!B$3:B$9173,A5780,'RELACION PAGO DE CAJA'!N$3:N$9173)))))</f>
        <v>#REF!</v>
      </c>
    </row>
    <row r="5781" spans="1:10">
      <c r="A5781" s="16" t="str">
        <f t="shared" ref="A5781:A5844" si="95">CONCATENATE(B5781,D5781,E5781)</f>
        <v/>
      </c>
      <c r="B5781" s="93"/>
      <c r="C5781" s="97"/>
      <c r="D5781" s="25"/>
      <c r="E5781" s="91"/>
      <c r="F5781" s="98"/>
      <c r="G5781" s="23"/>
      <c r="H5781" s="23"/>
      <c r="I5781" s="23"/>
      <c r="J5781" s="14" t="e">
        <f ca="1">F5781-(G5781+(SUMIF('RELACION PAGO DE CAJA'!B$3:B$9173,A5781,'RELACION PAGO DE CAJA'!K$3:K$9173)+SUMIF('RELACION PAGO DE CAJA'!B$3:B$9173,A5781,'RELACION PAGO DE CAJA'!L$3:L$9173)+(SUMIF('RELACION PAGO DE CAJA'!B$3:B$9173,A5781,'RELACION PAGO DE CAJA'!M$3:M$408)+(SUMIF('RELACION PAGO DE CAJA'!B$3:B$9173,A5781,'RELACION PAGO DE CAJA'!N$3:N$9173)))))</f>
        <v>#REF!</v>
      </c>
    </row>
    <row r="5782" spans="1:10">
      <c r="A5782" s="16" t="str">
        <f t="shared" si="95"/>
        <v/>
      </c>
      <c r="B5782" s="93"/>
      <c r="C5782" s="97"/>
      <c r="D5782" s="25"/>
      <c r="E5782" s="91"/>
      <c r="F5782" s="98"/>
      <c r="G5782" s="23"/>
      <c r="H5782" s="23"/>
      <c r="I5782" s="23"/>
      <c r="J5782" s="14" t="e">
        <f ca="1">F5782-(G5782+(SUMIF('RELACION PAGO DE CAJA'!B$3:B$9173,A5782,'RELACION PAGO DE CAJA'!K$3:K$9173)+SUMIF('RELACION PAGO DE CAJA'!B$3:B$9173,A5782,'RELACION PAGO DE CAJA'!L$3:L$9173)+(SUMIF('RELACION PAGO DE CAJA'!B$3:B$9173,A5782,'RELACION PAGO DE CAJA'!M$3:M$408)+(SUMIF('RELACION PAGO DE CAJA'!B$3:B$9173,A5782,'RELACION PAGO DE CAJA'!N$3:N$9173)))))</f>
        <v>#REF!</v>
      </c>
    </row>
    <row r="5783" spans="1:10">
      <c r="A5783" s="16" t="str">
        <f t="shared" si="95"/>
        <v/>
      </c>
      <c r="B5783" s="93"/>
      <c r="C5783" s="97"/>
      <c r="D5783" s="25"/>
      <c r="E5783" s="91"/>
      <c r="F5783" s="98"/>
      <c r="G5783" s="23"/>
      <c r="H5783" s="23"/>
      <c r="I5783" s="23"/>
      <c r="J5783" s="14" t="e">
        <f ca="1">F5783-(G5783+(SUMIF('RELACION PAGO DE CAJA'!B$3:B$9173,A5783,'RELACION PAGO DE CAJA'!K$3:K$9173)+SUMIF('RELACION PAGO DE CAJA'!B$3:B$9173,A5783,'RELACION PAGO DE CAJA'!L$3:L$9173)+(SUMIF('RELACION PAGO DE CAJA'!B$3:B$9173,A5783,'RELACION PAGO DE CAJA'!M$3:M$408)+(SUMIF('RELACION PAGO DE CAJA'!B$3:B$9173,A5783,'RELACION PAGO DE CAJA'!N$3:N$9173)))))</f>
        <v>#REF!</v>
      </c>
    </row>
    <row r="5784" spans="1:10">
      <c r="A5784" s="16" t="str">
        <f t="shared" si="95"/>
        <v/>
      </c>
      <c r="B5784" s="93"/>
      <c r="C5784" s="97"/>
      <c r="D5784" s="25"/>
      <c r="E5784" s="91"/>
      <c r="F5784" s="98"/>
      <c r="G5784" s="23"/>
      <c r="H5784" s="23"/>
      <c r="I5784" s="23"/>
      <c r="J5784" s="14" t="e">
        <f ca="1">F5784-(G5784+(SUMIF('RELACION PAGO DE CAJA'!B$3:B$9173,A5784,'RELACION PAGO DE CAJA'!K$3:K$9173)+SUMIF('RELACION PAGO DE CAJA'!B$3:B$9173,A5784,'RELACION PAGO DE CAJA'!L$3:L$9173)+(SUMIF('RELACION PAGO DE CAJA'!B$3:B$9173,A5784,'RELACION PAGO DE CAJA'!M$3:M$408)+(SUMIF('RELACION PAGO DE CAJA'!B$3:B$9173,A5784,'RELACION PAGO DE CAJA'!N$3:N$9173)))))</f>
        <v>#REF!</v>
      </c>
    </row>
    <row r="5785" spans="1:10">
      <c r="A5785" s="16" t="str">
        <f t="shared" si="95"/>
        <v/>
      </c>
      <c r="B5785" s="93"/>
      <c r="C5785" s="97"/>
      <c r="D5785" s="25"/>
      <c r="E5785" s="91"/>
      <c r="F5785" s="98"/>
      <c r="G5785" s="23"/>
      <c r="H5785" s="23"/>
      <c r="I5785" s="23"/>
      <c r="J5785" s="14" t="e">
        <f ca="1">F5785-(G5785+(SUMIF('RELACION PAGO DE CAJA'!B$3:B$9173,A5785,'RELACION PAGO DE CAJA'!K$3:K$9173)+SUMIF('RELACION PAGO DE CAJA'!B$3:B$9173,A5785,'RELACION PAGO DE CAJA'!L$3:L$9173)+(SUMIF('RELACION PAGO DE CAJA'!B$3:B$9173,A5785,'RELACION PAGO DE CAJA'!M$3:M$408)+(SUMIF('RELACION PAGO DE CAJA'!B$3:B$9173,A5785,'RELACION PAGO DE CAJA'!N$3:N$9173)))))</f>
        <v>#REF!</v>
      </c>
    </row>
    <row r="5786" spans="1:10">
      <c r="A5786" s="16" t="str">
        <f t="shared" si="95"/>
        <v/>
      </c>
      <c r="B5786" s="93"/>
      <c r="C5786" s="97"/>
      <c r="D5786" s="25"/>
      <c r="E5786" s="91"/>
      <c r="F5786" s="98"/>
      <c r="G5786" s="23"/>
      <c r="H5786" s="23"/>
      <c r="I5786" s="23"/>
      <c r="J5786" s="14" t="e">
        <f ca="1">F5786-(G5786+(SUMIF('RELACION PAGO DE CAJA'!B$3:B$9173,A5786,'RELACION PAGO DE CAJA'!K$3:K$9173)+SUMIF('RELACION PAGO DE CAJA'!B$3:B$9173,A5786,'RELACION PAGO DE CAJA'!L$3:L$9173)+(SUMIF('RELACION PAGO DE CAJA'!B$3:B$9173,A5786,'RELACION PAGO DE CAJA'!M$3:M$408)+(SUMIF('RELACION PAGO DE CAJA'!B$3:B$9173,A5786,'RELACION PAGO DE CAJA'!N$3:N$9173)))))</f>
        <v>#REF!</v>
      </c>
    </row>
    <row r="5787" spans="1:10">
      <c r="A5787" s="16" t="str">
        <f t="shared" si="95"/>
        <v/>
      </c>
      <c r="B5787" s="93"/>
      <c r="C5787" s="97"/>
      <c r="D5787" s="25"/>
      <c r="E5787" s="91"/>
      <c r="F5787" s="98"/>
      <c r="G5787" s="23"/>
      <c r="H5787" s="23"/>
      <c r="I5787" s="23"/>
      <c r="J5787" s="14" t="e">
        <f ca="1">F5787-(G5787+(SUMIF('RELACION PAGO DE CAJA'!B$3:B$9173,A5787,'RELACION PAGO DE CAJA'!K$3:K$9173)+SUMIF('RELACION PAGO DE CAJA'!B$3:B$9173,A5787,'RELACION PAGO DE CAJA'!L$3:L$9173)+(SUMIF('RELACION PAGO DE CAJA'!B$3:B$9173,A5787,'RELACION PAGO DE CAJA'!M$3:M$408)+(SUMIF('RELACION PAGO DE CAJA'!B$3:B$9173,A5787,'RELACION PAGO DE CAJA'!N$3:N$9173)))))</f>
        <v>#REF!</v>
      </c>
    </row>
    <row r="5788" spans="1:10">
      <c r="A5788" s="16" t="str">
        <f t="shared" si="95"/>
        <v/>
      </c>
      <c r="B5788" s="93"/>
      <c r="C5788" s="97"/>
      <c r="D5788" s="25"/>
      <c r="E5788" s="91"/>
      <c r="F5788" s="98"/>
      <c r="G5788" s="23"/>
      <c r="H5788" s="23"/>
      <c r="I5788" s="23"/>
      <c r="J5788" s="14" t="e">
        <f ca="1">F5788-(G5788+(SUMIF('RELACION PAGO DE CAJA'!B$3:B$9173,A5788,'RELACION PAGO DE CAJA'!K$3:K$9173)+SUMIF('RELACION PAGO DE CAJA'!B$3:B$9173,A5788,'RELACION PAGO DE CAJA'!L$3:L$9173)+(SUMIF('RELACION PAGO DE CAJA'!B$3:B$9173,A5788,'RELACION PAGO DE CAJA'!M$3:M$408)+(SUMIF('RELACION PAGO DE CAJA'!B$3:B$9173,A5788,'RELACION PAGO DE CAJA'!N$3:N$9173)))))</f>
        <v>#REF!</v>
      </c>
    </row>
    <row r="5789" spans="1:10">
      <c r="A5789" s="16" t="str">
        <f t="shared" si="95"/>
        <v/>
      </c>
      <c r="B5789" s="93"/>
      <c r="C5789" s="97"/>
      <c r="D5789" s="25"/>
      <c r="E5789" s="91"/>
      <c r="F5789" s="98"/>
      <c r="G5789" s="23"/>
      <c r="H5789" s="23"/>
      <c r="I5789" s="23"/>
      <c r="J5789" s="14" t="e">
        <f ca="1">F5789-(G5789+(SUMIF('RELACION PAGO DE CAJA'!B$3:B$9173,A5789,'RELACION PAGO DE CAJA'!K$3:K$9173)+SUMIF('RELACION PAGO DE CAJA'!B$3:B$9173,A5789,'RELACION PAGO DE CAJA'!L$3:L$9173)+(SUMIF('RELACION PAGO DE CAJA'!B$3:B$9173,A5789,'RELACION PAGO DE CAJA'!M$3:M$408)+(SUMIF('RELACION PAGO DE CAJA'!B$3:B$9173,A5789,'RELACION PAGO DE CAJA'!N$3:N$9173)))))</f>
        <v>#REF!</v>
      </c>
    </row>
    <row r="5790" spans="1:10">
      <c r="A5790" s="16" t="str">
        <f t="shared" si="95"/>
        <v/>
      </c>
      <c r="B5790" s="93"/>
      <c r="C5790" s="97"/>
      <c r="D5790" s="25"/>
      <c r="E5790" s="91"/>
      <c r="F5790" s="98"/>
      <c r="G5790" s="23"/>
      <c r="H5790" s="23"/>
      <c r="I5790" s="23"/>
      <c r="J5790" s="14" t="e">
        <f ca="1">F5790-(G5790+(SUMIF('RELACION PAGO DE CAJA'!B$3:B$9173,A5790,'RELACION PAGO DE CAJA'!K$3:K$9173)+SUMIF('RELACION PAGO DE CAJA'!B$3:B$9173,A5790,'RELACION PAGO DE CAJA'!L$3:L$9173)+(SUMIF('RELACION PAGO DE CAJA'!B$3:B$9173,A5790,'RELACION PAGO DE CAJA'!M$3:M$408)+(SUMIF('RELACION PAGO DE CAJA'!B$3:B$9173,A5790,'RELACION PAGO DE CAJA'!N$3:N$9173)))))</f>
        <v>#REF!</v>
      </c>
    </row>
    <row r="5791" spans="1:10">
      <c r="A5791" s="16" t="str">
        <f t="shared" si="95"/>
        <v/>
      </c>
      <c r="B5791" s="93"/>
      <c r="C5791" s="97"/>
      <c r="D5791" s="25"/>
      <c r="E5791" s="91"/>
      <c r="F5791" s="98"/>
      <c r="G5791" s="23"/>
      <c r="H5791" s="23"/>
      <c r="I5791" s="23"/>
      <c r="J5791" s="14" t="e">
        <f ca="1">F5791-(G5791+(SUMIF('RELACION PAGO DE CAJA'!B$3:B$9173,A5791,'RELACION PAGO DE CAJA'!K$3:K$9173)+SUMIF('RELACION PAGO DE CAJA'!B$3:B$9173,A5791,'RELACION PAGO DE CAJA'!L$3:L$9173)+(SUMIF('RELACION PAGO DE CAJA'!B$3:B$9173,A5791,'RELACION PAGO DE CAJA'!M$3:M$408)+(SUMIF('RELACION PAGO DE CAJA'!B$3:B$9173,A5791,'RELACION PAGO DE CAJA'!N$3:N$9173)))))</f>
        <v>#REF!</v>
      </c>
    </row>
    <row r="5792" spans="1:10">
      <c r="A5792" s="16" t="str">
        <f t="shared" si="95"/>
        <v/>
      </c>
      <c r="B5792" s="93"/>
      <c r="C5792" s="97"/>
      <c r="D5792" s="25"/>
      <c r="E5792" s="91"/>
      <c r="F5792" s="98"/>
      <c r="G5792" s="23"/>
      <c r="H5792" s="23"/>
      <c r="I5792" s="23"/>
      <c r="J5792" s="14" t="e">
        <f ca="1">F5792-(G5792+(SUMIF('RELACION PAGO DE CAJA'!B$3:B$9173,A5792,'RELACION PAGO DE CAJA'!K$3:K$9173)+SUMIF('RELACION PAGO DE CAJA'!B$3:B$9173,A5792,'RELACION PAGO DE CAJA'!L$3:L$9173)+(SUMIF('RELACION PAGO DE CAJA'!B$3:B$9173,A5792,'RELACION PAGO DE CAJA'!M$3:M$408)+(SUMIF('RELACION PAGO DE CAJA'!B$3:B$9173,A5792,'RELACION PAGO DE CAJA'!N$3:N$9173)))))</f>
        <v>#REF!</v>
      </c>
    </row>
    <row r="5793" spans="1:10">
      <c r="A5793" s="16" t="str">
        <f t="shared" si="95"/>
        <v/>
      </c>
      <c r="B5793" s="93"/>
      <c r="C5793" s="97"/>
      <c r="D5793" s="25"/>
      <c r="E5793" s="91"/>
      <c r="F5793" s="98"/>
      <c r="G5793" s="23"/>
      <c r="H5793" s="23"/>
      <c r="I5793" s="23"/>
      <c r="J5793" s="14" t="e">
        <f ca="1">F5793-(G5793+(SUMIF('RELACION PAGO DE CAJA'!B$3:B$9173,A5793,'RELACION PAGO DE CAJA'!K$3:K$9173)+SUMIF('RELACION PAGO DE CAJA'!B$3:B$9173,A5793,'RELACION PAGO DE CAJA'!L$3:L$9173)+(SUMIF('RELACION PAGO DE CAJA'!B$3:B$9173,A5793,'RELACION PAGO DE CAJA'!M$3:M$408)+(SUMIF('RELACION PAGO DE CAJA'!B$3:B$9173,A5793,'RELACION PAGO DE CAJA'!N$3:N$9173)))))</f>
        <v>#REF!</v>
      </c>
    </row>
    <row r="5794" spans="1:10">
      <c r="A5794" s="16" t="str">
        <f t="shared" si="95"/>
        <v/>
      </c>
      <c r="B5794" s="93"/>
      <c r="C5794" s="97"/>
      <c r="D5794" s="25"/>
      <c r="E5794" s="91"/>
      <c r="F5794" s="98"/>
      <c r="G5794" s="23"/>
      <c r="H5794" s="23"/>
      <c r="I5794" s="23"/>
      <c r="J5794" s="14" t="e">
        <f ca="1">F5794-(G5794+(SUMIF('RELACION PAGO DE CAJA'!B$3:B$9173,A5794,'RELACION PAGO DE CAJA'!K$3:K$9173)+SUMIF('RELACION PAGO DE CAJA'!B$3:B$9173,A5794,'RELACION PAGO DE CAJA'!L$3:L$9173)+(SUMIF('RELACION PAGO DE CAJA'!B$3:B$9173,A5794,'RELACION PAGO DE CAJA'!M$3:M$408)+(SUMIF('RELACION PAGO DE CAJA'!B$3:B$9173,A5794,'RELACION PAGO DE CAJA'!N$3:N$9173)))))</f>
        <v>#REF!</v>
      </c>
    </row>
    <row r="5795" spans="1:10">
      <c r="A5795" s="16" t="str">
        <f t="shared" si="95"/>
        <v/>
      </c>
      <c r="B5795" s="93"/>
      <c r="C5795" s="97"/>
      <c r="D5795" s="25"/>
      <c r="E5795" s="91"/>
      <c r="F5795" s="98"/>
      <c r="G5795" s="23"/>
      <c r="H5795" s="23"/>
      <c r="I5795" s="23"/>
      <c r="J5795" s="14" t="e">
        <f ca="1">F5795-(G5795+(SUMIF('RELACION PAGO DE CAJA'!B$3:B$9173,A5795,'RELACION PAGO DE CAJA'!K$3:K$9173)+SUMIF('RELACION PAGO DE CAJA'!B$3:B$9173,A5795,'RELACION PAGO DE CAJA'!L$3:L$9173)+(SUMIF('RELACION PAGO DE CAJA'!B$3:B$9173,A5795,'RELACION PAGO DE CAJA'!M$3:M$408)+(SUMIF('RELACION PAGO DE CAJA'!B$3:B$9173,A5795,'RELACION PAGO DE CAJA'!N$3:N$9173)))))</f>
        <v>#REF!</v>
      </c>
    </row>
    <row r="5796" spans="1:10">
      <c r="A5796" s="16" t="str">
        <f t="shared" si="95"/>
        <v/>
      </c>
      <c r="B5796" s="93"/>
      <c r="C5796" s="97"/>
      <c r="D5796" s="25"/>
      <c r="E5796" s="91"/>
      <c r="F5796" s="98"/>
      <c r="G5796" s="23"/>
      <c r="H5796" s="23"/>
      <c r="I5796" s="23"/>
      <c r="J5796" s="14" t="e">
        <f ca="1">F5796-(G5796+(SUMIF('RELACION PAGO DE CAJA'!B$3:B$9173,A5796,'RELACION PAGO DE CAJA'!K$3:K$9173)+SUMIF('RELACION PAGO DE CAJA'!B$3:B$9173,A5796,'RELACION PAGO DE CAJA'!L$3:L$9173)+(SUMIF('RELACION PAGO DE CAJA'!B$3:B$9173,A5796,'RELACION PAGO DE CAJA'!M$3:M$408)+(SUMIF('RELACION PAGO DE CAJA'!B$3:B$9173,A5796,'RELACION PAGO DE CAJA'!N$3:N$9173)))))</f>
        <v>#REF!</v>
      </c>
    </row>
    <row r="5797" spans="1:10">
      <c r="A5797" s="16" t="str">
        <f t="shared" si="95"/>
        <v/>
      </c>
      <c r="B5797" s="93"/>
      <c r="C5797" s="97"/>
      <c r="D5797" s="25"/>
      <c r="E5797" s="91"/>
      <c r="F5797" s="98"/>
      <c r="G5797" s="23"/>
      <c r="H5797" s="23"/>
      <c r="I5797" s="23"/>
      <c r="J5797" s="14" t="e">
        <f ca="1">F5797-(G5797+(SUMIF('RELACION PAGO DE CAJA'!B$3:B$9173,A5797,'RELACION PAGO DE CAJA'!K$3:K$9173)+SUMIF('RELACION PAGO DE CAJA'!B$3:B$9173,A5797,'RELACION PAGO DE CAJA'!L$3:L$9173)+(SUMIF('RELACION PAGO DE CAJA'!B$3:B$9173,A5797,'RELACION PAGO DE CAJA'!M$3:M$408)+(SUMIF('RELACION PAGO DE CAJA'!B$3:B$9173,A5797,'RELACION PAGO DE CAJA'!N$3:N$9173)))))</f>
        <v>#REF!</v>
      </c>
    </row>
    <row r="5798" spans="1:10">
      <c r="A5798" s="16" t="str">
        <f t="shared" si="95"/>
        <v/>
      </c>
      <c r="B5798" s="93"/>
      <c r="C5798" s="97"/>
      <c r="D5798" s="25"/>
      <c r="E5798" s="91"/>
      <c r="F5798" s="98"/>
      <c r="G5798" s="23"/>
      <c r="H5798" s="23"/>
      <c r="I5798" s="23"/>
      <c r="J5798" s="14" t="e">
        <f ca="1">F5798-(G5798+(SUMIF('RELACION PAGO DE CAJA'!B$3:B$9173,A5798,'RELACION PAGO DE CAJA'!K$3:K$9173)+SUMIF('RELACION PAGO DE CAJA'!B$3:B$9173,A5798,'RELACION PAGO DE CAJA'!L$3:L$9173)+(SUMIF('RELACION PAGO DE CAJA'!B$3:B$9173,A5798,'RELACION PAGO DE CAJA'!M$3:M$408)+(SUMIF('RELACION PAGO DE CAJA'!B$3:B$9173,A5798,'RELACION PAGO DE CAJA'!N$3:N$9173)))))</f>
        <v>#REF!</v>
      </c>
    </row>
    <row r="5799" spans="1:10">
      <c r="A5799" s="16" t="str">
        <f t="shared" si="95"/>
        <v/>
      </c>
      <c r="B5799" s="93"/>
      <c r="C5799" s="97"/>
      <c r="D5799" s="25"/>
      <c r="E5799" s="91"/>
      <c r="F5799" s="98"/>
      <c r="G5799" s="23"/>
      <c r="H5799" s="23"/>
      <c r="I5799" s="23"/>
      <c r="J5799" s="14" t="e">
        <f ca="1">F5799-(G5799+(SUMIF('RELACION PAGO DE CAJA'!B$3:B$9173,A5799,'RELACION PAGO DE CAJA'!K$3:K$9173)+SUMIF('RELACION PAGO DE CAJA'!B$3:B$9173,A5799,'RELACION PAGO DE CAJA'!L$3:L$9173)+(SUMIF('RELACION PAGO DE CAJA'!B$3:B$9173,A5799,'RELACION PAGO DE CAJA'!M$3:M$408)+(SUMIF('RELACION PAGO DE CAJA'!B$3:B$9173,A5799,'RELACION PAGO DE CAJA'!N$3:N$9173)))))</f>
        <v>#REF!</v>
      </c>
    </row>
    <row r="5800" spans="1:10">
      <c r="A5800" s="16" t="str">
        <f t="shared" si="95"/>
        <v/>
      </c>
      <c r="B5800" s="93"/>
      <c r="C5800" s="97"/>
      <c r="D5800" s="25"/>
      <c r="E5800" s="91"/>
      <c r="F5800" s="98"/>
      <c r="G5800" s="23"/>
      <c r="H5800" s="23"/>
      <c r="I5800" s="23"/>
      <c r="J5800" s="14" t="e">
        <f ca="1">F5800-(G5800+(SUMIF('RELACION PAGO DE CAJA'!B$3:B$9173,A5800,'RELACION PAGO DE CAJA'!K$3:K$9173)+SUMIF('RELACION PAGO DE CAJA'!B$3:B$9173,A5800,'RELACION PAGO DE CAJA'!L$3:L$9173)+(SUMIF('RELACION PAGO DE CAJA'!B$3:B$9173,A5800,'RELACION PAGO DE CAJA'!M$3:M$408)+(SUMIF('RELACION PAGO DE CAJA'!B$3:B$9173,A5800,'RELACION PAGO DE CAJA'!N$3:N$9173)))))</f>
        <v>#REF!</v>
      </c>
    </row>
    <row r="5801" spans="1:10">
      <c r="A5801" s="16" t="str">
        <f t="shared" si="95"/>
        <v/>
      </c>
      <c r="B5801" s="93"/>
      <c r="C5801" s="97"/>
      <c r="D5801" s="25"/>
      <c r="E5801" s="91"/>
      <c r="F5801" s="98"/>
      <c r="G5801" s="23"/>
      <c r="H5801" s="23"/>
      <c r="I5801" s="23"/>
      <c r="J5801" s="14" t="e">
        <f ca="1">F5801-(G5801+(SUMIF('RELACION PAGO DE CAJA'!B$3:B$9173,A5801,'RELACION PAGO DE CAJA'!K$3:K$9173)+SUMIF('RELACION PAGO DE CAJA'!B$3:B$9173,A5801,'RELACION PAGO DE CAJA'!L$3:L$9173)+(SUMIF('RELACION PAGO DE CAJA'!B$3:B$9173,A5801,'RELACION PAGO DE CAJA'!M$3:M$408)+(SUMIF('RELACION PAGO DE CAJA'!B$3:B$9173,A5801,'RELACION PAGO DE CAJA'!N$3:N$9173)))))</f>
        <v>#REF!</v>
      </c>
    </row>
    <row r="5802" spans="1:10">
      <c r="A5802" s="16" t="str">
        <f t="shared" si="95"/>
        <v/>
      </c>
      <c r="B5802" s="93"/>
      <c r="C5802" s="97"/>
      <c r="D5802" s="25"/>
      <c r="E5802" s="91"/>
      <c r="F5802" s="98"/>
      <c r="G5802" s="23"/>
      <c r="H5802" s="23"/>
      <c r="I5802" s="23"/>
      <c r="J5802" s="14" t="e">
        <f ca="1">F5802-(G5802+(SUMIF('RELACION PAGO DE CAJA'!B$3:B$9173,A5802,'RELACION PAGO DE CAJA'!K$3:K$9173)+SUMIF('RELACION PAGO DE CAJA'!B$3:B$9173,A5802,'RELACION PAGO DE CAJA'!L$3:L$9173)+(SUMIF('RELACION PAGO DE CAJA'!B$3:B$9173,A5802,'RELACION PAGO DE CAJA'!M$3:M$408)+(SUMIF('RELACION PAGO DE CAJA'!B$3:B$9173,A5802,'RELACION PAGO DE CAJA'!N$3:N$9173)))))</f>
        <v>#REF!</v>
      </c>
    </row>
    <row r="5803" spans="1:10">
      <c r="A5803" s="16" t="str">
        <f t="shared" si="95"/>
        <v/>
      </c>
      <c r="B5803" s="93"/>
      <c r="C5803" s="97"/>
      <c r="D5803" s="25"/>
      <c r="E5803" s="91"/>
      <c r="F5803" s="98"/>
      <c r="G5803" s="23"/>
      <c r="H5803" s="23"/>
      <c r="I5803" s="23"/>
      <c r="J5803" s="14" t="e">
        <f ca="1">F5803-(G5803+(SUMIF('RELACION PAGO DE CAJA'!B$3:B$9173,A5803,'RELACION PAGO DE CAJA'!K$3:K$9173)+SUMIF('RELACION PAGO DE CAJA'!B$3:B$9173,A5803,'RELACION PAGO DE CAJA'!L$3:L$9173)+(SUMIF('RELACION PAGO DE CAJA'!B$3:B$9173,A5803,'RELACION PAGO DE CAJA'!M$3:M$408)+(SUMIF('RELACION PAGO DE CAJA'!B$3:B$9173,A5803,'RELACION PAGO DE CAJA'!N$3:N$9173)))))</f>
        <v>#REF!</v>
      </c>
    </row>
    <row r="5804" spans="1:10">
      <c r="A5804" s="16" t="str">
        <f t="shared" si="95"/>
        <v/>
      </c>
      <c r="B5804" s="93"/>
      <c r="C5804" s="97"/>
      <c r="D5804" s="25"/>
      <c r="E5804" s="91"/>
      <c r="F5804" s="98"/>
      <c r="G5804" s="23"/>
      <c r="H5804" s="23"/>
      <c r="I5804" s="23"/>
      <c r="J5804" s="14" t="e">
        <f ca="1">F5804-(G5804+(SUMIF('RELACION PAGO DE CAJA'!B$3:B$9173,A5804,'RELACION PAGO DE CAJA'!K$3:K$9173)+SUMIF('RELACION PAGO DE CAJA'!B$3:B$9173,A5804,'RELACION PAGO DE CAJA'!L$3:L$9173)+(SUMIF('RELACION PAGO DE CAJA'!B$3:B$9173,A5804,'RELACION PAGO DE CAJA'!M$3:M$408)+(SUMIF('RELACION PAGO DE CAJA'!B$3:B$9173,A5804,'RELACION PAGO DE CAJA'!N$3:N$9173)))))</f>
        <v>#REF!</v>
      </c>
    </row>
    <row r="5805" spans="1:10">
      <c r="A5805" s="16" t="str">
        <f t="shared" si="95"/>
        <v/>
      </c>
      <c r="B5805" s="93"/>
      <c r="C5805" s="97"/>
      <c r="D5805" s="25"/>
      <c r="E5805" s="91"/>
      <c r="F5805" s="98"/>
      <c r="G5805" s="23"/>
      <c r="H5805" s="23"/>
      <c r="I5805" s="23"/>
      <c r="J5805" s="14" t="e">
        <f ca="1">F5805-(G5805+(SUMIF('RELACION PAGO DE CAJA'!B$3:B$9173,A5805,'RELACION PAGO DE CAJA'!K$3:K$9173)+SUMIF('RELACION PAGO DE CAJA'!B$3:B$9173,A5805,'RELACION PAGO DE CAJA'!L$3:L$9173)+(SUMIF('RELACION PAGO DE CAJA'!B$3:B$9173,A5805,'RELACION PAGO DE CAJA'!M$3:M$408)+(SUMIF('RELACION PAGO DE CAJA'!B$3:B$9173,A5805,'RELACION PAGO DE CAJA'!N$3:N$9173)))))</f>
        <v>#REF!</v>
      </c>
    </row>
    <row r="5806" spans="1:10">
      <c r="A5806" s="16" t="str">
        <f t="shared" si="95"/>
        <v/>
      </c>
      <c r="B5806" s="93"/>
      <c r="C5806" s="97"/>
      <c r="D5806" s="25"/>
      <c r="E5806" s="91"/>
      <c r="F5806" s="98"/>
      <c r="G5806" s="23"/>
      <c r="H5806" s="23"/>
      <c r="I5806" s="23"/>
      <c r="J5806" s="14" t="e">
        <f ca="1">F5806-(G5806+(SUMIF('RELACION PAGO DE CAJA'!B$3:B$9173,A5806,'RELACION PAGO DE CAJA'!K$3:K$9173)+SUMIF('RELACION PAGO DE CAJA'!B$3:B$9173,A5806,'RELACION PAGO DE CAJA'!L$3:L$9173)+(SUMIF('RELACION PAGO DE CAJA'!B$3:B$9173,A5806,'RELACION PAGO DE CAJA'!M$3:M$408)+(SUMIF('RELACION PAGO DE CAJA'!B$3:B$9173,A5806,'RELACION PAGO DE CAJA'!N$3:N$9173)))))</f>
        <v>#REF!</v>
      </c>
    </row>
    <row r="5807" spans="1:10">
      <c r="A5807" s="16" t="str">
        <f t="shared" si="95"/>
        <v/>
      </c>
      <c r="B5807" s="93"/>
      <c r="C5807" s="97"/>
      <c r="D5807" s="25"/>
      <c r="E5807" s="91"/>
      <c r="F5807" s="98"/>
      <c r="G5807" s="23"/>
      <c r="H5807" s="23"/>
      <c r="I5807" s="23"/>
      <c r="J5807" s="14" t="e">
        <f ca="1">F5807-(G5807+(SUMIF('RELACION PAGO DE CAJA'!B$3:B$9173,A5807,'RELACION PAGO DE CAJA'!K$3:K$9173)+SUMIF('RELACION PAGO DE CAJA'!B$3:B$9173,A5807,'RELACION PAGO DE CAJA'!L$3:L$9173)+(SUMIF('RELACION PAGO DE CAJA'!B$3:B$9173,A5807,'RELACION PAGO DE CAJA'!M$3:M$408)+(SUMIF('RELACION PAGO DE CAJA'!B$3:B$9173,A5807,'RELACION PAGO DE CAJA'!N$3:N$9173)))))</f>
        <v>#REF!</v>
      </c>
    </row>
    <row r="5808" spans="1:10">
      <c r="A5808" s="16" t="str">
        <f t="shared" si="95"/>
        <v/>
      </c>
      <c r="B5808" s="93"/>
      <c r="C5808" s="97"/>
      <c r="D5808" s="25"/>
      <c r="E5808" s="91"/>
      <c r="F5808" s="98"/>
      <c r="G5808" s="23"/>
      <c r="H5808" s="23"/>
      <c r="I5808" s="23"/>
      <c r="J5808" s="14" t="e">
        <f ca="1">F5808-(G5808+(SUMIF('RELACION PAGO DE CAJA'!B$3:B$9173,A5808,'RELACION PAGO DE CAJA'!K$3:K$9173)+SUMIF('RELACION PAGO DE CAJA'!B$3:B$9173,A5808,'RELACION PAGO DE CAJA'!L$3:L$9173)+(SUMIF('RELACION PAGO DE CAJA'!B$3:B$9173,A5808,'RELACION PAGO DE CAJA'!M$3:M$408)+(SUMIF('RELACION PAGO DE CAJA'!B$3:B$9173,A5808,'RELACION PAGO DE CAJA'!N$3:N$9173)))))</f>
        <v>#REF!</v>
      </c>
    </row>
    <row r="5809" spans="1:10">
      <c r="A5809" s="16" t="str">
        <f t="shared" si="95"/>
        <v/>
      </c>
      <c r="B5809" s="93"/>
      <c r="C5809" s="97"/>
      <c r="D5809" s="25"/>
      <c r="E5809" s="91"/>
      <c r="F5809" s="98"/>
      <c r="G5809" s="23"/>
      <c r="H5809" s="23"/>
      <c r="I5809" s="23"/>
      <c r="J5809" s="14" t="e">
        <f ca="1">F5809-(G5809+(SUMIF('RELACION PAGO DE CAJA'!B$3:B$9173,A5809,'RELACION PAGO DE CAJA'!K$3:K$9173)+SUMIF('RELACION PAGO DE CAJA'!B$3:B$9173,A5809,'RELACION PAGO DE CAJA'!L$3:L$9173)+(SUMIF('RELACION PAGO DE CAJA'!B$3:B$9173,A5809,'RELACION PAGO DE CAJA'!M$3:M$408)+(SUMIF('RELACION PAGO DE CAJA'!B$3:B$9173,A5809,'RELACION PAGO DE CAJA'!N$3:N$9173)))))</f>
        <v>#REF!</v>
      </c>
    </row>
    <row r="5810" spans="1:10">
      <c r="A5810" s="16" t="str">
        <f t="shared" si="95"/>
        <v/>
      </c>
      <c r="B5810" s="93"/>
      <c r="C5810" s="97"/>
      <c r="D5810" s="25"/>
      <c r="E5810" s="91"/>
      <c r="F5810" s="98"/>
      <c r="G5810" s="23"/>
      <c r="H5810" s="23"/>
      <c r="I5810" s="23"/>
      <c r="J5810" s="14" t="e">
        <f ca="1">F5810-(G5810+(SUMIF('RELACION PAGO DE CAJA'!B$3:B$9173,A5810,'RELACION PAGO DE CAJA'!K$3:K$9173)+SUMIF('RELACION PAGO DE CAJA'!B$3:B$9173,A5810,'RELACION PAGO DE CAJA'!L$3:L$9173)+(SUMIF('RELACION PAGO DE CAJA'!B$3:B$9173,A5810,'RELACION PAGO DE CAJA'!M$3:M$408)+(SUMIF('RELACION PAGO DE CAJA'!B$3:B$9173,A5810,'RELACION PAGO DE CAJA'!N$3:N$9173)))))</f>
        <v>#REF!</v>
      </c>
    </row>
    <row r="5811" spans="1:10">
      <c r="A5811" s="16" t="str">
        <f t="shared" si="95"/>
        <v/>
      </c>
      <c r="B5811" s="93"/>
      <c r="C5811" s="97"/>
      <c r="D5811" s="25"/>
      <c r="E5811" s="91"/>
      <c r="F5811" s="98"/>
      <c r="G5811" s="23"/>
      <c r="H5811" s="23"/>
      <c r="I5811" s="23"/>
      <c r="J5811" s="14" t="e">
        <f ca="1">F5811-(G5811+(SUMIF('RELACION PAGO DE CAJA'!B$3:B$9173,A5811,'RELACION PAGO DE CAJA'!K$3:K$9173)+SUMIF('RELACION PAGO DE CAJA'!B$3:B$9173,A5811,'RELACION PAGO DE CAJA'!L$3:L$9173)+(SUMIF('RELACION PAGO DE CAJA'!B$3:B$9173,A5811,'RELACION PAGO DE CAJA'!M$3:M$408)+(SUMIF('RELACION PAGO DE CAJA'!B$3:B$9173,A5811,'RELACION PAGO DE CAJA'!N$3:N$9173)))))</f>
        <v>#REF!</v>
      </c>
    </row>
    <row r="5812" spans="1:10">
      <c r="A5812" s="16" t="str">
        <f t="shared" si="95"/>
        <v/>
      </c>
      <c r="B5812" s="93"/>
      <c r="C5812" s="97"/>
      <c r="D5812" s="25"/>
      <c r="E5812" s="91"/>
      <c r="F5812" s="98"/>
      <c r="G5812" s="23"/>
      <c r="H5812" s="23"/>
      <c r="I5812" s="23"/>
      <c r="J5812" s="14" t="e">
        <f ca="1">F5812-(G5812+(SUMIF('RELACION PAGO DE CAJA'!B$3:B$9173,A5812,'RELACION PAGO DE CAJA'!K$3:K$9173)+SUMIF('RELACION PAGO DE CAJA'!B$3:B$9173,A5812,'RELACION PAGO DE CAJA'!L$3:L$9173)+(SUMIF('RELACION PAGO DE CAJA'!B$3:B$9173,A5812,'RELACION PAGO DE CAJA'!M$3:M$408)+(SUMIF('RELACION PAGO DE CAJA'!B$3:B$9173,A5812,'RELACION PAGO DE CAJA'!N$3:N$9173)))))</f>
        <v>#REF!</v>
      </c>
    </row>
    <row r="5813" spans="1:10">
      <c r="A5813" s="16" t="str">
        <f t="shared" si="95"/>
        <v/>
      </c>
      <c r="B5813" s="93"/>
      <c r="C5813" s="97"/>
      <c r="D5813" s="25"/>
      <c r="E5813" s="91"/>
      <c r="F5813" s="98"/>
      <c r="G5813" s="23"/>
      <c r="H5813" s="23"/>
      <c r="I5813" s="23"/>
      <c r="J5813" s="14" t="e">
        <f ca="1">F5813-(G5813+(SUMIF('RELACION PAGO DE CAJA'!B$3:B$9173,A5813,'RELACION PAGO DE CAJA'!K$3:K$9173)+SUMIF('RELACION PAGO DE CAJA'!B$3:B$9173,A5813,'RELACION PAGO DE CAJA'!L$3:L$9173)+(SUMIF('RELACION PAGO DE CAJA'!B$3:B$9173,A5813,'RELACION PAGO DE CAJA'!M$3:M$408)+(SUMIF('RELACION PAGO DE CAJA'!B$3:B$9173,A5813,'RELACION PAGO DE CAJA'!N$3:N$9173)))))</f>
        <v>#REF!</v>
      </c>
    </row>
    <row r="5814" spans="1:10">
      <c r="A5814" s="16" t="str">
        <f t="shared" si="95"/>
        <v/>
      </c>
      <c r="B5814" s="93"/>
      <c r="C5814" s="97"/>
      <c r="D5814" s="25"/>
      <c r="E5814" s="91"/>
      <c r="F5814" s="98"/>
      <c r="G5814" s="23"/>
      <c r="H5814" s="23"/>
      <c r="I5814" s="23"/>
      <c r="J5814" s="14" t="e">
        <f ca="1">F5814-(G5814+(SUMIF('RELACION PAGO DE CAJA'!B$3:B$9173,A5814,'RELACION PAGO DE CAJA'!K$3:K$9173)+SUMIF('RELACION PAGO DE CAJA'!B$3:B$9173,A5814,'RELACION PAGO DE CAJA'!L$3:L$9173)+(SUMIF('RELACION PAGO DE CAJA'!B$3:B$9173,A5814,'RELACION PAGO DE CAJA'!M$3:M$408)+(SUMIF('RELACION PAGO DE CAJA'!B$3:B$9173,A5814,'RELACION PAGO DE CAJA'!N$3:N$9173)))))</f>
        <v>#REF!</v>
      </c>
    </row>
    <row r="5815" spans="1:10">
      <c r="A5815" s="16" t="str">
        <f t="shared" si="95"/>
        <v/>
      </c>
      <c r="B5815" s="93"/>
      <c r="C5815" s="97"/>
      <c r="D5815" s="25"/>
      <c r="E5815" s="91"/>
      <c r="F5815" s="98"/>
      <c r="G5815" s="23"/>
      <c r="H5815" s="23"/>
      <c r="I5815" s="23"/>
      <c r="J5815" s="14" t="e">
        <f ca="1">F5815-(G5815+(SUMIF('RELACION PAGO DE CAJA'!B$3:B$9173,A5815,'RELACION PAGO DE CAJA'!K$3:K$9173)+SUMIF('RELACION PAGO DE CAJA'!B$3:B$9173,A5815,'RELACION PAGO DE CAJA'!L$3:L$9173)+(SUMIF('RELACION PAGO DE CAJA'!B$3:B$9173,A5815,'RELACION PAGO DE CAJA'!M$3:M$408)+(SUMIF('RELACION PAGO DE CAJA'!B$3:B$9173,A5815,'RELACION PAGO DE CAJA'!N$3:N$9173)))))</f>
        <v>#REF!</v>
      </c>
    </row>
    <row r="5816" spans="1:10">
      <c r="A5816" s="16" t="str">
        <f t="shared" si="95"/>
        <v/>
      </c>
      <c r="B5816" s="93"/>
      <c r="C5816" s="97"/>
      <c r="D5816" s="25"/>
      <c r="E5816" s="91"/>
      <c r="F5816" s="98"/>
      <c r="G5816" s="23"/>
      <c r="H5816" s="23"/>
      <c r="I5816" s="23"/>
      <c r="J5816" s="14" t="e">
        <f ca="1">F5816-(G5816+(SUMIF('RELACION PAGO DE CAJA'!B$3:B$9173,A5816,'RELACION PAGO DE CAJA'!K$3:K$9173)+SUMIF('RELACION PAGO DE CAJA'!B$3:B$9173,A5816,'RELACION PAGO DE CAJA'!L$3:L$9173)+(SUMIF('RELACION PAGO DE CAJA'!B$3:B$9173,A5816,'RELACION PAGO DE CAJA'!M$3:M$408)+(SUMIF('RELACION PAGO DE CAJA'!B$3:B$9173,A5816,'RELACION PAGO DE CAJA'!N$3:N$9173)))))</f>
        <v>#REF!</v>
      </c>
    </row>
    <row r="5817" spans="1:10">
      <c r="A5817" s="16" t="str">
        <f t="shared" si="95"/>
        <v/>
      </c>
      <c r="B5817" s="93"/>
      <c r="C5817" s="97"/>
      <c r="D5817" s="25"/>
      <c r="E5817" s="91"/>
      <c r="F5817" s="98"/>
      <c r="G5817" s="23"/>
      <c r="H5817" s="23"/>
      <c r="I5817" s="23"/>
      <c r="J5817" s="14" t="e">
        <f ca="1">F5817-(G5817+(SUMIF('RELACION PAGO DE CAJA'!B$3:B$9173,A5817,'RELACION PAGO DE CAJA'!K$3:K$9173)+SUMIF('RELACION PAGO DE CAJA'!B$3:B$9173,A5817,'RELACION PAGO DE CAJA'!L$3:L$9173)+(SUMIF('RELACION PAGO DE CAJA'!B$3:B$9173,A5817,'RELACION PAGO DE CAJA'!M$3:M$408)+(SUMIF('RELACION PAGO DE CAJA'!B$3:B$9173,A5817,'RELACION PAGO DE CAJA'!N$3:N$9173)))))</f>
        <v>#REF!</v>
      </c>
    </row>
    <row r="5818" spans="1:10">
      <c r="A5818" s="16" t="str">
        <f t="shared" si="95"/>
        <v/>
      </c>
      <c r="B5818" s="93"/>
      <c r="C5818" s="97"/>
      <c r="D5818" s="25"/>
      <c r="E5818" s="91"/>
      <c r="F5818" s="98"/>
      <c r="G5818" s="23"/>
      <c r="H5818" s="23"/>
      <c r="I5818" s="23"/>
      <c r="J5818" s="14" t="e">
        <f ca="1">F5818-(G5818+(SUMIF('RELACION PAGO DE CAJA'!B$3:B$9173,A5818,'RELACION PAGO DE CAJA'!K$3:K$9173)+SUMIF('RELACION PAGO DE CAJA'!B$3:B$9173,A5818,'RELACION PAGO DE CAJA'!L$3:L$9173)+(SUMIF('RELACION PAGO DE CAJA'!B$3:B$9173,A5818,'RELACION PAGO DE CAJA'!M$3:M$408)+(SUMIF('RELACION PAGO DE CAJA'!B$3:B$9173,A5818,'RELACION PAGO DE CAJA'!N$3:N$9173)))))</f>
        <v>#REF!</v>
      </c>
    </row>
    <row r="5819" spans="1:10">
      <c r="A5819" s="16" t="str">
        <f t="shared" si="95"/>
        <v/>
      </c>
      <c r="B5819" s="93"/>
      <c r="C5819" s="97"/>
      <c r="D5819" s="25"/>
      <c r="E5819" s="91"/>
      <c r="F5819" s="98"/>
      <c r="G5819" s="23"/>
      <c r="H5819" s="23"/>
      <c r="I5819" s="23"/>
      <c r="J5819" s="14" t="e">
        <f ca="1">F5819-(G5819+(SUMIF('RELACION PAGO DE CAJA'!B$3:B$9173,A5819,'RELACION PAGO DE CAJA'!K$3:K$9173)+SUMIF('RELACION PAGO DE CAJA'!B$3:B$9173,A5819,'RELACION PAGO DE CAJA'!L$3:L$9173)+(SUMIF('RELACION PAGO DE CAJA'!B$3:B$9173,A5819,'RELACION PAGO DE CAJA'!M$3:M$408)+(SUMIF('RELACION PAGO DE CAJA'!B$3:B$9173,A5819,'RELACION PAGO DE CAJA'!N$3:N$9173)))))</f>
        <v>#REF!</v>
      </c>
    </row>
    <row r="5820" spans="1:10">
      <c r="A5820" s="16" t="str">
        <f t="shared" si="95"/>
        <v/>
      </c>
      <c r="B5820" s="93"/>
      <c r="C5820" s="97"/>
      <c r="D5820" s="25"/>
      <c r="E5820" s="91"/>
      <c r="F5820" s="98"/>
      <c r="G5820" s="23"/>
      <c r="H5820" s="23"/>
      <c r="I5820" s="23"/>
      <c r="J5820" s="14" t="e">
        <f ca="1">F5820-(G5820+(SUMIF('RELACION PAGO DE CAJA'!B$3:B$9173,A5820,'RELACION PAGO DE CAJA'!K$3:K$9173)+SUMIF('RELACION PAGO DE CAJA'!B$3:B$9173,A5820,'RELACION PAGO DE CAJA'!L$3:L$9173)+(SUMIF('RELACION PAGO DE CAJA'!B$3:B$9173,A5820,'RELACION PAGO DE CAJA'!M$3:M$408)+(SUMIF('RELACION PAGO DE CAJA'!B$3:B$9173,A5820,'RELACION PAGO DE CAJA'!N$3:N$9173)))))</f>
        <v>#REF!</v>
      </c>
    </row>
    <row r="5821" spans="1:10">
      <c r="A5821" s="16" t="str">
        <f t="shared" si="95"/>
        <v/>
      </c>
      <c r="B5821" s="93"/>
      <c r="C5821" s="97"/>
      <c r="D5821" s="25"/>
      <c r="E5821" s="91"/>
      <c r="F5821" s="98"/>
      <c r="G5821" s="23"/>
      <c r="H5821" s="23"/>
      <c r="I5821" s="23"/>
      <c r="J5821" s="14" t="e">
        <f ca="1">F5821-(G5821+(SUMIF('RELACION PAGO DE CAJA'!B$3:B$9173,A5821,'RELACION PAGO DE CAJA'!K$3:K$9173)+SUMIF('RELACION PAGO DE CAJA'!B$3:B$9173,A5821,'RELACION PAGO DE CAJA'!L$3:L$9173)+(SUMIF('RELACION PAGO DE CAJA'!B$3:B$9173,A5821,'RELACION PAGO DE CAJA'!M$3:M$408)+(SUMIF('RELACION PAGO DE CAJA'!B$3:B$9173,A5821,'RELACION PAGO DE CAJA'!N$3:N$9173)))))</f>
        <v>#REF!</v>
      </c>
    </row>
    <row r="5822" spans="1:10">
      <c r="A5822" s="16" t="str">
        <f t="shared" si="95"/>
        <v/>
      </c>
      <c r="B5822" s="93"/>
      <c r="C5822" s="97"/>
      <c r="D5822" s="25"/>
      <c r="E5822" s="91"/>
      <c r="F5822" s="98"/>
      <c r="G5822" s="23"/>
      <c r="H5822" s="23"/>
      <c r="I5822" s="23"/>
      <c r="J5822" s="14" t="e">
        <f ca="1">F5822-(G5822+(SUMIF('RELACION PAGO DE CAJA'!B$3:B$9173,A5822,'RELACION PAGO DE CAJA'!K$3:K$9173)+SUMIF('RELACION PAGO DE CAJA'!B$3:B$9173,A5822,'RELACION PAGO DE CAJA'!L$3:L$9173)+(SUMIF('RELACION PAGO DE CAJA'!B$3:B$9173,A5822,'RELACION PAGO DE CAJA'!M$3:M$408)+(SUMIF('RELACION PAGO DE CAJA'!B$3:B$9173,A5822,'RELACION PAGO DE CAJA'!N$3:N$9173)))))</f>
        <v>#REF!</v>
      </c>
    </row>
    <row r="5823" spans="1:10">
      <c r="A5823" s="16" t="str">
        <f t="shared" si="95"/>
        <v/>
      </c>
      <c r="B5823" s="93"/>
      <c r="C5823" s="97"/>
      <c r="D5823" s="25"/>
      <c r="E5823" s="91"/>
      <c r="F5823" s="98"/>
      <c r="G5823" s="23"/>
      <c r="H5823" s="23"/>
      <c r="I5823" s="23"/>
      <c r="J5823" s="14" t="e">
        <f ca="1">F5823-(G5823+(SUMIF('RELACION PAGO DE CAJA'!B$3:B$9173,A5823,'RELACION PAGO DE CAJA'!K$3:K$9173)+SUMIF('RELACION PAGO DE CAJA'!B$3:B$9173,A5823,'RELACION PAGO DE CAJA'!L$3:L$9173)+(SUMIF('RELACION PAGO DE CAJA'!B$3:B$9173,A5823,'RELACION PAGO DE CAJA'!M$3:M$408)+(SUMIF('RELACION PAGO DE CAJA'!B$3:B$9173,A5823,'RELACION PAGO DE CAJA'!N$3:N$9173)))))</f>
        <v>#REF!</v>
      </c>
    </row>
    <row r="5824" spans="1:10">
      <c r="A5824" s="16" t="str">
        <f t="shared" si="95"/>
        <v/>
      </c>
      <c r="B5824" s="93"/>
      <c r="C5824" s="97"/>
      <c r="D5824" s="25"/>
      <c r="E5824" s="91"/>
      <c r="F5824" s="98"/>
      <c r="G5824" s="23"/>
      <c r="H5824" s="23"/>
      <c r="I5824" s="23"/>
      <c r="J5824" s="14" t="e">
        <f ca="1">F5824-(G5824+(SUMIF('RELACION PAGO DE CAJA'!B$3:B$9173,A5824,'RELACION PAGO DE CAJA'!K$3:K$9173)+SUMIF('RELACION PAGO DE CAJA'!B$3:B$9173,A5824,'RELACION PAGO DE CAJA'!L$3:L$9173)+(SUMIF('RELACION PAGO DE CAJA'!B$3:B$9173,A5824,'RELACION PAGO DE CAJA'!M$3:M$408)+(SUMIF('RELACION PAGO DE CAJA'!B$3:B$9173,A5824,'RELACION PAGO DE CAJA'!N$3:N$9173)))))</f>
        <v>#REF!</v>
      </c>
    </row>
    <row r="5825" spans="1:10">
      <c r="A5825" s="16" t="str">
        <f t="shared" si="95"/>
        <v/>
      </c>
      <c r="B5825" s="93"/>
      <c r="C5825" s="97"/>
      <c r="D5825" s="25"/>
      <c r="E5825" s="91"/>
      <c r="F5825" s="98"/>
      <c r="G5825" s="23"/>
      <c r="H5825" s="23"/>
      <c r="I5825" s="23"/>
      <c r="J5825" s="14" t="e">
        <f ca="1">F5825-(G5825+(SUMIF('RELACION PAGO DE CAJA'!B$3:B$9173,A5825,'RELACION PAGO DE CAJA'!K$3:K$9173)+SUMIF('RELACION PAGO DE CAJA'!B$3:B$9173,A5825,'RELACION PAGO DE CAJA'!L$3:L$9173)+(SUMIF('RELACION PAGO DE CAJA'!B$3:B$9173,A5825,'RELACION PAGO DE CAJA'!M$3:M$408)+(SUMIF('RELACION PAGO DE CAJA'!B$3:B$9173,A5825,'RELACION PAGO DE CAJA'!N$3:N$9173)))))</f>
        <v>#REF!</v>
      </c>
    </row>
    <row r="5826" spans="1:10">
      <c r="A5826" s="16" t="str">
        <f t="shared" si="95"/>
        <v/>
      </c>
      <c r="B5826" s="93"/>
      <c r="C5826" s="97"/>
      <c r="D5826" s="25"/>
      <c r="E5826" s="91"/>
      <c r="F5826" s="98"/>
      <c r="G5826" s="23"/>
      <c r="H5826" s="23"/>
      <c r="I5826" s="23"/>
      <c r="J5826" s="14" t="e">
        <f ca="1">F5826-(G5826+(SUMIF('RELACION PAGO DE CAJA'!B$3:B$9173,A5826,'RELACION PAGO DE CAJA'!K$3:K$9173)+SUMIF('RELACION PAGO DE CAJA'!B$3:B$9173,A5826,'RELACION PAGO DE CAJA'!L$3:L$9173)+(SUMIF('RELACION PAGO DE CAJA'!B$3:B$9173,A5826,'RELACION PAGO DE CAJA'!M$3:M$408)+(SUMIF('RELACION PAGO DE CAJA'!B$3:B$9173,A5826,'RELACION PAGO DE CAJA'!N$3:N$9173)))))</f>
        <v>#REF!</v>
      </c>
    </row>
    <row r="5827" spans="1:10">
      <c r="A5827" s="16" t="str">
        <f t="shared" si="95"/>
        <v/>
      </c>
      <c r="B5827" s="93"/>
      <c r="C5827" s="97"/>
      <c r="D5827" s="25"/>
      <c r="E5827" s="91"/>
      <c r="F5827" s="98"/>
      <c r="G5827" s="23"/>
      <c r="H5827" s="23"/>
      <c r="I5827" s="23"/>
      <c r="J5827" s="14" t="e">
        <f ca="1">F5827-(G5827+(SUMIF('RELACION PAGO DE CAJA'!B$3:B$9173,A5827,'RELACION PAGO DE CAJA'!K$3:K$9173)+SUMIF('RELACION PAGO DE CAJA'!B$3:B$9173,A5827,'RELACION PAGO DE CAJA'!L$3:L$9173)+(SUMIF('RELACION PAGO DE CAJA'!B$3:B$9173,A5827,'RELACION PAGO DE CAJA'!M$3:M$408)+(SUMIF('RELACION PAGO DE CAJA'!B$3:B$9173,A5827,'RELACION PAGO DE CAJA'!N$3:N$9173)))))</f>
        <v>#REF!</v>
      </c>
    </row>
    <row r="5828" spans="1:10">
      <c r="A5828" s="16" t="str">
        <f t="shared" si="95"/>
        <v/>
      </c>
      <c r="B5828" s="93"/>
      <c r="C5828" s="97"/>
      <c r="D5828" s="25"/>
      <c r="E5828" s="91"/>
      <c r="F5828" s="98"/>
      <c r="G5828" s="23"/>
      <c r="H5828" s="23"/>
      <c r="I5828" s="23"/>
      <c r="J5828" s="14" t="e">
        <f ca="1">F5828-(G5828+(SUMIF('RELACION PAGO DE CAJA'!B$3:B$9173,A5828,'RELACION PAGO DE CAJA'!K$3:K$9173)+SUMIF('RELACION PAGO DE CAJA'!B$3:B$9173,A5828,'RELACION PAGO DE CAJA'!L$3:L$9173)+(SUMIF('RELACION PAGO DE CAJA'!B$3:B$9173,A5828,'RELACION PAGO DE CAJA'!M$3:M$408)+(SUMIF('RELACION PAGO DE CAJA'!B$3:B$9173,A5828,'RELACION PAGO DE CAJA'!N$3:N$9173)))))</f>
        <v>#REF!</v>
      </c>
    </row>
    <row r="5829" spans="1:10">
      <c r="A5829" s="16" t="str">
        <f t="shared" si="95"/>
        <v/>
      </c>
      <c r="B5829" s="93"/>
      <c r="C5829" s="97"/>
      <c r="D5829" s="25"/>
      <c r="E5829" s="91"/>
      <c r="F5829" s="98"/>
      <c r="G5829" s="23"/>
      <c r="H5829" s="23"/>
      <c r="I5829" s="23"/>
      <c r="J5829" s="14" t="e">
        <f ca="1">F5829-(G5829+(SUMIF('RELACION PAGO DE CAJA'!B$3:B$9173,A5829,'RELACION PAGO DE CAJA'!K$3:K$9173)+SUMIF('RELACION PAGO DE CAJA'!B$3:B$9173,A5829,'RELACION PAGO DE CAJA'!L$3:L$9173)+(SUMIF('RELACION PAGO DE CAJA'!B$3:B$9173,A5829,'RELACION PAGO DE CAJA'!M$3:M$408)+(SUMIF('RELACION PAGO DE CAJA'!B$3:B$9173,A5829,'RELACION PAGO DE CAJA'!N$3:N$9173)))))</f>
        <v>#REF!</v>
      </c>
    </row>
    <row r="5830" spans="1:10">
      <c r="A5830" s="16" t="str">
        <f t="shared" si="95"/>
        <v/>
      </c>
      <c r="B5830" s="93"/>
      <c r="C5830" s="97"/>
      <c r="D5830" s="25"/>
      <c r="E5830" s="91"/>
      <c r="F5830" s="98"/>
      <c r="G5830" s="23"/>
      <c r="H5830" s="23"/>
      <c r="I5830" s="23"/>
      <c r="J5830" s="14" t="e">
        <f ca="1">F5830-(G5830+(SUMIF('RELACION PAGO DE CAJA'!B$3:B$9173,A5830,'RELACION PAGO DE CAJA'!K$3:K$9173)+SUMIF('RELACION PAGO DE CAJA'!B$3:B$9173,A5830,'RELACION PAGO DE CAJA'!L$3:L$9173)+(SUMIF('RELACION PAGO DE CAJA'!B$3:B$9173,A5830,'RELACION PAGO DE CAJA'!M$3:M$408)+(SUMIF('RELACION PAGO DE CAJA'!B$3:B$9173,A5830,'RELACION PAGO DE CAJA'!N$3:N$9173)))))</f>
        <v>#REF!</v>
      </c>
    </row>
    <row r="5831" spans="1:10">
      <c r="A5831" s="16" t="str">
        <f t="shared" si="95"/>
        <v/>
      </c>
      <c r="B5831" s="93"/>
      <c r="C5831" s="97"/>
      <c r="D5831" s="25"/>
      <c r="E5831" s="91"/>
      <c r="F5831" s="98"/>
      <c r="G5831" s="23"/>
      <c r="H5831" s="23"/>
      <c r="I5831" s="23"/>
      <c r="J5831" s="14" t="e">
        <f ca="1">F5831-(G5831+(SUMIF('RELACION PAGO DE CAJA'!B$3:B$9173,A5831,'RELACION PAGO DE CAJA'!K$3:K$9173)+SUMIF('RELACION PAGO DE CAJA'!B$3:B$9173,A5831,'RELACION PAGO DE CAJA'!L$3:L$9173)+(SUMIF('RELACION PAGO DE CAJA'!B$3:B$9173,A5831,'RELACION PAGO DE CAJA'!M$3:M$408)+(SUMIF('RELACION PAGO DE CAJA'!B$3:B$9173,A5831,'RELACION PAGO DE CAJA'!N$3:N$9173)))))</f>
        <v>#REF!</v>
      </c>
    </row>
    <row r="5832" spans="1:10">
      <c r="A5832" s="16" t="str">
        <f t="shared" si="95"/>
        <v/>
      </c>
      <c r="B5832" s="93"/>
      <c r="C5832" s="97"/>
      <c r="D5832" s="25"/>
      <c r="E5832" s="91"/>
      <c r="F5832" s="98"/>
      <c r="G5832" s="23"/>
      <c r="H5832" s="23"/>
      <c r="I5832" s="23"/>
      <c r="J5832" s="14" t="e">
        <f ca="1">F5832-(G5832+(SUMIF('RELACION PAGO DE CAJA'!B$3:B$9173,A5832,'RELACION PAGO DE CAJA'!K$3:K$9173)+SUMIF('RELACION PAGO DE CAJA'!B$3:B$9173,A5832,'RELACION PAGO DE CAJA'!L$3:L$9173)+(SUMIF('RELACION PAGO DE CAJA'!B$3:B$9173,A5832,'RELACION PAGO DE CAJA'!M$3:M$408)+(SUMIF('RELACION PAGO DE CAJA'!B$3:B$9173,A5832,'RELACION PAGO DE CAJA'!N$3:N$9173)))))</f>
        <v>#REF!</v>
      </c>
    </row>
    <row r="5833" spans="1:10">
      <c r="A5833" s="16" t="str">
        <f t="shared" si="95"/>
        <v/>
      </c>
      <c r="B5833" s="93"/>
      <c r="C5833" s="97"/>
      <c r="D5833" s="25"/>
      <c r="E5833" s="91"/>
      <c r="F5833" s="98"/>
      <c r="G5833" s="23"/>
      <c r="H5833" s="23"/>
      <c r="I5833" s="23"/>
      <c r="J5833" s="14" t="e">
        <f ca="1">F5833-(G5833+(SUMIF('RELACION PAGO DE CAJA'!B$3:B$9173,A5833,'RELACION PAGO DE CAJA'!K$3:K$9173)+SUMIF('RELACION PAGO DE CAJA'!B$3:B$9173,A5833,'RELACION PAGO DE CAJA'!L$3:L$9173)+(SUMIF('RELACION PAGO DE CAJA'!B$3:B$9173,A5833,'RELACION PAGO DE CAJA'!M$3:M$408)+(SUMIF('RELACION PAGO DE CAJA'!B$3:B$9173,A5833,'RELACION PAGO DE CAJA'!N$3:N$9173)))))</f>
        <v>#REF!</v>
      </c>
    </row>
    <row r="5834" spans="1:10">
      <c r="A5834" s="16" t="str">
        <f t="shared" si="95"/>
        <v/>
      </c>
      <c r="B5834" s="93"/>
      <c r="C5834" s="97"/>
      <c r="D5834" s="25"/>
      <c r="E5834" s="91"/>
      <c r="F5834" s="98"/>
      <c r="G5834" s="23"/>
      <c r="H5834" s="23"/>
      <c r="I5834" s="23"/>
      <c r="J5834" s="14" t="e">
        <f ca="1">F5834-(G5834+(SUMIF('RELACION PAGO DE CAJA'!B$3:B$9173,A5834,'RELACION PAGO DE CAJA'!K$3:K$9173)+SUMIF('RELACION PAGO DE CAJA'!B$3:B$9173,A5834,'RELACION PAGO DE CAJA'!L$3:L$9173)+(SUMIF('RELACION PAGO DE CAJA'!B$3:B$9173,A5834,'RELACION PAGO DE CAJA'!M$3:M$408)+(SUMIF('RELACION PAGO DE CAJA'!B$3:B$9173,A5834,'RELACION PAGO DE CAJA'!N$3:N$9173)))))</f>
        <v>#REF!</v>
      </c>
    </row>
    <row r="5835" spans="1:10">
      <c r="A5835" s="16" t="str">
        <f t="shared" si="95"/>
        <v/>
      </c>
      <c r="B5835" s="93"/>
      <c r="C5835" s="97"/>
      <c r="D5835" s="25"/>
      <c r="E5835" s="91"/>
      <c r="F5835" s="98"/>
      <c r="G5835" s="23"/>
      <c r="H5835" s="23"/>
      <c r="I5835" s="23"/>
      <c r="J5835" s="14" t="e">
        <f ca="1">F5835-(G5835+(SUMIF('RELACION PAGO DE CAJA'!B$3:B$9173,A5835,'RELACION PAGO DE CAJA'!K$3:K$9173)+SUMIF('RELACION PAGO DE CAJA'!B$3:B$9173,A5835,'RELACION PAGO DE CAJA'!L$3:L$9173)+(SUMIF('RELACION PAGO DE CAJA'!B$3:B$9173,A5835,'RELACION PAGO DE CAJA'!M$3:M$408)+(SUMIF('RELACION PAGO DE CAJA'!B$3:B$9173,A5835,'RELACION PAGO DE CAJA'!N$3:N$9173)))))</f>
        <v>#REF!</v>
      </c>
    </row>
    <row r="5836" spans="1:10">
      <c r="A5836" s="16" t="str">
        <f t="shared" si="95"/>
        <v/>
      </c>
      <c r="B5836" s="93"/>
      <c r="C5836" s="97"/>
      <c r="D5836" s="25"/>
      <c r="E5836" s="91"/>
      <c r="F5836" s="98"/>
      <c r="G5836" s="23"/>
      <c r="H5836" s="23"/>
      <c r="I5836" s="23"/>
      <c r="J5836" s="14" t="e">
        <f ca="1">F5836-(G5836+(SUMIF('RELACION PAGO DE CAJA'!B$3:B$9173,A5836,'RELACION PAGO DE CAJA'!K$3:K$9173)+SUMIF('RELACION PAGO DE CAJA'!B$3:B$9173,A5836,'RELACION PAGO DE CAJA'!L$3:L$9173)+(SUMIF('RELACION PAGO DE CAJA'!B$3:B$9173,A5836,'RELACION PAGO DE CAJA'!M$3:M$408)+(SUMIF('RELACION PAGO DE CAJA'!B$3:B$9173,A5836,'RELACION PAGO DE CAJA'!N$3:N$9173)))))</f>
        <v>#REF!</v>
      </c>
    </row>
    <row r="5837" spans="1:10">
      <c r="A5837" s="16" t="str">
        <f t="shared" si="95"/>
        <v/>
      </c>
      <c r="B5837" s="93"/>
      <c r="C5837" s="97"/>
      <c r="D5837" s="25"/>
      <c r="E5837" s="91"/>
      <c r="F5837" s="98"/>
      <c r="G5837" s="23"/>
      <c r="H5837" s="23"/>
      <c r="I5837" s="23"/>
      <c r="J5837" s="14" t="e">
        <f ca="1">F5837-(G5837+(SUMIF('RELACION PAGO DE CAJA'!B$3:B$9173,A5837,'RELACION PAGO DE CAJA'!K$3:K$9173)+SUMIF('RELACION PAGO DE CAJA'!B$3:B$9173,A5837,'RELACION PAGO DE CAJA'!L$3:L$9173)+(SUMIF('RELACION PAGO DE CAJA'!B$3:B$9173,A5837,'RELACION PAGO DE CAJA'!M$3:M$408)+(SUMIF('RELACION PAGO DE CAJA'!B$3:B$9173,A5837,'RELACION PAGO DE CAJA'!N$3:N$9173)))))</f>
        <v>#REF!</v>
      </c>
    </row>
    <row r="5838" spans="1:10">
      <c r="A5838" s="16" t="str">
        <f t="shared" si="95"/>
        <v/>
      </c>
      <c r="B5838" s="93"/>
      <c r="C5838" s="97"/>
      <c r="D5838" s="25"/>
      <c r="E5838" s="91"/>
      <c r="F5838" s="98"/>
      <c r="G5838" s="23"/>
      <c r="H5838" s="23"/>
      <c r="I5838" s="23"/>
      <c r="J5838" s="14" t="e">
        <f ca="1">F5838-(G5838+(SUMIF('RELACION PAGO DE CAJA'!B$3:B$9173,A5838,'RELACION PAGO DE CAJA'!K$3:K$9173)+SUMIF('RELACION PAGO DE CAJA'!B$3:B$9173,A5838,'RELACION PAGO DE CAJA'!L$3:L$9173)+(SUMIF('RELACION PAGO DE CAJA'!B$3:B$9173,A5838,'RELACION PAGO DE CAJA'!M$3:M$408)+(SUMIF('RELACION PAGO DE CAJA'!B$3:B$9173,A5838,'RELACION PAGO DE CAJA'!N$3:N$9173)))))</f>
        <v>#REF!</v>
      </c>
    </row>
    <row r="5839" spans="1:10">
      <c r="A5839" s="16" t="str">
        <f t="shared" si="95"/>
        <v/>
      </c>
      <c r="B5839" s="93"/>
      <c r="C5839" s="97"/>
      <c r="D5839" s="25"/>
      <c r="E5839" s="91"/>
      <c r="F5839" s="98"/>
      <c r="G5839" s="23"/>
      <c r="H5839" s="23"/>
      <c r="I5839" s="23"/>
      <c r="J5839" s="14" t="e">
        <f ca="1">F5839-(G5839+(SUMIF('RELACION PAGO DE CAJA'!B$3:B$9173,A5839,'RELACION PAGO DE CAJA'!K$3:K$9173)+SUMIF('RELACION PAGO DE CAJA'!B$3:B$9173,A5839,'RELACION PAGO DE CAJA'!L$3:L$9173)+(SUMIF('RELACION PAGO DE CAJA'!B$3:B$9173,A5839,'RELACION PAGO DE CAJA'!M$3:M$408)+(SUMIF('RELACION PAGO DE CAJA'!B$3:B$9173,A5839,'RELACION PAGO DE CAJA'!N$3:N$9173)))))</f>
        <v>#REF!</v>
      </c>
    </row>
    <row r="5840" spans="1:10">
      <c r="A5840" s="16" t="str">
        <f t="shared" si="95"/>
        <v/>
      </c>
      <c r="B5840" s="93"/>
      <c r="C5840" s="97"/>
      <c r="D5840" s="25"/>
      <c r="E5840" s="91"/>
      <c r="F5840" s="98"/>
      <c r="G5840" s="23"/>
      <c r="H5840" s="23"/>
      <c r="I5840" s="23"/>
      <c r="J5840" s="14" t="e">
        <f ca="1">F5840-(G5840+(SUMIF('RELACION PAGO DE CAJA'!B$3:B$9173,A5840,'RELACION PAGO DE CAJA'!K$3:K$9173)+SUMIF('RELACION PAGO DE CAJA'!B$3:B$9173,A5840,'RELACION PAGO DE CAJA'!L$3:L$9173)+(SUMIF('RELACION PAGO DE CAJA'!B$3:B$9173,A5840,'RELACION PAGO DE CAJA'!M$3:M$408)+(SUMIF('RELACION PAGO DE CAJA'!B$3:B$9173,A5840,'RELACION PAGO DE CAJA'!N$3:N$9173)))))</f>
        <v>#REF!</v>
      </c>
    </row>
    <row r="5841" spans="1:10">
      <c r="A5841" s="16" t="str">
        <f t="shared" si="95"/>
        <v/>
      </c>
      <c r="B5841" s="93"/>
      <c r="C5841" s="97"/>
      <c r="D5841" s="25"/>
      <c r="E5841" s="91"/>
      <c r="F5841" s="98"/>
      <c r="G5841" s="23"/>
      <c r="H5841" s="23"/>
      <c r="I5841" s="23"/>
      <c r="J5841" s="14" t="e">
        <f ca="1">F5841-(G5841+(SUMIF('RELACION PAGO DE CAJA'!B$3:B$9173,A5841,'RELACION PAGO DE CAJA'!K$3:K$9173)+SUMIF('RELACION PAGO DE CAJA'!B$3:B$9173,A5841,'RELACION PAGO DE CAJA'!L$3:L$9173)+(SUMIF('RELACION PAGO DE CAJA'!B$3:B$9173,A5841,'RELACION PAGO DE CAJA'!M$3:M$408)+(SUMIF('RELACION PAGO DE CAJA'!B$3:B$9173,A5841,'RELACION PAGO DE CAJA'!N$3:N$9173)))))</f>
        <v>#REF!</v>
      </c>
    </row>
    <row r="5842" spans="1:10">
      <c r="A5842" s="16" t="str">
        <f t="shared" si="95"/>
        <v/>
      </c>
      <c r="B5842" s="93"/>
      <c r="C5842" s="97"/>
      <c r="D5842" s="25"/>
      <c r="E5842" s="91"/>
      <c r="F5842" s="98"/>
      <c r="G5842" s="23"/>
      <c r="H5842" s="23"/>
      <c r="I5842" s="23"/>
      <c r="J5842" s="14" t="e">
        <f ca="1">F5842-(G5842+(SUMIF('RELACION PAGO DE CAJA'!B$3:B$9173,A5842,'RELACION PAGO DE CAJA'!K$3:K$9173)+SUMIF('RELACION PAGO DE CAJA'!B$3:B$9173,A5842,'RELACION PAGO DE CAJA'!L$3:L$9173)+(SUMIF('RELACION PAGO DE CAJA'!B$3:B$9173,A5842,'RELACION PAGO DE CAJA'!M$3:M$408)+(SUMIF('RELACION PAGO DE CAJA'!B$3:B$9173,A5842,'RELACION PAGO DE CAJA'!N$3:N$9173)))))</f>
        <v>#REF!</v>
      </c>
    </row>
    <row r="5843" spans="1:10">
      <c r="A5843" s="16" t="str">
        <f t="shared" si="95"/>
        <v/>
      </c>
      <c r="B5843" s="93"/>
      <c r="C5843" s="97"/>
      <c r="D5843" s="25"/>
      <c r="E5843" s="91"/>
      <c r="F5843" s="98"/>
      <c r="G5843" s="23"/>
      <c r="H5843" s="23"/>
      <c r="I5843" s="23"/>
      <c r="J5843" s="14" t="e">
        <f ca="1">F5843-(G5843+(SUMIF('RELACION PAGO DE CAJA'!B$3:B$9173,A5843,'RELACION PAGO DE CAJA'!K$3:K$9173)+SUMIF('RELACION PAGO DE CAJA'!B$3:B$9173,A5843,'RELACION PAGO DE CAJA'!L$3:L$9173)+(SUMIF('RELACION PAGO DE CAJA'!B$3:B$9173,A5843,'RELACION PAGO DE CAJA'!M$3:M$408)+(SUMIF('RELACION PAGO DE CAJA'!B$3:B$9173,A5843,'RELACION PAGO DE CAJA'!N$3:N$9173)))))</f>
        <v>#REF!</v>
      </c>
    </row>
    <row r="5844" spans="1:10">
      <c r="A5844" s="16" t="str">
        <f t="shared" si="95"/>
        <v/>
      </c>
      <c r="B5844" s="93"/>
      <c r="C5844" s="97"/>
      <c r="D5844" s="25"/>
      <c r="E5844" s="91"/>
      <c r="F5844" s="98"/>
      <c r="G5844" s="23"/>
      <c r="H5844" s="23"/>
      <c r="I5844" s="23"/>
      <c r="J5844" s="14" t="e">
        <f ca="1">F5844-(G5844+(SUMIF('RELACION PAGO DE CAJA'!B$3:B$9173,A5844,'RELACION PAGO DE CAJA'!K$3:K$9173)+SUMIF('RELACION PAGO DE CAJA'!B$3:B$9173,A5844,'RELACION PAGO DE CAJA'!L$3:L$9173)+(SUMIF('RELACION PAGO DE CAJA'!B$3:B$9173,A5844,'RELACION PAGO DE CAJA'!M$3:M$408)+(SUMIF('RELACION PAGO DE CAJA'!B$3:B$9173,A5844,'RELACION PAGO DE CAJA'!N$3:N$9173)))))</f>
        <v>#REF!</v>
      </c>
    </row>
    <row r="5845" spans="1:10">
      <c r="A5845" s="16" t="str">
        <f t="shared" ref="A5845:A5908" si="96">CONCATENATE(B5845,D5845,E5845)</f>
        <v/>
      </c>
      <c r="B5845" s="93"/>
      <c r="C5845" s="97"/>
      <c r="D5845" s="25"/>
      <c r="E5845" s="91"/>
      <c r="F5845" s="98"/>
      <c r="G5845" s="23"/>
      <c r="H5845" s="23"/>
      <c r="I5845" s="23"/>
      <c r="J5845" s="14" t="e">
        <f ca="1">F5845-(G5845+(SUMIF('RELACION PAGO DE CAJA'!B$3:B$9173,A5845,'RELACION PAGO DE CAJA'!K$3:K$9173)+SUMIF('RELACION PAGO DE CAJA'!B$3:B$9173,A5845,'RELACION PAGO DE CAJA'!L$3:L$9173)+(SUMIF('RELACION PAGO DE CAJA'!B$3:B$9173,A5845,'RELACION PAGO DE CAJA'!M$3:M$408)+(SUMIF('RELACION PAGO DE CAJA'!B$3:B$9173,A5845,'RELACION PAGO DE CAJA'!N$3:N$9173)))))</f>
        <v>#REF!</v>
      </c>
    </row>
    <row r="5846" spans="1:10">
      <c r="A5846" s="16" t="str">
        <f t="shared" si="96"/>
        <v/>
      </c>
      <c r="B5846" s="93"/>
      <c r="C5846" s="97"/>
      <c r="D5846" s="25"/>
      <c r="E5846" s="91"/>
      <c r="F5846" s="98"/>
      <c r="G5846" s="23"/>
      <c r="H5846" s="23"/>
      <c r="I5846" s="23"/>
      <c r="J5846" s="14" t="e">
        <f ca="1">F5846-(G5846+(SUMIF('RELACION PAGO DE CAJA'!B$3:B$9173,A5846,'RELACION PAGO DE CAJA'!K$3:K$9173)+SUMIF('RELACION PAGO DE CAJA'!B$3:B$9173,A5846,'RELACION PAGO DE CAJA'!L$3:L$9173)+(SUMIF('RELACION PAGO DE CAJA'!B$3:B$9173,A5846,'RELACION PAGO DE CAJA'!M$3:M$408)+(SUMIF('RELACION PAGO DE CAJA'!B$3:B$9173,A5846,'RELACION PAGO DE CAJA'!N$3:N$9173)))))</f>
        <v>#REF!</v>
      </c>
    </row>
    <row r="5847" spans="1:10">
      <c r="A5847" s="16" t="str">
        <f t="shared" si="96"/>
        <v/>
      </c>
      <c r="B5847" s="93"/>
      <c r="C5847" s="97"/>
      <c r="D5847" s="25"/>
      <c r="E5847" s="91"/>
      <c r="F5847" s="98"/>
      <c r="G5847" s="23"/>
      <c r="H5847" s="23"/>
      <c r="I5847" s="23"/>
      <c r="J5847" s="14" t="e">
        <f ca="1">F5847-(G5847+(SUMIF('RELACION PAGO DE CAJA'!B$3:B$9173,A5847,'RELACION PAGO DE CAJA'!K$3:K$9173)+SUMIF('RELACION PAGO DE CAJA'!B$3:B$9173,A5847,'RELACION PAGO DE CAJA'!L$3:L$9173)+(SUMIF('RELACION PAGO DE CAJA'!B$3:B$9173,A5847,'RELACION PAGO DE CAJA'!M$3:M$408)+(SUMIF('RELACION PAGO DE CAJA'!B$3:B$9173,A5847,'RELACION PAGO DE CAJA'!N$3:N$9173)))))</f>
        <v>#REF!</v>
      </c>
    </row>
    <row r="5848" spans="1:10">
      <c r="A5848" s="16" t="str">
        <f t="shared" si="96"/>
        <v/>
      </c>
      <c r="B5848" s="93"/>
      <c r="C5848" s="97"/>
      <c r="D5848" s="25"/>
      <c r="E5848" s="91"/>
      <c r="F5848" s="98"/>
      <c r="G5848" s="23"/>
      <c r="H5848" s="23"/>
      <c r="I5848" s="23"/>
      <c r="J5848" s="14" t="e">
        <f ca="1">F5848-(G5848+(SUMIF('RELACION PAGO DE CAJA'!B$3:B$9173,A5848,'RELACION PAGO DE CAJA'!K$3:K$9173)+SUMIF('RELACION PAGO DE CAJA'!B$3:B$9173,A5848,'RELACION PAGO DE CAJA'!L$3:L$9173)+(SUMIF('RELACION PAGO DE CAJA'!B$3:B$9173,A5848,'RELACION PAGO DE CAJA'!M$3:M$408)+(SUMIF('RELACION PAGO DE CAJA'!B$3:B$9173,A5848,'RELACION PAGO DE CAJA'!N$3:N$9173)))))</f>
        <v>#REF!</v>
      </c>
    </row>
    <row r="5849" spans="1:10">
      <c r="A5849" s="16" t="str">
        <f t="shared" si="96"/>
        <v/>
      </c>
      <c r="B5849" s="93"/>
      <c r="C5849" s="97"/>
      <c r="D5849" s="25"/>
      <c r="E5849" s="91"/>
      <c r="F5849" s="98"/>
      <c r="G5849" s="23"/>
      <c r="H5849" s="23"/>
      <c r="I5849" s="23"/>
      <c r="J5849" s="14" t="e">
        <f ca="1">F5849-(G5849+(SUMIF('RELACION PAGO DE CAJA'!B$3:B$9173,A5849,'RELACION PAGO DE CAJA'!K$3:K$9173)+SUMIF('RELACION PAGO DE CAJA'!B$3:B$9173,A5849,'RELACION PAGO DE CAJA'!L$3:L$9173)+(SUMIF('RELACION PAGO DE CAJA'!B$3:B$9173,A5849,'RELACION PAGO DE CAJA'!M$3:M$408)+(SUMIF('RELACION PAGO DE CAJA'!B$3:B$9173,A5849,'RELACION PAGO DE CAJA'!N$3:N$9173)))))</f>
        <v>#REF!</v>
      </c>
    </row>
    <row r="5850" spans="1:10">
      <c r="A5850" s="16" t="str">
        <f t="shared" si="96"/>
        <v/>
      </c>
      <c r="B5850" s="93"/>
      <c r="C5850" s="97"/>
      <c r="D5850" s="25"/>
      <c r="E5850" s="91"/>
      <c r="F5850" s="98"/>
      <c r="G5850" s="23"/>
      <c r="H5850" s="23"/>
      <c r="I5850" s="23"/>
      <c r="J5850" s="14" t="e">
        <f ca="1">F5850-(G5850+(SUMIF('RELACION PAGO DE CAJA'!B$3:B$9173,A5850,'RELACION PAGO DE CAJA'!K$3:K$9173)+SUMIF('RELACION PAGO DE CAJA'!B$3:B$9173,A5850,'RELACION PAGO DE CAJA'!L$3:L$9173)+(SUMIF('RELACION PAGO DE CAJA'!B$3:B$9173,A5850,'RELACION PAGO DE CAJA'!M$3:M$408)+(SUMIF('RELACION PAGO DE CAJA'!B$3:B$9173,A5850,'RELACION PAGO DE CAJA'!N$3:N$9173)))))</f>
        <v>#REF!</v>
      </c>
    </row>
    <row r="5851" spans="1:10">
      <c r="A5851" s="16" t="str">
        <f t="shared" si="96"/>
        <v/>
      </c>
      <c r="B5851" s="93"/>
      <c r="C5851" s="97"/>
      <c r="D5851" s="25"/>
      <c r="E5851" s="91"/>
      <c r="F5851" s="98"/>
      <c r="G5851" s="23"/>
      <c r="H5851" s="23"/>
      <c r="I5851" s="23"/>
      <c r="J5851" s="14" t="e">
        <f ca="1">F5851-(G5851+(SUMIF('RELACION PAGO DE CAJA'!B$3:B$9173,A5851,'RELACION PAGO DE CAJA'!K$3:K$9173)+SUMIF('RELACION PAGO DE CAJA'!B$3:B$9173,A5851,'RELACION PAGO DE CAJA'!L$3:L$9173)+(SUMIF('RELACION PAGO DE CAJA'!B$3:B$9173,A5851,'RELACION PAGO DE CAJA'!M$3:M$408)+(SUMIF('RELACION PAGO DE CAJA'!B$3:B$9173,A5851,'RELACION PAGO DE CAJA'!N$3:N$9173)))))</f>
        <v>#REF!</v>
      </c>
    </row>
    <row r="5852" spans="1:10">
      <c r="A5852" s="16" t="str">
        <f t="shared" si="96"/>
        <v/>
      </c>
      <c r="B5852" s="93"/>
      <c r="C5852" s="97"/>
      <c r="D5852" s="25"/>
      <c r="E5852" s="91"/>
      <c r="F5852" s="98"/>
      <c r="G5852" s="23"/>
      <c r="H5852" s="23"/>
      <c r="I5852" s="23"/>
      <c r="J5852" s="14" t="e">
        <f ca="1">F5852-(G5852+(SUMIF('RELACION PAGO DE CAJA'!B$3:B$9173,A5852,'RELACION PAGO DE CAJA'!K$3:K$9173)+SUMIF('RELACION PAGO DE CAJA'!B$3:B$9173,A5852,'RELACION PAGO DE CAJA'!L$3:L$9173)+(SUMIF('RELACION PAGO DE CAJA'!B$3:B$9173,A5852,'RELACION PAGO DE CAJA'!M$3:M$408)+(SUMIF('RELACION PAGO DE CAJA'!B$3:B$9173,A5852,'RELACION PAGO DE CAJA'!N$3:N$9173)))))</f>
        <v>#REF!</v>
      </c>
    </row>
    <row r="5853" spans="1:10">
      <c r="A5853" s="16" t="str">
        <f t="shared" si="96"/>
        <v/>
      </c>
      <c r="B5853" s="93"/>
      <c r="C5853" s="97"/>
      <c r="D5853" s="25"/>
      <c r="E5853" s="91"/>
      <c r="F5853" s="98"/>
      <c r="G5853" s="23"/>
      <c r="H5853" s="23"/>
      <c r="I5853" s="23"/>
      <c r="J5853" s="14" t="e">
        <f ca="1">F5853-(G5853+(SUMIF('RELACION PAGO DE CAJA'!B$3:B$9173,A5853,'RELACION PAGO DE CAJA'!K$3:K$9173)+SUMIF('RELACION PAGO DE CAJA'!B$3:B$9173,A5853,'RELACION PAGO DE CAJA'!L$3:L$9173)+(SUMIF('RELACION PAGO DE CAJA'!B$3:B$9173,A5853,'RELACION PAGO DE CAJA'!M$3:M$408)+(SUMIF('RELACION PAGO DE CAJA'!B$3:B$9173,A5853,'RELACION PAGO DE CAJA'!N$3:N$9173)))))</f>
        <v>#REF!</v>
      </c>
    </row>
    <row r="5854" spans="1:10">
      <c r="A5854" s="16" t="str">
        <f t="shared" si="96"/>
        <v/>
      </c>
      <c r="B5854" s="93"/>
      <c r="C5854" s="97"/>
      <c r="D5854" s="25"/>
      <c r="E5854" s="91"/>
      <c r="F5854" s="98"/>
      <c r="G5854" s="23"/>
      <c r="H5854" s="23"/>
      <c r="I5854" s="23"/>
      <c r="J5854" s="14" t="e">
        <f ca="1">F5854-(G5854+(SUMIF('RELACION PAGO DE CAJA'!B$3:B$9173,A5854,'RELACION PAGO DE CAJA'!K$3:K$9173)+SUMIF('RELACION PAGO DE CAJA'!B$3:B$9173,A5854,'RELACION PAGO DE CAJA'!L$3:L$9173)+(SUMIF('RELACION PAGO DE CAJA'!B$3:B$9173,A5854,'RELACION PAGO DE CAJA'!M$3:M$408)+(SUMIF('RELACION PAGO DE CAJA'!B$3:B$9173,A5854,'RELACION PAGO DE CAJA'!N$3:N$9173)))))</f>
        <v>#REF!</v>
      </c>
    </row>
    <row r="5855" spans="1:10">
      <c r="A5855" s="16" t="str">
        <f t="shared" si="96"/>
        <v/>
      </c>
      <c r="B5855" s="93"/>
      <c r="C5855" s="97"/>
      <c r="D5855" s="25"/>
      <c r="E5855" s="91"/>
      <c r="F5855" s="98"/>
      <c r="G5855" s="23"/>
      <c r="H5855" s="23"/>
      <c r="I5855" s="23"/>
      <c r="J5855" s="14" t="e">
        <f ca="1">F5855-(G5855+(SUMIF('RELACION PAGO DE CAJA'!B$3:B$9173,A5855,'RELACION PAGO DE CAJA'!K$3:K$9173)+SUMIF('RELACION PAGO DE CAJA'!B$3:B$9173,A5855,'RELACION PAGO DE CAJA'!L$3:L$9173)+(SUMIF('RELACION PAGO DE CAJA'!B$3:B$9173,A5855,'RELACION PAGO DE CAJA'!M$3:M$408)+(SUMIF('RELACION PAGO DE CAJA'!B$3:B$9173,A5855,'RELACION PAGO DE CAJA'!N$3:N$9173)))))</f>
        <v>#REF!</v>
      </c>
    </row>
    <row r="5856" spans="1:10">
      <c r="A5856" s="16" t="str">
        <f t="shared" si="96"/>
        <v/>
      </c>
      <c r="B5856" s="93"/>
      <c r="C5856" s="97"/>
      <c r="D5856" s="25"/>
      <c r="E5856" s="91"/>
      <c r="F5856" s="98"/>
      <c r="G5856" s="23"/>
      <c r="H5856" s="23"/>
      <c r="I5856" s="23"/>
      <c r="J5856" s="14" t="e">
        <f ca="1">F5856-(G5856+(SUMIF('RELACION PAGO DE CAJA'!B$3:B$9173,A5856,'RELACION PAGO DE CAJA'!K$3:K$9173)+SUMIF('RELACION PAGO DE CAJA'!B$3:B$9173,A5856,'RELACION PAGO DE CAJA'!L$3:L$9173)+(SUMIF('RELACION PAGO DE CAJA'!B$3:B$9173,A5856,'RELACION PAGO DE CAJA'!M$3:M$408)+(SUMIF('RELACION PAGO DE CAJA'!B$3:B$9173,A5856,'RELACION PAGO DE CAJA'!N$3:N$9173)))))</f>
        <v>#REF!</v>
      </c>
    </row>
    <row r="5857" spans="1:10">
      <c r="A5857" s="16" t="str">
        <f t="shared" si="96"/>
        <v/>
      </c>
      <c r="B5857" s="93"/>
      <c r="C5857" s="97"/>
      <c r="D5857" s="25"/>
      <c r="E5857" s="91"/>
      <c r="F5857" s="98"/>
      <c r="G5857" s="23"/>
      <c r="H5857" s="23"/>
      <c r="I5857" s="23"/>
      <c r="J5857" s="14" t="e">
        <f ca="1">F5857-(G5857+(SUMIF('RELACION PAGO DE CAJA'!B$3:B$9173,A5857,'RELACION PAGO DE CAJA'!K$3:K$9173)+SUMIF('RELACION PAGO DE CAJA'!B$3:B$9173,A5857,'RELACION PAGO DE CAJA'!L$3:L$9173)+(SUMIF('RELACION PAGO DE CAJA'!B$3:B$9173,A5857,'RELACION PAGO DE CAJA'!M$3:M$408)+(SUMIF('RELACION PAGO DE CAJA'!B$3:B$9173,A5857,'RELACION PAGO DE CAJA'!N$3:N$9173)))))</f>
        <v>#REF!</v>
      </c>
    </row>
    <row r="5858" spans="1:10">
      <c r="A5858" s="16" t="str">
        <f t="shared" si="96"/>
        <v/>
      </c>
      <c r="B5858" s="93"/>
      <c r="C5858" s="97"/>
      <c r="D5858" s="25"/>
      <c r="E5858" s="91"/>
      <c r="F5858" s="98"/>
      <c r="G5858" s="23"/>
      <c r="H5858" s="23"/>
      <c r="I5858" s="23"/>
      <c r="J5858" s="14" t="e">
        <f ca="1">F5858-(G5858+(SUMIF('RELACION PAGO DE CAJA'!B$3:B$9173,A5858,'RELACION PAGO DE CAJA'!K$3:K$9173)+SUMIF('RELACION PAGO DE CAJA'!B$3:B$9173,A5858,'RELACION PAGO DE CAJA'!L$3:L$9173)+(SUMIF('RELACION PAGO DE CAJA'!B$3:B$9173,A5858,'RELACION PAGO DE CAJA'!M$3:M$408)+(SUMIF('RELACION PAGO DE CAJA'!B$3:B$9173,A5858,'RELACION PAGO DE CAJA'!N$3:N$9173)))))</f>
        <v>#REF!</v>
      </c>
    </row>
    <row r="5859" spans="1:10">
      <c r="A5859" s="16" t="str">
        <f t="shared" si="96"/>
        <v/>
      </c>
      <c r="B5859" s="93"/>
      <c r="C5859" s="97"/>
      <c r="D5859" s="25"/>
      <c r="E5859" s="91"/>
      <c r="F5859" s="98"/>
      <c r="G5859" s="23"/>
      <c r="H5859" s="23"/>
      <c r="I5859" s="23"/>
      <c r="J5859" s="14" t="e">
        <f ca="1">F5859-(G5859+(SUMIF('RELACION PAGO DE CAJA'!B$3:B$9173,A5859,'RELACION PAGO DE CAJA'!K$3:K$9173)+SUMIF('RELACION PAGO DE CAJA'!B$3:B$9173,A5859,'RELACION PAGO DE CAJA'!L$3:L$9173)+(SUMIF('RELACION PAGO DE CAJA'!B$3:B$9173,A5859,'RELACION PAGO DE CAJA'!M$3:M$408)+(SUMIF('RELACION PAGO DE CAJA'!B$3:B$9173,A5859,'RELACION PAGO DE CAJA'!N$3:N$9173)))))</f>
        <v>#REF!</v>
      </c>
    </row>
    <row r="5860" spans="1:10">
      <c r="A5860" s="16" t="str">
        <f t="shared" si="96"/>
        <v/>
      </c>
      <c r="B5860" s="93"/>
      <c r="C5860" s="97"/>
      <c r="D5860" s="25"/>
      <c r="E5860" s="91"/>
      <c r="F5860" s="98"/>
      <c r="G5860" s="23"/>
      <c r="H5860" s="23"/>
      <c r="I5860" s="23"/>
      <c r="J5860" s="14" t="e">
        <f ca="1">F5860-(G5860+(SUMIF('RELACION PAGO DE CAJA'!B$3:B$9173,A5860,'RELACION PAGO DE CAJA'!K$3:K$9173)+SUMIF('RELACION PAGO DE CAJA'!B$3:B$9173,A5860,'RELACION PAGO DE CAJA'!L$3:L$9173)+(SUMIF('RELACION PAGO DE CAJA'!B$3:B$9173,A5860,'RELACION PAGO DE CAJA'!M$3:M$408)+(SUMIF('RELACION PAGO DE CAJA'!B$3:B$9173,A5860,'RELACION PAGO DE CAJA'!N$3:N$9173)))))</f>
        <v>#REF!</v>
      </c>
    </row>
    <row r="5861" spans="1:10">
      <c r="A5861" s="16" t="str">
        <f t="shared" si="96"/>
        <v/>
      </c>
      <c r="B5861" s="93"/>
      <c r="C5861" s="97"/>
      <c r="D5861" s="25"/>
      <c r="E5861" s="91"/>
      <c r="F5861" s="98"/>
      <c r="G5861" s="23"/>
      <c r="H5861" s="23"/>
      <c r="I5861" s="23"/>
      <c r="J5861" s="14" t="e">
        <f ca="1">F5861-(G5861+(SUMIF('RELACION PAGO DE CAJA'!B$3:B$9173,A5861,'RELACION PAGO DE CAJA'!K$3:K$9173)+SUMIF('RELACION PAGO DE CAJA'!B$3:B$9173,A5861,'RELACION PAGO DE CAJA'!L$3:L$9173)+(SUMIF('RELACION PAGO DE CAJA'!B$3:B$9173,A5861,'RELACION PAGO DE CAJA'!M$3:M$408)+(SUMIF('RELACION PAGO DE CAJA'!B$3:B$9173,A5861,'RELACION PAGO DE CAJA'!N$3:N$9173)))))</f>
        <v>#REF!</v>
      </c>
    </row>
    <row r="5862" spans="1:10">
      <c r="A5862" s="16" t="str">
        <f t="shared" si="96"/>
        <v/>
      </c>
      <c r="B5862" s="93"/>
      <c r="C5862" s="97"/>
      <c r="D5862" s="25"/>
      <c r="E5862" s="91"/>
      <c r="F5862" s="98"/>
      <c r="G5862" s="23"/>
      <c r="H5862" s="23"/>
      <c r="I5862" s="23"/>
      <c r="J5862" s="14" t="e">
        <f ca="1">F5862-(G5862+(SUMIF('RELACION PAGO DE CAJA'!B$3:B$9173,A5862,'RELACION PAGO DE CAJA'!K$3:K$9173)+SUMIF('RELACION PAGO DE CAJA'!B$3:B$9173,A5862,'RELACION PAGO DE CAJA'!L$3:L$9173)+(SUMIF('RELACION PAGO DE CAJA'!B$3:B$9173,A5862,'RELACION PAGO DE CAJA'!M$3:M$408)+(SUMIF('RELACION PAGO DE CAJA'!B$3:B$9173,A5862,'RELACION PAGO DE CAJA'!N$3:N$9173)))))</f>
        <v>#REF!</v>
      </c>
    </row>
    <row r="5863" spans="1:10">
      <c r="A5863" s="16" t="str">
        <f t="shared" si="96"/>
        <v/>
      </c>
      <c r="B5863" s="93"/>
      <c r="C5863" s="97"/>
      <c r="D5863" s="25"/>
      <c r="E5863" s="91"/>
      <c r="F5863" s="98"/>
      <c r="G5863" s="23"/>
      <c r="H5863" s="23"/>
      <c r="I5863" s="23"/>
      <c r="J5863" s="14" t="e">
        <f ca="1">F5863-(G5863+(SUMIF('RELACION PAGO DE CAJA'!B$3:B$9173,A5863,'RELACION PAGO DE CAJA'!K$3:K$9173)+SUMIF('RELACION PAGO DE CAJA'!B$3:B$9173,A5863,'RELACION PAGO DE CAJA'!L$3:L$9173)+(SUMIF('RELACION PAGO DE CAJA'!B$3:B$9173,A5863,'RELACION PAGO DE CAJA'!M$3:M$408)+(SUMIF('RELACION PAGO DE CAJA'!B$3:B$9173,A5863,'RELACION PAGO DE CAJA'!N$3:N$9173)))))</f>
        <v>#REF!</v>
      </c>
    </row>
    <row r="5864" spans="1:10">
      <c r="A5864" s="16" t="str">
        <f t="shared" si="96"/>
        <v/>
      </c>
      <c r="B5864" s="93"/>
      <c r="C5864" s="97"/>
      <c r="D5864" s="25"/>
      <c r="E5864" s="91"/>
      <c r="F5864" s="98"/>
      <c r="G5864" s="23"/>
      <c r="H5864" s="23"/>
      <c r="I5864" s="23"/>
      <c r="J5864" s="14" t="e">
        <f ca="1">F5864-(G5864+(SUMIF('RELACION PAGO DE CAJA'!B$3:B$9173,A5864,'RELACION PAGO DE CAJA'!K$3:K$9173)+SUMIF('RELACION PAGO DE CAJA'!B$3:B$9173,A5864,'RELACION PAGO DE CAJA'!L$3:L$9173)+(SUMIF('RELACION PAGO DE CAJA'!B$3:B$9173,A5864,'RELACION PAGO DE CAJA'!M$3:M$408)+(SUMIF('RELACION PAGO DE CAJA'!B$3:B$9173,A5864,'RELACION PAGO DE CAJA'!N$3:N$9173)))))</f>
        <v>#REF!</v>
      </c>
    </row>
    <row r="5865" spans="1:10">
      <c r="A5865" s="16" t="str">
        <f t="shared" si="96"/>
        <v/>
      </c>
      <c r="B5865" s="93"/>
      <c r="C5865" s="97"/>
      <c r="D5865" s="25"/>
      <c r="E5865" s="91"/>
      <c r="F5865" s="98"/>
      <c r="G5865" s="23"/>
      <c r="H5865" s="23"/>
      <c r="I5865" s="23"/>
      <c r="J5865" s="14" t="e">
        <f ca="1">F5865-(G5865+(SUMIF('RELACION PAGO DE CAJA'!B$3:B$9173,A5865,'RELACION PAGO DE CAJA'!K$3:K$9173)+SUMIF('RELACION PAGO DE CAJA'!B$3:B$9173,A5865,'RELACION PAGO DE CAJA'!L$3:L$9173)+(SUMIF('RELACION PAGO DE CAJA'!B$3:B$9173,A5865,'RELACION PAGO DE CAJA'!M$3:M$408)+(SUMIF('RELACION PAGO DE CAJA'!B$3:B$9173,A5865,'RELACION PAGO DE CAJA'!N$3:N$9173)))))</f>
        <v>#REF!</v>
      </c>
    </row>
    <row r="5866" spans="1:10">
      <c r="A5866" s="16" t="str">
        <f t="shared" si="96"/>
        <v/>
      </c>
      <c r="B5866" s="93"/>
      <c r="C5866" s="97"/>
      <c r="D5866" s="25"/>
      <c r="E5866" s="91"/>
      <c r="F5866" s="98"/>
      <c r="G5866" s="23"/>
      <c r="H5866" s="23"/>
      <c r="I5866" s="23"/>
      <c r="J5866" s="14" t="e">
        <f ca="1">F5866-(G5866+(SUMIF('RELACION PAGO DE CAJA'!B$3:B$9173,A5866,'RELACION PAGO DE CAJA'!K$3:K$9173)+SUMIF('RELACION PAGO DE CAJA'!B$3:B$9173,A5866,'RELACION PAGO DE CAJA'!L$3:L$9173)+(SUMIF('RELACION PAGO DE CAJA'!B$3:B$9173,A5866,'RELACION PAGO DE CAJA'!M$3:M$408)+(SUMIF('RELACION PAGO DE CAJA'!B$3:B$9173,A5866,'RELACION PAGO DE CAJA'!N$3:N$9173)))))</f>
        <v>#REF!</v>
      </c>
    </row>
    <row r="5867" spans="1:10">
      <c r="A5867" s="16" t="str">
        <f t="shared" si="96"/>
        <v/>
      </c>
      <c r="B5867" s="93"/>
      <c r="C5867" s="97"/>
      <c r="D5867" s="25"/>
      <c r="E5867" s="91"/>
      <c r="F5867" s="98"/>
      <c r="G5867" s="23"/>
      <c r="H5867" s="23"/>
      <c r="I5867" s="23"/>
      <c r="J5867" s="14" t="e">
        <f ca="1">F5867-(G5867+(SUMIF('RELACION PAGO DE CAJA'!B$3:B$9173,A5867,'RELACION PAGO DE CAJA'!K$3:K$9173)+SUMIF('RELACION PAGO DE CAJA'!B$3:B$9173,A5867,'RELACION PAGO DE CAJA'!L$3:L$9173)+(SUMIF('RELACION PAGO DE CAJA'!B$3:B$9173,A5867,'RELACION PAGO DE CAJA'!M$3:M$408)+(SUMIF('RELACION PAGO DE CAJA'!B$3:B$9173,A5867,'RELACION PAGO DE CAJA'!N$3:N$9173)))))</f>
        <v>#REF!</v>
      </c>
    </row>
    <row r="5868" spans="1:10">
      <c r="A5868" s="16" t="str">
        <f t="shared" si="96"/>
        <v/>
      </c>
      <c r="B5868" s="93"/>
      <c r="C5868" s="97"/>
      <c r="D5868" s="25"/>
      <c r="E5868" s="91"/>
      <c r="F5868" s="98"/>
      <c r="G5868" s="23"/>
      <c r="H5868" s="23"/>
      <c r="I5868" s="23"/>
      <c r="J5868" s="14" t="e">
        <f ca="1">F5868-(G5868+(SUMIF('RELACION PAGO DE CAJA'!B$3:B$9173,A5868,'RELACION PAGO DE CAJA'!K$3:K$9173)+SUMIF('RELACION PAGO DE CAJA'!B$3:B$9173,A5868,'RELACION PAGO DE CAJA'!L$3:L$9173)+(SUMIF('RELACION PAGO DE CAJA'!B$3:B$9173,A5868,'RELACION PAGO DE CAJA'!M$3:M$408)+(SUMIF('RELACION PAGO DE CAJA'!B$3:B$9173,A5868,'RELACION PAGO DE CAJA'!N$3:N$9173)))))</f>
        <v>#REF!</v>
      </c>
    </row>
    <row r="5869" spans="1:10">
      <c r="A5869" s="16" t="str">
        <f t="shared" si="96"/>
        <v/>
      </c>
      <c r="B5869" s="93"/>
      <c r="C5869" s="97"/>
      <c r="D5869" s="25"/>
      <c r="E5869" s="91"/>
      <c r="F5869" s="98"/>
      <c r="G5869" s="23"/>
      <c r="H5869" s="23"/>
      <c r="I5869" s="23"/>
      <c r="J5869" s="14" t="e">
        <f ca="1">F5869-(G5869+(SUMIF('RELACION PAGO DE CAJA'!B$3:B$9173,A5869,'RELACION PAGO DE CAJA'!K$3:K$9173)+SUMIF('RELACION PAGO DE CAJA'!B$3:B$9173,A5869,'RELACION PAGO DE CAJA'!L$3:L$9173)+(SUMIF('RELACION PAGO DE CAJA'!B$3:B$9173,A5869,'RELACION PAGO DE CAJA'!M$3:M$408)+(SUMIF('RELACION PAGO DE CAJA'!B$3:B$9173,A5869,'RELACION PAGO DE CAJA'!N$3:N$9173)))))</f>
        <v>#REF!</v>
      </c>
    </row>
    <row r="5870" spans="1:10">
      <c r="A5870" s="16" t="str">
        <f t="shared" si="96"/>
        <v/>
      </c>
      <c r="B5870" s="93"/>
      <c r="C5870" s="97"/>
      <c r="D5870" s="25"/>
      <c r="E5870" s="91"/>
      <c r="F5870" s="98"/>
      <c r="G5870" s="23"/>
      <c r="H5870" s="23"/>
      <c r="I5870" s="23"/>
      <c r="J5870" s="14" t="e">
        <f ca="1">F5870-(G5870+(SUMIF('RELACION PAGO DE CAJA'!B$3:B$9173,A5870,'RELACION PAGO DE CAJA'!K$3:K$9173)+SUMIF('RELACION PAGO DE CAJA'!B$3:B$9173,A5870,'RELACION PAGO DE CAJA'!L$3:L$9173)+(SUMIF('RELACION PAGO DE CAJA'!B$3:B$9173,A5870,'RELACION PAGO DE CAJA'!M$3:M$408)+(SUMIF('RELACION PAGO DE CAJA'!B$3:B$9173,A5870,'RELACION PAGO DE CAJA'!N$3:N$9173)))))</f>
        <v>#REF!</v>
      </c>
    </row>
    <row r="5871" spans="1:10">
      <c r="A5871" s="16" t="str">
        <f t="shared" si="96"/>
        <v/>
      </c>
      <c r="B5871" s="93"/>
      <c r="C5871" s="97"/>
      <c r="D5871" s="25"/>
      <c r="E5871" s="91"/>
      <c r="F5871" s="98"/>
      <c r="G5871" s="23"/>
      <c r="H5871" s="23"/>
      <c r="I5871" s="23"/>
      <c r="J5871" s="14" t="e">
        <f ca="1">F5871-(G5871+(SUMIF('RELACION PAGO DE CAJA'!B$3:B$9173,A5871,'RELACION PAGO DE CAJA'!K$3:K$9173)+SUMIF('RELACION PAGO DE CAJA'!B$3:B$9173,A5871,'RELACION PAGO DE CAJA'!L$3:L$9173)+(SUMIF('RELACION PAGO DE CAJA'!B$3:B$9173,A5871,'RELACION PAGO DE CAJA'!M$3:M$408)+(SUMIF('RELACION PAGO DE CAJA'!B$3:B$9173,A5871,'RELACION PAGO DE CAJA'!N$3:N$9173)))))</f>
        <v>#REF!</v>
      </c>
    </row>
    <row r="5872" spans="1:10">
      <c r="A5872" s="16" t="str">
        <f t="shared" si="96"/>
        <v/>
      </c>
      <c r="B5872" s="93"/>
      <c r="C5872" s="97"/>
      <c r="D5872" s="25"/>
      <c r="E5872" s="91"/>
      <c r="F5872" s="98"/>
      <c r="G5872" s="23"/>
      <c r="H5872" s="23"/>
      <c r="I5872" s="23"/>
      <c r="J5872" s="14" t="e">
        <f ca="1">F5872-(G5872+(SUMIF('RELACION PAGO DE CAJA'!B$3:B$9173,A5872,'RELACION PAGO DE CAJA'!K$3:K$9173)+SUMIF('RELACION PAGO DE CAJA'!B$3:B$9173,A5872,'RELACION PAGO DE CAJA'!L$3:L$9173)+(SUMIF('RELACION PAGO DE CAJA'!B$3:B$9173,A5872,'RELACION PAGO DE CAJA'!M$3:M$408)+(SUMIF('RELACION PAGO DE CAJA'!B$3:B$9173,A5872,'RELACION PAGO DE CAJA'!N$3:N$9173)))))</f>
        <v>#REF!</v>
      </c>
    </row>
    <row r="5873" spans="1:10">
      <c r="A5873" s="16" t="str">
        <f t="shared" si="96"/>
        <v/>
      </c>
      <c r="B5873" s="93"/>
      <c r="C5873" s="97"/>
      <c r="D5873" s="25"/>
      <c r="E5873" s="91"/>
      <c r="F5873" s="98"/>
      <c r="G5873" s="23"/>
      <c r="H5873" s="23"/>
      <c r="I5873" s="23"/>
      <c r="J5873" s="14" t="e">
        <f ca="1">F5873-(G5873+(SUMIF('RELACION PAGO DE CAJA'!B$3:B$9173,A5873,'RELACION PAGO DE CAJA'!K$3:K$9173)+SUMIF('RELACION PAGO DE CAJA'!B$3:B$9173,A5873,'RELACION PAGO DE CAJA'!L$3:L$9173)+(SUMIF('RELACION PAGO DE CAJA'!B$3:B$9173,A5873,'RELACION PAGO DE CAJA'!M$3:M$408)+(SUMIF('RELACION PAGO DE CAJA'!B$3:B$9173,A5873,'RELACION PAGO DE CAJA'!N$3:N$9173)))))</f>
        <v>#REF!</v>
      </c>
    </row>
    <row r="5874" spans="1:10">
      <c r="A5874" s="16" t="str">
        <f t="shared" si="96"/>
        <v/>
      </c>
      <c r="B5874" s="93"/>
      <c r="C5874" s="97"/>
      <c r="D5874" s="25"/>
      <c r="E5874" s="91"/>
      <c r="F5874" s="98"/>
      <c r="G5874" s="23"/>
      <c r="H5874" s="23"/>
      <c r="I5874" s="23"/>
      <c r="J5874" s="14" t="e">
        <f ca="1">F5874-(G5874+(SUMIF('RELACION PAGO DE CAJA'!B$3:B$9173,A5874,'RELACION PAGO DE CAJA'!K$3:K$9173)+SUMIF('RELACION PAGO DE CAJA'!B$3:B$9173,A5874,'RELACION PAGO DE CAJA'!L$3:L$9173)+(SUMIF('RELACION PAGO DE CAJA'!B$3:B$9173,A5874,'RELACION PAGO DE CAJA'!M$3:M$408)+(SUMIF('RELACION PAGO DE CAJA'!B$3:B$9173,A5874,'RELACION PAGO DE CAJA'!N$3:N$9173)))))</f>
        <v>#REF!</v>
      </c>
    </row>
    <row r="5875" spans="1:10">
      <c r="A5875" s="16" t="str">
        <f t="shared" si="96"/>
        <v/>
      </c>
      <c r="B5875" s="93"/>
      <c r="C5875" s="97"/>
      <c r="D5875" s="25"/>
      <c r="E5875" s="91"/>
      <c r="F5875" s="98"/>
      <c r="G5875" s="23"/>
      <c r="H5875" s="23"/>
      <c r="I5875" s="23"/>
      <c r="J5875" s="14" t="e">
        <f ca="1">F5875-(G5875+(SUMIF('RELACION PAGO DE CAJA'!B$3:B$9173,A5875,'RELACION PAGO DE CAJA'!K$3:K$9173)+SUMIF('RELACION PAGO DE CAJA'!B$3:B$9173,A5875,'RELACION PAGO DE CAJA'!L$3:L$9173)+(SUMIF('RELACION PAGO DE CAJA'!B$3:B$9173,A5875,'RELACION PAGO DE CAJA'!M$3:M$408)+(SUMIF('RELACION PAGO DE CAJA'!B$3:B$9173,A5875,'RELACION PAGO DE CAJA'!N$3:N$9173)))))</f>
        <v>#REF!</v>
      </c>
    </row>
    <row r="5876" spans="1:10">
      <c r="A5876" s="16" t="str">
        <f t="shared" si="96"/>
        <v/>
      </c>
      <c r="B5876" s="93"/>
      <c r="C5876" s="97"/>
      <c r="D5876" s="25"/>
      <c r="E5876" s="91"/>
      <c r="F5876" s="98"/>
      <c r="G5876" s="23"/>
      <c r="H5876" s="23"/>
      <c r="I5876" s="23"/>
      <c r="J5876" s="14" t="e">
        <f ca="1">F5876-(G5876+(SUMIF('RELACION PAGO DE CAJA'!B$3:B$9173,A5876,'RELACION PAGO DE CAJA'!K$3:K$9173)+SUMIF('RELACION PAGO DE CAJA'!B$3:B$9173,A5876,'RELACION PAGO DE CAJA'!L$3:L$9173)+(SUMIF('RELACION PAGO DE CAJA'!B$3:B$9173,A5876,'RELACION PAGO DE CAJA'!M$3:M$408)+(SUMIF('RELACION PAGO DE CAJA'!B$3:B$9173,A5876,'RELACION PAGO DE CAJA'!N$3:N$9173)))))</f>
        <v>#REF!</v>
      </c>
    </row>
    <row r="5877" spans="1:10">
      <c r="A5877" s="16" t="str">
        <f t="shared" si="96"/>
        <v/>
      </c>
      <c r="B5877" s="93"/>
      <c r="C5877" s="97"/>
      <c r="D5877" s="25"/>
      <c r="E5877" s="91"/>
      <c r="F5877" s="98"/>
      <c r="G5877" s="23"/>
      <c r="H5877" s="23"/>
      <c r="I5877" s="23"/>
      <c r="J5877" s="14" t="e">
        <f ca="1">F5877-(G5877+(SUMIF('RELACION PAGO DE CAJA'!B$3:B$9173,A5877,'RELACION PAGO DE CAJA'!K$3:K$9173)+SUMIF('RELACION PAGO DE CAJA'!B$3:B$9173,A5877,'RELACION PAGO DE CAJA'!L$3:L$9173)+(SUMIF('RELACION PAGO DE CAJA'!B$3:B$9173,A5877,'RELACION PAGO DE CAJA'!M$3:M$408)+(SUMIF('RELACION PAGO DE CAJA'!B$3:B$9173,A5877,'RELACION PAGO DE CAJA'!N$3:N$9173)))))</f>
        <v>#REF!</v>
      </c>
    </row>
    <row r="5878" spans="1:10">
      <c r="A5878" s="16" t="str">
        <f t="shared" si="96"/>
        <v/>
      </c>
      <c r="B5878" s="93"/>
      <c r="C5878" s="97"/>
      <c r="D5878" s="25"/>
      <c r="E5878" s="91"/>
      <c r="F5878" s="98"/>
      <c r="G5878" s="23"/>
      <c r="H5878" s="23"/>
      <c r="I5878" s="23"/>
      <c r="J5878" s="14" t="e">
        <f ca="1">F5878-(G5878+(SUMIF('RELACION PAGO DE CAJA'!B$3:B$9173,A5878,'RELACION PAGO DE CAJA'!K$3:K$9173)+SUMIF('RELACION PAGO DE CAJA'!B$3:B$9173,A5878,'RELACION PAGO DE CAJA'!L$3:L$9173)+(SUMIF('RELACION PAGO DE CAJA'!B$3:B$9173,A5878,'RELACION PAGO DE CAJA'!M$3:M$408)+(SUMIF('RELACION PAGO DE CAJA'!B$3:B$9173,A5878,'RELACION PAGO DE CAJA'!N$3:N$9173)))))</f>
        <v>#REF!</v>
      </c>
    </row>
    <row r="5879" spans="1:10">
      <c r="A5879" s="16" t="str">
        <f t="shared" si="96"/>
        <v/>
      </c>
      <c r="B5879" s="93"/>
      <c r="C5879" s="97"/>
      <c r="D5879" s="25"/>
      <c r="E5879" s="91"/>
      <c r="F5879" s="98"/>
      <c r="G5879" s="23"/>
      <c r="H5879" s="23"/>
      <c r="I5879" s="23"/>
      <c r="J5879" s="14" t="e">
        <f ca="1">F5879-(G5879+(SUMIF('RELACION PAGO DE CAJA'!B$3:B$9173,A5879,'RELACION PAGO DE CAJA'!K$3:K$9173)+SUMIF('RELACION PAGO DE CAJA'!B$3:B$9173,A5879,'RELACION PAGO DE CAJA'!L$3:L$9173)+(SUMIF('RELACION PAGO DE CAJA'!B$3:B$9173,A5879,'RELACION PAGO DE CAJA'!M$3:M$408)+(SUMIF('RELACION PAGO DE CAJA'!B$3:B$9173,A5879,'RELACION PAGO DE CAJA'!N$3:N$9173)))))</f>
        <v>#REF!</v>
      </c>
    </row>
    <row r="5880" spans="1:10">
      <c r="A5880" s="16" t="str">
        <f t="shared" si="96"/>
        <v/>
      </c>
      <c r="B5880" s="93"/>
      <c r="C5880" s="97"/>
      <c r="D5880" s="25"/>
      <c r="E5880" s="91"/>
      <c r="F5880" s="98"/>
      <c r="G5880" s="23"/>
      <c r="H5880" s="23"/>
      <c r="I5880" s="23"/>
      <c r="J5880" s="14" t="e">
        <f ca="1">F5880-(G5880+(SUMIF('RELACION PAGO DE CAJA'!B$3:B$9173,A5880,'RELACION PAGO DE CAJA'!K$3:K$9173)+SUMIF('RELACION PAGO DE CAJA'!B$3:B$9173,A5880,'RELACION PAGO DE CAJA'!L$3:L$9173)+(SUMIF('RELACION PAGO DE CAJA'!B$3:B$9173,A5880,'RELACION PAGO DE CAJA'!M$3:M$408)+(SUMIF('RELACION PAGO DE CAJA'!B$3:B$9173,A5880,'RELACION PAGO DE CAJA'!N$3:N$9173)))))</f>
        <v>#REF!</v>
      </c>
    </row>
    <row r="5881" spans="1:10">
      <c r="A5881" s="16" t="str">
        <f t="shared" si="96"/>
        <v/>
      </c>
      <c r="B5881" s="93"/>
      <c r="C5881" s="97"/>
      <c r="D5881" s="25"/>
      <c r="E5881" s="91"/>
      <c r="F5881" s="98"/>
      <c r="G5881" s="23"/>
      <c r="H5881" s="23"/>
      <c r="I5881" s="23"/>
      <c r="J5881" s="14" t="e">
        <f ca="1">F5881-(G5881+(SUMIF('RELACION PAGO DE CAJA'!B$3:B$9173,A5881,'RELACION PAGO DE CAJA'!K$3:K$9173)+SUMIF('RELACION PAGO DE CAJA'!B$3:B$9173,A5881,'RELACION PAGO DE CAJA'!L$3:L$9173)+(SUMIF('RELACION PAGO DE CAJA'!B$3:B$9173,A5881,'RELACION PAGO DE CAJA'!M$3:M$408)+(SUMIF('RELACION PAGO DE CAJA'!B$3:B$9173,A5881,'RELACION PAGO DE CAJA'!N$3:N$9173)))))</f>
        <v>#REF!</v>
      </c>
    </row>
    <row r="5882" spans="1:10">
      <c r="A5882" s="16" t="str">
        <f t="shared" si="96"/>
        <v/>
      </c>
      <c r="B5882" s="93"/>
      <c r="C5882" s="97"/>
      <c r="D5882" s="25"/>
      <c r="E5882" s="91"/>
      <c r="F5882" s="98"/>
      <c r="G5882" s="23"/>
      <c r="H5882" s="23"/>
      <c r="I5882" s="23"/>
      <c r="J5882" s="14" t="e">
        <f ca="1">F5882-(G5882+(SUMIF('RELACION PAGO DE CAJA'!B$3:B$9173,A5882,'RELACION PAGO DE CAJA'!K$3:K$9173)+SUMIF('RELACION PAGO DE CAJA'!B$3:B$9173,A5882,'RELACION PAGO DE CAJA'!L$3:L$9173)+(SUMIF('RELACION PAGO DE CAJA'!B$3:B$9173,A5882,'RELACION PAGO DE CAJA'!M$3:M$408)+(SUMIF('RELACION PAGO DE CAJA'!B$3:B$9173,A5882,'RELACION PAGO DE CAJA'!N$3:N$9173)))))</f>
        <v>#REF!</v>
      </c>
    </row>
    <row r="5883" spans="1:10">
      <c r="A5883" s="16" t="str">
        <f t="shared" si="96"/>
        <v/>
      </c>
      <c r="B5883" s="93"/>
      <c r="C5883" s="97"/>
      <c r="D5883" s="25"/>
      <c r="E5883" s="91"/>
      <c r="F5883" s="98"/>
      <c r="G5883" s="23"/>
      <c r="H5883" s="23"/>
      <c r="I5883" s="23"/>
      <c r="J5883" s="14" t="e">
        <f ca="1">F5883-(G5883+(SUMIF('RELACION PAGO DE CAJA'!B$3:B$9173,A5883,'RELACION PAGO DE CAJA'!K$3:K$9173)+SUMIF('RELACION PAGO DE CAJA'!B$3:B$9173,A5883,'RELACION PAGO DE CAJA'!L$3:L$9173)+(SUMIF('RELACION PAGO DE CAJA'!B$3:B$9173,A5883,'RELACION PAGO DE CAJA'!M$3:M$408)+(SUMIF('RELACION PAGO DE CAJA'!B$3:B$9173,A5883,'RELACION PAGO DE CAJA'!N$3:N$9173)))))</f>
        <v>#REF!</v>
      </c>
    </row>
    <row r="5884" spans="1:10">
      <c r="A5884" s="16" t="str">
        <f t="shared" si="96"/>
        <v/>
      </c>
      <c r="B5884" s="93"/>
      <c r="C5884" s="97"/>
      <c r="D5884" s="25"/>
      <c r="E5884" s="91"/>
      <c r="F5884" s="98"/>
      <c r="G5884" s="23"/>
      <c r="H5884" s="23"/>
      <c r="I5884" s="23"/>
      <c r="J5884" s="14" t="e">
        <f ca="1">F5884-(G5884+(SUMIF('RELACION PAGO DE CAJA'!B$3:B$9173,A5884,'RELACION PAGO DE CAJA'!K$3:K$9173)+SUMIF('RELACION PAGO DE CAJA'!B$3:B$9173,A5884,'RELACION PAGO DE CAJA'!L$3:L$9173)+(SUMIF('RELACION PAGO DE CAJA'!B$3:B$9173,A5884,'RELACION PAGO DE CAJA'!M$3:M$408)+(SUMIF('RELACION PAGO DE CAJA'!B$3:B$9173,A5884,'RELACION PAGO DE CAJA'!N$3:N$9173)))))</f>
        <v>#REF!</v>
      </c>
    </row>
    <row r="5885" spans="1:10">
      <c r="A5885" s="16" t="str">
        <f t="shared" si="96"/>
        <v/>
      </c>
      <c r="B5885" s="93"/>
      <c r="C5885" s="97"/>
      <c r="D5885" s="25"/>
      <c r="E5885" s="91"/>
      <c r="F5885" s="98"/>
      <c r="G5885" s="23"/>
      <c r="H5885" s="23"/>
      <c r="I5885" s="23"/>
      <c r="J5885" s="14" t="e">
        <f ca="1">F5885-(G5885+(SUMIF('RELACION PAGO DE CAJA'!B$3:B$9173,A5885,'RELACION PAGO DE CAJA'!K$3:K$9173)+SUMIF('RELACION PAGO DE CAJA'!B$3:B$9173,A5885,'RELACION PAGO DE CAJA'!L$3:L$9173)+(SUMIF('RELACION PAGO DE CAJA'!B$3:B$9173,A5885,'RELACION PAGO DE CAJA'!M$3:M$408)+(SUMIF('RELACION PAGO DE CAJA'!B$3:B$9173,A5885,'RELACION PAGO DE CAJA'!N$3:N$9173)))))</f>
        <v>#REF!</v>
      </c>
    </row>
    <row r="5886" spans="1:10">
      <c r="A5886" s="16" t="str">
        <f t="shared" si="96"/>
        <v/>
      </c>
      <c r="B5886" s="93"/>
      <c r="C5886" s="97"/>
      <c r="D5886" s="25"/>
      <c r="E5886" s="91"/>
      <c r="F5886" s="98"/>
      <c r="G5886" s="23"/>
      <c r="H5886" s="23"/>
      <c r="I5886" s="23"/>
      <c r="J5886" s="14" t="e">
        <f ca="1">F5886-(G5886+(SUMIF('RELACION PAGO DE CAJA'!B$3:B$9173,A5886,'RELACION PAGO DE CAJA'!K$3:K$9173)+SUMIF('RELACION PAGO DE CAJA'!B$3:B$9173,A5886,'RELACION PAGO DE CAJA'!L$3:L$9173)+(SUMIF('RELACION PAGO DE CAJA'!B$3:B$9173,A5886,'RELACION PAGO DE CAJA'!M$3:M$408)+(SUMIF('RELACION PAGO DE CAJA'!B$3:B$9173,A5886,'RELACION PAGO DE CAJA'!N$3:N$9173)))))</f>
        <v>#REF!</v>
      </c>
    </row>
    <row r="5887" spans="1:10">
      <c r="A5887" s="16" t="str">
        <f t="shared" si="96"/>
        <v/>
      </c>
      <c r="B5887" s="93"/>
      <c r="C5887" s="97"/>
      <c r="D5887" s="25"/>
      <c r="E5887" s="91"/>
      <c r="F5887" s="98"/>
      <c r="G5887" s="23"/>
      <c r="H5887" s="23"/>
      <c r="I5887" s="23"/>
      <c r="J5887" s="14" t="e">
        <f ca="1">F5887-(G5887+(SUMIF('RELACION PAGO DE CAJA'!B$3:B$9173,A5887,'RELACION PAGO DE CAJA'!K$3:K$9173)+SUMIF('RELACION PAGO DE CAJA'!B$3:B$9173,A5887,'RELACION PAGO DE CAJA'!L$3:L$9173)+(SUMIF('RELACION PAGO DE CAJA'!B$3:B$9173,A5887,'RELACION PAGO DE CAJA'!M$3:M$408)+(SUMIF('RELACION PAGO DE CAJA'!B$3:B$9173,A5887,'RELACION PAGO DE CAJA'!N$3:N$9173)))))</f>
        <v>#REF!</v>
      </c>
    </row>
    <row r="5888" spans="1:10">
      <c r="A5888" s="16" t="str">
        <f t="shared" si="96"/>
        <v/>
      </c>
      <c r="B5888" s="93"/>
      <c r="C5888" s="97"/>
      <c r="D5888" s="25"/>
      <c r="E5888" s="91"/>
      <c r="F5888" s="98"/>
      <c r="G5888" s="23"/>
      <c r="H5888" s="23"/>
      <c r="I5888" s="23"/>
      <c r="J5888" s="14" t="e">
        <f ca="1">F5888-(G5888+(SUMIF('RELACION PAGO DE CAJA'!B$3:B$9173,A5888,'RELACION PAGO DE CAJA'!K$3:K$9173)+SUMIF('RELACION PAGO DE CAJA'!B$3:B$9173,A5888,'RELACION PAGO DE CAJA'!L$3:L$9173)+(SUMIF('RELACION PAGO DE CAJA'!B$3:B$9173,A5888,'RELACION PAGO DE CAJA'!M$3:M$408)+(SUMIF('RELACION PAGO DE CAJA'!B$3:B$9173,A5888,'RELACION PAGO DE CAJA'!N$3:N$9173)))))</f>
        <v>#REF!</v>
      </c>
    </row>
    <row r="5889" spans="1:10">
      <c r="A5889" s="16" t="str">
        <f t="shared" si="96"/>
        <v/>
      </c>
      <c r="B5889" s="93"/>
      <c r="C5889" s="97"/>
      <c r="D5889" s="25"/>
      <c r="E5889" s="91"/>
      <c r="F5889" s="98"/>
      <c r="G5889" s="23"/>
      <c r="H5889" s="23"/>
      <c r="I5889" s="23"/>
      <c r="J5889" s="14" t="e">
        <f ca="1">F5889-(G5889+(SUMIF('RELACION PAGO DE CAJA'!B$3:B$9173,A5889,'RELACION PAGO DE CAJA'!K$3:K$9173)+SUMIF('RELACION PAGO DE CAJA'!B$3:B$9173,A5889,'RELACION PAGO DE CAJA'!L$3:L$9173)+(SUMIF('RELACION PAGO DE CAJA'!B$3:B$9173,A5889,'RELACION PAGO DE CAJA'!M$3:M$408)+(SUMIF('RELACION PAGO DE CAJA'!B$3:B$9173,A5889,'RELACION PAGO DE CAJA'!N$3:N$9173)))))</f>
        <v>#REF!</v>
      </c>
    </row>
    <row r="5890" spans="1:10">
      <c r="A5890" s="16" t="str">
        <f t="shared" si="96"/>
        <v/>
      </c>
      <c r="B5890" s="93"/>
      <c r="C5890" s="97"/>
      <c r="D5890" s="25"/>
      <c r="E5890" s="91"/>
      <c r="F5890" s="98"/>
      <c r="G5890" s="23"/>
      <c r="H5890" s="23"/>
      <c r="I5890" s="23"/>
      <c r="J5890" s="14" t="e">
        <f ca="1">F5890-(G5890+(SUMIF('RELACION PAGO DE CAJA'!B$3:B$9173,A5890,'RELACION PAGO DE CAJA'!K$3:K$9173)+SUMIF('RELACION PAGO DE CAJA'!B$3:B$9173,A5890,'RELACION PAGO DE CAJA'!L$3:L$9173)+(SUMIF('RELACION PAGO DE CAJA'!B$3:B$9173,A5890,'RELACION PAGO DE CAJA'!M$3:M$408)+(SUMIF('RELACION PAGO DE CAJA'!B$3:B$9173,A5890,'RELACION PAGO DE CAJA'!N$3:N$9173)))))</f>
        <v>#REF!</v>
      </c>
    </row>
    <row r="5891" spans="1:10">
      <c r="A5891" s="16" t="str">
        <f t="shared" si="96"/>
        <v/>
      </c>
      <c r="B5891" s="93"/>
      <c r="C5891" s="97"/>
      <c r="D5891" s="25"/>
      <c r="E5891" s="91"/>
      <c r="F5891" s="98"/>
      <c r="G5891" s="23"/>
      <c r="H5891" s="23"/>
      <c r="I5891" s="23"/>
      <c r="J5891" s="14" t="e">
        <f ca="1">F5891-(G5891+(SUMIF('RELACION PAGO DE CAJA'!B$3:B$9173,A5891,'RELACION PAGO DE CAJA'!K$3:K$9173)+SUMIF('RELACION PAGO DE CAJA'!B$3:B$9173,A5891,'RELACION PAGO DE CAJA'!L$3:L$9173)+(SUMIF('RELACION PAGO DE CAJA'!B$3:B$9173,A5891,'RELACION PAGO DE CAJA'!M$3:M$408)+(SUMIF('RELACION PAGO DE CAJA'!B$3:B$9173,A5891,'RELACION PAGO DE CAJA'!N$3:N$9173)))))</f>
        <v>#REF!</v>
      </c>
    </row>
    <row r="5892" spans="1:10">
      <c r="A5892" s="16" t="str">
        <f t="shared" si="96"/>
        <v/>
      </c>
      <c r="B5892" s="93"/>
      <c r="C5892" s="97"/>
      <c r="D5892" s="25"/>
      <c r="E5892" s="91"/>
      <c r="F5892" s="98"/>
      <c r="G5892" s="23"/>
      <c r="H5892" s="23"/>
      <c r="I5892" s="23"/>
      <c r="J5892" s="14" t="e">
        <f ca="1">F5892-(G5892+(SUMIF('RELACION PAGO DE CAJA'!B$3:B$9173,A5892,'RELACION PAGO DE CAJA'!K$3:K$9173)+SUMIF('RELACION PAGO DE CAJA'!B$3:B$9173,A5892,'RELACION PAGO DE CAJA'!L$3:L$9173)+(SUMIF('RELACION PAGO DE CAJA'!B$3:B$9173,A5892,'RELACION PAGO DE CAJA'!M$3:M$408)+(SUMIF('RELACION PAGO DE CAJA'!B$3:B$9173,A5892,'RELACION PAGO DE CAJA'!N$3:N$9173)))))</f>
        <v>#REF!</v>
      </c>
    </row>
    <row r="5893" spans="1:10">
      <c r="A5893" s="16" t="str">
        <f t="shared" si="96"/>
        <v/>
      </c>
      <c r="B5893" s="93"/>
      <c r="C5893" s="97"/>
      <c r="D5893" s="25"/>
      <c r="E5893" s="91"/>
      <c r="F5893" s="98"/>
      <c r="G5893" s="23"/>
      <c r="H5893" s="23"/>
      <c r="I5893" s="23"/>
      <c r="J5893" s="14" t="e">
        <f ca="1">F5893-(G5893+(SUMIF('RELACION PAGO DE CAJA'!B$3:B$9173,A5893,'RELACION PAGO DE CAJA'!K$3:K$9173)+SUMIF('RELACION PAGO DE CAJA'!B$3:B$9173,A5893,'RELACION PAGO DE CAJA'!L$3:L$9173)+(SUMIF('RELACION PAGO DE CAJA'!B$3:B$9173,A5893,'RELACION PAGO DE CAJA'!M$3:M$408)+(SUMIF('RELACION PAGO DE CAJA'!B$3:B$9173,A5893,'RELACION PAGO DE CAJA'!N$3:N$9173)))))</f>
        <v>#REF!</v>
      </c>
    </row>
    <row r="5894" spans="1:10">
      <c r="A5894" s="16" t="str">
        <f t="shared" si="96"/>
        <v/>
      </c>
      <c r="B5894" s="93"/>
      <c r="C5894" s="97"/>
      <c r="D5894" s="25"/>
      <c r="E5894" s="91"/>
      <c r="F5894" s="98"/>
      <c r="G5894" s="23"/>
      <c r="H5894" s="23"/>
      <c r="I5894" s="23"/>
      <c r="J5894" s="14" t="e">
        <f ca="1">F5894-(G5894+(SUMIF('RELACION PAGO DE CAJA'!B$3:B$9173,A5894,'RELACION PAGO DE CAJA'!K$3:K$9173)+SUMIF('RELACION PAGO DE CAJA'!B$3:B$9173,A5894,'RELACION PAGO DE CAJA'!L$3:L$9173)+(SUMIF('RELACION PAGO DE CAJA'!B$3:B$9173,A5894,'RELACION PAGO DE CAJA'!M$3:M$408)+(SUMIF('RELACION PAGO DE CAJA'!B$3:B$9173,A5894,'RELACION PAGO DE CAJA'!N$3:N$9173)))))</f>
        <v>#REF!</v>
      </c>
    </row>
    <row r="5895" spans="1:10">
      <c r="A5895" s="16" t="str">
        <f t="shared" si="96"/>
        <v/>
      </c>
      <c r="B5895" s="93"/>
      <c r="C5895" s="97"/>
      <c r="D5895" s="25"/>
      <c r="E5895" s="91"/>
      <c r="F5895" s="98"/>
      <c r="G5895" s="23"/>
      <c r="H5895" s="23"/>
      <c r="I5895" s="23"/>
      <c r="J5895" s="14" t="e">
        <f ca="1">F5895-(G5895+(SUMIF('RELACION PAGO DE CAJA'!B$3:B$9173,A5895,'RELACION PAGO DE CAJA'!K$3:K$9173)+SUMIF('RELACION PAGO DE CAJA'!B$3:B$9173,A5895,'RELACION PAGO DE CAJA'!L$3:L$9173)+(SUMIF('RELACION PAGO DE CAJA'!B$3:B$9173,A5895,'RELACION PAGO DE CAJA'!M$3:M$408)+(SUMIF('RELACION PAGO DE CAJA'!B$3:B$9173,A5895,'RELACION PAGO DE CAJA'!N$3:N$9173)))))</f>
        <v>#REF!</v>
      </c>
    </row>
    <row r="5896" spans="1:10">
      <c r="A5896" s="16" t="str">
        <f t="shared" si="96"/>
        <v/>
      </c>
      <c r="B5896" s="93"/>
      <c r="C5896" s="97"/>
      <c r="D5896" s="25"/>
      <c r="E5896" s="91"/>
      <c r="F5896" s="98"/>
      <c r="G5896" s="23"/>
      <c r="H5896" s="23"/>
      <c r="I5896" s="23"/>
      <c r="J5896" s="14" t="e">
        <f ca="1">F5896-(G5896+(SUMIF('RELACION PAGO DE CAJA'!B$3:B$9173,A5896,'RELACION PAGO DE CAJA'!K$3:K$9173)+SUMIF('RELACION PAGO DE CAJA'!B$3:B$9173,A5896,'RELACION PAGO DE CAJA'!L$3:L$9173)+(SUMIF('RELACION PAGO DE CAJA'!B$3:B$9173,A5896,'RELACION PAGO DE CAJA'!M$3:M$408)+(SUMIF('RELACION PAGO DE CAJA'!B$3:B$9173,A5896,'RELACION PAGO DE CAJA'!N$3:N$9173)))))</f>
        <v>#REF!</v>
      </c>
    </row>
    <row r="5897" spans="1:10">
      <c r="A5897" s="16" t="str">
        <f t="shared" si="96"/>
        <v/>
      </c>
      <c r="B5897" s="93"/>
      <c r="C5897" s="97"/>
      <c r="D5897" s="25"/>
      <c r="E5897" s="91"/>
      <c r="F5897" s="98"/>
      <c r="G5897" s="23"/>
      <c r="H5897" s="23"/>
      <c r="I5897" s="23"/>
      <c r="J5897" s="14" t="e">
        <f ca="1">F5897-(G5897+(SUMIF('RELACION PAGO DE CAJA'!B$3:B$9173,A5897,'RELACION PAGO DE CAJA'!K$3:K$9173)+SUMIF('RELACION PAGO DE CAJA'!B$3:B$9173,A5897,'RELACION PAGO DE CAJA'!L$3:L$9173)+(SUMIF('RELACION PAGO DE CAJA'!B$3:B$9173,A5897,'RELACION PAGO DE CAJA'!M$3:M$408)+(SUMIF('RELACION PAGO DE CAJA'!B$3:B$9173,A5897,'RELACION PAGO DE CAJA'!N$3:N$9173)))))</f>
        <v>#REF!</v>
      </c>
    </row>
    <row r="5898" spans="1:10">
      <c r="A5898" s="16" t="str">
        <f t="shared" si="96"/>
        <v/>
      </c>
      <c r="B5898" s="93"/>
      <c r="C5898" s="97"/>
      <c r="D5898" s="25"/>
      <c r="E5898" s="91"/>
      <c r="F5898" s="98"/>
      <c r="G5898" s="23"/>
      <c r="H5898" s="23"/>
      <c r="I5898" s="23"/>
      <c r="J5898" s="14" t="e">
        <f ca="1">F5898-(G5898+(SUMIF('RELACION PAGO DE CAJA'!B$3:B$9173,A5898,'RELACION PAGO DE CAJA'!K$3:K$9173)+SUMIF('RELACION PAGO DE CAJA'!B$3:B$9173,A5898,'RELACION PAGO DE CAJA'!L$3:L$9173)+(SUMIF('RELACION PAGO DE CAJA'!B$3:B$9173,A5898,'RELACION PAGO DE CAJA'!M$3:M$408)+(SUMIF('RELACION PAGO DE CAJA'!B$3:B$9173,A5898,'RELACION PAGO DE CAJA'!N$3:N$9173)))))</f>
        <v>#REF!</v>
      </c>
    </row>
    <row r="5899" spans="1:10">
      <c r="A5899" s="16" t="str">
        <f t="shared" si="96"/>
        <v/>
      </c>
      <c r="B5899" s="93"/>
      <c r="C5899" s="97"/>
      <c r="D5899" s="25"/>
      <c r="E5899" s="91"/>
      <c r="F5899" s="98"/>
      <c r="G5899" s="23"/>
      <c r="H5899" s="23"/>
      <c r="I5899" s="23"/>
      <c r="J5899" s="14" t="e">
        <f ca="1">F5899-(G5899+(SUMIF('RELACION PAGO DE CAJA'!B$3:B$9173,A5899,'RELACION PAGO DE CAJA'!K$3:K$9173)+SUMIF('RELACION PAGO DE CAJA'!B$3:B$9173,A5899,'RELACION PAGO DE CAJA'!L$3:L$9173)+(SUMIF('RELACION PAGO DE CAJA'!B$3:B$9173,A5899,'RELACION PAGO DE CAJA'!M$3:M$408)+(SUMIF('RELACION PAGO DE CAJA'!B$3:B$9173,A5899,'RELACION PAGO DE CAJA'!N$3:N$9173)))))</f>
        <v>#REF!</v>
      </c>
    </row>
    <row r="5900" spans="1:10">
      <c r="A5900" s="16" t="str">
        <f t="shared" si="96"/>
        <v/>
      </c>
      <c r="B5900" s="93"/>
      <c r="C5900" s="97"/>
      <c r="D5900" s="25"/>
      <c r="E5900" s="91"/>
      <c r="F5900" s="98"/>
      <c r="G5900" s="23"/>
      <c r="H5900" s="23"/>
      <c r="I5900" s="23"/>
      <c r="J5900" s="14" t="e">
        <f ca="1">F5900-(G5900+(SUMIF('RELACION PAGO DE CAJA'!B$3:B$9173,A5900,'RELACION PAGO DE CAJA'!K$3:K$9173)+SUMIF('RELACION PAGO DE CAJA'!B$3:B$9173,A5900,'RELACION PAGO DE CAJA'!L$3:L$9173)+(SUMIF('RELACION PAGO DE CAJA'!B$3:B$9173,A5900,'RELACION PAGO DE CAJA'!M$3:M$408)+(SUMIF('RELACION PAGO DE CAJA'!B$3:B$9173,A5900,'RELACION PAGO DE CAJA'!N$3:N$9173)))))</f>
        <v>#REF!</v>
      </c>
    </row>
    <row r="5901" spans="1:10">
      <c r="A5901" s="16" t="str">
        <f t="shared" si="96"/>
        <v/>
      </c>
      <c r="B5901" s="93"/>
      <c r="C5901" s="97"/>
      <c r="D5901" s="25"/>
      <c r="E5901" s="91"/>
      <c r="F5901" s="98"/>
      <c r="G5901" s="23"/>
      <c r="H5901" s="23"/>
      <c r="I5901" s="23"/>
      <c r="J5901" s="14" t="e">
        <f ca="1">F5901-(G5901+(SUMIF('RELACION PAGO DE CAJA'!B$3:B$9173,A5901,'RELACION PAGO DE CAJA'!K$3:K$9173)+SUMIF('RELACION PAGO DE CAJA'!B$3:B$9173,A5901,'RELACION PAGO DE CAJA'!L$3:L$9173)+(SUMIF('RELACION PAGO DE CAJA'!B$3:B$9173,A5901,'RELACION PAGO DE CAJA'!M$3:M$408)+(SUMIF('RELACION PAGO DE CAJA'!B$3:B$9173,A5901,'RELACION PAGO DE CAJA'!N$3:N$9173)))))</f>
        <v>#REF!</v>
      </c>
    </row>
    <row r="5902" spans="1:10">
      <c r="A5902" s="16" t="str">
        <f t="shared" si="96"/>
        <v/>
      </c>
      <c r="B5902" s="93"/>
      <c r="C5902" s="97"/>
      <c r="D5902" s="25"/>
      <c r="E5902" s="91"/>
      <c r="F5902" s="98"/>
      <c r="G5902" s="23"/>
      <c r="H5902" s="23"/>
      <c r="I5902" s="23"/>
      <c r="J5902" s="14" t="e">
        <f ca="1">F5902-(G5902+(SUMIF('RELACION PAGO DE CAJA'!B$3:B$9173,A5902,'RELACION PAGO DE CAJA'!K$3:K$9173)+SUMIF('RELACION PAGO DE CAJA'!B$3:B$9173,A5902,'RELACION PAGO DE CAJA'!L$3:L$9173)+(SUMIF('RELACION PAGO DE CAJA'!B$3:B$9173,A5902,'RELACION PAGO DE CAJA'!M$3:M$408)+(SUMIF('RELACION PAGO DE CAJA'!B$3:B$9173,A5902,'RELACION PAGO DE CAJA'!N$3:N$9173)))))</f>
        <v>#REF!</v>
      </c>
    </row>
    <row r="5903" spans="1:10">
      <c r="A5903" s="16" t="str">
        <f t="shared" si="96"/>
        <v/>
      </c>
      <c r="B5903" s="93"/>
      <c r="C5903" s="97"/>
      <c r="D5903" s="25"/>
      <c r="E5903" s="91"/>
      <c r="F5903" s="98"/>
      <c r="G5903" s="23"/>
      <c r="H5903" s="23"/>
      <c r="I5903" s="23"/>
      <c r="J5903" s="14" t="e">
        <f ca="1">F5903-(G5903+(SUMIF('RELACION PAGO DE CAJA'!B$3:B$9173,A5903,'RELACION PAGO DE CAJA'!K$3:K$9173)+SUMIF('RELACION PAGO DE CAJA'!B$3:B$9173,A5903,'RELACION PAGO DE CAJA'!L$3:L$9173)+(SUMIF('RELACION PAGO DE CAJA'!B$3:B$9173,A5903,'RELACION PAGO DE CAJA'!M$3:M$408)+(SUMIF('RELACION PAGO DE CAJA'!B$3:B$9173,A5903,'RELACION PAGO DE CAJA'!N$3:N$9173)))))</f>
        <v>#REF!</v>
      </c>
    </row>
    <row r="5904" spans="1:10">
      <c r="A5904" s="16" t="str">
        <f t="shared" si="96"/>
        <v/>
      </c>
      <c r="B5904" s="93"/>
      <c r="C5904" s="97"/>
      <c r="D5904" s="25"/>
      <c r="E5904" s="91"/>
      <c r="F5904" s="98"/>
      <c r="G5904" s="23"/>
      <c r="H5904" s="23"/>
      <c r="I5904" s="23"/>
      <c r="J5904" s="14" t="e">
        <f ca="1">F5904-(G5904+(SUMIF('RELACION PAGO DE CAJA'!B$3:B$9173,A5904,'RELACION PAGO DE CAJA'!K$3:K$9173)+SUMIF('RELACION PAGO DE CAJA'!B$3:B$9173,A5904,'RELACION PAGO DE CAJA'!L$3:L$9173)+(SUMIF('RELACION PAGO DE CAJA'!B$3:B$9173,A5904,'RELACION PAGO DE CAJA'!M$3:M$408)+(SUMIF('RELACION PAGO DE CAJA'!B$3:B$9173,A5904,'RELACION PAGO DE CAJA'!N$3:N$9173)))))</f>
        <v>#REF!</v>
      </c>
    </row>
    <row r="5905" spans="1:10">
      <c r="A5905" s="16" t="str">
        <f t="shared" si="96"/>
        <v/>
      </c>
      <c r="B5905" s="93"/>
      <c r="C5905" s="97"/>
      <c r="D5905" s="25"/>
      <c r="E5905" s="91"/>
      <c r="F5905" s="98"/>
      <c r="G5905" s="23"/>
      <c r="H5905" s="23"/>
      <c r="I5905" s="23"/>
      <c r="J5905" s="14" t="e">
        <f ca="1">F5905-(G5905+(SUMIF('RELACION PAGO DE CAJA'!B$3:B$9173,A5905,'RELACION PAGO DE CAJA'!K$3:K$9173)+SUMIF('RELACION PAGO DE CAJA'!B$3:B$9173,A5905,'RELACION PAGO DE CAJA'!L$3:L$9173)+(SUMIF('RELACION PAGO DE CAJA'!B$3:B$9173,A5905,'RELACION PAGO DE CAJA'!M$3:M$408)+(SUMIF('RELACION PAGO DE CAJA'!B$3:B$9173,A5905,'RELACION PAGO DE CAJA'!N$3:N$9173)))))</f>
        <v>#REF!</v>
      </c>
    </row>
    <row r="5906" spans="1:10">
      <c r="A5906" s="16" t="str">
        <f t="shared" si="96"/>
        <v/>
      </c>
      <c r="B5906" s="93"/>
      <c r="C5906" s="97"/>
      <c r="D5906" s="25"/>
      <c r="E5906" s="91"/>
      <c r="F5906" s="98"/>
      <c r="G5906" s="23"/>
      <c r="H5906" s="23"/>
      <c r="I5906" s="23"/>
      <c r="J5906" s="14" t="e">
        <f ca="1">F5906-(G5906+(SUMIF('RELACION PAGO DE CAJA'!B$3:B$9173,A5906,'RELACION PAGO DE CAJA'!K$3:K$9173)+SUMIF('RELACION PAGO DE CAJA'!B$3:B$9173,A5906,'RELACION PAGO DE CAJA'!L$3:L$9173)+(SUMIF('RELACION PAGO DE CAJA'!B$3:B$9173,A5906,'RELACION PAGO DE CAJA'!M$3:M$408)+(SUMIF('RELACION PAGO DE CAJA'!B$3:B$9173,A5906,'RELACION PAGO DE CAJA'!N$3:N$9173)))))</f>
        <v>#REF!</v>
      </c>
    </row>
    <row r="5907" spans="1:10">
      <c r="A5907" s="16" t="str">
        <f t="shared" si="96"/>
        <v/>
      </c>
      <c r="B5907" s="93"/>
      <c r="C5907" s="97"/>
      <c r="D5907" s="25"/>
      <c r="E5907" s="91"/>
      <c r="F5907" s="98"/>
      <c r="G5907" s="23"/>
      <c r="H5907" s="23"/>
      <c r="I5907" s="23"/>
      <c r="J5907" s="14" t="e">
        <f ca="1">F5907-(G5907+(SUMIF('RELACION PAGO DE CAJA'!B$3:B$9173,A5907,'RELACION PAGO DE CAJA'!K$3:K$9173)+SUMIF('RELACION PAGO DE CAJA'!B$3:B$9173,A5907,'RELACION PAGO DE CAJA'!L$3:L$9173)+(SUMIF('RELACION PAGO DE CAJA'!B$3:B$9173,A5907,'RELACION PAGO DE CAJA'!M$3:M$408)+(SUMIF('RELACION PAGO DE CAJA'!B$3:B$9173,A5907,'RELACION PAGO DE CAJA'!N$3:N$9173)))))</f>
        <v>#REF!</v>
      </c>
    </row>
    <row r="5908" spans="1:10">
      <c r="A5908" s="16" t="str">
        <f t="shared" si="96"/>
        <v/>
      </c>
      <c r="B5908" s="93"/>
      <c r="C5908" s="97"/>
      <c r="D5908" s="25"/>
      <c r="E5908" s="91"/>
      <c r="F5908" s="98"/>
      <c r="G5908" s="23"/>
      <c r="H5908" s="23"/>
      <c r="I5908" s="23"/>
      <c r="J5908" s="14" t="e">
        <f ca="1">F5908-(G5908+(SUMIF('RELACION PAGO DE CAJA'!B$3:B$9173,A5908,'RELACION PAGO DE CAJA'!K$3:K$9173)+SUMIF('RELACION PAGO DE CAJA'!B$3:B$9173,A5908,'RELACION PAGO DE CAJA'!L$3:L$9173)+(SUMIF('RELACION PAGO DE CAJA'!B$3:B$9173,A5908,'RELACION PAGO DE CAJA'!M$3:M$408)+(SUMIF('RELACION PAGO DE CAJA'!B$3:B$9173,A5908,'RELACION PAGO DE CAJA'!N$3:N$9173)))))</f>
        <v>#REF!</v>
      </c>
    </row>
    <row r="5909" spans="1:10">
      <c r="A5909" s="16" t="str">
        <f t="shared" ref="A5909:A5972" si="97">CONCATENATE(B5909,D5909,E5909)</f>
        <v/>
      </c>
      <c r="B5909" s="93"/>
      <c r="C5909" s="97"/>
      <c r="D5909" s="25"/>
      <c r="E5909" s="91"/>
      <c r="F5909" s="98"/>
      <c r="G5909" s="23"/>
      <c r="H5909" s="23"/>
      <c r="I5909" s="23"/>
      <c r="J5909" s="14" t="e">
        <f ca="1">F5909-(G5909+(SUMIF('RELACION PAGO DE CAJA'!B$3:B$9173,A5909,'RELACION PAGO DE CAJA'!K$3:K$9173)+SUMIF('RELACION PAGO DE CAJA'!B$3:B$9173,A5909,'RELACION PAGO DE CAJA'!L$3:L$9173)+(SUMIF('RELACION PAGO DE CAJA'!B$3:B$9173,A5909,'RELACION PAGO DE CAJA'!M$3:M$408)+(SUMIF('RELACION PAGO DE CAJA'!B$3:B$9173,A5909,'RELACION PAGO DE CAJA'!N$3:N$9173)))))</f>
        <v>#REF!</v>
      </c>
    </row>
    <row r="5910" spans="1:10">
      <c r="A5910" s="16" t="str">
        <f t="shared" si="97"/>
        <v/>
      </c>
      <c r="B5910" s="93"/>
      <c r="C5910" s="97"/>
      <c r="D5910" s="25"/>
      <c r="E5910" s="91"/>
      <c r="F5910" s="98"/>
      <c r="G5910" s="23"/>
      <c r="H5910" s="23"/>
      <c r="I5910" s="23"/>
      <c r="J5910" s="14" t="e">
        <f ca="1">F5910-(G5910+(SUMIF('RELACION PAGO DE CAJA'!B$3:B$9173,A5910,'RELACION PAGO DE CAJA'!K$3:K$9173)+SUMIF('RELACION PAGO DE CAJA'!B$3:B$9173,A5910,'RELACION PAGO DE CAJA'!L$3:L$9173)+(SUMIF('RELACION PAGO DE CAJA'!B$3:B$9173,A5910,'RELACION PAGO DE CAJA'!M$3:M$408)+(SUMIF('RELACION PAGO DE CAJA'!B$3:B$9173,A5910,'RELACION PAGO DE CAJA'!N$3:N$9173)))))</f>
        <v>#REF!</v>
      </c>
    </row>
    <row r="5911" spans="1:10">
      <c r="A5911" s="16" t="str">
        <f t="shared" si="97"/>
        <v/>
      </c>
      <c r="B5911" s="93"/>
      <c r="C5911" s="97"/>
      <c r="D5911" s="25"/>
      <c r="E5911" s="91"/>
      <c r="F5911" s="98"/>
      <c r="G5911" s="23"/>
      <c r="H5911" s="23"/>
      <c r="I5911" s="23"/>
      <c r="J5911" s="14" t="e">
        <f ca="1">F5911-(G5911+(SUMIF('RELACION PAGO DE CAJA'!B$3:B$9173,A5911,'RELACION PAGO DE CAJA'!K$3:K$9173)+SUMIF('RELACION PAGO DE CAJA'!B$3:B$9173,A5911,'RELACION PAGO DE CAJA'!L$3:L$9173)+(SUMIF('RELACION PAGO DE CAJA'!B$3:B$9173,A5911,'RELACION PAGO DE CAJA'!M$3:M$408)+(SUMIF('RELACION PAGO DE CAJA'!B$3:B$9173,A5911,'RELACION PAGO DE CAJA'!N$3:N$9173)))))</f>
        <v>#REF!</v>
      </c>
    </row>
    <row r="5912" spans="1:10">
      <c r="A5912" s="16" t="str">
        <f t="shared" si="97"/>
        <v/>
      </c>
      <c r="B5912" s="93"/>
      <c r="C5912" s="97"/>
      <c r="D5912" s="25"/>
      <c r="E5912" s="91"/>
      <c r="F5912" s="98"/>
      <c r="G5912" s="23"/>
      <c r="H5912" s="23"/>
      <c r="I5912" s="23"/>
      <c r="J5912" s="14" t="e">
        <f ca="1">F5912-(G5912+(SUMIF('RELACION PAGO DE CAJA'!B$3:B$9173,A5912,'RELACION PAGO DE CAJA'!K$3:K$9173)+SUMIF('RELACION PAGO DE CAJA'!B$3:B$9173,A5912,'RELACION PAGO DE CAJA'!L$3:L$9173)+(SUMIF('RELACION PAGO DE CAJA'!B$3:B$9173,A5912,'RELACION PAGO DE CAJA'!M$3:M$408)+(SUMIF('RELACION PAGO DE CAJA'!B$3:B$9173,A5912,'RELACION PAGO DE CAJA'!N$3:N$9173)))))</f>
        <v>#REF!</v>
      </c>
    </row>
    <row r="5913" spans="1:10">
      <c r="A5913" s="16" t="str">
        <f t="shared" si="97"/>
        <v/>
      </c>
      <c r="B5913" s="93"/>
      <c r="C5913" s="97"/>
      <c r="D5913" s="25"/>
      <c r="E5913" s="91"/>
      <c r="F5913" s="98"/>
      <c r="G5913" s="23"/>
      <c r="H5913" s="23"/>
      <c r="I5913" s="23"/>
      <c r="J5913" s="14" t="e">
        <f ca="1">F5913-(G5913+(SUMIF('RELACION PAGO DE CAJA'!B$3:B$9173,A5913,'RELACION PAGO DE CAJA'!K$3:K$9173)+SUMIF('RELACION PAGO DE CAJA'!B$3:B$9173,A5913,'RELACION PAGO DE CAJA'!L$3:L$9173)+(SUMIF('RELACION PAGO DE CAJA'!B$3:B$9173,A5913,'RELACION PAGO DE CAJA'!M$3:M$408)+(SUMIF('RELACION PAGO DE CAJA'!B$3:B$9173,A5913,'RELACION PAGO DE CAJA'!N$3:N$9173)))))</f>
        <v>#REF!</v>
      </c>
    </row>
    <row r="5914" spans="1:10">
      <c r="A5914" s="16" t="str">
        <f t="shared" si="97"/>
        <v/>
      </c>
      <c r="B5914" s="93"/>
      <c r="C5914" s="97"/>
      <c r="D5914" s="25"/>
      <c r="E5914" s="91"/>
      <c r="F5914" s="98"/>
      <c r="G5914" s="23"/>
      <c r="H5914" s="23"/>
      <c r="I5914" s="23"/>
      <c r="J5914" s="14" t="e">
        <f ca="1">F5914-(G5914+(SUMIF('RELACION PAGO DE CAJA'!B$3:B$9173,A5914,'RELACION PAGO DE CAJA'!K$3:K$9173)+SUMIF('RELACION PAGO DE CAJA'!B$3:B$9173,A5914,'RELACION PAGO DE CAJA'!L$3:L$9173)+(SUMIF('RELACION PAGO DE CAJA'!B$3:B$9173,A5914,'RELACION PAGO DE CAJA'!M$3:M$408)+(SUMIF('RELACION PAGO DE CAJA'!B$3:B$9173,A5914,'RELACION PAGO DE CAJA'!N$3:N$9173)))))</f>
        <v>#REF!</v>
      </c>
    </row>
    <row r="5915" spans="1:10">
      <c r="A5915" s="16" t="str">
        <f t="shared" si="97"/>
        <v/>
      </c>
      <c r="B5915" s="93"/>
      <c r="C5915" s="97"/>
      <c r="D5915" s="25"/>
      <c r="E5915" s="91"/>
      <c r="F5915" s="98"/>
      <c r="G5915" s="23"/>
      <c r="H5915" s="23"/>
      <c r="I5915" s="23"/>
      <c r="J5915" s="14" t="e">
        <f ca="1">F5915-(G5915+(SUMIF('RELACION PAGO DE CAJA'!B$3:B$9173,A5915,'RELACION PAGO DE CAJA'!K$3:K$9173)+SUMIF('RELACION PAGO DE CAJA'!B$3:B$9173,A5915,'RELACION PAGO DE CAJA'!L$3:L$9173)+(SUMIF('RELACION PAGO DE CAJA'!B$3:B$9173,A5915,'RELACION PAGO DE CAJA'!M$3:M$408)+(SUMIF('RELACION PAGO DE CAJA'!B$3:B$9173,A5915,'RELACION PAGO DE CAJA'!N$3:N$9173)))))</f>
        <v>#REF!</v>
      </c>
    </row>
    <row r="5916" spans="1:10">
      <c r="A5916" s="16" t="str">
        <f t="shared" si="97"/>
        <v/>
      </c>
      <c r="B5916" s="93"/>
      <c r="C5916" s="97"/>
      <c r="D5916" s="25"/>
      <c r="E5916" s="91"/>
      <c r="F5916" s="98"/>
      <c r="G5916" s="23"/>
      <c r="H5916" s="23"/>
      <c r="I5916" s="23"/>
      <c r="J5916" s="14" t="e">
        <f ca="1">F5916-(G5916+(SUMIF('RELACION PAGO DE CAJA'!B$3:B$9173,A5916,'RELACION PAGO DE CAJA'!K$3:K$9173)+SUMIF('RELACION PAGO DE CAJA'!B$3:B$9173,A5916,'RELACION PAGO DE CAJA'!L$3:L$9173)+(SUMIF('RELACION PAGO DE CAJA'!B$3:B$9173,A5916,'RELACION PAGO DE CAJA'!M$3:M$408)+(SUMIF('RELACION PAGO DE CAJA'!B$3:B$9173,A5916,'RELACION PAGO DE CAJA'!N$3:N$9173)))))</f>
        <v>#REF!</v>
      </c>
    </row>
    <row r="5917" spans="1:10">
      <c r="A5917" s="16" t="str">
        <f t="shared" si="97"/>
        <v/>
      </c>
      <c r="B5917" s="93"/>
      <c r="C5917" s="97"/>
      <c r="D5917" s="25"/>
      <c r="E5917" s="91"/>
      <c r="F5917" s="98"/>
      <c r="G5917" s="23"/>
      <c r="H5917" s="23"/>
      <c r="I5917" s="23"/>
      <c r="J5917" s="14" t="e">
        <f ca="1">F5917-(G5917+(SUMIF('RELACION PAGO DE CAJA'!B$3:B$9173,A5917,'RELACION PAGO DE CAJA'!K$3:K$9173)+SUMIF('RELACION PAGO DE CAJA'!B$3:B$9173,A5917,'RELACION PAGO DE CAJA'!L$3:L$9173)+(SUMIF('RELACION PAGO DE CAJA'!B$3:B$9173,A5917,'RELACION PAGO DE CAJA'!M$3:M$408)+(SUMIF('RELACION PAGO DE CAJA'!B$3:B$9173,A5917,'RELACION PAGO DE CAJA'!N$3:N$9173)))))</f>
        <v>#REF!</v>
      </c>
    </row>
    <row r="5918" spans="1:10">
      <c r="A5918" s="16" t="str">
        <f t="shared" si="97"/>
        <v/>
      </c>
      <c r="B5918" s="93"/>
      <c r="C5918" s="97"/>
      <c r="D5918" s="25"/>
      <c r="E5918" s="91"/>
      <c r="F5918" s="98"/>
      <c r="G5918" s="23"/>
      <c r="H5918" s="23"/>
      <c r="I5918" s="23"/>
      <c r="J5918" s="14" t="e">
        <f ca="1">F5918-(G5918+(SUMIF('RELACION PAGO DE CAJA'!B$3:B$9173,A5918,'RELACION PAGO DE CAJA'!K$3:K$9173)+SUMIF('RELACION PAGO DE CAJA'!B$3:B$9173,A5918,'RELACION PAGO DE CAJA'!L$3:L$9173)+(SUMIF('RELACION PAGO DE CAJA'!B$3:B$9173,A5918,'RELACION PAGO DE CAJA'!M$3:M$408)+(SUMIF('RELACION PAGO DE CAJA'!B$3:B$9173,A5918,'RELACION PAGO DE CAJA'!N$3:N$9173)))))</f>
        <v>#REF!</v>
      </c>
    </row>
    <row r="5919" spans="1:10">
      <c r="A5919" s="16" t="str">
        <f t="shared" si="97"/>
        <v/>
      </c>
      <c r="B5919" s="93"/>
      <c r="C5919" s="97"/>
      <c r="D5919" s="25"/>
      <c r="E5919" s="91"/>
      <c r="F5919" s="98"/>
      <c r="G5919" s="23"/>
      <c r="H5919" s="23"/>
      <c r="I5919" s="23"/>
      <c r="J5919" s="14" t="e">
        <f ca="1">F5919-(G5919+(SUMIF('RELACION PAGO DE CAJA'!B$3:B$9173,A5919,'RELACION PAGO DE CAJA'!K$3:K$9173)+SUMIF('RELACION PAGO DE CAJA'!B$3:B$9173,A5919,'RELACION PAGO DE CAJA'!L$3:L$9173)+(SUMIF('RELACION PAGO DE CAJA'!B$3:B$9173,A5919,'RELACION PAGO DE CAJA'!M$3:M$408)+(SUMIF('RELACION PAGO DE CAJA'!B$3:B$9173,A5919,'RELACION PAGO DE CAJA'!N$3:N$9173)))))</f>
        <v>#REF!</v>
      </c>
    </row>
    <row r="5920" spans="1:10">
      <c r="A5920" s="16" t="str">
        <f t="shared" si="97"/>
        <v/>
      </c>
      <c r="B5920" s="93"/>
      <c r="C5920" s="97"/>
      <c r="D5920" s="25"/>
      <c r="E5920" s="91"/>
      <c r="F5920" s="98"/>
      <c r="G5920" s="23"/>
      <c r="H5920" s="23"/>
      <c r="I5920" s="23"/>
      <c r="J5920" s="14" t="e">
        <f ca="1">F5920-(G5920+(SUMIF('RELACION PAGO DE CAJA'!B$3:B$9173,A5920,'RELACION PAGO DE CAJA'!K$3:K$9173)+SUMIF('RELACION PAGO DE CAJA'!B$3:B$9173,A5920,'RELACION PAGO DE CAJA'!L$3:L$9173)+(SUMIF('RELACION PAGO DE CAJA'!B$3:B$9173,A5920,'RELACION PAGO DE CAJA'!M$3:M$408)+(SUMIF('RELACION PAGO DE CAJA'!B$3:B$9173,A5920,'RELACION PAGO DE CAJA'!N$3:N$9173)))))</f>
        <v>#REF!</v>
      </c>
    </row>
    <row r="5921" spans="1:10">
      <c r="A5921" s="16" t="str">
        <f t="shared" si="97"/>
        <v/>
      </c>
      <c r="B5921" s="93"/>
      <c r="C5921" s="97"/>
      <c r="D5921" s="25"/>
      <c r="E5921" s="91"/>
      <c r="F5921" s="98"/>
      <c r="G5921" s="23"/>
      <c r="H5921" s="23"/>
      <c r="I5921" s="23"/>
      <c r="J5921" s="14" t="e">
        <f ca="1">F5921-(G5921+(SUMIF('RELACION PAGO DE CAJA'!B$3:B$9173,A5921,'RELACION PAGO DE CAJA'!K$3:K$9173)+SUMIF('RELACION PAGO DE CAJA'!B$3:B$9173,A5921,'RELACION PAGO DE CAJA'!L$3:L$9173)+(SUMIF('RELACION PAGO DE CAJA'!B$3:B$9173,A5921,'RELACION PAGO DE CAJA'!M$3:M$408)+(SUMIF('RELACION PAGO DE CAJA'!B$3:B$9173,A5921,'RELACION PAGO DE CAJA'!N$3:N$9173)))))</f>
        <v>#REF!</v>
      </c>
    </row>
    <row r="5922" spans="1:10">
      <c r="A5922" s="16" t="str">
        <f t="shared" si="97"/>
        <v/>
      </c>
      <c r="B5922" s="93"/>
      <c r="C5922" s="97"/>
      <c r="D5922" s="25"/>
      <c r="E5922" s="91"/>
      <c r="F5922" s="98"/>
      <c r="G5922" s="23"/>
      <c r="H5922" s="23"/>
      <c r="I5922" s="23"/>
      <c r="J5922" s="14" t="e">
        <f ca="1">F5922-(G5922+(SUMIF('RELACION PAGO DE CAJA'!B$3:B$9173,A5922,'RELACION PAGO DE CAJA'!K$3:K$9173)+SUMIF('RELACION PAGO DE CAJA'!B$3:B$9173,A5922,'RELACION PAGO DE CAJA'!L$3:L$9173)+(SUMIF('RELACION PAGO DE CAJA'!B$3:B$9173,A5922,'RELACION PAGO DE CAJA'!M$3:M$408)+(SUMIF('RELACION PAGO DE CAJA'!B$3:B$9173,A5922,'RELACION PAGO DE CAJA'!N$3:N$9173)))))</f>
        <v>#REF!</v>
      </c>
    </row>
    <row r="5923" spans="1:10">
      <c r="A5923" s="16" t="str">
        <f t="shared" si="97"/>
        <v/>
      </c>
      <c r="B5923" s="93"/>
      <c r="C5923" s="97"/>
      <c r="D5923" s="25"/>
      <c r="E5923" s="91"/>
      <c r="F5923" s="98"/>
      <c r="G5923" s="23"/>
      <c r="H5923" s="23"/>
      <c r="I5923" s="23"/>
      <c r="J5923" s="14" t="e">
        <f ca="1">F5923-(G5923+(SUMIF('RELACION PAGO DE CAJA'!B$3:B$9173,A5923,'RELACION PAGO DE CAJA'!K$3:K$9173)+SUMIF('RELACION PAGO DE CAJA'!B$3:B$9173,A5923,'RELACION PAGO DE CAJA'!L$3:L$9173)+(SUMIF('RELACION PAGO DE CAJA'!B$3:B$9173,A5923,'RELACION PAGO DE CAJA'!M$3:M$408)+(SUMIF('RELACION PAGO DE CAJA'!B$3:B$9173,A5923,'RELACION PAGO DE CAJA'!N$3:N$9173)))))</f>
        <v>#REF!</v>
      </c>
    </row>
    <row r="5924" spans="1:10">
      <c r="A5924" s="16" t="str">
        <f t="shared" si="97"/>
        <v/>
      </c>
      <c r="B5924" s="93"/>
      <c r="C5924" s="97"/>
      <c r="D5924" s="25"/>
      <c r="E5924" s="91"/>
      <c r="F5924" s="98"/>
      <c r="G5924" s="23"/>
      <c r="H5924" s="23"/>
      <c r="I5924" s="23"/>
      <c r="J5924" s="14" t="e">
        <f ca="1">F5924-(G5924+(SUMIF('RELACION PAGO DE CAJA'!B$3:B$9173,A5924,'RELACION PAGO DE CAJA'!K$3:K$9173)+SUMIF('RELACION PAGO DE CAJA'!B$3:B$9173,A5924,'RELACION PAGO DE CAJA'!L$3:L$9173)+(SUMIF('RELACION PAGO DE CAJA'!B$3:B$9173,A5924,'RELACION PAGO DE CAJA'!M$3:M$408)+(SUMIF('RELACION PAGO DE CAJA'!B$3:B$9173,A5924,'RELACION PAGO DE CAJA'!N$3:N$9173)))))</f>
        <v>#REF!</v>
      </c>
    </row>
    <row r="5925" spans="1:10">
      <c r="A5925" s="16" t="str">
        <f t="shared" si="97"/>
        <v/>
      </c>
      <c r="B5925" s="93"/>
      <c r="C5925" s="97"/>
      <c r="D5925" s="25"/>
      <c r="E5925" s="91"/>
      <c r="F5925" s="98"/>
      <c r="G5925" s="23"/>
      <c r="H5925" s="23"/>
      <c r="I5925" s="23"/>
      <c r="J5925" s="14" t="e">
        <f ca="1">F5925-(G5925+(SUMIF('RELACION PAGO DE CAJA'!B$3:B$9173,A5925,'RELACION PAGO DE CAJA'!K$3:K$9173)+SUMIF('RELACION PAGO DE CAJA'!B$3:B$9173,A5925,'RELACION PAGO DE CAJA'!L$3:L$9173)+(SUMIF('RELACION PAGO DE CAJA'!B$3:B$9173,A5925,'RELACION PAGO DE CAJA'!M$3:M$408)+(SUMIF('RELACION PAGO DE CAJA'!B$3:B$9173,A5925,'RELACION PAGO DE CAJA'!N$3:N$9173)))))</f>
        <v>#REF!</v>
      </c>
    </row>
    <row r="5926" spans="1:10">
      <c r="A5926" s="16" t="str">
        <f t="shared" si="97"/>
        <v/>
      </c>
      <c r="B5926" s="93"/>
      <c r="C5926" s="97"/>
      <c r="D5926" s="25"/>
      <c r="E5926" s="91"/>
      <c r="F5926" s="98"/>
      <c r="G5926" s="23"/>
      <c r="H5926" s="23"/>
      <c r="I5926" s="23"/>
      <c r="J5926" s="14" t="e">
        <f ca="1">F5926-(G5926+(SUMIF('RELACION PAGO DE CAJA'!B$3:B$9173,A5926,'RELACION PAGO DE CAJA'!K$3:K$9173)+SUMIF('RELACION PAGO DE CAJA'!B$3:B$9173,A5926,'RELACION PAGO DE CAJA'!L$3:L$9173)+(SUMIF('RELACION PAGO DE CAJA'!B$3:B$9173,A5926,'RELACION PAGO DE CAJA'!M$3:M$408)+(SUMIF('RELACION PAGO DE CAJA'!B$3:B$9173,A5926,'RELACION PAGO DE CAJA'!N$3:N$9173)))))</f>
        <v>#REF!</v>
      </c>
    </row>
    <row r="5927" spans="1:10">
      <c r="A5927" s="16" t="str">
        <f t="shared" si="97"/>
        <v/>
      </c>
      <c r="B5927" s="93"/>
      <c r="C5927" s="97"/>
      <c r="D5927" s="25"/>
      <c r="E5927" s="91"/>
      <c r="F5927" s="98"/>
      <c r="G5927" s="23"/>
      <c r="H5927" s="23"/>
      <c r="I5927" s="23"/>
      <c r="J5927" s="14" t="e">
        <f ca="1">F5927-(G5927+(SUMIF('RELACION PAGO DE CAJA'!B$3:B$9173,A5927,'RELACION PAGO DE CAJA'!K$3:K$9173)+SUMIF('RELACION PAGO DE CAJA'!B$3:B$9173,A5927,'RELACION PAGO DE CAJA'!L$3:L$9173)+(SUMIF('RELACION PAGO DE CAJA'!B$3:B$9173,A5927,'RELACION PAGO DE CAJA'!M$3:M$408)+(SUMIF('RELACION PAGO DE CAJA'!B$3:B$9173,A5927,'RELACION PAGO DE CAJA'!N$3:N$9173)))))</f>
        <v>#REF!</v>
      </c>
    </row>
    <row r="5928" spans="1:10">
      <c r="A5928" s="16" t="str">
        <f t="shared" si="97"/>
        <v/>
      </c>
      <c r="B5928" s="93"/>
      <c r="C5928" s="97"/>
      <c r="D5928" s="25"/>
      <c r="E5928" s="91"/>
      <c r="F5928" s="98"/>
      <c r="G5928" s="23"/>
      <c r="H5928" s="23"/>
      <c r="I5928" s="23"/>
      <c r="J5928" s="14" t="e">
        <f ca="1">F5928-(G5928+(SUMIF('RELACION PAGO DE CAJA'!B$3:B$9173,A5928,'RELACION PAGO DE CAJA'!K$3:K$9173)+SUMIF('RELACION PAGO DE CAJA'!B$3:B$9173,A5928,'RELACION PAGO DE CAJA'!L$3:L$9173)+(SUMIF('RELACION PAGO DE CAJA'!B$3:B$9173,A5928,'RELACION PAGO DE CAJA'!M$3:M$408)+(SUMIF('RELACION PAGO DE CAJA'!B$3:B$9173,A5928,'RELACION PAGO DE CAJA'!N$3:N$9173)))))</f>
        <v>#REF!</v>
      </c>
    </row>
    <row r="5929" spans="1:10">
      <c r="A5929" s="16" t="str">
        <f t="shared" si="97"/>
        <v/>
      </c>
      <c r="B5929" s="93"/>
      <c r="C5929" s="97"/>
      <c r="D5929" s="25"/>
      <c r="E5929" s="91"/>
      <c r="F5929" s="98"/>
      <c r="G5929" s="23"/>
      <c r="H5929" s="23"/>
      <c r="I5929" s="23"/>
      <c r="J5929" s="14" t="e">
        <f ca="1">F5929-(G5929+(SUMIF('RELACION PAGO DE CAJA'!B$3:B$9173,A5929,'RELACION PAGO DE CAJA'!K$3:K$9173)+SUMIF('RELACION PAGO DE CAJA'!B$3:B$9173,A5929,'RELACION PAGO DE CAJA'!L$3:L$9173)+(SUMIF('RELACION PAGO DE CAJA'!B$3:B$9173,A5929,'RELACION PAGO DE CAJA'!M$3:M$408)+(SUMIF('RELACION PAGO DE CAJA'!B$3:B$9173,A5929,'RELACION PAGO DE CAJA'!N$3:N$9173)))))</f>
        <v>#REF!</v>
      </c>
    </row>
    <row r="5930" spans="1:10">
      <c r="A5930" s="16" t="str">
        <f t="shared" si="97"/>
        <v/>
      </c>
      <c r="B5930" s="93"/>
      <c r="C5930" s="97"/>
      <c r="D5930" s="25"/>
      <c r="E5930" s="91"/>
      <c r="F5930" s="98"/>
      <c r="G5930" s="23"/>
      <c r="H5930" s="23"/>
      <c r="I5930" s="23"/>
      <c r="J5930" s="14" t="e">
        <f ca="1">F5930-(G5930+(SUMIF('RELACION PAGO DE CAJA'!B$3:B$9173,A5930,'RELACION PAGO DE CAJA'!K$3:K$9173)+SUMIF('RELACION PAGO DE CAJA'!B$3:B$9173,A5930,'RELACION PAGO DE CAJA'!L$3:L$9173)+(SUMIF('RELACION PAGO DE CAJA'!B$3:B$9173,A5930,'RELACION PAGO DE CAJA'!M$3:M$408)+(SUMIF('RELACION PAGO DE CAJA'!B$3:B$9173,A5930,'RELACION PAGO DE CAJA'!N$3:N$9173)))))</f>
        <v>#REF!</v>
      </c>
    </row>
    <row r="5931" spans="1:10">
      <c r="A5931" s="16" t="str">
        <f t="shared" si="97"/>
        <v/>
      </c>
      <c r="B5931" s="93"/>
      <c r="C5931" s="97"/>
      <c r="D5931" s="25"/>
      <c r="E5931" s="91"/>
      <c r="F5931" s="98"/>
      <c r="G5931" s="23"/>
      <c r="H5931" s="23"/>
      <c r="I5931" s="23"/>
      <c r="J5931" s="14" t="e">
        <f ca="1">F5931-(G5931+(SUMIF('RELACION PAGO DE CAJA'!B$3:B$9173,A5931,'RELACION PAGO DE CAJA'!K$3:K$9173)+SUMIF('RELACION PAGO DE CAJA'!B$3:B$9173,A5931,'RELACION PAGO DE CAJA'!L$3:L$9173)+(SUMIF('RELACION PAGO DE CAJA'!B$3:B$9173,A5931,'RELACION PAGO DE CAJA'!M$3:M$408)+(SUMIF('RELACION PAGO DE CAJA'!B$3:B$9173,A5931,'RELACION PAGO DE CAJA'!N$3:N$9173)))))</f>
        <v>#REF!</v>
      </c>
    </row>
    <row r="5932" spans="1:10">
      <c r="A5932" s="16" t="str">
        <f t="shared" si="97"/>
        <v/>
      </c>
      <c r="B5932" s="93"/>
      <c r="C5932" s="97"/>
      <c r="D5932" s="25"/>
      <c r="E5932" s="91"/>
      <c r="F5932" s="98"/>
      <c r="G5932" s="23"/>
      <c r="H5932" s="23"/>
      <c r="I5932" s="23"/>
      <c r="J5932" s="14" t="e">
        <f ca="1">F5932-(G5932+(SUMIF('RELACION PAGO DE CAJA'!B$3:B$9173,A5932,'RELACION PAGO DE CAJA'!K$3:K$9173)+SUMIF('RELACION PAGO DE CAJA'!B$3:B$9173,A5932,'RELACION PAGO DE CAJA'!L$3:L$9173)+(SUMIF('RELACION PAGO DE CAJA'!B$3:B$9173,A5932,'RELACION PAGO DE CAJA'!M$3:M$408)+(SUMIF('RELACION PAGO DE CAJA'!B$3:B$9173,A5932,'RELACION PAGO DE CAJA'!N$3:N$9173)))))</f>
        <v>#REF!</v>
      </c>
    </row>
    <row r="5933" spans="1:10">
      <c r="A5933" s="16" t="str">
        <f t="shared" si="97"/>
        <v/>
      </c>
      <c r="B5933" s="93"/>
      <c r="C5933" s="97"/>
      <c r="D5933" s="25"/>
      <c r="E5933" s="91"/>
      <c r="F5933" s="98"/>
      <c r="G5933" s="23"/>
      <c r="H5933" s="23"/>
      <c r="I5933" s="23"/>
      <c r="J5933" s="14" t="e">
        <f ca="1">F5933-(G5933+(SUMIF('RELACION PAGO DE CAJA'!B$3:B$9173,A5933,'RELACION PAGO DE CAJA'!K$3:K$9173)+SUMIF('RELACION PAGO DE CAJA'!B$3:B$9173,A5933,'RELACION PAGO DE CAJA'!L$3:L$9173)+(SUMIF('RELACION PAGO DE CAJA'!B$3:B$9173,A5933,'RELACION PAGO DE CAJA'!M$3:M$408)+(SUMIF('RELACION PAGO DE CAJA'!B$3:B$9173,A5933,'RELACION PAGO DE CAJA'!N$3:N$9173)))))</f>
        <v>#REF!</v>
      </c>
    </row>
    <row r="5934" spans="1:10">
      <c r="A5934" s="16" t="str">
        <f t="shared" si="97"/>
        <v/>
      </c>
      <c r="B5934" s="93"/>
      <c r="C5934" s="97"/>
      <c r="D5934" s="25"/>
      <c r="E5934" s="91"/>
      <c r="F5934" s="98"/>
      <c r="G5934" s="23"/>
      <c r="H5934" s="23"/>
      <c r="I5934" s="23"/>
      <c r="J5934" s="14" t="e">
        <f ca="1">F5934-(G5934+(SUMIF('RELACION PAGO DE CAJA'!B$3:B$9173,A5934,'RELACION PAGO DE CAJA'!K$3:K$9173)+SUMIF('RELACION PAGO DE CAJA'!B$3:B$9173,A5934,'RELACION PAGO DE CAJA'!L$3:L$9173)+(SUMIF('RELACION PAGO DE CAJA'!B$3:B$9173,A5934,'RELACION PAGO DE CAJA'!M$3:M$408)+(SUMIF('RELACION PAGO DE CAJA'!B$3:B$9173,A5934,'RELACION PAGO DE CAJA'!N$3:N$9173)))))</f>
        <v>#REF!</v>
      </c>
    </row>
    <row r="5935" spans="1:10">
      <c r="A5935" s="16" t="str">
        <f t="shared" si="97"/>
        <v/>
      </c>
      <c r="B5935" s="93"/>
      <c r="C5935" s="97"/>
      <c r="D5935" s="25"/>
      <c r="E5935" s="91"/>
      <c r="F5935" s="98"/>
      <c r="G5935" s="23"/>
      <c r="H5935" s="23"/>
      <c r="I5935" s="23"/>
      <c r="J5935" s="14" t="e">
        <f ca="1">F5935-(G5935+(SUMIF('RELACION PAGO DE CAJA'!B$3:B$9173,A5935,'RELACION PAGO DE CAJA'!K$3:K$9173)+SUMIF('RELACION PAGO DE CAJA'!B$3:B$9173,A5935,'RELACION PAGO DE CAJA'!L$3:L$9173)+(SUMIF('RELACION PAGO DE CAJA'!B$3:B$9173,A5935,'RELACION PAGO DE CAJA'!M$3:M$408)+(SUMIF('RELACION PAGO DE CAJA'!B$3:B$9173,A5935,'RELACION PAGO DE CAJA'!N$3:N$9173)))))</f>
        <v>#REF!</v>
      </c>
    </row>
    <row r="5936" spans="1:10">
      <c r="A5936" s="16" t="str">
        <f t="shared" si="97"/>
        <v/>
      </c>
      <c r="B5936" s="93"/>
      <c r="C5936" s="97"/>
      <c r="D5936" s="25"/>
      <c r="E5936" s="91"/>
      <c r="F5936" s="98"/>
      <c r="G5936" s="23"/>
      <c r="H5936" s="23"/>
      <c r="I5936" s="23"/>
      <c r="J5936" s="14" t="e">
        <f ca="1">F5936-(G5936+(SUMIF('RELACION PAGO DE CAJA'!B$3:B$9173,A5936,'RELACION PAGO DE CAJA'!K$3:K$9173)+SUMIF('RELACION PAGO DE CAJA'!B$3:B$9173,A5936,'RELACION PAGO DE CAJA'!L$3:L$9173)+(SUMIF('RELACION PAGO DE CAJA'!B$3:B$9173,A5936,'RELACION PAGO DE CAJA'!M$3:M$408)+(SUMIF('RELACION PAGO DE CAJA'!B$3:B$9173,A5936,'RELACION PAGO DE CAJA'!N$3:N$9173)))))</f>
        <v>#REF!</v>
      </c>
    </row>
    <row r="5937" spans="1:10">
      <c r="A5937" s="16" t="str">
        <f t="shared" si="97"/>
        <v/>
      </c>
      <c r="B5937" s="93"/>
      <c r="C5937" s="97"/>
      <c r="D5937" s="25"/>
      <c r="E5937" s="91"/>
      <c r="F5937" s="98"/>
      <c r="G5937" s="23"/>
      <c r="H5937" s="23"/>
      <c r="I5937" s="23"/>
      <c r="J5937" s="14" t="e">
        <f ca="1">F5937-(G5937+(SUMIF('RELACION PAGO DE CAJA'!B$3:B$9173,A5937,'RELACION PAGO DE CAJA'!K$3:K$9173)+SUMIF('RELACION PAGO DE CAJA'!B$3:B$9173,A5937,'RELACION PAGO DE CAJA'!L$3:L$9173)+(SUMIF('RELACION PAGO DE CAJA'!B$3:B$9173,A5937,'RELACION PAGO DE CAJA'!M$3:M$408)+(SUMIF('RELACION PAGO DE CAJA'!B$3:B$9173,A5937,'RELACION PAGO DE CAJA'!N$3:N$9173)))))</f>
        <v>#REF!</v>
      </c>
    </row>
    <row r="5938" spans="1:10">
      <c r="A5938" s="16" t="str">
        <f t="shared" si="97"/>
        <v/>
      </c>
      <c r="B5938" s="93"/>
      <c r="C5938" s="97"/>
      <c r="D5938" s="25"/>
      <c r="E5938" s="91"/>
      <c r="F5938" s="98"/>
      <c r="G5938" s="23"/>
      <c r="H5938" s="23"/>
      <c r="I5938" s="23"/>
      <c r="J5938" s="14" t="e">
        <f ca="1">F5938-(G5938+(SUMIF('RELACION PAGO DE CAJA'!B$3:B$9173,A5938,'RELACION PAGO DE CAJA'!K$3:K$9173)+SUMIF('RELACION PAGO DE CAJA'!B$3:B$9173,A5938,'RELACION PAGO DE CAJA'!L$3:L$9173)+(SUMIF('RELACION PAGO DE CAJA'!B$3:B$9173,A5938,'RELACION PAGO DE CAJA'!M$3:M$408)+(SUMIF('RELACION PAGO DE CAJA'!B$3:B$9173,A5938,'RELACION PAGO DE CAJA'!N$3:N$9173)))))</f>
        <v>#REF!</v>
      </c>
    </row>
    <row r="5939" spans="1:10">
      <c r="A5939" s="16" t="str">
        <f t="shared" si="97"/>
        <v/>
      </c>
      <c r="B5939" s="93"/>
      <c r="C5939" s="97"/>
      <c r="D5939" s="25"/>
      <c r="E5939" s="91"/>
      <c r="F5939" s="98"/>
      <c r="G5939" s="23"/>
      <c r="H5939" s="23"/>
      <c r="I5939" s="23"/>
      <c r="J5939" s="14" t="e">
        <f ca="1">F5939-(G5939+(SUMIF('RELACION PAGO DE CAJA'!B$3:B$9173,A5939,'RELACION PAGO DE CAJA'!K$3:K$9173)+SUMIF('RELACION PAGO DE CAJA'!B$3:B$9173,A5939,'RELACION PAGO DE CAJA'!L$3:L$9173)+(SUMIF('RELACION PAGO DE CAJA'!B$3:B$9173,A5939,'RELACION PAGO DE CAJA'!M$3:M$408)+(SUMIF('RELACION PAGO DE CAJA'!B$3:B$9173,A5939,'RELACION PAGO DE CAJA'!N$3:N$9173)))))</f>
        <v>#REF!</v>
      </c>
    </row>
    <row r="5940" spans="1:10">
      <c r="A5940" s="16" t="str">
        <f t="shared" si="97"/>
        <v/>
      </c>
      <c r="B5940" s="93"/>
      <c r="C5940" s="97"/>
      <c r="D5940" s="25"/>
      <c r="E5940" s="91"/>
      <c r="F5940" s="98"/>
      <c r="G5940" s="23"/>
      <c r="H5940" s="23"/>
      <c r="I5940" s="23"/>
      <c r="J5940" s="14" t="e">
        <f ca="1">F5940-(G5940+(SUMIF('RELACION PAGO DE CAJA'!B$3:B$9173,A5940,'RELACION PAGO DE CAJA'!K$3:K$9173)+SUMIF('RELACION PAGO DE CAJA'!B$3:B$9173,A5940,'RELACION PAGO DE CAJA'!L$3:L$9173)+(SUMIF('RELACION PAGO DE CAJA'!B$3:B$9173,A5940,'RELACION PAGO DE CAJA'!M$3:M$408)+(SUMIF('RELACION PAGO DE CAJA'!B$3:B$9173,A5940,'RELACION PAGO DE CAJA'!N$3:N$9173)))))</f>
        <v>#REF!</v>
      </c>
    </row>
    <row r="5941" spans="1:10">
      <c r="A5941" s="16" t="str">
        <f t="shared" si="97"/>
        <v/>
      </c>
      <c r="B5941" s="93"/>
      <c r="C5941" s="97"/>
      <c r="D5941" s="25"/>
      <c r="E5941" s="91"/>
      <c r="F5941" s="98"/>
      <c r="G5941" s="23"/>
      <c r="H5941" s="23"/>
      <c r="I5941" s="23"/>
      <c r="J5941" s="14" t="e">
        <f ca="1">F5941-(G5941+(SUMIF('RELACION PAGO DE CAJA'!B$3:B$9173,A5941,'RELACION PAGO DE CAJA'!K$3:K$9173)+SUMIF('RELACION PAGO DE CAJA'!B$3:B$9173,A5941,'RELACION PAGO DE CAJA'!L$3:L$9173)+(SUMIF('RELACION PAGO DE CAJA'!B$3:B$9173,A5941,'RELACION PAGO DE CAJA'!M$3:M$408)+(SUMIF('RELACION PAGO DE CAJA'!B$3:B$9173,A5941,'RELACION PAGO DE CAJA'!N$3:N$9173)))))</f>
        <v>#REF!</v>
      </c>
    </row>
    <row r="5942" spans="1:10">
      <c r="A5942" s="16" t="str">
        <f t="shared" si="97"/>
        <v/>
      </c>
      <c r="B5942" s="93"/>
      <c r="C5942" s="97"/>
      <c r="D5942" s="25"/>
      <c r="E5942" s="91"/>
      <c r="F5942" s="98"/>
      <c r="G5942" s="23"/>
      <c r="H5942" s="23"/>
      <c r="I5942" s="23"/>
      <c r="J5942" s="14" t="e">
        <f ca="1">F5942-(G5942+(SUMIF('RELACION PAGO DE CAJA'!B$3:B$9173,A5942,'RELACION PAGO DE CAJA'!K$3:K$9173)+SUMIF('RELACION PAGO DE CAJA'!B$3:B$9173,A5942,'RELACION PAGO DE CAJA'!L$3:L$9173)+(SUMIF('RELACION PAGO DE CAJA'!B$3:B$9173,A5942,'RELACION PAGO DE CAJA'!M$3:M$408)+(SUMIF('RELACION PAGO DE CAJA'!B$3:B$9173,A5942,'RELACION PAGO DE CAJA'!N$3:N$9173)))))</f>
        <v>#REF!</v>
      </c>
    </row>
    <row r="5943" spans="1:10">
      <c r="A5943" s="16" t="str">
        <f t="shared" si="97"/>
        <v/>
      </c>
      <c r="B5943" s="93"/>
      <c r="C5943" s="97"/>
      <c r="D5943" s="25"/>
      <c r="E5943" s="91"/>
      <c r="F5943" s="98"/>
      <c r="G5943" s="23"/>
      <c r="H5943" s="23"/>
      <c r="I5943" s="23"/>
      <c r="J5943" s="14" t="e">
        <f ca="1">F5943-(G5943+(SUMIF('RELACION PAGO DE CAJA'!B$3:B$9173,A5943,'RELACION PAGO DE CAJA'!K$3:K$9173)+SUMIF('RELACION PAGO DE CAJA'!B$3:B$9173,A5943,'RELACION PAGO DE CAJA'!L$3:L$9173)+(SUMIF('RELACION PAGO DE CAJA'!B$3:B$9173,A5943,'RELACION PAGO DE CAJA'!M$3:M$408)+(SUMIF('RELACION PAGO DE CAJA'!B$3:B$9173,A5943,'RELACION PAGO DE CAJA'!N$3:N$9173)))))</f>
        <v>#REF!</v>
      </c>
    </row>
    <row r="5944" spans="1:10">
      <c r="A5944" s="16" t="str">
        <f t="shared" si="97"/>
        <v/>
      </c>
      <c r="B5944" s="93"/>
      <c r="C5944" s="97"/>
      <c r="D5944" s="25"/>
      <c r="E5944" s="91"/>
      <c r="F5944" s="98"/>
      <c r="G5944" s="23"/>
      <c r="H5944" s="23"/>
      <c r="I5944" s="23"/>
      <c r="J5944" s="14" t="e">
        <f ca="1">F5944-(G5944+(SUMIF('RELACION PAGO DE CAJA'!B$3:B$9173,A5944,'RELACION PAGO DE CAJA'!K$3:K$9173)+SUMIF('RELACION PAGO DE CAJA'!B$3:B$9173,A5944,'RELACION PAGO DE CAJA'!L$3:L$9173)+(SUMIF('RELACION PAGO DE CAJA'!B$3:B$9173,A5944,'RELACION PAGO DE CAJA'!M$3:M$408)+(SUMIF('RELACION PAGO DE CAJA'!B$3:B$9173,A5944,'RELACION PAGO DE CAJA'!N$3:N$9173)))))</f>
        <v>#REF!</v>
      </c>
    </row>
    <row r="5945" spans="1:10">
      <c r="A5945" s="16" t="str">
        <f t="shared" si="97"/>
        <v/>
      </c>
      <c r="B5945" s="93"/>
      <c r="C5945" s="97"/>
      <c r="D5945" s="25"/>
      <c r="E5945" s="91"/>
      <c r="F5945" s="98"/>
      <c r="G5945" s="23"/>
      <c r="H5945" s="23"/>
      <c r="I5945" s="23"/>
      <c r="J5945" s="14" t="e">
        <f ca="1">F5945-(G5945+(SUMIF('RELACION PAGO DE CAJA'!B$3:B$9173,A5945,'RELACION PAGO DE CAJA'!K$3:K$9173)+SUMIF('RELACION PAGO DE CAJA'!B$3:B$9173,A5945,'RELACION PAGO DE CAJA'!L$3:L$9173)+(SUMIF('RELACION PAGO DE CAJA'!B$3:B$9173,A5945,'RELACION PAGO DE CAJA'!M$3:M$408)+(SUMIF('RELACION PAGO DE CAJA'!B$3:B$9173,A5945,'RELACION PAGO DE CAJA'!N$3:N$9173)))))</f>
        <v>#REF!</v>
      </c>
    </row>
    <row r="5946" spans="1:10">
      <c r="A5946" s="16" t="str">
        <f t="shared" si="97"/>
        <v/>
      </c>
      <c r="B5946" s="93"/>
      <c r="C5946" s="97"/>
      <c r="D5946" s="25"/>
      <c r="E5946" s="91"/>
      <c r="F5946" s="98"/>
      <c r="G5946" s="23"/>
      <c r="H5946" s="23"/>
      <c r="I5946" s="23"/>
      <c r="J5946" s="14" t="e">
        <f ca="1">F5946-(G5946+(SUMIF('RELACION PAGO DE CAJA'!B$3:B$9173,A5946,'RELACION PAGO DE CAJA'!K$3:K$9173)+SUMIF('RELACION PAGO DE CAJA'!B$3:B$9173,A5946,'RELACION PAGO DE CAJA'!L$3:L$9173)+(SUMIF('RELACION PAGO DE CAJA'!B$3:B$9173,A5946,'RELACION PAGO DE CAJA'!M$3:M$408)+(SUMIF('RELACION PAGO DE CAJA'!B$3:B$9173,A5946,'RELACION PAGO DE CAJA'!N$3:N$9173)))))</f>
        <v>#REF!</v>
      </c>
    </row>
    <row r="5947" spans="1:10">
      <c r="A5947" s="16" t="str">
        <f t="shared" si="97"/>
        <v/>
      </c>
      <c r="B5947" s="93"/>
      <c r="C5947" s="97"/>
      <c r="D5947" s="25"/>
      <c r="E5947" s="91"/>
      <c r="F5947" s="98"/>
      <c r="G5947" s="23"/>
      <c r="H5947" s="23"/>
      <c r="I5947" s="23"/>
      <c r="J5947" s="14" t="e">
        <f ca="1">F5947-(G5947+(SUMIF('RELACION PAGO DE CAJA'!B$3:B$9173,A5947,'RELACION PAGO DE CAJA'!K$3:K$9173)+SUMIF('RELACION PAGO DE CAJA'!B$3:B$9173,A5947,'RELACION PAGO DE CAJA'!L$3:L$9173)+(SUMIF('RELACION PAGO DE CAJA'!B$3:B$9173,A5947,'RELACION PAGO DE CAJA'!M$3:M$408)+(SUMIF('RELACION PAGO DE CAJA'!B$3:B$9173,A5947,'RELACION PAGO DE CAJA'!N$3:N$9173)))))</f>
        <v>#REF!</v>
      </c>
    </row>
    <row r="5948" spans="1:10">
      <c r="A5948" s="16" t="str">
        <f t="shared" si="97"/>
        <v/>
      </c>
      <c r="B5948" s="93"/>
      <c r="C5948" s="97"/>
      <c r="D5948" s="25"/>
      <c r="E5948" s="91"/>
      <c r="F5948" s="98"/>
      <c r="G5948" s="23"/>
      <c r="H5948" s="23"/>
      <c r="I5948" s="23"/>
      <c r="J5948" s="14" t="e">
        <f ca="1">F5948-(G5948+(SUMIF('RELACION PAGO DE CAJA'!B$3:B$9173,A5948,'RELACION PAGO DE CAJA'!K$3:K$9173)+SUMIF('RELACION PAGO DE CAJA'!B$3:B$9173,A5948,'RELACION PAGO DE CAJA'!L$3:L$9173)+(SUMIF('RELACION PAGO DE CAJA'!B$3:B$9173,A5948,'RELACION PAGO DE CAJA'!M$3:M$408)+(SUMIF('RELACION PAGO DE CAJA'!B$3:B$9173,A5948,'RELACION PAGO DE CAJA'!N$3:N$9173)))))</f>
        <v>#REF!</v>
      </c>
    </row>
    <row r="5949" spans="1:10">
      <c r="A5949" s="16" t="str">
        <f t="shared" si="97"/>
        <v/>
      </c>
      <c r="B5949" s="93"/>
      <c r="C5949" s="97"/>
      <c r="D5949" s="25"/>
      <c r="E5949" s="91"/>
      <c r="F5949" s="98"/>
      <c r="G5949" s="23"/>
      <c r="H5949" s="23"/>
      <c r="I5949" s="23"/>
      <c r="J5949" s="14" t="e">
        <f ca="1">F5949-(G5949+(SUMIF('RELACION PAGO DE CAJA'!B$3:B$9173,A5949,'RELACION PAGO DE CAJA'!K$3:K$9173)+SUMIF('RELACION PAGO DE CAJA'!B$3:B$9173,A5949,'RELACION PAGO DE CAJA'!L$3:L$9173)+(SUMIF('RELACION PAGO DE CAJA'!B$3:B$9173,A5949,'RELACION PAGO DE CAJA'!M$3:M$408)+(SUMIF('RELACION PAGO DE CAJA'!B$3:B$9173,A5949,'RELACION PAGO DE CAJA'!N$3:N$9173)))))</f>
        <v>#REF!</v>
      </c>
    </row>
    <row r="5950" spans="1:10">
      <c r="A5950" s="16" t="str">
        <f t="shared" si="97"/>
        <v/>
      </c>
      <c r="B5950" s="93"/>
      <c r="C5950" s="97"/>
      <c r="D5950" s="25"/>
      <c r="E5950" s="91"/>
      <c r="F5950" s="98"/>
      <c r="G5950" s="23"/>
      <c r="H5950" s="23"/>
      <c r="I5950" s="23"/>
      <c r="J5950" s="14" t="e">
        <f ca="1">F5950-(G5950+(SUMIF('RELACION PAGO DE CAJA'!B$3:B$9173,A5950,'RELACION PAGO DE CAJA'!K$3:K$9173)+SUMIF('RELACION PAGO DE CAJA'!B$3:B$9173,A5950,'RELACION PAGO DE CAJA'!L$3:L$9173)+(SUMIF('RELACION PAGO DE CAJA'!B$3:B$9173,A5950,'RELACION PAGO DE CAJA'!M$3:M$408)+(SUMIF('RELACION PAGO DE CAJA'!B$3:B$9173,A5950,'RELACION PAGO DE CAJA'!N$3:N$9173)))))</f>
        <v>#REF!</v>
      </c>
    </row>
    <row r="5951" spans="1:10">
      <c r="A5951" s="16" t="str">
        <f t="shared" si="97"/>
        <v/>
      </c>
      <c r="B5951" s="93"/>
      <c r="C5951" s="97"/>
      <c r="D5951" s="25"/>
      <c r="E5951" s="91"/>
      <c r="F5951" s="98"/>
      <c r="G5951" s="23"/>
      <c r="H5951" s="23"/>
      <c r="I5951" s="23"/>
      <c r="J5951" s="14" t="e">
        <f ca="1">F5951-(G5951+(SUMIF('RELACION PAGO DE CAJA'!B$3:B$9173,A5951,'RELACION PAGO DE CAJA'!K$3:K$9173)+SUMIF('RELACION PAGO DE CAJA'!B$3:B$9173,A5951,'RELACION PAGO DE CAJA'!L$3:L$9173)+(SUMIF('RELACION PAGO DE CAJA'!B$3:B$9173,A5951,'RELACION PAGO DE CAJA'!M$3:M$408)+(SUMIF('RELACION PAGO DE CAJA'!B$3:B$9173,A5951,'RELACION PAGO DE CAJA'!N$3:N$9173)))))</f>
        <v>#REF!</v>
      </c>
    </row>
    <row r="5952" spans="1:10">
      <c r="A5952" s="16" t="str">
        <f t="shared" si="97"/>
        <v/>
      </c>
      <c r="B5952" s="93"/>
      <c r="C5952" s="97"/>
      <c r="D5952" s="25"/>
      <c r="E5952" s="91"/>
      <c r="F5952" s="98"/>
      <c r="G5952" s="23"/>
      <c r="H5952" s="23"/>
      <c r="I5952" s="23"/>
      <c r="J5952" s="14" t="e">
        <f ca="1">F5952-(G5952+(SUMIF('RELACION PAGO DE CAJA'!B$3:B$9173,A5952,'RELACION PAGO DE CAJA'!K$3:K$9173)+SUMIF('RELACION PAGO DE CAJA'!B$3:B$9173,A5952,'RELACION PAGO DE CAJA'!L$3:L$9173)+(SUMIF('RELACION PAGO DE CAJA'!B$3:B$9173,A5952,'RELACION PAGO DE CAJA'!M$3:M$408)+(SUMIF('RELACION PAGO DE CAJA'!B$3:B$9173,A5952,'RELACION PAGO DE CAJA'!N$3:N$9173)))))</f>
        <v>#REF!</v>
      </c>
    </row>
    <row r="5953" spans="1:10">
      <c r="A5953" s="16" t="str">
        <f t="shared" si="97"/>
        <v/>
      </c>
      <c r="B5953" s="93"/>
      <c r="C5953" s="97"/>
      <c r="D5953" s="25"/>
      <c r="E5953" s="91"/>
      <c r="F5953" s="98"/>
      <c r="G5953" s="23"/>
      <c r="H5953" s="23"/>
      <c r="I5953" s="23"/>
      <c r="J5953" s="14" t="e">
        <f ca="1">F5953-(G5953+(SUMIF('RELACION PAGO DE CAJA'!B$3:B$9173,A5953,'RELACION PAGO DE CAJA'!K$3:K$9173)+SUMIF('RELACION PAGO DE CAJA'!B$3:B$9173,A5953,'RELACION PAGO DE CAJA'!L$3:L$9173)+(SUMIF('RELACION PAGO DE CAJA'!B$3:B$9173,A5953,'RELACION PAGO DE CAJA'!M$3:M$408)+(SUMIF('RELACION PAGO DE CAJA'!B$3:B$9173,A5953,'RELACION PAGO DE CAJA'!N$3:N$9173)))))</f>
        <v>#REF!</v>
      </c>
    </row>
    <row r="5954" spans="1:10">
      <c r="A5954" s="16" t="str">
        <f t="shared" si="97"/>
        <v/>
      </c>
      <c r="B5954" s="93"/>
      <c r="C5954" s="97"/>
      <c r="D5954" s="25"/>
      <c r="E5954" s="91"/>
      <c r="F5954" s="98"/>
      <c r="G5954" s="23"/>
      <c r="H5954" s="23"/>
      <c r="I5954" s="23"/>
      <c r="J5954" s="14" t="e">
        <f ca="1">F5954-(G5954+(SUMIF('RELACION PAGO DE CAJA'!B$3:B$9173,A5954,'RELACION PAGO DE CAJA'!K$3:K$9173)+SUMIF('RELACION PAGO DE CAJA'!B$3:B$9173,A5954,'RELACION PAGO DE CAJA'!L$3:L$9173)+(SUMIF('RELACION PAGO DE CAJA'!B$3:B$9173,A5954,'RELACION PAGO DE CAJA'!M$3:M$408)+(SUMIF('RELACION PAGO DE CAJA'!B$3:B$9173,A5954,'RELACION PAGO DE CAJA'!N$3:N$9173)))))</f>
        <v>#REF!</v>
      </c>
    </row>
    <row r="5955" spans="1:10">
      <c r="A5955" s="16" t="str">
        <f t="shared" si="97"/>
        <v/>
      </c>
      <c r="B5955" s="93"/>
      <c r="C5955" s="97"/>
      <c r="D5955" s="25"/>
      <c r="E5955" s="91"/>
      <c r="F5955" s="98"/>
      <c r="G5955" s="23"/>
      <c r="H5955" s="23"/>
      <c r="I5955" s="23"/>
      <c r="J5955" s="14" t="e">
        <f ca="1">F5955-(G5955+(SUMIF('RELACION PAGO DE CAJA'!B$3:B$9173,A5955,'RELACION PAGO DE CAJA'!K$3:K$9173)+SUMIF('RELACION PAGO DE CAJA'!B$3:B$9173,A5955,'RELACION PAGO DE CAJA'!L$3:L$9173)+(SUMIF('RELACION PAGO DE CAJA'!B$3:B$9173,A5955,'RELACION PAGO DE CAJA'!M$3:M$408)+(SUMIF('RELACION PAGO DE CAJA'!B$3:B$9173,A5955,'RELACION PAGO DE CAJA'!N$3:N$9173)))))</f>
        <v>#REF!</v>
      </c>
    </row>
    <row r="5956" spans="1:10">
      <c r="A5956" s="16" t="str">
        <f t="shared" si="97"/>
        <v/>
      </c>
      <c r="B5956" s="93"/>
      <c r="C5956" s="97"/>
      <c r="D5956" s="25"/>
      <c r="E5956" s="91"/>
      <c r="F5956" s="98"/>
      <c r="G5956" s="23"/>
      <c r="H5956" s="23"/>
      <c r="I5956" s="23"/>
      <c r="J5956" s="14" t="e">
        <f ca="1">F5956-(G5956+(SUMIF('RELACION PAGO DE CAJA'!B$3:B$9173,A5956,'RELACION PAGO DE CAJA'!K$3:K$9173)+SUMIF('RELACION PAGO DE CAJA'!B$3:B$9173,A5956,'RELACION PAGO DE CAJA'!L$3:L$9173)+(SUMIF('RELACION PAGO DE CAJA'!B$3:B$9173,A5956,'RELACION PAGO DE CAJA'!M$3:M$408)+(SUMIF('RELACION PAGO DE CAJA'!B$3:B$9173,A5956,'RELACION PAGO DE CAJA'!N$3:N$9173)))))</f>
        <v>#REF!</v>
      </c>
    </row>
    <row r="5957" spans="1:10">
      <c r="A5957" s="16" t="str">
        <f t="shared" si="97"/>
        <v/>
      </c>
      <c r="B5957" s="93"/>
      <c r="C5957" s="97"/>
      <c r="D5957" s="25"/>
      <c r="E5957" s="91"/>
      <c r="F5957" s="98"/>
      <c r="G5957" s="23"/>
      <c r="H5957" s="23"/>
      <c r="I5957" s="23"/>
      <c r="J5957" s="14" t="e">
        <f ca="1">F5957-(G5957+(SUMIF('RELACION PAGO DE CAJA'!B$3:B$9173,A5957,'RELACION PAGO DE CAJA'!K$3:K$9173)+SUMIF('RELACION PAGO DE CAJA'!B$3:B$9173,A5957,'RELACION PAGO DE CAJA'!L$3:L$9173)+(SUMIF('RELACION PAGO DE CAJA'!B$3:B$9173,A5957,'RELACION PAGO DE CAJA'!M$3:M$408)+(SUMIF('RELACION PAGO DE CAJA'!B$3:B$9173,A5957,'RELACION PAGO DE CAJA'!N$3:N$9173)))))</f>
        <v>#REF!</v>
      </c>
    </row>
    <row r="5958" spans="1:10">
      <c r="A5958" s="16" t="str">
        <f t="shared" si="97"/>
        <v/>
      </c>
      <c r="B5958" s="93"/>
      <c r="C5958" s="97"/>
      <c r="D5958" s="25"/>
      <c r="E5958" s="91"/>
      <c r="F5958" s="98"/>
      <c r="G5958" s="23"/>
      <c r="H5958" s="23"/>
      <c r="I5958" s="23"/>
      <c r="J5958" s="14" t="e">
        <f ca="1">F5958-(G5958+(SUMIF('RELACION PAGO DE CAJA'!B$3:B$9173,A5958,'RELACION PAGO DE CAJA'!K$3:K$9173)+SUMIF('RELACION PAGO DE CAJA'!B$3:B$9173,A5958,'RELACION PAGO DE CAJA'!L$3:L$9173)+(SUMIF('RELACION PAGO DE CAJA'!B$3:B$9173,A5958,'RELACION PAGO DE CAJA'!M$3:M$408)+(SUMIF('RELACION PAGO DE CAJA'!B$3:B$9173,A5958,'RELACION PAGO DE CAJA'!N$3:N$9173)))))</f>
        <v>#REF!</v>
      </c>
    </row>
    <row r="5959" spans="1:10">
      <c r="A5959" s="16" t="str">
        <f t="shared" si="97"/>
        <v/>
      </c>
      <c r="B5959" s="93"/>
      <c r="C5959" s="97"/>
      <c r="D5959" s="25"/>
      <c r="E5959" s="91"/>
      <c r="F5959" s="98"/>
      <c r="G5959" s="23"/>
      <c r="H5959" s="23"/>
      <c r="I5959" s="23"/>
      <c r="J5959" s="14" t="e">
        <f ca="1">F5959-(G5959+(SUMIF('RELACION PAGO DE CAJA'!B$3:B$9173,A5959,'RELACION PAGO DE CAJA'!K$3:K$9173)+SUMIF('RELACION PAGO DE CAJA'!B$3:B$9173,A5959,'RELACION PAGO DE CAJA'!L$3:L$9173)+(SUMIF('RELACION PAGO DE CAJA'!B$3:B$9173,A5959,'RELACION PAGO DE CAJA'!M$3:M$408)+(SUMIF('RELACION PAGO DE CAJA'!B$3:B$9173,A5959,'RELACION PAGO DE CAJA'!N$3:N$9173)))))</f>
        <v>#REF!</v>
      </c>
    </row>
    <row r="5960" spans="1:10">
      <c r="A5960" s="16" t="str">
        <f t="shared" si="97"/>
        <v/>
      </c>
      <c r="B5960" s="93"/>
      <c r="C5960" s="97"/>
      <c r="D5960" s="25"/>
      <c r="E5960" s="91"/>
      <c r="F5960" s="98"/>
      <c r="G5960" s="23"/>
      <c r="H5960" s="23"/>
      <c r="I5960" s="23"/>
      <c r="J5960" s="14" t="e">
        <f ca="1">F5960-(G5960+(SUMIF('RELACION PAGO DE CAJA'!B$3:B$9173,A5960,'RELACION PAGO DE CAJA'!K$3:K$9173)+SUMIF('RELACION PAGO DE CAJA'!B$3:B$9173,A5960,'RELACION PAGO DE CAJA'!L$3:L$9173)+(SUMIF('RELACION PAGO DE CAJA'!B$3:B$9173,A5960,'RELACION PAGO DE CAJA'!M$3:M$408)+(SUMIF('RELACION PAGO DE CAJA'!B$3:B$9173,A5960,'RELACION PAGO DE CAJA'!N$3:N$9173)))))</f>
        <v>#REF!</v>
      </c>
    </row>
    <row r="5961" spans="1:10">
      <c r="A5961" s="16" t="str">
        <f t="shared" si="97"/>
        <v/>
      </c>
      <c r="B5961" s="93"/>
      <c r="C5961" s="97"/>
      <c r="D5961" s="25"/>
      <c r="E5961" s="91"/>
      <c r="F5961" s="98"/>
      <c r="G5961" s="23"/>
      <c r="H5961" s="23"/>
      <c r="I5961" s="23"/>
      <c r="J5961" s="14" t="e">
        <f ca="1">F5961-(G5961+(SUMIF('RELACION PAGO DE CAJA'!B$3:B$9173,A5961,'RELACION PAGO DE CAJA'!K$3:K$9173)+SUMIF('RELACION PAGO DE CAJA'!B$3:B$9173,A5961,'RELACION PAGO DE CAJA'!L$3:L$9173)+(SUMIF('RELACION PAGO DE CAJA'!B$3:B$9173,A5961,'RELACION PAGO DE CAJA'!M$3:M$408)+(SUMIF('RELACION PAGO DE CAJA'!B$3:B$9173,A5961,'RELACION PAGO DE CAJA'!N$3:N$9173)))))</f>
        <v>#REF!</v>
      </c>
    </row>
    <row r="5962" spans="1:10">
      <c r="A5962" s="16" t="str">
        <f t="shared" si="97"/>
        <v/>
      </c>
      <c r="B5962" s="93"/>
      <c r="C5962" s="97"/>
      <c r="D5962" s="25"/>
      <c r="E5962" s="91"/>
      <c r="F5962" s="98"/>
      <c r="G5962" s="23"/>
      <c r="H5962" s="23"/>
      <c r="I5962" s="23"/>
      <c r="J5962" s="14" t="e">
        <f ca="1">F5962-(G5962+(SUMIF('RELACION PAGO DE CAJA'!B$3:B$9173,A5962,'RELACION PAGO DE CAJA'!K$3:K$9173)+SUMIF('RELACION PAGO DE CAJA'!B$3:B$9173,A5962,'RELACION PAGO DE CAJA'!L$3:L$9173)+(SUMIF('RELACION PAGO DE CAJA'!B$3:B$9173,A5962,'RELACION PAGO DE CAJA'!M$3:M$408)+(SUMIF('RELACION PAGO DE CAJA'!B$3:B$9173,A5962,'RELACION PAGO DE CAJA'!N$3:N$9173)))))</f>
        <v>#REF!</v>
      </c>
    </row>
    <row r="5963" spans="1:10">
      <c r="A5963" s="16" t="str">
        <f t="shared" si="97"/>
        <v/>
      </c>
      <c r="B5963" s="93"/>
      <c r="C5963" s="97"/>
      <c r="D5963" s="25"/>
      <c r="E5963" s="91"/>
      <c r="F5963" s="98"/>
      <c r="G5963" s="23"/>
      <c r="H5963" s="23"/>
      <c r="I5963" s="23"/>
      <c r="J5963" s="14" t="e">
        <f ca="1">F5963-(G5963+(SUMIF('RELACION PAGO DE CAJA'!B$3:B$9173,A5963,'RELACION PAGO DE CAJA'!K$3:K$9173)+SUMIF('RELACION PAGO DE CAJA'!B$3:B$9173,A5963,'RELACION PAGO DE CAJA'!L$3:L$9173)+(SUMIF('RELACION PAGO DE CAJA'!B$3:B$9173,A5963,'RELACION PAGO DE CAJA'!M$3:M$408)+(SUMIF('RELACION PAGO DE CAJA'!B$3:B$9173,A5963,'RELACION PAGO DE CAJA'!N$3:N$9173)))))</f>
        <v>#REF!</v>
      </c>
    </row>
    <row r="5964" spans="1:10">
      <c r="A5964" s="16" t="str">
        <f t="shared" si="97"/>
        <v/>
      </c>
      <c r="B5964" s="93"/>
      <c r="C5964" s="97"/>
      <c r="D5964" s="25"/>
      <c r="E5964" s="91"/>
      <c r="F5964" s="98"/>
      <c r="G5964" s="23"/>
      <c r="H5964" s="23"/>
      <c r="I5964" s="23"/>
      <c r="J5964" s="14" t="e">
        <f ca="1">F5964-(G5964+(SUMIF('RELACION PAGO DE CAJA'!B$3:B$9173,A5964,'RELACION PAGO DE CAJA'!K$3:K$9173)+SUMIF('RELACION PAGO DE CAJA'!B$3:B$9173,A5964,'RELACION PAGO DE CAJA'!L$3:L$9173)+(SUMIF('RELACION PAGO DE CAJA'!B$3:B$9173,A5964,'RELACION PAGO DE CAJA'!M$3:M$408)+(SUMIF('RELACION PAGO DE CAJA'!B$3:B$9173,A5964,'RELACION PAGO DE CAJA'!N$3:N$9173)))))</f>
        <v>#REF!</v>
      </c>
    </row>
    <row r="5965" spans="1:10">
      <c r="A5965" s="16" t="str">
        <f t="shared" si="97"/>
        <v/>
      </c>
      <c r="B5965" s="93"/>
      <c r="C5965" s="97"/>
      <c r="D5965" s="25"/>
      <c r="E5965" s="91"/>
      <c r="F5965" s="98"/>
      <c r="G5965" s="23"/>
      <c r="H5965" s="23"/>
      <c r="I5965" s="23"/>
      <c r="J5965" s="14" t="e">
        <f ca="1">F5965-(G5965+(SUMIF('RELACION PAGO DE CAJA'!B$3:B$9173,A5965,'RELACION PAGO DE CAJA'!K$3:K$9173)+SUMIF('RELACION PAGO DE CAJA'!B$3:B$9173,A5965,'RELACION PAGO DE CAJA'!L$3:L$9173)+(SUMIF('RELACION PAGO DE CAJA'!B$3:B$9173,A5965,'RELACION PAGO DE CAJA'!M$3:M$408)+(SUMIF('RELACION PAGO DE CAJA'!B$3:B$9173,A5965,'RELACION PAGO DE CAJA'!N$3:N$9173)))))</f>
        <v>#REF!</v>
      </c>
    </row>
    <row r="5966" spans="1:10">
      <c r="A5966" s="16" t="str">
        <f t="shared" si="97"/>
        <v/>
      </c>
      <c r="B5966" s="93"/>
      <c r="C5966" s="97"/>
      <c r="D5966" s="25"/>
      <c r="E5966" s="91"/>
      <c r="F5966" s="98"/>
      <c r="G5966" s="23"/>
      <c r="H5966" s="23"/>
      <c r="I5966" s="23"/>
      <c r="J5966" s="14" t="e">
        <f ca="1">F5966-(G5966+(SUMIF('RELACION PAGO DE CAJA'!B$3:B$9173,A5966,'RELACION PAGO DE CAJA'!K$3:K$9173)+SUMIF('RELACION PAGO DE CAJA'!B$3:B$9173,A5966,'RELACION PAGO DE CAJA'!L$3:L$9173)+(SUMIF('RELACION PAGO DE CAJA'!B$3:B$9173,A5966,'RELACION PAGO DE CAJA'!M$3:M$408)+(SUMIF('RELACION PAGO DE CAJA'!B$3:B$9173,A5966,'RELACION PAGO DE CAJA'!N$3:N$9173)))))</f>
        <v>#REF!</v>
      </c>
    </row>
    <row r="5967" spans="1:10">
      <c r="A5967" s="16" t="str">
        <f t="shared" si="97"/>
        <v/>
      </c>
      <c r="B5967" s="93"/>
      <c r="C5967" s="97"/>
      <c r="D5967" s="25"/>
      <c r="E5967" s="91"/>
      <c r="F5967" s="98"/>
      <c r="G5967" s="23"/>
      <c r="H5967" s="23"/>
      <c r="I5967" s="23"/>
      <c r="J5967" s="14" t="e">
        <f ca="1">F5967-(G5967+(SUMIF('RELACION PAGO DE CAJA'!B$3:B$9173,A5967,'RELACION PAGO DE CAJA'!K$3:K$9173)+SUMIF('RELACION PAGO DE CAJA'!B$3:B$9173,A5967,'RELACION PAGO DE CAJA'!L$3:L$9173)+(SUMIF('RELACION PAGO DE CAJA'!B$3:B$9173,A5967,'RELACION PAGO DE CAJA'!M$3:M$408)+(SUMIF('RELACION PAGO DE CAJA'!B$3:B$9173,A5967,'RELACION PAGO DE CAJA'!N$3:N$9173)))))</f>
        <v>#REF!</v>
      </c>
    </row>
    <row r="5968" spans="1:10">
      <c r="A5968" s="16" t="str">
        <f t="shared" si="97"/>
        <v/>
      </c>
      <c r="B5968" s="93"/>
      <c r="C5968" s="97"/>
      <c r="D5968" s="25"/>
      <c r="E5968" s="91"/>
      <c r="F5968" s="98"/>
      <c r="G5968" s="23"/>
      <c r="H5968" s="23"/>
      <c r="I5968" s="23"/>
      <c r="J5968" s="14" t="e">
        <f ca="1">F5968-(G5968+(SUMIF('RELACION PAGO DE CAJA'!B$3:B$9173,A5968,'RELACION PAGO DE CAJA'!K$3:K$9173)+SUMIF('RELACION PAGO DE CAJA'!B$3:B$9173,A5968,'RELACION PAGO DE CAJA'!L$3:L$9173)+(SUMIF('RELACION PAGO DE CAJA'!B$3:B$9173,A5968,'RELACION PAGO DE CAJA'!M$3:M$408)+(SUMIF('RELACION PAGO DE CAJA'!B$3:B$9173,A5968,'RELACION PAGO DE CAJA'!N$3:N$9173)))))</f>
        <v>#REF!</v>
      </c>
    </row>
    <row r="5969" spans="1:10">
      <c r="A5969" s="16" t="str">
        <f t="shared" si="97"/>
        <v/>
      </c>
      <c r="B5969" s="93"/>
      <c r="C5969" s="97"/>
      <c r="D5969" s="25"/>
      <c r="E5969" s="91"/>
      <c r="F5969" s="98"/>
      <c r="G5969" s="23"/>
      <c r="H5969" s="23"/>
      <c r="I5969" s="23"/>
      <c r="J5969" s="14" t="e">
        <f ca="1">F5969-(G5969+(SUMIF('RELACION PAGO DE CAJA'!B$3:B$9173,A5969,'RELACION PAGO DE CAJA'!K$3:K$9173)+SUMIF('RELACION PAGO DE CAJA'!B$3:B$9173,A5969,'RELACION PAGO DE CAJA'!L$3:L$9173)+(SUMIF('RELACION PAGO DE CAJA'!B$3:B$9173,A5969,'RELACION PAGO DE CAJA'!M$3:M$408)+(SUMIF('RELACION PAGO DE CAJA'!B$3:B$9173,A5969,'RELACION PAGO DE CAJA'!N$3:N$9173)))))</f>
        <v>#REF!</v>
      </c>
    </row>
    <row r="5970" spans="1:10">
      <c r="A5970" s="16" t="str">
        <f t="shared" si="97"/>
        <v/>
      </c>
      <c r="B5970" s="93"/>
      <c r="C5970" s="97"/>
      <c r="D5970" s="25"/>
      <c r="E5970" s="91"/>
      <c r="F5970" s="98"/>
      <c r="G5970" s="23"/>
      <c r="H5970" s="23"/>
      <c r="I5970" s="23"/>
      <c r="J5970" s="14" t="e">
        <f ca="1">F5970-(G5970+(SUMIF('RELACION PAGO DE CAJA'!B$3:B$9173,A5970,'RELACION PAGO DE CAJA'!K$3:K$9173)+SUMIF('RELACION PAGO DE CAJA'!B$3:B$9173,A5970,'RELACION PAGO DE CAJA'!L$3:L$9173)+(SUMIF('RELACION PAGO DE CAJA'!B$3:B$9173,A5970,'RELACION PAGO DE CAJA'!M$3:M$408)+(SUMIF('RELACION PAGO DE CAJA'!B$3:B$9173,A5970,'RELACION PAGO DE CAJA'!N$3:N$9173)))))</f>
        <v>#REF!</v>
      </c>
    </row>
    <row r="5971" spans="1:10">
      <c r="A5971" s="16" t="str">
        <f t="shared" si="97"/>
        <v/>
      </c>
      <c r="B5971" s="93"/>
      <c r="C5971" s="97"/>
      <c r="D5971" s="25"/>
      <c r="E5971" s="91"/>
      <c r="F5971" s="98"/>
      <c r="G5971" s="23"/>
      <c r="H5971" s="23"/>
      <c r="I5971" s="23"/>
      <c r="J5971" s="14" t="e">
        <f ca="1">F5971-(G5971+(SUMIF('RELACION PAGO DE CAJA'!B$3:B$9173,A5971,'RELACION PAGO DE CAJA'!K$3:K$9173)+SUMIF('RELACION PAGO DE CAJA'!B$3:B$9173,A5971,'RELACION PAGO DE CAJA'!L$3:L$9173)+(SUMIF('RELACION PAGO DE CAJA'!B$3:B$9173,A5971,'RELACION PAGO DE CAJA'!M$3:M$408)+(SUMIF('RELACION PAGO DE CAJA'!B$3:B$9173,A5971,'RELACION PAGO DE CAJA'!N$3:N$9173)))))</f>
        <v>#REF!</v>
      </c>
    </row>
    <row r="5972" spans="1:10">
      <c r="A5972" s="16" t="str">
        <f t="shared" si="97"/>
        <v/>
      </c>
      <c r="B5972" s="93"/>
      <c r="C5972" s="97"/>
      <c r="D5972" s="25"/>
      <c r="E5972" s="91"/>
      <c r="F5972" s="98"/>
      <c r="G5972" s="23"/>
      <c r="H5972" s="23"/>
      <c r="I5972" s="23"/>
      <c r="J5972" s="14" t="e">
        <f ca="1">F5972-(G5972+(SUMIF('RELACION PAGO DE CAJA'!B$3:B$9173,A5972,'RELACION PAGO DE CAJA'!K$3:K$9173)+SUMIF('RELACION PAGO DE CAJA'!B$3:B$9173,A5972,'RELACION PAGO DE CAJA'!L$3:L$9173)+(SUMIF('RELACION PAGO DE CAJA'!B$3:B$9173,A5972,'RELACION PAGO DE CAJA'!M$3:M$408)+(SUMIF('RELACION PAGO DE CAJA'!B$3:B$9173,A5972,'RELACION PAGO DE CAJA'!N$3:N$9173)))))</f>
        <v>#REF!</v>
      </c>
    </row>
    <row r="5973" spans="1:10">
      <c r="A5973" s="16" t="str">
        <f t="shared" ref="A5973:A6036" si="98">CONCATENATE(B5973,D5973,E5973)</f>
        <v/>
      </c>
      <c r="B5973" s="93"/>
      <c r="C5973" s="97"/>
      <c r="D5973" s="25"/>
      <c r="E5973" s="91"/>
      <c r="F5973" s="98"/>
      <c r="G5973" s="23"/>
      <c r="H5973" s="23"/>
      <c r="I5973" s="23"/>
      <c r="J5973" s="14" t="e">
        <f ca="1">F5973-(G5973+(SUMIF('RELACION PAGO DE CAJA'!B$3:B$9173,A5973,'RELACION PAGO DE CAJA'!K$3:K$9173)+SUMIF('RELACION PAGO DE CAJA'!B$3:B$9173,A5973,'RELACION PAGO DE CAJA'!L$3:L$9173)+(SUMIF('RELACION PAGO DE CAJA'!B$3:B$9173,A5973,'RELACION PAGO DE CAJA'!M$3:M$408)+(SUMIF('RELACION PAGO DE CAJA'!B$3:B$9173,A5973,'RELACION PAGO DE CAJA'!N$3:N$9173)))))</f>
        <v>#REF!</v>
      </c>
    </row>
    <row r="5974" spans="1:10">
      <c r="A5974" s="16" t="str">
        <f t="shared" si="98"/>
        <v/>
      </c>
      <c r="B5974" s="93"/>
      <c r="C5974" s="97"/>
      <c r="D5974" s="25"/>
      <c r="E5974" s="91"/>
      <c r="F5974" s="98"/>
      <c r="G5974" s="23"/>
      <c r="H5974" s="23"/>
      <c r="I5974" s="23"/>
      <c r="J5974" s="14" t="e">
        <f ca="1">F5974-(G5974+(SUMIF('RELACION PAGO DE CAJA'!B$3:B$9173,A5974,'RELACION PAGO DE CAJA'!K$3:K$9173)+SUMIF('RELACION PAGO DE CAJA'!B$3:B$9173,A5974,'RELACION PAGO DE CAJA'!L$3:L$9173)+(SUMIF('RELACION PAGO DE CAJA'!B$3:B$9173,A5974,'RELACION PAGO DE CAJA'!M$3:M$408)+(SUMIF('RELACION PAGO DE CAJA'!B$3:B$9173,A5974,'RELACION PAGO DE CAJA'!N$3:N$9173)))))</f>
        <v>#REF!</v>
      </c>
    </row>
    <row r="5975" spans="1:10">
      <c r="A5975" s="16" t="str">
        <f t="shared" si="98"/>
        <v/>
      </c>
      <c r="B5975" s="93"/>
      <c r="C5975" s="97"/>
      <c r="D5975" s="25"/>
      <c r="E5975" s="91"/>
      <c r="F5975" s="98"/>
      <c r="G5975" s="23"/>
      <c r="H5975" s="23"/>
      <c r="I5975" s="23"/>
      <c r="J5975" s="14" t="e">
        <f ca="1">F5975-(G5975+(SUMIF('RELACION PAGO DE CAJA'!B$3:B$9173,A5975,'RELACION PAGO DE CAJA'!K$3:K$9173)+SUMIF('RELACION PAGO DE CAJA'!B$3:B$9173,A5975,'RELACION PAGO DE CAJA'!L$3:L$9173)+(SUMIF('RELACION PAGO DE CAJA'!B$3:B$9173,A5975,'RELACION PAGO DE CAJA'!M$3:M$408)+(SUMIF('RELACION PAGO DE CAJA'!B$3:B$9173,A5975,'RELACION PAGO DE CAJA'!N$3:N$9173)))))</f>
        <v>#REF!</v>
      </c>
    </row>
    <row r="5976" spans="1:10">
      <c r="A5976" s="16" t="str">
        <f t="shared" si="98"/>
        <v/>
      </c>
      <c r="B5976" s="93"/>
      <c r="C5976" s="97"/>
      <c r="D5976" s="25"/>
      <c r="E5976" s="91"/>
      <c r="F5976" s="98"/>
      <c r="G5976" s="23"/>
      <c r="H5976" s="23"/>
      <c r="I5976" s="23"/>
      <c r="J5976" s="14" t="e">
        <f ca="1">F5976-(G5976+(SUMIF('RELACION PAGO DE CAJA'!B$3:B$9173,A5976,'RELACION PAGO DE CAJA'!K$3:K$9173)+SUMIF('RELACION PAGO DE CAJA'!B$3:B$9173,A5976,'RELACION PAGO DE CAJA'!L$3:L$9173)+(SUMIF('RELACION PAGO DE CAJA'!B$3:B$9173,A5976,'RELACION PAGO DE CAJA'!M$3:M$408)+(SUMIF('RELACION PAGO DE CAJA'!B$3:B$9173,A5976,'RELACION PAGO DE CAJA'!N$3:N$9173)))))</f>
        <v>#REF!</v>
      </c>
    </row>
    <row r="5977" spans="1:10">
      <c r="A5977" s="16" t="str">
        <f t="shared" si="98"/>
        <v/>
      </c>
      <c r="B5977" s="93"/>
      <c r="C5977" s="97"/>
      <c r="D5977" s="25"/>
      <c r="E5977" s="91"/>
      <c r="F5977" s="98"/>
      <c r="G5977" s="23"/>
      <c r="H5977" s="23"/>
      <c r="I5977" s="23"/>
      <c r="J5977" s="14" t="e">
        <f ca="1">F5977-(G5977+(SUMIF('RELACION PAGO DE CAJA'!B$3:B$9173,A5977,'RELACION PAGO DE CAJA'!K$3:K$9173)+SUMIF('RELACION PAGO DE CAJA'!B$3:B$9173,A5977,'RELACION PAGO DE CAJA'!L$3:L$9173)+(SUMIF('RELACION PAGO DE CAJA'!B$3:B$9173,A5977,'RELACION PAGO DE CAJA'!M$3:M$408)+(SUMIF('RELACION PAGO DE CAJA'!B$3:B$9173,A5977,'RELACION PAGO DE CAJA'!N$3:N$9173)))))</f>
        <v>#REF!</v>
      </c>
    </row>
    <row r="5978" spans="1:10">
      <c r="A5978" s="16" t="str">
        <f t="shared" si="98"/>
        <v/>
      </c>
      <c r="B5978" s="93"/>
      <c r="C5978" s="97"/>
      <c r="D5978" s="25"/>
      <c r="E5978" s="91"/>
      <c r="F5978" s="98"/>
      <c r="G5978" s="23"/>
      <c r="H5978" s="23"/>
      <c r="I5978" s="23"/>
      <c r="J5978" s="14" t="e">
        <f ca="1">F5978-(G5978+(SUMIF('RELACION PAGO DE CAJA'!B$3:B$9173,A5978,'RELACION PAGO DE CAJA'!K$3:K$9173)+SUMIF('RELACION PAGO DE CAJA'!B$3:B$9173,A5978,'RELACION PAGO DE CAJA'!L$3:L$9173)+(SUMIF('RELACION PAGO DE CAJA'!B$3:B$9173,A5978,'RELACION PAGO DE CAJA'!M$3:M$408)+(SUMIF('RELACION PAGO DE CAJA'!B$3:B$9173,A5978,'RELACION PAGO DE CAJA'!N$3:N$9173)))))</f>
        <v>#REF!</v>
      </c>
    </row>
    <row r="5979" spans="1:10">
      <c r="A5979" s="16" t="str">
        <f t="shared" si="98"/>
        <v/>
      </c>
      <c r="B5979" s="93"/>
      <c r="C5979" s="97"/>
      <c r="D5979" s="25"/>
      <c r="E5979" s="91"/>
      <c r="F5979" s="98"/>
      <c r="G5979" s="23"/>
      <c r="H5979" s="23"/>
      <c r="I5979" s="23"/>
      <c r="J5979" s="14" t="e">
        <f ca="1">F5979-(G5979+(SUMIF('RELACION PAGO DE CAJA'!B$3:B$9173,A5979,'RELACION PAGO DE CAJA'!K$3:K$9173)+SUMIF('RELACION PAGO DE CAJA'!B$3:B$9173,A5979,'RELACION PAGO DE CAJA'!L$3:L$9173)+(SUMIF('RELACION PAGO DE CAJA'!B$3:B$9173,A5979,'RELACION PAGO DE CAJA'!M$3:M$408)+(SUMIF('RELACION PAGO DE CAJA'!B$3:B$9173,A5979,'RELACION PAGO DE CAJA'!N$3:N$9173)))))</f>
        <v>#REF!</v>
      </c>
    </row>
    <row r="5980" spans="1:10">
      <c r="A5980" s="16" t="str">
        <f t="shared" si="98"/>
        <v/>
      </c>
      <c r="B5980" s="93"/>
      <c r="C5980" s="97"/>
      <c r="D5980" s="25"/>
      <c r="E5980" s="91"/>
      <c r="F5980" s="98"/>
      <c r="G5980" s="23"/>
      <c r="H5980" s="23"/>
      <c r="I5980" s="23"/>
      <c r="J5980" s="14" t="e">
        <f ca="1">F5980-(G5980+(SUMIF('RELACION PAGO DE CAJA'!B$3:B$9173,A5980,'RELACION PAGO DE CAJA'!K$3:K$9173)+SUMIF('RELACION PAGO DE CAJA'!B$3:B$9173,A5980,'RELACION PAGO DE CAJA'!L$3:L$9173)+(SUMIF('RELACION PAGO DE CAJA'!B$3:B$9173,A5980,'RELACION PAGO DE CAJA'!M$3:M$408)+(SUMIF('RELACION PAGO DE CAJA'!B$3:B$9173,A5980,'RELACION PAGO DE CAJA'!N$3:N$9173)))))</f>
        <v>#REF!</v>
      </c>
    </row>
    <row r="5981" spans="1:10">
      <c r="A5981" s="16" t="str">
        <f t="shared" si="98"/>
        <v/>
      </c>
      <c r="B5981" s="93"/>
      <c r="C5981" s="97"/>
      <c r="D5981" s="25"/>
      <c r="E5981" s="91"/>
      <c r="F5981" s="98"/>
      <c r="G5981" s="23"/>
      <c r="H5981" s="23"/>
      <c r="I5981" s="23"/>
      <c r="J5981" s="14" t="e">
        <f ca="1">F5981-(G5981+(SUMIF('RELACION PAGO DE CAJA'!B$3:B$9173,A5981,'RELACION PAGO DE CAJA'!K$3:K$9173)+SUMIF('RELACION PAGO DE CAJA'!B$3:B$9173,A5981,'RELACION PAGO DE CAJA'!L$3:L$9173)+(SUMIF('RELACION PAGO DE CAJA'!B$3:B$9173,A5981,'RELACION PAGO DE CAJA'!M$3:M$408)+(SUMIF('RELACION PAGO DE CAJA'!B$3:B$9173,A5981,'RELACION PAGO DE CAJA'!N$3:N$9173)))))</f>
        <v>#REF!</v>
      </c>
    </row>
    <row r="5982" spans="1:10">
      <c r="A5982" s="16" t="str">
        <f t="shared" si="98"/>
        <v/>
      </c>
      <c r="B5982" s="93"/>
      <c r="C5982" s="97"/>
      <c r="D5982" s="25"/>
      <c r="E5982" s="91"/>
      <c r="F5982" s="98"/>
      <c r="G5982" s="23"/>
      <c r="H5982" s="23"/>
      <c r="I5982" s="23"/>
      <c r="J5982" s="14" t="e">
        <f ca="1">F5982-(G5982+(SUMIF('RELACION PAGO DE CAJA'!B$3:B$9173,A5982,'RELACION PAGO DE CAJA'!K$3:K$9173)+SUMIF('RELACION PAGO DE CAJA'!B$3:B$9173,A5982,'RELACION PAGO DE CAJA'!L$3:L$9173)+(SUMIF('RELACION PAGO DE CAJA'!B$3:B$9173,A5982,'RELACION PAGO DE CAJA'!M$3:M$408)+(SUMIF('RELACION PAGO DE CAJA'!B$3:B$9173,A5982,'RELACION PAGO DE CAJA'!N$3:N$9173)))))</f>
        <v>#REF!</v>
      </c>
    </row>
    <row r="5983" spans="1:10">
      <c r="A5983" s="16" t="str">
        <f t="shared" si="98"/>
        <v/>
      </c>
      <c r="B5983" s="93"/>
      <c r="C5983" s="97"/>
      <c r="D5983" s="25"/>
      <c r="E5983" s="91"/>
      <c r="F5983" s="98"/>
      <c r="G5983" s="23"/>
      <c r="H5983" s="23"/>
      <c r="I5983" s="23"/>
      <c r="J5983" s="14" t="e">
        <f ca="1">F5983-(G5983+(SUMIF('RELACION PAGO DE CAJA'!B$3:B$9173,A5983,'RELACION PAGO DE CAJA'!K$3:K$9173)+SUMIF('RELACION PAGO DE CAJA'!B$3:B$9173,A5983,'RELACION PAGO DE CAJA'!L$3:L$9173)+(SUMIF('RELACION PAGO DE CAJA'!B$3:B$9173,A5983,'RELACION PAGO DE CAJA'!M$3:M$408)+(SUMIF('RELACION PAGO DE CAJA'!B$3:B$9173,A5983,'RELACION PAGO DE CAJA'!N$3:N$9173)))))</f>
        <v>#REF!</v>
      </c>
    </row>
    <row r="5984" spans="1:10">
      <c r="A5984" s="16" t="str">
        <f t="shared" si="98"/>
        <v/>
      </c>
      <c r="B5984" s="93"/>
      <c r="C5984" s="97"/>
      <c r="D5984" s="25"/>
      <c r="E5984" s="91"/>
      <c r="F5984" s="98"/>
      <c r="G5984" s="23"/>
      <c r="H5984" s="23"/>
      <c r="I5984" s="23"/>
      <c r="J5984" s="14" t="e">
        <f ca="1">F5984-(G5984+(SUMIF('RELACION PAGO DE CAJA'!B$3:B$9173,A5984,'RELACION PAGO DE CAJA'!K$3:K$9173)+SUMIF('RELACION PAGO DE CAJA'!B$3:B$9173,A5984,'RELACION PAGO DE CAJA'!L$3:L$9173)+(SUMIF('RELACION PAGO DE CAJA'!B$3:B$9173,A5984,'RELACION PAGO DE CAJA'!M$3:M$408)+(SUMIF('RELACION PAGO DE CAJA'!B$3:B$9173,A5984,'RELACION PAGO DE CAJA'!N$3:N$9173)))))</f>
        <v>#REF!</v>
      </c>
    </row>
    <row r="5985" spans="1:10">
      <c r="A5985" s="16" t="str">
        <f t="shared" si="98"/>
        <v/>
      </c>
      <c r="B5985" s="93"/>
      <c r="C5985" s="97"/>
      <c r="D5985" s="25"/>
      <c r="E5985" s="91"/>
      <c r="F5985" s="98"/>
      <c r="G5985" s="23"/>
      <c r="H5985" s="23"/>
      <c r="I5985" s="23"/>
      <c r="J5985" s="14" t="e">
        <f ca="1">F5985-(G5985+(SUMIF('RELACION PAGO DE CAJA'!B$3:B$9173,A5985,'RELACION PAGO DE CAJA'!K$3:K$9173)+SUMIF('RELACION PAGO DE CAJA'!B$3:B$9173,A5985,'RELACION PAGO DE CAJA'!L$3:L$9173)+(SUMIF('RELACION PAGO DE CAJA'!B$3:B$9173,A5985,'RELACION PAGO DE CAJA'!M$3:M$408)+(SUMIF('RELACION PAGO DE CAJA'!B$3:B$9173,A5985,'RELACION PAGO DE CAJA'!N$3:N$9173)))))</f>
        <v>#REF!</v>
      </c>
    </row>
    <row r="5986" spans="1:10">
      <c r="A5986" s="16" t="str">
        <f t="shared" si="98"/>
        <v/>
      </c>
      <c r="B5986" s="93"/>
      <c r="C5986" s="97"/>
      <c r="D5986" s="25"/>
      <c r="E5986" s="91"/>
      <c r="F5986" s="98"/>
      <c r="G5986" s="23"/>
      <c r="H5986" s="23"/>
      <c r="I5986" s="23"/>
      <c r="J5986" s="14" t="e">
        <f ca="1">F5986-(G5986+(SUMIF('RELACION PAGO DE CAJA'!B$3:B$9173,A5986,'RELACION PAGO DE CAJA'!K$3:K$9173)+SUMIF('RELACION PAGO DE CAJA'!B$3:B$9173,A5986,'RELACION PAGO DE CAJA'!L$3:L$9173)+(SUMIF('RELACION PAGO DE CAJA'!B$3:B$9173,A5986,'RELACION PAGO DE CAJA'!M$3:M$408)+(SUMIF('RELACION PAGO DE CAJA'!B$3:B$9173,A5986,'RELACION PAGO DE CAJA'!N$3:N$9173)))))</f>
        <v>#REF!</v>
      </c>
    </row>
    <row r="5987" spans="1:10">
      <c r="A5987" s="16" t="str">
        <f t="shared" si="98"/>
        <v/>
      </c>
      <c r="B5987" s="93"/>
      <c r="C5987" s="97"/>
      <c r="D5987" s="25"/>
      <c r="E5987" s="91"/>
      <c r="F5987" s="98"/>
      <c r="G5987" s="23"/>
      <c r="H5987" s="23"/>
      <c r="I5987" s="23"/>
      <c r="J5987" s="14" t="e">
        <f ca="1">F5987-(G5987+(SUMIF('RELACION PAGO DE CAJA'!B$3:B$9173,A5987,'RELACION PAGO DE CAJA'!K$3:K$9173)+SUMIF('RELACION PAGO DE CAJA'!B$3:B$9173,A5987,'RELACION PAGO DE CAJA'!L$3:L$9173)+(SUMIF('RELACION PAGO DE CAJA'!B$3:B$9173,A5987,'RELACION PAGO DE CAJA'!M$3:M$408)+(SUMIF('RELACION PAGO DE CAJA'!B$3:B$9173,A5987,'RELACION PAGO DE CAJA'!N$3:N$9173)))))</f>
        <v>#REF!</v>
      </c>
    </row>
    <row r="5988" spans="1:10">
      <c r="A5988" s="16" t="str">
        <f t="shared" si="98"/>
        <v/>
      </c>
      <c r="B5988" s="93"/>
      <c r="C5988" s="97"/>
      <c r="D5988" s="25"/>
      <c r="E5988" s="91"/>
      <c r="F5988" s="98"/>
      <c r="G5988" s="23"/>
      <c r="H5988" s="23"/>
      <c r="I5988" s="23"/>
      <c r="J5988" s="14" t="e">
        <f ca="1">F5988-(G5988+(SUMIF('RELACION PAGO DE CAJA'!B$3:B$9173,A5988,'RELACION PAGO DE CAJA'!K$3:K$9173)+SUMIF('RELACION PAGO DE CAJA'!B$3:B$9173,A5988,'RELACION PAGO DE CAJA'!L$3:L$9173)+(SUMIF('RELACION PAGO DE CAJA'!B$3:B$9173,A5988,'RELACION PAGO DE CAJA'!M$3:M$408)+(SUMIF('RELACION PAGO DE CAJA'!B$3:B$9173,A5988,'RELACION PAGO DE CAJA'!N$3:N$9173)))))</f>
        <v>#REF!</v>
      </c>
    </row>
    <row r="5989" spans="1:10">
      <c r="A5989" s="16" t="str">
        <f t="shared" si="98"/>
        <v/>
      </c>
      <c r="B5989" s="93"/>
      <c r="C5989" s="97"/>
      <c r="D5989" s="25"/>
      <c r="E5989" s="91"/>
      <c r="F5989" s="98"/>
      <c r="G5989" s="23"/>
      <c r="H5989" s="23"/>
      <c r="I5989" s="23"/>
      <c r="J5989" s="14" t="e">
        <f ca="1">F5989-(G5989+(SUMIF('RELACION PAGO DE CAJA'!B$3:B$9173,A5989,'RELACION PAGO DE CAJA'!K$3:K$9173)+SUMIF('RELACION PAGO DE CAJA'!B$3:B$9173,A5989,'RELACION PAGO DE CAJA'!L$3:L$9173)+(SUMIF('RELACION PAGO DE CAJA'!B$3:B$9173,A5989,'RELACION PAGO DE CAJA'!M$3:M$408)+(SUMIF('RELACION PAGO DE CAJA'!B$3:B$9173,A5989,'RELACION PAGO DE CAJA'!N$3:N$9173)))))</f>
        <v>#REF!</v>
      </c>
    </row>
    <row r="5990" spans="1:10">
      <c r="A5990" s="16" t="str">
        <f t="shared" si="98"/>
        <v/>
      </c>
      <c r="B5990" s="93"/>
      <c r="C5990" s="97"/>
      <c r="D5990" s="25"/>
      <c r="E5990" s="91"/>
      <c r="F5990" s="98"/>
      <c r="G5990" s="23"/>
      <c r="H5990" s="23"/>
      <c r="I5990" s="23"/>
      <c r="J5990" s="14" t="e">
        <f ca="1">F5990-(G5990+(SUMIF('RELACION PAGO DE CAJA'!B$3:B$9173,A5990,'RELACION PAGO DE CAJA'!K$3:K$9173)+SUMIF('RELACION PAGO DE CAJA'!B$3:B$9173,A5990,'RELACION PAGO DE CAJA'!L$3:L$9173)+(SUMIF('RELACION PAGO DE CAJA'!B$3:B$9173,A5990,'RELACION PAGO DE CAJA'!M$3:M$408)+(SUMIF('RELACION PAGO DE CAJA'!B$3:B$9173,A5990,'RELACION PAGO DE CAJA'!N$3:N$9173)))))</f>
        <v>#REF!</v>
      </c>
    </row>
    <row r="5991" spans="1:10">
      <c r="A5991" s="16" t="str">
        <f t="shared" si="98"/>
        <v/>
      </c>
      <c r="B5991" s="93"/>
      <c r="C5991" s="97"/>
      <c r="D5991" s="25"/>
      <c r="E5991" s="91"/>
      <c r="F5991" s="98"/>
      <c r="G5991" s="23"/>
      <c r="H5991" s="23"/>
      <c r="I5991" s="23"/>
      <c r="J5991" s="14" t="e">
        <f ca="1">F5991-(G5991+(SUMIF('RELACION PAGO DE CAJA'!B$3:B$9173,A5991,'RELACION PAGO DE CAJA'!K$3:K$9173)+SUMIF('RELACION PAGO DE CAJA'!B$3:B$9173,A5991,'RELACION PAGO DE CAJA'!L$3:L$9173)+(SUMIF('RELACION PAGO DE CAJA'!B$3:B$9173,A5991,'RELACION PAGO DE CAJA'!M$3:M$408)+(SUMIF('RELACION PAGO DE CAJA'!B$3:B$9173,A5991,'RELACION PAGO DE CAJA'!N$3:N$9173)))))</f>
        <v>#REF!</v>
      </c>
    </row>
    <row r="5992" spans="1:10">
      <c r="A5992" s="16" t="str">
        <f t="shared" si="98"/>
        <v/>
      </c>
      <c r="B5992" s="93"/>
      <c r="C5992" s="97"/>
      <c r="D5992" s="25"/>
      <c r="E5992" s="91"/>
      <c r="F5992" s="98"/>
      <c r="G5992" s="23"/>
      <c r="H5992" s="23"/>
      <c r="I5992" s="23"/>
      <c r="J5992" s="14" t="e">
        <f ca="1">F5992-(G5992+(SUMIF('RELACION PAGO DE CAJA'!B$3:B$9173,A5992,'RELACION PAGO DE CAJA'!K$3:K$9173)+SUMIF('RELACION PAGO DE CAJA'!B$3:B$9173,A5992,'RELACION PAGO DE CAJA'!L$3:L$9173)+(SUMIF('RELACION PAGO DE CAJA'!B$3:B$9173,A5992,'RELACION PAGO DE CAJA'!M$3:M$408)+(SUMIF('RELACION PAGO DE CAJA'!B$3:B$9173,A5992,'RELACION PAGO DE CAJA'!N$3:N$9173)))))</f>
        <v>#REF!</v>
      </c>
    </row>
    <row r="5993" spans="1:10">
      <c r="A5993" s="16" t="str">
        <f t="shared" si="98"/>
        <v/>
      </c>
      <c r="B5993" s="93"/>
      <c r="C5993" s="97"/>
      <c r="D5993" s="25"/>
      <c r="E5993" s="91"/>
      <c r="F5993" s="98"/>
      <c r="G5993" s="23"/>
      <c r="H5993" s="23"/>
      <c r="I5993" s="23"/>
      <c r="J5993" s="14" t="e">
        <f ca="1">F5993-(G5993+(SUMIF('RELACION PAGO DE CAJA'!B$3:B$9173,A5993,'RELACION PAGO DE CAJA'!K$3:K$9173)+SUMIF('RELACION PAGO DE CAJA'!B$3:B$9173,A5993,'RELACION PAGO DE CAJA'!L$3:L$9173)+(SUMIF('RELACION PAGO DE CAJA'!B$3:B$9173,A5993,'RELACION PAGO DE CAJA'!M$3:M$408)+(SUMIF('RELACION PAGO DE CAJA'!B$3:B$9173,A5993,'RELACION PAGO DE CAJA'!N$3:N$9173)))))</f>
        <v>#REF!</v>
      </c>
    </row>
    <row r="5994" spans="1:10">
      <c r="A5994" s="16" t="str">
        <f t="shared" si="98"/>
        <v/>
      </c>
      <c r="B5994" s="93"/>
      <c r="C5994" s="97"/>
      <c r="D5994" s="25"/>
      <c r="E5994" s="91"/>
      <c r="F5994" s="98"/>
      <c r="G5994" s="23"/>
      <c r="H5994" s="23"/>
      <c r="I5994" s="23"/>
      <c r="J5994" s="14" t="e">
        <f ca="1">F5994-(G5994+(SUMIF('RELACION PAGO DE CAJA'!B$3:B$9173,A5994,'RELACION PAGO DE CAJA'!K$3:K$9173)+SUMIF('RELACION PAGO DE CAJA'!B$3:B$9173,A5994,'RELACION PAGO DE CAJA'!L$3:L$9173)+(SUMIF('RELACION PAGO DE CAJA'!B$3:B$9173,A5994,'RELACION PAGO DE CAJA'!M$3:M$408)+(SUMIF('RELACION PAGO DE CAJA'!B$3:B$9173,A5994,'RELACION PAGO DE CAJA'!N$3:N$9173)))))</f>
        <v>#REF!</v>
      </c>
    </row>
    <row r="5995" spans="1:10">
      <c r="A5995" s="16" t="str">
        <f t="shared" si="98"/>
        <v/>
      </c>
      <c r="B5995" s="93"/>
      <c r="C5995" s="97"/>
      <c r="D5995" s="25"/>
      <c r="E5995" s="91"/>
      <c r="F5995" s="98"/>
      <c r="G5995" s="23"/>
      <c r="H5995" s="23"/>
      <c r="I5995" s="23"/>
      <c r="J5995" s="14" t="e">
        <f ca="1">F5995-(G5995+(SUMIF('RELACION PAGO DE CAJA'!B$3:B$9173,A5995,'RELACION PAGO DE CAJA'!K$3:K$9173)+SUMIF('RELACION PAGO DE CAJA'!B$3:B$9173,A5995,'RELACION PAGO DE CAJA'!L$3:L$9173)+(SUMIF('RELACION PAGO DE CAJA'!B$3:B$9173,A5995,'RELACION PAGO DE CAJA'!M$3:M$408)+(SUMIF('RELACION PAGO DE CAJA'!B$3:B$9173,A5995,'RELACION PAGO DE CAJA'!N$3:N$9173)))))</f>
        <v>#REF!</v>
      </c>
    </row>
    <row r="5996" spans="1:10">
      <c r="A5996" s="16" t="str">
        <f t="shared" si="98"/>
        <v/>
      </c>
      <c r="B5996" s="93"/>
      <c r="C5996" s="97"/>
      <c r="D5996" s="25"/>
      <c r="E5996" s="91"/>
      <c r="F5996" s="98"/>
      <c r="G5996" s="23"/>
      <c r="H5996" s="23"/>
      <c r="I5996" s="23"/>
      <c r="J5996" s="14" t="e">
        <f ca="1">F5996-(G5996+(SUMIF('RELACION PAGO DE CAJA'!B$3:B$9173,A5996,'RELACION PAGO DE CAJA'!K$3:K$9173)+SUMIF('RELACION PAGO DE CAJA'!B$3:B$9173,A5996,'RELACION PAGO DE CAJA'!L$3:L$9173)+(SUMIF('RELACION PAGO DE CAJA'!B$3:B$9173,A5996,'RELACION PAGO DE CAJA'!M$3:M$408)+(SUMIF('RELACION PAGO DE CAJA'!B$3:B$9173,A5996,'RELACION PAGO DE CAJA'!N$3:N$9173)))))</f>
        <v>#REF!</v>
      </c>
    </row>
    <row r="5997" spans="1:10">
      <c r="A5997" s="16" t="str">
        <f t="shared" si="98"/>
        <v/>
      </c>
      <c r="B5997" s="93"/>
      <c r="C5997" s="97"/>
      <c r="D5997" s="25"/>
      <c r="E5997" s="91"/>
      <c r="F5997" s="98"/>
      <c r="G5997" s="23"/>
      <c r="H5997" s="23"/>
      <c r="I5997" s="23"/>
      <c r="J5997" s="14" t="e">
        <f ca="1">F5997-(G5997+(SUMIF('RELACION PAGO DE CAJA'!B$3:B$9173,A5997,'RELACION PAGO DE CAJA'!K$3:K$9173)+SUMIF('RELACION PAGO DE CAJA'!B$3:B$9173,A5997,'RELACION PAGO DE CAJA'!L$3:L$9173)+(SUMIF('RELACION PAGO DE CAJA'!B$3:B$9173,A5997,'RELACION PAGO DE CAJA'!M$3:M$408)+(SUMIF('RELACION PAGO DE CAJA'!B$3:B$9173,A5997,'RELACION PAGO DE CAJA'!N$3:N$9173)))))</f>
        <v>#REF!</v>
      </c>
    </row>
    <row r="5998" spans="1:10">
      <c r="A5998" s="16" t="str">
        <f t="shared" si="98"/>
        <v/>
      </c>
      <c r="B5998" s="93"/>
      <c r="C5998" s="97"/>
      <c r="D5998" s="25"/>
      <c r="E5998" s="91"/>
      <c r="F5998" s="98"/>
      <c r="G5998" s="23"/>
      <c r="H5998" s="23"/>
      <c r="I5998" s="23"/>
      <c r="J5998" s="14" t="e">
        <f ca="1">F5998-(G5998+(SUMIF('RELACION PAGO DE CAJA'!B$3:B$9173,A5998,'RELACION PAGO DE CAJA'!K$3:K$9173)+SUMIF('RELACION PAGO DE CAJA'!B$3:B$9173,A5998,'RELACION PAGO DE CAJA'!L$3:L$9173)+(SUMIF('RELACION PAGO DE CAJA'!B$3:B$9173,A5998,'RELACION PAGO DE CAJA'!M$3:M$408)+(SUMIF('RELACION PAGO DE CAJA'!B$3:B$9173,A5998,'RELACION PAGO DE CAJA'!N$3:N$9173)))))</f>
        <v>#REF!</v>
      </c>
    </row>
    <row r="5999" spans="1:10">
      <c r="A5999" s="16" t="str">
        <f t="shared" si="98"/>
        <v/>
      </c>
      <c r="B5999" s="93"/>
      <c r="C5999" s="97"/>
      <c r="D5999" s="25"/>
      <c r="E5999" s="91"/>
      <c r="F5999" s="98"/>
      <c r="G5999" s="23"/>
      <c r="H5999" s="23"/>
      <c r="I5999" s="23"/>
      <c r="J5999" s="14" t="e">
        <f ca="1">F5999-(G5999+(SUMIF('RELACION PAGO DE CAJA'!B$3:B$9173,A5999,'RELACION PAGO DE CAJA'!K$3:K$9173)+SUMIF('RELACION PAGO DE CAJA'!B$3:B$9173,A5999,'RELACION PAGO DE CAJA'!L$3:L$9173)+(SUMIF('RELACION PAGO DE CAJA'!B$3:B$9173,A5999,'RELACION PAGO DE CAJA'!M$3:M$408)+(SUMIF('RELACION PAGO DE CAJA'!B$3:B$9173,A5999,'RELACION PAGO DE CAJA'!N$3:N$9173)))))</f>
        <v>#REF!</v>
      </c>
    </row>
    <row r="6000" spans="1:10">
      <c r="A6000" s="16" t="str">
        <f t="shared" si="98"/>
        <v/>
      </c>
      <c r="B6000" s="93"/>
      <c r="C6000" s="97"/>
      <c r="D6000" s="25"/>
      <c r="E6000" s="91"/>
      <c r="F6000" s="98"/>
      <c r="G6000" s="23"/>
      <c r="H6000" s="23"/>
      <c r="I6000" s="23"/>
      <c r="J6000" s="14" t="e">
        <f ca="1">F6000-(G6000+(SUMIF('RELACION PAGO DE CAJA'!B$3:B$9173,A6000,'RELACION PAGO DE CAJA'!K$3:K$9173)+SUMIF('RELACION PAGO DE CAJA'!B$3:B$9173,A6000,'RELACION PAGO DE CAJA'!L$3:L$9173)+(SUMIF('RELACION PAGO DE CAJA'!B$3:B$9173,A6000,'RELACION PAGO DE CAJA'!M$3:M$408)+(SUMIF('RELACION PAGO DE CAJA'!B$3:B$9173,A6000,'RELACION PAGO DE CAJA'!N$3:N$9173)))))</f>
        <v>#REF!</v>
      </c>
    </row>
    <row r="6001" spans="1:10">
      <c r="A6001" s="16" t="str">
        <f t="shared" si="98"/>
        <v/>
      </c>
      <c r="B6001" s="93"/>
      <c r="C6001" s="97"/>
      <c r="D6001" s="25"/>
      <c r="E6001" s="91"/>
      <c r="F6001" s="98"/>
      <c r="G6001" s="23"/>
      <c r="H6001" s="23"/>
      <c r="I6001" s="23"/>
      <c r="J6001" s="14" t="e">
        <f ca="1">F6001-(G6001+(SUMIF('RELACION PAGO DE CAJA'!B$3:B$9173,A6001,'RELACION PAGO DE CAJA'!K$3:K$9173)+SUMIF('RELACION PAGO DE CAJA'!B$3:B$9173,A6001,'RELACION PAGO DE CAJA'!L$3:L$9173)+(SUMIF('RELACION PAGO DE CAJA'!B$3:B$9173,A6001,'RELACION PAGO DE CAJA'!M$3:M$408)+(SUMIF('RELACION PAGO DE CAJA'!B$3:B$9173,A6001,'RELACION PAGO DE CAJA'!N$3:N$9173)))))</f>
        <v>#REF!</v>
      </c>
    </row>
    <row r="6002" spans="1:10">
      <c r="A6002" s="16" t="str">
        <f t="shared" si="98"/>
        <v/>
      </c>
      <c r="B6002" s="93"/>
      <c r="C6002" s="97"/>
      <c r="D6002" s="25"/>
      <c r="E6002" s="91"/>
      <c r="F6002" s="98"/>
      <c r="G6002" s="23"/>
      <c r="H6002" s="23"/>
      <c r="I6002" s="23"/>
      <c r="J6002" s="14" t="e">
        <f ca="1">F6002-(G6002+(SUMIF('RELACION PAGO DE CAJA'!B$3:B$9173,A6002,'RELACION PAGO DE CAJA'!K$3:K$9173)+SUMIF('RELACION PAGO DE CAJA'!B$3:B$9173,A6002,'RELACION PAGO DE CAJA'!L$3:L$9173)+(SUMIF('RELACION PAGO DE CAJA'!B$3:B$9173,A6002,'RELACION PAGO DE CAJA'!M$3:M$408)+(SUMIF('RELACION PAGO DE CAJA'!B$3:B$9173,A6002,'RELACION PAGO DE CAJA'!N$3:N$9173)))))</f>
        <v>#REF!</v>
      </c>
    </row>
    <row r="6003" spans="1:10">
      <c r="A6003" s="16" t="str">
        <f t="shared" si="98"/>
        <v/>
      </c>
      <c r="B6003" s="93"/>
      <c r="C6003" s="97"/>
      <c r="D6003" s="25"/>
      <c r="E6003" s="91"/>
      <c r="F6003" s="98"/>
      <c r="G6003" s="23"/>
      <c r="H6003" s="23"/>
      <c r="I6003" s="23"/>
      <c r="J6003" s="14" t="e">
        <f ca="1">F6003-(G6003+(SUMIF('RELACION PAGO DE CAJA'!B$3:B$9173,A6003,'RELACION PAGO DE CAJA'!K$3:K$9173)+SUMIF('RELACION PAGO DE CAJA'!B$3:B$9173,A6003,'RELACION PAGO DE CAJA'!L$3:L$9173)+(SUMIF('RELACION PAGO DE CAJA'!B$3:B$9173,A6003,'RELACION PAGO DE CAJA'!M$3:M$408)+(SUMIF('RELACION PAGO DE CAJA'!B$3:B$9173,A6003,'RELACION PAGO DE CAJA'!N$3:N$9173)))))</f>
        <v>#REF!</v>
      </c>
    </row>
    <row r="6004" spans="1:10">
      <c r="A6004" s="16" t="str">
        <f t="shared" si="98"/>
        <v/>
      </c>
      <c r="B6004" s="93"/>
      <c r="C6004" s="97"/>
      <c r="D6004" s="25"/>
      <c r="E6004" s="91"/>
      <c r="F6004" s="98"/>
      <c r="G6004" s="23"/>
      <c r="H6004" s="23"/>
      <c r="I6004" s="23"/>
      <c r="J6004" s="14" t="e">
        <f ca="1">F6004-(G6004+(SUMIF('RELACION PAGO DE CAJA'!B$3:B$9173,A6004,'RELACION PAGO DE CAJA'!K$3:K$9173)+SUMIF('RELACION PAGO DE CAJA'!B$3:B$9173,A6004,'RELACION PAGO DE CAJA'!L$3:L$9173)+(SUMIF('RELACION PAGO DE CAJA'!B$3:B$9173,A6004,'RELACION PAGO DE CAJA'!M$3:M$408)+(SUMIF('RELACION PAGO DE CAJA'!B$3:B$9173,A6004,'RELACION PAGO DE CAJA'!N$3:N$9173)))))</f>
        <v>#REF!</v>
      </c>
    </row>
    <row r="6005" spans="1:10">
      <c r="A6005" s="16" t="str">
        <f t="shared" si="98"/>
        <v/>
      </c>
      <c r="B6005" s="93"/>
      <c r="C6005" s="97"/>
      <c r="D6005" s="25"/>
      <c r="E6005" s="91"/>
      <c r="F6005" s="98"/>
      <c r="G6005" s="23"/>
      <c r="H6005" s="23"/>
      <c r="I6005" s="23"/>
      <c r="J6005" s="14" t="e">
        <f ca="1">F6005-(G6005+(SUMIF('RELACION PAGO DE CAJA'!B$3:B$9173,A6005,'RELACION PAGO DE CAJA'!K$3:K$9173)+SUMIF('RELACION PAGO DE CAJA'!B$3:B$9173,A6005,'RELACION PAGO DE CAJA'!L$3:L$9173)+(SUMIF('RELACION PAGO DE CAJA'!B$3:B$9173,A6005,'RELACION PAGO DE CAJA'!M$3:M$408)+(SUMIF('RELACION PAGO DE CAJA'!B$3:B$9173,A6005,'RELACION PAGO DE CAJA'!N$3:N$9173)))))</f>
        <v>#REF!</v>
      </c>
    </row>
    <row r="6006" spans="1:10">
      <c r="A6006" s="16" t="str">
        <f t="shared" si="98"/>
        <v/>
      </c>
      <c r="B6006" s="93"/>
      <c r="C6006" s="97"/>
      <c r="D6006" s="25"/>
      <c r="E6006" s="91"/>
      <c r="F6006" s="98"/>
      <c r="G6006" s="23"/>
      <c r="H6006" s="23"/>
      <c r="I6006" s="23"/>
      <c r="J6006" s="14" t="e">
        <f ca="1">F6006-(G6006+(SUMIF('RELACION PAGO DE CAJA'!B$3:B$9173,A6006,'RELACION PAGO DE CAJA'!K$3:K$9173)+SUMIF('RELACION PAGO DE CAJA'!B$3:B$9173,A6006,'RELACION PAGO DE CAJA'!L$3:L$9173)+(SUMIF('RELACION PAGO DE CAJA'!B$3:B$9173,A6006,'RELACION PAGO DE CAJA'!M$3:M$408)+(SUMIF('RELACION PAGO DE CAJA'!B$3:B$9173,A6006,'RELACION PAGO DE CAJA'!N$3:N$9173)))))</f>
        <v>#REF!</v>
      </c>
    </row>
    <row r="6007" spans="1:10">
      <c r="A6007" s="16" t="str">
        <f t="shared" si="98"/>
        <v/>
      </c>
      <c r="B6007" s="93"/>
      <c r="C6007" s="97"/>
      <c r="D6007" s="25"/>
      <c r="E6007" s="91"/>
      <c r="F6007" s="98"/>
      <c r="G6007" s="23"/>
      <c r="H6007" s="23"/>
      <c r="I6007" s="23"/>
      <c r="J6007" s="14" t="e">
        <f ca="1">F6007-(G6007+(SUMIF('RELACION PAGO DE CAJA'!B$3:B$9173,A6007,'RELACION PAGO DE CAJA'!K$3:K$9173)+SUMIF('RELACION PAGO DE CAJA'!B$3:B$9173,A6007,'RELACION PAGO DE CAJA'!L$3:L$9173)+(SUMIF('RELACION PAGO DE CAJA'!B$3:B$9173,A6007,'RELACION PAGO DE CAJA'!M$3:M$408)+(SUMIF('RELACION PAGO DE CAJA'!B$3:B$9173,A6007,'RELACION PAGO DE CAJA'!N$3:N$9173)))))</f>
        <v>#REF!</v>
      </c>
    </row>
    <row r="6008" spans="1:10">
      <c r="A6008" s="16" t="str">
        <f t="shared" si="98"/>
        <v/>
      </c>
      <c r="B6008" s="93"/>
      <c r="C6008" s="97"/>
      <c r="D6008" s="25"/>
      <c r="E6008" s="91"/>
      <c r="F6008" s="98"/>
      <c r="G6008" s="23"/>
      <c r="H6008" s="23"/>
      <c r="I6008" s="23"/>
      <c r="J6008" s="14" t="e">
        <f ca="1">F6008-(G6008+(SUMIF('RELACION PAGO DE CAJA'!B$3:B$9173,A6008,'RELACION PAGO DE CAJA'!K$3:K$9173)+SUMIF('RELACION PAGO DE CAJA'!B$3:B$9173,A6008,'RELACION PAGO DE CAJA'!L$3:L$9173)+(SUMIF('RELACION PAGO DE CAJA'!B$3:B$9173,A6008,'RELACION PAGO DE CAJA'!M$3:M$408)+(SUMIF('RELACION PAGO DE CAJA'!B$3:B$9173,A6008,'RELACION PAGO DE CAJA'!N$3:N$9173)))))</f>
        <v>#REF!</v>
      </c>
    </row>
    <row r="6009" spans="1:10">
      <c r="A6009" s="16" t="str">
        <f t="shared" si="98"/>
        <v/>
      </c>
      <c r="B6009" s="93"/>
      <c r="C6009" s="97"/>
      <c r="D6009" s="25"/>
      <c r="E6009" s="91"/>
      <c r="F6009" s="98"/>
      <c r="G6009" s="23"/>
      <c r="H6009" s="23"/>
      <c r="I6009" s="23"/>
      <c r="J6009" s="14" t="e">
        <f ca="1">F6009-(G6009+(SUMIF('RELACION PAGO DE CAJA'!B$3:B$9173,A6009,'RELACION PAGO DE CAJA'!K$3:K$9173)+SUMIF('RELACION PAGO DE CAJA'!B$3:B$9173,A6009,'RELACION PAGO DE CAJA'!L$3:L$9173)+(SUMIF('RELACION PAGO DE CAJA'!B$3:B$9173,A6009,'RELACION PAGO DE CAJA'!M$3:M$408)+(SUMIF('RELACION PAGO DE CAJA'!B$3:B$9173,A6009,'RELACION PAGO DE CAJA'!N$3:N$9173)))))</f>
        <v>#REF!</v>
      </c>
    </row>
    <row r="6010" spans="1:10">
      <c r="A6010" s="16" t="str">
        <f t="shared" si="98"/>
        <v/>
      </c>
      <c r="B6010" s="93"/>
      <c r="C6010" s="97"/>
      <c r="D6010" s="25"/>
      <c r="E6010" s="91"/>
      <c r="F6010" s="98"/>
      <c r="G6010" s="23"/>
      <c r="H6010" s="23"/>
      <c r="I6010" s="23"/>
      <c r="J6010" s="14" t="e">
        <f ca="1">F6010-(G6010+(SUMIF('RELACION PAGO DE CAJA'!B$3:B$9173,A6010,'RELACION PAGO DE CAJA'!K$3:K$9173)+SUMIF('RELACION PAGO DE CAJA'!B$3:B$9173,A6010,'RELACION PAGO DE CAJA'!L$3:L$9173)+(SUMIF('RELACION PAGO DE CAJA'!B$3:B$9173,A6010,'RELACION PAGO DE CAJA'!M$3:M$408)+(SUMIF('RELACION PAGO DE CAJA'!B$3:B$9173,A6010,'RELACION PAGO DE CAJA'!N$3:N$9173)))))</f>
        <v>#REF!</v>
      </c>
    </row>
    <row r="6011" spans="1:10">
      <c r="A6011" s="16" t="str">
        <f t="shared" si="98"/>
        <v/>
      </c>
      <c r="B6011" s="93"/>
      <c r="C6011" s="97"/>
      <c r="D6011" s="25"/>
      <c r="E6011" s="91"/>
      <c r="F6011" s="98"/>
      <c r="G6011" s="23"/>
      <c r="H6011" s="23"/>
      <c r="I6011" s="23"/>
      <c r="J6011" s="14" t="e">
        <f ca="1">F6011-(G6011+(SUMIF('RELACION PAGO DE CAJA'!B$3:B$9173,A6011,'RELACION PAGO DE CAJA'!K$3:K$9173)+SUMIF('RELACION PAGO DE CAJA'!B$3:B$9173,A6011,'RELACION PAGO DE CAJA'!L$3:L$9173)+(SUMIF('RELACION PAGO DE CAJA'!B$3:B$9173,A6011,'RELACION PAGO DE CAJA'!M$3:M$408)+(SUMIF('RELACION PAGO DE CAJA'!B$3:B$9173,A6011,'RELACION PAGO DE CAJA'!N$3:N$9173)))))</f>
        <v>#REF!</v>
      </c>
    </row>
    <row r="6012" spans="1:10">
      <c r="A6012" s="16" t="str">
        <f t="shared" si="98"/>
        <v/>
      </c>
      <c r="B6012" s="93"/>
      <c r="C6012" s="97"/>
      <c r="D6012" s="25"/>
      <c r="E6012" s="91"/>
      <c r="F6012" s="98"/>
      <c r="G6012" s="23"/>
      <c r="H6012" s="23"/>
      <c r="I6012" s="23"/>
      <c r="J6012" s="14" t="e">
        <f ca="1">F6012-(G6012+(SUMIF('RELACION PAGO DE CAJA'!B$3:B$9173,A6012,'RELACION PAGO DE CAJA'!K$3:K$9173)+SUMIF('RELACION PAGO DE CAJA'!B$3:B$9173,A6012,'RELACION PAGO DE CAJA'!L$3:L$9173)+(SUMIF('RELACION PAGO DE CAJA'!B$3:B$9173,A6012,'RELACION PAGO DE CAJA'!M$3:M$408)+(SUMIF('RELACION PAGO DE CAJA'!B$3:B$9173,A6012,'RELACION PAGO DE CAJA'!N$3:N$9173)))))</f>
        <v>#REF!</v>
      </c>
    </row>
    <row r="6013" spans="1:10">
      <c r="A6013" s="16" t="str">
        <f t="shared" si="98"/>
        <v/>
      </c>
      <c r="B6013" s="93"/>
      <c r="C6013" s="97"/>
      <c r="D6013" s="25"/>
      <c r="E6013" s="91"/>
      <c r="F6013" s="98"/>
      <c r="G6013" s="23"/>
      <c r="H6013" s="23"/>
      <c r="I6013" s="23"/>
      <c r="J6013" s="14" t="e">
        <f ca="1">F6013-(G6013+(SUMIF('RELACION PAGO DE CAJA'!B$3:B$9173,A6013,'RELACION PAGO DE CAJA'!K$3:K$9173)+SUMIF('RELACION PAGO DE CAJA'!B$3:B$9173,A6013,'RELACION PAGO DE CAJA'!L$3:L$9173)+(SUMIF('RELACION PAGO DE CAJA'!B$3:B$9173,A6013,'RELACION PAGO DE CAJA'!M$3:M$408)+(SUMIF('RELACION PAGO DE CAJA'!B$3:B$9173,A6013,'RELACION PAGO DE CAJA'!N$3:N$9173)))))</f>
        <v>#REF!</v>
      </c>
    </row>
    <row r="6014" spans="1:10">
      <c r="A6014" s="16" t="str">
        <f t="shared" si="98"/>
        <v/>
      </c>
      <c r="B6014" s="93"/>
      <c r="C6014" s="97"/>
      <c r="D6014" s="25"/>
      <c r="E6014" s="91"/>
      <c r="F6014" s="98"/>
      <c r="G6014" s="23"/>
      <c r="H6014" s="23"/>
      <c r="I6014" s="23"/>
      <c r="J6014" s="14" t="e">
        <f ca="1">F6014-(G6014+(SUMIF('RELACION PAGO DE CAJA'!B$3:B$9173,A6014,'RELACION PAGO DE CAJA'!K$3:K$9173)+SUMIF('RELACION PAGO DE CAJA'!B$3:B$9173,A6014,'RELACION PAGO DE CAJA'!L$3:L$9173)+(SUMIF('RELACION PAGO DE CAJA'!B$3:B$9173,A6014,'RELACION PAGO DE CAJA'!M$3:M$408)+(SUMIF('RELACION PAGO DE CAJA'!B$3:B$9173,A6014,'RELACION PAGO DE CAJA'!N$3:N$9173)))))</f>
        <v>#REF!</v>
      </c>
    </row>
    <row r="6015" spans="1:10">
      <c r="A6015" s="16" t="str">
        <f t="shared" si="98"/>
        <v/>
      </c>
      <c r="B6015" s="93"/>
      <c r="C6015" s="97"/>
      <c r="D6015" s="25"/>
      <c r="E6015" s="91"/>
      <c r="F6015" s="98"/>
      <c r="G6015" s="23"/>
      <c r="H6015" s="23"/>
      <c r="I6015" s="23"/>
      <c r="J6015" s="14" t="e">
        <f ca="1">F6015-(G6015+(SUMIF('RELACION PAGO DE CAJA'!B$3:B$9173,A6015,'RELACION PAGO DE CAJA'!K$3:K$9173)+SUMIF('RELACION PAGO DE CAJA'!B$3:B$9173,A6015,'RELACION PAGO DE CAJA'!L$3:L$9173)+(SUMIF('RELACION PAGO DE CAJA'!B$3:B$9173,A6015,'RELACION PAGO DE CAJA'!M$3:M$408)+(SUMIF('RELACION PAGO DE CAJA'!B$3:B$9173,A6015,'RELACION PAGO DE CAJA'!N$3:N$9173)))))</f>
        <v>#REF!</v>
      </c>
    </row>
    <row r="6016" spans="1:10">
      <c r="A6016" s="16" t="str">
        <f t="shared" si="98"/>
        <v/>
      </c>
      <c r="B6016" s="93"/>
      <c r="C6016" s="97"/>
      <c r="D6016" s="25"/>
      <c r="E6016" s="91"/>
      <c r="F6016" s="98"/>
      <c r="G6016" s="23"/>
      <c r="H6016" s="23"/>
      <c r="I6016" s="23"/>
      <c r="J6016" s="14" t="e">
        <f ca="1">F6016-(G6016+(SUMIF('RELACION PAGO DE CAJA'!B$3:B$9173,A6016,'RELACION PAGO DE CAJA'!K$3:K$9173)+SUMIF('RELACION PAGO DE CAJA'!B$3:B$9173,A6016,'RELACION PAGO DE CAJA'!L$3:L$9173)+(SUMIF('RELACION PAGO DE CAJA'!B$3:B$9173,A6016,'RELACION PAGO DE CAJA'!M$3:M$408)+(SUMIF('RELACION PAGO DE CAJA'!B$3:B$9173,A6016,'RELACION PAGO DE CAJA'!N$3:N$9173)))))</f>
        <v>#REF!</v>
      </c>
    </row>
    <row r="6017" spans="1:10">
      <c r="A6017" s="16" t="str">
        <f t="shared" si="98"/>
        <v/>
      </c>
      <c r="B6017" s="93"/>
      <c r="C6017" s="97"/>
      <c r="D6017" s="25"/>
      <c r="E6017" s="91"/>
      <c r="F6017" s="98"/>
      <c r="G6017" s="23"/>
      <c r="H6017" s="23"/>
      <c r="I6017" s="23"/>
      <c r="J6017" s="14" t="e">
        <f ca="1">F6017-(G6017+(SUMIF('RELACION PAGO DE CAJA'!B$3:B$9173,A6017,'RELACION PAGO DE CAJA'!K$3:K$9173)+SUMIF('RELACION PAGO DE CAJA'!B$3:B$9173,A6017,'RELACION PAGO DE CAJA'!L$3:L$9173)+(SUMIF('RELACION PAGO DE CAJA'!B$3:B$9173,A6017,'RELACION PAGO DE CAJA'!M$3:M$408)+(SUMIF('RELACION PAGO DE CAJA'!B$3:B$9173,A6017,'RELACION PAGO DE CAJA'!N$3:N$9173)))))</f>
        <v>#REF!</v>
      </c>
    </row>
    <row r="6018" spans="1:10">
      <c r="A6018" s="16" t="str">
        <f t="shared" si="98"/>
        <v/>
      </c>
      <c r="B6018" s="93"/>
      <c r="C6018" s="97"/>
      <c r="D6018" s="25"/>
      <c r="E6018" s="91"/>
      <c r="F6018" s="98"/>
      <c r="G6018" s="23"/>
      <c r="H6018" s="23"/>
      <c r="I6018" s="23"/>
      <c r="J6018" s="14" t="e">
        <f ca="1">F6018-(G6018+(SUMIF('RELACION PAGO DE CAJA'!B$3:B$9173,A6018,'RELACION PAGO DE CAJA'!K$3:K$9173)+SUMIF('RELACION PAGO DE CAJA'!B$3:B$9173,A6018,'RELACION PAGO DE CAJA'!L$3:L$9173)+(SUMIF('RELACION PAGO DE CAJA'!B$3:B$9173,A6018,'RELACION PAGO DE CAJA'!M$3:M$408)+(SUMIF('RELACION PAGO DE CAJA'!B$3:B$9173,A6018,'RELACION PAGO DE CAJA'!N$3:N$9173)))))</f>
        <v>#REF!</v>
      </c>
    </row>
    <row r="6019" spans="1:10">
      <c r="A6019" s="16" t="str">
        <f t="shared" si="98"/>
        <v/>
      </c>
      <c r="B6019" s="93"/>
      <c r="C6019" s="97"/>
      <c r="D6019" s="25"/>
      <c r="E6019" s="91"/>
      <c r="F6019" s="98"/>
      <c r="G6019" s="23"/>
      <c r="H6019" s="23"/>
      <c r="I6019" s="23"/>
      <c r="J6019" s="14" t="e">
        <f ca="1">F6019-(G6019+(SUMIF('RELACION PAGO DE CAJA'!B$3:B$9173,A6019,'RELACION PAGO DE CAJA'!K$3:K$9173)+SUMIF('RELACION PAGO DE CAJA'!B$3:B$9173,A6019,'RELACION PAGO DE CAJA'!L$3:L$9173)+(SUMIF('RELACION PAGO DE CAJA'!B$3:B$9173,A6019,'RELACION PAGO DE CAJA'!M$3:M$408)+(SUMIF('RELACION PAGO DE CAJA'!B$3:B$9173,A6019,'RELACION PAGO DE CAJA'!N$3:N$9173)))))</f>
        <v>#REF!</v>
      </c>
    </row>
    <row r="6020" spans="1:10">
      <c r="A6020" s="16" t="str">
        <f t="shared" si="98"/>
        <v/>
      </c>
      <c r="B6020" s="93"/>
      <c r="C6020" s="97"/>
      <c r="D6020" s="25"/>
      <c r="E6020" s="91"/>
      <c r="F6020" s="98"/>
      <c r="G6020" s="23"/>
      <c r="H6020" s="23"/>
      <c r="I6020" s="23"/>
      <c r="J6020" s="14" t="e">
        <f ca="1">F6020-(G6020+(SUMIF('RELACION PAGO DE CAJA'!B$3:B$9173,A6020,'RELACION PAGO DE CAJA'!K$3:K$9173)+SUMIF('RELACION PAGO DE CAJA'!B$3:B$9173,A6020,'RELACION PAGO DE CAJA'!L$3:L$9173)+(SUMIF('RELACION PAGO DE CAJA'!B$3:B$9173,A6020,'RELACION PAGO DE CAJA'!M$3:M$408)+(SUMIF('RELACION PAGO DE CAJA'!B$3:B$9173,A6020,'RELACION PAGO DE CAJA'!N$3:N$9173)))))</f>
        <v>#REF!</v>
      </c>
    </row>
    <row r="6021" spans="1:10">
      <c r="A6021" s="16" t="str">
        <f t="shared" si="98"/>
        <v/>
      </c>
      <c r="B6021" s="93"/>
      <c r="C6021" s="97"/>
      <c r="D6021" s="25"/>
      <c r="E6021" s="91"/>
      <c r="F6021" s="98"/>
      <c r="G6021" s="23"/>
      <c r="H6021" s="23"/>
      <c r="I6021" s="23"/>
      <c r="J6021" s="14" t="e">
        <f ca="1">F6021-(G6021+(SUMIF('RELACION PAGO DE CAJA'!B$3:B$9173,A6021,'RELACION PAGO DE CAJA'!K$3:K$9173)+SUMIF('RELACION PAGO DE CAJA'!B$3:B$9173,A6021,'RELACION PAGO DE CAJA'!L$3:L$9173)+(SUMIF('RELACION PAGO DE CAJA'!B$3:B$9173,A6021,'RELACION PAGO DE CAJA'!M$3:M$408)+(SUMIF('RELACION PAGO DE CAJA'!B$3:B$9173,A6021,'RELACION PAGO DE CAJA'!N$3:N$9173)))))</f>
        <v>#REF!</v>
      </c>
    </row>
    <row r="6022" spans="1:10">
      <c r="A6022" s="16" t="str">
        <f t="shared" si="98"/>
        <v/>
      </c>
      <c r="B6022" s="93"/>
      <c r="C6022" s="97"/>
      <c r="D6022" s="25"/>
      <c r="E6022" s="91"/>
      <c r="F6022" s="98"/>
      <c r="G6022" s="23"/>
      <c r="H6022" s="23"/>
      <c r="I6022" s="23"/>
      <c r="J6022" s="14" t="e">
        <f ca="1">F6022-(G6022+(SUMIF('RELACION PAGO DE CAJA'!B$3:B$9173,A6022,'RELACION PAGO DE CAJA'!K$3:K$9173)+SUMIF('RELACION PAGO DE CAJA'!B$3:B$9173,A6022,'RELACION PAGO DE CAJA'!L$3:L$9173)+(SUMIF('RELACION PAGO DE CAJA'!B$3:B$9173,A6022,'RELACION PAGO DE CAJA'!M$3:M$408)+(SUMIF('RELACION PAGO DE CAJA'!B$3:B$9173,A6022,'RELACION PAGO DE CAJA'!N$3:N$9173)))))</f>
        <v>#REF!</v>
      </c>
    </row>
    <row r="6023" spans="1:10">
      <c r="A6023" s="16" t="str">
        <f t="shared" si="98"/>
        <v/>
      </c>
      <c r="B6023" s="93"/>
      <c r="C6023" s="97"/>
      <c r="D6023" s="25"/>
      <c r="E6023" s="91"/>
      <c r="F6023" s="98"/>
      <c r="G6023" s="23"/>
      <c r="H6023" s="23"/>
      <c r="I6023" s="23"/>
      <c r="J6023" s="14" t="e">
        <f ca="1">F6023-(G6023+(SUMIF('RELACION PAGO DE CAJA'!B$3:B$9173,A6023,'RELACION PAGO DE CAJA'!K$3:K$9173)+SUMIF('RELACION PAGO DE CAJA'!B$3:B$9173,A6023,'RELACION PAGO DE CAJA'!L$3:L$9173)+(SUMIF('RELACION PAGO DE CAJA'!B$3:B$9173,A6023,'RELACION PAGO DE CAJA'!M$3:M$408)+(SUMIF('RELACION PAGO DE CAJA'!B$3:B$9173,A6023,'RELACION PAGO DE CAJA'!N$3:N$9173)))))</f>
        <v>#REF!</v>
      </c>
    </row>
    <row r="6024" spans="1:10">
      <c r="A6024" s="16" t="str">
        <f t="shared" si="98"/>
        <v/>
      </c>
      <c r="B6024" s="93"/>
      <c r="C6024" s="97"/>
      <c r="D6024" s="25"/>
      <c r="E6024" s="91"/>
      <c r="F6024" s="98"/>
      <c r="G6024" s="23"/>
      <c r="H6024" s="23"/>
      <c r="I6024" s="23"/>
      <c r="J6024" s="14" t="e">
        <f ca="1">F6024-(G6024+(SUMIF('RELACION PAGO DE CAJA'!B$3:B$9173,A6024,'RELACION PAGO DE CAJA'!K$3:K$9173)+SUMIF('RELACION PAGO DE CAJA'!B$3:B$9173,A6024,'RELACION PAGO DE CAJA'!L$3:L$9173)+(SUMIF('RELACION PAGO DE CAJA'!B$3:B$9173,A6024,'RELACION PAGO DE CAJA'!M$3:M$408)+(SUMIF('RELACION PAGO DE CAJA'!B$3:B$9173,A6024,'RELACION PAGO DE CAJA'!N$3:N$9173)))))</f>
        <v>#REF!</v>
      </c>
    </row>
    <row r="6025" spans="1:10">
      <c r="A6025" s="16" t="str">
        <f t="shared" si="98"/>
        <v/>
      </c>
      <c r="B6025" s="93"/>
      <c r="C6025" s="97"/>
      <c r="D6025" s="25"/>
      <c r="E6025" s="91"/>
      <c r="F6025" s="98"/>
      <c r="G6025" s="23"/>
      <c r="H6025" s="23"/>
      <c r="I6025" s="23"/>
      <c r="J6025" s="14" t="e">
        <f ca="1">F6025-(G6025+(SUMIF('RELACION PAGO DE CAJA'!B$3:B$9173,A6025,'RELACION PAGO DE CAJA'!K$3:K$9173)+SUMIF('RELACION PAGO DE CAJA'!B$3:B$9173,A6025,'RELACION PAGO DE CAJA'!L$3:L$9173)+(SUMIF('RELACION PAGO DE CAJA'!B$3:B$9173,A6025,'RELACION PAGO DE CAJA'!M$3:M$408)+(SUMIF('RELACION PAGO DE CAJA'!B$3:B$9173,A6025,'RELACION PAGO DE CAJA'!N$3:N$9173)))))</f>
        <v>#REF!</v>
      </c>
    </row>
    <row r="6026" spans="1:10">
      <c r="A6026" s="16" t="str">
        <f t="shared" si="98"/>
        <v/>
      </c>
      <c r="B6026" s="93"/>
      <c r="C6026" s="97"/>
      <c r="D6026" s="25"/>
      <c r="E6026" s="91"/>
      <c r="F6026" s="98"/>
      <c r="G6026" s="23"/>
      <c r="H6026" s="23"/>
      <c r="I6026" s="23"/>
      <c r="J6026" s="14" t="e">
        <f ca="1">F6026-(G6026+(SUMIF('RELACION PAGO DE CAJA'!B$3:B$9173,A6026,'RELACION PAGO DE CAJA'!K$3:K$9173)+SUMIF('RELACION PAGO DE CAJA'!B$3:B$9173,A6026,'RELACION PAGO DE CAJA'!L$3:L$9173)+(SUMIF('RELACION PAGO DE CAJA'!B$3:B$9173,A6026,'RELACION PAGO DE CAJA'!M$3:M$408)+(SUMIF('RELACION PAGO DE CAJA'!B$3:B$9173,A6026,'RELACION PAGO DE CAJA'!N$3:N$9173)))))</f>
        <v>#REF!</v>
      </c>
    </row>
    <row r="6027" spans="1:10">
      <c r="A6027" s="16" t="str">
        <f t="shared" si="98"/>
        <v/>
      </c>
      <c r="B6027" s="93"/>
      <c r="C6027" s="97"/>
      <c r="D6027" s="25"/>
      <c r="E6027" s="91"/>
      <c r="F6027" s="98"/>
      <c r="G6027" s="23"/>
      <c r="H6027" s="23"/>
      <c r="I6027" s="23"/>
      <c r="J6027" s="14" t="e">
        <f ca="1">F6027-(G6027+(SUMIF('RELACION PAGO DE CAJA'!B$3:B$9173,A6027,'RELACION PAGO DE CAJA'!K$3:K$9173)+SUMIF('RELACION PAGO DE CAJA'!B$3:B$9173,A6027,'RELACION PAGO DE CAJA'!L$3:L$9173)+(SUMIF('RELACION PAGO DE CAJA'!B$3:B$9173,A6027,'RELACION PAGO DE CAJA'!M$3:M$408)+(SUMIF('RELACION PAGO DE CAJA'!B$3:B$9173,A6027,'RELACION PAGO DE CAJA'!N$3:N$9173)))))</f>
        <v>#REF!</v>
      </c>
    </row>
    <row r="6028" spans="1:10">
      <c r="A6028" s="16" t="str">
        <f t="shared" si="98"/>
        <v/>
      </c>
      <c r="B6028" s="93"/>
      <c r="C6028" s="97"/>
      <c r="D6028" s="25"/>
      <c r="E6028" s="91"/>
      <c r="F6028" s="98"/>
      <c r="G6028" s="23"/>
      <c r="H6028" s="23"/>
      <c r="I6028" s="23"/>
      <c r="J6028" s="14" t="e">
        <f ca="1">F6028-(G6028+(SUMIF('RELACION PAGO DE CAJA'!B$3:B$9173,A6028,'RELACION PAGO DE CAJA'!K$3:K$9173)+SUMIF('RELACION PAGO DE CAJA'!B$3:B$9173,A6028,'RELACION PAGO DE CAJA'!L$3:L$9173)+(SUMIF('RELACION PAGO DE CAJA'!B$3:B$9173,A6028,'RELACION PAGO DE CAJA'!M$3:M$408)+(SUMIF('RELACION PAGO DE CAJA'!B$3:B$9173,A6028,'RELACION PAGO DE CAJA'!N$3:N$9173)))))</f>
        <v>#REF!</v>
      </c>
    </row>
    <row r="6029" spans="1:10">
      <c r="A6029" s="16" t="str">
        <f t="shared" si="98"/>
        <v/>
      </c>
      <c r="B6029" s="93"/>
      <c r="C6029" s="97"/>
      <c r="D6029" s="25"/>
      <c r="E6029" s="91"/>
      <c r="F6029" s="98"/>
      <c r="G6029" s="23"/>
      <c r="H6029" s="23"/>
      <c r="I6029" s="23"/>
      <c r="J6029" s="14" t="e">
        <f ca="1">F6029-(G6029+(SUMIF('RELACION PAGO DE CAJA'!B$3:B$9173,A6029,'RELACION PAGO DE CAJA'!K$3:K$9173)+SUMIF('RELACION PAGO DE CAJA'!B$3:B$9173,A6029,'RELACION PAGO DE CAJA'!L$3:L$9173)+(SUMIF('RELACION PAGO DE CAJA'!B$3:B$9173,A6029,'RELACION PAGO DE CAJA'!M$3:M$408)+(SUMIF('RELACION PAGO DE CAJA'!B$3:B$9173,A6029,'RELACION PAGO DE CAJA'!N$3:N$9173)))))</f>
        <v>#REF!</v>
      </c>
    </row>
    <row r="6030" spans="1:10">
      <c r="A6030" s="16" t="str">
        <f t="shared" si="98"/>
        <v/>
      </c>
      <c r="B6030" s="93"/>
      <c r="C6030" s="97"/>
      <c r="D6030" s="25"/>
      <c r="E6030" s="91"/>
      <c r="F6030" s="98"/>
      <c r="G6030" s="23"/>
      <c r="H6030" s="23"/>
      <c r="I6030" s="23"/>
      <c r="J6030" s="14" t="e">
        <f ca="1">F6030-(G6030+(SUMIF('RELACION PAGO DE CAJA'!B$3:B$9173,A6030,'RELACION PAGO DE CAJA'!K$3:K$9173)+SUMIF('RELACION PAGO DE CAJA'!B$3:B$9173,A6030,'RELACION PAGO DE CAJA'!L$3:L$9173)+(SUMIF('RELACION PAGO DE CAJA'!B$3:B$9173,A6030,'RELACION PAGO DE CAJA'!M$3:M$408)+(SUMIF('RELACION PAGO DE CAJA'!B$3:B$9173,A6030,'RELACION PAGO DE CAJA'!N$3:N$9173)))))</f>
        <v>#REF!</v>
      </c>
    </row>
    <row r="6031" spans="1:10">
      <c r="A6031" s="16" t="str">
        <f t="shared" si="98"/>
        <v/>
      </c>
      <c r="B6031" s="93"/>
      <c r="C6031" s="97"/>
      <c r="D6031" s="25"/>
      <c r="E6031" s="91"/>
      <c r="F6031" s="98"/>
      <c r="G6031" s="23"/>
      <c r="H6031" s="23"/>
      <c r="I6031" s="23"/>
      <c r="J6031" s="14" t="e">
        <f ca="1">F6031-(G6031+(SUMIF('RELACION PAGO DE CAJA'!B$3:B$9173,A6031,'RELACION PAGO DE CAJA'!K$3:K$9173)+SUMIF('RELACION PAGO DE CAJA'!B$3:B$9173,A6031,'RELACION PAGO DE CAJA'!L$3:L$9173)+(SUMIF('RELACION PAGO DE CAJA'!B$3:B$9173,A6031,'RELACION PAGO DE CAJA'!M$3:M$408)+(SUMIF('RELACION PAGO DE CAJA'!B$3:B$9173,A6031,'RELACION PAGO DE CAJA'!N$3:N$9173)))))</f>
        <v>#REF!</v>
      </c>
    </row>
    <row r="6032" spans="1:10">
      <c r="A6032" s="16" t="str">
        <f t="shared" si="98"/>
        <v/>
      </c>
      <c r="B6032" s="93"/>
      <c r="C6032" s="97"/>
      <c r="D6032" s="25"/>
      <c r="E6032" s="91"/>
      <c r="F6032" s="98"/>
      <c r="G6032" s="23"/>
      <c r="H6032" s="23"/>
      <c r="I6032" s="23"/>
      <c r="J6032" s="14" t="e">
        <f ca="1">F6032-(G6032+(SUMIF('RELACION PAGO DE CAJA'!B$3:B$9173,A6032,'RELACION PAGO DE CAJA'!K$3:K$9173)+SUMIF('RELACION PAGO DE CAJA'!B$3:B$9173,A6032,'RELACION PAGO DE CAJA'!L$3:L$9173)+(SUMIF('RELACION PAGO DE CAJA'!B$3:B$9173,A6032,'RELACION PAGO DE CAJA'!M$3:M$408)+(SUMIF('RELACION PAGO DE CAJA'!B$3:B$9173,A6032,'RELACION PAGO DE CAJA'!N$3:N$9173)))))</f>
        <v>#REF!</v>
      </c>
    </row>
    <row r="6033" spans="1:10">
      <c r="A6033" s="16" t="str">
        <f t="shared" si="98"/>
        <v/>
      </c>
      <c r="B6033" s="93"/>
      <c r="C6033" s="97"/>
      <c r="D6033" s="25"/>
      <c r="E6033" s="91"/>
      <c r="F6033" s="98"/>
      <c r="G6033" s="23"/>
      <c r="H6033" s="23"/>
      <c r="I6033" s="23"/>
      <c r="J6033" s="14" t="e">
        <f ca="1">F6033-(G6033+(SUMIF('RELACION PAGO DE CAJA'!B$3:B$9173,A6033,'RELACION PAGO DE CAJA'!K$3:K$9173)+SUMIF('RELACION PAGO DE CAJA'!B$3:B$9173,A6033,'RELACION PAGO DE CAJA'!L$3:L$9173)+(SUMIF('RELACION PAGO DE CAJA'!B$3:B$9173,A6033,'RELACION PAGO DE CAJA'!M$3:M$408)+(SUMIF('RELACION PAGO DE CAJA'!B$3:B$9173,A6033,'RELACION PAGO DE CAJA'!N$3:N$9173)))))</f>
        <v>#REF!</v>
      </c>
    </row>
    <row r="6034" spans="1:10">
      <c r="A6034" s="16" t="str">
        <f t="shared" si="98"/>
        <v/>
      </c>
      <c r="B6034" s="93"/>
      <c r="C6034" s="97"/>
      <c r="D6034" s="25"/>
      <c r="E6034" s="91"/>
      <c r="F6034" s="98"/>
      <c r="G6034" s="23"/>
      <c r="H6034" s="23"/>
      <c r="I6034" s="23"/>
      <c r="J6034" s="14" t="e">
        <f ca="1">F6034-(G6034+(SUMIF('RELACION PAGO DE CAJA'!B$3:B$9173,A6034,'RELACION PAGO DE CAJA'!K$3:K$9173)+SUMIF('RELACION PAGO DE CAJA'!B$3:B$9173,A6034,'RELACION PAGO DE CAJA'!L$3:L$9173)+(SUMIF('RELACION PAGO DE CAJA'!B$3:B$9173,A6034,'RELACION PAGO DE CAJA'!M$3:M$408)+(SUMIF('RELACION PAGO DE CAJA'!B$3:B$9173,A6034,'RELACION PAGO DE CAJA'!N$3:N$9173)))))</f>
        <v>#REF!</v>
      </c>
    </row>
    <row r="6035" spans="1:10">
      <c r="A6035" s="16" t="str">
        <f t="shared" si="98"/>
        <v/>
      </c>
      <c r="B6035" s="93"/>
      <c r="C6035" s="97"/>
      <c r="D6035" s="25"/>
      <c r="E6035" s="91"/>
      <c r="F6035" s="98"/>
      <c r="G6035" s="23"/>
      <c r="H6035" s="23"/>
      <c r="I6035" s="23"/>
      <c r="J6035" s="14" t="e">
        <f ca="1">F6035-(G6035+(SUMIF('RELACION PAGO DE CAJA'!B$3:B$9173,A6035,'RELACION PAGO DE CAJA'!K$3:K$9173)+SUMIF('RELACION PAGO DE CAJA'!B$3:B$9173,A6035,'RELACION PAGO DE CAJA'!L$3:L$9173)+(SUMIF('RELACION PAGO DE CAJA'!B$3:B$9173,A6035,'RELACION PAGO DE CAJA'!M$3:M$408)+(SUMIF('RELACION PAGO DE CAJA'!B$3:B$9173,A6035,'RELACION PAGO DE CAJA'!N$3:N$9173)))))</f>
        <v>#REF!</v>
      </c>
    </row>
    <row r="6036" spans="1:10">
      <c r="A6036" s="16" t="str">
        <f t="shared" si="98"/>
        <v/>
      </c>
      <c r="B6036" s="93"/>
      <c r="C6036" s="97"/>
      <c r="D6036" s="25"/>
      <c r="E6036" s="91"/>
      <c r="F6036" s="98"/>
      <c r="G6036" s="23"/>
      <c r="H6036" s="23"/>
      <c r="I6036" s="23"/>
      <c r="J6036" s="14" t="e">
        <f ca="1">F6036-(G6036+(SUMIF('RELACION PAGO DE CAJA'!B$3:B$9173,A6036,'RELACION PAGO DE CAJA'!K$3:K$9173)+SUMIF('RELACION PAGO DE CAJA'!B$3:B$9173,A6036,'RELACION PAGO DE CAJA'!L$3:L$9173)+(SUMIF('RELACION PAGO DE CAJA'!B$3:B$9173,A6036,'RELACION PAGO DE CAJA'!M$3:M$408)+(SUMIF('RELACION PAGO DE CAJA'!B$3:B$9173,A6036,'RELACION PAGO DE CAJA'!N$3:N$9173)))))</f>
        <v>#REF!</v>
      </c>
    </row>
    <row r="6037" spans="1:10">
      <c r="A6037" s="16" t="str">
        <f t="shared" ref="A6037:A6100" si="99">CONCATENATE(B6037,D6037,E6037)</f>
        <v/>
      </c>
      <c r="B6037" s="93"/>
      <c r="C6037" s="97"/>
      <c r="D6037" s="25"/>
      <c r="E6037" s="91"/>
      <c r="F6037" s="98"/>
      <c r="G6037" s="23"/>
      <c r="H6037" s="23"/>
      <c r="I6037" s="23"/>
      <c r="J6037" s="14" t="e">
        <f ca="1">F6037-(G6037+(SUMIF('RELACION PAGO DE CAJA'!B$3:B$9173,A6037,'RELACION PAGO DE CAJA'!K$3:K$9173)+SUMIF('RELACION PAGO DE CAJA'!B$3:B$9173,A6037,'RELACION PAGO DE CAJA'!L$3:L$9173)+(SUMIF('RELACION PAGO DE CAJA'!B$3:B$9173,A6037,'RELACION PAGO DE CAJA'!M$3:M$408)+(SUMIF('RELACION PAGO DE CAJA'!B$3:B$9173,A6037,'RELACION PAGO DE CAJA'!N$3:N$9173)))))</f>
        <v>#REF!</v>
      </c>
    </row>
    <row r="6038" spans="1:10">
      <c r="A6038" s="16" t="str">
        <f t="shared" si="99"/>
        <v/>
      </c>
      <c r="B6038" s="93"/>
      <c r="C6038" s="97"/>
      <c r="D6038" s="25"/>
      <c r="E6038" s="91"/>
      <c r="F6038" s="98"/>
      <c r="G6038" s="23"/>
      <c r="H6038" s="23"/>
      <c r="I6038" s="23"/>
      <c r="J6038" s="14" t="e">
        <f ca="1">F6038-(G6038+(SUMIF('RELACION PAGO DE CAJA'!B$3:B$9173,A6038,'RELACION PAGO DE CAJA'!K$3:K$9173)+SUMIF('RELACION PAGO DE CAJA'!B$3:B$9173,A6038,'RELACION PAGO DE CAJA'!L$3:L$9173)+(SUMIF('RELACION PAGO DE CAJA'!B$3:B$9173,A6038,'RELACION PAGO DE CAJA'!M$3:M$408)+(SUMIF('RELACION PAGO DE CAJA'!B$3:B$9173,A6038,'RELACION PAGO DE CAJA'!N$3:N$9173)))))</f>
        <v>#REF!</v>
      </c>
    </row>
    <row r="6039" spans="1:10">
      <c r="A6039" s="16" t="str">
        <f t="shared" si="99"/>
        <v/>
      </c>
      <c r="B6039" s="93"/>
      <c r="C6039" s="97"/>
      <c r="D6039" s="25"/>
      <c r="E6039" s="91"/>
      <c r="F6039" s="98"/>
      <c r="G6039" s="23"/>
      <c r="H6039" s="23"/>
      <c r="I6039" s="23"/>
      <c r="J6039" s="14" t="e">
        <f ca="1">F6039-(G6039+(SUMIF('RELACION PAGO DE CAJA'!B$3:B$9173,A6039,'RELACION PAGO DE CAJA'!K$3:K$9173)+SUMIF('RELACION PAGO DE CAJA'!B$3:B$9173,A6039,'RELACION PAGO DE CAJA'!L$3:L$9173)+(SUMIF('RELACION PAGO DE CAJA'!B$3:B$9173,A6039,'RELACION PAGO DE CAJA'!M$3:M$408)+(SUMIF('RELACION PAGO DE CAJA'!B$3:B$9173,A6039,'RELACION PAGO DE CAJA'!N$3:N$9173)))))</f>
        <v>#REF!</v>
      </c>
    </row>
    <row r="6040" spans="1:10">
      <c r="A6040" s="16" t="str">
        <f t="shared" si="99"/>
        <v/>
      </c>
      <c r="B6040" s="93"/>
      <c r="C6040" s="97"/>
      <c r="D6040" s="25"/>
      <c r="E6040" s="91"/>
      <c r="F6040" s="98"/>
      <c r="G6040" s="23"/>
      <c r="H6040" s="23"/>
      <c r="I6040" s="23"/>
      <c r="J6040" s="14" t="e">
        <f ca="1">F6040-(G6040+(SUMIF('RELACION PAGO DE CAJA'!B$3:B$9173,A6040,'RELACION PAGO DE CAJA'!K$3:K$9173)+SUMIF('RELACION PAGO DE CAJA'!B$3:B$9173,A6040,'RELACION PAGO DE CAJA'!L$3:L$9173)+(SUMIF('RELACION PAGO DE CAJA'!B$3:B$9173,A6040,'RELACION PAGO DE CAJA'!M$3:M$408)+(SUMIF('RELACION PAGO DE CAJA'!B$3:B$9173,A6040,'RELACION PAGO DE CAJA'!N$3:N$9173)))))</f>
        <v>#REF!</v>
      </c>
    </row>
    <row r="6041" spans="1:10">
      <c r="A6041" s="16" t="str">
        <f t="shared" si="99"/>
        <v/>
      </c>
      <c r="B6041" s="93"/>
      <c r="C6041" s="97"/>
      <c r="D6041" s="25"/>
      <c r="E6041" s="91"/>
      <c r="F6041" s="98"/>
      <c r="G6041" s="23"/>
      <c r="H6041" s="23"/>
      <c r="I6041" s="23"/>
      <c r="J6041" s="14" t="e">
        <f ca="1">F6041-(G6041+(SUMIF('RELACION PAGO DE CAJA'!B$3:B$9173,A6041,'RELACION PAGO DE CAJA'!K$3:K$9173)+SUMIF('RELACION PAGO DE CAJA'!B$3:B$9173,A6041,'RELACION PAGO DE CAJA'!L$3:L$9173)+(SUMIF('RELACION PAGO DE CAJA'!B$3:B$9173,A6041,'RELACION PAGO DE CAJA'!M$3:M$408)+(SUMIF('RELACION PAGO DE CAJA'!B$3:B$9173,A6041,'RELACION PAGO DE CAJA'!N$3:N$9173)))))</f>
        <v>#REF!</v>
      </c>
    </row>
    <row r="6042" spans="1:10">
      <c r="A6042" s="16" t="str">
        <f t="shared" si="99"/>
        <v/>
      </c>
      <c r="B6042" s="93"/>
      <c r="C6042" s="97"/>
      <c r="D6042" s="25"/>
      <c r="E6042" s="91"/>
      <c r="F6042" s="98"/>
      <c r="G6042" s="23"/>
      <c r="H6042" s="23"/>
      <c r="I6042" s="23"/>
      <c r="J6042" s="14" t="e">
        <f ca="1">F6042-(G6042+(SUMIF('RELACION PAGO DE CAJA'!B$3:B$9173,A6042,'RELACION PAGO DE CAJA'!K$3:K$9173)+SUMIF('RELACION PAGO DE CAJA'!B$3:B$9173,A6042,'RELACION PAGO DE CAJA'!L$3:L$9173)+(SUMIF('RELACION PAGO DE CAJA'!B$3:B$9173,A6042,'RELACION PAGO DE CAJA'!M$3:M$408)+(SUMIF('RELACION PAGO DE CAJA'!B$3:B$9173,A6042,'RELACION PAGO DE CAJA'!N$3:N$9173)))))</f>
        <v>#REF!</v>
      </c>
    </row>
    <row r="6043" spans="1:10">
      <c r="A6043" s="16" t="str">
        <f t="shared" si="99"/>
        <v/>
      </c>
      <c r="B6043" s="93"/>
      <c r="C6043" s="97"/>
      <c r="D6043" s="25"/>
      <c r="E6043" s="91"/>
      <c r="F6043" s="98"/>
      <c r="G6043" s="23"/>
      <c r="H6043" s="23"/>
      <c r="I6043" s="23"/>
      <c r="J6043" s="14" t="e">
        <f ca="1">F6043-(G6043+(SUMIF('RELACION PAGO DE CAJA'!B$3:B$9173,A6043,'RELACION PAGO DE CAJA'!K$3:K$9173)+SUMIF('RELACION PAGO DE CAJA'!B$3:B$9173,A6043,'RELACION PAGO DE CAJA'!L$3:L$9173)+(SUMIF('RELACION PAGO DE CAJA'!B$3:B$9173,A6043,'RELACION PAGO DE CAJA'!M$3:M$408)+(SUMIF('RELACION PAGO DE CAJA'!B$3:B$9173,A6043,'RELACION PAGO DE CAJA'!N$3:N$9173)))))</f>
        <v>#REF!</v>
      </c>
    </row>
    <row r="6044" spans="1:10">
      <c r="A6044" s="16" t="str">
        <f t="shared" si="99"/>
        <v/>
      </c>
      <c r="B6044" s="93"/>
      <c r="C6044" s="97"/>
      <c r="D6044" s="25"/>
      <c r="E6044" s="91"/>
      <c r="F6044" s="98"/>
      <c r="G6044" s="23"/>
      <c r="H6044" s="23"/>
      <c r="I6044" s="23"/>
      <c r="J6044" s="14" t="e">
        <f ca="1">F6044-(G6044+(SUMIF('RELACION PAGO DE CAJA'!B$3:B$9173,A6044,'RELACION PAGO DE CAJA'!K$3:K$9173)+SUMIF('RELACION PAGO DE CAJA'!B$3:B$9173,A6044,'RELACION PAGO DE CAJA'!L$3:L$9173)+(SUMIF('RELACION PAGO DE CAJA'!B$3:B$9173,A6044,'RELACION PAGO DE CAJA'!M$3:M$408)+(SUMIF('RELACION PAGO DE CAJA'!B$3:B$9173,A6044,'RELACION PAGO DE CAJA'!N$3:N$9173)))))</f>
        <v>#REF!</v>
      </c>
    </row>
    <row r="6045" spans="1:10">
      <c r="A6045" s="16" t="str">
        <f t="shared" si="99"/>
        <v/>
      </c>
      <c r="B6045" s="93"/>
      <c r="C6045" s="97"/>
      <c r="D6045" s="25"/>
      <c r="E6045" s="91"/>
      <c r="F6045" s="98"/>
      <c r="G6045" s="23"/>
      <c r="H6045" s="23"/>
      <c r="I6045" s="23"/>
      <c r="J6045" s="14" t="e">
        <f ca="1">F6045-(G6045+(SUMIF('RELACION PAGO DE CAJA'!B$3:B$9173,A6045,'RELACION PAGO DE CAJA'!K$3:K$9173)+SUMIF('RELACION PAGO DE CAJA'!B$3:B$9173,A6045,'RELACION PAGO DE CAJA'!L$3:L$9173)+(SUMIF('RELACION PAGO DE CAJA'!B$3:B$9173,A6045,'RELACION PAGO DE CAJA'!M$3:M$408)+(SUMIF('RELACION PAGO DE CAJA'!B$3:B$9173,A6045,'RELACION PAGO DE CAJA'!N$3:N$9173)))))</f>
        <v>#REF!</v>
      </c>
    </row>
    <row r="6046" spans="1:10">
      <c r="A6046" s="16" t="str">
        <f t="shared" si="99"/>
        <v/>
      </c>
      <c r="B6046" s="93"/>
      <c r="C6046" s="97"/>
      <c r="D6046" s="25"/>
      <c r="E6046" s="91"/>
      <c r="F6046" s="98"/>
      <c r="G6046" s="23"/>
      <c r="H6046" s="23"/>
      <c r="I6046" s="23"/>
      <c r="J6046" s="14" t="e">
        <f ca="1">F6046-(G6046+(SUMIF('RELACION PAGO DE CAJA'!B$3:B$9173,A6046,'RELACION PAGO DE CAJA'!K$3:K$9173)+SUMIF('RELACION PAGO DE CAJA'!B$3:B$9173,A6046,'RELACION PAGO DE CAJA'!L$3:L$9173)+(SUMIF('RELACION PAGO DE CAJA'!B$3:B$9173,A6046,'RELACION PAGO DE CAJA'!M$3:M$408)+(SUMIF('RELACION PAGO DE CAJA'!B$3:B$9173,A6046,'RELACION PAGO DE CAJA'!N$3:N$9173)))))</f>
        <v>#REF!</v>
      </c>
    </row>
    <row r="6047" spans="1:10">
      <c r="A6047" s="16" t="str">
        <f t="shared" si="99"/>
        <v/>
      </c>
      <c r="B6047" s="93"/>
      <c r="C6047" s="97"/>
      <c r="D6047" s="25"/>
      <c r="E6047" s="91"/>
      <c r="F6047" s="98"/>
      <c r="G6047" s="23"/>
      <c r="H6047" s="23"/>
      <c r="I6047" s="23"/>
      <c r="J6047" s="14" t="e">
        <f ca="1">F6047-(G6047+(SUMIF('RELACION PAGO DE CAJA'!B$3:B$9173,A6047,'RELACION PAGO DE CAJA'!K$3:K$9173)+SUMIF('RELACION PAGO DE CAJA'!B$3:B$9173,A6047,'RELACION PAGO DE CAJA'!L$3:L$9173)+(SUMIF('RELACION PAGO DE CAJA'!B$3:B$9173,A6047,'RELACION PAGO DE CAJA'!M$3:M$408)+(SUMIF('RELACION PAGO DE CAJA'!B$3:B$9173,A6047,'RELACION PAGO DE CAJA'!N$3:N$9173)))))</f>
        <v>#REF!</v>
      </c>
    </row>
    <row r="6048" spans="1:10">
      <c r="A6048" s="16" t="str">
        <f t="shared" si="99"/>
        <v/>
      </c>
      <c r="B6048" s="93"/>
      <c r="C6048" s="97"/>
      <c r="D6048" s="25"/>
      <c r="E6048" s="91"/>
      <c r="F6048" s="98"/>
      <c r="G6048" s="23"/>
      <c r="H6048" s="23"/>
      <c r="I6048" s="23"/>
      <c r="J6048" s="14" t="e">
        <f ca="1">F6048-(G6048+(SUMIF('RELACION PAGO DE CAJA'!B$3:B$9173,A6048,'RELACION PAGO DE CAJA'!K$3:K$9173)+SUMIF('RELACION PAGO DE CAJA'!B$3:B$9173,A6048,'RELACION PAGO DE CAJA'!L$3:L$9173)+(SUMIF('RELACION PAGO DE CAJA'!B$3:B$9173,A6048,'RELACION PAGO DE CAJA'!M$3:M$408)+(SUMIF('RELACION PAGO DE CAJA'!B$3:B$9173,A6048,'RELACION PAGO DE CAJA'!N$3:N$9173)))))</f>
        <v>#REF!</v>
      </c>
    </row>
    <row r="6049" spans="1:10">
      <c r="A6049" s="16" t="str">
        <f t="shared" si="99"/>
        <v/>
      </c>
      <c r="B6049" s="93"/>
      <c r="C6049" s="97"/>
      <c r="D6049" s="25"/>
      <c r="E6049" s="91"/>
      <c r="F6049" s="98"/>
      <c r="G6049" s="23"/>
      <c r="H6049" s="23"/>
      <c r="I6049" s="23"/>
      <c r="J6049" s="14" t="e">
        <f ca="1">F6049-(G6049+(SUMIF('RELACION PAGO DE CAJA'!B$3:B$9173,A6049,'RELACION PAGO DE CAJA'!K$3:K$9173)+SUMIF('RELACION PAGO DE CAJA'!B$3:B$9173,A6049,'RELACION PAGO DE CAJA'!L$3:L$9173)+(SUMIF('RELACION PAGO DE CAJA'!B$3:B$9173,A6049,'RELACION PAGO DE CAJA'!M$3:M$408)+(SUMIF('RELACION PAGO DE CAJA'!B$3:B$9173,A6049,'RELACION PAGO DE CAJA'!N$3:N$9173)))))</f>
        <v>#REF!</v>
      </c>
    </row>
    <row r="6050" spans="1:10">
      <c r="A6050" s="16" t="str">
        <f t="shared" si="99"/>
        <v/>
      </c>
      <c r="B6050" s="93"/>
      <c r="C6050" s="97"/>
      <c r="D6050" s="25"/>
      <c r="E6050" s="91"/>
      <c r="F6050" s="98"/>
      <c r="G6050" s="23"/>
      <c r="H6050" s="23"/>
      <c r="I6050" s="23"/>
      <c r="J6050" s="14" t="e">
        <f ca="1">F6050-(G6050+(SUMIF('RELACION PAGO DE CAJA'!B$3:B$9173,A6050,'RELACION PAGO DE CAJA'!K$3:K$9173)+SUMIF('RELACION PAGO DE CAJA'!B$3:B$9173,A6050,'RELACION PAGO DE CAJA'!L$3:L$9173)+(SUMIF('RELACION PAGO DE CAJA'!B$3:B$9173,A6050,'RELACION PAGO DE CAJA'!M$3:M$408)+(SUMIF('RELACION PAGO DE CAJA'!B$3:B$9173,A6050,'RELACION PAGO DE CAJA'!N$3:N$9173)))))</f>
        <v>#REF!</v>
      </c>
    </row>
    <row r="6051" spans="1:10">
      <c r="A6051" s="16" t="str">
        <f t="shared" si="99"/>
        <v/>
      </c>
      <c r="B6051" s="93"/>
      <c r="C6051" s="97"/>
      <c r="D6051" s="25"/>
      <c r="E6051" s="91"/>
      <c r="F6051" s="98"/>
      <c r="G6051" s="23"/>
      <c r="H6051" s="23"/>
      <c r="I6051" s="23"/>
      <c r="J6051" s="14" t="e">
        <f ca="1">F6051-(G6051+(SUMIF('RELACION PAGO DE CAJA'!B$3:B$9173,A6051,'RELACION PAGO DE CAJA'!K$3:K$9173)+SUMIF('RELACION PAGO DE CAJA'!B$3:B$9173,A6051,'RELACION PAGO DE CAJA'!L$3:L$9173)+(SUMIF('RELACION PAGO DE CAJA'!B$3:B$9173,A6051,'RELACION PAGO DE CAJA'!M$3:M$408)+(SUMIF('RELACION PAGO DE CAJA'!B$3:B$9173,A6051,'RELACION PAGO DE CAJA'!N$3:N$9173)))))</f>
        <v>#REF!</v>
      </c>
    </row>
    <row r="6052" spans="1:10">
      <c r="A6052" s="16" t="str">
        <f t="shared" si="99"/>
        <v/>
      </c>
      <c r="B6052" s="93"/>
      <c r="C6052" s="97"/>
      <c r="D6052" s="25"/>
      <c r="E6052" s="91"/>
      <c r="F6052" s="98"/>
      <c r="G6052" s="23"/>
      <c r="H6052" s="23"/>
      <c r="I6052" s="23"/>
      <c r="J6052" s="14" t="e">
        <f ca="1">F6052-(G6052+(SUMIF('RELACION PAGO DE CAJA'!B$3:B$9173,A6052,'RELACION PAGO DE CAJA'!K$3:K$9173)+SUMIF('RELACION PAGO DE CAJA'!B$3:B$9173,A6052,'RELACION PAGO DE CAJA'!L$3:L$9173)+(SUMIF('RELACION PAGO DE CAJA'!B$3:B$9173,A6052,'RELACION PAGO DE CAJA'!M$3:M$408)+(SUMIF('RELACION PAGO DE CAJA'!B$3:B$9173,A6052,'RELACION PAGO DE CAJA'!N$3:N$9173)))))</f>
        <v>#REF!</v>
      </c>
    </row>
    <row r="6053" spans="1:10">
      <c r="A6053" s="16" t="str">
        <f t="shared" si="99"/>
        <v/>
      </c>
      <c r="B6053" s="93"/>
      <c r="C6053" s="97"/>
      <c r="D6053" s="25"/>
      <c r="E6053" s="91"/>
      <c r="F6053" s="98"/>
      <c r="G6053" s="23"/>
      <c r="H6053" s="23"/>
      <c r="I6053" s="23"/>
      <c r="J6053" s="14" t="e">
        <f ca="1">F6053-(G6053+(SUMIF('RELACION PAGO DE CAJA'!B$3:B$9173,A6053,'RELACION PAGO DE CAJA'!K$3:K$9173)+SUMIF('RELACION PAGO DE CAJA'!B$3:B$9173,A6053,'RELACION PAGO DE CAJA'!L$3:L$9173)+(SUMIF('RELACION PAGO DE CAJA'!B$3:B$9173,A6053,'RELACION PAGO DE CAJA'!M$3:M$408)+(SUMIF('RELACION PAGO DE CAJA'!B$3:B$9173,A6053,'RELACION PAGO DE CAJA'!N$3:N$9173)))))</f>
        <v>#REF!</v>
      </c>
    </row>
    <row r="6054" spans="1:10">
      <c r="A6054" s="16" t="str">
        <f t="shared" si="99"/>
        <v/>
      </c>
      <c r="B6054" s="93"/>
      <c r="C6054" s="97"/>
      <c r="D6054" s="25"/>
      <c r="E6054" s="91"/>
      <c r="F6054" s="98"/>
      <c r="G6054" s="23"/>
      <c r="H6054" s="23"/>
      <c r="I6054" s="23"/>
      <c r="J6054" s="14" t="e">
        <f ca="1">F6054-(G6054+(SUMIF('RELACION PAGO DE CAJA'!B$3:B$9173,A6054,'RELACION PAGO DE CAJA'!K$3:K$9173)+SUMIF('RELACION PAGO DE CAJA'!B$3:B$9173,A6054,'RELACION PAGO DE CAJA'!L$3:L$9173)+(SUMIF('RELACION PAGO DE CAJA'!B$3:B$9173,A6054,'RELACION PAGO DE CAJA'!M$3:M$408)+(SUMIF('RELACION PAGO DE CAJA'!B$3:B$9173,A6054,'RELACION PAGO DE CAJA'!N$3:N$9173)))))</f>
        <v>#REF!</v>
      </c>
    </row>
    <row r="6055" spans="1:10">
      <c r="A6055" s="16" t="str">
        <f t="shared" si="99"/>
        <v/>
      </c>
      <c r="B6055" s="93"/>
      <c r="C6055" s="97"/>
      <c r="D6055" s="25"/>
      <c r="E6055" s="91"/>
      <c r="F6055" s="98"/>
      <c r="G6055" s="23"/>
      <c r="H6055" s="23"/>
      <c r="I6055" s="23"/>
      <c r="J6055" s="14" t="e">
        <f ca="1">F6055-(G6055+(SUMIF('RELACION PAGO DE CAJA'!B$3:B$9173,A6055,'RELACION PAGO DE CAJA'!K$3:K$9173)+SUMIF('RELACION PAGO DE CAJA'!B$3:B$9173,A6055,'RELACION PAGO DE CAJA'!L$3:L$9173)+(SUMIF('RELACION PAGO DE CAJA'!B$3:B$9173,A6055,'RELACION PAGO DE CAJA'!M$3:M$408)+(SUMIF('RELACION PAGO DE CAJA'!B$3:B$9173,A6055,'RELACION PAGO DE CAJA'!N$3:N$9173)))))</f>
        <v>#REF!</v>
      </c>
    </row>
    <row r="6056" spans="1:10">
      <c r="A6056" s="16" t="str">
        <f t="shared" si="99"/>
        <v/>
      </c>
      <c r="B6056" s="93"/>
      <c r="C6056" s="97"/>
      <c r="D6056" s="25"/>
      <c r="E6056" s="91"/>
      <c r="F6056" s="98"/>
      <c r="G6056" s="23"/>
      <c r="H6056" s="23"/>
      <c r="I6056" s="23"/>
      <c r="J6056" s="14" t="e">
        <f ca="1">F6056-(G6056+(SUMIF('RELACION PAGO DE CAJA'!B$3:B$9173,A6056,'RELACION PAGO DE CAJA'!K$3:K$9173)+SUMIF('RELACION PAGO DE CAJA'!B$3:B$9173,A6056,'RELACION PAGO DE CAJA'!L$3:L$9173)+(SUMIF('RELACION PAGO DE CAJA'!B$3:B$9173,A6056,'RELACION PAGO DE CAJA'!M$3:M$408)+(SUMIF('RELACION PAGO DE CAJA'!B$3:B$9173,A6056,'RELACION PAGO DE CAJA'!N$3:N$9173)))))</f>
        <v>#REF!</v>
      </c>
    </row>
    <row r="6057" spans="1:10">
      <c r="A6057" s="16" t="str">
        <f t="shared" si="99"/>
        <v/>
      </c>
      <c r="B6057" s="93"/>
      <c r="C6057" s="97"/>
      <c r="D6057" s="25"/>
      <c r="E6057" s="91"/>
      <c r="F6057" s="98"/>
      <c r="G6057" s="23"/>
      <c r="H6057" s="23"/>
      <c r="I6057" s="23"/>
      <c r="J6057" s="14" t="e">
        <f ca="1">F6057-(G6057+(SUMIF('RELACION PAGO DE CAJA'!B$3:B$9173,A6057,'RELACION PAGO DE CAJA'!K$3:K$9173)+SUMIF('RELACION PAGO DE CAJA'!B$3:B$9173,A6057,'RELACION PAGO DE CAJA'!L$3:L$9173)+(SUMIF('RELACION PAGO DE CAJA'!B$3:B$9173,A6057,'RELACION PAGO DE CAJA'!M$3:M$408)+(SUMIF('RELACION PAGO DE CAJA'!B$3:B$9173,A6057,'RELACION PAGO DE CAJA'!N$3:N$9173)))))</f>
        <v>#REF!</v>
      </c>
    </row>
    <row r="6058" spans="1:10">
      <c r="A6058" s="16" t="str">
        <f t="shared" si="99"/>
        <v/>
      </c>
      <c r="B6058" s="93"/>
      <c r="C6058" s="97"/>
      <c r="D6058" s="25"/>
      <c r="E6058" s="91"/>
      <c r="F6058" s="98"/>
      <c r="G6058" s="23"/>
      <c r="H6058" s="23"/>
      <c r="I6058" s="23"/>
      <c r="J6058" s="14" t="e">
        <f ca="1">F6058-(G6058+(SUMIF('RELACION PAGO DE CAJA'!B$3:B$9173,A6058,'RELACION PAGO DE CAJA'!K$3:K$9173)+SUMIF('RELACION PAGO DE CAJA'!B$3:B$9173,A6058,'RELACION PAGO DE CAJA'!L$3:L$9173)+(SUMIF('RELACION PAGO DE CAJA'!B$3:B$9173,A6058,'RELACION PAGO DE CAJA'!M$3:M$408)+(SUMIF('RELACION PAGO DE CAJA'!B$3:B$9173,A6058,'RELACION PAGO DE CAJA'!N$3:N$9173)))))</f>
        <v>#REF!</v>
      </c>
    </row>
    <row r="6059" spans="1:10">
      <c r="A6059" s="16" t="str">
        <f t="shared" si="99"/>
        <v/>
      </c>
      <c r="B6059" s="93"/>
      <c r="C6059" s="97"/>
      <c r="D6059" s="25"/>
      <c r="E6059" s="91"/>
      <c r="F6059" s="98"/>
      <c r="G6059" s="23"/>
      <c r="H6059" s="23"/>
      <c r="I6059" s="23"/>
      <c r="J6059" s="14" t="e">
        <f ca="1">F6059-(G6059+(SUMIF('RELACION PAGO DE CAJA'!B$3:B$9173,A6059,'RELACION PAGO DE CAJA'!K$3:K$9173)+SUMIF('RELACION PAGO DE CAJA'!B$3:B$9173,A6059,'RELACION PAGO DE CAJA'!L$3:L$9173)+(SUMIF('RELACION PAGO DE CAJA'!B$3:B$9173,A6059,'RELACION PAGO DE CAJA'!M$3:M$408)+(SUMIF('RELACION PAGO DE CAJA'!B$3:B$9173,A6059,'RELACION PAGO DE CAJA'!N$3:N$9173)))))</f>
        <v>#REF!</v>
      </c>
    </row>
    <row r="6060" spans="1:10">
      <c r="A6060" s="16" t="str">
        <f t="shared" si="99"/>
        <v/>
      </c>
      <c r="B6060" s="93"/>
      <c r="C6060" s="97"/>
      <c r="D6060" s="25"/>
      <c r="E6060" s="91"/>
      <c r="F6060" s="98"/>
      <c r="G6060" s="23"/>
      <c r="H6060" s="23"/>
      <c r="I6060" s="23"/>
      <c r="J6060" s="14" t="e">
        <f ca="1">F6060-(G6060+(SUMIF('RELACION PAGO DE CAJA'!B$3:B$9173,A6060,'RELACION PAGO DE CAJA'!K$3:K$9173)+SUMIF('RELACION PAGO DE CAJA'!B$3:B$9173,A6060,'RELACION PAGO DE CAJA'!L$3:L$9173)+(SUMIF('RELACION PAGO DE CAJA'!B$3:B$9173,A6060,'RELACION PAGO DE CAJA'!M$3:M$408)+(SUMIF('RELACION PAGO DE CAJA'!B$3:B$9173,A6060,'RELACION PAGO DE CAJA'!N$3:N$9173)))))</f>
        <v>#REF!</v>
      </c>
    </row>
    <row r="6061" spans="1:10">
      <c r="A6061" s="16" t="str">
        <f t="shared" si="99"/>
        <v/>
      </c>
      <c r="B6061" s="93"/>
      <c r="C6061" s="97"/>
      <c r="D6061" s="25"/>
      <c r="E6061" s="91"/>
      <c r="F6061" s="98"/>
      <c r="G6061" s="23"/>
      <c r="H6061" s="23"/>
      <c r="I6061" s="23"/>
      <c r="J6061" s="14" t="e">
        <f ca="1">F6061-(G6061+(SUMIF('RELACION PAGO DE CAJA'!B$3:B$9173,A6061,'RELACION PAGO DE CAJA'!K$3:K$9173)+SUMIF('RELACION PAGO DE CAJA'!B$3:B$9173,A6061,'RELACION PAGO DE CAJA'!L$3:L$9173)+(SUMIF('RELACION PAGO DE CAJA'!B$3:B$9173,A6061,'RELACION PAGO DE CAJA'!M$3:M$408)+(SUMIF('RELACION PAGO DE CAJA'!B$3:B$9173,A6061,'RELACION PAGO DE CAJA'!N$3:N$9173)))))</f>
        <v>#REF!</v>
      </c>
    </row>
    <row r="6062" spans="1:10">
      <c r="A6062" s="16" t="str">
        <f t="shared" si="99"/>
        <v/>
      </c>
      <c r="B6062" s="93"/>
      <c r="C6062" s="97"/>
      <c r="D6062" s="25"/>
      <c r="E6062" s="91"/>
      <c r="F6062" s="98"/>
      <c r="G6062" s="23"/>
      <c r="H6062" s="23"/>
      <c r="I6062" s="23"/>
      <c r="J6062" s="14" t="e">
        <f ca="1">F6062-(G6062+(SUMIF('RELACION PAGO DE CAJA'!B$3:B$9173,A6062,'RELACION PAGO DE CAJA'!K$3:K$9173)+SUMIF('RELACION PAGO DE CAJA'!B$3:B$9173,A6062,'RELACION PAGO DE CAJA'!L$3:L$9173)+(SUMIF('RELACION PAGO DE CAJA'!B$3:B$9173,A6062,'RELACION PAGO DE CAJA'!M$3:M$408)+(SUMIF('RELACION PAGO DE CAJA'!B$3:B$9173,A6062,'RELACION PAGO DE CAJA'!N$3:N$9173)))))</f>
        <v>#REF!</v>
      </c>
    </row>
    <row r="6063" spans="1:10">
      <c r="A6063" s="16" t="str">
        <f t="shared" si="99"/>
        <v/>
      </c>
      <c r="B6063" s="93"/>
      <c r="C6063" s="97"/>
      <c r="D6063" s="25"/>
      <c r="E6063" s="91"/>
      <c r="F6063" s="98"/>
      <c r="G6063" s="23"/>
      <c r="H6063" s="23"/>
      <c r="I6063" s="23"/>
      <c r="J6063" s="14" t="e">
        <f ca="1">F6063-(G6063+(SUMIF('RELACION PAGO DE CAJA'!B$3:B$9173,A6063,'RELACION PAGO DE CAJA'!K$3:K$9173)+SUMIF('RELACION PAGO DE CAJA'!B$3:B$9173,A6063,'RELACION PAGO DE CAJA'!L$3:L$9173)+(SUMIF('RELACION PAGO DE CAJA'!B$3:B$9173,A6063,'RELACION PAGO DE CAJA'!M$3:M$408)+(SUMIF('RELACION PAGO DE CAJA'!B$3:B$9173,A6063,'RELACION PAGO DE CAJA'!N$3:N$9173)))))</f>
        <v>#REF!</v>
      </c>
    </row>
    <row r="6064" spans="1:10">
      <c r="A6064" s="16" t="str">
        <f t="shared" si="99"/>
        <v/>
      </c>
      <c r="B6064" s="93"/>
      <c r="C6064" s="97"/>
      <c r="D6064" s="25"/>
      <c r="E6064" s="91"/>
      <c r="F6064" s="98"/>
      <c r="G6064" s="23"/>
      <c r="H6064" s="23"/>
      <c r="I6064" s="23"/>
      <c r="J6064" s="14" t="e">
        <f ca="1">F6064-(G6064+(SUMIF('RELACION PAGO DE CAJA'!B$3:B$9173,A6064,'RELACION PAGO DE CAJA'!K$3:K$9173)+SUMIF('RELACION PAGO DE CAJA'!B$3:B$9173,A6064,'RELACION PAGO DE CAJA'!L$3:L$9173)+(SUMIF('RELACION PAGO DE CAJA'!B$3:B$9173,A6064,'RELACION PAGO DE CAJA'!M$3:M$408)+(SUMIF('RELACION PAGO DE CAJA'!B$3:B$9173,A6064,'RELACION PAGO DE CAJA'!N$3:N$9173)))))</f>
        <v>#REF!</v>
      </c>
    </row>
    <row r="6065" spans="1:10">
      <c r="A6065" s="16" t="str">
        <f t="shared" si="99"/>
        <v/>
      </c>
      <c r="B6065" s="93"/>
      <c r="C6065" s="97"/>
      <c r="D6065" s="25"/>
      <c r="E6065" s="91"/>
      <c r="F6065" s="98"/>
      <c r="G6065" s="23"/>
      <c r="H6065" s="23"/>
      <c r="I6065" s="23"/>
      <c r="J6065" s="14" t="e">
        <f ca="1">F6065-(G6065+(SUMIF('RELACION PAGO DE CAJA'!B$3:B$9173,A6065,'RELACION PAGO DE CAJA'!K$3:K$9173)+SUMIF('RELACION PAGO DE CAJA'!B$3:B$9173,A6065,'RELACION PAGO DE CAJA'!L$3:L$9173)+(SUMIF('RELACION PAGO DE CAJA'!B$3:B$9173,A6065,'RELACION PAGO DE CAJA'!M$3:M$408)+(SUMIF('RELACION PAGO DE CAJA'!B$3:B$9173,A6065,'RELACION PAGO DE CAJA'!N$3:N$9173)))))</f>
        <v>#REF!</v>
      </c>
    </row>
    <row r="6066" spans="1:10">
      <c r="A6066" s="16" t="str">
        <f t="shared" si="99"/>
        <v/>
      </c>
      <c r="B6066" s="93"/>
      <c r="C6066" s="97"/>
      <c r="D6066" s="25"/>
      <c r="E6066" s="91"/>
      <c r="F6066" s="98"/>
      <c r="G6066" s="23"/>
      <c r="H6066" s="23"/>
      <c r="I6066" s="23"/>
      <c r="J6066" s="14" t="e">
        <f ca="1">F6066-(G6066+(SUMIF('RELACION PAGO DE CAJA'!B$3:B$9173,A6066,'RELACION PAGO DE CAJA'!K$3:K$9173)+SUMIF('RELACION PAGO DE CAJA'!B$3:B$9173,A6066,'RELACION PAGO DE CAJA'!L$3:L$9173)+(SUMIF('RELACION PAGO DE CAJA'!B$3:B$9173,A6066,'RELACION PAGO DE CAJA'!M$3:M$408)+(SUMIF('RELACION PAGO DE CAJA'!B$3:B$9173,A6066,'RELACION PAGO DE CAJA'!N$3:N$9173)))))</f>
        <v>#REF!</v>
      </c>
    </row>
    <row r="6067" spans="1:10">
      <c r="A6067" s="16" t="str">
        <f t="shared" si="99"/>
        <v/>
      </c>
      <c r="B6067" s="93"/>
      <c r="C6067" s="97"/>
      <c r="D6067" s="25"/>
      <c r="E6067" s="91"/>
      <c r="F6067" s="98"/>
      <c r="G6067" s="23"/>
      <c r="H6067" s="23"/>
      <c r="I6067" s="23"/>
      <c r="J6067" s="14" t="e">
        <f ca="1">F6067-(G6067+(SUMIF('RELACION PAGO DE CAJA'!B$3:B$9173,A6067,'RELACION PAGO DE CAJA'!K$3:K$9173)+SUMIF('RELACION PAGO DE CAJA'!B$3:B$9173,A6067,'RELACION PAGO DE CAJA'!L$3:L$9173)+(SUMIF('RELACION PAGO DE CAJA'!B$3:B$9173,A6067,'RELACION PAGO DE CAJA'!M$3:M$408)+(SUMIF('RELACION PAGO DE CAJA'!B$3:B$9173,A6067,'RELACION PAGO DE CAJA'!N$3:N$9173)))))</f>
        <v>#REF!</v>
      </c>
    </row>
    <row r="6068" spans="1:10">
      <c r="A6068" s="16" t="str">
        <f t="shared" si="99"/>
        <v/>
      </c>
      <c r="B6068" s="93"/>
      <c r="C6068" s="97"/>
      <c r="D6068" s="25"/>
      <c r="E6068" s="91"/>
      <c r="F6068" s="98"/>
      <c r="G6068" s="23"/>
      <c r="H6068" s="23"/>
      <c r="I6068" s="23"/>
      <c r="J6068" s="14" t="e">
        <f ca="1">F6068-(G6068+(SUMIF('RELACION PAGO DE CAJA'!B$3:B$9173,A6068,'RELACION PAGO DE CAJA'!K$3:K$9173)+SUMIF('RELACION PAGO DE CAJA'!B$3:B$9173,A6068,'RELACION PAGO DE CAJA'!L$3:L$9173)+(SUMIF('RELACION PAGO DE CAJA'!B$3:B$9173,A6068,'RELACION PAGO DE CAJA'!M$3:M$408)+(SUMIF('RELACION PAGO DE CAJA'!B$3:B$9173,A6068,'RELACION PAGO DE CAJA'!N$3:N$9173)))))</f>
        <v>#REF!</v>
      </c>
    </row>
    <row r="6069" spans="1:10">
      <c r="A6069" s="16" t="str">
        <f t="shared" si="99"/>
        <v/>
      </c>
      <c r="B6069" s="93"/>
      <c r="C6069" s="97"/>
      <c r="D6069" s="25"/>
      <c r="E6069" s="91"/>
      <c r="F6069" s="98"/>
      <c r="G6069" s="23"/>
      <c r="H6069" s="23"/>
      <c r="I6069" s="23"/>
      <c r="J6069" s="14" t="e">
        <f ca="1">F6069-(G6069+(SUMIF('RELACION PAGO DE CAJA'!B$3:B$9173,A6069,'RELACION PAGO DE CAJA'!K$3:K$9173)+SUMIF('RELACION PAGO DE CAJA'!B$3:B$9173,A6069,'RELACION PAGO DE CAJA'!L$3:L$9173)+(SUMIF('RELACION PAGO DE CAJA'!B$3:B$9173,A6069,'RELACION PAGO DE CAJA'!M$3:M$408)+(SUMIF('RELACION PAGO DE CAJA'!B$3:B$9173,A6069,'RELACION PAGO DE CAJA'!N$3:N$9173)))))</f>
        <v>#REF!</v>
      </c>
    </row>
    <row r="6070" spans="1:10">
      <c r="A6070" s="16" t="str">
        <f t="shared" si="99"/>
        <v/>
      </c>
      <c r="B6070" s="93"/>
      <c r="C6070" s="97"/>
      <c r="D6070" s="25"/>
      <c r="E6070" s="91"/>
      <c r="F6070" s="98"/>
      <c r="G6070" s="23"/>
      <c r="H6070" s="23"/>
      <c r="I6070" s="23"/>
      <c r="J6070" s="14" t="e">
        <f ca="1">F6070-(G6070+(SUMIF('RELACION PAGO DE CAJA'!B$3:B$9173,A6070,'RELACION PAGO DE CAJA'!K$3:K$9173)+SUMIF('RELACION PAGO DE CAJA'!B$3:B$9173,A6070,'RELACION PAGO DE CAJA'!L$3:L$9173)+(SUMIF('RELACION PAGO DE CAJA'!B$3:B$9173,A6070,'RELACION PAGO DE CAJA'!M$3:M$408)+(SUMIF('RELACION PAGO DE CAJA'!B$3:B$9173,A6070,'RELACION PAGO DE CAJA'!N$3:N$9173)))))</f>
        <v>#REF!</v>
      </c>
    </row>
    <row r="6071" spans="1:10">
      <c r="A6071" s="16" t="str">
        <f t="shared" si="99"/>
        <v/>
      </c>
      <c r="B6071" s="93"/>
      <c r="C6071" s="97"/>
      <c r="D6071" s="25"/>
      <c r="E6071" s="91"/>
      <c r="F6071" s="98"/>
      <c r="G6071" s="23"/>
      <c r="H6071" s="23"/>
      <c r="I6071" s="23"/>
      <c r="J6071" s="14" t="e">
        <f ca="1">F6071-(G6071+(SUMIF('RELACION PAGO DE CAJA'!B$3:B$9173,A6071,'RELACION PAGO DE CAJA'!K$3:K$9173)+SUMIF('RELACION PAGO DE CAJA'!B$3:B$9173,A6071,'RELACION PAGO DE CAJA'!L$3:L$9173)+(SUMIF('RELACION PAGO DE CAJA'!B$3:B$9173,A6071,'RELACION PAGO DE CAJA'!M$3:M$408)+(SUMIF('RELACION PAGO DE CAJA'!B$3:B$9173,A6071,'RELACION PAGO DE CAJA'!N$3:N$9173)))))</f>
        <v>#REF!</v>
      </c>
    </row>
    <row r="6072" spans="1:10">
      <c r="A6072" s="16" t="str">
        <f t="shared" si="99"/>
        <v/>
      </c>
      <c r="B6072" s="93"/>
      <c r="C6072" s="97"/>
      <c r="D6072" s="25"/>
      <c r="E6072" s="91"/>
      <c r="F6072" s="98"/>
      <c r="G6072" s="23"/>
      <c r="H6072" s="23"/>
      <c r="I6072" s="23"/>
      <c r="J6072" s="14" t="e">
        <f ca="1">F6072-(G6072+(SUMIF('RELACION PAGO DE CAJA'!B$3:B$9173,A6072,'RELACION PAGO DE CAJA'!K$3:K$9173)+SUMIF('RELACION PAGO DE CAJA'!B$3:B$9173,A6072,'RELACION PAGO DE CAJA'!L$3:L$9173)+(SUMIF('RELACION PAGO DE CAJA'!B$3:B$9173,A6072,'RELACION PAGO DE CAJA'!M$3:M$408)+(SUMIF('RELACION PAGO DE CAJA'!B$3:B$9173,A6072,'RELACION PAGO DE CAJA'!N$3:N$9173)))))</f>
        <v>#REF!</v>
      </c>
    </row>
    <row r="6073" spans="1:10">
      <c r="A6073" s="16" t="str">
        <f t="shared" si="99"/>
        <v/>
      </c>
      <c r="B6073" s="93"/>
      <c r="C6073" s="97"/>
      <c r="D6073" s="25"/>
      <c r="E6073" s="91"/>
      <c r="F6073" s="98"/>
      <c r="G6073" s="23"/>
      <c r="H6073" s="23"/>
      <c r="I6073" s="23"/>
      <c r="J6073" s="14" t="e">
        <f ca="1">F6073-(G6073+(SUMIF('RELACION PAGO DE CAJA'!B$3:B$9173,A6073,'RELACION PAGO DE CAJA'!K$3:K$9173)+SUMIF('RELACION PAGO DE CAJA'!B$3:B$9173,A6073,'RELACION PAGO DE CAJA'!L$3:L$9173)+(SUMIF('RELACION PAGO DE CAJA'!B$3:B$9173,A6073,'RELACION PAGO DE CAJA'!M$3:M$408)+(SUMIF('RELACION PAGO DE CAJA'!B$3:B$9173,A6073,'RELACION PAGO DE CAJA'!N$3:N$9173)))))</f>
        <v>#REF!</v>
      </c>
    </row>
    <row r="6074" spans="1:10">
      <c r="A6074" s="16" t="str">
        <f t="shared" si="99"/>
        <v/>
      </c>
      <c r="B6074" s="93"/>
      <c r="C6074" s="97"/>
      <c r="D6074" s="25"/>
      <c r="E6074" s="91"/>
      <c r="F6074" s="98"/>
      <c r="G6074" s="23"/>
      <c r="H6074" s="23"/>
      <c r="I6074" s="23"/>
      <c r="J6074" s="14" t="e">
        <f ca="1">F6074-(G6074+(SUMIF('RELACION PAGO DE CAJA'!B$3:B$9173,A6074,'RELACION PAGO DE CAJA'!K$3:K$9173)+SUMIF('RELACION PAGO DE CAJA'!B$3:B$9173,A6074,'RELACION PAGO DE CAJA'!L$3:L$9173)+(SUMIF('RELACION PAGO DE CAJA'!B$3:B$9173,A6074,'RELACION PAGO DE CAJA'!M$3:M$408)+(SUMIF('RELACION PAGO DE CAJA'!B$3:B$9173,A6074,'RELACION PAGO DE CAJA'!N$3:N$9173)))))</f>
        <v>#REF!</v>
      </c>
    </row>
    <row r="6075" spans="1:10">
      <c r="A6075" s="16" t="str">
        <f t="shared" si="99"/>
        <v/>
      </c>
      <c r="B6075" s="93"/>
      <c r="C6075" s="97"/>
      <c r="D6075" s="25"/>
      <c r="E6075" s="91"/>
      <c r="F6075" s="98"/>
      <c r="G6075" s="23"/>
      <c r="H6075" s="23"/>
      <c r="I6075" s="23"/>
      <c r="J6075" s="14" t="e">
        <f ca="1">F6075-(G6075+(SUMIF('RELACION PAGO DE CAJA'!B$3:B$9173,A6075,'RELACION PAGO DE CAJA'!K$3:K$9173)+SUMIF('RELACION PAGO DE CAJA'!B$3:B$9173,A6075,'RELACION PAGO DE CAJA'!L$3:L$9173)+(SUMIF('RELACION PAGO DE CAJA'!B$3:B$9173,A6075,'RELACION PAGO DE CAJA'!M$3:M$408)+(SUMIF('RELACION PAGO DE CAJA'!B$3:B$9173,A6075,'RELACION PAGO DE CAJA'!N$3:N$9173)))))</f>
        <v>#REF!</v>
      </c>
    </row>
    <row r="6076" spans="1:10">
      <c r="A6076" s="16" t="str">
        <f t="shared" si="99"/>
        <v/>
      </c>
      <c r="B6076" s="93"/>
      <c r="C6076" s="97"/>
      <c r="D6076" s="25"/>
      <c r="E6076" s="91"/>
      <c r="F6076" s="98"/>
      <c r="G6076" s="23"/>
      <c r="H6076" s="23"/>
      <c r="I6076" s="23"/>
      <c r="J6076" s="14" t="e">
        <f ca="1">F6076-(G6076+(SUMIF('RELACION PAGO DE CAJA'!B$3:B$9173,A6076,'RELACION PAGO DE CAJA'!K$3:K$9173)+SUMIF('RELACION PAGO DE CAJA'!B$3:B$9173,A6076,'RELACION PAGO DE CAJA'!L$3:L$9173)+(SUMIF('RELACION PAGO DE CAJA'!B$3:B$9173,A6076,'RELACION PAGO DE CAJA'!M$3:M$408)+(SUMIF('RELACION PAGO DE CAJA'!B$3:B$9173,A6076,'RELACION PAGO DE CAJA'!N$3:N$9173)))))</f>
        <v>#REF!</v>
      </c>
    </row>
    <row r="6077" spans="1:10">
      <c r="A6077" s="16" t="str">
        <f t="shared" si="99"/>
        <v/>
      </c>
      <c r="B6077" s="93"/>
      <c r="C6077" s="97"/>
      <c r="D6077" s="25"/>
      <c r="E6077" s="91"/>
      <c r="F6077" s="98"/>
      <c r="G6077" s="23"/>
      <c r="H6077" s="23"/>
      <c r="I6077" s="23"/>
      <c r="J6077" s="14" t="e">
        <f ca="1">F6077-(G6077+(SUMIF('RELACION PAGO DE CAJA'!B$3:B$9173,A6077,'RELACION PAGO DE CAJA'!K$3:K$9173)+SUMIF('RELACION PAGO DE CAJA'!B$3:B$9173,A6077,'RELACION PAGO DE CAJA'!L$3:L$9173)+(SUMIF('RELACION PAGO DE CAJA'!B$3:B$9173,A6077,'RELACION PAGO DE CAJA'!M$3:M$408)+(SUMIF('RELACION PAGO DE CAJA'!B$3:B$9173,A6077,'RELACION PAGO DE CAJA'!N$3:N$9173)))))</f>
        <v>#REF!</v>
      </c>
    </row>
    <row r="6078" spans="1:10">
      <c r="A6078" s="16" t="str">
        <f t="shared" si="99"/>
        <v/>
      </c>
      <c r="B6078" s="93"/>
      <c r="C6078" s="97"/>
      <c r="D6078" s="25"/>
      <c r="E6078" s="91"/>
      <c r="F6078" s="98"/>
      <c r="G6078" s="23"/>
      <c r="H6078" s="23"/>
      <c r="I6078" s="23"/>
      <c r="J6078" s="14" t="e">
        <f ca="1">F6078-(G6078+(SUMIF('RELACION PAGO DE CAJA'!B$3:B$9173,A6078,'RELACION PAGO DE CAJA'!K$3:K$9173)+SUMIF('RELACION PAGO DE CAJA'!B$3:B$9173,A6078,'RELACION PAGO DE CAJA'!L$3:L$9173)+(SUMIF('RELACION PAGO DE CAJA'!B$3:B$9173,A6078,'RELACION PAGO DE CAJA'!M$3:M$408)+(SUMIF('RELACION PAGO DE CAJA'!B$3:B$9173,A6078,'RELACION PAGO DE CAJA'!N$3:N$9173)))))</f>
        <v>#REF!</v>
      </c>
    </row>
    <row r="6079" spans="1:10">
      <c r="A6079" s="16" t="str">
        <f t="shared" si="99"/>
        <v/>
      </c>
      <c r="B6079" s="93"/>
      <c r="C6079" s="97"/>
      <c r="D6079" s="25"/>
      <c r="E6079" s="91"/>
      <c r="F6079" s="98"/>
      <c r="G6079" s="23"/>
      <c r="H6079" s="23"/>
      <c r="I6079" s="23"/>
      <c r="J6079" s="14" t="e">
        <f ca="1">F6079-(G6079+(SUMIF('RELACION PAGO DE CAJA'!B$3:B$9173,A6079,'RELACION PAGO DE CAJA'!K$3:K$9173)+SUMIF('RELACION PAGO DE CAJA'!B$3:B$9173,A6079,'RELACION PAGO DE CAJA'!L$3:L$9173)+(SUMIF('RELACION PAGO DE CAJA'!B$3:B$9173,A6079,'RELACION PAGO DE CAJA'!M$3:M$408)+(SUMIF('RELACION PAGO DE CAJA'!B$3:B$9173,A6079,'RELACION PAGO DE CAJA'!N$3:N$9173)))))</f>
        <v>#REF!</v>
      </c>
    </row>
    <row r="6080" spans="1:10">
      <c r="A6080" s="16" t="str">
        <f t="shared" si="99"/>
        <v/>
      </c>
      <c r="B6080" s="93"/>
      <c r="C6080" s="97"/>
      <c r="D6080" s="25"/>
      <c r="E6080" s="91"/>
      <c r="F6080" s="98"/>
      <c r="G6080" s="23"/>
      <c r="H6080" s="23"/>
      <c r="I6080" s="23"/>
      <c r="J6080" s="14" t="e">
        <f ca="1">F6080-(G6080+(SUMIF('RELACION PAGO DE CAJA'!B$3:B$9173,A6080,'RELACION PAGO DE CAJA'!K$3:K$9173)+SUMIF('RELACION PAGO DE CAJA'!B$3:B$9173,A6080,'RELACION PAGO DE CAJA'!L$3:L$9173)+(SUMIF('RELACION PAGO DE CAJA'!B$3:B$9173,A6080,'RELACION PAGO DE CAJA'!M$3:M$408)+(SUMIF('RELACION PAGO DE CAJA'!B$3:B$9173,A6080,'RELACION PAGO DE CAJA'!N$3:N$9173)))))</f>
        <v>#REF!</v>
      </c>
    </row>
    <row r="6081" spans="1:10">
      <c r="A6081" s="16" t="str">
        <f t="shared" si="99"/>
        <v/>
      </c>
      <c r="B6081" s="93"/>
      <c r="C6081" s="97"/>
      <c r="D6081" s="25"/>
      <c r="E6081" s="91"/>
      <c r="F6081" s="98"/>
      <c r="G6081" s="23"/>
      <c r="H6081" s="23"/>
      <c r="I6081" s="23"/>
      <c r="J6081" s="14" t="e">
        <f ca="1">F6081-(G6081+(SUMIF('RELACION PAGO DE CAJA'!B$3:B$9173,A6081,'RELACION PAGO DE CAJA'!K$3:K$9173)+SUMIF('RELACION PAGO DE CAJA'!B$3:B$9173,A6081,'RELACION PAGO DE CAJA'!L$3:L$9173)+(SUMIF('RELACION PAGO DE CAJA'!B$3:B$9173,A6081,'RELACION PAGO DE CAJA'!M$3:M$408)+(SUMIF('RELACION PAGO DE CAJA'!B$3:B$9173,A6081,'RELACION PAGO DE CAJA'!N$3:N$9173)))))</f>
        <v>#REF!</v>
      </c>
    </row>
    <row r="6082" spans="1:10">
      <c r="A6082" s="16" t="str">
        <f t="shared" si="99"/>
        <v/>
      </c>
      <c r="B6082" s="93"/>
      <c r="C6082" s="97"/>
      <c r="D6082" s="25"/>
      <c r="E6082" s="91"/>
      <c r="F6082" s="98"/>
      <c r="G6082" s="23"/>
      <c r="H6082" s="23"/>
      <c r="I6082" s="23"/>
      <c r="J6082" s="14" t="e">
        <f ca="1">F6082-(G6082+(SUMIF('RELACION PAGO DE CAJA'!B$3:B$9173,A6082,'RELACION PAGO DE CAJA'!K$3:K$9173)+SUMIF('RELACION PAGO DE CAJA'!B$3:B$9173,A6082,'RELACION PAGO DE CAJA'!L$3:L$9173)+(SUMIF('RELACION PAGO DE CAJA'!B$3:B$9173,A6082,'RELACION PAGO DE CAJA'!M$3:M$408)+(SUMIF('RELACION PAGO DE CAJA'!B$3:B$9173,A6082,'RELACION PAGO DE CAJA'!N$3:N$9173)))))</f>
        <v>#REF!</v>
      </c>
    </row>
    <row r="6083" spans="1:10">
      <c r="A6083" s="16" t="str">
        <f t="shared" si="99"/>
        <v/>
      </c>
      <c r="B6083" s="93"/>
      <c r="C6083" s="97"/>
      <c r="D6083" s="25"/>
      <c r="E6083" s="91"/>
      <c r="F6083" s="98"/>
      <c r="G6083" s="23"/>
      <c r="H6083" s="23"/>
      <c r="I6083" s="23"/>
      <c r="J6083" s="14" t="e">
        <f ca="1">F6083-(G6083+(SUMIF('RELACION PAGO DE CAJA'!B$3:B$9173,A6083,'RELACION PAGO DE CAJA'!K$3:K$9173)+SUMIF('RELACION PAGO DE CAJA'!B$3:B$9173,A6083,'RELACION PAGO DE CAJA'!L$3:L$9173)+(SUMIF('RELACION PAGO DE CAJA'!B$3:B$9173,A6083,'RELACION PAGO DE CAJA'!M$3:M$408)+(SUMIF('RELACION PAGO DE CAJA'!B$3:B$9173,A6083,'RELACION PAGO DE CAJA'!N$3:N$9173)))))</f>
        <v>#REF!</v>
      </c>
    </row>
    <row r="6084" spans="1:10">
      <c r="A6084" s="16" t="str">
        <f t="shared" si="99"/>
        <v/>
      </c>
      <c r="B6084" s="93"/>
      <c r="C6084" s="97"/>
      <c r="D6084" s="25"/>
      <c r="E6084" s="91"/>
      <c r="F6084" s="98"/>
      <c r="G6084" s="23"/>
      <c r="H6084" s="23"/>
      <c r="I6084" s="23"/>
      <c r="J6084" s="14" t="e">
        <f ca="1">F6084-(G6084+(SUMIF('RELACION PAGO DE CAJA'!B$3:B$9173,A6084,'RELACION PAGO DE CAJA'!K$3:K$9173)+SUMIF('RELACION PAGO DE CAJA'!B$3:B$9173,A6084,'RELACION PAGO DE CAJA'!L$3:L$9173)+(SUMIF('RELACION PAGO DE CAJA'!B$3:B$9173,A6084,'RELACION PAGO DE CAJA'!M$3:M$408)+(SUMIF('RELACION PAGO DE CAJA'!B$3:B$9173,A6084,'RELACION PAGO DE CAJA'!N$3:N$9173)))))</f>
        <v>#REF!</v>
      </c>
    </row>
    <row r="6085" spans="1:10">
      <c r="A6085" s="16" t="str">
        <f t="shared" si="99"/>
        <v/>
      </c>
      <c r="B6085" s="93"/>
      <c r="C6085" s="97"/>
      <c r="D6085" s="25"/>
      <c r="E6085" s="91"/>
      <c r="F6085" s="98"/>
      <c r="G6085" s="23"/>
      <c r="H6085" s="23"/>
      <c r="I6085" s="23"/>
      <c r="J6085" s="14" t="e">
        <f ca="1">F6085-(G6085+(SUMIF('RELACION PAGO DE CAJA'!B$3:B$9173,A6085,'RELACION PAGO DE CAJA'!K$3:K$9173)+SUMIF('RELACION PAGO DE CAJA'!B$3:B$9173,A6085,'RELACION PAGO DE CAJA'!L$3:L$9173)+(SUMIF('RELACION PAGO DE CAJA'!B$3:B$9173,A6085,'RELACION PAGO DE CAJA'!M$3:M$408)+(SUMIF('RELACION PAGO DE CAJA'!B$3:B$9173,A6085,'RELACION PAGO DE CAJA'!N$3:N$9173)))))</f>
        <v>#REF!</v>
      </c>
    </row>
    <row r="6086" spans="1:10">
      <c r="A6086" s="16" t="str">
        <f t="shared" si="99"/>
        <v/>
      </c>
      <c r="B6086" s="93"/>
      <c r="C6086" s="97"/>
      <c r="D6086" s="25"/>
      <c r="E6086" s="91"/>
      <c r="F6086" s="98"/>
      <c r="G6086" s="23"/>
      <c r="H6086" s="23"/>
      <c r="I6086" s="23"/>
      <c r="J6086" s="14" t="e">
        <f ca="1">F6086-(G6086+(SUMIF('RELACION PAGO DE CAJA'!B$3:B$9173,A6086,'RELACION PAGO DE CAJA'!K$3:K$9173)+SUMIF('RELACION PAGO DE CAJA'!B$3:B$9173,A6086,'RELACION PAGO DE CAJA'!L$3:L$9173)+(SUMIF('RELACION PAGO DE CAJA'!B$3:B$9173,A6086,'RELACION PAGO DE CAJA'!M$3:M$408)+(SUMIF('RELACION PAGO DE CAJA'!B$3:B$9173,A6086,'RELACION PAGO DE CAJA'!N$3:N$9173)))))</f>
        <v>#REF!</v>
      </c>
    </row>
    <row r="6087" spans="1:10">
      <c r="A6087" s="16" t="str">
        <f t="shared" si="99"/>
        <v/>
      </c>
      <c r="B6087" s="93"/>
      <c r="C6087" s="97"/>
      <c r="D6087" s="25"/>
      <c r="E6087" s="91"/>
      <c r="F6087" s="98"/>
      <c r="G6087" s="23"/>
      <c r="H6087" s="23"/>
      <c r="I6087" s="23"/>
      <c r="J6087" s="14" t="e">
        <f ca="1">F6087-(G6087+(SUMIF('RELACION PAGO DE CAJA'!B$3:B$9173,A6087,'RELACION PAGO DE CAJA'!K$3:K$9173)+SUMIF('RELACION PAGO DE CAJA'!B$3:B$9173,A6087,'RELACION PAGO DE CAJA'!L$3:L$9173)+(SUMIF('RELACION PAGO DE CAJA'!B$3:B$9173,A6087,'RELACION PAGO DE CAJA'!M$3:M$408)+(SUMIF('RELACION PAGO DE CAJA'!B$3:B$9173,A6087,'RELACION PAGO DE CAJA'!N$3:N$9173)))))</f>
        <v>#REF!</v>
      </c>
    </row>
    <row r="6088" spans="1:10">
      <c r="A6088" s="16" t="str">
        <f t="shared" si="99"/>
        <v/>
      </c>
      <c r="B6088" s="93"/>
      <c r="C6088" s="97"/>
      <c r="D6088" s="25"/>
      <c r="E6088" s="91"/>
      <c r="F6088" s="98"/>
      <c r="G6088" s="23"/>
      <c r="H6088" s="23"/>
      <c r="I6088" s="23"/>
      <c r="J6088" s="14" t="e">
        <f ca="1">F6088-(G6088+(SUMIF('RELACION PAGO DE CAJA'!B$3:B$9173,A6088,'RELACION PAGO DE CAJA'!K$3:K$9173)+SUMIF('RELACION PAGO DE CAJA'!B$3:B$9173,A6088,'RELACION PAGO DE CAJA'!L$3:L$9173)+(SUMIF('RELACION PAGO DE CAJA'!B$3:B$9173,A6088,'RELACION PAGO DE CAJA'!M$3:M$408)+(SUMIF('RELACION PAGO DE CAJA'!B$3:B$9173,A6088,'RELACION PAGO DE CAJA'!N$3:N$9173)))))</f>
        <v>#REF!</v>
      </c>
    </row>
    <row r="6089" spans="1:10">
      <c r="A6089" s="16" t="str">
        <f t="shared" si="99"/>
        <v/>
      </c>
      <c r="B6089" s="93"/>
      <c r="C6089" s="97"/>
      <c r="D6089" s="25"/>
      <c r="E6089" s="91"/>
      <c r="F6089" s="98"/>
      <c r="G6089" s="23"/>
      <c r="H6089" s="23"/>
      <c r="I6089" s="23"/>
      <c r="J6089" s="14" t="e">
        <f ca="1">F6089-(G6089+(SUMIF('RELACION PAGO DE CAJA'!B$3:B$9173,A6089,'RELACION PAGO DE CAJA'!K$3:K$9173)+SUMIF('RELACION PAGO DE CAJA'!B$3:B$9173,A6089,'RELACION PAGO DE CAJA'!L$3:L$9173)+(SUMIF('RELACION PAGO DE CAJA'!B$3:B$9173,A6089,'RELACION PAGO DE CAJA'!M$3:M$408)+(SUMIF('RELACION PAGO DE CAJA'!B$3:B$9173,A6089,'RELACION PAGO DE CAJA'!N$3:N$9173)))))</f>
        <v>#REF!</v>
      </c>
    </row>
    <row r="6090" spans="1:10">
      <c r="A6090" s="16" t="str">
        <f t="shared" si="99"/>
        <v/>
      </c>
      <c r="B6090" s="93"/>
      <c r="C6090" s="97"/>
      <c r="D6090" s="25"/>
      <c r="E6090" s="91"/>
      <c r="F6090" s="98"/>
      <c r="G6090" s="23"/>
      <c r="H6090" s="23"/>
      <c r="I6090" s="23"/>
      <c r="J6090" s="14" t="e">
        <f ca="1">F6090-(G6090+(SUMIF('RELACION PAGO DE CAJA'!B$3:B$9173,A6090,'RELACION PAGO DE CAJA'!K$3:K$9173)+SUMIF('RELACION PAGO DE CAJA'!B$3:B$9173,A6090,'RELACION PAGO DE CAJA'!L$3:L$9173)+(SUMIF('RELACION PAGO DE CAJA'!B$3:B$9173,A6090,'RELACION PAGO DE CAJA'!M$3:M$408)+(SUMIF('RELACION PAGO DE CAJA'!B$3:B$9173,A6090,'RELACION PAGO DE CAJA'!N$3:N$9173)))))</f>
        <v>#REF!</v>
      </c>
    </row>
    <row r="6091" spans="1:10">
      <c r="A6091" s="16" t="str">
        <f t="shared" si="99"/>
        <v/>
      </c>
      <c r="B6091" s="93"/>
      <c r="C6091" s="97"/>
      <c r="D6091" s="25"/>
      <c r="E6091" s="91"/>
      <c r="F6091" s="98"/>
      <c r="G6091" s="23"/>
      <c r="H6091" s="23"/>
      <c r="I6091" s="23"/>
      <c r="J6091" s="14" t="e">
        <f ca="1">F6091-(G6091+(SUMIF('RELACION PAGO DE CAJA'!B$3:B$9173,A6091,'RELACION PAGO DE CAJA'!K$3:K$9173)+SUMIF('RELACION PAGO DE CAJA'!B$3:B$9173,A6091,'RELACION PAGO DE CAJA'!L$3:L$9173)+(SUMIF('RELACION PAGO DE CAJA'!B$3:B$9173,A6091,'RELACION PAGO DE CAJA'!M$3:M$408)+(SUMIF('RELACION PAGO DE CAJA'!B$3:B$9173,A6091,'RELACION PAGO DE CAJA'!N$3:N$9173)))))</f>
        <v>#REF!</v>
      </c>
    </row>
    <row r="6092" spans="1:10">
      <c r="A6092" s="16" t="str">
        <f t="shared" si="99"/>
        <v/>
      </c>
      <c r="B6092" s="93"/>
      <c r="C6092" s="97"/>
      <c r="D6092" s="25"/>
      <c r="E6092" s="91"/>
      <c r="F6092" s="98"/>
      <c r="G6092" s="23"/>
      <c r="H6092" s="23"/>
      <c r="I6092" s="23"/>
      <c r="J6092" s="14" t="e">
        <f ca="1">F6092-(G6092+(SUMIF('RELACION PAGO DE CAJA'!B$3:B$9173,A6092,'RELACION PAGO DE CAJA'!K$3:K$9173)+SUMIF('RELACION PAGO DE CAJA'!B$3:B$9173,A6092,'RELACION PAGO DE CAJA'!L$3:L$9173)+(SUMIF('RELACION PAGO DE CAJA'!B$3:B$9173,A6092,'RELACION PAGO DE CAJA'!M$3:M$408)+(SUMIF('RELACION PAGO DE CAJA'!B$3:B$9173,A6092,'RELACION PAGO DE CAJA'!N$3:N$9173)))))</f>
        <v>#REF!</v>
      </c>
    </row>
    <row r="6093" spans="1:10">
      <c r="A6093" s="16" t="str">
        <f t="shared" si="99"/>
        <v/>
      </c>
      <c r="B6093" s="93"/>
      <c r="C6093" s="97"/>
      <c r="D6093" s="25"/>
      <c r="E6093" s="91"/>
      <c r="F6093" s="98"/>
      <c r="G6093" s="23"/>
      <c r="H6093" s="23"/>
      <c r="I6093" s="23"/>
      <c r="J6093" s="14" t="e">
        <f ca="1">F6093-(G6093+(SUMIF('RELACION PAGO DE CAJA'!B$3:B$9173,A6093,'RELACION PAGO DE CAJA'!K$3:K$9173)+SUMIF('RELACION PAGO DE CAJA'!B$3:B$9173,A6093,'RELACION PAGO DE CAJA'!L$3:L$9173)+(SUMIF('RELACION PAGO DE CAJA'!B$3:B$9173,A6093,'RELACION PAGO DE CAJA'!M$3:M$408)+(SUMIF('RELACION PAGO DE CAJA'!B$3:B$9173,A6093,'RELACION PAGO DE CAJA'!N$3:N$9173)))))</f>
        <v>#REF!</v>
      </c>
    </row>
    <row r="6094" spans="1:10">
      <c r="A6094" s="16" t="str">
        <f t="shared" si="99"/>
        <v/>
      </c>
      <c r="B6094" s="93"/>
      <c r="C6094" s="97"/>
      <c r="D6094" s="25"/>
      <c r="E6094" s="91"/>
      <c r="F6094" s="98"/>
      <c r="G6094" s="23"/>
      <c r="H6094" s="23"/>
      <c r="I6094" s="23"/>
      <c r="J6094" s="14" t="e">
        <f ca="1">F6094-(G6094+(SUMIF('RELACION PAGO DE CAJA'!B$3:B$9173,A6094,'RELACION PAGO DE CAJA'!K$3:K$9173)+SUMIF('RELACION PAGO DE CAJA'!B$3:B$9173,A6094,'RELACION PAGO DE CAJA'!L$3:L$9173)+(SUMIF('RELACION PAGO DE CAJA'!B$3:B$9173,A6094,'RELACION PAGO DE CAJA'!M$3:M$408)+(SUMIF('RELACION PAGO DE CAJA'!B$3:B$9173,A6094,'RELACION PAGO DE CAJA'!N$3:N$9173)))))</f>
        <v>#REF!</v>
      </c>
    </row>
    <row r="6095" spans="1:10">
      <c r="A6095" s="16" t="str">
        <f t="shared" si="99"/>
        <v/>
      </c>
      <c r="B6095" s="93"/>
      <c r="C6095" s="97"/>
      <c r="D6095" s="25"/>
      <c r="E6095" s="91"/>
      <c r="F6095" s="98"/>
      <c r="G6095" s="23"/>
      <c r="H6095" s="23"/>
      <c r="I6095" s="23"/>
      <c r="J6095" s="14" t="e">
        <f ca="1">F6095-(G6095+(SUMIF('RELACION PAGO DE CAJA'!B$3:B$9173,A6095,'RELACION PAGO DE CAJA'!K$3:K$9173)+SUMIF('RELACION PAGO DE CAJA'!B$3:B$9173,A6095,'RELACION PAGO DE CAJA'!L$3:L$9173)+(SUMIF('RELACION PAGO DE CAJA'!B$3:B$9173,A6095,'RELACION PAGO DE CAJA'!M$3:M$408)+(SUMIF('RELACION PAGO DE CAJA'!B$3:B$9173,A6095,'RELACION PAGO DE CAJA'!N$3:N$9173)))))</f>
        <v>#REF!</v>
      </c>
    </row>
    <row r="6096" spans="1:10">
      <c r="A6096" s="16" t="str">
        <f t="shared" si="99"/>
        <v/>
      </c>
      <c r="B6096" s="93"/>
      <c r="C6096" s="97"/>
      <c r="D6096" s="25"/>
      <c r="E6096" s="91"/>
      <c r="F6096" s="98"/>
      <c r="G6096" s="23"/>
      <c r="H6096" s="23"/>
      <c r="I6096" s="23"/>
      <c r="J6096" s="14" t="e">
        <f ca="1">F6096-(G6096+(SUMIF('RELACION PAGO DE CAJA'!B$3:B$9173,A6096,'RELACION PAGO DE CAJA'!K$3:K$9173)+SUMIF('RELACION PAGO DE CAJA'!B$3:B$9173,A6096,'RELACION PAGO DE CAJA'!L$3:L$9173)+(SUMIF('RELACION PAGO DE CAJA'!B$3:B$9173,A6096,'RELACION PAGO DE CAJA'!M$3:M$408)+(SUMIF('RELACION PAGO DE CAJA'!B$3:B$9173,A6096,'RELACION PAGO DE CAJA'!N$3:N$9173)))))</f>
        <v>#REF!</v>
      </c>
    </row>
    <row r="6097" spans="1:10">
      <c r="A6097" s="16" t="str">
        <f t="shared" si="99"/>
        <v/>
      </c>
      <c r="B6097" s="93"/>
      <c r="C6097" s="97"/>
      <c r="D6097" s="25"/>
      <c r="E6097" s="91"/>
      <c r="F6097" s="98"/>
      <c r="G6097" s="23"/>
      <c r="H6097" s="23"/>
      <c r="I6097" s="23"/>
      <c r="J6097" s="14" t="e">
        <f ca="1">F6097-(G6097+(SUMIF('RELACION PAGO DE CAJA'!B$3:B$9173,A6097,'RELACION PAGO DE CAJA'!K$3:K$9173)+SUMIF('RELACION PAGO DE CAJA'!B$3:B$9173,A6097,'RELACION PAGO DE CAJA'!L$3:L$9173)+(SUMIF('RELACION PAGO DE CAJA'!B$3:B$9173,A6097,'RELACION PAGO DE CAJA'!M$3:M$408)+(SUMIF('RELACION PAGO DE CAJA'!B$3:B$9173,A6097,'RELACION PAGO DE CAJA'!N$3:N$9173)))))</f>
        <v>#REF!</v>
      </c>
    </row>
    <row r="6098" spans="1:10">
      <c r="A6098" s="16" t="str">
        <f t="shared" si="99"/>
        <v/>
      </c>
      <c r="B6098" s="93"/>
      <c r="C6098" s="97"/>
      <c r="D6098" s="25"/>
      <c r="E6098" s="91"/>
      <c r="F6098" s="98"/>
      <c r="G6098" s="23"/>
      <c r="H6098" s="23"/>
      <c r="I6098" s="23"/>
      <c r="J6098" s="14" t="e">
        <f ca="1">F6098-(G6098+(SUMIF('RELACION PAGO DE CAJA'!B$3:B$9173,A6098,'RELACION PAGO DE CAJA'!K$3:K$9173)+SUMIF('RELACION PAGO DE CAJA'!B$3:B$9173,A6098,'RELACION PAGO DE CAJA'!L$3:L$9173)+(SUMIF('RELACION PAGO DE CAJA'!B$3:B$9173,A6098,'RELACION PAGO DE CAJA'!M$3:M$408)+(SUMIF('RELACION PAGO DE CAJA'!B$3:B$9173,A6098,'RELACION PAGO DE CAJA'!N$3:N$9173)))))</f>
        <v>#REF!</v>
      </c>
    </row>
    <row r="6099" spans="1:10">
      <c r="A6099" s="16" t="str">
        <f t="shared" si="99"/>
        <v/>
      </c>
      <c r="B6099" s="93"/>
      <c r="C6099" s="97"/>
      <c r="D6099" s="25"/>
      <c r="E6099" s="91"/>
      <c r="F6099" s="98"/>
      <c r="G6099" s="23"/>
      <c r="H6099" s="23"/>
      <c r="I6099" s="23"/>
      <c r="J6099" s="14" t="e">
        <f ca="1">F6099-(G6099+(SUMIF('RELACION PAGO DE CAJA'!B$3:B$9173,A6099,'RELACION PAGO DE CAJA'!K$3:K$9173)+SUMIF('RELACION PAGO DE CAJA'!B$3:B$9173,A6099,'RELACION PAGO DE CAJA'!L$3:L$9173)+(SUMIF('RELACION PAGO DE CAJA'!B$3:B$9173,A6099,'RELACION PAGO DE CAJA'!M$3:M$408)+(SUMIF('RELACION PAGO DE CAJA'!B$3:B$9173,A6099,'RELACION PAGO DE CAJA'!N$3:N$9173)))))</f>
        <v>#REF!</v>
      </c>
    </row>
    <row r="6100" spans="1:10">
      <c r="A6100" s="16" t="str">
        <f t="shared" si="99"/>
        <v/>
      </c>
      <c r="B6100" s="93"/>
      <c r="C6100" s="97"/>
      <c r="D6100" s="25"/>
      <c r="E6100" s="91"/>
      <c r="F6100" s="98"/>
      <c r="G6100" s="23"/>
      <c r="H6100" s="23"/>
      <c r="I6100" s="23"/>
      <c r="J6100" s="14" t="e">
        <f ca="1">F6100-(G6100+(SUMIF('RELACION PAGO DE CAJA'!B$3:B$9173,A6100,'RELACION PAGO DE CAJA'!K$3:K$9173)+SUMIF('RELACION PAGO DE CAJA'!B$3:B$9173,A6100,'RELACION PAGO DE CAJA'!L$3:L$9173)+(SUMIF('RELACION PAGO DE CAJA'!B$3:B$9173,A6100,'RELACION PAGO DE CAJA'!M$3:M$408)+(SUMIF('RELACION PAGO DE CAJA'!B$3:B$9173,A6100,'RELACION PAGO DE CAJA'!N$3:N$9173)))))</f>
        <v>#REF!</v>
      </c>
    </row>
    <row r="6101" spans="1:10">
      <c r="A6101" s="16" t="str">
        <f t="shared" ref="A6101:A6164" si="100">CONCATENATE(B6101,D6101,E6101)</f>
        <v/>
      </c>
      <c r="B6101" s="93"/>
      <c r="C6101" s="97"/>
      <c r="D6101" s="25"/>
      <c r="E6101" s="91"/>
      <c r="F6101" s="98"/>
      <c r="G6101" s="23"/>
      <c r="H6101" s="23"/>
      <c r="I6101" s="23"/>
      <c r="J6101" s="14" t="e">
        <f ca="1">F6101-(G6101+(SUMIF('RELACION PAGO DE CAJA'!B$3:B$9173,A6101,'RELACION PAGO DE CAJA'!K$3:K$9173)+SUMIF('RELACION PAGO DE CAJA'!B$3:B$9173,A6101,'RELACION PAGO DE CAJA'!L$3:L$9173)+(SUMIF('RELACION PAGO DE CAJA'!B$3:B$9173,A6101,'RELACION PAGO DE CAJA'!M$3:M$408)+(SUMIF('RELACION PAGO DE CAJA'!B$3:B$9173,A6101,'RELACION PAGO DE CAJA'!N$3:N$9173)))))</f>
        <v>#REF!</v>
      </c>
    </row>
    <row r="6102" spans="1:10">
      <c r="A6102" s="16" t="str">
        <f t="shared" si="100"/>
        <v/>
      </c>
      <c r="B6102" s="93"/>
      <c r="C6102" s="97"/>
      <c r="D6102" s="25"/>
      <c r="E6102" s="91"/>
      <c r="F6102" s="98"/>
      <c r="G6102" s="23"/>
      <c r="H6102" s="23"/>
      <c r="I6102" s="23"/>
      <c r="J6102" s="14" t="e">
        <f ca="1">F6102-(G6102+(SUMIF('RELACION PAGO DE CAJA'!B$3:B$9173,A6102,'RELACION PAGO DE CAJA'!K$3:K$9173)+SUMIF('RELACION PAGO DE CAJA'!B$3:B$9173,A6102,'RELACION PAGO DE CAJA'!L$3:L$9173)+(SUMIF('RELACION PAGO DE CAJA'!B$3:B$9173,A6102,'RELACION PAGO DE CAJA'!M$3:M$408)+(SUMIF('RELACION PAGO DE CAJA'!B$3:B$9173,A6102,'RELACION PAGO DE CAJA'!N$3:N$9173)))))</f>
        <v>#REF!</v>
      </c>
    </row>
    <row r="6103" spans="1:10">
      <c r="A6103" s="16" t="str">
        <f t="shared" si="100"/>
        <v/>
      </c>
      <c r="B6103" s="93"/>
      <c r="C6103" s="97"/>
      <c r="D6103" s="25"/>
      <c r="E6103" s="91"/>
      <c r="F6103" s="98"/>
      <c r="G6103" s="23"/>
      <c r="H6103" s="23"/>
      <c r="I6103" s="23"/>
      <c r="J6103" s="14" t="e">
        <f ca="1">F6103-(G6103+(SUMIF('RELACION PAGO DE CAJA'!B$3:B$9173,A6103,'RELACION PAGO DE CAJA'!K$3:K$9173)+SUMIF('RELACION PAGO DE CAJA'!B$3:B$9173,A6103,'RELACION PAGO DE CAJA'!L$3:L$9173)+(SUMIF('RELACION PAGO DE CAJA'!B$3:B$9173,A6103,'RELACION PAGO DE CAJA'!M$3:M$408)+(SUMIF('RELACION PAGO DE CAJA'!B$3:B$9173,A6103,'RELACION PAGO DE CAJA'!N$3:N$9173)))))</f>
        <v>#REF!</v>
      </c>
    </row>
    <row r="6104" spans="1:10">
      <c r="A6104" s="16" t="str">
        <f t="shared" si="100"/>
        <v/>
      </c>
      <c r="B6104" s="93"/>
      <c r="C6104" s="97"/>
      <c r="D6104" s="25"/>
      <c r="E6104" s="91"/>
      <c r="F6104" s="98"/>
      <c r="G6104" s="23"/>
      <c r="H6104" s="23"/>
      <c r="I6104" s="23"/>
      <c r="J6104" s="14" t="e">
        <f ca="1">F6104-(G6104+(SUMIF('RELACION PAGO DE CAJA'!B$3:B$9173,A6104,'RELACION PAGO DE CAJA'!K$3:K$9173)+SUMIF('RELACION PAGO DE CAJA'!B$3:B$9173,A6104,'RELACION PAGO DE CAJA'!L$3:L$9173)+(SUMIF('RELACION PAGO DE CAJA'!B$3:B$9173,A6104,'RELACION PAGO DE CAJA'!M$3:M$408)+(SUMIF('RELACION PAGO DE CAJA'!B$3:B$9173,A6104,'RELACION PAGO DE CAJA'!N$3:N$9173)))))</f>
        <v>#REF!</v>
      </c>
    </row>
    <row r="6105" spans="1:10">
      <c r="A6105" s="16" t="str">
        <f t="shared" si="100"/>
        <v/>
      </c>
      <c r="B6105" s="93"/>
      <c r="C6105" s="97"/>
      <c r="D6105" s="25"/>
      <c r="E6105" s="91"/>
      <c r="F6105" s="98"/>
      <c r="G6105" s="23"/>
      <c r="H6105" s="23"/>
      <c r="I6105" s="23"/>
      <c r="J6105" s="14" t="e">
        <f ca="1">F6105-(G6105+(SUMIF('RELACION PAGO DE CAJA'!B$3:B$9173,A6105,'RELACION PAGO DE CAJA'!K$3:K$9173)+SUMIF('RELACION PAGO DE CAJA'!B$3:B$9173,A6105,'RELACION PAGO DE CAJA'!L$3:L$9173)+(SUMIF('RELACION PAGO DE CAJA'!B$3:B$9173,A6105,'RELACION PAGO DE CAJA'!M$3:M$408)+(SUMIF('RELACION PAGO DE CAJA'!B$3:B$9173,A6105,'RELACION PAGO DE CAJA'!N$3:N$9173)))))</f>
        <v>#REF!</v>
      </c>
    </row>
    <row r="6106" spans="1:10">
      <c r="A6106" s="16" t="str">
        <f t="shared" si="100"/>
        <v/>
      </c>
      <c r="B6106" s="93"/>
      <c r="C6106" s="97"/>
      <c r="D6106" s="25"/>
      <c r="E6106" s="91"/>
      <c r="F6106" s="98"/>
      <c r="G6106" s="23"/>
      <c r="H6106" s="23"/>
      <c r="I6106" s="23"/>
      <c r="J6106" s="14" t="e">
        <f ca="1">F6106-(G6106+(SUMIF('RELACION PAGO DE CAJA'!B$3:B$9173,A6106,'RELACION PAGO DE CAJA'!K$3:K$9173)+SUMIF('RELACION PAGO DE CAJA'!B$3:B$9173,A6106,'RELACION PAGO DE CAJA'!L$3:L$9173)+(SUMIF('RELACION PAGO DE CAJA'!B$3:B$9173,A6106,'RELACION PAGO DE CAJA'!M$3:M$408)+(SUMIF('RELACION PAGO DE CAJA'!B$3:B$9173,A6106,'RELACION PAGO DE CAJA'!N$3:N$9173)))))</f>
        <v>#REF!</v>
      </c>
    </row>
    <row r="6107" spans="1:10">
      <c r="A6107" s="16" t="str">
        <f t="shared" si="100"/>
        <v/>
      </c>
      <c r="B6107" s="93"/>
      <c r="C6107" s="97"/>
      <c r="D6107" s="25"/>
      <c r="E6107" s="91"/>
      <c r="F6107" s="98"/>
      <c r="G6107" s="23"/>
      <c r="H6107" s="23"/>
      <c r="I6107" s="23"/>
      <c r="J6107" s="14" t="e">
        <f ca="1">F6107-(G6107+(SUMIF('RELACION PAGO DE CAJA'!B$3:B$9173,A6107,'RELACION PAGO DE CAJA'!K$3:K$9173)+SUMIF('RELACION PAGO DE CAJA'!B$3:B$9173,A6107,'RELACION PAGO DE CAJA'!L$3:L$9173)+(SUMIF('RELACION PAGO DE CAJA'!B$3:B$9173,A6107,'RELACION PAGO DE CAJA'!M$3:M$408)+(SUMIF('RELACION PAGO DE CAJA'!B$3:B$9173,A6107,'RELACION PAGO DE CAJA'!N$3:N$9173)))))</f>
        <v>#REF!</v>
      </c>
    </row>
    <row r="6108" spans="1:10">
      <c r="A6108" s="16" t="str">
        <f t="shared" si="100"/>
        <v/>
      </c>
      <c r="B6108" s="93"/>
      <c r="C6108" s="97"/>
      <c r="D6108" s="25"/>
      <c r="E6108" s="91"/>
      <c r="F6108" s="98"/>
      <c r="G6108" s="23"/>
      <c r="H6108" s="23"/>
      <c r="I6108" s="23"/>
      <c r="J6108" s="14" t="e">
        <f ca="1">F6108-(G6108+(SUMIF('RELACION PAGO DE CAJA'!B$3:B$9173,A6108,'RELACION PAGO DE CAJA'!K$3:K$9173)+SUMIF('RELACION PAGO DE CAJA'!B$3:B$9173,A6108,'RELACION PAGO DE CAJA'!L$3:L$9173)+(SUMIF('RELACION PAGO DE CAJA'!B$3:B$9173,A6108,'RELACION PAGO DE CAJA'!M$3:M$408)+(SUMIF('RELACION PAGO DE CAJA'!B$3:B$9173,A6108,'RELACION PAGO DE CAJA'!N$3:N$9173)))))</f>
        <v>#REF!</v>
      </c>
    </row>
    <row r="6109" spans="1:10">
      <c r="A6109" s="16" t="str">
        <f t="shared" si="100"/>
        <v/>
      </c>
      <c r="B6109" s="93"/>
      <c r="C6109" s="97"/>
      <c r="D6109" s="25"/>
      <c r="E6109" s="91"/>
      <c r="F6109" s="98"/>
      <c r="G6109" s="23"/>
      <c r="H6109" s="23"/>
      <c r="I6109" s="23"/>
      <c r="J6109" s="14" t="e">
        <f ca="1">F6109-(G6109+(SUMIF('RELACION PAGO DE CAJA'!B$3:B$9173,A6109,'RELACION PAGO DE CAJA'!K$3:K$9173)+SUMIF('RELACION PAGO DE CAJA'!B$3:B$9173,A6109,'RELACION PAGO DE CAJA'!L$3:L$9173)+(SUMIF('RELACION PAGO DE CAJA'!B$3:B$9173,A6109,'RELACION PAGO DE CAJA'!M$3:M$408)+(SUMIF('RELACION PAGO DE CAJA'!B$3:B$9173,A6109,'RELACION PAGO DE CAJA'!N$3:N$9173)))))</f>
        <v>#REF!</v>
      </c>
    </row>
    <row r="6110" spans="1:10">
      <c r="A6110" s="16" t="str">
        <f t="shared" si="100"/>
        <v/>
      </c>
      <c r="B6110" s="93"/>
      <c r="C6110" s="97"/>
      <c r="D6110" s="25"/>
      <c r="E6110" s="91"/>
      <c r="F6110" s="98"/>
      <c r="G6110" s="23"/>
      <c r="H6110" s="23"/>
      <c r="I6110" s="23"/>
      <c r="J6110" s="14" t="e">
        <f ca="1">F6110-(G6110+(SUMIF('RELACION PAGO DE CAJA'!B$3:B$9173,A6110,'RELACION PAGO DE CAJA'!K$3:K$9173)+SUMIF('RELACION PAGO DE CAJA'!B$3:B$9173,A6110,'RELACION PAGO DE CAJA'!L$3:L$9173)+(SUMIF('RELACION PAGO DE CAJA'!B$3:B$9173,A6110,'RELACION PAGO DE CAJA'!M$3:M$408)+(SUMIF('RELACION PAGO DE CAJA'!B$3:B$9173,A6110,'RELACION PAGO DE CAJA'!N$3:N$9173)))))</f>
        <v>#REF!</v>
      </c>
    </row>
    <row r="6111" spans="1:10">
      <c r="A6111" s="16" t="str">
        <f t="shared" si="100"/>
        <v/>
      </c>
      <c r="B6111" s="93"/>
      <c r="C6111" s="97"/>
      <c r="D6111" s="25"/>
      <c r="E6111" s="91"/>
      <c r="F6111" s="98"/>
      <c r="G6111" s="23"/>
      <c r="H6111" s="23"/>
      <c r="I6111" s="23"/>
      <c r="J6111" s="14" t="e">
        <f ca="1">F6111-(G6111+(SUMIF('RELACION PAGO DE CAJA'!B$3:B$9173,A6111,'RELACION PAGO DE CAJA'!K$3:K$9173)+SUMIF('RELACION PAGO DE CAJA'!B$3:B$9173,A6111,'RELACION PAGO DE CAJA'!L$3:L$9173)+(SUMIF('RELACION PAGO DE CAJA'!B$3:B$9173,A6111,'RELACION PAGO DE CAJA'!M$3:M$408)+(SUMIF('RELACION PAGO DE CAJA'!B$3:B$9173,A6111,'RELACION PAGO DE CAJA'!N$3:N$9173)))))</f>
        <v>#REF!</v>
      </c>
    </row>
    <row r="6112" spans="1:10">
      <c r="A6112" s="16" t="str">
        <f t="shared" si="100"/>
        <v/>
      </c>
      <c r="B6112" s="93"/>
      <c r="C6112" s="97"/>
      <c r="D6112" s="25"/>
      <c r="E6112" s="91"/>
      <c r="F6112" s="98"/>
      <c r="G6112" s="23"/>
      <c r="H6112" s="23"/>
      <c r="I6112" s="23"/>
      <c r="J6112" s="14" t="e">
        <f ca="1">F6112-(G6112+(SUMIF('RELACION PAGO DE CAJA'!B$3:B$9173,A6112,'RELACION PAGO DE CAJA'!K$3:K$9173)+SUMIF('RELACION PAGO DE CAJA'!B$3:B$9173,A6112,'RELACION PAGO DE CAJA'!L$3:L$9173)+(SUMIF('RELACION PAGO DE CAJA'!B$3:B$9173,A6112,'RELACION PAGO DE CAJA'!M$3:M$408)+(SUMIF('RELACION PAGO DE CAJA'!B$3:B$9173,A6112,'RELACION PAGO DE CAJA'!N$3:N$9173)))))</f>
        <v>#REF!</v>
      </c>
    </row>
    <row r="6113" spans="1:10">
      <c r="A6113" s="16" t="str">
        <f t="shared" si="100"/>
        <v/>
      </c>
      <c r="B6113" s="93"/>
      <c r="C6113" s="97"/>
      <c r="D6113" s="25"/>
      <c r="E6113" s="91"/>
      <c r="F6113" s="98"/>
      <c r="G6113" s="23"/>
      <c r="H6113" s="23"/>
      <c r="I6113" s="23"/>
      <c r="J6113" s="14" t="e">
        <f ca="1">F6113-(G6113+(SUMIF('RELACION PAGO DE CAJA'!B$3:B$9173,A6113,'RELACION PAGO DE CAJA'!K$3:K$9173)+SUMIF('RELACION PAGO DE CAJA'!B$3:B$9173,A6113,'RELACION PAGO DE CAJA'!L$3:L$9173)+(SUMIF('RELACION PAGO DE CAJA'!B$3:B$9173,A6113,'RELACION PAGO DE CAJA'!M$3:M$408)+(SUMIF('RELACION PAGO DE CAJA'!B$3:B$9173,A6113,'RELACION PAGO DE CAJA'!N$3:N$9173)))))</f>
        <v>#REF!</v>
      </c>
    </row>
    <row r="6114" spans="1:10">
      <c r="A6114" s="16" t="str">
        <f t="shared" si="100"/>
        <v/>
      </c>
      <c r="B6114" s="93"/>
      <c r="C6114" s="97"/>
      <c r="D6114" s="25"/>
      <c r="E6114" s="91"/>
      <c r="F6114" s="98"/>
      <c r="G6114" s="23"/>
      <c r="H6114" s="23"/>
      <c r="I6114" s="23"/>
      <c r="J6114" s="14" t="e">
        <f ca="1">F6114-(G6114+(SUMIF('RELACION PAGO DE CAJA'!B$3:B$9173,A6114,'RELACION PAGO DE CAJA'!K$3:K$9173)+SUMIF('RELACION PAGO DE CAJA'!B$3:B$9173,A6114,'RELACION PAGO DE CAJA'!L$3:L$9173)+(SUMIF('RELACION PAGO DE CAJA'!B$3:B$9173,A6114,'RELACION PAGO DE CAJA'!M$3:M$408)+(SUMIF('RELACION PAGO DE CAJA'!B$3:B$9173,A6114,'RELACION PAGO DE CAJA'!N$3:N$9173)))))</f>
        <v>#REF!</v>
      </c>
    </row>
    <row r="6115" spans="1:10">
      <c r="A6115" s="16" t="str">
        <f t="shared" si="100"/>
        <v/>
      </c>
      <c r="B6115" s="93"/>
      <c r="C6115" s="97"/>
      <c r="D6115" s="25"/>
      <c r="E6115" s="91"/>
      <c r="F6115" s="98"/>
      <c r="G6115" s="23"/>
      <c r="H6115" s="23"/>
      <c r="I6115" s="23"/>
      <c r="J6115" s="14" t="e">
        <f ca="1">F6115-(G6115+(SUMIF('RELACION PAGO DE CAJA'!B$3:B$9173,A6115,'RELACION PAGO DE CAJA'!K$3:K$9173)+SUMIF('RELACION PAGO DE CAJA'!B$3:B$9173,A6115,'RELACION PAGO DE CAJA'!L$3:L$9173)+(SUMIF('RELACION PAGO DE CAJA'!B$3:B$9173,A6115,'RELACION PAGO DE CAJA'!M$3:M$408)+(SUMIF('RELACION PAGO DE CAJA'!B$3:B$9173,A6115,'RELACION PAGO DE CAJA'!N$3:N$9173)))))</f>
        <v>#REF!</v>
      </c>
    </row>
    <row r="6116" spans="1:10">
      <c r="A6116" s="16" t="str">
        <f t="shared" si="100"/>
        <v/>
      </c>
      <c r="B6116" s="93"/>
      <c r="C6116" s="97"/>
      <c r="D6116" s="25"/>
      <c r="E6116" s="91"/>
      <c r="F6116" s="98"/>
      <c r="G6116" s="23"/>
      <c r="H6116" s="23"/>
      <c r="I6116" s="23"/>
      <c r="J6116" s="14" t="e">
        <f ca="1">F6116-(G6116+(SUMIF('RELACION PAGO DE CAJA'!B$3:B$9173,A6116,'RELACION PAGO DE CAJA'!K$3:K$9173)+SUMIF('RELACION PAGO DE CAJA'!B$3:B$9173,A6116,'RELACION PAGO DE CAJA'!L$3:L$9173)+(SUMIF('RELACION PAGO DE CAJA'!B$3:B$9173,A6116,'RELACION PAGO DE CAJA'!M$3:M$408)+(SUMIF('RELACION PAGO DE CAJA'!B$3:B$9173,A6116,'RELACION PAGO DE CAJA'!N$3:N$9173)))))</f>
        <v>#REF!</v>
      </c>
    </row>
    <row r="6117" spans="1:10">
      <c r="A6117" s="16" t="str">
        <f t="shared" si="100"/>
        <v/>
      </c>
      <c r="B6117" s="93"/>
      <c r="C6117" s="97"/>
      <c r="D6117" s="25"/>
      <c r="E6117" s="91"/>
      <c r="F6117" s="98"/>
      <c r="G6117" s="23"/>
      <c r="H6117" s="23"/>
      <c r="I6117" s="23"/>
      <c r="J6117" s="14" t="e">
        <f ca="1">F6117-(G6117+(SUMIF('RELACION PAGO DE CAJA'!B$3:B$9173,A6117,'RELACION PAGO DE CAJA'!K$3:K$9173)+SUMIF('RELACION PAGO DE CAJA'!B$3:B$9173,A6117,'RELACION PAGO DE CAJA'!L$3:L$9173)+(SUMIF('RELACION PAGO DE CAJA'!B$3:B$9173,A6117,'RELACION PAGO DE CAJA'!M$3:M$408)+(SUMIF('RELACION PAGO DE CAJA'!B$3:B$9173,A6117,'RELACION PAGO DE CAJA'!N$3:N$9173)))))</f>
        <v>#REF!</v>
      </c>
    </row>
    <row r="6118" spans="1:10">
      <c r="A6118" s="16" t="str">
        <f t="shared" si="100"/>
        <v/>
      </c>
      <c r="B6118" s="93"/>
      <c r="C6118" s="97"/>
      <c r="D6118" s="25"/>
      <c r="E6118" s="91"/>
      <c r="F6118" s="98"/>
      <c r="G6118" s="23"/>
      <c r="H6118" s="23"/>
      <c r="I6118" s="23"/>
      <c r="J6118" s="14" t="e">
        <f ca="1">F6118-(G6118+(SUMIF('RELACION PAGO DE CAJA'!B$3:B$9173,A6118,'RELACION PAGO DE CAJA'!K$3:K$9173)+SUMIF('RELACION PAGO DE CAJA'!B$3:B$9173,A6118,'RELACION PAGO DE CAJA'!L$3:L$9173)+(SUMIF('RELACION PAGO DE CAJA'!B$3:B$9173,A6118,'RELACION PAGO DE CAJA'!M$3:M$408)+(SUMIF('RELACION PAGO DE CAJA'!B$3:B$9173,A6118,'RELACION PAGO DE CAJA'!N$3:N$9173)))))</f>
        <v>#REF!</v>
      </c>
    </row>
    <row r="6119" spans="1:10">
      <c r="A6119" s="16" t="str">
        <f t="shared" si="100"/>
        <v/>
      </c>
      <c r="B6119" s="93"/>
      <c r="C6119" s="97"/>
      <c r="D6119" s="25"/>
      <c r="E6119" s="91"/>
      <c r="F6119" s="98"/>
      <c r="G6119" s="23"/>
      <c r="H6119" s="23"/>
      <c r="I6119" s="23"/>
      <c r="J6119" s="14" t="e">
        <f ca="1">F6119-(G6119+(SUMIF('RELACION PAGO DE CAJA'!B$3:B$9173,A6119,'RELACION PAGO DE CAJA'!K$3:K$9173)+SUMIF('RELACION PAGO DE CAJA'!B$3:B$9173,A6119,'RELACION PAGO DE CAJA'!L$3:L$9173)+(SUMIF('RELACION PAGO DE CAJA'!B$3:B$9173,A6119,'RELACION PAGO DE CAJA'!M$3:M$408)+(SUMIF('RELACION PAGO DE CAJA'!B$3:B$9173,A6119,'RELACION PAGO DE CAJA'!N$3:N$9173)))))</f>
        <v>#REF!</v>
      </c>
    </row>
    <row r="6120" spans="1:10">
      <c r="A6120" s="16" t="str">
        <f t="shared" si="100"/>
        <v/>
      </c>
      <c r="B6120" s="93"/>
      <c r="C6120" s="97"/>
      <c r="D6120" s="25"/>
      <c r="E6120" s="91"/>
      <c r="F6120" s="98"/>
      <c r="G6120" s="23"/>
      <c r="H6120" s="23"/>
      <c r="I6120" s="23"/>
      <c r="J6120" s="14" t="e">
        <f ca="1">F6120-(G6120+(SUMIF('RELACION PAGO DE CAJA'!B$3:B$9173,A6120,'RELACION PAGO DE CAJA'!K$3:K$9173)+SUMIF('RELACION PAGO DE CAJA'!B$3:B$9173,A6120,'RELACION PAGO DE CAJA'!L$3:L$9173)+(SUMIF('RELACION PAGO DE CAJA'!B$3:B$9173,A6120,'RELACION PAGO DE CAJA'!M$3:M$408)+(SUMIF('RELACION PAGO DE CAJA'!B$3:B$9173,A6120,'RELACION PAGO DE CAJA'!N$3:N$9173)))))</f>
        <v>#REF!</v>
      </c>
    </row>
    <row r="6121" spans="1:10">
      <c r="A6121" s="16" t="str">
        <f t="shared" si="100"/>
        <v/>
      </c>
      <c r="B6121" s="93"/>
      <c r="C6121" s="97"/>
      <c r="D6121" s="25"/>
      <c r="E6121" s="91"/>
      <c r="F6121" s="98"/>
      <c r="G6121" s="23"/>
      <c r="H6121" s="23"/>
      <c r="I6121" s="23"/>
      <c r="J6121" s="14" t="e">
        <f ca="1">F6121-(G6121+(SUMIF('RELACION PAGO DE CAJA'!B$3:B$9173,A6121,'RELACION PAGO DE CAJA'!K$3:K$9173)+SUMIF('RELACION PAGO DE CAJA'!B$3:B$9173,A6121,'RELACION PAGO DE CAJA'!L$3:L$9173)+(SUMIF('RELACION PAGO DE CAJA'!B$3:B$9173,A6121,'RELACION PAGO DE CAJA'!M$3:M$408)+(SUMIF('RELACION PAGO DE CAJA'!B$3:B$9173,A6121,'RELACION PAGO DE CAJA'!N$3:N$9173)))))</f>
        <v>#REF!</v>
      </c>
    </row>
    <row r="6122" spans="1:10">
      <c r="A6122" s="16" t="str">
        <f t="shared" si="100"/>
        <v/>
      </c>
      <c r="B6122" s="93"/>
      <c r="C6122" s="97"/>
      <c r="D6122" s="25"/>
      <c r="E6122" s="91"/>
      <c r="F6122" s="98"/>
      <c r="G6122" s="23"/>
      <c r="H6122" s="23"/>
      <c r="I6122" s="23"/>
      <c r="J6122" s="14" t="e">
        <f ca="1">F6122-(G6122+(SUMIF('RELACION PAGO DE CAJA'!B$3:B$9173,A6122,'RELACION PAGO DE CAJA'!K$3:K$9173)+SUMIF('RELACION PAGO DE CAJA'!B$3:B$9173,A6122,'RELACION PAGO DE CAJA'!L$3:L$9173)+(SUMIF('RELACION PAGO DE CAJA'!B$3:B$9173,A6122,'RELACION PAGO DE CAJA'!M$3:M$408)+(SUMIF('RELACION PAGO DE CAJA'!B$3:B$9173,A6122,'RELACION PAGO DE CAJA'!N$3:N$9173)))))</f>
        <v>#REF!</v>
      </c>
    </row>
    <row r="6123" spans="1:10">
      <c r="A6123" s="16" t="str">
        <f t="shared" si="100"/>
        <v/>
      </c>
      <c r="B6123" s="93"/>
      <c r="C6123" s="97"/>
      <c r="D6123" s="25"/>
      <c r="E6123" s="91"/>
      <c r="F6123" s="98"/>
      <c r="G6123" s="23"/>
      <c r="H6123" s="23"/>
      <c r="I6123" s="23"/>
      <c r="J6123" s="14" t="e">
        <f ca="1">F6123-(G6123+(SUMIF('RELACION PAGO DE CAJA'!B$3:B$9173,A6123,'RELACION PAGO DE CAJA'!K$3:K$9173)+SUMIF('RELACION PAGO DE CAJA'!B$3:B$9173,A6123,'RELACION PAGO DE CAJA'!L$3:L$9173)+(SUMIF('RELACION PAGO DE CAJA'!B$3:B$9173,A6123,'RELACION PAGO DE CAJA'!M$3:M$408)+(SUMIF('RELACION PAGO DE CAJA'!B$3:B$9173,A6123,'RELACION PAGO DE CAJA'!N$3:N$9173)))))</f>
        <v>#REF!</v>
      </c>
    </row>
    <row r="6124" spans="1:10">
      <c r="A6124" s="16" t="str">
        <f t="shared" si="100"/>
        <v/>
      </c>
      <c r="B6124" s="93"/>
      <c r="C6124" s="97"/>
      <c r="D6124" s="25"/>
      <c r="E6124" s="91"/>
      <c r="F6124" s="98"/>
      <c r="G6124" s="23"/>
      <c r="H6124" s="23"/>
      <c r="I6124" s="23"/>
      <c r="J6124" s="14" t="e">
        <f ca="1">F6124-(G6124+(SUMIF('RELACION PAGO DE CAJA'!B$3:B$9173,A6124,'RELACION PAGO DE CAJA'!K$3:K$9173)+SUMIF('RELACION PAGO DE CAJA'!B$3:B$9173,A6124,'RELACION PAGO DE CAJA'!L$3:L$9173)+(SUMIF('RELACION PAGO DE CAJA'!B$3:B$9173,A6124,'RELACION PAGO DE CAJA'!M$3:M$408)+(SUMIF('RELACION PAGO DE CAJA'!B$3:B$9173,A6124,'RELACION PAGO DE CAJA'!N$3:N$9173)))))</f>
        <v>#REF!</v>
      </c>
    </row>
    <row r="6125" spans="1:10">
      <c r="A6125" s="16" t="str">
        <f t="shared" si="100"/>
        <v/>
      </c>
      <c r="B6125" s="93"/>
      <c r="C6125" s="97"/>
      <c r="D6125" s="25"/>
      <c r="E6125" s="91"/>
      <c r="F6125" s="98"/>
      <c r="G6125" s="23"/>
      <c r="H6125" s="23"/>
      <c r="I6125" s="23"/>
      <c r="J6125" s="14" t="e">
        <f ca="1">F6125-(G6125+(SUMIF('RELACION PAGO DE CAJA'!B$3:B$9173,A6125,'RELACION PAGO DE CAJA'!K$3:K$9173)+SUMIF('RELACION PAGO DE CAJA'!B$3:B$9173,A6125,'RELACION PAGO DE CAJA'!L$3:L$9173)+(SUMIF('RELACION PAGO DE CAJA'!B$3:B$9173,A6125,'RELACION PAGO DE CAJA'!M$3:M$408)+(SUMIF('RELACION PAGO DE CAJA'!B$3:B$9173,A6125,'RELACION PAGO DE CAJA'!N$3:N$9173)))))</f>
        <v>#REF!</v>
      </c>
    </row>
    <row r="6126" spans="1:10">
      <c r="A6126" s="16" t="str">
        <f t="shared" si="100"/>
        <v/>
      </c>
      <c r="B6126" s="93"/>
      <c r="C6126" s="97"/>
      <c r="D6126" s="25"/>
      <c r="E6126" s="91"/>
      <c r="F6126" s="98"/>
      <c r="G6126" s="23"/>
      <c r="H6126" s="23"/>
      <c r="I6126" s="23"/>
      <c r="J6126" s="14" t="e">
        <f ca="1">F6126-(G6126+(SUMIF('RELACION PAGO DE CAJA'!B$3:B$9173,A6126,'RELACION PAGO DE CAJA'!K$3:K$9173)+SUMIF('RELACION PAGO DE CAJA'!B$3:B$9173,A6126,'RELACION PAGO DE CAJA'!L$3:L$9173)+(SUMIF('RELACION PAGO DE CAJA'!B$3:B$9173,A6126,'RELACION PAGO DE CAJA'!M$3:M$408)+(SUMIF('RELACION PAGO DE CAJA'!B$3:B$9173,A6126,'RELACION PAGO DE CAJA'!N$3:N$9173)))))</f>
        <v>#REF!</v>
      </c>
    </row>
    <row r="6127" spans="1:10">
      <c r="A6127" s="16" t="str">
        <f t="shared" si="100"/>
        <v/>
      </c>
      <c r="B6127" s="93"/>
      <c r="C6127" s="97"/>
      <c r="D6127" s="25"/>
      <c r="E6127" s="91"/>
      <c r="F6127" s="98"/>
      <c r="G6127" s="23"/>
      <c r="H6127" s="23"/>
      <c r="I6127" s="23"/>
      <c r="J6127" s="14" t="e">
        <f ca="1">F6127-(G6127+(SUMIF('RELACION PAGO DE CAJA'!B$3:B$9173,A6127,'RELACION PAGO DE CAJA'!K$3:K$9173)+SUMIF('RELACION PAGO DE CAJA'!B$3:B$9173,A6127,'RELACION PAGO DE CAJA'!L$3:L$9173)+(SUMIF('RELACION PAGO DE CAJA'!B$3:B$9173,A6127,'RELACION PAGO DE CAJA'!M$3:M$408)+(SUMIF('RELACION PAGO DE CAJA'!B$3:B$9173,A6127,'RELACION PAGO DE CAJA'!N$3:N$9173)))))</f>
        <v>#REF!</v>
      </c>
    </row>
    <row r="6128" spans="1:10">
      <c r="A6128" s="16" t="str">
        <f t="shared" si="100"/>
        <v/>
      </c>
      <c r="B6128" s="93"/>
      <c r="C6128" s="97"/>
      <c r="D6128" s="25"/>
      <c r="E6128" s="91"/>
      <c r="F6128" s="98"/>
      <c r="G6128" s="23"/>
      <c r="H6128" s="23"/>
      <c r="I6128" s="23"/>
      <c r="J6128" s="14" t="e">
        <f ca="1">F6128-(G6128+(SUMIF('RELACION PAGO DE CAJA'!B$3:B$9173,A6128,'RELACION PAGO DE CAJA'!K$3:K$9173)+SUMIF('RELACION PAGO DE CAJA'!B$3:B$9173,A6128,'RELACION PAGO DE CAJA'!L$3:L$9173)+(SUMIF('RELACION PAGO DE CAJA'!B$3:B$9173,A6128,'RELACION PAGO DE CAJA'!M$3:M$408)+(SUMIF('RELACION PAGO DE CAJA'!B$3:B$9173,A6128,'RELACION PAGO DE CAJA'!N$3:N$9173)))))</f>
        <v>#REF!</v>
      </c>
    </row>
    <row r="6129" spans="1:10">
      <c r="A6129" s="16" t="str">
        <f t="shared" si="100"/>
        <v/>
      </c>
      <c r="B6129" s="93"/>
      <c r="C6129" s="97"/>
      <c r="D6129" s="25"/>
      <c r="E6129" s="91"/>
      <c r="F6129" s="98"/>
      <c r="G6129" s="23"/>
      <c r="H6129" s="23"/>
      <c r="I6129" s="23"/>
      <c r="J6129" s="14" t="e">
        <f ca="1">F6129-(G6129+(SUMIF('RELACION PAGO DE CAJA'!B$3:B$9173,A6129,'RELACION PAGO DE CAJA'!K$3:K$9173)+SUMIF('RELACION PAGO DE CAJA'!B$3:B$9173,A6129,'RELACION PAGO DE CAJA'!L$3:L$9173)+(SUMIF('RELACION PAGO DE CAJA'!B$3:B$9173,A6129,'RELACION PAGO DE CAJA'!M$3:M$408)+(SUMIF('RELACION PAGO DE CAJA'!B$3:B$9173,A6129,'RELACION PAGO DE CAJA'!N$3:N$9173)))))</f>
        <v>#REF!</v>
      </c>
    </row>
    <row r="6130" spans="1:10">
      <c r="A6130" s="16" t="str">
        <f t="shared" si="100"/>
        <v/>
      </c>
      <c r="B6130" s="93"/>
      <c r="C6130" s="97"/>
      <c r="D6130" s="25"/>
      <c r="E6130" s="91"/>
      <c r="F6130" s="98"/>
      <c r="G6130" s="23"/>
      <c r="H6130" s="23"/>
      <c r="I6130" s="23"/>
      <c r="J6130" s="14" t="e">
        <f ca="1">F6130-(G6130+(SUMIF('RELACION PAGO DE CAJA'!B$3:B$9173,A6130,'RELACION PAGO DE CAJA'!K$3:K$9173)+SUMIF('RELACION PAGO DE CAJA'!B$3:B$9173,A6130,'RELACION PAGO DE CAJA'!L$3:L$9173)+(SUMIF('RELACION PAGO DE CAJA'!B$3:B$9173,A6130,'RELACION PAGO DE CAJA'!M$3:M$408)+(SUMIF('RELACION PAGO DE CAJA'!B$3:B$9173,A6130,'RELACION PAGO DE CAJA'!N$3:N$9173)))))</f>
        <v>#REF!</v>
      </c>
    </row>
    <row r="6131" spans="1:10">
      <c r="A6131" s="16" t="str">
        <f t="shared" si="100"/>
        <v/>
      </c>
      <c r="B6131" s="93"/>
      <c r="C6131" s="97"/>
      <c r="D6131" s="25"/>
      <c r="E6131" s="91"/>
      <c r="F6131" s="98"/>
      <c r="G6131" s="23"/>
      <c r="H6131" s="23"/>
      <c r="I6131" s="23"/>
      <c r="J6131" s="14" t="e">
        <f ca="1">F6131-(G6131+(SUMIF('RELACION PAGO DE CAJA'!B$3:B$9173,A6131,'RELACION PAGO DE CAJA'!K$3:K$9173)+SUMIF('RELACION PAGO DE CAJA'!B$3:B$9173,A6131,'RELACION PAGO DE CAJA'!L$3:L$9173)+(SUMIF('RELACION PAGO DE CAJA'!B$3:B$9173,A6131,'RELACION PAGO DE CAJA'!M$3:M$408)+(SUMIF('RELACION PAGO DE CAJA'!B$3:B$9173,A6131,'RELACION PAGO DE CAJA'!N$3:N$9173)))))</f>
        <v>#REF!</v>
      </c>
    </row>
    <row r="6132" spans="1:10">
      <c r="A6132" s="16" t="str">
        <f t="shared" si="100"/>
        <v/>
      </c>
      <c r="B6132" s="93"/>
      <c r="C6132" s="97"/>
      <c r="D6132" s="25"/>
      <c r="E6132" s="91"/>
      <c r="F6132" s="98"/>
      <c r="G6132" s="23"/>
      <c r="H6132" s="23"/>
      <c r="I6132" s="23"/>
      <c r="J6132" s="14" t="e">
        <f ca="1">F6132-(G6132+(SUMIF('RELACION PAGO DE CAJA'!B$3:B$9173,A6132,'RELACION PAGO DE CAJA'!K$3:K$9173)+SUMIF('RELACION PAGO DE CAJA'!B$3:B$9173,A6132,'RELACION PAGO DE CAJA'!L$3:L$9173)+(SUMIF('RELACION PAGO DE CAJA'!B$3:B$9173,A6132,'RELACION PAGO DE CAJA'!M$3:M$408)+(SUMIF('RELACION PAGO DE CAJA'!B$3:B$9173,A6132,'RELACION PAGO DE CAJA'!N$3:N$9173)))))</f>
        <v>#REF!</v>
      </c>
    </row>
    <row r="6133" spans="1:10">
      <c r="A6133" s="16" t="str">
        <f t="shared" si="100"/>
        <v/>
      </c>
      <c r="B6133" s="93"/>
      <c r="C6133" s="97"/>
      <c r="D6133" s="25"/>
      <c r="E6133" s="91"/>
      <c r="F6133" s="98"/>
      <c r="G6133" s="23"/>
      <c r="H6133" s="23"/>
      <c r="I6133" s="23"/>
      <c r="J6133" s="14" t="e">
        <f ca="1">F6133-(G6133+(SUMIF('RELACION PAGO DE CAJA'!B$3:B$9173,A6133,'RELACION PAGO DE CAJA'!K$3:K$9173)+SUMIF('RELACION PAGO DE CAJA'!B$3:B$9173,A6133,'RELACION PAGO DE CAJA'!L$3:L$9173)+(SUMIF('RELACION PAGO DE CAJA'!B$3:B$9173,A6133,'RELACION PAGO DE CAJA'!M$3:M$408)+(SUMIF('RELACION PAGO DE CAJA'!B$3:B$9173,A6133,'RELACION PAGO DE CAJA'!N$3:N$9173)))))</f>
        <v>#REF!</v>
      </c>
    </row>
    <row r="6134" spans="1:10">
      <c r="A6134" s="16" t="str">
        <f t="shared" si="100"/>
        <v/>
      </c>
      <c r="B6134" s="93"/>
      <c r="C6134" s="97"/>
      <c r="D6134" s="25"/>
      <c r="E6134" s="91"/>
      <c r="F6134" s="98"/>
      <c r="G6134" s="23"/>
      <c r="H6134" s="23"/>
      <c r="I6134" s="23"/>
      <c r="J6134" s="14" t="e">
        <f ca="1">F6134-(G6134+(SUMIF('RELACION PAGO DE CAJA'!B$3:B$9173,A6134,'RELACION PAGO DE CAJA'!K$3:K$9173)+SUMIF('RELACION PAGO DE CAJA'!B$3:B$9173,A6134,'RELACION PAGO DE CAJA'!L$3:L$9173)+(SUMIF('RELACION PAGO DE CAJA'!B$3:B$9173,A6134,'RELACION PAGO DE CAJA'!M$3:M$408)+(SUMIF('RELACION PAGO DE CAJA'!B$3:B$9173,A6134,'RELACION PAGO DE CAJA'!N$3:N$9173)))))</f>
        <v>#REF!</v>
      </c>
    </row>
    <row r="6135" spans="1:10">
      <c r="A6135" s="16" t="str">
        <f t="shared" si="100"/>
        <v/>
      </c>
      <c r="B6135" s="93"/>
      <c r="C6135" s="97"/>
      <c r="D6135" s="25"/>
      <c r="E6135" s="91"/>
      <c r="F6135" s="98"/>
      <c r="G6135" s="23"/>
      <c r="H6135" s="23"/>
      <c r="I6135" s="23"/>
      <c r="J6135" s="14" t="e">
        <f ca="1">F6135-(G6135+(SUMIF('RELACION PAGO DE CAJA'!B$3:B$9173,A6135,'RELACION PAGO DE CAJA'!K$3:K$9173)+SUMIF('RELACION PAGO DE CAJA'!B$3:B$9173,A6135,'RELACION PAGO DE CAJA'!L$3:L$9173)+(SUMIF('RELACION PAGO DE CAJA'!B$3:B$9173,A6135,'RELACION PAGO DE CAJA'!M$3:M$408)+(SUMIF('RELACION PAGO DE CAJA'!B$3:B$9173,A6135,'RELACION PAGO DE CAJA'!N$3:N$9173)))))</f>
        <v>#REF!</v>
      </c>
    </row>
    <row r="6136" spans="1:10">
      <c r="A6136" s="16" t="str">
        <f t="shared" si="100"/>
        <v/>
      </c>
      <c r="B6136" s="93"/>
      <c r="C6136" s="97"/>
      <c r="D6136" s="25"/>
      <c r="E6136" s="91"/>
      <c r="F6136" s="98"/>
      <c r="G6136" s="23"/>
      <c r="H6136" s="23"/>
      <c r="I6136" s="23"/>
      <c r="J6136" s="14" t="e">
        <f ca="1">F6136-(G6136+(SUMIF('RELACION PAGO DE CAJA'!B$3:B$9173,A6136,'RELACION PAGO DE CAJA'!K$3:K$9173)+SUMIF('RELACION PAGO DE CAJA'!B$3:B$9173,A6136,'RELACION PAGO DE CAJA'!L$3:L$9173)+(SUMIF('RELACION PAGO DE CAJA'!B$3:B$9173,A6136,'RELACION PAGO DE CAJA'!M$3:M$408)+(SUMIF('RELACION PAGO DE CAJA'!B$3:B$9173,A6136,'RELACION PAGO DE CAJA'!N$3:N$9173)))))</f>
        <v>#REF!</v>
      </c>
    </row>
    <row r="6137" spans="1:10">
      <c r="A6137" s="16" t="str">
        <f t="shared" si="100"/>
        <v/>
      </c>
      <c r="B6137" s="93"/>
      <c r="C6137" s="97"/>
      <c r="D6137" s="25"/>
      <c r="E6137" s="91"/>
      <c r="F6137" s="98"/>
      <c r="G6137" s="23"/>
      <c r="H6137" s="23"/>
      <c r="I6137" s="23"/>
      <c r="J6137" s="14" t="e">
        <f ca="1">F6137-(G6137+(SUMIF('RELACION PAGO DE CAJA'!B$3:B$9173,A6137,'RELACION PAGO DE CAJA'!K$3:K$9173)+SUMIF('RELACION PAGO DE CAJA'!B$3:B$9173,A6137,'RELACION PAGO DE CAJA'!L$3:L$9173)+(SUMIF('RELACION PAGO DE CAJA'!B$3:B$9173,A6137,'RELACION PAGO DE CAJA'!M$3:M$408)+(SUMIF('RELACION PAGO DE CAJA'!B$3:B$9173,A6137,'RELACION PAGO DE CAJA'!N$3:N$9173)))))</f>
        <v>#REF!</v>
      </c>
    </row>
    <row r="6138" spans="1:10">
      <c r="A6138" s="16" t="str">
        <f t="shared" si="100"/>
        <v/>
      </c>
      <c r="B6138" s="93"/>
      <c r="C6138" s="97"/>
      <c r="D6138" s="25"/>
      <c r="E6138" s="91"/>
      <c r="F6138" s="98"/>
      <c r="G6138" s="23"/>
      <c r="H6138" s="23"/>
      <c r="I6138" s="23"/>
      <c r="J6138" s="14" t="e">
        <f ca="1">F6138-(G6138+(SUMIF('RELACION PAGO DE CAJA'!B$3:B$9173,A6138,'RELACION PAGO DE CAJA'!K$3:K$9173)+SUMIF('RELACION PAGO DE CAJA'!B$3:B$9173,A6138,'RELACION PAGO DE CAJA'!L$3:L$9173)+(SUMIF('RELACION PAGO DE CAJA'!B$3:B$9173,A6138,'RELACION PAGO DE CAJA'!M$3:M$408)+(SUMIF('RELACION PAGO DE CAJA'!B$3:B$9173,A6138,'RELACION PAGO DE CAJA'!N$3:N$9173)))))</f>
        <v>#REF!</v>
      </c>
    </row>
    <row r="6139" spans="1:10">
      <c r="A6139" s="16" t="str">
        <f t="shared" si="100"/>
        <v/>
      </c>
      <c r="B6139" s="93"/>
      <c r="C6139" s="97"/>
      <c r="D6139" s="25"/>
      <c r="E6139" s="91"/>
      <c r="F6139" s="98"/>
      <c r="G6139" s="23"/>
      <c r="H6139" s="23"/>
      <c r="I6139" s="23"/>
      <c r="J6139" s="14" t="e">
        <f ca="1">F6139-(G6139+(SUMIF('RELACION PAGO DE CAJA'!B$3:B$9173,A6139,'RELACION PAGO DE CAJA'!K$3:K$9173)+SUMIF('RELACION PAGO DE CAJA'!B$3:B$9173,A6139,'RELACION PAGO DE CAJA'!L$3:L$9173)+(SUMIF('RELACION PAGO DE CAJA'!B$3:B$9173,A6139,'RELACION PAGO DE CAJA'!M$3:M$408)+(SUMIF('RELACION PAGO DE CAJA'!B$3:B$9173,A6139,'RELACION PAGO DE CAJA'!N$3:N$9173)))))</f>
        <v>#REF!</v>
      </c>
    </row>
    <row r="6140" spans="1:10">
      <c r="A6140" s="16" t="str">
        <f t="shared" si="100"/>
        <v/>
      </c>
      <c r="B6140" s="93"/>
      <c r="C6140" s="97"/>
      <c r="D6140" s="25"/>
      <c r="E6140" s="91"/>
      <c r="F6140" s="98"/>
      <c r="G6140" s="23"/>
      <c r="H6140" s="23"/>
      <c r="I6140" s="23"/>
      <c r="J6140" s="14" t="e">
        <f ca="1">F6140-(G6140+(SUMIF('RELACION PAGO DE CAJA'!B$3:B$9173,A6140,'RELACION PAGO DE CAJA'!K$3:K$9173)+SUMIF('RELACION PAGO DE CAJA'!B$3:B$9173,A6140,'RELACION PAGO DE CAJA'!L$3:L$9173)+(SUMIF('RELACION PAGO DE CAJA'!B$3:B$9173,A6140,'RELACION PAGO DE CAJA'!M$3:M$408)+(SUMIF('RELACION PAGO DE CAJA'!B$3:B$9173,A6140,'RELACION PAGO DE CAJA'!N$3:N$9173)))))</f>
        <v>#REF!</v>
      </c>
    </row>
    <row r="6141" spans="1:10">
      <c r="A6141" s="16" t="str">
        <f t="shared" si="100"/>
        <v/>
      </c>
      <c r="B6141" s="93"/>
      <c r="C6141" s="97"/>
      <c r="D6141" s="25"/>
      <c r="E6141" s="91"/>
      <c r="F6141" s="98"/>
      <c r="G6141" s="23"/>
      <c r="H6141" s="23"/>
      <c r="I6141" s="23"/>
      <c r="J6141" s="14" t="e">
        <f ca="1">F6141-(G6141+(SUMIF('RELACION PAGO DE CAJA'!B$3:B$9173,A6141,'RELACION PAGO DE CAJA'!K$3:K$9173)+SUMIF('RELACION PAGO DE CAJA'!B$3:B$9173,A6141,'RELACION PAGO DE CAJA'!L$3:L$9173)+(SUMIF('RELACION PAGO DE CAJA'!B$3:B$9173,A6141,'RELACION PAGO DE CAJA'!M$3:M$408)+(SUMIF('RELACION PAGO DE CAJA'!B$3:B$9173,A6141,'RELACION PAGO DE CAJA'!N$3:N$9173)))))</f>
        <v>#REF!</v>
      </c>
    </row>
    <row r="6142" spans="1:10">
      <c r="A6142" s="16" t="str">
        <f t="shared" si="100"/>
        <v/>
      </c>
      <c r="B6142" s="93"/>
      <c r="C6142" s="97"/>
      <c r="D6142" s="25"/>
      <c r="E6142" s="91"/>
      <c r="F6142" s="98"/>
      <c r="G6142" s="23"/>
      <c r="H6142" s="23"/>
      <c r="I6142" s="23"/>
      <c r="J6142" s="14" t="e">
        <f ca="1">F6142-(G6142+(SUMIF('RELACION PAGO DE CAJA'!B$3:B$9173,A6142,'RELACION PAGO DE CAJA'!K$3:K$9173)+SUMIF('RELACION PAGO DE CAJA'!B$3:B$9173,A6142,'RELACION PAGO DE CAJA'!L$3:L$9173)+(SUMIF('RELACION PAGO DE CAJA'!B$3:B$9173,A6142,'RELACION PAGO DE CAJA'!M$3:M$408)+(SUMIF('RELACION PAGO DE CAJA'!B$3:B$9173,A6142,'RELACION PAGO DE CAJA'!N$3:N$9173)))))</f>
        <v>#REF!</v>
      </c>
    </row>
    <row r="6143" spans="1:10">
      <c r="A6143" s="16" t="str">
        <f t="shared" si="100"/>
        <v/>
      </c>
      <c r="B6143" s="93"/>
      <c r="C6143" s="97"/>
      <c r="D6143" s="25"/>
      <c r="E6143" s="91"/>
      <c r="F6143" s="98"/>
      <c r="G6143" s="23"/>
      <c r="H6143" s="23"/>
      <c r="I6143" s="23"/>
      <c r="J6143" s="14" t="e">
        <f ca="1">F6143-(G6143+(SUMIF('RELACION PAGO DE CAJA'!B$3:B$9173,A6143,'RELACION PAGO DE CAJA'!K$3:K$9173)+SUMIF('RELACION PAGO DE CAJA'!B$3:B$9173,A6143,'RELACION PAGO DE CAJA'!L$3:L$9173)+(SUMIF('RELACION PAGO DE CAJA'!B$3:B$9173,A6143,'RELACION PAGO DE CAJA'!M$3:M$408)+(SUMIF('RELACION PAGO DE CAJA'!B$3:B$9173,A6143,'RELACION PAGO DE CAJA'!N$3:N$9173)))))</f>
        <v>#REF!</v>
      </c>
    </row>
    <row r="6144" spans="1:10">
      <c r="A6144" s="16" t="str">
        <f t="shared" si="100"/>
        <v/>
      </c>
      <c r="B6144" s="93"/>
      <c r="C6144" s="97"/>
      <c r="D6144" s="25"/>
      <c r="E6144" s="91"/>
      <c r="F6144" s="98"/>
      <c r="G6144" s="23"/>
      <c r="H6144" s="23"/>
      <c r="I6144" s="23"/>
      <c r="J6144" s="14" t="e">
        <f ca="1">F6144-(G6144+(SUMIF('RELACION PAGO DE CAJA'!B$3:B$9173,A6144,'RELACION PAGO DE CAJA'!K$3:K$9173)+SUMIF('RELACION PAGO DE CAJA'!B$3:B$9173,A6144,'RELACION PAGO DE CAJA'!L$3:L$9173)+(SUMIF('RELACION PAGO DE CAJA'!B$3:B$9173,A6144,'RELACION PAGO DE CAJA'!M$3:M$408)+(SUMIF('RELACION PAGO DE CAJA'!B$3:B$9173,A6144,'RELACION PAGO DE CAJA'!N$3:N$9173)))))</f>
        <v>#REF!</v>
      </c>
    </row>
    <row r="6145" spans="1:10">
      <c r="A6145" s="16" t="str">
        <f t="shared" si="100"/>
        <v/>
      </c>
      <c r="B6145" s="93"/>
      <c r="C6145" s="97"/>
      <c r="D6145" s="25"/>
      <c r="E6145" s="91"/>
      <c r="F6145" s="98"/>
      <c r="G6145" s="23"/>
      <c r="H6145" s="23"/>
      <c r="I6145" s="23"/>
      <c r="J6145" s="14" t="e">
        <f ca="1">F6145-(G6145+(SUMIF('RELACION PAGO DE CAJA'!B$3:B$9173,A6145,'RELACION PAGO DE CAJA'!K$3:K$9173)+SUMIF('RELACION PAGO DE CAJA'!B$3:B$9173,A6145,'RELACION PAGO DE CAJA'!L$3:L$9173)+(SUMIF('RELACION PAGO DE CAJA'!B$3:B$9173,A6145,'RELACION PAGO DE CAJA'!M$3:M$408)+(SUMIF('RELACION PAGO DE CAJA'!B$3:B$9173,A6145,'RELACION PAGO DE CAJA'!N$3:N$9173)))))</f>
        <v>#REF!</v>
      </c>
    </row>
    <row r="6146" spans="1:10">
      <c r="A6146" s="16" t="str">
        <f t="shared" si="100"/>
        <v/>
      </c>
      <c r="B6146" s="93"/>
      <c r="C6146" s="97"/>
      <c r="D6146" s="25"/>
      <c r="E6146" s="91"/>
      <c r="F6146" s="98"/>
      <c r="G6146" s="23"/>
      <c r="H6146" s="23"/>
      <c r="I6146" s="23"/>
      <c r="J6146" s="14" t="e">
        <f ca="1">F6146-(G6146+(SUMIF('RELACION PAGO DE CAJA'!B$3:B$9173,A6146,'RELACION PAGO DE CAJA'!K$3:K$9173)+SUMIF('RELACION PAGO DE CAJA'!B$3:B$9173,A6146,'RELACION PAGO DE CAJA'!L$3:L$9173)+(SUMIF('RELACION PAGO DE CAJA'!B$3:B$9173,A6146,'RELACION PAGO DE CAJA'!M$3:M$408)+(SUMIF('RELACION PAGO DE CAJA'!B$3:B$9173,A6146,'RELACION PAGO DE CAJA'!N$3:N$9173)))))</f>
        <v>#REF!</v>
      </c>
    </row>
    <row r="6147" spans="1:10">
      <c r="A6147" s="16" t="str">
        <f t="shared" si="100"/>
        <v/>
      </c>
      <c r="B6147" s="93"/>
      <c r="C6147" s="97"/>
      <c r="D6147" s="25"/>
      <c r="E6147" s="91"/>
      <c r="F6147" s="98"/>
      <c r="G6147" s="23"/>
      <c r="H6147" s="23"/>
      <c r="I6147" s="23"/>
      <c r="J6147" s="14" t="e">
        <f ca="1">F6147-(G6147+(SUMIF('RELACION PAGO DE CAJA'!B$3:B$9173,A6147,'RELACION PAGO DE CAJA'!K$3:K$9173)+SUMIF('RELACION PAGO DE CAJA'!B$3:B$9173,A6147,'RELACION PAGO DE CAJA'!L$3:L$9173)+(SUMIF('RELACION PAGO DE CAJA'!B$3:B$9173,A6147,'RELACION PAGO DE CAJA'!M$3:M$408)+(SUMIF('RELACION PAGO DE CAJA'!B$3:B$9173,A6147,'RELACION PAGO DE CAJA'!N$3:N$9173)))))</f>
        <v>#REF!</v>
      </c>
    </row>
    <row r="6148" spans="1:10">
      <c r="A6148" s="16" t="str">
        <f t="shared" si="100"/>
        <v/>
      </c>
      <c r="B6148" s="93"/>
      <c r="C6148" s="97"/>
      <c r="D6148" s="25"/>
      <c r="E6148" s="91"/>
      <c r="F6148" s="98"/>
      <c r="G6148" s="23"/>
      <c r="H6148" s="23"/>
      <c r="I6148" s="23"/>
      <c r="J6148" s="14" t="e">
        <f ca="1">F6148-(G6148+(SUMIF('RELACION PAGO DE CAJA'!B$3:B$9173,A6148,'RELACION PAGO DE CAJA'!K$3:K$9173)+SUMIF('RELACION PAGO DE CAJA'!B$3:B$9173,A6148,'RELACION PAGO DE CAJA'!L$3:L$9173)+(SUMIF('RELACION PAGO DE CAJA'!B$3:B$9173,A6148,'RELACION PAGO DE CAJA'!M$3:M$408)+(SUMIF('RELACION PAGO DE CAJA'!B$3:B$9173,A6148,'RELACION PAGO DE CAJA'!N$3:N$9173)))))</f>
        <v>#REF!</v>
      </c>
    </row>
    <row r="6149" spans="1:10">
      <c r="A6149" s="16" t="str">
        <f t="shared" si="100"/>
        <v/>
      </c>
      <c r="B6149" s="93"/>
      <c r="C6149" s="97"/>
      <c r="D6149" s="25"/>
      <c r="E6149" s="91"/>
      <c r="F6149" s="98"/>
      <c r="G6149" s="23"/>
      <c r="H6149" s="23"/>
      <c r="I6149" s="23"/>
      <c r="J6149" s="14" t="e">
        <f ca="1">F6149-(G6149+(SUMIF('RELACION PAGO DE CAJA'!B$3:B$9173,A6149,'RELACION PAGO DE CAJA'!K$3:K$9173)+SUMIF('RELACION PAGO DE CAJA'!B$3:B$9173,A6149,'RELACION PAGO DE CAJA'!L$3:L$9173)+(SUMIF('RELACION PAGO DE CAJA'!B$3:B$9173,A6149,'RELACION PAGO DE CAJA'!M$3:M$408)+(SUMIF('RELACION PAGO DE CAJA'!B$3:B$9173,A6149,'RELACION PAGO DE CAJA'!N$3:N$9173)))))</f>
        <v>#REF!</v>
      </c>
    </row>
    <row r="6150" spans="1:10">
      <c r="A6150" s="16" t="str">
        <f t="shared" si="100"/>
        <v/>
      </c>
      <c r="B6150" s="93"/>
      <c r="C6150" s="97"/>
      <c r="D6150" s="25"/>
      <c r="E6150" s="91"/>
      <c r="F6150" s="98"/>
      <c r="G6150" s="23"/>
      <c r="H6150" s="23"/>
      <c r="I6150" s="23"/>
      <c r="J6150" s="14" t="e">
        <f ca="1">F6150-(G6150+(SUMIF('RELACION PAGO DE CAJA'!B$3:B$9173,A6150,'RELACION PAGO DE CAJA'!K$3:K$9173)+SUMIF('RELACION PAGO DE CAJA'!B$3:B$9173,A6150,'RELACION PAGO DE CAJA'!L$3:L$9173)+(SUMIF('RELACION PAGO DE CAJA'!B$3:B$9173,A6150,'RELACION PAGO DE CAJA'!M$3:M$408)+(SUMIF('RELACION PAGO DE CAJA'!B$3:B$9173,A6150,'RELACION PAGO DE CAJA'!N$3:N$9173)))))</f>
        <v>#REF!</v>
      </c>
    </row>
    <row r="6151" spans="1:10">
      <c r="A6151" s="16" t="str">
        <f t="shared" si="100"/>
        <v/>
      </c>
      <c r="B6151" s="93"/>
      <c r="C6151" s="97"/>
      <c r="D6151" s="25"/>
      <c r="E6151" s="91"/>
      <c r="F6151" s="98"/>
      <c r="G6151" s="23"/>
      <c r="H6151" s="23"/>
      <c r="I6151" s="23"/>
      <c r="J6151" s="14" t="e">
        <f ca="1">F6151-(G6151+(SUMIF('RELACION PAGO DE CAJA'!B$3:B$9173,A6151,'RELACION PAGO DE CAJA'!K$3:K$9173)+SUMIF('RELACION PAGO DE CAJA'!B$3:B$9173,A6151,'RELACION PAGO DE CAJA'!L$3:L$9173)+(SUMIF('RELACION PAGO DE CAJA'!B$3:B$9173,A6151,'RELACION PAGO DE CAJA'!M$3:M$408)+(SUMIF('RELACION PAGO DE CAJA'!B$3:B$9173,A6151,'RELACION PAGO DE CAJA'!N$3:N$9173)))))</f>
        <v>#REF!</v>
      </c>
    </row>
    <row r="6152" spans="1:10">
      <c r="A6152" s="16" t="str">
        <f t="shared" si="100"/>
        <v/>
      </c>
      <c r="B6152" s="93"/>
      <c r="C6152" s="97"/>
      <c r="D6152" s="25"/>
      <c r="E6152" s="91"/>
      <c r="F6152" s="98"/>
      <c r="G6152" s="23"/>
      <c r="H6152" s="23"/>
      <c r="I6152" s="23"/>
      <c r="J6152" s="14" t="e">
        <f ca="1">F6152-(G6152+(SUMIF('RELACION PAGO DE CAJA'!B$3:B$9173,A6152,'RELACION PAGO DE CAJA'!K$3:K$9173)+SUMIF('RELACION PAGO DE CAJA'!B$3:B$9173,A6152,'RELACION PAGO DE CAJA'!L$3:L$9173)+(SUMIF('RELACION PAGO DE CAJA'!B$3:B$9173,A6152,'RELACION PAGO DE CAJA'!M$3:M$408)+(SUMIF('RELACION PAGO DE CAJA'!B$3:B$9173,A6152,'RELACION PAGO DE CAJA'!N$3:N$9173)))))</f>
        <v>#REF!</v>
      </c>
    </row>
    <row r="6153" spans="1:10">
      <c r="A6153" s="16" t="str">
        <f t="shared" si="100"/>
        <v/>
      </c>
      <c r="B6153" s="93"/>
      <c r="C6153" s="97"/>
      <c r="D6153" s="25"/>
      <c r="E6153" s="91"/>
      <c r="F6153" s="98"/>
      <c r="G6153" s="23"/>
      <c r="H6153" s="23"/>
      <c r="I6153" s="23"/>
      <c r="J6153" s="14" t="e">
        <f ca="1">F6153-(G6153+(SUMIF('RELACION PAGO DE CAJA'!B$3:B$9173,A6153,'RELACION PAGO DE CAJA'!K$3:K$9173)+SUMIF('RELACION PAGO DE CAJA'!B$3:B$9173,A6153,'RELACION PAGO DE CAJA'!L$3:L$9173)+(SUMIF('RELACION PAGO DE CAJA'!B$3:B$9173,A6153,'RELACION PAGO DE CAJA'!M$3:M$408)+(SUMIF('RELACION PAGO DE CAJA'!B$3:B$9173,A6153,'RELACION PAGO DE CAJA'!N$3:N$9173)))))</f>
        <v>#REF!</v>
      </c>
    </row>
    <row r="6154" spans="1:10">
      <c r="A6154" s="16" t="str">
        <f t="shared" si="100"/>
        <v/>
      </c>
      <c r="B6154" s="93"/>
      <c r="C6154" s="97"/>
      <c r="D6154" s="25"/>
      <c r="E6154" s="91"/>
      <c r="F6154" s="98"/>
      <c r="G6154" s="23"/>
      <c r="H6154" s="23"/>
      <c r="I6154" s="23"/>
      <c r="J6154" s="14" t="e">
        <f ca="1">F6154-(G6154+(SUMIF('RELACION PAGO DE CAJA'!B$3:B$9173,A6154,'RELACION PAGO DE CAJA'!K$3:K$9173)+SUMIF('RELACION PAGO DE CAJA'!B$3:B$9173,A6154,'RELACION PAGO DE CAJA'!L$3:L$9173)+(SUMIF('RELACION PAGO DE CAJA'!B$3:B$9173,A6154,'RELACION PAGO DE CAJA'!M$3:M$408)+(SUMIF('RELACION PAGO DE CAJA'!B$3:B$9173,A6154,'RELACION PAGO DE CAJA'!N$3:N$9173)))))</f>
        <v>#REF!</v>
      </c>
    </row>
    <row r="6155" spans="1:10">
      <c r="A6155" s="16" t="str">
        <f t="shared" si="100"/>
        <v/>
      </c>
      <c r="B6155" s="93"/>
      <c r="C6155" s="97"/>
      <c r="D6155" s="25"/>
      <c r="E6155" s="91"/>
      <c r="F6155" s="98"/>
      <c r="G6155" s="23"/>
      <c r="H6155" s="23"/>
      <c r="I6155" s="23"/>
      <c r="J6155" s="14" t="e">
        <f ca="1">F6155-(G6155+(SUMIF('RELACION PAGO DE CAJA'!B$3:B$9173,A6155,'RELACION PAGO DE CAJA'!K$3:K$9173)+SUMIF('RELACION PAGO DE CAJA'!B$3:B$9173,A6155,'RELACION PAGO DE CAJA'!L$3:L$9173)+(SUMIF('RELACION PAGO DE CAJA'!B$3:B$9173,A6155,'RELACION PAGO DE CAJA'!M$3:M$408)+(SUMIF('RELACION PAGO DE CAJA'!B$3:B$9173,A6155,'RELACION PAGO DE CAJA'!N$3:N$9173)))))</f>
        <v>#REF!</v>
      </c>
    </row>
    <row r="6156" spans="1:10">
      <c r="A6156" s="16" t="str">
        <f t="shared" si="100"/>
        <v/>
      </c>
      <c r="B6156" s="93"/>
      <c r="C6156" s="97"/>
      <c r="D6156" s="25"/>
      <c r="E6156" s="91"/>
      <c r="F6156" s="98"/>
      <c r="G6156" s="23"/>
      <c r="H6156" s="23"/>
      <c r="I6156" s="23"/>
      <c r="J6156" s="14" t="e">
        <f ca="1">F6156-(G6156+(SUMIF('RELACION PAGO DE CAJA'!B$3:B$9173,A6156,'RELACION PAGO DE CAJA'!K$3:K$9173)+SUMIF('RELACION PAGO DE CAJA'!B$3:B$9173,A6156,'RELACION PAGO DE CAJA'!L$3:L$9173)+(SUMIF('RELACION PAGO DE CAJA'!B$3:B$9173,A6156,'RELACION PAGO DE CAJA'!M$3:M$408)+(SUMIF('RELACION PAGO DE CAJA'!B$3:B$9173,A6156,'RELACION PAGO DE CAJA'!N$3:N$9173)))))</f>
        <v>#REF!</v>
      </c>
    </row>
    <row r="6157" spans="1:10">
      <c r="A6157" s="16" t="str">
        <f t="shared" si="100"/>
        <v/>
      </c>
      <c r="B6157" s="93"/>
      <c r="C6157" s="97"/>
      <c r="D6157" s="25"/>
      <c r="E6157" s="91"/>
      <c r="F6157" s="98"/>
      <c r="G6157" s="23"/>
      <c r="H6157" s="23"/>
      <c r="I6157" s="23"/>
      <c r="J6157" s="14" t="e">
        <f ca="1">F6157-(G6157+(SUMIF('RELACION PAGO DE CAJA'!B$3:B$9173,A6157,'RELACION PAGO DE CAJA'!K$3:K$9173)+SUMIF('RELACION PAGO DE CAJA'!B$3:B$9173,A6157,'RELACION PAGO DE CAJA'!L$3:L$9173)+(SUMIF('RELACION PAGO DE CAJA'!B$3:B$9173,A6157,'RELACION PAGO DE CAJA'!M$3:M$408)+(SUMIF('RELACION PAGO DE CAJA'!B$3:B$9173,A6157,'RELACION PAGO DE CAJA'!N$3:N$9173)))))</f>
        <v>#REF!</v>
      </c>
    </row>
    <row r="6158" spans="1:10">
      <c r="A6158" s="16" t="str">
        <f t="shared" si="100"/>
        <v/>
      </c>
      <c r="B6158" s="93"/>
      <c r="C6158" s="97"/>
      <c r="D6158" s="25"/>
      <c r="E6158" s="91"/>
      <c r="F6158" s="98"/>
      <c r="G6158" s="23"/>
      <c r="H6158" s="23"/>
      <c r="I6158" s="23"/>
      <c r="J6158" s="14" t="e">
        <f ca="1">F6158-(G6158+(SUMIF('RELACION PAGO DE CAJA'!B$3:B$9173,A6158,'RELACION PAGO DE CAJA'!K$3:K$9173)+SUMIF('RELACION PAGO DE CAJA'!B$3:B$9173,A6158,'RELACION PAGO DE CAJA'!L$3:L$9173)+(SUMIF('RELACION PAGO DE CAJA'!B$3:B$9173,A6158,'RELACION PAGO DE CAJA'!M$3:M$408)+(SUMIF('RELACION PAGO DE CAJA'!B$3:B$9173,A6158,'RELACION PAGO DE CAJA'!N$3:N$9173)))))</f>
        <v>#REF!</v>
      </c>
    </row>
    <row r="6159" spans="1:10">
      <c r="A6159" s="16" t="str">
        <f t="shared" si="100"/>
        <v/>
      </c>
      <c r="B6159" s="93"/>
      <c r="C6159" s="97"/>
      <c r="D6159" s="25"/>
      <c r="E6159" s="91"/>
      <c r="F6159" s="98"/>
      <c r="G6159" s="23"/>
      <c r="H6159" s="23"/>
      <c r="I6159" s="23"/>
      <c r="J6159" s="14" t="e">
        <f ca="1">F6159-(G6159+(SUMIF('RELACION PAGO DE CAJA'!B$3:B$9173,A6159,'RELACION PAGO DE CAJA'!K$3:K$9173)+SUMIF('RELACION PAGO DE CAJA'!B$3:B$9173,A6159,'RELACION PAGO DE CAJA'!L$3:L$9173)+(SUMIF('RELACION PAGO DE CAJA'!B$3:B$9173,A6159,'RELACION PAGO DE CAJA'!M$3:M$408)+(SUMIF('RELACION PAGO DE CAJA'!B$3:B$9173,A6159,'RELACION PAGO DE CAJA'!N$3:N$9173)))))</f>
        <v>#REF!</v>
      </c>
    </row>
    <row r="6160" spans="1:10">
      <c r="A6160" s="16" t="str">
        <f t="shared" si="100"/>
        <v/>
      </c>
      <c r="B6160" s="93"/>
      <c r="C6160" s="97"/>
      <c r="D6160" s="25"/>
      <c r="E6160" s="91"/>
      <c r="F6160" s="98"/>
      <c r="G6160" s="23"/>
      <c r="H6160" s="23"/>
      <c r="I6160" s="23"/>
      <c r="J6160" s="14" t="e">
        <f ca="1">F6160-(G6160+(SUMIF('RELACION PAGO DE CAJA'!B$3:B$9173,A6160,'RELACION PAGO DE CAJA'!K$3:K$9173)+SUMIF('RELACION PAGO DE CAJA'!B$3:B$9173,A6160,'RELACION PAGO DE CAJA'!L$3:L$9173)+(SUMIF('RELACION PAGO DE CAJA'!B$3:B$9173,A6160,'RELACION PAGO DE CAJA'!M$3:M$408)+(SUMIF('RELACION PAGO DE CAJA'!B$3:B$9173,A6160,'RELACION PAGO DE CAJA'!N$3:N$9173)))))</f>
        <v>#REF!</v>
      </c>
    </row>
    <row r="6161" spans="1:10">
      <c r="A6161" s="16" t="str">
        <f t="shared" si="100"/>
        <v/>
      </c>
      <c r="B6161" s="93"/>
      <c r="C6161" s="97"/>
      <c r="D6161" s="25"/>
      <c r="E6161" s="91"/>
      <c r="F6161" s="98"/>
      <c r="G6161" s="23"/>
      <c r="H6161" s="23"/>
      <c r="I6161" s="23"/>
      <c r="J6161" s="14" t="e">
        <f ca="1">F6161-(G6161+(SUMIF('RELACION PAGO DE CAJA'!B$3:B$9173,A6161,'RELACION PAGO DE CAJA'!K$3:K$9173)+SUMIF('RELACION PAGO DE CAJA'!B$3:B$9173,A6161,'RELACION PAGO DE CAJA'!L$3:L$9173)+(SUMIF('RELACION PAGO DE CAJA'!B$3:B$9173,A6161,'RELACION PAGO DE CAJA'!M$3:M$408)+(SUMIF('RELACION PAGO DE CAJA'!B$3:B$9173,A6161,'RELACION PAGO DE CAJA'!N$3:N$9173)))))</f>
        <v>#REF!</v>
      </c>
    </row>
    <row r="6162" spans="1:10">
      <c r="A6162" s="16" t="str">
        <f t="shared" si="100"/>
        <v/>
      </c>
      <c r="B6162" s="93"/>
      <c r="C6162" s="97"/>
      <c r="D6162" s="25"/>
      <c r="E6162" s="91"/>
      <c r="F6162" s="98"/>
      <c r="G6162" s="23"/>
      <c r="H6162" s="23"/>
      <c r="I6162" s="23"/>
      <c r="J6162" s="14" t="e">
        <f ca="1">F6162-(G6162+(SUMIF('RELACION PAGO DE CAJA'!B$3:B$9173,A6162,'RELACION PAGO DE CAJA'!K$3:K$9173)+SUMIF('RELACION PAGO DE CAJA'!B$3:B$9173,A6162,'RELACION PAGO DE CAJA'!L$3:L$9173)+(SUMIF('RELACION PAGO DE CAJA'!B$3:B$9173,A6162,'RELACION PAGO DE CAJA'!M$3:M$408)+(SUMIF('RELACION PAGO DE CAJA'!B$3:B$9173,A6162,'RELACION PAGO DE CAJA'!N$3:N$9173)))))</f>
        <v>#REF!</v>
      </c>
    </row>
    <row r="6163" spans="1:10">
      <c r="A6163" s="16" t="str">
        <f t="shared" si="100"/>
        <v/>
      </c>
      <c r="B6163" s="93"/>
      <c r="C6163" s="97"/>
      <c r="D6163" s="25"/>
      <c r="E6163" s="91"/>
      <c r="F6163" s="98"/>
      <c r="G6163" s="23"/>
      <c r="H6163" s="23"/>
      <c r="I6163" s="23"/>
      <c r="J6163" s="14" t="e">
        <f ca="1">F6163-(G6163+(SUMIF('RELACION PAGO DE CAJA'!B$3:B$9173,A6163,'RELACION PAGO DE CAJA'!K$3:K$9173)+SUMIF('RELACION PAGO DE CAJA'!B$3:B$9173,A6163,'RELACION PAGO DE CAJA'!L$3:L$9173)+(SUMIF('RELACION PAGO DE CAJA'!B$3:B$9173,A6163,'RELACION PAGO DE CAJA'!M$3:M$408)+(SUMIF('RELACION PAGO DE CAJA'!B$3:B$9173,A6163,'RELACION PAGO DE CAJA'!N$3:N$9173)))))</f>
        <v>#REF!</v>
      </c>
    </row>
    <row r="6164" spans="1:10">
      <c r="A6164" s="16" t="str">
        <f t="shared" si="100"/>
        <v/>
      </c>
      <c r="B6164" s="93"/>
      <c r="C6164" s="97"/>
      <c r="D6164" s="25"/>
      <c r="E6164" s="91"/>
      <c r="F6164" s="98"/>
      <c r="G6164" s="23"/>
      <c r="H6164" s="23"/>
      <c r="I6164" s="23"/>
      <c r="J6164" s="14" t="e">
        <f ca="1">F6164-(G6164+(SUMIF('RELACION PAGO DE CAJA'!B$3:B$9173,A6164,'RELACION PAGO DE CAJA'!K$3:K$9173)+SUMIF('RELACION PAGO DE CAJA'!B$3:B$9173,A6164,'RELACION PAGO DE CAJA'!L$3:L$9173)+(SUMIF('RELACION PAGO DE CAJA'!B$3:B$9173,A6164,'RELACION PAGO DE CAJA'!M$3:M$408)+(SUMIF('RELACION PAGO DE CAJA'!B$3:B$9173,A6164,'RELACION PAGO DE CAJA'!N$3:N$9173)))))</f>
        <v>#REF!</v>
      </c>
    </row>
    <row r="6165" spans="1:10">
      <c r="A6165" s="16" t="str">
        <f t="shared" ref="A6165:A6228" si="101">CONCATENATE(B6165,D6165,E6165)</f>
        <v/>
      </c>
      <c r="B6165" s="93"/>
      <c r="C6165" s="97"/>
      <c r="D6165" s="25"/>
      <c r="E6165" s="91"/>
      <c r="F6165" s="98"/>
      <c r="G6165" s="23"/>
      <c r="H6165" s="23"/>
      <c r="I6165" s="23"/>
      <c r="J6165" s="14" t="e">
        <f ca="1">F6165-(G6165+(SUMIF('RELACION PAGO DE CAJA'!B$3:B$9173,A6165,'RELACION PAGO DE CAJA'!K$3:K$9173)+SUMIF('RELACION PAGO DE CAJA'!B$3:B$9173,A6165,'RELACION PAGO DE CAJA'!L$3:L$9173)+(SUMIF('RELACION PAGO DE CAJA'!B$3:B$9173,A6165,'RELACION PAGO DE CAJA'!M$3:M$408)+(SUMIF('RELACION PAGO DE CAJA'!B$3:B$9173,A6165,'RELACION PAGO DE CAJA'!N$3:N$9173)))))</f>
        <v>#REF!</v>
      </c>
    </row>
    <row r="6166" spans="1:10">
      <c r="A6166" s="16" t="str">
        <f t="shared" si="101"/>
        <v/>
      </c>
      <c r="B6166" s="93"/>
      <c r="C6166" s="97"/>
      <c r="D6166" s="25"/>
      <c r="E6166" s="91"/>
      <c r="F6166" s="98"/>
      <c r="G6166" s="23"/>
      <c r="H6166" s="23"/>
      <c r="I6166" s="23"/>
      <c r="J6166" s="14" t="e">
        <f ca="1">F6166-(G6166+(SUMIF('RELACION PAGO DE CAJA'!B$3:B$9173,A6166,'RELACION PAGO DE CAJA'!K$3:K$9173)+SUMIF('RELACION PAGO DE CAJA'!B$3:B$9173,A6166,'RELACION PAGO DE CAJA'!L$3:L$9173)+(SUMIF('RELACION PAGO DE CAJA'!B$3:B$9173,A6166,'RELACION PAGO DE CAJA'!M$3:M$408)+(SUMIF('RELACION PAGO DE CAJA'!B$3:B$9173,A6166,'RELACION PAGO DE CAJA'!N$3:N$9173)))))</f>
        <v>#REF!</v>
      </c>
    </row>
    <row r="6167" spans="1:10">
      <c r="A6167" s="16" t="str">
        <f t="shared" si="101"/>
        <v/>
      </c>
      <c r="B6167" s="93"/>
      <c r="C6167" s="97"/>
      <c r="D6167" s="25"/>
      <c r="E6167" s="91"/>
      <c r="F6167" s="98"/>
      <c r="G6167" s="23"/>
      <c r="H6167" s="23"/>
      <c r="I6167" s="23"/>
      <c r="J6167" s="14" t="e">
        <f ca="1">F6167-(G6167+(SUMIF('RELACION PAGO DE CAJA'!B$3:B$9173,A6167,'RELACION PAGO DE CAJA'!K$3:K$9173)+SUMIF('RELACION PAGO DE CAJA'!B$3:B$9173,A6167,'RELACION PAGO DE CAJA'!L$3:L$9173)+(SUMIF('RELACION PAGO DE CAJA'!B$3:B$9173,A6167,'RELACION PAGO DE CAJA'!M$3:M$408)+(SUMIF('RELACION PAGO DE CAJA'!B$3:B$9173,A6167,'RELACION PAGO DE CAJA'!N$3:N$9173)))))</f>
        <v>#REF!</v>
      </c>
    </row>
    <row r="6168" spans="1:10">
      <c r="A6168" s="16" t="str">
        <f t="shared" si="101"/>
        <v/>
      </c>
      <c r="B6168" s="93"/>
      <c r="C6168" s="97"/>
      <c r="D6168" s="25"/>
      <c r="E6168" s="91"/>
      <c r="F6168" s="98"/>
      <c r="G6168" s="23"/>
      <c r="H6168" s="23"/>
      <c r="I6168" s="23"/>
      <c r="J6168" s="14" t="e">
        <f ca="1">F6168-(G6168+(SUMIF('RELACION PAGO DE CAJA'!B$3:B$9173,A6168,'RELACION PAGO DE CAJA'!K$3:K$9173)+SUMIF('RELACION PAGO DE CAJA'!B$3:B$9173,A6168,'RELACION PAGO DE CAJA'!L$3:L$9173)+(SUMIF('RELACION PAGO DE CAJA'!B$3:B$9173,A6168,'RELACION PAGO DE CAJA'!M$3:M$408)+(SUMIF('RELACION PAGO DE CAJA'!B$3:B$9173,A6168,'RELACION PAGO DE CAJA'!N$3:N$9173)))))</f>
        <v>#REF!</v>
      </c>
    </row>
    <row r="6169" spans="1:10">
      <c r="A6169" s="16" t="str">
        <f t="shared" si="101"/>
        <v/>
      </c>
      <c r="B6169" s="93"/>
      <c r="C6169" s="97"/>
      <c r="D6169" s="25"/>
      <c r="E6169" s="91"/>
      <c r="F6169" s="98"/>
      <c r="G6169" s="23"/>
      <c r="H6169" s="23"/>
      <c r="I6169" s="23"/>
      <c r="J6169" s="14" t="e">
        <f ca="1">F6169-(G6169+(SUMIF('RELACION PAGO DE CAJA'!B$3:B$9173,A6169,'RELACION PAGO DE CAJA'!K$3:K$9173)+SUMIF('RELACION PAGO DE CAJA'!B$3:B$9173,A6169,'RELACION PAGO DE CAJA'!L$3:L$9173)+(SUMIF('RELACION PAGO DE CAJA'!B$3:B$9173,A6169,'RELACION PAGO DE CAJA'!M$3:M$408)+(SUMIF('RELACION PAGO DE CAJA'!B$3:B$9173,A6169,'RELACION PAGO DE CAJA'!N$3:N$9173)))))</f>
        <v>#REF!</v>
      </c>
    </row>
    <row r="6170" spans="1:10">
      <c r="A6170" s="16" t="str">
        <f t="shared" si="101"/>
        <v/>
      </c>
      <c r="B6170" s="93"/>
      <c r="C6170" s="97"/>
      <c r="D6170" s="25"/>
      <c r="E6170" s="91"/>
      <c r="F6170" s="98"/>
      <c r="G6170" s="23"/>
      <c r="H6170" s="23"/>
      <c r="I6170" s="23"/>
      <c r="J6170" s="14" t="e">
        <f ca="1">F6170-(G6170+(SUMIF('RELACION PAGO DE CAJA'!B$3:B$9173,A6170,'RELACION PAGO DE CAJA'!K$3:K$9173)+SUMIF('RELACION PAGO DE CAJA'!B$3:B$9173,A6170,'RELACION PAGO DE CAJA'!L$3:L$9173)+(SUMIF('RELACION PAGO DE CAJA'!B$3:B$9173,A6170,'RELACION PAGO DE CAJA'!M$3:M$408)+(SUMIF('RELACION PAGO DE CAJA'!B$3:B$9173,A6170,'RELACION PAGO DE CAJA'!N$3:N$9173)))))</f>
        <v>#REF!</v>
      </c>
    </row>
    <row r="6171" spans="1:10">
      <c r="A6171" s="16" t="str">
        <f t="shared" si="101"/>
        <v/>
      </c>
      <c r="B6171" s="93"/>
      <c r="C6171" s="97"/>
      <c r="D6171" s="25"/>
      <c r="E6171" s="91"/>
      <c r="F6171" s="98"/>
      <c r="G6171" s="23"/>
      <c r="H6171" s="23"/>
      <c r="I6171" s="23"/>
      <c r="J6171" s="14" t="e">
        <f ca="1">F6171-(G6171+(SUMIF('RELACION PAGO DE CAJA'!B$3:B$9173,A6171,'RELACION PAGO DE CAJA'!K$3:K$9173)+SUMIF('RELACION PAGO DE CAJA'!B$3:B$9173,A6171,'RELACION PAGO DE CAJA'!L$3:L$9173)+(SUMIF('RELACION PAGO DE CAJA'!B$3:B$9173,A6171,'RELACION PAGO DE CAJA'!M$3:M$408)+(SUMIF('RELACION PAGO DE CAJA'!B$3:B$9173,A6171,'RELACION PAGO DE CAJA'!N$3:N$9173)))))</f>
        <v>#REF!</v>
      </c>
    </row>
    <row r="6172" spans="1:10">
      <c r="A6172" s="16" t="str">
        <f t="shared" si="101"/>
        <v/>
      </c>
      <c r="B6172" s="93"/>
      <c r="C6172" s="97"/>
      <c r="D6172" s="25"/>
      <c r="E6172" s="91"/>
      <c r="F6172" s="98"/>
      <c r="G6172" s="23"/>
      <c r="H6172" s="23"/>
      <c r="I6172" s="23"/>
      <c r="J6172" s="14" t="e">
        <f ca="1">F6172-(G6172+(SUMIF('RELACION PAGO DE CAJA'!B$3:B$9173,A6172,'RELACION PAGO DE CAJA'!K$3:K$9173)+SUMIF('RELACION PAGO DE CAJA'!B$3:B$9173,A6172,'RELACION PAGO DE CAJA'!L$3:L$9173)+(SUMIF('RELACION PAGO DE CAJA'!B$3:B$9173,A6172,'RELACION PAGO DE CAJA'!M$3:M$408)+(SUMIF('RELACION PAGO DE CAJA'!B$3:B$9173,A6172,'RELACION PAGO DE CAJA'!N$3:N$9173)))))</f>
        <v>#REF!</v>
      </c>
    </row>
    <row r="6173" spans="1:10">
      <c r="A6173" s="16" t="str">
        <f t="shared" si="101"/>
        <v/>
      </c>
      <c r="B6173" s="93"/>
      <c r="C6173" s="97"/>
      <c r="D6173" s="25"/>
      <c r="E6173" s="91"/>
      <c r="F6173" s="98"/>
      <c r="G6173" s="23"/>
      <c r="H6173" s="23"/>
      <c r="I6173" s="23"/>
      <c r="J6173" s="14" t="e">
        <f ca="1">F6173-(G6173+(SUMIF('RELACION PAGO DE CAJA'!B$3:B$9173,A6173,'RELACION PAGO DE CAJA'!K$3:K$9173)+SUMIF('RELACION PAGO DE CAJA'!B$3:B$9173,A6173,'RELACION PAGO DE CAJA'!L$3:L$9173)+(SUMIF('RELACION PAGO DE CAJA'!B$3:B$9173,A6173,'RELACION PAGO DE CAJA'!M$3:M$408)+(SUMIF('RELACION PAGO DE CAJA'!B$3:B$9173,A6173,'RELACION PAGO DE CAJA'!N$3:N$9173)))))</f>
        <v>#REF!</v>
      </c>
    </row>
    <row r="6174" spans="1:10">
      <c r="A6174" s="16" t="str">
        <f t="shared" si="101"/>
        <v/>
      </c>
      <c r="B6174" s="93"/>
      <c r="C6174" s="97"/>
      <c r="D6174" s="25"/>
      <c r="E6174" s="91"/>
      <c r="F6174" s="98"/>
      <c r="G6174" s="23"/>
      <c r="H6174" s="23"/>
      <c r="I6174" s="23"/>
      <c r="J6174" s="14" t="e">
        <f ca="1">F6174-(G6174+(SUMIF('RELACION PAGO DE CAJA'!B$3:B$9173,A6174,'RELACION PAGO DE CAJA'!K$3:K$9173)+SUMIF('RELACION PAGO DE CAJA'!B$3:B$9173,A6174,'RELACION PAGO DE CAJA'!L$3:L$9173)+(SUMIF('RELACION PAGO DE CAJA'!B$3:B$9173,A6174,'RELACION PAGO DE CAJA'!M$3:M$408)+(SUMIF('RELACION PAGO DE CAJA'!B$3:B$9173,A6174,'RELACION PAGO DE CAJA'!N$3:N$9173)))))</f>
        <v>#REF!</v>
      </c>
    </row>
    <row r="6175" spans="1:10">
      <c r="A6175" s="16" t="str">
        <f t="shared" si="101"/>
        <v/>
      </c>
      <c r="B6175" s="93"/>
      <c r="C6175" s="97"/>
      <c r="D6175" s="25"/>
      <c r="E6175" s="91"/>
      <c r="F6175" s="98"/>
      <c r="G6175" s="23"/>
      <c r="H6175" s="23"/>
      <c r="I6175" s="23"/>
      <c r="J6175" s="14" t="e">
        <f ca="1">F6175-(G6175+(SUMIF('RELACION PAGO DE CAJA'!B$3:B$9173,A6175,'RELACION PAGO DE CAJA'!K$3:K$9173)+SUMIF('RELACION PAGO DE CAJA'!B$3:B$9173,A6175,'RELACION PAGO DE CAJA'!L$3:L$9173)+(SUMIF('RELACION PAGO DE CAJA'!B$3:B$9173,A6175,'RELACION PAGO DE CAJA'!M$3:M$408)+(SUMIF('RELACION PAGO DE CAJA'!B$3:B$9173,A6175,'RELACION PAGO DE CAJA'!N$3:N$9173)))))</f>
        <v>#REF!</v>
      </c>
    </row>
    <row r="6176" spans="1:10">
      <c r="A6176" s="16" t="str">
        <f t="shared" si="101"/>
        <v/>
      </c>
      <c r="B6176" s="93"/>
      <c r="C6176" s="97"/>
      <c r="D6176" s="25"/>
      <c r="E6176" s="91"/>
      <c r="F6176" s="98"/>
      <c r="G6176" s="23"/>
      <c r="H6176" s="23"/>
      <c r="I6176" s="23"/>
      <c r="J6176" s="14" t="e">
        <f ca="1">F6176-(G6176+(SUMIF('RELACION PAGO DE CAJA'!B$3:B$9173,A6176,'RELACION PAGO DE CAJA'!K$3:K$9173)+SUMIF('RELACION PAGO DE CAJA'!B$3:B$9173,A6176,'RELACION PAGO DE CAJA'!L$3:L$9173)+(SUMIF('RELACION PAGO DE CAJA'!B$3:B$9173,A6176,'RELACION PAGO DE CAJA'!M$3:M$408)+(SUMIF('RELACION PAGO DE CAJA'!B$3:B$9173,A6176,'RELACION PAGO DE CAJA'!N$3:N$9173)))))</f>
        <v>#REF!</v>
      </c>
    </row>
    <row r="6177" spans="1:10">
      <c r="A6177" s="16" t="str">
        <f t="shared" si="101"/>
        <v/>
      </c>
      <c r="B6177" s="93"/>
      <c r="C6177" s="97"/>
      <c r="D6177" s="25"/>
      <c r="E6177" s="91"/>
      <c r="F6177" s="98"/>
      <c r="G6177" s="23"/>
      <c r="H6177" s="23"/>
      <c r="I6177" s="23"/>
      <c r="J6177" s="14" t="e">
        <f ca="1">F6177-(G6177+(SUMIF('RELACION PAGO DE CAJA'!B$3:B$9173,A6177,'RELACION PAGO DE CAJA'!K$3:K$9173)+SUMIF('RELACION PAGO DE CAJA'!B$3:B$9173,A6177,'RELACION PAGO DE CAJA'!L$3:L$9173)+(SUMIF('RELACION PAGO DE CAJA'!B$3:B$9173,A6177,'RELACION PAGO DE CAJA'!M$3:M$408)+(SUMIF('RELACION PAGO DE CAJA'!B$3:B$9173,A6177,'RELACION PAGO DE CAJA'!N$3:N$9173)))))</f>
        <v>#REF!</v>
      </c>
    </row>
    <row r="6178" spans="1:10">
      <c r="A6178" s="16" t="str">
        <f t="shared" si="101"/>
        <v/>
      </c>
      <c r="B6178" s="93"/>
      <c r="C6178" s="97"/>
      <c r="D6178" s="25"/>
      <c r="E6178" s="91"/>
      <c r="F6178" s="98"/>
      <c r="G6178" s="23"/>
      <c r="H6178" s="23"/>
      <c r="I6178" s="23"/>
      <c r="J6178" s="14" t="e">
        <f ca="1">F6178-(G6178+(SUMIF('RELACION PAGO DE CAJA'!B$3:B$9173,A6178,'RELACION PAGO DE CAJA'!K$3:K$9173)+SUMIF('RELACION PAGO DE CAJA'!B$3:B$9173,A6178,'RELACION PAGO DE CAJA'!L$3:L$9173)+(SUMIF('RELACION PAGO DE CAJA'!B$3:B$9173,A6178,'RELACION PAGO DE CAJA'!M$3:M$408)+(SUMIF('RELACION PAGO DE CAJA'!B$3:B$9173,A6178,'RELACION PAGO DE CAJA'!N$3:N$9173)))))</f>
        <v>#REF!</v>
      </c>
    </row>
    <row r="6179" spans="1:10">
      <c r="A6179" s="16" t="str">
        <f t="shared" si="101"/>
        <v/>
      </c>
      <c r="B6179" s="93"/>
      <c r="C6179" s="97"/>
      <c r="D6179" s="25"/>
      <c r="E6179" s="91"/>
      <c r="F6179" s="98"/>
      <c r="G6179" s="23"/>
      <c r="H6179" s="23"/>
      <c r="I6179" s="23"/>
      <c r="J6179" s="14" t="e">
        <f ca="1">F6179-(G6179+(SUMIF('RELACION PAGO DE CAJA'!B$3:B$9173,A6179,'RELACION PAGO DE CAJA'!K$3:K$9173)+SUMIF('RELACION PAGO DE CAJA'!B$3:B$9173,A6179,'RELACION PAGO DE CAJA'!L$3:L$9173)+(SUMIF('RELACION PAGO DE CAJA'!B$3:B$9173,A6179,'RELACION PAGO DE CAJA'!M$3:M$408)+(SUMIF('RELACION PAGO DE CAJA'!B$3:B$9173,A6179,'RELACION PAGO DE CAJA'!N$3:N$9173)))))</f>
        <v>#REF!</v>
      </c>
    </row>
    <row r="6180" spans="1:10">
      <c r="A6180" s="16" t="str">
        <f t="shared" si="101"/>
        <v/>
      </c>
      <c r="B6180" s="93"/>
      <c r="C6180" s="97"/>
      <c r="D6180" s="25"/>
      <c r="E6180" s="91"/>
      <c r="F6180" s="98"/>
      <c r="G6180" s="23"/>
      <c r="H6180" s="23"/>
      <c r="I6180" s="23"/>
      <c r="J6180" s="14" t="e">
        <f ca="1">F6180-(G6180+(SUMIF('RELACION PAGO DE CAJA'!B$3:B$9173,A6180,'RELACION PAGO DE CAJA'!K$3:K$9173)+SUMIF('RELACION PAGO DE CAJA'!B$3:B$9173,A6180,'RELACION PAGO DE CAJA'!L$3:L$9173)+(SUMIF('RELACION PAGO DE CAJA'!B$3:B$9173,A6180,'RELACION PAGO DE CAJA'!M$3:M$408)+(SUMIF('RELACION PAGO DE CAJA'!B$3:B$9173,A6180,'RELACION PAGO DE CAJA'!N$3:N$9173)))))</f>
        <v>#REF!</v>
      </c>
    </row>
    <row r="6181" spans="1:10">
      <c r="A6181" s="16" t="str">
        <f t="shared" si="101"/>
        <v/>
      </c>
      <c r="B6181" s="93"/>
      <c r="C6181" s="97"/>
      <c r="D6181" s="25"/>
      <c r="E6181" s="91"/>
      <c r="F6181" s="98"/>
      <c r="G6181" s="23"/>
      <c r="H6181" s="23"/>
      <c r="I6181" s="23"/>
      <c r="J6181" s="14" t="e">
        <f ca="1">F6181-(G6181+(SUMIF('RELACION PAGO DE CAJA'!B$3:B$9173,A6181,'RELACION PAGO DE CAJA'!K$3:K$9173)+SUMIF('RELACION PAGO DE CAJA'!B$3:B$9173,A6181,'RELACION PAGO DE CAJA'!L$3:L$9173)+(SUMIF('RELACION PAGO DE CAJA'!B$3:B$9173,A6181,'RELACION PAGO DE CAJA'!M$3:M$408)+(SUMIF('RELACION PAGO DE CAJA'!B$3:B$9173,A6181,'RELACION PAGO DE CAJA'!N$3:N$9173)))))</f>
        <v>#REF!</v>
      </c>
    </row>
    <row r="6182" spans="1:10">
      <c r="A6182" s="16" t="str">
        <f t="shared" si="101"/>
        <v/>
      </c>
      <c r="B6182" s="93"/>
      <c r="C6182" s="97"/>
      <c r="D6182" s="25"/>
      <c r="E6182" s="91"/>
      <c r="F6182" s="98"/>
      <c r="G6182" s="23"/>
      <c r="H6182" s="23"/>
      <c r="I6182" s="23"/>
      <c r="J6182" s="14" t="e">
        <f ca="1">F6182-(G6182+(SUMIF('RELACION PAGO DE CAJA'!B$3:B$9173,A6182,'RELACION PAGO DE CAJA'!K$3:K$9173)+SUMIF('RELACION PAGO DE CAJA'!B$3:B$9173,A6182,'RELACION PAGO DE CAJA'!L$3:L$9173)+(SUMIF('RELACION PAGO DE CAJA'!B$3:B$9173,A6182,'RELACION PAGO DE CAJA'!M$3:M$408)+(SUMIF('RELACION PAGO DE CAJA'!B$3:B$9173,A6182,'RELACION PAGO DE CAJA'!N$3:N$9173)))))</f>
        <v>#REF!</v>
      </c>
    </row>
    <row r="6183" spans="1:10">
      <c r="A6183" s="16" t="str">
        <f t="shared" si="101"/>
        <v/>
      </c>
      <c r="B6183" s="93"/>
      <c r="C6183" s="97"/>
      <c r="D6183" s="25"/>
      <c r="E6183" s="91"/>
      <c r="F6183" s="98"/>
      <c r="G6183" s="23"/>
      <c r="H6183" s="23"/>
      <c r="I6183" s="23"/>
      <c r="J6183" s="14" t="e">
        <f ca="1">F6183-(G6183+(SUMIF('RELACION PAGO DE CAJA'!B$3:B$9173,A6183,'RELACION PAGO DE CAJA'!K$3:K$9173)+SUMIF('RELACION PAGO DE CAJA'!B$3:B$9173,A6183,'RELACION PAGO DE CAJA'!L$3:L$9173)+(SUMIF('RELACION PAGO DE CAJA'!B$3:B$9173,A6183,'RELACION PAGO DE CAJA'!M$3:M$408)+(SUMIF('RELACION PAGO DE CAJA'!B$3:B$9173,A6183,'RELACION PAGO DE CAJA'!N$3:N$9173)))))</f>
        <v>#REF!</v>
      </c>
    </row>
    <row r="6184" spans="1:10">
      <c r="A6184" s="16" t="str">
        <f t="shared" si="101"/>
        <v/>
      </c>
      <c r="B6184" s="93"/>
      <c r="C6184" s="97"/>
      <c r="D6184" s="25"/>
      <c r="E6184" s="91"/>
      <c r="F6184" s="98"/>
      <c r="G6184" s="23"/>
      <c r="H6184" s="23"/>
      <c r="I6184" s="23"/>
      <c r="J6184" s="14" t="e">
        <f ca="1">F6184-(G6184+(SUMIF('RELACION PAGO DE CAJA'!B$3:B$9173,A6184,'RELACION PAGO DE CAJA'!K$3:K$9173)+SUMIF('RELACION PAGO DE CAJA'!B$3:B$9173,A6184,'RELACION PAGO DE CAJA'!L$3:L$9173)+(SUMIF('RELACION PAGO DE CAJA'!B$3:B$9173,A6184,'RELACION PAGO DE CAJA'!M$3:M$408)+(SUMIF('RELACION PAGO DE CAJA'!B$3:B$9173,A6184,'RELACION PAGO DE CAJA'!N$3:N$9173)))))</f>
        <v>#REF!</v>
      </c>
    </row>
    <row r="6185" spans="1:10">
      <c r="A6185" s="16" t="str">
        <f t="shared" si="101"/>
        <v/>
      </c>
      <c r="B6185" s="93"/>
      <c r="C6185" s="97"/>
      <c r="D6185" s="25"/>
      <c r="E6185" s="91"/>
      <c r="F6185" s="98"/>
      <c r="G6185" s="23"/>
      <c r="H6185" s="23"/>
      <c r="I6185" s="23"/>
      <c r="J6185" s="14" t="e">
        <f ca="1">F6185-(G6185+(SUMIF('RELACION PAGO DE CAJA'!B$3:B$9173,A6185,'RELACION PAGO DE CAJA'!K$3:K$9173)+SUMIF('RELACION PAGO DE CAJA'!B$3:B$9173,A6185,'RELACION PAGO DE CAJA'!L$3:L$9173)+(SUMIF('RELACION PAGO DE CAJA'!B$3:B$9173,A6185,'RELACION PAGO DE CAJA'!M$3:M$408)+(SUMIF('RELACION PAGO DE CAJA'!B$3:B$9173,A6185,'RELACION PAGO DE CAJA'!N$3:N$9173)))))</f>
        <v>#REF!</v>
      </c>
    </row>
    <row r="6186" spans="1:10">
      <c r="A6186" s="16" t="str">
        <f t="shared" si="101"/>
        <v/>
      </c>
      <c r="B6186" s="93"/>
      <c r="C6186" s="97"/>
      <c r="D6186" s="25"/>
      <c r="E6186" s="91"/>
      <c r="F6186" s="98"/>
      <c r="G6186" s="23"/>
      <c r="H6186" s="23"/>
      <c r="I6186" s="23"/>
      <c r="J6186" s="14" t="e">
        <f ca="1">F6186-(G6186+(SUMIF('RELACION PAGO DE CAJA'!B$3:B$9173,A6186,'RELACION PAGO DE CAJA'!K$3:K$9173)+SUMIF('RELACION PAGO DE CAJA'!B$3:B$9173,A6186,'RELACION PAGO DE CAJA'!L$3:L$9173)+(SUMIF('RELACION PAGO DE CAJA'!B$3:B$9173,A6186,'RELACION PAGO DE CAJA'!M$3:M$408)+(SUMIF('RELACION PAGO DE CAJA'!B$3:B$9173,A6186,'RELACION PAGO DE CAJA'!N$3:N$9173)))))</f>
        <v>#REF!</v>
      </c>
    </row>
    <row r="6187" spans="1:10">
      <c r="A6187" s="16" t="str">
        <f t="shared" si="101"/>
        <v/>
      </c>
      <c r="B6187" s="93"/>
      <c r="C6187" s="97"/>
      <c r="D6187" s="25"/>
      <c r="E6187" s="91"/>
      <c r="F6187" s="98"/>
      <c r="G6187" s="23"/>
      <c r="H6187" s="23"/>
      <c r="I6187" s="23"/>
      <c r="J6187" s="14" t="e">
        <f ca="1">F6187-(G6187+(SUMIF('RELACION PAGO DE CAJA'!B$3:B$9173,A6187,'RELACION PAGO DE CAJA'!K$3:K$9173)+SUMIF('RELACION PAGO DE CAJA'!B$3:B$9173,A6187,'RELACION PAGO DE CAJA'!L$3:L$9173)+(SUMIF('RELACION PAGO DE CAJA'!B$3:B$9173,A6187,'RELACION PAGO DE CAJA'!M$3:M$408)+(SUMIF('RELACION PAGO DE CAJA'!B$3:B$9173,A6187,'RELACION PAGO DE CAJA'!N$3:N$9173)))))</f>
        <v>#REF!</v>
      </c>
    </row>
    <row r="6188" spans="1:10">
      <c r="A6188" s="16" t="str">
        <f t="shared" si="101"/>
        <v/>
      </c>
      <c r="B6188" s="93"/>
      <c r="C6188" s="97"/>
      <c r="D6188" s="25"/>
      <c r="E6188" s="91"/>
      <c r="F6188" s="98"/>
      <c r="G6188" s="23"/>
      <c r="H6188" s="23"/>
      <c r="I6188" s="23"/>
      <c r="J6188" s="14" t="e">
        <f ca="1">F6188-(G6188+(SUMIF('RELACION PAGO DE CAJA'!B$3:B$9173,A6188,'RELACION PAGO DE CAJA'!K$3:K$9173)+SUMIF('RELACION PAGO DE CAJA'!B$3:B$9173,A6188,'RELACION PAGO DE CAJA'!L$3:L$9173)+(SUMIF('RELACION PAGO DE CAJA'!B$3:B$9173,A6188,'RELACION PAGO DE CAJA'!M$3:M$408)+(SUMIF('RELACION PAGO DE CAJA'!B$3:B$9173,A6188,'RELACION PAGO DE CAJA'!N$3:N$9173)))))</f>
        <v>#REF!</v>
      </c>
    </row>
    <row r="6189" spans="1:10">
      <c r="A6189" s="16" t="str">
        <f t="shared" si="101"/>
        <v/>
      </c>
      <c r="B6189" s="93"/>
      <c r="C6189" s="97"/>
      <c r="D6189" s="25"/>
      <c r="E6189" s="91"/>
      <c r="F6189" s="98"/>
      <c r="G6189" s="23"/>
      <c r="H6189" s="23"/>
      <c r="I6189" s="23"/>
      <c r="J6189" s="14" t="e">
        <f ca="1">F6189-(G6189+(SUMIF('RELACION PAGO DE CAJA'!B$3:B$9173,A6189,'RELACION PAGO DE CAJA'!K$3:K$9173)+SUMIF('RELACION PAGO DE CAJA'!B$3:B$9173,A6189,'RELACION PAGO DE CAJA'!L$3:L$9173)+(SUMIF('RELACION PAGO DE CAJA'!B$3:B$9173,A6189,'RELACION PAGO DE CAJA'!M$3:M$408)+(SUMIF('RELACION PAGO DE CAJA'!B$3:B$9173,A6189,'RELACION PAGO DE CAJA'!N$3:N$9173)))))</f>
        <v>#REF!</v>
      </c>
    </row>
    <row r="6190" spans="1:10">
      <c r="A6190" s="16" t="str">
        <f t="shared" si="101"/>
        <v/>
      </c>
      <c r="B6190" s="93"/>
      <c r="C6190" s="97"/>
      <c r="D6190" s="25"/>
      <c r="E6190" s="91"/>
      <c r="F6190" s="98"/>
      <c r="G6190" s="23"/>
      <c r="H6190" s="23"/>
      <c r="I6190" s="23"/>
      <c r="J6190" s="14" t="e">
        <f ca="1">F6190-(G6190+(SUMIF('RELACION PAGO DE CAJA'!B$3:B$9173,A6190,'RELACION PAGO DE CAJA'!K$3:K$9173)+SUMIF('RELACION PAGO DE CAJA'!B$3:B$9173,A6190,'RELACION PAGO DE CAJA'!L$3:L$9173)+(SUMIF('RELACION PAGO DE CAJA'!B$3:B$9173,A6190,'RELACION PAGO DE CAJA'!M$3:M$408)+(SUMIF('RELACION PAGO DE CAJA'!B$3:B$9173,A6190,'RELACION PAGO DE CAJA'!N$3:N$9173)))))</f>
        <v>#REF!</v>
      </c>
    </row>
    <row r="6191" spans="1:10">
      <c r="A6191" s="16" t="str">
        <f t="shared" si="101"/>
        <v/>
      </c>
      <c r="B6191" s="93"/>
      <c r="C6191" s="97"/>
      <c r="D6191" s="25"/>
      <c r="E6191" s="91"/>
      <c r="F6191" s="98"/>
      <c r="G6191" s="23"/>
      <c r="H6191" s="23"/>
      <c r="I6191" s="23"/>
      <c r="J6191" s="14" t="e">
        <f ca="1">F6191-(G6191+(SUMIF('RELACION PAGO DE CAJA'!B$3:B$9173,A6191,'RELACION PAGO DE CAJA'!K$3:K$9173)+SUMIF('RELACION PAGO DE CAJA'!B$3:B$9173,A6191,'RELACION PAGO DE CAJA'!L$3:L$9173)+(SUMIF('RELACION PAGO DE CAJA'!B$3:B$9173,A6191,'RELACION PAGO DE CAJA'!M$3:M$408)+(SUMIF('RELACION PAGO DE CAJA'!B$3:B$9173,A6191,'RELACION PAGO DE CAJA'!N$3:N$9173)))))</f>
        <v>#REF!</v>
      </c>
    </row>
    <row r="6192" spans="1:10">
      <c r="A6192" s="16" t="str">
        <f t="shared" si="101"/>
        <v/>
      </c>
      <c r="B6192" s="93"/>
      <c r="C6192" s="97"/>
      <c r="D6192" s="25"/>
      <c r="E6192" s="91"/>
      <c r="F6192" s="98"/>
      <c r="G6192" s="23"/>
      <c r="H6192" s="23"/>
      <c r="I6192" s="23"/>
      <c r="J6192" s="14" t="e">
        <f ca="1">F6192-(G6192+(SUMIF('RELACION PAGO DE CAJA'!B$3:B$9173,A6192,'RELACION PAGO DE CAJA'!K$3:K$9173)+SUMIF('RELACION PAGO DE CAJA'!B$3:B$9173,A6192,'RELACION PAGO DE CAJA'!L$3:L$9173)+(SUMIF('RELACION PAGO DE CAJA'!B$3:B$9173,A6192,'RELACION PAGO DE CAJA'!M$3:M$408)+(SUMIF('RELACION PAGO DE CAJA'!B$3:B$9173,A6192,'RELACION PAGO DE CAJA'!N$3:N$9173)))))</f>
        <v>#REF!</v>
      </c>
    </row>
    <row r="6193" spans="1:10">
      <c r="A6193" s="16" t="str">
        <f t="shared" si="101"/>
        <v/>
      </c>
      <c r="B6193" s="93"/>
      <c r="C6193" s="97"/>
      <c r="D6193" s="25"/>
      <c r="E6193" s="91"/>
      <c r="F6193" s="98"/>
      <c r="G6193" s="23"/>
      <c r="H6193" s="23"/>
      <c r="I6193" s="23"/>
      <c r="J6193" s="14" t="e">
        <f ca="1">F6193-(G6193+(SUMIF('RELACION PAGO DE CAJA'!B$3:B$9173,A6193,'RELACION PAGO DE CAJA'!K$3:K$9173)+SUMIF('RELACION PAGO DE CAJA'!B$3:B$9173,A6193,'RELACION PAGO DE CAJA'!L$3:L$9173)+(SUMIF('RELACION PAGO DE CAJA'!B$3:B$9173,A6193,'RELACION PAGO DE CAJA'!M$3:M$408)+(SUMIF('RELACION PAGO DE CAJA'!B$3:B$9173,A6193,'RELACION PAGO DE CAJA'!N$3:N$9173)))))</f>
        <v>#REF!</v>
      </c>
    </row>
    <row r="6194" spans="1:10">
      <c r="A6194" s="16" t="str">
        <f t="shared" si="101"/>
        <v/>
      </c>
      <c r="B6194" s="93"/>
      <c r="C6194" s="97"/>
      <c r="D6194" s="25"/>
      <c r="E6194" s="91"/>
      <c r="F6194" s="98"/>
      <c r="G6194" s="23"/>
      <c r="H6194" s="23"/>
      <c r="I6194" s="23"/>
      <c r="J6194" s="14" t="e">
        <f ca="1">F6194-(G6194+(SUMIF('RELACION PAGO DE CAJA'!B$3:B$9173,A6194,'RELACION PAGO DE CAJA'!K$3:K$9173)+SUMIF('RELACION PAGO DE CAJA'!B$3:B$9173,A6194,'RELACION PAGO DE CAJA'!L$3:L$9173)+(SUMIF('RELACION PAGO DE CAJA'!B$3:B$9173,A6194,'RELACION PAGO DE CAJA'!M$3:M$408)+(SUMIF('RELACION PAGO DE CAJA'!B$3:B$9173,A6194,'RELACION PAGO DE CAJA'!N$3:N$9173)))))</f>
        <v>#REF!</v>
      </c>
    </row>
    <row r="6195" spans="1:10">
      <c r="A6195" s="16" t="str">
        <f t="shared" si="101"/>
        <v/>
      </c>
      <c r="B6195" s="93"/>
      <c r="C6195" s="97"/>
      <c r="D6195" s="25"/>
      <c r="E6195" s="91"/>
      <c r="F6195" s="98"/>
      <c r="G6195" s="23"/>
      <c r="H6195" s="23"/>
      <c r="I6195" s="23"/>
      <c r="J6195" s="14" t="e">
        <f ca="1">F6195-(G6195+(SUMIF('RELACION PAGO DE CAJA'!B$3:B$9173,A6195,'RELACION PAGO DE CAJA'!K$3:K$9173)+SUMIF('RELACION PAGO DE CAJA'!B$3:B$9173,A6195,'RELACION PAGO DE CAJA'!L$3:L$9173)+(SUMIF('RELACION PAGO DE CAJA'!B$3:B$9173,A6195,'RELACION PAGO DE CAJA'!M$3:M$408)+(SUMIF('RELACION PAGO DE CAJA'!B$3:B$9173,A6195,'RELACION PAGO DE CAJA'!N$3:N$9173)))))</f>
        <v>#REF!</v>
      </c>
    </row>
    <row r="6196" spans="1:10">
      <c r="A6196" s="16" t="str">
        <f t="shared" si="101"/>
        <v/>
      </c>
      <c r="B6196" s="93"/>
      <c r="C6196" s="97"/>
      <c r="D6196" s="25"/>
      <c r="E6196" s="91"/>
      <c r="F6196" s="98"/>
      <c r="G6196" s="23"/>
      <c r="H6196" s="23"/>
      <c r="I6196" s="23"/>
      <c r="J6196" s="14" t="e">
        <f ca="1">F6196-(G6196+(SUMIF('RELACION PAGO DE CAJA'!B$3:B$9173,A6196,'RELACION PAGO DE CAJA'!K$3:K$9173)+SUMIF('RELACION PAGO DE CAJA'!B$3:B$9173,A6196,'RELACION PAGO DE CAJA'!L$3:L$9173)+(SUMIF('RELACION PAGO DE CAJA'!B$3:B$9173,A6196,'RELACION PAGO DE CAJA'!M$3:M$408)+(SUMIF('RELACION PAGO DE CAJA'!B$3:B$9173,A6196,'RELACION PAGO DE CAJA'!N$3:N$9173)))))</f>
        <v>#REF!</v>
      </c>
    </row>
    <row r="6197" spans="1:10">
      <c r="A6197" s="16" t="str">
        <f t="shared" si="101"/>
        <v/>
      </c>
      <c r="B6197" s="93"/>
      <c r="C6197" s="97"/>
      <c r="D6197" s="25"/>
      <c r="E6197" s="91"/>
      <c r="F6197" s="98"/>
      <c r="G6197" s="23"/>
      <c r="H6197" s="23"/>
      <c r="I6197" s="23"/>
      <c r="J6197" s="14" t="e">
        <f ca="1">F6197-(G6197+(SUMIF('RELACION PAGO DE CAJA'!B$3:B$9173,A6197,'RELACION PAGO DE CAJA'!K$3:K$9173)+SUMIF('RELACION PAGO DE CAJA'!B$3:B$9173,A6197,'RELACION PAGO DE CAJA'!L$3:L$9173)+(SUMIF('RELACION PAGO DE CAJA'!B$3:B$9173,A6197,'RELACION PAGO DE CAJA'!M$3:M$408)+(SUMIF('RELACION PAGO DE CAJA'!B$3:B$9173,A6197,'RELACION PAGO DE CAJA'!N$3:N$9173)))))</f>
        <v>#REF!</v>
      </c>
    </row>
    <row r="6198" spans="1:10">
      <c r="A6198" s="16" t="str">
        <f t="shared" si="101"/>
        <v/>
      </c>
      <c r="B6198" s="93"/>
      <c r="C6198" s="97"/>
      <c r="D6198" s="25"/>
      <c r="E6198" s="91"/>
      <c r="F6198" s="98"/>
      <c r="G6198" s="23"/>
      <c r="H6198" s="23"/>
      <c r="I6198" s="23"/>
      <c r="J6198" s="14" t="e">
        <f ca="1">F6198-(G6198+(SUMIF('RELACION PAGO DE CAJA'!B$3:B$9173,A6198,'RELACION PAGO DE CAJA'!K$3:K$9173)+SUMIF('RELACION PAGO DE CAJA'!B$3:B$9173,A6198,'RELACION PAGO DE CAJA'!L$3:L$9173)+(SUMIF('RELACION PAGO DE CAJA'!B$3:B$9173,A6198,'RELACION PAGO DE CAJA'!M$3:M$408)+(SUMIF('RELACION PAGO DE CAJA'!B$3:B$9173,A6198,'RELACION PAGO DE CAJA'!N$3:N$9173)))))</f>
        <v>#REF!</v>
      </c>
    </row>
    <row r="6199" spans="1:10">
      <c r="A6199" s="16" t="str">
        <f t="shared" si="101"/>
        <v/>
      </c>
      <c r="B6199" s="93"/>
      <c r="C6199" s="97"/>
      <c r="D6199" s="25"/>
      <c r="E6199" s="91"/>
      <c r="F6199" s="98"/>
      <c r="G6199" s="23"/>
      <c r="H6199" s="23"/>
      <c r="I6199" s="23"/>
      <c r="J6199" s="14" t="e">
        <f ca="1">F6199-(G6199+(SUMIF('RELACION PAGO DE CAJA'!B$3:B$9173,A6199,'RELACION PAGO DE CAJA'!K$3:K$9173)+SUMIF('RELACION PAGO DE CAJA'!B$3:B$9173,A6199,'RELACION PAGO DE CAJA'!L$3:L$9173)+(SUMIF('RELACION PAGO DE CAJA'!B$3:B$9173,A6199,'RELACION PAGO DE CAJA'!M$3:M$408)+(SUMIF('RELACION PAGO DE CAJA'!B$3:B$9173,A6199,'RELACION PAGO DE CAJA'!N$3:N$9173)))))</f>
        <v>#REF!</v>
      </c>
    </row>
    <row r="6200" spans="1:10">
      <c r="A6200" s="16" t="str">
        <f t="shared" si="101"/>
        <v/>
      </c>
      <c r="B6200" s="93"/>
      <c r="C6200" s="97"/>
      <c r="D6200" s="25"/>
      <c r="E6200" s="91"/>
      <c r="F6200" s="98"/>
      <c r="G6200" s="23"/>
      <c r="H6200" s="23"/>
      <c r="I6200" s="23"/>
      <c r="J6200" s="14" t="e">
        <f ca="1">F6200-(G6200+(SUMIF('RELACION PAGO DE CAJA'!B$3:B$9173,A6200,'RELACION PAGO DE CAJA'!K$3:K$9173)+SUMIF('RELACION PAGO DE CAJA'!B$3:B$9173,A6200,'RELACION PAGO DE CAJA'!L$3:L$9173)+(SUMIF('RELACION PAGO DE CAJA'!B$3:B$9173,A6200,'RELACION PAGO DE CAJA'!M$3:M$408)+(SUMIF('RELACION PAGO DE CAJA'!B$3:B$9173,A6200,'RELACION PAGO DE CAJA'!N$3:N$9173)))))</f>
        <v>#REF!</v>
      </c>
    </row>
    <row r="6201" spans="1:10">
      <c r="A6201" s="16" t="str">
        <f t="shared" si="101"/>
        <v/>
      </c>
      <c r="B6201" s="93"/>
      <c r="C6201" s="97"/>
      <c r="D6201" s="25"/>
      <c r="E6201" s="91"/>
      <c r="F6201" s="98"/>
      <c r="G6201" s="23"/>
      <c r="H6201" s="23"/>
      <c r="I6201" s="23"/>
      <c r="J6201" s="14" t="e">
        <f ca="1">F6201-(G6201+(SUMIF('RELACION PAGO DE CAJA'!B$3:B$9173,A6201,'RELACION PAGO DE CAJA'!K$3:K$9173)+SUMIF('RELACION PAGO DE CAJA'!B$3:B$9173,A6201,'RELACION PAGO DE CAJA'!L$3:L$9173)+(SUMIF('RELACION PAGO DE CAJA'!B$3:B$9173,A6201,'RELACION PAGO DE CAJA'!M$3:M$408)+(SUMIF('RELACION PAGO DE CAJA'!B$3:B$9173,A6201,'RELACION PAGO DE CAJA'!N$3:N$9173)))))</f>
        <v>#REF!</v>
      </c>
    </row>
    <row r="6202" spans="1:10">
      <c r="A6202" s="16" t="str">
        <f t="shared" si="101"/>
        <v/>
      </c>
      <c r="B6202" s="93"/>
      <c r="C6202" s="97"/>
      <c r="D6202" s="25"/>
      <c r="E6202" s="91"/>
      <c r="F6202" s="98"/>
      <c r="G6202" s="23"/>
      <c r="H6202" s="23"/>
      <c r="I6202" s="23"/>
      <c r="J6202" s="14" t="e">
        <f ca="1">F6202-(G6202+(SUMIF('RELACION PAGO DE CAJA'!B$3:B$9173,A6202,'RELACION PAGO DE CAJA'!K$3:K$9173)+SUMIF('RELACION PAGO DE CAJA'!B$3:B$9173,A6202,'RELACION PAGO DE CAJA'!L$3:L$9173)+(SUMIF('RELACION PAGO DE CAJA'!B$3:B$9173,A6202,'RELACION PAGO DE CAJA'!M$3:M$408)+(SUMIF('RELACION PAGO DE CAJA'!B$3:B$9173,A6202,'RELACION PAGO DE CAJA'!N$3:N$9173)))))</f>
        <v>#REF!</v>
      </c>
    </row>
    <row r="6203" spans="1:10">
      <c r="A6203" s="16" t="str">
        <f t="shared" si="101"/>
        <v/>
      </c>
      <c r="B6203" s="93"/>
      <c r="C6203" s="97"/>
      <c r="D6203" s="25"/>
      <c r="E6203" s="91"/>
      <c r="F6203" s="98"/>
      <c r="G6203" s="23"/>
      <c r="H6203" s="23"/>
      <c r="I6203" s="23"/>
      <c r="J6203" s="14" t="e">
        <f ca="1">F6203-(G6203+(SUMIF('RELACION PAGO DE CAJA'!B$3:B$9173,A6203,'RELACION PAGO DE CAJA'!K$3:K$9173)+SUMIF('RELACION PAGO DE CAJA'!B$3:B$9173,A6203,'RELACION PAGO DE CAJA'!L$3:L$9173)+(SUMIF('RELACION PAGO DE CAJA'!B$3:B$9173,A6203,'RELACION PAGO DE CAJA'!M$3:M$408)+(SUMIF('RELACION PAGO DE CAJA'!B$3:B$9173,A6203,'RELACION PAGO DE CAJA'!N$3:N$9173)))))</f>
        <v>#REF!</v>
      </c>
    </row>
    <row r="6204" spans="1:10">
      <c r="A6204" s="16" t="str">
        <f t="shared" si="101"/>
        <v/>
      </c>
      <c r="B6204" s="93"/>
      <c r="C6204" s="97"/>
      <c r="D6204" s="25"/>
      <c r="E6204" s="91"/>
      <c r="F6204" s="98"/>
      <c r="G6204" s="23"/>
      <c r="H6204" s="23"/>
      <c r="I6204" s="23"/>
      <c r="J6204" s="14" t="e">
        <f ca="1">F6204-(G6204+(SUMIF('RELACION PAGO DE CAJA'!B$3:B$9173,A6204,'RELACION PAGO DE CAJA'!K$3:K$9173)+SUMIF('RELACION PAGO DE CAJA'!B$3:B$9173,A6204,'RELACION PAGO DE CAJA'!L$3:L$9173)+(SUMIF('RELACION PAGO DE CAJA'!B$3:B$9173,A6204,'RELACION PAGO DE CAJA'!M$3:M$408)+(SUMIF('RELACION PAGO DE CAJA'!B$3:B$9173,A6204,'RELACION PAGO DE CAJA'!N$3:N$9173)))))</f>
        <v>#REF!</v>
      </c>
    </row>
    <row r="6205" spans="1:10">
      <c r="A6205" s="16" t="str">
        <f t="shared" si="101"/>
        <v/>
      </c>
      <c r="B6205" s="93"/>
      <c r="C6205" s="97"/>
      <c r="D6205" s="25"/>
      <c r="E6205" s="91"/>
      <c r="F6205" s="98"/>
      <c r="G6205" s="23"/>
      <c r="H6205" s="23"/>
      <c r="I6205" s="23"/>
      <c r="J6205" s="14" t="e">
        <f ca="1">F6205-(G6205+(SUMIF('RELACION PAGO DE CAJA'!B$3:B$9173,A6205,'RELACION PAGO DE CAJA'!K$3:K$9173)+SUMIF('RELACION PAGO DE CAJA'!B$3:B$9173,A6205,'RELACION PAGO DE CAJA'!L$3:L$9173)+(SUMIF('RELACION PAGO DE CAJA'!B$3:B$9173,A6205,'RELACION PAGO DE CAJA'!M$3:M$408)+(SUMIF('RELACION PAGO DE CAJA'!B$3:B$9173,A6205,'RELACION PAGO DE CAJA'!N$3:N$9173)))))</f>
        <v>#REF!</v>
      </c>
    </row>
    <row r="6206" spans="1:10">
      <c r="A6206" s="16" t="str">
        <f t="shared" si="101"/>
        <v/>
      </c>
      <c r="B6206" s="93"/>
      <c r="C6206" s="97"/>
      <c r="D6206" s="25"/>
      <c r="E6206" s="91"/>
      <c r="F6206" s="98"/>
      <c r="G6206" s="23"/>
      <c r="H6206" s="23"/>
      <c r="I6206" s="23"/>
      <c r="J6206" s="14" t="e">
        <f ca="1">F6206-(G6206+(SUMIF('RELACION PAGO DE CAJA'!B$3:B$9173,A6206,'RELACION PAGO DE CAJA'!K$3:K$9173)+SUMIF('RELACION PAGO DE CAJA'!B$3:B$9173,A6206,'RELACION PAGO DE CAJA'!L$3:L$9173)+(SUMIF('RELACION PAGO DE CAJA'!B$3:B$9173,A6206,'RELACION PAGO DE CAJA'!M$3:M$408)+(SUMIF('RELACION PAGO DE CAJA'!B$3:B$9173,A6206,'RELACION PAGO DE CAJA'!N$3:N$9173)))))</f>
        <v>#REF!</v>
      </c>
    </row>
    <row r="6207" spans="1:10">
      <c r="A6207" s="16" t="str">
        <f t="shared" si="101"/>
        <v/>
      </c>
      <c r="B6207" s="93"/>
      <c r="C6207" s="97"/>
      <c r="D6207" s="25"/>
      <c r="E6207" s="91"/>
      <c r="F6207" s="98"/>
      <c r="G6207" s="23"/>
      <c r="H6207" s="23"/>
      <c r="I6207" s="23"/>
      <c r="J6207" s="14" t="e">
        <f ca="1">F6207-(G6207+(SUMIF('RELACION PAGO DE CAJA'!B$3:B$9173,A6207,'RELACION PAGO DE CAJA'!K$3:K$9173)+SUMIF('RELACION PAGO DE CAJA'!B$3:B$9173,A6207,'RELACION PAGO DE CAJA'!L$3:L$9173)+(SUMIF('RELACION PAGO DE CAJA'!B$3:B$9173,A6207,'RELACION PAGO DE CAJA'!M$3:M$408)+(SUMIF('RELACION PAGO DE CAJA'!B$3:B$9173,A6207,'RELACION PAGO DE CAJA'!N$3:N$9173)))))</f>
        <v>#REF!</v>
      </c>
    </row>
    <row r="6208" spans="1:10">
      <c r="A6208" s="16" t="str">
        <f t="shared" si="101"/>
        <v/>
      </c>
      <c r="B6208" s="93"/>
      <c r="C6208" s="97"/>
      <c r="D6208" s="25"/>
      <c r="E6208" s="91"/>
      <c r="F6208" s="98"/>
      <c r="G6208" s="23"/>
      <c r="H6208" s="23"/>
      <c r="I6208" s="23"/>
      <c r="J6208" s="14" t="e">
        <f ca="1">F6208-(G6208+(SUMIF('RELACION PAGO DE CAJA'!B$3:B$9173,A6208,'RELACION PAGO DE CAJA'!K$3:K$9173)+SUMIF('RELACION PAGO DE CAJA'!B$3:B$9173,A6208,'RELACION PAGO DE CAJA'!L$3:L$9173)+(SUMIF('RELACION PAGO DE CAJA'!B$3:B$9173,A6208,'RELACION PAGO DE CAJA'!M$3:M$408)+(SUMIF('RELACION PAGO DE CAJA'!B$3:B$9173,A6208,'RELACION PAGO DE CAJA'!N$3:N$9173)))))</f>
        <v>#REF!</v>
      </c>
    </row>
    <row r="6209" spans="1:10">
      <c r="A6209" s="16" t="str">
        <f t="shared" si="101"/>
        <v/>
      </c>
      <c r="B6209" s="93"/>
      <c r="C6209" s="97"/>
      <c r="D6209" s="25"/>
      <c r="E6209" s="91"/>
      <c r="F6209" s="98"/>
      <c r="G6209" s="23"/>
      <c r="H6209" s="23"/>
      <c r="I6209" s="23"/>
      <c r="J6209" s="14" t="e">
        <f ca="1">F6209-(G6209+(SUMIF('RELACION PAGO DE CAJA'!B$3:B$9173,A6209,'RELACION PAGO DE CAJA'!K$3:K$9173)+SUMIF('RELACION PAGO DE CAJA'!B$3:B$9173,A6209,'RELACION PAGO DE CAJA'!L$3:L$9173)+(SUMIF('RELACION PAGO DE CAJA'!B$3:B$9173,A6209,'RELACION PAGO DE CAJA'!M$3:M$408)+(SUMIF('RELACION PAGO DE CAJA'!B$3:B$9173,A6209,'RELACION PAGO DE CAJA'!N$3:N$9173)))))</f>
        <v>#REF!</v>
      </c>
    </row>
    <row r="6210" spans="1:10">
      <c r="A6210" s="16" t="str">
        <f t="shared" si="101"/>
        <v/>
      </c>
      <c r="B6210" s="93"/>
      <c r="C6210" s="97"/>
      <c r="D6210" s="25"/>
      <c r="E6210" s="91"/>
      <c r="F6210" s="98"/>
      <c r="G6210" s="23"/>
      <c r="H6210" s="23"/>
      <c r="I6210" s="23"/>
      <c r="J6210" s="14" t="e">
        <f ca="1">F6210-(G6210+(SUMIF('RELACION PAGO DE CAJA'!B$3:B$9173,A6210,'RELACION PAGO DE CAJA'!K$3:K$9173)+SUMIF('RELACION PAGO DE CAJA'!B$3:B$9173,A6210,'RELACION PAGO DE CAJA'!L$3:L$9173)+(SUMIF('RELACION PAGO DE CAJA'!B$3:B$9173,A6210,'RELACION PAGO DE CAJA'!M$3:M$408)+(SUMIF('RELACION PAGO DE CAJA'!B$3:B$9173,A6210,'RELACION PAGO DE CAJA'!N$3:N$9173)))))</f>
        <v>#REF!</v>
      </c>
    </row>
    <row r="6211" spans="1:10">
      <c r="A6211" s="16" t="str">
        <f t="shared" si="101"/>
        <v/>
      </c>
      <c r="B6211" s="93"/>
      <c r="C6211" s="97"/>
      <c r="D6211" s="25"/>
      <c r="E6211" s="91"/>
      <c r="F6211" s="98"/>
      <c r="G6211" s="23"/>
      <c r="H6211" s="23"/>
      <c r="I6211" s="23"/>
      <c r="J6211" s="14" t="e">
        <f ca="1">F6211-(G6211+(SUMIF('RELACION PAGO DE CAJA'!B$3:B$9173,A6211,'RELACION PAGO DE CAJA'!K$3:K$9173)+SUMIF('RELACION PAGO DE CAJA'!B$3:B$9173,A6211,'RELACION PAGO DE CAJA'!L$3:L$9173)+(SUMIF('RELACION PAGO DE CAJA'!B$3:B$9173,A6211,'RELACION PAGO DE CAJA'!M$3:M$408)+(SUMIF('RELACION PAGO DE CAJA'!B$3:B$9173,A6211,'RELACION PAGO DE CAJA'!N$3:N$9173)))))</f>
        <v>#REF!</v>
      </c>
    </row>
    <row r="6212" spans="1:10">
      <c r="A6212" s="16" t="str">
        <f t="shared" si="101"/>
        <v/>
      </c>
      <c r="B6212" s="93"/>
      <c r="C6212" s="97"/>
      <c r="D6212" s="25"/>
      <c r="E6212" s="91"/>
      <c r="F6212" s="98"/>
      <c r="G6212" s="23"/>
      <c r="H6212" s="23"/>
      <c r="I6212" s="23"/>
      <c r="J6212" s="14" t="e">
        <f ca="1">F6212-(G6212+(SUMIF('RELACION PAGO DE CAJA'!B$3:B$9173,A6212,'RELACION PAGO DE CAJA'!K$3:K$9173)+SUMIF('RELACION PAGO DE CAJA'!B$3:B$9173,A6212,'RELACION PAGO DE CAJA'!L$3:L$9173)+(SUMIF('RELACION PAGO DE CAJA'!B$3:B$9173,A6212,'RELACION PAGO DE CAJA'!M$3:M$408)+(SUMIF('RELACION PAGO DE CAJA'!B$3:B$9173,A6212,'RELACION PAGO DE CAJA'!N$3:N$9173)))))</f>
        <v>#REF!</v>
      </c>
    </row>
    <row r="6213" spans="1:10">
      <c r="A6213" s="16" t="str">
        <f t="shared" si="101"/>
        <v/>
      </c>
      <c r="B6213" s="93"/>
      <c r="C6213" s="97"/>
      <c r="D6213" s="25"/>
      <c r="E6213" s="91"/>
      <c r="F6213" s="98"/>
      <c r="G6213" s="23"/>
      <c r="H6213" s="23"/>
      <c r="I6213" s="23"/>
      <c r="J6213" s="14" t="e">
        <f ca="1">F6213-(G6213+(SUMIF('RELACION PAGO DE CAJA'!B$3:B$9173,A6213,'RELACION PAGO DE CAJA'!K$3:K$9173)+SUMIF('RELACION PAGO DE CAJA'!B$3:B$9173,A6213,'RELACION PAGO DE CAJA'!L$3:L$9173)+(SUMIF('RELACION PAGO DE CAJA'!B$3:B$9173,A6213,'RELACION PAGO DE CAJA'!M$3:M$408)+(SUMIF('RELACION PAGO DE CAJA'!B$3:B$9173,A6213,'RELACION PAGO DE CAJA'!N$3:N$9173)))))</f>
        <v>#REF!</v>
      </c>
    </row>
    <row r="6214" spans="1:10">
      <c r="A6214" s="16" t="str">
        <f t="shared" si="101"/>
        <v/>
      </c>
      <c r="B6214" s="93"/>
      <c r="C6214" s="97"/>
      <c r="D6214" s="25"/>
      <c r="E6214" s="91"/>
      <c r="F6214" s="98"/>
      <c r="G6214" s="23"/>
      <c r="H6214" s="23"/>
      <c r="I6214" s="23"/>
      <c r="J6214" s="14" t="e">
        <f ca="1">F6214-(G6214+(SUMIF('RELACION PAGO DE CAJA'!B$3:B$9173,A6214,'RELACION PAGO DE CAJA'!K$3:K$9173)+SUMIF('RELACION PAGO DE CAJA'!B$3:B$9173,A6214,'RELACION PAGO DE CAJA'!L$3:L$9173)+(SUMIF('RELACION PAGO DE CAJA'!B$3:B$9173,A6214,'RELACION PAGO DE CAJA'!M$3:M$408)+(SUMIF('RELACION PAGO DE CAJA'!B$3:B$9173,A6214,'RELACION PAGO DE CAJA'!N$3:N$9173)))))</f>
        <v>#REF!</v>
      </c>
    </row>
    <row r="6215" spans="1:10">
      <c r="A6215" s="16" t="str">
        <f t="shared" si="101"/>
        <v/>
      </c>
      <c r="B6215" s="93"/>
      <c r="C6215" s="97"/>
      <c r="D6215" s="25"/>
      <c r="E6215" s="91"/>
      <c r="F6215" s="98"/>
      <c r="G6215" s="23"/>
      <c r="H6215" s="23"/>
      <c r="I6215" s="23"/>
      <c r="J6215" s="14" t="e">
        <f ca="1">F6215-(G6215+(SUMIF('RELACION PAGO DE CAJA'!B$3:B$9173,A6215,'RELACION PAGO DE CAJA'!K$3:K$9173)+SUMIF('RELACION PAGO DE CAJA'!B$3:B$9173,A6215,'RELACION PAGO DE CAJA'!L$3:L$9173)+(SUMIF('RELACION PAGO DE CAJA'!B$3:B$9173,A6215,'RELACION PAGO DE CAJA'!M$3:M$408)+(SUMIF('RELACION PAGO DE CAJA'!B$3:B$9173,A6215,'RELACION PAGO DE CAJA'!N$3:N$9173)))))</f>
        <v>#REF!</v>
      </c>
    </row>
    <row r="6216" spans="1:10">
      <c r="A6216" s="16" t="str">
        <f t="shared" si="101"/>
        <v/>
      </c>
      <c r="B6216" s="93"/>
      <c r="C6216" s="97"/>
      <c r="D6216" s="25"/>
      <c r="E6216" s="91"/>
      <c r="F6216" s="98"/>
      <c r="G6216" s="23"/>
      <c r="H6216" s="23"/>
      <c r="I6216" s="23"/>
      <c r="J6216" s="14" t="e">
        <f ca="1">F6216-(G6216+(SUMIF('RELACION PAGO DE CAJA'!B$3:B$9173,A6216,'RELACION PAGO DE CAJA'!K$3:K$9173)+SUMIF('RELACION PAGO DE CAJA'!B$3:B$9173,A6216,'RELACION PAGO DE CAJA'!L$3:L$9173)+(SUMIF('RELACION PAGO DE CAJA'!B$3:B$9173,A6216,'RELACION PAGO DE CAJA'!M$3:M$408)+(SUMIF('RELACION PAGO DE CAJA'!B$3:B$9173,A6216,'RELACION PAGO DE CAJA'!N$3:N$9173)))))</f>
        <v>#REF!</v>
      </c>
    </row>
    <row r="6217" spans="1:10">
      <c r="A6217" s="16" t="str">
        <f t="shared" si="101"/>
        <v/>
      </c>
      <c r="B6217" s="93"/>
      <c r="C6217" s="97"/>
      <c r="D6217" s="25"/>
      <c r="E6217" s="91"/>
      <c r="F6217" s="98"/>
      <c r="G6217" s="23"/>
      <c r="H6217" s="23"/>
      <c r="I6217" s="23"/>
      <c r="J6217" s="14" t="e">
        <f ca="1">F6217-(G6217+(SUMIF('RELACION PAGO DE CAJA'!B$3:B$9173,A6217,'RELACION PAGO DE CAJA'!K$3:K$9173)+SUMIF('RELACION PAGO DE CAJA'!B$3:B$9173,A6217,'RELACION PAGO DE CAJA'!L$3:L$9173)+(SUMIF('RELACION PAGO DE CAJA'!B$3:B$9173,A6217,'RELACION PAGO DE CAJA'!M$3:M$408)+(SUMIF('RELACION PAGO DE CAJA'!B$3:B$9173,A6217,'RELACION PAGO DE CAJA'!N$3:N$9173)))))</f>
        <v>#REF!</v>
      </c>
    </row>
    <row r="6218" spans="1:10">
      <c r="A6218" s="16" t="str">
        <f t="shared" si="101"/>
        <v/>
      </c>
      <c r="B6218" s="93"/>
      <c r="C6218" s="97"/>
      <c r="D6218" s="25"/>
      <c r="E6218" s="91"/>
      <c r="F6218" s="98"/>
      <c r="G6218" s="23"/>
      <c r="H6218" s="23"/>
      <c r="I6218" s="23"/>
      <c r="J6218" s="14" t="e">
        <f ca="1">F6218-(G6218+(SUMIF('RELACION PAGO DE CAJA'!B$3:B$9173,A6218,'RELACION PAGO DE CAJA'!K$3:K$9173)+SUMIF('RELACION PAGO DE CAJA'!B$3:B$9173,A6218,'RELACION PAGO DE CAJA'!L$3:L$9173)+(SUMIF('RELACION PAGO DE CAJA'!B$3:B$9173,A6218,'RELACION PAGO DE CAJA'!M$3:M$408)+(SUMIF('RELACION PAGO DE CAJA'!B$3:B$9173,A6218,'RELACION PAGO DE CAJA'!N$3:N$9173)))))</f>
        <v>#REF!</v>
      </c>
    </row>
    <row r="6219" spans="1:10">
      <c r="A6219" s="16" t="str">
        <f t="shared" si="101"/>
        <v/>
      </c>
      <c r="B6219" s="93"/>
      <c r="C6219" s="97"/>
      <c r="D6219" s="25"/>
      <c r="E6219" s="91"/>
      <c r="F6219" s="98"/>
      <c r="G6219" s="23"/>
      <c r="H6219" s="23"/>
      <c r="I6219" s="23"/>
      <c r="J6219" s="14" t="e">
        <f ca="1">F6219-(G6219+(SUMIF('RELACION PAGO DE CAJA'!B$3:B$9173,A6219,'RELACION PAGO DE CAJA'!K$3:K$9173)+SUMIF('RELACION PAGO DE CAJA'!B$3:B$9173,A6219,'RELACION PAGO DE CAJA'!L$3:L$9173)+(SUMIF('RELACION PAGO DE CAJA'!B$3:B$9173,A6219,'RELACION PAGO DE CAJA'!M$3:M$408)+(SUMIF('RELACION PAGO DE CAJA'!B$3:B$9173,A6219,'RELACION PAGO DE CAJA'!N$3:N$9173)))))</f>
        <v>#REF!</v>
      </c>
    </row>
    <row r="6220" spans="1:10">
      <c r="A6220" s="16" t="str">
        <f t="shared" si="101"/>
        <v/>
      </c>
      <c r="B6220" s="93"/>
      <c r="C6220" s="97"/>
      <c r="D6220" s="25"/>
      <c r="E6220" s="91"/>
      <c r="F6220" s="98"/>
      <c r="G6220" s="23"/>
      <c r="H6220" s="23"/>
      <c r="I6220" s="23"/>
      <c r="J6220" s="14" t="e">
        <f ca="1">F6220-(G6220+(SUMIF('RELACION PAGO DE CAJA'!B$3:B$9173,A6220,'RELACION PAGO DE CAJA'!K$3:K$9173)+SUMIF('RELACION PAGO DE CAJA'!B$3:B$9173,A6220,'RELACION PAGO DE CAJA'!L$3:L$9173)+(SUMIF('RELACION PAGO DE CAJA'!B$3:B$9173,A6220,'RELACION PAGO DE CAJA'!M$3:M$408)+(SUMIF('RELACION PAGO DE CAJA'!B$3:B$9173,A6220,'RELACION PAGO DE CAJA'!N$3:N$9173)))))</f>
        <v>#REF!</v>
      </c>
    </row>
    <row r="6221" spans="1:10">
      <c r="A6221" s="16" t="str">
        <f t="shared" si="101"/>
        <v/>
      </c>
      <c r="B6221" s="93"/>
      <c r="C6221" s="97"/>
      <c r="D6221" s="25"/>
      <c r="E6221" s="91"/>
      <c r="F6221" s="98"/>
      <c r="G6221" s="23"/>
      <c r="H6221" s="23"/>
      <c r="I6221" s="23"/>
      <c r="J6221" s="14" t="e">
        <f ca="1">F6221-(G6221+(SUMIF('RELACION PAGO DE CAJA'!B$3:B$9173,A6221,'RELACION PAGO DE CAJA'!K$3:K$9173)+SUMIF('RELACION PAGO DE CAJA'!B$3:B$9173,A6221,'RELACION PAGO DE CAJA'!L$3:L$9173)+(SUMIF('RELACION PAGO DE CAJA'!B$3:B$9173,A6221,'RELACION PAGO DE CAJA'!M$3:M$408)+(SUMIF('RELACION PAGO DE CAJA'!B$3:B$9173,A6221,'RELACION PAGO DE CAJA'!N$3:N$9173)))))</f>
        <v>#REF!</v>
      </c>
    </row>
    <row r="6222" spans="1:10">
      <c r="A6222" s="16" t="str">
        <f t="shared" si="101"/>
        <v/>
      </c>
      <c r="B6222" s="93"/>
      <c r="C6222" s="97"/>
      <c r="D6222" s="25"/>
      <c r="E6222" s="91"/>
      <c r="F6222" s="98"/>
      <c r="G6222" s="23"/>
      <c r="H6222" s="23"/>
      <c r="I6222" s="23"/>
      <c r="J6222" s="14" t="e">
        <f ca="1">F6222-(G6222+(SUMIF('RELACION PAGO DE CAJA'!B$3:B$9173,A6222,'RELACION PAGO DE CAJA'!K$3:K$9173)+SUMIF('RELACION PAGO DE CAJA'!B$3:B$9173,A6222,'RELACION PAGO DE CAJA'!L$3:L$9173)+(SUMIF('RELACION PAGO DE CAJA'!B$3:B$9173,A6222,'RELACION PAGO DE CAJA'!M$3:M$408)+(SUMIF('RELACION PAGO DE CAJA'!B$3:B$9173,A6222,'RELACION PAGO DE CAJA'!N$3:N$9173)))))</f>
        <v>#REF!</v>
      </c>
    </row>
    <row r="6223" spans="1:10">
      <c r="A6223" s="16" t="str">
        <f t="shared" si="101"/>
        <v/>
      </c>
      <c r="B6223" s="93"/>
      <c r="C6223" s="97"/>
      <c r="D6223" s="25"/>
      <c r="E6223" s="91"/>
      <c r="F6223" s="98"/>
      <c r="G6223" s="23"/>
      <c r="H6223" s="23"/>
      <c r="I6223" s="23"/>
      <c r="J6223" s="14" t="e">
        <f ca="1">F6223-(G6223+(SUMIF('RELACION PAGO DE CAJA'!B$3:B$9173,A6223,'RELACION PAGO DE CAJA'!K$3:K$9173)+SUMIF('RELACION PAGO DE CAJA'!B$3:B$9173,A6223,'RELACION PAGO DE CAJA'!L$3:L$9173)+(SUMIF('RELACION PAGO DE CAJA'!B$3:B$9173,A6223,'RELACION PAGO DE CAJA'!M$3:M$408)+(SUMIF('RELACION PAGO DE CAJA'!B$3:B$9173,A6223,'RELACION PAGO DE CAJA'!N$3:N$9173)))))</f>
        <v>#REF!</v>
      </c>
    </row>
    <row r="6224" spans="1:10">
      <c r="A6224" s="16" t="str">
        <f t="shared" si="101"/>
        <v/>
      </c>
      <c r="B6224" s="93"/>
      <c r="C6224" s="97"/>
      <c r="D6224" s="25"/>
      <c r="E6224" s="91"/>
      <c r="F6224" s="98"/>
      <c r="G6224" s="23"/>
      <c r="H6224" s="23"/>
      <c r="I6224" s="23"/>
      <c r="J6224" s="14" t="e">
        <f ca="1">F6224-(G6224+(SUMIF('RELACION PAGO DE CAJA'!B$3:B$9173,A6224,'RELACION PAGO DE CAJA'!K$3:K$9173)+SUMIF('RELACION PAGO DE CAJA'!B$3:B$9173,A6224,'RELACION PAGO DE CAJA'!L$3:L$9173)+(SUMIF('RELACION PAGO DE CAJA'!B$3:B$9173,A6224,'RELACION PAGO DE CAJA'!M$3:M$408)+(SUMIF('RELACION PAGO DE CAJA'!B$3:B$9173,A6224,'RELACION PAGO DE CAJA'!N$3:N$9173)))))</f>
        <v>#REF!</v>
      </c>
    </row>
    <row r="6225" spans="1:10">
      <c r="A6225" s="16" t="str">
        <f t="shared" si="101"/>
        <v/>
      </c>
      <c r="B6225" s="93"/>
      <c r="C6225" s="97"/>
      <c r="D6225" s="25"/>
      <c r="E6225" s="91"/>
      <c r="F6225" s="98"/>
      <c r="G6225" s="23"/>
      <c r="H6225" s="23"/>
      <c r="I6225" s="23"/>
      <c r="J6225" s="14" t="e">
        <f ca="1">F6225-(G6225+(SUMIF('RELACION PAGO DE CAJA'!B$3:B$9173,A6225,'RELACION PAGO DE CAJA'!K$3:K$9173)+SUMIF('RELACION PAGO DE CAJA'!B$3:B$9173,A6225,'RELACION PAGO DE CAJA'!L$3:L$9173)+(SUMIF('RELACION PAGO DE CAJA'!B$3:B$9173,A6225,'RELACION PAGO DE CAJA'!M$3:M$408)+(SUMIF('RELACION PAGO DE CAJA'!B$3:B$9173,A6225,'RELACION PAGO DE CAJA'!N$3:N$9173)))))</f>
        <v>#REF!</v>
      </c>
    </row>
    <row r="6226" spans="1:10">
      <c r="A6226" s="16" t="str">
        <f t="shared" si="101"/>
        <v/>
      </c>
      <c r="B6226" s="93"/>
      <c r="C6226" s="97"/>
      <c r="D6226" s="25"/>
      <c r="E6226" s="91"/>
      <c r="F6226" s="98"/>
      <c r="G6226" s="23"/>
      <c r="H6226" s="23"/>
      <c r="I6226" s="23"/>
      <c r="J6226" s="14" t="e">
        <f ca="1">F6226-(G6226+(SUMIF('RELACION PAGO DE CAJA'!B$3:B$9173,A6226,'RELACION PAGO DE CAJA'!K$3:K$9173)+SUMIF('RELACION PAGO DE CAJA'!B$3:B$9173,A6226,'RELACION PAGO DE CAJA'!L$3:L$9173)+(SUMIF('RELACION PAGO DE CAJA'!B$3:B$9173,A6226,'RELACION PAGO DE CAJA'!M$3:M$408)+(SUMIF('RELACION PAGO DE CAJA'!B$3:B$9173,A6226,'RELACION PAGO DE CAJA'!N$3:N$9173)))))</f>
        <v>#REF!</v>
      </c>
    </row>
    <row r="6227" spans="1:10">
      <c r="A6227" s="16" t="str">
        <f t="shared" si="101"/>
        <v/>
      </c>
      <c r="B6227" s="93"/>
      <c r="C6227" s="97"/>
      <c r="D6227" s="25"/>
      <c r="E6227" s="91"/>
      <c r="F6227" s="98"/>
      <c r="G6227" s="23"/>
      <c r="H6227" s="23"/>
      <c r="I6227" s="23"/>
      <c r="J6227" s="14" t="e">
        <f ca="1">F6227-(G6227+(SUMIF('RELACION PAGO DE CAJA'!B$3:B$9173,A6227,'RELACION PAGO DE CAJA'!K$3:K$9173)+SUMIF('RELACION PAGO DE CAJA'!B$3:B$9173,A6227,'RELACION PAGO DE CAJA'!L$3:L$9173)+(SUMIF('RELACION PAGO DE CAJA'!B$3:B$9173,A6227,'RELACION PAGO DE CAJA'!M$3:M$408)+(SUMIF('RELACION PAGO DE CAJA'!B$3:B$9173,A6227,'RELACION PAGO DE CAJA'!N$3:N$9173)))))</f>
        <v>#REF!</v>
      </c>
    </row>
    <row r="6228" spans="1:10">
      <c r="A6228" s="16" t="str">
        <f t="shared" si="101"/>
        <v/>
      </c>
      <c r="B6228" s="93"/>
      <c r="C6228" s="97"/>
      <c r="D6228" s="25"/>
      <c r="E6228" s="91"/>
      <c r="F6228" s="98"/>
      <c r="G6228" s="23"/>
      <c r="H6228" s="23"/>
      <c r="I6228" s="23"/>
      <c r="J6228" s="14" t="e">
        <f ca="1">F6228-(G6228+(SUMIF('RELACION PAGO DE CAJA'!B$3:B$9173,A6228,'RELACION PAGO DE CAJA'!K$3:K$9173)+SUMIF('RELACION PAGO DE CAJA'!B$3:B$9173,A6228,'RELACION PAGO DE CAJA'!L$3:L$9173)+(SUMIF('RELACION PAGO DE CAJA'!B$3:B$9173,A6228,'RELACION PAGO DE CAJA'!M$3:M$408)+(SUMIF('RELACION PAGO DE CAJA'!B$3:B$9173,A6228,'RELACION PAGO DE CAJA'!N$3:N$9173)))))</f>
        <v>#REF!</v>
      </c>
    </row>
    <row r="6229" spans="1:10">
      <c r="A6229" s="16" t="str">
        <f t="shared" ref="A6229:A6292" si="102">CONCATENATE(B6229,D6229,E6229)</f>
        <v/>
      </c>
      <c r="B6229" s="93"/>
      <c r="C6229" s="97"/>
      <c r="D6229" s="25"/>
      <c r="E6229" s="91"/>
      <c r="F6229" s="98"/>
      <c r="G6229" s="23"/>
      <c r="H6229" s="23"/>
      <c r="I6229" s="23"/>
      <c r="J6229" s="14" t="e">
        <f ca="1">F6229-(G6229+(SUMIF('RELACION PAGO DE CAJA'!B$3:B$9173,A6229,'RELACION PAGO DE CAJA'!K$3:K$9173)+SUMIF('RELACION PAGO DE CAJA'!B$3:B$9173,A6229,'RELACION PAGO DE CAJA'!L$3:L$9173)+(SUMIF('RELACION PAGO DE CAJA'!B$3:B$9173,A6229,'RELACION PAGO DE CAJA'!M$3:M$408)+(SUMIF('RELACION PAGO DE CAJA'!B$3:B$9173,A6229,'RELACION PAGO DE CAJA'!N$3:N$9173)))))</f>
        <v>#REF!</v>
      </c>
    </row>
    <row r="6230" spans="1:10">
      <c r="A6230" s="16" t="str">
        <f t="shared" si="102"/>
        <v/>
      </c>
      <c r="B6230" s="93"/>
      <c r="C6230" s="97"/>
      <c r="D6230" s="25"/>
      <c r="E6230" s="91"/>
      <c r="F6230" s="98"/>
      <c r="G6230" s="23"/>
      <c r="H6230" s="23"/>
      <c r="I6230" s="23"/>
      <c r="J6230" s="14" t="e">
        <f ca="1">F6230-(G6230+(SUMIF('RELACION PAGO DE CAJA'!B$3:B$9173,A6230,'RELACION PAGO DE CAJA'!K$3:K$9173)+SUMIF('RELACION PAGO DE CAJA'!B$3:B$9173,A6230,'RELACION PAGO DE CAJA'!L$3:L$9173)+(SUMIF('RELACION PAGO DE CAJA'!B$3:B$9173,A6230,'RELACION PAGO DE CAJA'!M$3:M$408)+(SUMIF('RELACION PAGO DE CAJA'!B$3:B$9173,A6230,'RELACION PAGO DE CAJA'!N$3:N$9173)))))</f>
        <v>#REF!</v>
      </c>
    </row>
    <row r="6231" spans="1:10">
      <c r="A6231" s="16" t="str">
        <f t="shared" si="102"/>
        <v/>
      </c>
      <c r="B6231" s="93"/>
      <c r="C6231" s="97"/>
      <c r="D6231" s="25"/>
      <c r="E6231" s="91"/>
      <c r="F6231" s="98"/>
      <c r="G6231" s="23"/>
      <c r="H6231" s="23"/>
      <c r="I6231" s="23"/>
      <c r="J6231" s="14" t="e">
        <f ca="1">F6231-(G6231+(SUMIF('RELACION PAGO DE CAJA'!B$3:B$9173,A6231,'RELACION PAGO DE CAJA'!K$3:K$9173)+SUMIF('RELACION PAGO DE CAJA'!B$3:B$9173,A6231,'RELACION PAGO DE CAJA'!L$3:L$9173)+(SUMIF('RELACION PAGO DE CAJA'!B$3:B$9173,A6231,'RELACION PAGO DE CAJA'!M$3:M$408)+(SUMIF('RELACION PAGO DE CAJA'!B$3:B$9173,A6231,'RELACION PAGO DE CAJA'!N$3:N$9173)))))</f>
        <v>#REF!</v>
      </c>
    </row>
    <row r="6232" spans="1:10">
      <c r="A6232" s="16" t="str">
        <f t="shared" si="102"/>
        <v/>
      </c>
      <c r="B6232" s="93"/>
      <c r="C6232" s="97"/>
      <c r="D6232" s="25"/>
      <c r="E6232" s="91"/>
      <c r="F6232" s="98"/>
      <c r="G6232" s="23"/>
      <c r="H6232" s="23"/>
      <c r="I6232" s="23"/>
      <c r="J6232" s="14" t="e">
        <f ca="1">F6232-(G6232+(SUMIF('RELACION PAGO DE CAJA'!B$3:B$9173,A6232,'RELACION PAGO DE CAJA'!K$3:K$9173)+SUMIF('RELACION PAGO DE CAJA'!B$3:B$9173,A6232,'RELACION PAGO DE CAJA'!L$3:L$9173)+(SUMIF('RELACION PAGO DE CAJA'!B$3:B$9173,A6232,'RELACION PAGO DE CAJA'!M$3:M$408)+(SUMIF('RELACION PAGO DE CAJA'!B$3:B$9173,A6232,'RELACION PAGO DE CAJA'!N$3:N$9173)))))</f>
        <v>#REF!</v>
      </c>
    </row>
    <row r="6233" spans="1:10">
      <c r="A6233" s="16" t="str">
        <f t="shared" si="102"/>
        <v/>
      </c>
      <c r="B6233" s="93"/>
      <c r="C6233" s="97"/>
      <c r="D6233" s="25"/>
      <c r="E6233" s="91"/>
      <c r="F6233" s="98"/>
      <c r="G6233" s="23"/>
      <c r="H6233" s="23"/>
      <c r="I6233" s="23"/>
      <c r="J6233" s="14" t="e">
        <f ca="1">F6233-(G6233+(SUMIF('RELACION PAGO DE CAJA'!B$3:B$9173,A6233,'RELACION PAGO DE CAJA'!K$3:K$9173)+SUMIF('RELACION PAGO DE CAJA'!B$3:B$9173,A6233,'RELACION PAGO DE CAJA'!L$3:L$9173)+(SUMIF('RELACION PAGO DE CAJA'!B$3:B$9173,A6233,'RELACION PAGO DE CAJA'!M$3:M$408)+(SUMIF('RELACION PAGO DE CAJA'!B$3:B$9173,A6233,'RELACION PAGO DE CAJA'!N$3:N$9173)))))</f>
        <v>#REF!</v>
      </c>
    </row>
    <row r="6234" spans="1:10">
      <c r="A6234" s="16" t="str">
        <f t="shared" si="102"/>
        <v/>
      </c>
      <c r="B6234" s="93"/>
      <c r="C6234" s="97"/>
      <c r="D6234" s="25"/>
      <c r="E6234" s="91"/>
      <c r="F6234" s="98"/>
      <c r="G6234" s="23"/>
      <c r="H6234" s="23"/>
      <c r="I6234" s="23"/>
      <c r="J6234" s="14" t="e">
        <f ca="1">F6234-(G6234+(SUMIF('RELACION PAGO DE CAJA'!B$3:B$9173,A6234,'RELACION PAGO DE CAJA'!K$3:K$9173)+SUMIF('RELACION PAGO DE CAJA'!B$3:B$9173,A6234,'RELACION PAGO DE CAJA'!L$3:L$9173)+(SUMIF('RELACION PAGO DE CAJA'!B$3:B$9173,A6234,'RELACION PAGO DE CAJA'!M$3:M$408)+(SUMIF('RELACION PAGO DE CAJA'!B$3:B$9173,A6234,'RELACION PAGO DE CAJA'!N$3:N$9173)))))</f>
        <v>#REF!</v>
      </c>
    </row>
    <row r="6235" spans="1:10">
      <c r="A6235" s="16" t="str">
        <f t="shared" si="102"/>
        <v/>
      </c>
      <c r="B6235" s="93"/>
      <c r="C6235" s="97"/>
      <c r="D6235" s="25"/>
      <c r="E6235" s="91"/>
      <c r="F6235" s="98"/>
      <c r="G6235" s="23"/>
      <c r="H6235" s="23"/>
      <c r="I6235" s="23"/>
      <c r="J6235" s="14" t="e">
        <f ca="1">F6235-(G6235+(SUMIF('RELACION PAGO DE CAJA'!B$3:B$9173,A6235,'RELACION PAGO DE CAJA'!K$3:K$9173)+SUMIF('RELACION PAGO DE CAJA'!B$3:B$9173,A6235,'RELACION PAGO DE CAJA'!L$3:L$9173)+(SUMIF('RELACION PAGO DE CAJA'!B$3:B$9173,A6235,'RELACION PAGO DE CAJA'!M$3:M$408)+(SUMIF('RELACION PAGO DE CAJA'!B$3:B$9173,A6235,'RELACION PAGO DE CAJA'!N$3:N$9173)))))</f>
        <v>#REF!</v>
      </c>
    </row>
    <row r="6236" spans="1:10">
      <c r="A6236" s="16" t="str">
        <f t="shared" si="102"/>
        <v/>
      </c>
      <c r="B6236" s="93"/>
      <c r="C6236" s="97"/>
      <c r="D6236" s="25"/>
      <c r="E6236" s="91"/>
      <c r="F6236" s="98"/>
      <c r="G6236" s="23"/>
      <c r="H6236" s="23"/>
      <c r="I6236" s="23"/>
      <c r="J6236" s="14" t="e">
        <f ca="1">F6236-(G6236+(SUMIF('RELACION PAGO DE CAJA'!B$3:B$9173,A6236,'RELACION PAGO DE CAJA'!K$3:K$9173)+SUMIF('RELACION PAGO DE CAJA'!B$3:B$9173,A6236,'RELACION PAGO DE CAJA'!L$3:L$9173)+(SUMIF('RELACION PAGO DE CAJA'!B$3:B$9173,A6236,'RELACION PAGO DE CAJA'!M$3:M$408)+(SUMIF('RELACION PAGO DE CAJA'!B$3:B$9173,A6236,'RELACION PAGO DE CAJA'!N$3:N$9173)))))</f>
        <v>#REF!</v>
      </c>
    </row>
    <row r="6237" spans="1:10">
      <c r="A6237" s="16" t="str">
        <f t="shared" si="102"/>
        <v/>
      </c>
      <c r="B6237" s="93"/>
      <c r="C6237" s="97"/>
      <c r="D6237" s="25"/>
      <c r="E6237" s="91"/>
      <c r="F6237" s="98"/>
      <c r="G6237" s="23"/>
      <c r="H6237" s="23"/>
      <c r="I6237" s="23"/>
      <c r="J6237" s="14" t="e">
        <f ca="1">F6237-(G6237+(SUMIF('RELACION PAGO DE CAJA'!B$3:B$9173,A6237,'RELACION PAGO DE CAJA'!K$3:K$9173)+SUMIF('RELACION PAGO DE CAJA'!B$3:B$9173,A6237,'RELACION PAGO DE CAJA'!L$3:L$9173)+(SUMIF('RELACION PAGO DE CAJA'!B$3:B$9173,A6237,'RELACION PAGO DE CAJA'!M$3:M$408)+(SUMIF('RELACION PAGO DE CAJA'!B$3:B$9173,A6237,'RELACION PAGO DE CAJA'!N$3:N$9173)))))</f>
        <v>#REF!</v>
      </c>
    </row>
    <row r="6238" spans="1:10">
      <c r="A6238" s="16" t="str">
        <f t="shared" si="102"/>
        <v/>
      </c>
      <c r="B6238" s="93"/>
      <c r="C6238" s="97"/>
      <c r="D6238" s="25"/>
      <c r="E6238" s="91"/>
      <c r="F6238" s="98"/>
      <c r="G6238" s="23"/>
      <c r="H6238" s="23"/>
      <c r="I6238" s="23"/>
      <c r="J6238" s="14" t="e">
        <f ca="1">F6238-(G6238+(SUMIF('RELACION PAGO DE CAJA'!B$3:B$9173,A6238,'RELACION PAGO DE CAJA'!K$3:K$9173)+SUMIF('RELACION PAGO DE CAJA'!B$3:B$9173,A6238,'RELACION PAGO DE CAJA'!L$3:L$9173)+(SUMIF('RELACION PAGO DE CAJA'!B$3:B$9173,A6238,'RELACION PAGO DE CAJA'!M$3:M$408)+(SUMIF('RELACION PAGO DE CAJA'!B$3:B$9173,A6238,'RELACION PAGO DE CAJA'!N$3:N$9173)))))</f>
        <v>#REF!</v>
      </c>
    </row>
    <row r="6239" spans="1:10">
      <c r="A6239" s="16" t="str">
        <f t="shared" si="102"/>
        <v/>
      </c>
      <c r="B6239" s="93"/>
      <c r="C6239" s="97"/>
      <c r="D6239" s="25"/>
      <c r="E6239" s="91"/>
      <c r="F6239" s="98"/>
      <c r="G6239" s="23"/>
      <c r="H6239" s="23"/>
      <c r="I6239" s="23"/>
      <c r="J6239" s="14" t="e">
        <f ca="1">F6239-(G6239+(SUMIF('RELACION PAGO DE CAJA'!B$3:B$9173,A6239,'RELACION PAGO DE CAJA'!K$3:K$9173)+SUMIF('RELACION PAGO DE CAJA'!B$3:B$9173,A6239,'RELACION PAGO DE CAJA'!L$3:L$9173)+(SUMIF('RELACION PAGO DE CAJA'!B$3:B$9173,A6239,'RELACION PAGO DE CAJA'!M$3:M$408)+(SUMIF('RELACION PAGO DE CAJA'!B$3:B$9173,A6239,'RELACION PAGO DE CAJA'!N$3:N$9173)))))</f>
        <v>#REF!</v>
      </c>
    </row>
    <row r="6240" spans="1:10">
      <c r="A6240" s="16" t="str">
        <f t="shared" si="102"/>
        <v/>
      </c>
      <c r="B6240" s="93"/>
      <c r="C6240" s="97"/>
      <c r="D6240" s="25"/>
      <c r="E6240" s="91"/>
      <c r="F6240" s="98"/>
      <c r="G6240" s="23"/>
      <c r="H6240" s="23"/>
      <c r="I6240" s="23"/>
      <c r="J6240" s="14" t="e">
        <f ca="1">F6240-(G6240+(SUMIF('RELACION PAGO DE CAJA'!B$3:B$9173,A6240,'RELACION PAGO DE CAJA'!K$3:K$9173)+SUMIF('RELACION PAGO DE CAJA'!B$3:B$9173,A6240,'RELACION PAGO DE CAJA'!L$3:L$9173)+(SUMIF('RELACION PAGO DE CAJA'!B$3:B$9173,A6240,'RELACION PAGO DE CAJA'!M$3:M$408)+(SUMIF('RELACION PAGO DE CAJA'!B$3:B$9173,A6240,'RELACION PAGO DE CAJA'!N$3:N$9173)))))</f>
        <v>#REF!</v>
      </c>
    </row>
    <row r="6241" spans="1:10">
      <c r="A6241" s="16" t="str">
        <f t="shared" si="102"/>
        <v/>
      </c>
      <c r="B6241" s="93"/>
      <c r="C6241" s="97"/>
      <c r="D6241" s="25"/>
      <c r="E6241" s="91"/>
      <c r="F6241" s="98"/>
      <c r="G6241" s="23"/>
      <c r="H6241" s="23"/>
      <c r="I6241" s="23"/>
      <c r="J6241" s="14" t="e">
        <f ca="1">F6241-(G6241+(SUMIF('RELACION PAGO DE CAJA'!B$3:B$9173,A6241,'RELACION PAGO DE CAJA'!K$3:K$9173)+SUMIF('RELACION PAGO DE CAJA'!B$3:B$9173,A6241,'RELACION PAGO DE CAJA'!L$3:L$9173)+(SUMIF('RELACION PAGO DE CAJA'!B$3:B$9173,A6241,'RELACION PAGO DE CAJA'!M$3:M$408)+(SUMIF('RELACION PAGO DE CAJA'!B$3:B$9173,A6241,'RELACION PAGO DE CAJA'!N$3:N$9173)))))</f>
        <v>#REF!</v>
      </c>
    </row>
    <row r="6242" spans="1:10">
      <c r="A6242" s="16" t="str">
        <f t="shared" si="102"/>
        <v/>
      </c>
      <c r="B6242" s="93"/>
      <c r="C6242" s="97"/>
      <c r="D6242" s="25"/>
      <c r="E6242" s="91"/>
      <c r="F6242" s="98"/>
      <c r="G6242" s="23"/>
      <c r="H6242" s="23"/>
      <c r="I6242" s="23"/>
      <c r="J6242" s="14" t="e">
        <f ca="1">F6242-(G6242+(SUMIF('RELACION PAGO DE CAJA'!B$3:B$9173,A6242,'RELACION PAGO DE CAJA'!K$3:K$9173)+SUMIF('RELACION PAGO DE CAJA'!B$3:B$9173,A6242,'RELACION PAGO DE CAJA'!L$3:L$9173)+(SUMIF('RELACION PAGO DE CAJA'!B$3:B$9173,A6242,'RELACION PAGO DE CAJA'!M$3:M$408)+(SUMIF('RELACION PAGO DE CAJA'!B$3:B$9173,A6242,'RELACION PAGO DE CAJA'!N$3:N$9173)))))</f>
        <v>#REF!</v>
      </c>
    </row>
    <row r="6243" spans="1:10">
      <c r="A6243" s="16" t="str">
        <f t="shared" si="102"/>
        <v/>
      </c>
      <c r="B6243" s="93"/>
      <c r="C6243" s="97"/>
      <c r="D6243" s="25"/>
      <c r="E6243" s="91"/>
      <c r="F6243" s="98"/>
      <c r="G6243" s="23"/>
      <c r="H6243" s="23"/>
      <c r="I6243" s="23"/>
      <c r="J6243" s="14" t="e">
        <f ca="1">F6243-(G6243+(SUMIF('RELACION PAGO DE CAJA'!B$3:B$9173,A6243,'RELACION PAGO DE CAJA'!K$3:K$9173)+SUMIF('RELACION PAGO DE CAJA'!B$3:B$9173,A6243,'RELACION PAGO DE CAJA'!L$3:L$9173)+(SUMIF('RELACION PAGO DE CAJA'!B$3:B$9173,A6243,'RELACION PAGO DE CAJA'!M$3:M$408)+(SUMIF('RELACION PAGO DE CAJA'!B$3:B$9173,A6243,'RELACION PAGO DE CAJA'!N$3:N$9173)))))</f>
        <v>#REF!</v>
      </c>
    </row>
    <row r="6244" spans="1:10">
      <c r="A6244" s="16" t="str">
        <f t="shared" si="102"/>
        <v/>
      </c>
      <c r="B6244" s="93"/>
      <c r="C6244" s="97"/>
      <c r="D6244" s="25"/>
      <c r="E6244" s="91"/>
      <c r="F6244" s="98"/>
      <c r="G6244" s="23"/>
      <c r="H6244" s="23"/>
      <c r="I6244" s="23"/>
      <c r="J6244" s="14" t="e">
        <f ca="1">F6244-(G6244+(SUMIF('RELACION PAGO DE CAJA'!B$3:B$9173,A6244,'RELACION PAGO DE CAJA'!K$3:K$9173)+SUMIF('RELACION PAGO DE CAJA'!B$3:B$9173,A6244,'RELACION PAGO DE CAJA'!L$3:L$9173)+(SUMIF('RELACION PAGO DE CAJA'!B$3:B$9173,A6244,'RELACION PAGO DE CAJA'!M$3:M$408)+(SUMIF('RELACION PAGO DE CAJA'!B$3:B$9173,A6244,'RELACION PAGO DE CAJA'!N$3:N$9173)))))</f>
        <v>#REF!</v>
      </c>
    </row>
    <row r="6245" spans="1:10">
      <c r="A6245" s="16" t="str">
        <f t="shared" si="102"/>
        <v/>
      </c>
      <c r="B6245" s="93"/>
      <c r="C6245" s="97"/>
      <c r="D6245" s="25"/>
      <c r="E6245" s="91"/>
      <c r="F6245" s="98"/>
      <c r="G6245" s="23"/>
      <c r="H6245" s="23"/>
      <c r="I6245" s="23"/>
      <c r="J6245" s="14" t="e">
        <f ca="1">F6245-(G6245+(SUMIF('RELACION PAGO DE CAJA'!B$3:B$9173,A6245,'RELACION PAGO DE CAJA'!K$3:K$9173)+SUMIF('RELACION PAGO DE CAJA'!B$3:B$9173,A6245,'RELACION PAGO DE CAJA'!L$3:L$9173)+(SUMIF('RELACION PAGO DE CAJA'!B$3:B$9173,A6245,'RELACION PAGO DE CAJA'!M$3:M$408)+(SUMIF('RELACION PAGO DE CAJA'!B$3:B$9173,A6245,'RELACION PAGO DE CAJA'!N$3:N$9173)))))</f>
        <v>#REF!</v>
      </c>
    </row>
    <row r="6246" spans="1:10">
      <c r="A6246" s="16" t="str">
        <f t="shared" si="102"/>
        <v/>
      </c>
      <c r="B6246" s="93"/>
      <c r="C6246" s="97"/>
      <c r="D6246" s="25"/>
      <c r="E6246" s="91"/>
      <c r="F6246" s="98"/>
      <c r="G6246" s="23"/>
      <c r="H6246" s="23"/>
      <c r="I6246" s="23"/>
      <c r="J6246" s="14" t="e">
        <f ca="1">F6246-(G6246+(SUMIF('RELACION PAGO DE CAJA'!B$3:B$9173,A6246,'RELACION PAGO DE CAJA'!K$3:K$9173)+SUMIF('RELACION PAGO DE CAJA'!B$3:B$9173,A6246,'RELACION PAGO DE CAJA'!L$3:L$9173)+(SUMIF('RELACION PAGO DE CAJA'!B$3:B$9173,A6246,'RELACION PAGO DE CAJA'!M$3:M$408)+(SUMIF('RELACION PAGO DE CAJA'!B$3:B$9173,A6246,'RELACION PAGO DE CAJA'!N$3:N$9173)))))</f>
        <v>#REF!</v>
      </c>
    </row>
    <row r="6247" spans="1:10">
      <c r="A6247" s="16" t="str">
        <f t="shared" si="102"/>
        <v/>
      </c>
      <c r="B6247" s="93"/>
      <c r="C6247" s="97"/>
      <c r="D6247" s="25"/>
      <c r="E6247" s="91"/>
      <c r="F6247" s="98"/>
      <c r="G6247" s="23"/>
      <c r="H6247" s="23"/>
      <c r="I6247" s="23"/>
      <c r="J6247" s="14" t="e">
        <f ca="1">F6247-(G6247+(SUMIF('RELACION PAGO DE CAJA'!B$3:B$9173,A6247,'RELACION PAGO DE CAJA'!K$3:K$9173)+SUMIF('RELACION PAGO DE CAJA'!B$3:B$9173,A6247,'RELACION PAGO DE CAJA'!L$3:L$9173)+(SUMIF('RELACION PAGO DE CAJA'!B$3:B$9173,A6247,'RELACION PAGO DE CAJA'!M$3:M$408)+(SUMIF('RELACION PAGO DE CAJA'!B$3:B$9173,A6247,'RELACION PAGO DE CAJA'!N$3:N$9173)))))</f>
        <v>#REF!</v>
      </c>
    </row>
    <row r="6248" spans="1:10">
      <c r="A6248" s="16" t="str">
        <f t="shared" si="102"/>
        <v/>
      </c>
      <c r="B6248" s="93"/>
      <c r="C6248" s="97"/>
      <c r="D6248" s="25"/>
      <c r="E6248" s="91"/>
      <c r="F6248" s="98"/>
      <c r="G6248" s="23"/>
      <c r="H6248" s="23"/>
      <c r="I6248" s="23"/>
      <c r="J6248" s="14" t="e">
        <f ca="1">F6248-(G6248+(SUMIF('RELACION PAGO DE CAJA'!B$3:B$9173,A6248,'RELACION PAGO DE CAJA'!K$3:K$9173)+SUMIF('RELACION PAGO DE CAJA'!B$3:B$9173,A6248,'RELACION PAGO DE CAJA'!L$3:L$9173)+(SUMIF('RELACION PAGO DE CAJA'!B$3:B$9173,A6248,'RELACION PAGO DE CAJA'!M$3:M$408)+(SUMIF('RELACION PAGO DE CAJA'!B$3:B$9173,A6248,'RELACION PAGO DE CAJA'!N$3:N$9173)))))</f>
        <v>#REF!</v>
      </c>
    </row>
    <row r="6249" spans="1:10">
      <c r="A6249" s="16" t="str">
        <f t="shared" si="102"/>
        <v/>
      </c>
      <c r="B6249" s="93"/>
      <c r="C6249" s="97"/>
      <c r="D6249" s="25"/>
      <c r="E6249" s="91"/>
      <c r="F6249" s="98"/>
      <c r="G6249" s="23"/>
      <c r="H6249" s="23"/>
      <c r="I6249" s="23"/>
      <c r="J6249" s="14" t="e">
        <f ca="1">F6249-(G6249+(SUMIF('RELACION PAGO DE CAJA'!B$3:B$9173,A6249,'RELACION PAGO DE CAJA'!K$3:K$9173)+SUMIF('RELACION PAGO DE CAJA'!B$3:B$9173,A6249,'RELACION PAGO DE CAJA'!L$3:L$9173)+(SUMIF('RELACION PAGO DE CAJA'!B$3:B$9173,A6249,'RELACION PAGO DE CAJA'!M$3:M$408)+(SUMIF('RELACION PAGO DE CAJA'!B$3:B$9173,A6249,'RELACION PAGO DE CAJA'!N$3:N$9173)))))</f>
        <v>#REF!</v>
      </c>
    </row>
    <row r="6250" spans="1:10">
      <c r="A6250" s="16" t="str">
        <f t="shared" si="102"/>
        <v/>
      </c>
      <c r="B6250" s="93"/>
      <c r="C6250" s="97"/>
      <c r="D6250" s="25"/>
      <c r="E6250" s="91"/>
      <c r="F6250" s="98"/>
      <c r="G6250" s="23"/>
      <c r="H6250" s="23"/>
      <c r="I6250" s="23"/>
      <c r="J6250" s="14" t="e">
        <f ca="1">F6250-(G6250+(SUMIF('RELACION PAGO DE CAJA'!B$3:B$9173,A6250,'RELACION PAGO DE CAJA'!K$3:K$9173)+SUMIF('RELACION PAGO DE CAJA'!B$3:B$9173,A6250,'RELACION PAGO DE CAJA'!L$3:L$9173)+(SUMIF('RELACION PAGO DE CAJA'!B$3:B$9173,A6250,'RELACION PAGO DE CAJA'!M$3:M$408)+(SUMIF('RELACION PAGO DE CAJA'!B$3:B$9173,A6250,'RELACION PAGO DE CAJA'!N$3:N$9173)))))</f>
        <v>#REF!</v>
      </c>
    </row>
    <row r="6251" spans="1:10">
      <c r="A6251" s="16" t="str">
        <f t="shared" si="102"/>
        <v/>
      </c>
      <c r="B6251" s="93"/>
      <c r="C6251" s="97"/>
      <c r="D6251" s="25"/>
      <c r="E6251" s="91"/>
      <c r="F6251" s="98"/>
      <c r="G6251" s="23"/>
      <c r="H6251" s="23"/>
      <c r="I6251" s="23"/>
      <c r="J6251" s="14" t="e">
        <f ca="1">F6251-(G6251+(SUMIF('RELACION PAGO DE CAJA'!B$3:B$9173,A6251,'RELACION PAGO DE CAJA'!K$3:K$9173)+SUMIF('RELACION PAGO DE CAJA'!B$3:B$9173,A6251,'RELACION PAGO DE CAJA'!L$3:L$9173)+(SUMIF('RELACION PAGO DE CAJA'!B$3:B$9173,A6251,'RELACION PAGO DE CAJA'!M$3:M$408)+(SUMIF('RELACION PAGO DE CAJA'!B$3:B$9173,A6251,'RELACION PAGO DE CAJA'!N$3:N$9173)))))</f>
        <v>#REF!</v>
      </c>
    </row>
    <row r="6252" spans="1:10">
      <c r="A6252" s="16" t="str">
        <f t="shared" si="102"/>
        <v/>
      </c>
      <c r="B6252" s="93"/>
      <c r="C6252" s="97"/>
      <c r="D6252" s="25"/>
      <c r="E6252" s="91"/>
      <c r="F6252" s="98"/>
      <c r="G6252" s="23"/>
      <c r="H6252" s="23"/>
      <c r="I6252" s="23"/>
      <c r="J6252" s="14" t="e">
        <f ca="1">F6252-(G6252+(SUMIF('RELACION PAGO DE CAJA'!B$3:B$9173,A6252,'RELACION PAGO DE CAJA'!K$3:K$9173)+SUMIF('RELACION PAGO DE CAJA'!B$3:B$9173,A6252,'RELACION PAGO DE CAJA'!L$3:L$9173)+(SUMIF('RELACION PAGO DE CAJA'!B$3:B$9173,A6252,'RELACION PAGO DE CAJA'!M$3:M$408)+(SUMIF('RELACION PAGO DE CAJA'!B$3:B$9173,A6252,'RELACION PAGO DE CAJA'!N$3:N$9173)))))</f>
        <v>#REF!</v>
      </c>
    </row>
    <row r="6253" spans="1:10">
      <c r="A6253" s="16" t="str">
        <f t="shared" si="102"/>
        <v/>
      </c>
      <c r="B6253" s="93"/>
      <c r="C6253" s="97"/>
      <c r="D6253" s="25"/>
      <c r="E6253" s="91"/>
      <c r="F6253" s="98"/>
      <c r="G6253" s="23"/>
      <c r="H6253" s="23"/>
      <c r="I6253" s="23"/>
      <c r="J6253" s="14" t="e">
        <f ca="1">F6253-(G6253+(SUMIF('RELACION PAGO DE CAJA'!B$3:B$9173,A6253,'RELACION PAGO DE CAJA'!K$3:K$9173)+SUMIF('RELACION PAGO DE CAJA'!B$3:B$9173,A6253,'RELACION PAGO DE CAJA'!L$3:L$9173)+(SUMIF('RELACION PAGO DE CAJA'!B$3:B$9173,A6253,'RELACION PAGO DE CAJA'!M$3:M$408)+(SUMIF('RELACION PAGO DE CAJA'!B$3:B$9173,A6253,'RELACION PAGO DE CAJA'!N$3:N$9173)))))</f>
        <v>#REF!</v>
      </c>
    </row>
    <row r="6254" spans="1:10">
      <c r="A6254" s="16" t="str">
        <f t="shared" si="102"/>
        <v/>
      </c>
      <c r="B6254" s="93"/>
      <c r="C6254" s="97"/>
      <c r="D6254" s="25"/>
      <c r="E6254" s="91"/>
      <c r="F6254" s="98"/>
      <c r="G6254" s="23"/>
      <c r="H6254" s="23"/>
      <c r="I6254" s="23"/>
      <c r="J6254" s="14" t="e">
        <f ca="1">F6254-(G6254+(SUMIF('RELACION PAGO DE CAJA'!B$3:B$9173,A6254,'RELACION PAGO DE CAJA'!K$3:K$9173)+SUMIF('RELACION PAGO DE CAJA'!B$3:B$9173,A6254,'RELACION PAGO DE CAJA'!L$3:L$9173)+(SUMIF('RELACION PAGO DE CAJA'!B$3:B$9173,A6254,'RELACION PAGO DE CAJA'!M$3:M$408)+(SUMIF('RELACION PAGO DE CAJA'!B$3:B$9173,A6254,'RELACION PAGO DE CAJA'!N$3:N$9173)))))</f>
        <v>#REF!</v>
      </c>
    </row>
    <row r="6255" spans="1:10">
      <c r="A6255" s="16" t="str">
        <f t="shared" si="102"/>
        <v/>
      </c>
      <c r="B6255" s="93"/>
      <c r="C6255" s="97"/>
      <c r="D6255" s="25"/>
      <c r="E6255" s="91"/>
      <c r="F6255" s="98"/>
      <c r="G6255" s="23"/>
      <c r="H6255" s="23"/>
      <c r="I6255" s="23"/>
      <c r="J6255" s="14" t="e">
        <f ca="1">F6255-(G6255+(SUMIF('RELACION PAGO DE CAJA'!B$3:B$9173,A6255,'RELACION PAGO DE CAJA'!K$3:K$9173)+SUMIF('RELACION PAGO DE CAJA'!B$3:B$9173,A6255,'RELACION PAGO DE CAJA'!L$3:L$9173)+(SUMIF('RELACION PAGO DE CAJA'!B$3:B$9173,A6255,'RELACION PAGO DE CAJA'!M$3:M$408)+(SUMIF('RELACION PAGO DE CAJA'!B$3:B$9173,A6255,'RELACION PAGO DE CAJA'!N$3:N$9173)))))</f>
        <v>#REF!</v>
      </c>
    </row>
    <row r="6256" spans="1:10">
      <c r="A6256" s="16" t="str">
        <f t="shared" si="102"/>
        <v/>
      </c>
      <c r="B6256" s="93"/>
      <c r="C6256" s="97"/>
      <c r="D6256" s="25"/>
      <c r="E6256" s="91"/>
      <c r="F6256" s="98"/>
      <c r="G6256" s="23"/>
      <c r="H6256" s="23"/>
      <c r="I6256" s="23"/>
      <c r="J6256" s="14" t="e">
        <f ca="1">F6256-(G6256+(SUMIF('RELACION PAGO DE CAJA'!B$3:B$9173,A6256,'RELACION PAGO DE CAJA'!K$3:K$9173)+SUMIF('RELACION PAGO DE CAJA'!B$3:B$9173,A6256,'RELACION PAGO DE CAJA'!L$3:L$9173)+(SUMIF('RELACION PAGO DE CAJA'!B$3:B$9173,A6256,'RELACION PAGO DE CAJA'!M$3:M$408)+(SUMIF('RELACION PAGO DE CAJA'!B$3:B$9173,A6256,'RELACION PAGO DE CAJA'!N$3:N$9173)))))</f>
        <v>#REF!</v>
      </c>
    </row>
    <row r="6257" spans="1:10">
      <c r="A6257" s="16" t="str">
        <f t="shared" si="102"/>
        <v/>
      </c>
      <c r="B6257" s="93"/>
      <c r="C6257" s="97"/>
      <c r="D6257" s="25"/>
      <c r="E6257" s="91"/>
      <c r="F6257" s="98"/>
      <c r="G6257" s="23"/>
      <c r="H6257" s="23"/>
      <c r="I6257" s="23"/>
      <c r="J6257" s="14" t="e">
        <f ca="1">F6257-(G6257+(SUMIF('RELACION PAGO DE CAJA'!B$3:B$9173,A6257,'RELACION PAGO DE CAJA'!K$3:K$9173)+SUMIF('RELACION PAGO DE CAJA'!B$3:B$9173,A6257,'RELACION PAGO DE CAJA'!L$3:L$9173)+(SUMIF('RELACION PAGO DE CAJA'!B$3:B$9173,A6257,'RELACION PAGO DE CAJA'!M$3:M$408)+(SUMIF('RELACION PAGO DE CAJA'!B$3:B$9173,A6257,'RELACION PAGO DE CAJA'!N$3:N$9173)))))</f>
        <v>#REF!</v>
      </c>
    </row>
    <row r="6258" spans="1:10">
      <c r="A6258" s="16" t="str">
        <f t="shared" si="102"/>
        <v/>
      </c>
      <c r="B6258" s="93"/>
      <c r="C6258" s="97"/>
      <c r="D6258" s="25"/>
      <c r="E6258" s="91"/>
      <c r="F6258" s="98"/>
      <c r="G6258" s="23"/>
      <c r="H6258" s="23"/>
      <c r="I6258" s="23"/>
      <c r="J6258" s="14" t="e">
        <f ca="1">F6258-(G6258+(SUMIF('RELACION PAGO DE CAJA'!B$3:B$9173,A6258,'RELACION PAGO DE CAJA'!K$3:K$9173)+SUMIF('RELACION PAGO DE CAJA'!B$3:B$9173,A6258,'RELACION PAGO DE CAJA'!L$3:L$9173)+(SUMIF('RELACION PAGO DE CAJA'!B$3:B$9173,A6258,'RELACION PAGO DE CAJA'!M$3:M$408)+(SUMIF('RELACION PAGO DE CAJA'!B$3:B$9173,A6258,'RELACION PAGO DE CAJA'!N$3:N$9173)))))</f>
        <v>#REF!</v>
      </c>
    </row>
    <row r="6259" spans="1:10">
      <c r="A6259" s="16" t="str">
        <f t="shared" si="102"/>
        <v/>
      </c>
      <c r="B6259" s="93"/>
      <c r="C6259" s="97"/>
      <c r="D6259" s="25"/>
      <c r="E6259" s="91"/>
      <c r="F6259" s="98"/>
      <c r="G6259" s="23"/>
      <c r="H6259" s="23"/>
      <c r="I6259" s="23"/>
      <c r="J6259" s="14" t="e">
        <f ca="1">F6259-(G6259+(SUMIF('RELACION PAGO DE CAJA'!B$3:B$9173,A6259,'RELACION PAGO DE CAJA'!K$3:K$9173)+SUMIF('RELACION PAGO DE CAJA'!B$3:B$9173,A6259,'RELACION PAGO DE CAJA'!L$3:L$9173)+(SUMIF('RELACION PAGO DE CAJA'!B$3:B$9173,A6259,'RELACION PAGO DE CAJA'!M$3:M$408)+(SUMIF('RELACION PAGO DE CAJA'!B$3:B$9173,A6259,'RELACION PAGO DE CAJA'!N$3:N$9173)))))</f>
        <v>#REF!</v>
      </c>
    </row>
    <row r="6260" spans="1:10">
      <c r="A6260" s="16" t="str">
        <f t="shared" si="102"/>
        <v/>
      </c>
      <c r="B6260" s="93"/>
      <c r="C6260" s="97"/>
      <c r="D6260" s="25"/>
      <c r="E6260" s="91"/>
      <c r="F6260" s="98"/>
      <c r="G6260" s="23"/>
      <c r="H6260" s="23"/>
      <c r="I6260" s="23"/>
      <c r="J6260" s="14" t="e">
        <f ca="1">F6260-(G6260+(SUMIF('RELACION PAGO DE CAJA'!B$3:B$9173,A6260,'RELACION PAGO DE CAJA'!K$3:K$9173)+SUMIF('RELACION PAGO DE CAJA'!B$3:B$9173,A6260,'RELACION PAGO DE CAJA'!L$3:L$9173)+(SUMIF('RELACION PAGO DE CAJA'!B$3:B$9173,A6260,'RELACION PAGO DE CAJA'!M$3:M$408)+(SUMIF('RELACION PAGO DE CAJA'!B$3:B$9173,A6260,'RELACION PAGO DE CAJA'!N$3:N$9173)))))</f>
        <v>#REF!</v>
      </c>
    </row>
    <row r="6261" spans="1:10">
      <c r="A6261" s="16" t="str">
        <f t="shared" si="102"/>
        <v/>
      </c>
      <c r="B6261" s="93"/>
      <c r="C6261" s="97"/>
      <c r="D6261" s="25"/>
      <c r="E6261" s="91"/>
      <c r="F6261" s="98"/>
      <c r="G6261" s="23"/>
      <c r="H6261" s="23"/>
      <c r="I6261" s="23"/>
      <c r="J6261" s="14" t="e">
        <f ca="1">F6261-(G6261+(SUMIF('RELACION PAGO DE CAJA'!B$3:B$9173,A6261,'RELACION PAGO DE CAJA'!K$3:K$9173)+SUMIF('RELACION PAGO DE CAJA'!B$3:B$9173,A6261,'RELACION PAGO DE CAJA'!L$3:L$9173)+(SUMIF('RELACION PAGO DE CAJA'!B$3:B$9173,A6261,'RELACION PAGO DE CAJA'!M$3:M$408)+(SUMIF('RELACION PAGO DE CAJA'!B$3:B$9173,A6261,'RELACION PAGO DE CAJA'!N$3:N$9173)))))</f>
        <v>#REF!</v>
      </c>
    </row>
    <row r="6262" spans="1:10">
      <c r="A6262" s="16" t="str">
        <f t="shared" si="102"/>
        <v/>
      </c>
      <c r="B6262" s="93"/>
      <c r="C6262" s="97"/>
      <c r="D6262" s="25"/>
      <c r="E6262" s="91"/>
      <c r="F6262" s="98"/>
      <c r="G6262" s="23"/>
      <c r="H6262" s="23"/>
      <c r="I6262" s="23"/>
      <c r="J6262" s="14" t="e">
        <f ca="1">F6262-(G6262+(SUMIF('RELACION PAGO DE CAJA'!B$3:B$9173,A6262,'RELACION PAGO DE CAJA'!K$3:K$9173)+SUMIF('RELACION PAGO DE CAJA'!B$3:B$9173,A6262,'RELACION PAGO DE CAJA'!L$3:L$9173)+(SUMIF('RELACION PAGO DE CAJA'!B$3:B$9173,A6262,'RELACION PAGO DE CAJA'!M$3:M$408)+(SUMIF('RELACION PAGO DE CAJA'!B$3:B$9173,A6262,'RELACION PAGO DE CAJA'!N$3:N$9173)))))</f>
        <v>#REF!</v>
      </c>
    </row>
    <row r="6263" spans="1:10">
      <c r="A6263" s="16" t="str">
        <f t="shared" si="102"/>
        <v/>
      </c>
      <c r="B6263" s="93"/>
      <c r="C6263" s="97"/>
      <c r="D6263" s="25"/>
      <c r="E6263" s="91"/>
      <c r="F6263" s="98"/>
      <c r="G6263" s="23"/>
      <c r="H6263" s="23"/>
      <c r="I6263" s="23"/>
      <c r="J6263" s="14" t="e">
        <f ca="1">F6263-(G6263+(SUMIF('RELACION PAGO DE CAJA'!B$3:B$9173,A6263,'RELACION PAGO DE CAJA'!K$3:K$9173)+SUMIF('RELACION PAGO DE CAJA'!B$3:B$9173,A6263,'RELACION PAGO DE CAJA'!L$3:L$9173)+(SUMIF('RELACION PAGO DE CAJA'!B$3:B$9173,A6263,'RELACION PAGO DE CAJA'!M$3:M$408)+(SUMIF('RELACION PAGO DE CAJA'!B$3:B$9173,A6263,'RELACION PAGO DE CAJA'!N$3:N$9173)))))</f>
        <v>#REF!</v>
      </c>
    </row>
    <row r="6264" spans="1:10">
      <c r="A6264" s="16" t="str">
        <f t="shared" si="102"/>
        <v/>
      </c>
      <c r="B6264" s="93"/>
      <c r="C6264" s="97"/>
      <c r="D6264" s="25"/>
      <c r="E6264" s="91"/>
      <c r="F6264" s="98"/>
      <c r="G6264" s="23"/>
      <c r="H6264" s="23"/>
      <c r="I6264" s="23"/>
      <c r="J6264" s="14" t="e">
        <f ca="1">F6264-(G6264+(SUMIF('RELACION PAGO DE CAJA'!B$3:B$9173,A6264,'RELACION PAGO DE CAJA'!K$3:K$9173)+SUMIF('RELACION PAGO DE CAJA'!B$3:B$9173,A6264,'RELACION PAGO DE CAJA'!L$3:L$9173)+(SUMIF('RELACION PAGO DE CAJA'!B$3:B$9173,A6264,'RELACION PAGO DE CAJA'!M$3:M$408)+(SUMIF('RELACION PAGO DE CAJA'!B$3:B$9173,A6264,'RELACION PAGO DE CAJA'!N$3:N$9173)))))</f>
        <v>#REF!</v>
      </c>
    </row>
    <row r="6265" spans="1:10">
      <c r="A6265" s="16" t="str">
        <f t="shared" si="102"/>
        <v/>
      </c>
      <c r="B6265" s="93"/>
      <c r="C6265" s="97"/>
      <c r="D6265" s="25"/>
      <c r="E6265" s="91"/>
      <c r="F6265" s="98"/>
      <c r="G6265" s="23"/>
      <c r="H6265" s="23"/>
      <c r="I6265" s="23"/>
      <c r="J6265" s="14" t="e">
        <f ca="1">F6265-(G6265+(SUMIF('RELACION PAGO DE CAJA'!B$3:B$9173,A6265,'RELACION PAGO DE CAJA'!K$3:K$9173)+SUMIF('RELACION PAGO DE CAJA'!B$3:B$9173,A6265,'RELACION PAGO DE CAJA'!L$3:L$9173)+(SUMIF('RELACION PAGO DE CAJA'!B$3:B$9173,A6265,'RELACION PAGO DE CAJA'!M$3:M$408)+(SUMIF('RELACION PAGO DE CAJA'!B$3:B$9173,A6265,'RELACION PAGO DE CAJA'!N$3:N$9173)))))</f>
        <v>#REF!</v>
      </c>
    </row>
    <row r="6266" spans="1:10">
      <c r="A6266" s="16" t="str">
        <f t="shared" si="102"/>
        <v/>
      </c>
      <c r="B6266" s="93"/>
      <c r="C6266" s="97"/>
      <c r="D6266" s="25"/>
      <c r="E6266" s="91"/>
      <c r="F6266" s="98"/>
      <c r="G6266" s="23"/>
      <c r="H6266" s="23"/>
      <c r="I6266" s="23"/>
      <c r="J6266" s="14" t="e">
        <f ca="1">F6266-(G6266+(SUMIF('RELACION PAGO DE CAJA'!B$3:B$9173,A6266,'RELACION PAGO DE CAJA'!K$3:K$9173)+SUMIF('RELACION PAGO DE CAJA'!B$3:B$9173,A6266,'RELACION PAGO DE CAJA'!L$3:L$9173)+(SUMIF('RELACION PAGO DE CAJA'!B$3:B$9173,A6266,'RELACION PAGO DE CAJA'!M$3:M$408)+(SUMIF('RELACION PAGO DE CAJA'!B$3:B$9173,A6266,'RELACION PAGO DE CAJA'!N$3:N$9173)))))</f>
        <v>#REF!</v>
      </c>
    </row>
    <row r="6267" spans="1:10">
      <c r="A6267" s="16" t="str">
        <f t="shared" si="102"/>
        <v/>
      </c>
      <c r="B6267" s="93"/>
      <c r="C6267" s="97"/>
      <c r="D6267" s="25"/>
      <c r="E6267" s="91"/>
      <c r="F6267" s="98"/>
      <c r="G6267" s="23"/>
      <c r="H6267" s="23"/>
      <c r="I6267" s="23"/>
      <c r="J6267" s="14" t="e">
        <f ca="1">F6267-(G6267+(SUMIF('RELACION PAGO DE CAJA'!B$3:B$9173,A6267,'RELACION PAGO DE CAJA'!K$3:K$9173)+SUMIF('RELACION PAGO DE CAJA'!B$3:B$9173,A6267,'RELACION PAGO DE CAJA'!L$3:L$9173)+(SUMIF('RELACION PAGO DE CAJA'!B$3:B$9173,A6267,'RELACION PAGO DE CAJA'!M$3:M$408)+(SUMIF('RELACION PAGO DE CAJA'!B$3:B$9173,A6267,'RELACION PAGO DE CAJA'!N$3:N$9173)))))</f>
        <v>#REF!</v>
      </c>
    </row>
    <row r="6268" spans="1:10">
      <c r="A6268" s="16" t="str">
        <f t="shared" si="102"/>
        <v/>
      </c>
      <c r="B6268" s="93"/>
      <c r="C6268" s="97"/>
      <c r="D6268" s="25"/>
      <c r="E6268" s="91"/>
      <c r="F6268" s="98"/>
      <c r="G6268" s="23"/>
      <c r="H6268" s="23"/>
      <c r="I6268" s="23"/>
      <c r="J6268" s="14" t="e">
        <f ca="1">F6268-(G6268+(SUMIF('RELACION PAGO DE CAJA'!B$3:B$9173,A6268,'RELACION PAGO DE CAJA'!K$3:K$9173)+SUMIF('RELACION PAGO DE CAJA'!B$3:B$9173,A6268,'RELACION PAGO DE CAJA'!L$3:L$9173)+(SUMIF('RELACION PAGO DE CAJA'!B$3:B$9173,A6268,'RELACION PAGO DE CAJA'!M$3:M$408)+(SUMIF('RELACION PAGO DE CAJA'!B$3:B$9173,A6268,'RELACION PAGO DE CAJA'!N$3:N$9173)))))</f>
        <v>#REF!</v>
      </c>
    </row>
    <row r="6269" spans="1:10">
      <c r="A6269" s="16" t="str">
        <f t="shared" si="102"/>
        <v/>
      </c>
      <c r="B6269" s="93"/>
      <c r="C6269" s="97"/>
      <c r="D6269" s="25"/>
      <c r="E6269" s="91"/>
      <c r="F6269" s="98"/>
      <c r="G6269" s="23"/>
      <c r="H6269" s="23"/>
      <c r="I6269" s="23"/>
      <c r="J6269" s="14" t="e">
        <f ca="1">F6269-(G6269+(SUMIF('RELACION PAGO DE CAJA'!B$3:B$9173,A6269,'RELACION PAGO DE CAJA'!K$3:K$9173)+SUMIF('RELACION PAGO DE CAJA'!B$3:B$9173,A6269,'RELACION PAGO DE CAJA'!L$3:L$9173)+(SUMIF('RELACION PAGO DE CAJA'!B$3:B$9173,A6269,'RELACION PAGO DE CAJA'!M$3:M$408)+(SUMIF('RELACION PAGO DE CAJA'!B$3:B$9173,A6269,'RELACION PAGO DE CAJA'!N$3:N$9173)))))</f>
        <v>#REF!</v>
      </c>
    </row>
    <row r="6270" spans="1:10">
      <c r="A6270" s="16" t="str">
        <f t="shared" si="102"/>
        <v/>
      </c>
      <c r="B6270" s="93"/>
      <c r="C6270" s="97"/>
      <c r="D6270" s="25"/>
      <c r="E6270" s="91"/>
      <c r="F6270" s="98"/>
      <c r="G6270" s="23"/>
      <c r="H6270" s="23"/>
      <c r="I6270" s="23"/>
      <c r="J6270" s="14" t="e">
        <f ca="1">F6270-(G6270+(SUMIF('RELACION PAGO DE CAJA'!B$3:B$9173,A6270,'RELACION PAGO DE CAJA'!K$3:K$9173)+SUMIF('RELACION PAGO DE CAJA'!B$3:B$9173,A6270,'RELACION PAGO DE CAJA'!L$3:L$9173)+(SUMIF('RELACION PAGO DE CAJA'!B$3:B$9173,A6270,'RELACION PAGO DE CAJA'!M$3:M$408)+(SUMIF('RELACION PAGO DE CAJA'!B$3:B$9173,A6270,'RELACION PAGO DE CAJA'!N$3:N$9173)))))</f>
        <v>#REF!</v>
      </c>
    </row>
    <row r="6271" spans="1:10">
      <c r="A6271" s="16" t="str">
        <f t="shared" si="102"/>
        <v/>
      </c>
      <c r="B6271" s="93"/>
      <c r="C6271" s="97"/>
      <c r="D6271" s="25"/>
      <c r="E6271" s="91"/>
      <c r="F6271" s="98"/>
      <c r="G6271" s="23"/>
      <c r="H6271" s="23"/>
      <c r="I6271" s="23"/>
      <c r="J6271" s="14" t="e">
        <f ca="1">F6271-(G6271+(SUMIF('RELACION PAGO DE CAJA'!B$3:B$9173,A6271,'RELACION PAGO DE CAJA'!K$3:K$9173)+SUMIF('RELACION PAGO DE CAJA'!B$3:B$9173,A6271,'RELACION PAGO DE CAJA'!L$3:L$9173)+(SUMIF('RELACION PAGO DE CAJA'!B$3:B$9173,A6271,'RELACION PAGO DE CAJA'!M$3:M$408)+(SUMIF('RELACION PAGO DE CAJA'!B$3:B$9173,A6271,'RELACION PAGO DE CAJA'!N$3:N$9173)))))</f>
        <v>#REF!</v>
      </c>
    </row>
    <row r="6272" spans="1:10">
      <c r="A6272" s="16" t="str">
        <f t="shared" si="102"/>
        <v/>
      </c>
      <c r="B6272" s="93"/>
      <c r="C6272" s="97"/>
      <c r="D6272" s="25"/>
      <c r="E6272" s="91"/>
      <c r="F6272" s="98"/>
      <c r="G6272" s="23"/>
      <c r="H6272" s="23"/>
      <c r="I6272" s="23"/>
      <c r="J6272" s="14" t="e">
        <f ca="1">F6272-(G6272+(SUMIF('RELACION PAGO DE CAJA'!B$3:B$9173,A6272,'RELACION PAGO DE CAJA'!K$3:K$9173)+SUMIF('RELACION PAGO DE CAJA'!B$3:B$9173,A6272,'RELACION PAGO DE CAJA'!L$3:L$9173)+(SUMIF('RELACION PAGO DE CAJA'!B$3:B$9173,A6272,'RELACION PAGO DE CAJA'!M$3:M$408)+(SUMIF('RELACION PAGO DE CAJA'!B$3:B$9173,A6272,'RELACION PAGO DE CAJA'!N$3:N$9173)))))</f>
        <v>#REF!</v>
      </c>
    </row>
    <row r="6273" spans="1:10">
      <c r="A6273" s="16" t="str">
        <f t="shared" si="102"/>
        <v/>
      </c>
      <c r="B6273" s="93"/>
      <c r="C6273" s="97"/>
      <c r="D6273" s="25"/>
      <c r="E6273" s="91"/>
      <c r="F6273" s="98"/>
      <c r="G6273" s="23"/>
      <c r="H6273" s="23"/>
      <c r="I6273" s="23"/>
      <c r="J6273" s="14" t="e">
        <f ca="1">F6273-(G6273+(SUMIF('RELACION PAGO DE CAJA'!B$3:B$9173,A6273,'RELACION PAGO DE CAJA'!K$3:K$9173)+SUMIF('RELACION PAGO DE CAJA'!B$3:B$9173,A6273,'RELACION PAGO DE CAJA'!L$3:L$9173)+(SUMIF('RELACION PAGO DE CAJA'!B$3:B$9173,A6273,'RELACION PAGO DE CAJA'!M$3:M$408)+(SUMIF('RELACION PAGO DE CAJA'!B$3:B$9173,A6273,'RELACION PAGO DE CAJA'!N$3:N$9173)))))</f>
        <v>#REF!</v>
      </c>
    </row>
    <row r="6274" spans="1:10">
      <c r="A6274" s="16" t="str">
        <f t="shared" si="102"/>
        <v/>
      </c>
      <c r="B6274" s="93"/>
      <c r="C6274" s="97"/>
      <c r="D6274" s="25"/>
      <c r="E6274" s="91"/>
      <c r="F6274" s="98"/>
      <c r="G6274" s="23"/>
      <c r="H6274" s="23"/>
      <c r="I6274" s="23"/>
      <c r="J6274" s="14" t="e">
        <f ca="1">F6274-(G6274+(SUMIF('RELACION PAGO DE CAJA'!B$3:B$9173,A6274,'RELACION PAGO DE CAJA'!K$3:K$9173)+SUMIF('RELACION PAGO DE CAJA'!B$3:B$9173,A6274,'RELACION PAGO DE CAJA'!L$3:L$9173)+(SUMIF('RELACION PAGO DE CAJA'!B$3:B$9173,A6274,'RELACION PAGO DE CAJA'!M$3:M$408)+(SUMIF('RELACION PAGO DE CAJA'!B$3:B$9173,A6274,'RELACION PAGO DE CAJA'!N$3:N$9173)))))</f>
        <v>#REF!</v>
      </c>
    </row>
    <row r="6275" spans="1:10">
      <c r="A6275" s="16" t="str">
        <f t="shared" si="102"/>
        <v/>
      </c>
      <c r="B6275" s="93"/>
      <c r="C6275" s="97"/>
      <c r="D6275" s="25"/>
      <c r="E6275" s="91"/>
      <c r="F6275" s="98"/>
      <c r="G6275" s="23"/>
      <c r="H6275" s="23"/>
      <c r="I6275" s="23"/>
      <c r="J6275" s="14" t="e">
        <f ca="1">F6275-(G6275+(SUMIF('RELACION PAGO DE CAJA'!B$3:B$9173,A6275,'RELACION PAGO DE CAJA'!K$3:K$9173)+SUMIF('RELACION PAGO DE CAJA'!B$3:B$9173,A6275,'RELACION PAGO DE CAJA'!L$3:L$9173)+(SUMIF('RELACION PAGO DE CAJA'!B$3:B$9173,A6275,'RELACION PAGO DE CAJA'!M$3:M$408)+(SUMIF('RELACION PAGO DE CAJA'!B$3:B$9173,A6275,'RELACION PAGO DE CAJA'!N$3:N$9173)))))</f>
        <v>#REF!</v>
      </c>
    </row>
    <row r="6276" spans="1:10">
      <c r="A6276" s="16" t="str">
        <f t="shared" si="102"/>
        <v/>
      </c>
      <c r="B6276" s="93"/>
      <c r="C6276" s="97"/>
      <c r="D6276" s="25"/>
      <c r="E6276" s="91"/>
      <c r="F6276" s="98"/>
      <c r="G6276" s="23"/>
      <c r="H6276" s="23"/>
      <c r="I6276" s="23"/>
      <c r="J6276" s="14" t="e">
        <f ca="1">F6276-(G6276+(SUMIF('RELACION PAGO DE CAJA'!B$3:B$9173,A6276,'RELACION PAGO DE CAJA'!K$3:K$9173)+SUMIF('RELACION PAGO DE CAJA'!B$3:B$9173,A6276,'RELACION PAGO DE CAJA'!L$3:L$9173)+(SUMIF('RELACION PAGO DE CAJA'!B$3:B$9173,A6276,'RELACION PAGO DE CAJA'!M$3:M$408)+(SUMIF('RELACION PAGO DE CAJA'!B$3:B$9173,A6276,'RELACION PAGO DE CAJA'!N$3:N$9173)))))</f>
        <v>#REF!</v>
      </c>
    </row>
    <row r="6277" spans="1:10">
      <c r="A6277" s="16" t="str">
        <f t="shared" si="102"/>
        <v/>
      </c>
      <c r="B6277" s="93"/>
      <c r="C6277" s="97"/>
      <c r="D6277" s="25"/>
      <c r="E6277" s="91"/>
      <c r="F6277" s="98"/>
      <c r="G6277" s="23"/>
      <c r="H6277" s="23"/>
      <c r="I6277" s="23"/>
      <c r="J6277" s="14" t="e">
        <f ca="1">F6277-(G6277+(SUMIF('RELACION PAGO DE CAJA'!B$3:B$9173,A6277,'RELACION PAGO DE CAJA'!K$3:K$9173)+SUMIF('RELACION PAGO DE CAJA'!B$3:B$9173,A6277,'RELACION PAGO DE CAJA'!L$3:L$9173)+(SUMIF('RELACION PAGO DE CAJA'!B$3:B$9173,A6277,'RELACION PAGO DE CAJA'!M$3:M$408)+(SUMIF('RELACION PAGO DE CAJA'!B$3:B$9173,A6277,'RELACION PAGO DE CAJA'!N$3:N$9173)))))</f>
        <v>#REF!</v>
      </c>
    </row>
    <row r="6278" spans="1:10">
      <c r="A6278" s="16" t="str">
        <f t="shared" si="102"/>
        <v/>
      </c>
      <c r="B6278" s="93"/>
      <c r="C6278" s="97"/>
      <c r="D6278" s="25"/>
      <c r="E6278" s="91"/>
      <c r="F6278" s="98"/>
      <c r="G6278" s="23"/>
      <c r="H6278" s="23"/>
      <c r="I6278" s="23"/>
      <c r="J6278" s="14" t="e">
        <f ca="1">F6278-(G6278+(SUMIF('RELACION PAGO DE CAJA'!B$3:B$9173,A6278,'RELACION PAGO DE CAJA'!K$3:K$9173)+SUMIF('RELACION PAGO DE CAJA'!B$3:B$9173,A6278,'RELACION PAGO DE CAJA'!L$3:L$9173)+(SUMIF('RELACION PAGO DE CAJA'!B$3:B$9173,A6278,'RELACION PAGO DE CAJA'!M$3:M$408)+(SUMIF('RELACION PAGO DE CAJA'!B$3:B$9173,A6278,'RELACION PAGO DE CAJA'!N$3:N$9173)))))</f>
        <v>#REF!</v>
      </c>
    </row>
    <row r="6279" spans="1:10">
      <c r="A6279" s="16" t="str">
        <f t="shared" si="102"/>
        <v/>
      </c>
      <c r="B6279" s="93"/>
      <c r="C6279" s="97"/>
      <c r="D6279" s="25"/>
      <c r="E6279" s="91"/>
      <c r="F6279" s="98"/>
      <c r="G6279" s="23"/>
      <c r="H6279" s="23"/>
      <c r="I6279" s="23"/>
      <c r="J6279" s="14" t="e">
        <f ca="1">F6279-(G6279+(SUMIF('RELACION PAGO DE CAJA'!B$3:B$9173,A6279,'RELACION PAGO DE CAJA'!K$3:K$9173)+SUMIF('RELACION PAGO DE CAJA'!B$3:B$9173,A6279,'RELACION PAGO DE CAJA'!L$3:L$9173)+(SUMIF('RELACION PAGO DE CAJA'!B$3:B$9173,A6279,'RELACION PAGO DE CAJA'!M$3:M$408)+(SUMIF('RELACION PAGO DE CAJA'!B$3:B$9173,A6279,'RELACION PAGO DE CAJA'!N$3:N$9173)))))</f>
        <v>#REF!</v>
      </c>
    </row>
    <row r="6280" spans="1:10">
      <c r="A6280" s="16" t="str">
        <f t="shared" si="102"/>
        <v/>
      </c>
      <c r="B6280" s="93"/>
      <c r="C6280" s="97"/>
      <c r="D6280" s="25"/>
      <c r="E6280" s="91"/>
      <c r="F6280" s="98"/>
      <c r="G6280" s="23"/>
      <c r="H6280" s="23"/>
      <c r="I6280" s="23"/>
      <c r="J6280" s="14" t="e">
        <f ca="1">F6280-(G6280+(SUMIF('RELACION PAGO DE CAJA'!B$3:B$9173,A6280,'RELACION PAGO DE CAJA'!K$3:K$9173)+SUMIF('RELACION PAGO DE CAJA'!B$3:B$9173,A6280,'RELACION PAGO DE CAJA'!L$3:L$9173)+(SUMIF('RELACION PAGO DE CAJA'!B$3:B$9173,A6280,'RELACION PAGO DE CAJA'!M$3:M$408)+(SUMIF('RELACION PAGO DE CAJA'!B$3:B$9173,A6280,'RELACION PAGO DE CAJA'!N$3:N$9173)))))</f>
        <v>#REF!</v>
      </c>
    </row>
    <row r="6281" spans="1:10">
      <c r="A6281" s="16" t="str">
        <f t="shared" si="102"/>
        <v/>
      </c>
      <c r="B6281" s="93"/>
      <c r="C6281" s="97"/>
      <c r="D6281" s="25"/>
      <c r="E6281" s="91"/>
      <c r="F6281" s="98"/>
      <c r="G6281" s="23"/>
      <c r="H6281" s="23"/>
      <c r="I6281" s="23"/>
      <c r="J6281" s="14" t="e">
        <f ca="1">F6281-(G6281+(SUMIF('RELACION PAGO DE CAJA'!B$3:B$9173,A6281,'RELACION PAGO DE CAJA'!K$3:K$9173)+SUMIF('RELACION PAGO DE CAJA'!B$3:B$9173,A6281,'RELACION PAGO DE CAJA'!L$3:L$9173)+(SUMIF('RELACION PAGO DE CAJA'!B$3:B$9173,A6281,'RELACION PAGO DE CAJA'!M$3:M$408)+(SUMIF('RELACION PAGO DE CAJA'!B$3:B$9173,A6281,'RELACION PAGO DE CAJA'!N$3:N$9173)))))</f>
        <v>#REF!</v>
      </c>
    </row>
    <row r="6282" spans="1:10">
      <c r="A6282" s="16" t="str">
        <f t="shared" si="102"/>
        <v/>
      </c>
      <c r="B6282" s="93"/>
      <c r="C6282" s="97"/>
      <c r="D6282" s="25"/>
      <c r="E6282" s="91"/>
      <c r="F6282" s="98"/>
      <c r="G6282" s="23"/>
      <c r="H6282" s="23"/>
      <c r="I6282" s="23"/>
      <c r="J6282" s="14" t="e">
        <f ca="1">F6282-(G6282+(SUMIF('RELACION PAGO DE CAJA'!B$3:B$9173,A6282,'RELACION PAGO DE CAJA'!K$3:K$9173)+SUMIF('RELACION PAGO DE CAJA'!B$3:B$9173,A6282,'RELACION PAGO DE CAJA'!L$3:L$9173)+(SUMIF('RELACION PAGO DE CAJA'!B$3:B$9173,A6282,'RELACION PAGO DE CAJA'!M$3:M$408)+(SUMIF('RELACION PAGO DE CAJA'!B$3:B$9173,A6282,'RELACION PAGO DE CAJA'!N$3:N$9173)))))</f>
        <v>#REF!</v>
      </c>
    </row>
    <row r="6283" spans="1:10">
      <c r="A6283" s="16" t="str">
        <f t="shared" si="102"/>
        <v/>
      </c>
      <c r="B6283" s="93"/>
      <c r="C6283" s="97"/>
      <c r="D6283" s="25"/>
      <c r="E6283" s="91"/>
      <c r="F6283" s="98"/>
      <c r="G6283" s="23"/>
      <c r="H6283" s="23"/>
      <c r="I6283" s="23"/>
      <c r="J6283" s="14" t="e">
        <f ca="1">F6283-(G6283+(SUMIF('RELACION PAGO DE CAJA'!B$3:B$9173,A6283,'RELACION PAGO DE CAJA'!K$3:K$9173)+SUMIF('RELACION PAGO DE CAJA'!B$3:B$9173,A6283,'RELACION PAGO DE CAJA'!L$3:L$9173)+(SUMIF('RELACION PAGO DE CAJA'!B$3:B$9173,A6283,'RELACION PAGO DE CAJA'!M$3:M$408)+(SUMIF('RELACION PAGO DE CAJA'!B$3:B$9173,A6283,'RELACION PAGO DE CAJA'!N$3:N$9173)))))</f>
        <v>#REF!</v>
      </c>
    </row>
    <row r="6284" spans="1:10">
      <c r="A6284" s="16" t="str">
        <f t="shared" si="102"/>
        <v/>
      </c>
      <c r="B6284" s="93"/>
      <c r="C6284" s="97"/>
      <c r="D6284" s="25"/>
      <c r="E6284" s="91"/>
      <c r="F6284" s="98"/>
      <c r="G6284" s="23"/>
      <c r="H6284" s="23"/>
      <c r="I6284" s="23"/>
      <c r="J6284" s="14" t="e">
        <f ca="1">F6284-(G6284+(SUMIF('RELACION PAGO DE CAJA'!B$3:B$9173,A6284,'RELACION PAGO DE CAJA'!K$3:K$9173)+SUMIF('RELACION PAGO DE CAJA'!B$3:B$9173,A6284,'RELACION PAGO DE CAJA'!L$3:L$9173)+(SUMIF('RELACION PAGO DE CAJA'!B$3:B$9173,A6284,'RELACION PAGO DE CAJA'!M$3:M$408)+(SUMIF('RELACION PAGO DE CAJA'!B$3:B$9173,A6284,'RELACION PAGO DE CAJA'!N$3:N$9173)))))</f>
        <v>#REF!</v>
      </c>
    </row>
    <row r="6285" spans="1:10">
      <c r="A6285" s="16" t="str">
        <f t="shared" si="102"/>
        <v/>
      </c>
      <c r="B6285" s="93"/>
      <c r="C6285" s="97"/>
      <c r="D6285" s="25"/>
      <c r="E6285" s="91"/>
      <c r="F6285" s="98"/>
      <c r="G6285" s="23"/>
      <c r="H6285" s="23"/>
      <c r="I6285" s="23"/>
      <c r="J6285" s="14" t="e">
        <f ca="1">F6285-(G6285+(SUMIF('RELACION PAGO DE CAJA'!B$3:B$9173,A6285,'RELACION PAGO DE CAJA'!K$3:K$9173)+SUMIF('RELACION PAGO DE CAJA'!B$3:B$9173,A6285,'RELACION PAGO DE CAJA'!L$3:L$9173)+(SUMIF('RELACION PAGO DE CAJA'!B$3:B$9173,A6285,'RELACION PAGO DE CAJA'!M$3:M$408)+(SUMIF('RELACION PAGO DE CAJA'!B$3:B$9173,A6285,'RELACION PAGO DE CAJA'!N$3:N$9173)))))</f>
        <v>#REF!</v>
      </c>
    </row>
    <row r="6286" spans="1:10">
      <c r="A6286" s="16" t="str">
        <f t="shared" si="102"/>
        <v/>
      </c>
      <c r="B6286" s="93"/>
      <c r="C6286" s="97"/>
      <c r="D6286" s="25"/>
      <c r="E6286" s="91"/>
      <c r="F6286" s="98"/>
      <c r="G6286" s="23"/>
      <c r="H6286" s="23"/>
      <c r="I6286" s="23"/>
      <c r="J6286" s="14" t="e">
        <f ca="1">F6286-(G6286+(SUMIF('RELACION PAGO DE CAJA'!B$3:B$9173,A6286,'RELACION PAGO DE CAJA'!K$3:K$9173)+SUMIF('RELACION PAGO DE CAJA'!B$3:B$9173,A6286,'RELACION PAGO DE CAJA'!L$3:L$9173)+(SUMIF('RELACION PAGO DE CAJA'!B$3:B$9173,A6286,'RELACION PAGO DE CAJA'!M$3:M$408)+(SUMIF('RELACION PAGO DE CAJA'!B$3:B$9173,A6286,'RELACION PAGO DE CAJA'!N$3:N$9173)))))</f>
        <v>#REF!</v>
      </c>
    </row>
    <row r="6287" spans="1:10">
      <c r="A6287" s="16" t="str">
        <f t="shared" si="102"/>
        <v/>
      </c>
      <c r="B6287" s="93"/>
      <c r="C6287" s="97"/>
      <c r="D6287" s="25"/>
      <c r="E6287" s="91"/>
      <c r="F6287" s="98"/>
      <c r="G6287" s="23"/>
      <c r="H6287" s="23"/>
      <c r="I6287" s="23"/>
      <c r="J6287" s="14" t="e">
        <f ca="1">F6287-(G6287+(SUMIF('RELACION PAGO DE CAJA'!B$3:B$9173,A6287,'RELACION PAGO DE CAJA'!K$3:K$9173)+SUMIF('RELACION PAGO DE CAJA'!B$3:B$9173,A6287,'RELACION PAGO DE CAJA'!L$3:L$9173)+(SUMIF('RELACION PAGO DE CAJA'!B$3:B$9173,A6287,'RELACION PAGO DE CAJA'!M$3:M$408)+(SUMIF('RELACION PAGO DE CAJA'!B$3:B$9173,A6287,'RELACION PAGO DE CAJA'!N$3:N$9173)))))</f>
        <v>#REF!</v>
      </c>
    </row>
    <row r="6288" spans="1:10">
      <c r="A6288" s="16" t="str">
        <f t="shared" si="102"/>
        <v/>
      </c>
      <c r="B6288" s="93"/>
      <c r="C6288" s="97"/>
      <c r="D6288" s="25"/>
      <c r="E6288" s="91"/>
      <c r="F6288" s="98"/>
      <c r="G6288" s="23"/>
      <c r="H6288" s="23"/>
      <c r="I6288" s="23"/>
      <c r="J6288" s="14" t="e">
        <f ca="1">F6288-(G6288+(SUMIF('RELACION PAGO DE CAJA'!B$3:B$9173,A6288,'RELACION PAGO DE CAJA'!K$3:K$9173)+SUMIF('RELACION PAGO DE CAJA'!B$3:B$9173,A6288,'RELACION PAGO DE CAJA'!L$3:L$9173)+(SUMIF('RELACION PAGO DE CAJA'!B$3:B$9173,A6288,'RELACION PAGO DE CAJA'!M$3:M$408)+(SUMIF('RELACION PAGO DE CAJA'!B$3:B$9173,A6288,'RELACION PAGO DE CAJA'!N$3:N$9173)))))</f>
        <v>#REF!</v>
      </c>
    </row>
    <row r="6289" spans="1:10">
      <c r="A6289" s="16" t="str">
        <f t="shared" si="102"/>
        <v/>
      </c>
      <c r="B6289" s="93"/>
      <c r="C6289" s="97"/>
      <c r="D6289" s="25"/>
      <c r="E6289" s="91"/>
      <c r="F6289" s="98"/>
      <c r="G6289" s="23"/>
      <c r="H6289" s="23"/>
      <c r="I6289" s="23"/>
      <c r="J6289" s="14" t="e">
        <f ca="1">F6289-(G6289+(SUMIF('RELACION PAGO DE CAJA'!B$3:B$9173,A6289,'RELACION PAGO DE CAJA'!K$3:K$9173)+SUMIF('RELACION PAGO DE CAJA'!B$3:B$9173,A6289,'RELACION PAGO DE CAJA'!L$3:L$9173)+(SUMIF('RELACION PAGO DE CAJA'!B$3:B$9173,A6289,'RELACION PAGO DE CAJA'!M$3:M$408)+(SUMIF('RELACION PAGO DE CAJA'!B$3:B$9173,A6289,'RELACION PAGO DE CAJA'!N$3:N$9173)))))</f>
        <v>#REF!</v>
      </c>
    </row>
    <row r="6290" spans="1:10">
      <c r="A6290" s="16" t="str">
        <f t="shared" si="102"/>
        <v/>
      </c>
      <c r="B6290" s="93"/>
      <c r="C6290" s="97"/>
      <c r="D6290" s="25"/>
      <c r="E6290" s="91"/>
      <c r="F6290" s="98"/>
      <c r="G6290" s="23"/>
      <c r="H6290" s="23"/>
      <c r="I6290" s="23"/>
      <c r="J6290" s="14" t="e">
        <f ca="1">F6290-(G6290+(SUMIF('RELACION PAGO DE CAJA'!B$3:B$9173,A6290,'RELACION PAGO DE CAJA'!K$3:K$9173)+SUMIF('RELACION PAGO DE CAJA'!B$3:B$9173,A6290,'RELACION PAGO DE CAJA'!L$3:L$9173)+(SUMIF('RELACION PAGO DE CAJA'!B$3:B$9173,A6290,'RELACION PAGO DE CAJA'!M$3:M$408)+(SUMIF('RELACION PAGO DE CAJA'!B$3:B$9173,A6290,'RELACION PAGO DE CAJA'!N$3:N$9173)))))</f>
        <v>#REF!</v>
      </c>
    </row>
    <row r="6291" spans="1:10">
      <c r="A6291" s="16" t="str">
        <f t="shared" si="102"/>
        <v/>
      </c>
      <c r="B6291" s="93"/>
      <c r="C6291" s="97"/>
      <c r="D6291" s="25"/>
      <c r="E6291" s="91"/>
      <c r="F6291" s="98"/>
      <c r="G6291" s="23"/>
      <c r="H6291" s="23"/>
      <c r="I6291" s="23"/>
      <c r="J6291" s="14" t="e">
        <f ca="1">F6291-(G6291+(SUMIF('RELACION PAGO DE CAJA'!B$3:B$9173,A6291,'RELACION PAGO DE CAJA'!K$3:K$9173)+SUMIF('RELACION PAGO DE CAJA'!B$3:B$9173,A6291,'RELACION PAGO DE CAJA'!L$3:L$9173)+(SUMIF('RELACION PAGO DE CAJA'!B$3:B$9173,A6291,'RELACION PAGO DE CAJA'!M$3:M$408)+(SUMIF('RELACION PAGO DE CAJA'!B$3:B$9173,A6291,'RELACION PAGO DE CAJA'!N$3:N$9173)))))</f>
        <v>#REF!</v>
      </c>
    </row>
    <row r="6292" spans="1:10">
      <c r="A6292" s="16" t="str">
        <f t="shared" si="102"/>
        <v/>
      </c>
      <c r="B6292" s="93"/>
      <c r="C6292" s="97"/>
      <c r="D6292" s="25"/>
      <c r="E6292" s="91"/>
      <c r="F6292" s="98"/>
      <c r="G6292" s="23"/>
      <c r="H6292" s="23"/>
      <c r="I6292" s="23"/>
      <c r="J6292" s="14" t="e">
        <f ca="1">F6292-(G6292+(SUMIF('RELACION PAGO DE CAJA'!B$3:B$9173,A6292,'RELACION PAGO DE CAJA'!K$3:K$9173)+SUMIF('RELACION PAGO DE CAJA'!B$3:B$9173,A6292,'RELACION PAGO DE CAJA'!L$3:L$9173)+(SUMIF('RELACION PAGO DE CAJA'!B$3:B$9173,A6292,'RELACION PAGO DE CAJA'!M$3:M$408)+(SUMIF('RELACION PAGO DE CAJA'!B$3:B$9173,A6292,'RELACION PAGO DE CAJA'!N$3:N$9173)))))</f>
        <v>#REF!</v>
      </c>
    </row>
    <row r="6293" spans="1:10">
      <c r="A6293" s="16" t="str">
        <f t="shared" ref="A6293:A6356" si="103">CONCATENATE(B6293,D6293,E6293)</f>
        <v/>
      </c>
      <c r="B6293" s="93"/>
      <c r="C6293" s="97"/>
      <c r="D6293" s="25"/>
      <c r="E6293" s="91"/>
      <c r="F6293" s="98"/>
      <c r="G6293" s="23"/>
      <c r="H6293" s="23"/>
      <c r="I6293" s="23"/>
      <c r="J6293" s="14" t="e">
        <f ca="1">F6293-(G6293+(SUMIF('RELACION PAGO DE CAJA'!B$3:B$9173,A6293,'RELACION PAGO DE CAJA'!K$3:K$9173)+SUMIF('RELACION PAGO DE CAJA'!B$3:B$9173,A6293,'RELACION PAGO DE CAJA'!L$3:L$9173)+(SUMIF('RELACION PAGO DE CAJA'!B$3:B$9173,A6293,'RELACION PAGO DE CAJA'!M$3:M$408)+(SUMIF('RELACION PAGO DE CAJA'!B$3:B$9173,A6293,'RELACION PAGO DE CAJA'!N$3:N$9173)))))</f>
        <v>#REF!</v>
      </c>
    </row>
    <row r="6294" spans="1:10">
      <c r="A6294" s="16" t="str">
        <f t="shared" si="103"/>
        <v/>
      </c>
      <c r="B6294" s="93"/>
      <c r="C6294" s="97"/>
      <c r="D6294" s="25"/>
      <c r="E6294" s="91"/>
      <c r="F6294" s="98"/>
      <c r="G6294" s="23"/>
      <c r="H6294" s="23"/>
      <c r="I6294" s="23"/>
      <c r="J6294" s="14" t="e">
        <f ca="1">F6294-(G6294+(SUMIF('RELACION PAGO DE CAJA'!B$3:B$9173,A6294,'RELACION PAGO DE CAJA'!K$3:K$9173)+SUMIF('RELACION PAGO DE CAJA'!B$3:B$9173,A6294,'RELACION PAGO DE CAJA'!L$3:L$9173)+(SUMIF('RELACION PAGO DE CAJA'!B$3:B$9173,A6294,'RELACION PAGO DE CAJA'!M$3:M$408)+(SUMIF('RELACION PAGO DE CAJA'!B$3:B$9173,A6294,'RELACION PAGO DE CAJA'!N$3:N$9173)))))</f>
        <v>#REF!</v>
      </c>
    </row>
    <row r="6295" spans="1:10">
      <c r="A6295" s="16" t="str">
        <f t="shared" si="103"/>
        <v/>
      </c>
      <c r="B6295" s="93"/>
      <c r="C6295" s="97"/>
      <c r="D6295" s="25"/>
      <c r="E6295" s="91"/>
      <c r="F6295" s="98"/>
      <c r="G6295" s="23"/>
      <c r="H6295" s="23"/>
      <c r="I6295" s="23"/>
      <c r="J6295" s="14" t="e">
        <f ca="1">F6295-(G6295+(SUMIF('RELACION PAGO DE CAJA'!B$3:B$9173,A6295,'RELACION PAGO DE CAJA'!K$3:K$9173)+SUMIF('RELACION PAGO DE CAJA'!B$3:B$9173,A6295,'RELACION PAGO DE CAJA'!L$3:L$9173)+(SUMIF('RELACION PAGO DE CAJA'!B$3:B$9173,A6295,'RELACION PAGO DE CAJA'!M$3:M$408)+(SUMIF('RELACION PAGO DE CAJA'!B$3:B$9173,A6295,'RELACION PAGO DE CAJA'!N$3:N$9173)))))</f>
        <v>#REF!</v>
      </c>
    </row>
    <row r="6296" spans="1:10">
      <c r="A6296" s="16" t="str">
        <f t="shared" si="103"/>
        <v/>
      </c>
      <c r="B6296" s="93"/>
      <c r="C6296" s="97"/>
      <c r="D6296" s="25"/>
      <c r="E6296" s="91"/>
      <c r="F6296" s="98"/>
      <c r="G6296" s="23"/>
      <c r="H6296" s="23"/>
      <c r="I6296" s="23"/>
      <c r="J6296" s="14" t="e">
        <f ca="1">F6296-(G6296+(SUMIF('RELACION PAGO DE CAJA'!B$3:B$9173,A6296,'RELACION PAGO DE CAJA'!K$3:K$9173)+SUMIF('RELACION PAGO DE CAJA'!B$3:B$9173,A6296,'RELACION PAGO DE CAJA'!L$3:L$9173)+(SUMIF('RELACION PAGO DE CAJA'!B$3:B$9173,A6296,'RELACION PAGO DE CAJA'!M$3:M$408)+(SUMIF('RELACION PAGO DE CAJA'!B$3:B$9173,A6296,'RELACION PAGO DE CAJA'!N$3:N$9173)))))</f>
        <v>#REF!</v>
      </c>
    </row>
    <row r="6297" spans="1:10">
      <c r="A6297" s="16" t="str">
        <f t="shared" si="103"/>
        <v/>
      </c>
      <c r="B6297" s="93"/>
      <c r="C6297" s="97"/>
      <c r="D6297" s="25"/>
      <c r="E6297" s="91"/>
      <c r="F6297" s="98"/>
      <c r="G6297" s="23"/>
      <c r="H6297" s="23"/>
      <c r="I6297" s="23"/>
      <c r="J6297" s="14" t="e">
        <f ca="1">F6297-(G6297+(SUMIF('RELACION PAGO DE CAJA'!B$3:B$9173,A6297,'RELACION PAGO DE CAJA'!K$3:K$9173)+SUMIF('RELACION PAGO DE CAJA'!B$3:B$9173,A6297,'RELACION PAGO DE CAJA'!L$3:L$9173)+(SUMIF('RELACION PAGO DE CAJA'!B$3:B$9173,A6297,'RELACION PAGO DE CAJA'!M$3:M$408)+(SUMIF('RELACION PAGO DE CAJA'!B$3:B$9173,A6297,'RELACION PAGO DE CAJA'!N$3:N$9173)))))</f>
        <v>#REF!</v>
      </c>
    </row>
    <row r="6298" spans="1:10">
      <c r="A6298" s="16" t="str">
        <f t="shared" si="103"/>
        <v/>
      </c>
      <c r="B6298" s="93"/>
      <c r="C6298" s="97"/>
      <c r="D6298" s="25"/>
      <c r="E6298" s="91"/>
      <c r="F6298" s="98"/>
      <c r="G6298" s="23"/>
      <c r="H6298" s="23"/>
      <c r="I6298" s="23"/>
      <c r="J6298" s="14" t="e">
        <f ca="1">F6298-(G6298+(SUMIF('RELACION PAGO DE CAJA'!B$3:B$9173,A6298,'RELACION PAGO DE CAJA'!K$3:K$9173)+SUMIF('RELACION PAGO DE CAJA'!B$3:B$9173,A6298,'RELACION PAGO DE CAJA'!L$3:L$9173)+(SUMIF('RELACION PAGO DE CAJA'!B$3:B$9173,A6298,'RELACION PAGO DE CAJA'!M$3:M$408)+(SUMIF('RELACION PAGO DE CAJA'!B$3:B$9173,A6298,'RELACION PAGO DE CAJA'!N$3:N$9173)))))</f>
        <v>#REF!</v>
      </c>
    </row>
    <row r="6299" spans="1:10">
      <c r="A6299" s="16" t="str">
        <f t="shared" si="103"/>
        <v/>
      </c>
      <c r="B6299" s="93"/>
      <c r="C6299" s="97"/>
      <c r="D6299" s="25"/>
      <c r="E6299" s="91"/>
      <c r="F6299" s="98"/>
      <c r="G6299" s="23"/>
      <c r="H6299" s="23"/>
      <c r="I6299" s="23"/>
      <c r="J6299" s="14" t="e">
        <f ca="1">F6299-(G6299+(SUMIF('RELACION PAGO DE CAJA'!B$3:B$9173,A6299,'RELACION PAGO DE CAJA'!K$3:K$9173)+SUMIF('RELACION PAGO DE CAJA'!B$3:B$9173,A6299,'RELACION PAGO DE CAJA'!L$3:L$9173)+(SUMIF('RELACION PAGO DE CAJA'!B$3:B$9173,A6299,'RELACION PAGO DE CAJA'!M$3:M$408)+(SUMIF('RELACION PAGO DE CAJA'!B$3:B$9173,A6299,'RELACION PAGO DE CAJA'!N$3:N$9173)))))</f>
        <v>#REF!</v>
      </c>
    </row>
    <row r="6300" spans="1:10">
      <c r="A6300" s="16" t="str">
        <f t="shared" si="103"/>
        <v/>
      </c>
      <c r="B6300" s="93"/>
      <c r="C6300" s="97"/>
      <c r="D6300" s="25"/>
      <c r="E6300" s="91"/>
      <c r="F6300" s="98"/>
      <c r="G6300" s="23"/>
      <c r="H6300" s="23"/>
      <c r="I6300" s="23"/>
      <c r="J6300" s="14" t="e">
        <f ca="1">F6300-(G6300+(SUMIF('RELACION PAGO DE CAJA'!B$3:B$9173,A6300,'RELACION PAGO DE CAJA'!K$3:K$9173)+SUMIF('RELACION PAGO DE CAJA'!B$3:B$9173,A6300,'RELACION PAGO DE CAJA'!L$3:L$9173)+(SUMIF('RELACION PAGO DE CAJA'!B$3:B$9173,A6300,'RELACION PAGO DE CAJA'!M$3:M$408)+(SUMIF('RELACION PAGO DE CAJA'!B$3:B$9173,A6300,'RELACION PAGO DE CAJA'!N$3:N$9173)))))</f>
        <v>#REF!</v>
      </c>
    </row>
    <row r="6301" spans="1:10">
      <c r="A6301" s="16" t="str">
        <f t="shared" si="103"/>
        <v/>
      </c>
      <c r="B6301" s="93"/>
      <c r="C6301" s="97"/>
      <c r="D6301" s="25"/>
      <c r="E6301" s="91"/>
      <c r="F6301" s="98"/>
      <c r="G6301" s="23"/>
      <c r="H6301" s="23"/>
      <c r="I6301" s="23"/>
      <c r="J6301" s="14" t="e">
        <f ca="1">F6301-(G6301+(SUMIF('RELACION PAGO DE CAJA'!B$3:B$9173,A6301,'RELACION PAGO DE CAJA'!K$3:K$9173)+SUMIF('RELACION PAGO DE CAJA'!B$3:B$9173,A6301,'RELACION PAGO DE CAJA'!L$3:L$9173)+(SUMIF('RELACION PAGO DE CAJA'!B$3:B$9173,A6301,'RELACION PAGO DE CAJA'!M$3:M$408)+(SUMIF('RELACION PAGO DE CAJA'!B$3:B$9173,A6301,'RELACION PAGO DE CAJA'!N$3:N$9173)))))</f>
        <v>#REF!</v>
      </c>
    </row>
    <row r="6302" spans="1:10">
      <c r="A6302" s="16" t="str">
        <f t="shared" si="103"/>
        <v/>
      </c>
      <c r="B6302" s="93"/>
      <c r="C6302" s="97"/>
      <c r="D6302" s="25"/>
      <c r="E6302" s="91"/>
      <c r="F6302" s="98"/>
      <c r="G6302" s="23"/>
      <c r="H6302" s="23"/>
      <c r="I6302" s="23"/>
      <c r="J6302" s="14" t="e">
        <f ca="1">F6302-(G6302+(SUMIF('RELACION PAGO DE CAJA'!B$3:B$9173,A6302,'RELACION PAGO DE CAJA'!K$3:K$9173)+SUMIF('RELACION PAGO DE CAJA'!B$3:B$9173,A6302,'RELACION PAGO DE CAJA'!L$3:L$9173)+(SUMIF('RELACION PAGO DE CAJA'!B$3:B$9173,A6302,'RELACION PAGO DE CAJA'!M$3:M$408)+(SUMIF('RELACION PAGO DE CAJA'!B$3:B$9173,A6302,'RELACION PAGO DE CAJA'!N$3:N$9173)))))</f>
        <v>#REF!</v>
      </c>
    </row>
    <row r="6303" spans="1:10">
      <c r="A6303" s="16" t="str">
        <f t="shared" si="103"/>
        <v/>
      </c>
      <c r="B6303" s="93"/>
      <c r="C6303" s="97"/>
      <c r="D6303" s="25"/>
      <c r="E6303" s="91"/>
      <c r="F6303" s="98"/>
      <c r="G6303" s="23"/>
      <c r="H6303" s="23"/>
      <c r="I6303" s="23"/>
      <c r="J6303" s="14" t="e">
        <f ca="1">F6303-(G6303+(SUMIF('RELACION PAGO DE CAJA'!B$3:B$9173,A6303,'RELACION PAGO DE CAJA'!K$3:K$9173)+SUMIF('RELACION PAGO DE CAJA'!B$3:B$9173,A6303,'RELACION PAGO DE CAJA'!L$3:L$9173)+(SUMIF('RELACION PAGO DE CAJA'!B$3:B$9173,A6303,'RELACION PAGO DE CAJA'!M$3:M$408)+(SUMIF('RELACION PAGO DE CAJA'!B$3:B$9173,A6303,'RELACION PAGO DE CAJA'!N$3:N$9173)))))</f>
        <v>#REF!</v>
      </c>
    </row>
    <row r="6304" spans="1:10">
      <c r="A6304" s="16" t="str">
        <f t="shared" si="103"/>
        <v/>
      </c>
      <c r="B6304" s="93"/>
      <c r="C6304" s="97"/>
      <c r="D6304" s="25"/>
      <c r="E6304" s="91"/>
      <c r="F6304" s="98"/>
      <c r="G6304" s="23"/>
      <c r="H6304" s="23"/>
      <c r="I6304" s="23"/>
      <c r="J6304" s="14" t="e">
        <f ca="1">F6304-(G6304+(SUMIF('RELACION PAGO DE CAJA'!B$3:B$9173,A6304,'RELACION PAGO DE CAJA'!K$3:K$9173)+SUMIF('RELACION PAGO DE CAJA'!B$3:B$9173,A6304,'RELACION PAGO DE CAJA'!L$3:L$9173)+(SUMIF('RELACION PAGO DE CAJA'!B$3:B$9173,A6304,'RELACION PAGO DE CAJA'!M$3:M$408)+(SUMIF('RELACION PAGO DE CAJA'!B$3:B$9173,A6304,'RELACION PAGO DE CAJA'!N$3:N$9173)))))</f>
        <v>#REF!</v>
      </c>
    </row>
    <row r="6305" spans="1:10">
      <c r="A6305" s="16" t="str">
        <f t="shared" si="103"/>
        <v/>
      </c>
      <c r="B6305" s="93"/>
      <c r="C6305" s="97"/>
      <c r="D6305" s="25"/>
      <c r="E6305" s="91"/>
      <c r="F6305" s="98"/>
      <c r="G6305" s="23"/>
      <c r="H6305" s="23"/>
      <c r="I6305" s="23"/>
      <c r="J6305" s="14" t="e">
        <f ca="1">F6305-(G6305+(SUMIF('RELACION PAGO DE CAJA'!B$3:B$9173,A6305,'RELACION PAGO DE CAJA'!K$3:K$9173)+SUMIF('RELACION PAGO DE CAJA'!B$3:B$9173,A6305,'RELACION PAGO DE CAJA'!L$3:L$9173)+(SUMIF('RELACION PAGO DE CAJA'!B$3:B$9173,A6305,'RELACION PAGO DE CAJA'!M$3:M$408)+(SUMIF('RELACION PAGO DE CAJA'!B$3:B$9173,A6305,'RELACION PAGO DE CAJA'!N$3:N$9173)))))</f>
        <v>#REF!</v>
      </c>
    </row>
    <row r="6306" spans="1:10">
      <c r="A6306" s="16" t="str">
        <f t="shared" si="103"/>
        <v/>
      </c>
      <c r="B6306" s="93"/>
      <c r="C6306" s="97"/>
      <c r="D6306" s="25"/>
      <c r="E6306" s="91"/>
      <c r="F6306" s="98"/>
      <c r="G6306" s="23"/>
      <c r="H6306" s="23"/>
      <c r="I6306" s="23"/>
      <c r="J6306" s="14" t="e">
        <f ca="1">F6306-(G6306+(SUMIF('RELACION PAGO DE CAJA'!B$3:B$9173,A6306,'RELACION PAGO DE CAJA'!K$3:K$9173)+SUMIF('RELACION PAGO DE CAJA'!B$3:B$9173,A6306,'RELACION PAGO DE CAJA'!L$3:L$9173)+(SUMIF('RELACION PAGO DE CAJA'!B$3:B$9173,A6306,'RELACION PAGO DE CAJA'!M$3:M$408)+(SUMIF('RELACION PAGO DE CAJA'!B$3:B$9173,A6306,'RELACION PAGO DE CAJA'!N$3:N$9173)))))</f>
        <v>#REF!</v>
      </c>
    </row>
    <row r="6307" spans="1:10">
      <c r="A6307" s="16" t="str">
        <f t="shared" si="103"/>
        <v/>
      </c>
      <c r="B6307" s="93"/>
      <c r="C6307" s="97"/>
      <c r="D6307" s="25"/>
      <c r="E6307" s="91"/>
      <c r="F6307" s="98"/>
      <c r="G6307" s="23"/>
      <c r="H6307" s="23"/>
      <c r="I6307" s="23"/>
      <c r="J6307" s="14" t="e">
        <f ca="1">F6307-(G6307+(SUMIF('RELACION PAGO DE CAJA'!B$3:B$9173,A6307,'RELACION PAGO DE CAJA'!K$3:K$9173)+SUMIF('RELACION PAGO DE CAJA'!B$3:B$9173,A6307,'RELACION PAGO DE CAJA'!L$3:L$9173)+(SUMIF('RELACION PAGO DE CAJA'!B$3:B$9173,A6307,'RELACION PAGO DE CAJA'!M$3:M$408)+(SUMIF('RELACION PAGO DE CAJA'!B$3:B$9173,A6307,'RELACION PAGO DE CAJA'!N$3:N$9173)))))</f>
        <v>#REF!</v>
      </c>
    </row>
    <row r="6308" spans="1:10">
      <c r="A6308" s="16" t="str">
        <f t="shared" si="103"/>
        <v/>
      </c>
      <c r="B6308" s="93"/>
      <c r="C6308" s="97"/>
      <c r="D6308" s="25"/>
      <c r="E6308" s="91"/>
      <c r="F6308" s="98"/>
      <c r="G6308" s="23"/>
      <c r="H6308" s="23"/>
      <c r="I6308" s="23"/>
      <c r="J6308" s="14" t="e">
        <f ca="1">F6308-(G6308+(SUMIF('RELACION PAGO DE CAJA'!B$3:B$9173,A6308,'RELACION PAGO DE CAJA'!K$3:K$9173)+SUMIF('RELACION PAGO DE CAJA'!B$3:B$9173,A6308,'RELACION PAGO DE CAJA'!L$3:L$9173)+(SUMIF('RELACION PAGO DE CAJA'!B$3:B$9173,A6308,'RELACION PAGO DE CAJA'!M$3:M$408)+(SUMIF('RELACION PAGO DE CAJA'!B$3:B$9173,A6308,'RELACION PAGO DE CAJA'!N$3:N$9173)))))</f>
        <v>#REF!</v>
      </c>
    </row>
    <row r="6309" spans="1:10">
      <c r="A6309" s="16" t="str">
        <f t="shared" si="103"/>
        <v/>
      </c>
      <c r="B6309" s="93"/>
      <c r="C6309" s="97"/>
      <c r="D6309" s="25"/>
      <c r="E6309" s="91"/>
      <c r="F6309" s="98"/>
      <c r="G6309" s="23"/>
      <c r="H6309" s="23"/>
      <c r="I6309" s="23"/>
      <c r="J6309" s="14" t="e">
        <f ca="1">F6309-(G6309+(SUMIF('RELACION PAGO DE CAJA'!B$3:B$9173,A6309,'RELACION PAGO DE CAJA'!K$3:K$9173)+SUMIF('RELACION PAGO DE CAJA'!B$3:B$9173,A6309,'RELACION PAGO DE CAJA'!L$3:L$9173)+(SUMIF('RELACION PAGO DE CAJA'!B$3:B$9173,A6309,'RELACION PAGO DE CAJA'!M$3:M$408)+(SUMIF('RELACION PAGO DE CAJA'!B$3:B$9173,A6309,'RELACION PAGO DE CAJA'!N$3:N$9173)))))</f>
        <v>#REF!</v>
      </c>
    </row>
    <row r="6310" spans="1:10">
      <c r="A6310" s="16" t="str">
        <f t="shared" si="103"/>
        <v/>
      </c>
      <c r="B6310" s="93"/>
      <c r="C6310" s="97"/>
      <c r="D6310" s="25"/>
      <c r="E6310" s="91"/>
      <c r="F6310" s="98"/>
      <c r="G6310" s="23"/>
      <c r="H6310" s="23"/>
      <c r="I6310" s="23"/>
      <c r="J6310" s="14" t="e">
        <f ca="1">F6310-(G6310+(SUMIF('RELACION PAGO DE CAJA'!B$3:B$9173,A6310,'RELACION PAGO DE CAJA'!K$3:K$9173)+SUMIF('RELACION PAGO DE CAJA'!B$3:B$9173,A6310,'RELACION PAGO DE CAJA'!L$3:L$9173)+(SUMIF('RELACION PAGO DE CAJA'!B$3:B$9173,A6310,'RELACION PAGO DE CAJA'!M$3:M$408)+(SUMIF('RELACION PAGO DE CAJA'!B$3:B$9173,A6310,'RELACION PAGO DE CAJA'!N$3:N$9173)))))</f>
        <v>#REF!</v>
      </c>
    </row>
    <row r="6311" spans="1:10">
      <c r="A6311" s="16" t="str">
        <f t="shared" si="103"/>
        <v/>
      </c>
      <c r="B6311" s="93"/>
      <c r="C6311" s="97"/>
      <c r="D6311" s="25"/>
      <c r="E6311" s="91"/>
      <c r="F6311" s="98"/>
      <c r="G6311" s="23"/>
      <c r="H6311" s="23"/>
      <c r="I6311" s="23"/>
      <c r="J6311" s="14" t="e">
        <f ca="1">F6311-(G6311+(SUMIF('RELACION PAGO DE CAJA'!B$3:B$9173,A6311,'RELACION PAGO DE CAJA'!K$3:K$9173)+SUMIF('RELACION PAGO DE CAJA'!B$3:B$9173,A6311,'RELACION PAGO DE CAJA'!L$3:L$9173)+(SUMIF('RELACION PAGO DE CAJA'!B$3:B$9173,A6311,'RELACION PAGO DE CAJA'!M$3:M$408)+(SUMIF('RELACION PAGO DE CAJA'!B$3:B$9173,A6311,'RELACION PAGO DE CAJA'!N$3:N$9173)))))</f>
        <v>#REF!</v>
      </c>
    </row>
    <row r="6312" spans="1:10">
      <c r="A6312" s="16" t="str">
        <f t="shared" si="103"/>
        <v/>
      </c>
      <c r="B6312" s="93"/>
      <c r="C6312" s="97"/>
      <c r="D6312" s="25"/>
      <c r="E6312" s="91"/>
      <c r="F6312" s="98"/>
      <c r="G6312" s="23"/>
      <c r="H6312" s="23"/>
      <c r="I6312" s="23"/>
      <c r="J6312" s="14" t="e">
        <f ca="1">F6312-(G6312+(SUMIF('RELACION PAGO DE CAJA'!B$3:B$9173,A6312,'RELACION PAGO DE CAJA'!K$3:K$9173)+SUMIF('RELACION PAGO DE CAJA'!B$3:B$9173,A6312,'RELACION PAGO DE CAJA'!L$3:L$9173)+(SUMIF('RELACION PAGO DE CAJA'!B$3:B$9173,A6312,'RELACION PAGO DE CAJA'!M$3:M$408)+(SUMIF('RELACION PAGO DE CAJA'!B$3:B$9173,A6312,'RELACION PAGO DE CAJA'!N$3:N$9173)))))</f>
        <v>#REF!</v>
      </c>
    </row>
    <row r="6313" spans="1:10">
      <c r="A6313" s="16" t="str">
        <f t="shared" si="103"/>
        <v/>
      </c>
      <c r="B6313" s="93"/>
      <c r="C6313" s="97"/>
      <c r="D6313" s="25"/>
      <c r="E6313" s="91"/>
      <c r="F6313" s="98"/>
      <c r="G6313" s="23"/>
      <c r="H6313" s="23"/>
      <c r="I6313" s="23"/>
      <c r="J6313" s="14" t="e">
        <f ca="1">F6313-(G6313+(SUMIF('RELACION PAGO DE CAJA'!B$3:B$9173,A6313,'RELACION PAGO DE CAJA'!K$3:K$9173)+SUMIF('RELACION PAGO DE CAJA'!B$3:B$9173,A6313,'RELACION PAGO DE CAJA'!L$3:L$9173)+(SUMIF('RELACION PAGO DE CAJA'!B$3:B$9173,A6313,'RELACION PAGO DE CAJA'!M$3:M$408)+(SUMIF('RELACION PAGO DE CAJA'!B$3:B$9173,A6313,'RELACION PAGO DE CAJA'!N$3:N$9173)))))</f>
        <v>#REF!</v>
      </c>
    </row>
    <row r="6314" spans="1:10">
      <c r="A6314" s="16" t="str">
        <f t="shared" si="103"/>
        <v/>
      </c>
      <c r="B6314" s="93"/>
      <c r="C6314" s="97"/>
      <c r="D6314" s="25"/>
      <c r="E6314" s="91"/>
      <c r="F6314" s="98"/>
      <c r="G6314" s="23"/>
      <c r="H6314" s="23"/>
      <c r="I6314" s="23"/>
      <c r="J6314" s="14" t="e">
        <f ca="1">F6314-(G6314+(SUMIF('RELACION PAGO DE CAJA'!B$3:B$9173,A6314,'RELACION PAGO DE CAJA'!K$3:K$9173)+SUMIF('RELACION PAGO DE CAJA'!B$3:B$9173,A6314,'RELACION PAGO DE CAJA'!L$3:L$9173)+(SUMIF('RELACION PAGO DE CAJA'!B$3:B$9173,A6314,'RELACION PAGO DE CAJA'!M$3:M$408)+(SUMIF('RELACION PAGO DE CAJA'!B$3:B$9173,A6314,'RELACION PAGO DE CAJA'!N$3:N$9173)))))</f>
        <v>#REF!</v>
      </c>
    </row>
    <row r="6315" spans="1:10">
      <c r="A6315" s="16" t="str">
        <f t="shared" si="103"/>
        <v/>
      </c>
      <c r="B6315" s="93"/>
      <c r="C6315" s="97"/>
      <c r="D6315" s="25"/>
      <c r="E6315" s="91"/>
      <c r="F6315" s="98"/>
      <c r="G6315" s="23"/>
      <c r="H6315" s="23"/>
      <c r="I6315" s="23"/>
      <c r="J6315" s="14" t="e">
        <f ca="1">F6315-(G6315+(SUMIF('RELACION PAGO DE CAJA'!B$3:B$9173,A6315,'RELACION PAGO DE CAJA'!K$3:K$9173)+SUMIF('RELACION PAGO DE CAJA'!B$3:B$9173,A6315,'RELACION PAGO DE CAJA'!L$3:L$9173)+(SUMIF('RELACION PAGO DE CAJA'!B$3:B$9173,A6315,'RELACION PAGO DE CAJA'!M$3:M$408)+(SUMIF('RELACION PAGO DE CAJA'!B$3:B$9173,A6315,'RELACION PAGO DE CAJA'!N$3:N$9173)))))</f>
        <v>#REF!</v>
      </c>
    </row>
    <row r="6316" spans="1:10">
      <c r="A6316" s="16" t="str">
        <f t="shared" si="103"/>
        <v/>
      </c>
      <c r="B6316" s="93"/>
      <c r="C6316" s="97"/>
      <c r="D6316" s="25"/>
      <c r="E6316" s="91"/>
      <c r="F6316" s="98"/>
      <c r="G6316" s="23"/>
      <c r="H6316" s="23"/>
      <c r="I6316" s="23"/>
      <c r="J6316" s="14" t="e">
        <f ca="1">F6316-(G6316+(SUMIF('RELACION PAGO DE CAJA'!B$3:B$9173,A6316,'RELACION PAGO DE CAJA'!K$3:K$9173)+SUMIF('RELACION PAGO DE CAJA'!B$3:B$9173,A6316,'RELACION PAGO DE CAJA'!L$3:L$9173)+(SUMIF('RELACION PAGO DE CAJA'!B$3:B$9173,A6316,'RELACION PAGO DE CAJA'!M$3:M$408)+(SUMIF('RELACION PAGO DE CAJA'!B$3:B$9173,A6316,'RELACION PAGO DE CAJA'!N$3:N$9173)))))</f>
        <v>#REF!</v>
      </c>
    </row>
    <row r="6317" spans="1:10">
      <c r="A6317" s="16" t="str">
        <f t="shared" si="103"/>
        <v/>
      </c>
      <c r="B6317" s="93"/>
      <c r="C6317" s="97"/>
      <c r="D6317" s="25"/>
      <c r="E6317" s="91"/>
      <c r="F6317" s="98"/>
      <c r="G6317" s="23"/>
      <c r="H6317" s="23"/>
      <c r="I6317" s="23"/>
      <c r="J6317" s="14" t="e">
        <f ca="1">F6317-(G6317+(SUMIF('RELACION PAGO DE CAJA'!B$3:B$9173,A6317,'RELACION PAGO DE CAJA'!K$3:K$9173)+SUMIF('RELACION PAGO DE CAJA'!B$3:B$9173,A6317,'RELACION PAGO DE CAJA'!L$3:L$9173)+(SUMIF('RELACION PAGO DE CAJA'!B$3:B$9173,A6317,'RELACION PAGO DE CAJA'!M$3:M$408)+(SUMIF('RELACION PAGO DE CAJA'!B$3:B$9173,A6317,'RELACION PAGO DE CAJA'!N$3:N$9173)))))</f>
        <v>#REF!</v>
      </c>
    </row>
    <row r="6318" spans="1:10">
      <c r="A6318" s="16" t="str">
        <f t="shared" si="103"/>
        <v/>
      </c>
      <c r="B6318" s="93"/>
      <c r="C6318" s="97"/>
      <c r="D6318" s="25"/>
      <c r="E6318" s="91"/>
      <c r="F6318" s="98"/>
      <c r="G6318" s="23"/>
      <c r="H6318" s="23"/>
      <c r="I6318" s="23"/>
      <c r="J6318" s="14" t="e">
        <f ca="1">F6318-(G6318+(SUMIF('RELACION PAGO DE CAJA'!B$3:B$9173,A6318,'RELACION PAGO DE CAJA'!K$3:K$9173)+SUMIF('RELACION PAGO DE CAJA'!B$3:B$9173,A6318,'RELACION PAGO DE CAJA'!L$3:L$9173)+(SUMIF('RELACION PAGO DE CAJA'!B$3:B$9173,A6318,'RELACION PAGO DE CAJA'!M$3:M$408)+(SUMIF('RELACION PAGO DE CAJA'!B$3:B$9173,A6318,'RELACION PAGO DE CAJA'!N$3:N$9173)))))</f>
        <v>#REF!</v>
      </c>
    </row>
    <row r="6319" spans="1:10">
      <c r="A6319" s="16" t="str">
        <f t="shared" si="103"/>
        <v/>
      </c>
      <c r="B6319" s="93"/>
      <c r="C6319" s="97"/>
      <c r="D6319" s="25"/>
      <c r="E6319" s="91"/>
      <c r="F6319" s="98"/>
      <c r="G6319" s="23"/>
      <c r="H6319" s="23"/>
      <c r="I6319" s="23"/>
      <c r="J6319" s="14" t="e">
        <f ca="1">F6319-(G6319+(SUMIF('RELACION PAGO DE CAJA'!B$3:B$9173,A6319,'RELACION PAGO DE CAJA'!K$3:K$9173)+SUMIF('RELACION PAGO DE CAJA'!B$3:B$9173,A6319,'RELACION PAGO DE CAJA'!L$3:L$9173)+(SUMIF('RELACION PAGO DE CAJA'!B$3:B$9173,A6319,'RELACION PAGO DE CAJA'!M$3:M$408)+(SUMIF('RELACION PAGO DE CAJA'!B$3:B$9173,A6319,'RELACION PAGO DE CAJA'!N$3:N$9173)))))</f>
        <v>#REF!</v>
      </c>
    </row>
    <row r="6320" spans="1:10">
      <c r="A6320" s="16" t="str">
        <f t="shared" si="103"/>
        <v/>
      </c>
      <c r="B6320" s="93"/>
      <c r="C6320" s="97"/>
      <c r="D6320" s="25"/>
      <c r="E6320" s="91"/>
      <c r="F6320" s="98"/>
      <c r="G6320" s="23"/>
      <c r="H6320" s="23"/>
      <c r="I6320" s="23"/>
      <c r="J6320" s="14" t="e">
        <f ca="1">F6320-(G6320+(SUMIF('RELACION PAGO DE CAJA'!B$3:B$9173,A6320,'RELACION PAGO DE CAJA'!K$3:K$9173)+SUMIF('RELACION PAGO DE CAJA'!B$3:B$9173,A6320,'RELACION PAGO DE CAJA'!L$3:L$9173)+(SUMIF('RELACION PAGO DE CAJA'!B$3:B$9173,A6320,'RELACION PAGO DE CAJA'!M$3:M$408)+(SUMIF('RELACION PAGO DE CAJA'!B$3:B$9173,A6320,'RELACION PAGO DE CAJA'!N$3:N$9173)))))</f>
        <v>#REF!</v>
      </c>
    </row>
    <row r="6321" spans="1:10">
      <c r="A6321" s="16" t="str">
        <f t="shared" si="103"/>
        <v/>
      </c>
      <c r="B6321" s="93"/>
      <c r="C6321" s="97"/>
      <c r="D6321" s="25"/>
      <c r="E6321" s="91"/>
      <c r="F6321" s="98"/>
      <c r="G6321" s="23"/>
      <c r="H6321" s="23"/>
      <c r="I6321" s="23"/>
      <c r="J6321" s="14" t="e">
        <f ca="1">F6321-(G6321+(SUMIF('RELACION PAGO DE CAJA'!B$3:B$9173,A6321,'RELACION PAGO DE CAJA'!K$3:K$9173)+SUMIF('RELACION PAGO DE CAJA'!B$3:B$9173,A6321,'RELACION PAGO DE CAJA'!L$3:L$9173)+(SUMIF('RELACION PAGO DE CAJA'!B$3:B$9173,A6321,'RELACION PAGO DE CAJA'!M$3:M$408)+(SUMIF('RELACION PAGO DE CAJA'!B$3:B$9173,A6321,'RELACION PAGO DE CAJA'!N$3:N$9173)))))</f>
        <v>#REF!</v>
      </c>
    </row>
    <row r="6322" spans="1:10">
      <c r="A6322" s="16" t="str">
        <f t="shared" si="103"/>
        <v/>
      </c>
      <c r="B6322" s="93"/>
      <c r="C6322" s="97"/>
      <c r="D6322" s="25"/>
      <c r="E6322" s="91"/>
      <c r="F6322" s="98"/>
      <c r="G6322" s="23"/>
      <c r="H6322" s="23"/>
      <c r="I6322" s="23"/>
      <c r="J6322" s="14" t="e">
        <f ca="1">F6322-(G6322+(SUMIF('RELACION PAGO DE CAJA'!B$3:B$9173,A6322,'RELACION PAGO DE CAJA'!K$3:K$9173)+SUMIF('RELACION PAGO DE CAJA'!B$3:B$9173,A6322,'RELACION PAGO DE CAJA'!L$3:L$9173)+(SUMIF('RELACION PAGO DE CAJA'!B$3:B$9173,A6322,'RELACION PAGO DE CAJA'!M$3:M$408)+(SUMIF('RELACION PAGO DE CAJA'!B$3:B$9173,A6322,'RELACION PAGO DE CAJA'!N$3:N$9173)))))</f>
        <v>#REF!</v>
      </c>
    </row>
    <row r="6323" spans="1:10">
      <c r="A6323" s="16" t="str">
        <f t="shared" si="103"/>
        <v/>
      </c>
      <c r="B6323" s="93"/>
      <c r="C6323" s="97"/>
      <c r="D6323" s="25"/>
      <c r="E6323" s="91"/>
      <c r="F6323" s="98"/>
      <c r="G6323" s="23"/>
      <c r="H6323" s="23"/>
      <c r="I6323" s="23"/>
      <c r="J6323" s="14" t="e">
        <f ca="1">F6323-(G6323+(SUMIF('RELACION PAGO DE CAJA'!B$3:B$9173,A6323,'RELACION PAGO DE CAJA'!K$3:K$9173)+SUMIF('RELACION PAGO DE CAJA'!B$3:B$9173,A6323,'RELACION PAGO DE CAJA'!L$3:L$9173)+(SUMIF('RELACION PAGO DE CAJA'!B$3:B$9173,A6323,'RELACION PAGO DE CAJA'!M$3:M$408)+(SUMIF('RELACION PAGO DE CAJA'!B$3:B$9173,A6323,'RELACION PAGO DE CAJA'!N$3:N$9173)))))</f>
        <v>#REF!</v>
      </c>
    </row>
    <row r="6324" spans="1:10">
      <c r="A6324" s="16" t="str">
        <f t="shared" si="103"/>
        <v/>
      </c>
      <c r="B6324" s="93"/>
      <c r="C6324" s="97"/>
      <c r="D6324" s="25"/>
      <c r="E6324" s="91"/>
      <c r="F6324" s="98"/>
      <c r="G6324" s="23"/>
      <c r="H6324" s="23"/>
      <c r="I6324" s="23"/>
      <c r="J6324" s="14" t="e">
        <f ca="1">F6324-(G6324+(SUMIF('RELACION PAGO DE CAJA'!B$3:B$9173,A6324,'RELACION PAGO DE CAJA'!K$3:K$9173)+SUMIF('RELACION PAGO DE CAJA'!B$3:B$9173,A6324,'RELACION PAGO DE CAJA'!L$3:L$9173)+(SUMIF('RELACION PAGO DE CAJA'!B$3:B$9173,A6324,'RELACION PAGO DE CAJA'!M$3:M$408)+(SUMIF('RELACION PAGO DE CAJA'!B$3:B$9173,A6324,'RELACION PAGO DE CAJA'!N$3:N$9173)))))</f>
        <v>#REF!</v>
      </c>
    </row>
    <row r="6325" spans="1:10">
      <c r="A6325" s="16" t="str">
        <f t="shared" si="103"/>
        <v/>
      </c>
      <c r="B6325" s="93"/>
      <c r="C6325" s="97"/>
      <c r="D6325" s="25"/>
      <c r="E6325" s="91"/>
      <c r="F6325" s="98"/>
      <c r="G6325" s="23"/>
      <c r="H6325" s="23"/>
      <c r="I6325" s="23"/>
      <c r="J6325" s="14" t="e">
        <f ca="1">F6325-(G6325+(SUMIF('RELACION PAGO DE CAJA'!B$3:B$9173,A6325,'RELACION PAGO DE CAJA'!K$3:K$9173)+SUMIF('RELACION PAGO DE CAJA'!B$3:B$9173,A6325,'RELACION PAGO DE CAJA'!L$3:L$9173)+(SUMIF('RELACION PAGO DE CAJA'!B$3:B$9173,A6325,'RELACION PAGO DE CAJA'!M$3:M$408)+(SUMIF('RELACION PAGO DE CAJA'!B$3:B$9173,A6325,'RELACION PAGO DE CAJA'!N$3:N$9173)))))</f>
        <v>#REF!</v>
      </c>
    </row>
    <row r="6326" spans="1:10">
      <c r="A6326" s="16" t="str">
        <f t="shared" si="103"/>
        <v/>
      </c>
      <c r="B6326" s="93"/>
      <c r="C6326" s="97"/>
      <c r="D6326" s="25"/>
      <c r="E6326" s="91"/>
      <c r="F6326" s="98"/>
      <c r="G6326" s="23"/>
      <c r="H6326" s="23"/>
      <c r="I6326" s="23"/>
      <c r="J6326" s="14" t="e">
        <f ca="1">F6326-(G6326+(SUMIF('RELACION PAGO DE CAJA'!B$3:B$9173,A6326,'RELACION PAGO DE CAJA'!K$3:K$9173)+SUMIF('RELACION PAGO DE CAJA'!B$3:B$9173,A6326,'RELACION PAGO DE CAJA'!L$3:L$9173)+(SUMIF('RELACION PAGO DE CAJA'!B$3:B$9173,A6326,'RELACION PAGO DE CAJA'!M$3:M$408)+(SUMIF('RELACION PAGO DE CAJA'!B$3:B$9173,A6326,'RELACION PAGO DE CAJA'!N$3:N$9173)))))</f>
        <v>#REF!</v>
      </c>
    </row>
    <row r="6327" spans="1:10">
      <c r="A6327" s="16" t="str">
        <f t="shared" si="103"/>
        <v/>
      </c>
      <c r="B6327" s="93"/>
      <c r="C6327" s="97"/>
      <c r="D6327" s="25"/>
      <c r="E6327" s="91"/>
      <c r="F6327" s="98"/>
      <c r="G6327" s="23"/>
      <c r="H6327" s="23"/>
      <c r="I6327" s="23"/>
      <c r="J6327" s="14" t="e">
        <f ca="1">F6327-(G6327+(SUMIF('RELACION PAGO DE CAJA'!B$3:B$9173,A6327,'RELACION PAGO DE CAJA'!K$3:K$9173)+SUMIF('RELACION PAGO DE CAJA'!B$3:B$9173,A6327,'RELACION PAGO DE CAJA'!L$3:L$9173)+(SUMIF('RELACION PAGO DE CAJA'!B$3:B$9173,A6327,'RELACION PAGO DE CAJA'!M$3:M$408)+(SUMIF('RELACION PAGO DE CAJA'!B$3:B$9173,A6327,'RELACION PAGO DE CAJA'!N$3:N$9173)))))</f>
        <v>#REF!</v>
      </c>
    </row>
    <row r="6328" spans="1:10">
      <c r="A6328" s="16" t="str">
        <f t="shared" si="103"/>
        <v/>
      </c>
      <c r="B6328" s="93"/>
      <c r="C6328" s="97"/>
      <c r="D6328" s="25"/>
      <c r="E6328" s="91"/>
      <c r="F6328" s="98"/>
      <c r="G6328" s="23"/>
      <c r="H6328" s="23"/>
      <c r="I6328" s="23"/>
      <c r="J6328" s="14" t="e">
        <f ca="1">F6328-(G6328+(SUMIF('RELACION PAGO DE CAJA'!B$3:B$9173,A6328,'RELACION PAGO DE CAJA'!K$3:K$9173)+SUMIF('RELACION PAGO DE CAJA'!B$3:B$9173,A6328,'RELACION PAGO DE CAJA'!L$3:L$9173)+(SUMIF('RELACION PAGO DE CAJA'!B$3:B$9173,A6328,'RELACION PAGO DE CAJA'!M$3:M$408)+(SUMIF('RELACION PAGO DE CAJA'!B$3:B$9173,A6328,'RELACION PAGO DE CAJA'!N$3:N$9173)))))</f>
        <v>#REF!</v>
      </c>
    </row>
    <row r="6329" spans="1:10">
      <c r="A6329" s="16" t="str">
        <f t="shared" si="103"/>
        <v/>
      </c>
      <c r="B6329" s="93"/>
      <c r="C6329" s="97"/>
      <c r="D6329" s="25"/>
      <c r="E6329" s="91"/>
      <c r="F6329" s="98"/>
      <c r="G6329" s="23"/>
      <c r="H6329" s="23"/>
      <c r="I6329" s="23"/>
      <c r="J6329" s="14" t="e">
        <f ca="1">F6329-(G6329+(SUMIF('RELACION PAGO DE CAJA'!B$3:B$9173,A6329,'RELACION PAGO DE CAJA'!K$3:K$9173)+SUMIF('RELACION PAGO DE CAJA'!B$3:B$9173,A6329,'RELACION PAGO DE CAJA'!L$3:L$9173)+(SUMIF('RELACION PAGO DE CAJA'!B$3:B$9173,A6329,'RELACION PAGO DE CAJA'!M$3:M$408)+(SUMIF('RELACION PAGO DE CAJA'!B$3:B$9173,A6329,'RELACION PAGO DE CAJA'!N$3:N$9173)))))</f>
        <v>#REF!</v>
      </c>
    </row>
    <row r="6330" spans="1:10">
      <c r="A6330" s="16" t="str">
        <f t="shared" si="103"/>
        <v/>
      </c>
      <c r="B6330" s="93"/>
      <c r="C6330" s="97"/>
      <c r="D6330" s="25"/>
      <c r="E6330" s="91"/>
      <c r="F6330" s="98"/>
      <c r="G6330" s="23"/>
      <c r="H6330" s="23"/>
      <c r="I6330" s="23"/>
      <c r="J6330" s="14" t="e">
        <f ca="1">F6330-(G6330+(SUMIF('RELACION PAGO DE CAJA'!B$3:B$9173,A6330,'RELACION PAGO DE CAJA'!K$3:K$9173)+SUMIF('RELACION PAGO DE CAJA'!B$3:B$9173,A6330,'RELACION PAGO DE CAJA'!L$3:L$9173)+(SUMIF('RELACION PAGO DE CAJA'!B$3:B$9173,A6330,'RELACION PAGO DE CAJA'!M$3:M$408)+(SUMIF('RELACION PAGO DE CAJA'!B$3:B$9173,A6330,'RELACION PAGO DE CAJA'!N$3:N$9173)))))</f>
        <v>#REF!</v>
      </c>
    </row>
    <row r="6331" spans="1:10">
      <c r="A6331" s="16" t="str">
        <f t="shared" si="103"/>
        <v/>
      </c>
      <c r="B6331" s="93"/>
      <c r="C6331" s="97"/>
      <c r="D6331" s="25"/>
      <c r="E6331" s="91"/>
      <c r="F6331" s="98"/>
      <c r="G6331" s="23"/>
      <c r="H6331" s="23"/>
      <c r="I6331" s="23"/>
      <c r="J6331" s="14" t="e">
        <f ca="1">F6331-(G6331+(SUMIF('RELACION PAGO DE CAJA'!B$3:B$9173,A6331,'RELACION PAGO DE CAJA'!K$3:K$9173)+SUMIF('RELACION PAGO DE CAJA'!B$3:B$9173,A6331,'RELACION PAGO DE CAJA'!L$3:L$9173)+(SUMIF('RELACION PAGO DE CAJA'!B$3:B$9173,A6331,'RELACION PAGO DE CAJA'!M$3:M$408)+(SUMIF('RELACION PAGO DE CAJA'!B$3:B$9173,A6331,'RELACION PAGO DE CAJA'!N$3:N$9173)))))</f>
        <v>#REF!</v>
      </c>
    </row>
    <row r="6332" spans="1:10">
      <c r="A6332" s="16" t="str">
        <f t="shared" si="103"/>
        <v/>
      </c>
      <c r="B6332" s="93"/>
      <c r="C6332" s="97"/>
      <c r="D6332" s="25"/>
      <c r="E6332" s="91"/>
      <c r="F6332" s="98"/>
      <c r="G6332" s="23"/>
      <c r="H6332" s="23"/>
      <c r="I6332" s="23"/>
      <c r="J6332" s="14" t="e">
        <f ca="1">F6332-(G6332+(SUMIF('RELACION PAGO DE CAJA'!B$3:B$9173,A6332,'RELACION PAGO DE CAJA'!K$3:K$9173)+SUMIF('RELACION PAGO DE CAJA'!B$3:B$9173,A6332,'RELACION PAGO DE CAJA'!L$3:L$9173)+(SUMIF('RELACION PAGO DE CAJA'!B$3:B$9173,A6332,'RELACION PAGO DE CAJA'!M$3:M$408)+(SUMIF('RELACION PAGO DE CAJA'!B$3:B$9173,A6332,'RELACION PAGO DE CAJA'!N$3:N$9173)))))</f>
        <v>#REF!</v>
      </c>
    </row>
    <row r="6333" spans="1:10">
      <c r="A6333" s="16" t="str">
        <f t="shared" si="103"/>
        <v/>
      </c>
      <c r="B6333" s="93"/>
      <c r="C6333" s="97"/>
      <c r="D6333" s="25"/>
      <c r="E6333" s="91"/>
      <c r="F6333" s="98"/>
      <c r="G6333" s="23"/>
      <c r="H6333" s="23"/>
      <c r="I6333" s="23"/>
      <c r="J6333" s="14" t="e">
        <f ca="1">F6333-(G6333+(SUMIF('RELACION PAGO DE CAJA'!B$3:B$9173,A6333,'RELACION PAGO DE CAJA'!K$3:K$9173)+SUMIF('RELACION PAGO DE CAJA'!B$3:B$9173,A6333,'RELACION PAGO DE CAJA'!L$3:L$9173)+(SUMIF('RELACION PAGO DE CAJA'!B$3:B$9173,A6333,'RELACION PAGO DE CAJA'!M$3:M$408)+(SUMIF('RELACION PAGO DE CAJA'!B$3:B$9173,A6333,'RELACION PAGO DE CAJA'!N$3:N$9173)))))</f>
        <v>#REF!</v>
      </c>
    </row>
    <row r="6334" spans="1:10">
      <c r="A6334" s="16" t="str">
        <f t="shared" si="103"/>
        <v/>
      </c>
      <c r="B6334" s="93"/>
      <c r="C6334" s="97"/>
      <c r="D6334" s="25"/>
      <c r="E6334" s="91"/>
      <c r="F6334" s="98"/>
      <c r="G6334" s="23"/>
      <c r="H6334" s="23"/>
      <c r="I6334" s="23"/>
      <c r="J6334" s="14" t="e">
        <f ca="1">F6334-(G6334+(SUMIF('RELACION PAGO DE CAJA'!B$3:B$9173,A6334,'RELACION PAGO DE CAJA'!K$3:K$9173)+SUMIF('RELACION PAGO DE CAJA'!B$3:B$9173,A6334,'RELACION PAGO DE CAJA'!L$3:L$9173)+(SUMIF('RELACION PAGO DE CAJA'!B$3:B$9173,A6334,'RELACION PAGO DE CAJA'!M$3:M$408)+(SUMIF('RELACION PAGO DE CAJA'!B$3:B$9173,A6334,'RELACION PAGO DE CAJA'!N$3:N$9173)))))</f>
        <v>#REF!</v>
      </c>
    </row>
    <row r="6335" spans="1:10">
      <c r="A6335" s="16" t="str">
        <f t="shared" si="103"/>
        <v/>
      </c>
      <c r="B6335" s="93"/>
      <c r="C6335" s="97"/>
      <c r="D6335" s="25"/>
      <c r="E6335" s="91"/>
      <c r="F6335" s="98"/>
      <c r="G6335" s="23"/>
      <c r="H6335" s="23"/>
      <c r="I6335" s="23"/>
      <c r="J6335" s="14" t="e">
        <f ca="1">F6335-(G6335+(SUMIF('RELACION PAGO DE CAJA'!B$3:B$9173,A6335,'RELACION PAGO DE CAJA'!K$3:K$9173)+SUMIF('RELACION PAGO DE CAJA'!B$3:B$9173,A6335,'RELACION PAGO DE CAJA'!L$3:L$9173)+(SUMIF('RELACION PAGO DE CAJA'!B$3:B$9173,A6335,'RELACION PAGO DE CAJA'!M$3:M$408)+(SUMIF('RELACION PAGO DE CAJA'!B$3:B$9173,A6335,'RELACION PAGO DE CAJA'!N$3:N$9173)))))</f>
        <v>#REF!</v>
      </c>
    </row>
    <row r="6336" spans="1:10">
      <c r="A6336" s="16" t="str">
        <f t="shared" si="103"/>
        <v/>
      </c>
      <c r="B6336" s="93"/>
      <c r="C6336" s="97"/>
      <c r="D6336" s="25"/>
      <c r="E6336" s="91"/>
      <c r="F6336" s="98"/>
      <c r="G6336" s="23"/>
      <c r="H6336" s="23"/>
      <c r="I6336" s="23"/>
      <c r="J6336" s="14" t="e">
        <f ca="1">F6336-(G6336+(SUMIF('RELACION PAGO DE CAJA'!B$3:B$9173,A6336,'RELACION PAGO DE CAJA'!K$3:K$9173)+SUMIF('RELACION PAGO DE CAJA'!B$3:B$9173,A6336,'RELACION PAGO DE CAJA'!L$3:L$9173)+(SUMIF('RELACION PAGO DE CAJA'!B$3:B$9173,A6336,'RELACION PAGO DE CAJA'!M$3:M$408)+(SUMIF('RELACION PAGO DE CAJA'!B$3:B$9173,A6336,'RELACION PAGO DE CAJA'!N$3:N$9173)))))</f>
        <v>#REF!</v>
      </c>
    </row>
    <row r="6337" spans="1:10">
      <c r="A6337" s="16" t="str">
        <f t="shared" si="103"/>
        <v/>
      </c>
      <c r="B6337" s="93"/>
      <c r="C6337" s="97"/>
      <c r="D6337" s="25"/>
      <c r="E6337" s="91"/>
      <c r="F6337" s="98"/>
      <c r="G6337" s="23"/>
      <c r="H6337" s="23"/>
      <c r="I6337" s="23"/>
      <c r="J6337" s="14" t="e">
        <f ca="1">F6337-(G6337+(SUMIF('RELACION PAGO DE CAJA'!B$3:B$9173,A6337,'RELACION PAGO DE CAJA'!K$3:K$9173)+SUMIF('RELACION PAGO DE CAJA'!B$3:B$9173,A6337,'RELACION PAGO DE CAJA'!L$3:L$9173)+(SUMIF('RELACION PAGO DE CAJA'!B$3:B$9173,A6337,'RELACION PAGO DE CAJA'!M$3:M$408)+(SUMIF('RELACION PAGO DE CAJA'!B$3:B$9173,A6337,'RELACION PAGO DE CAJA'!N$3:N$9173)))))</f>
        <v>#REF!</v>
      </c>
    </row>
    <row r="6338" spans="1:10">
      <c r="A6338" s="16" t="str">
        <f t="shared" si="103"/>
        <v/>
      </c>
      <c r="B6338" s="93"/>
      <c r="C6338" s="97"/>
      <c r="D6338" s="25"/>
      <c r="E6338" s="91"/>
      <c r="F6338" s="98"/>
      <c r="G6338" s="23"/>
      <c r="H6338" s="23"/>
      <c r="I6338" s="23"/>
      <c r="J6338" s="14" t="e">
        <f ca="1">F6338-(G6338+(SUMIF('RELACION PAGO DE CAJA'!B$3:B$9173,A6338,'RELACION PAGO DE CAJA'!K$3:K$9173)+SUMIF('RELACION PAGO DE CAJA'!B$3:B$9173,A6338,'RELACION PAGO DE CAJA'!L$3:L$9173)+(SUMIF('RELACION PAGO DE CAJA'!B$3:B$9173,A6338,'RELACION PAGO DE CAJA'!M$3:M$408)+(SUMIF('RELACION PAGO DE CAJA'!B$3:B$9173,A6338,'RELACION PAGO DE CAJA'!N$3:N$9173)))))</f>
        <v>#REF!</v>
      </c>
    </row>
    <row r="6339" spans="1:10">
      <c r="A6339" s="16" t="str">
        <f t="shared" si="103"/>
        <v/>
      </c>
      <c r="B6339" s="93"/>
      <c r="C6339" s="97"/>
      <c r="D6339" s="25"/>
      <c r="E6339" s="91"/>
      <c r="F6339" s="98"/>
      <c r="G6339" s="23"/>
      <c r="H6339" s="23"/>
      <c r="I6339" s="23"/>
      <c r="J6339" s="14" t="e">
        <f ca="1">F6339-(G6339+(SUMIF('RELACION PAGO DE CAJA'!B$3:B$9173,A6339,'RELACION PAGO DE CAJA'!K$3:K$9173)+SUMIF('RELACION PAGO DE CAJA'!B$3:B$9173,A6339,'RELACION PAGO DE CAJA'!L$3:L$9173)+(SUMIF('RELACION PAGO DE CAJA'!B$3:B$9173,A6339,'RELACION PAGO DE CAJA'!M$3:M$408)+(SUMIF('RELACION PAGO DE CAJA'!B$3:B$9173,A6339,'RELACION PAGO DE CAJA'!N$3:N$9173)))))</f>
        <v>#REF!</v>
      </c>
    </row>
    <row r="6340" spans="1:10">
      <c r="A6340" s="16" t="str">
        <f t="shared" si="103"/>
        <v/>
      </c>
      <c r="B6340" s="93"/>
      <c r="C6340" s="97"/>
      <c r="D6340" s="25"/>
      <c r="E6340" s="91"/>
      <c r="F6340" s="98"/>
      <c r="G6340" s="23"/>
      <c r="H6340" s="23"/>
      <c r="I6340" s="23"/>
      <c r="J6340" s="14" t="e">
        <f ca="1">F6340-(G6340+(SUMIF('RELACION PAGO DE CAJA'!B$3:B$9173,A6340,'RELACION PAGO DE CAJA'!K$3:K$9173)+SUMIF('RELACION PAGO DE CAJA'!B$3:B$9173,A6340,'RELACION PAGO DE CAJA'!L$3:L$9173)+(SUMIF('RELACION PAGO DE CAJA'!B$3:B$9173,A6340,'RELACION PAGO DE CAJA'!M$3:M$408)+(SUMIF('RELACION PAGO DE CAJA'!B$3:B$9173,A6340,'RELACION PAGO DE CAJA'!N$3:N$9173)))))</f>
        <v>#REF!</v>
      </c>
    </row>
    <row r="6341" spans="1:10">
      <c r="A6341" s="16" t="str">
        <f t="shared" si="103"/>
        <v/>
      </c>
      <c r="B6341" s="93"/>
      <c r="C6341" s="97"/>
      <c r="D6341" s="25"/>
      <c r="E6341" s="91"/>
      <c r="F6341" s="98"/>
      <c r="G6341" s="23"/>
      <c r="H6341" s="23"/>
      <c r="I6341" s="23"/>
      <c r="J6341" s="14" t="e">
        <f ca="1">F6341-(G6341+(SUMIF('RELACION PAGO DE CAJA'!B$3:B$9173,A6341,'RELACION PAGO DE CAJA'!K$3:K$9173)+SUMIF('RELACION PAGO DE CAJA'!B$3:B$9173,A6341,'RELACION PAGO DE CAJA'!L$3:L$9173)+(SUMIF('RELACION PAGO DE CAJA'!B$3:B$9173,A6341,'RELACION PAGO DE CAJA'!M$3:M$408)+(SUMIF('RELACION PAGO DE CAJA'!B$3:B$9173,A6341,'RELACION PAGO DE CAJA'!N$3:N$9173)))))</f>
        <v>#REF!</v>
      </c>
    </row>
    <row r="6342" spans="1:10">
      <c r="A6342" s="16" t="str">
        <f t="shared" si="103"/>
        <v/>
      </c>
      <c r="B6342" s="93"/>
      <c r="C6342" s="97"/>
      <c r="D6342" s="25"/>
      <c r="E6342" s="91"/>
      <c r="F6342" s="98"/>
      <c r="G6342" s="23"/>
      <c r="H6342" s="23"/>
      <c r="I6342" s="23"/>
      <c r="J6342" s="14" t="e">
        <f ca="1">F6342-(G6342+(SUMIF('RELACION PAGO DE CAJA'!B$3:B$9173,A6342,'RELACION PAGO DE CAJA'!K$3:K$9173)+SUMIF('RELACION PAGO DE CAJA'!B$3:B$9173,A6342,'RELACION PAGO DE CAJA'!L$3:L$9173)+(SUMIF('RELACION PAGO DE CAJA'!B$3:B$9173,A6342,'RELACION PAGO DE CAJA'!M$3:M$408)+(SUMIF('RELACION PAGO DE CAJA'!B$3:B$9173,A6342,'RELACION PAGO DE CAJA'!N$3:N$9173)))))</f>
        <v>#REF!</v>
      </c>
    </row>
    <row r="6343" spans="1:10">
      <c r="A6343" s="16" t="str">
        <f t="shared" si="103"/>
        <v/>
      </c>
      <c r="B6343" s="93"/>
      <c r="C6343" s="97"/>
      <c r="D6343" s="25"/>
      <c r="E6343" s="91"/>
      <c r="F6343" s="98"/>
      <c r="G6343" s="23"/>
      <c r="H6343" s="23"/>
      <c r="I6343" s="23"/>
      <c r="J6343" s="14" t="e">
        <f ca="1">F6343-(G6343+(SUMIF('RELACION PAGO DE CAJA'!B$3:B$9173,A6343,'RELACION PAGO DE CAJA'!K$3:K$9173)+SUMIF('RELACION PAGO DE CAJA'!B$3:B$9173,A6343,'RELACION PAGO DE CAJA'!L$3:L$9173)+(SUMIF('RELACION PAGO DE CAJA'!B$3:B$9173,A6343,'RELACION PAGO DE CAJA'!M$3:M$408)+(SUMIF('RELACION PAGO DE CAJA'!B$3:B$9173,A6343,'RELACION PAGO DE CAJA'!N$3:N$9173)))))</f>
        <v>#REF!</v>
      </c>
    </row>
    <row r="6344" spans="1:10">
      <c r="A6344" s="16" t="str">
        <f t="shared" si="103"/>
        <v/>
      </c>
      <c r="B6344" s="93"/>
      <c r="C6344" s="97"/>
      <c r="D6344" s="25"/>
      <c r="E6344" s="91"/>
      <c r="F6344" s="98"/>
      <c r="G6344" s="23"/>
      <c r="H6344" s="23"/>
      <c r="I6344" s="23"/>
      <c r="J6344" s="14" t="e">
        <f ca="1">F6344-(G6344+(SUMIF('RELACION PAGO DE CAJA'!B$3:B$9173,A6344,'RELACION PAGO DE CAJA'!K$3:K$9173)+SUMIF('RELACION PAGO DE CAJA'!B$3:B$9173,A6344,'RELACION PAGO DE CAJA'!L$3:L$9173)+(SUMIF('RELACION PAGO DE CAJA'!B$3:B$9173,A6344,'RELACION PAGO DE CAJA'!M$3:M$408)+(SUMIF('RELACION PAGO DE CAJA'!B$3:B$9173,A6344,'RELACION PAGO DE CAJA'!N$3:N$9173)))))</f>
        <v>#REF!</v>
      </c>
    </row>
    <row r="6345" spans="1:10">
      <c r="A6345" s="16" t="str">
        <f t="shared" si="103"/>
        <v/>
      </c>
      <c r="B6345" s="93"/>
      <c r="C6345" s="97"/>
      <c r="D6345" s="25"/>
      <c r="E6345" s="91"/>
      <c r="F6345" s="98"/>
      <c r="G6345" s="23"/>
      <c r="H6345" s="23"/>
      <c r="I6345" s="23"/>
      <c r="J6345" s="14" t="e">
        <f ca="1">F6345-(G6345+(SUMIF('RELACION PAGO DE CAJA'!B$3:B$9173,A6345,'RELACION PAGO DE CAJA'!K$3:K$9173)+SUMIF('RELACION PAGO DE CAJA'!B$3:B$9173,A6345,'RELACION PAGO DE CAJA'!L$3:L$9173)+(SUMIF('RELACION PAGO DE CAJA'!B$3:B$9173,A6345,'RELACION PAGO DE CAJA'!M$3:M$408)+(SUMIF('RELACION PAGO DE CAJA'!B$3:B$9173,A6345,'RELACION PAGO DE CAJA'!N$3:N$9173)))))</f>
        <v>#REF!</v>
      </c>
    </row>
    <row r="6346" spans="1:10">
      <c r="A6346" s="16" t="str">
        <f t="shared" si="103"/>
        <v/>
      </c>
      <c r="B6346" s="93"/>
      <c r="C6346" s="97"/>
      <c r="D6346" s="25"/>
      <c r="E6346" s="91"/>
      <c r="F6346" s="98"/>
      <c r="G6346" s="23"/>
      <c r="H6346" s="23"/>
      <c r="I6346" s="23"/>
      <c r="J6346" s="14" t="e">
        <f ca="1">F6346-(G6346+(SUMIF('RELACION PAGO DE CAJA'!B$3:B$9173,A6346,'RELACION PAGO DE CAJA'!K$3:K$9173)+SUMIF('RELACION PAGO DE CAJA'!B$3:B$9173,A6346,'RELACION PAGO DE CAJA'!L$3:L$9173)+(SUMIF('RELACION PAGO DE CAJA'!B$3:B$9173,A6346,'RELACION PAGO DE CAJA'!M$3:M$408)+(SUMIF('RELACION PAGO DE CAJA'!B$3:B$9173,A6346,'RELACION PAGO DE CAJA'!N$3:N$9173)))))</f>
        <v>#REF!</v>
      </c>
    </row>
    <row r="6347" spans="1:10">
      <c r="A6347" s="16" t="str">
        <f t="shared" si="103"/>
        <v/>
      </c>
      <c r="B6347" s="93"/>
      <c r="C6347" s="97"/>
      <c r="D6347" s="25"/>
      <c r="E6347" s="91"/>
      <c r="F6347" s="98"/>
      <c r="G6347" s="23"/>
      <c r="H6347" s="23"/>
      <c r="I6347" s="23"/>
      <c r="J6347" s="14" t="e">
        <f ca="1">F6347-(G6347+(SUMIF('RELACION PAGO DE CAJA'!B$3:B$9173,A6347,'RELACION PAGO DE CAJA'!K$3:K$9173)+SUMIF('RELACION PAGO DE CAJA'!B$3:B$9173,A6347,'RELACION PAGO DE CAJA'!L$3:L$9173)+(SUMIF('RELACION PAGO DE CAJA'!B$3:B$9173,A6347,'RELACION PAGO DE CAJA'!M$3:M$408)+(SUMIF('RELACION PAGO DE CAJA'!B$3:B$9173,A6347,'RELACION PAGO DE CAJA'!N$3:N$9173)))))</f>
        <v>#REF!</v>
      </c>
    </row>
    <row r="6348" spans="1:10">
      <c r="A6348" s="16" t="str">
        <f t="shared" si="103"/>
        <v/>
      </c>
      <c r="B6348" s="93"/>
      <c r="C6348" s="97"/>
      <c r="D6348" s="25"/>
      <c r="E6348" s="91"/>
      <c r="F6348" s="98"/>
      <c r="G6348" s="23"/>
      <c r="H6348" s="23"/>
      <c r="I6348" s="23"/>
      <c r="J6348" s="14" t="e">
        <f ca="1">F6348-(G6348+(SUMIF('RELACION PAGO DE CAJA'!B$3:B$9173,A6348,'RELACION PAGO DE CAJA'!K$3:K$9173)+SUMIF('RELACION PAGO DE CAJA'!B$3:B$9173,A6348,'RELACION PAGO DE CAJA'!L$3:L$9173)+(SUMIF('RELACION PAGO DE CAJA'!B$3:B$9173,A6348,'RELACION PAGO DE CAJA'!M$3:M$408)+(SUMIF('RELACION PAGO DE CAJA'!B$3:B$9173,A6348,'RELACION PAGO DE CAJA'!N$3:N$9173)))))</f>
        <v>#REF!</v>
      </c>
    </row>
    <row r="6349" spans="1:10">
      <c r="A6349" s="16" t="str">
        <f t="shared" si="103"/>
        <v/>
      </c>
      <c r="B6349" s="93"/>
      <c r="C6349" s="97"/>
      <c r="D6349" s="25"/>
      <c r="E6349" s="91"/>
      <c r="F6349" s="98"/>
      <c r="G6349" s="23"/>
      <c r="H6349" s="23"/>
      <c r="I6349" s="23"/>
      <c r="J6349" s="14" t="e">
        <f ca="1">F6349-(G6349+(SUMIF('RELACION PAGO DE CAJA'!B$3:B$9173,A6349,'RELACION PAGO DE CAJA'!K$3:K$9173)+SUMIF('RELACION PAGO DE CAJA'!B$3:B$9173,A6349,'RELACION PAGO DE CAJA'!L$3:L$9173)+(SUMIF('RELACION PAGO DE CAJA'!B$3:B$9173,A6349,'RELACION PAGO DE CAJA'!M$3:M$408)+(SUMIF('RELACION PAGO DE CAJA'!B$3:B$9173,A6349,'RELACION PAGO DE CAJA'!N$3:N$9173)))))</f>
        <v>#REF!</v>
      </c>
    </row>
    <row r="6350" spans="1:10">
      <c r="A6350" s="16" t="str">
        <f t="shared" si="103"/>
        <v/>
      </c>
      <c r="B6350" s="93"/>
      <c r="C6350" s="97"/>
      <c r="D6350" s="25"/>
      <c r="E6350" s="91"/>
      <c r="F6350" s="98"/>
      <c r="G6350" s="23"/>
      <c r="H6350" s="23"/>
      <c r="I6350" s="23"/>
      <c r="J6350" s="14" t="e">
        <f ca="1">F6350-(G6350+(SUMIF('RELACION PAGO DE CAJA'!B$3:B$9173,A6350,'RELACION PAGO DE CAJA'!K$3:K$9173)+SUMIF('RELACION PAGO DE CAJA'!B$3:B$9173,A6350,'RELACION PAGO DE CAJA'!L$3:L$9173)+(SUMIF('RELACION PAGO DE CAJA'!B$3:B$9173,A6350,'RELACION PAGO DE CAJA'!M$3:M$408)+(SUMIF('RELACION PAGO DE CAJA'!B$3:B$9173,A6350,'RELACION PAGO DE CAJA'!N$3:N$9173)))))</f>
        <v>#REF!</v>
      </c>
    </row>
    <row r="6351" spans="1:10">
      <c r="A6351" s="16" t="str">
        <f t="shared" si="103"/>
        <v/>
      </c>
      <c r="B6351" s="93"/>
      <c r="C6351" s="97"/>
      <c r="D6351" s="25"/>
      <c r="E6351" s="91"/>
      <c r="F6351" s="98"/>
      <c r="G6351" s="23"/>
      <c r="H6351" s="23"/>
      <c r="I6351" s="23"/>
      <c r="J6351" s="14" t="e">
        <f ca="1">F6351-(G6351+(SUMIF('RELACION PAGO DE CAJA'!B$3:B$9173,A6351,'RELACION PAGO DE CAJA'!K$3:K$9173)+SUMIF('RELACION PAGO DE CAJA'!B$3:B$9173,A6351,'RELACION PAGO DE CAJA'!L$3:L$9173)+(SUMIF('RELACION PAGO DE CAJA'!B$3:B$9173,A6351,'RELACION PAGO DE CAJA'!M$3:M$408)+(SUMIF('RELACION PAGO DE CAJA'!B$3:B$9173,A6351,'RELACION PAGO DE CAJA'!N$3:N$9173)))))</f>
        <v>#REF!</v>
      </c>
    </row>
    <row r="6352" spans="1:10">
      <c r="A6352" s="16" t="str">
        <f t="shared" si="103"/>
        <v/>
      </c>
      <c r="B6352" s="93"/>
      <c r="C6352" s="97"/>
      <c r="D6352" s="25"/>
      <c r="E6352" s="91"/>
      <c r="F6352" s="98"/>
      <c r="G6352" s="23"/>
      <c r="H6352" s="23"/>
      <c r="I6352" s="23"/>
      <c r="J6352" s="14" t="e">
        <f ca="1">F6352-(G6352+(SUMIF('RELACION PAGO DE CAJA'!B$3:B$9173,A6352,'RELACION PAGO DE CAJA'!K$3:K$9173)+SUMIF('RELACION PAGO DE CAJA'!B$3:B$9173,A6352,'RELACION PAGO DE CAJA'!L$3:L$9173)+(SUMIF('RELACION PAGO DE CAJA'!B$3:B$9173,A6352,'RELACION PAGO DE CAJA'!M$3:M$408)+(SUMIF('RELACION PAGO DE CAJA'!B$3:B$9173,A6352,'RELACION PAGO DE CAJA'!N$3:N$9173)))))</f>
        <v>#REF!</v>
      </c>
    </row>
    <row r="6353" spans="1:10">
      <c r="A6353" s="16" t="str">
        <f t="shared" si="103"/>
        <v/>
      </c>
      <c r="B6353" s="93"/>
      <c r="C6353" s="97"/>
      <c r="D6353" s="25"/>
      <c r="E6353" s="91"/>
      <c r="F6353" s="98"/>
      <c r="G6353" s="23"/>
      <c r="H6353" s="23"/>
      <c r="I6353" s="23"/>
      <c r="J6353" s="14" t="e">
        <f ca="1">F6353-(G6353+(SUMIF('RELACION PAGO DE CAJA'!B$3:B$9173,A6353,'RELACION PAGO DE CAJA'!K$3:K$9173)+SUMIF('RELACION PAGO DE CAJA'!B$3:B$9173,A6353,'RELACION PAGO DE CAJA'!L$3:L$9173)+(SUMIF('RELACION PAGO DE CAJA'!B$3:B$9173,A6353,'RELACION PAGO DE CAJA'!M$3:M$408)+(SUMIF('RELACION PAGO DE CAJA'!B$3:B$9173,A6353,'RELACION PAGO DE CAJA'!N$3:N$9173)))))</f>
        <v>#REF!</v>
      </c>
    </row>
    <row r="6354" spans="1:10">
      <c r="A6354" s="16" t="str">
        <f t="shared" si="103"/>
        <v/>
      </c>
      <c r="B6354" s="93"/>
      <c r="C6354" s="97"/>
      <c r="D6354" s="25"/>
      <c r="E6354" s="91"/>
      <c r="F6354" s="98"/>
      <c r="G6354" s="23"/>
      <c r="H6354" s="23"/>
      <c r="I6354" s="23"/>
      <c r="J6354" s="14" t="e">
        <f ca="1">F6354-(G6354+(SUMIF('RELACION PAGO DE CAJA'!B$3:B$9173,A6354,'RELACION PAGO DE CAJA'!K$3:K$9173)+SUMIF('RELACION PAGO DE CAJA'!B$3:B$9173,A6354,'RELACION PAGO DE CAJA'!L$3:L$9173)+(SUMIF('RELACION PAGO DE CAJA'!B$3:B$9173,A6354,'RELACION PAGO DE CAJA'!M$3:M$408)+(SUMIF('RELACION PAGO DE CAJA'!B$3:B$9173,A6354,'RELACION PAGO DE CAJA'!N$3:N$9173)))))</f>
        <v>#REF!</v>
      </c>
    </row>
    <row r="6355" spans="1:10">
      <c r="A6355" s="16" t="str">
        <f t="shared" si="103"/>
        <v/>
      </c>
      <c r="B6355" s="93"/>
      <c r="C6355" s="97"/>
      <c r="D6355" s="25"/>
      <c r="E6355" s="91"/>
      <c r="F6355" s="98"/>
      <c r="G6355" s="23"/>
      <c r="H6355" s="23"/>
      <c r="I6355" s="23"/>
      <c r="J6355" s="14" t="e">
        <f ca="1">F6355-(G6355+(SUMIF('RELACION PAGO DE CAJA'!B$3:B$9173,A6355,'RELACION PAGO DE CAJA'!K$3:K$9173)+SUMIF('RELACION PAGO DE CAJA'!B$3:B$9173,A6355,'RELACION PAGO DE CAJA'!L$3:L$9173)+(SUMIF('RELACION PAGO DE CAJA'!B$3:B$9173,A6355,'RELACION PAGO DE CAJA'!M$3:M$408)+(SUMIF('RELACION PAGO DE CAJA'!B$3:B$9173,A6355,'RELACION PAGO DE CAJA'!N$3:N$9173)))))</f>
        <v>#REF!</v>
      </c>
    </row>
    <row r="6356" spans="1:10">
      <c r="A6356" s="16" t="str">
        <f t="shared" si="103"/>
        <v/>
      </c>
      <c r="B6356" s="93"/>
      <c r="C6356" s="97"/>
      <c r="D6356" s="25"/>
      <c r="E6356" s="91"/>
      <c r="F6356" s="98"/>
      <c r="G6356" s="23"/>
      <c r="H6356" s="23"/>
      <c r="I6356" s="23"/>
      <c r="J6356" s="14" t="e">
        <f ca="1">F6356-(G6356+(SUMIF('RELACION PAGO DE CAJA'!B$3:B$9173,A6356,'RELACION PAGO DE CAJA'!K$3:K$9173)+SUMIF('RELACION PAGO DE CAJA'!B$3:B$9173,A6356,'RELACION PAGO DE CAJA'!L$3:L$9173)+(SUMIF('RELACION PAGO DE CAJA'!B$3:B$9173,A6356,'RELACION PAGO DE CAJA'!M$3:M$408)+(SUMIF('RELACION PAGO DE CAJA'!B$3:B$9173,A6356,'RELACION PAGO DE CAJA'!N$3:N$9173)))))</f>
        <v>#REF!</v>
      </c>
    </row>
    <row r="6357" spans="1:10">
      <c r="A6357" s="16" t="str">
        <f t="shared" ref="A6357:A6420" si="104">CONCATENATE(B6357,D6357,E6357)</f>
        <v/>
      </c>
      <c r="B6357" s="93"/>
      <c r="C6357" s="97"/>
      <c r="D6357" s="25"/>
      <c r="E6357" s="91"/>
      <c r="F6357" s="98"/>
      <c r="G6357" s="23"/>
      <c r="H6357" s="23"/>
      <c r="I6357" s="23"/>
      <c r="J6357" s="14" t="e">
        <f ca="1">F6357-(G6357+(SUMIF('RELACION PAGO DE CAJA'!B$3:B$9173,A6357,'RELACION PAGO DE CAJA'!K$3:K$9173)+SUMIF('RELACION PAGO DE CAJA'!B$3:B$9173,A6357,'RELACION PAGO DE CAJA'!L$3:L$9173)+(SUMIF('RELACION PAGO DE CAJA'!B$3:B$9173,A6357,'RELACION PAGO DE CAJA'!M$3:M$408)+(SUMIF('RELACION PAGO DE CAJA'!B$3:B$9173,A6357,'RELACION PAGO DE CAJA'!N$3:N$9173)))))</f>
        <v>#REF!</v>
      </c>
    </row>
    <row r="6358" spans="1:10">
      <c r="A6358" s="16" t="str">
        <f t="shared" si="104"/>
        <v/>
      </c>
      <c r="B6358" s="93"/>
      <c r="C6358" s="97"/>
      <c r="D6358" s="25"/>
      <c r="E6358" s="91"/>
      <c r="F6358" s="98"/>
      <c r="G6358" s="23"/>
      <c r="H6358" s="23"/>
      <c r="I6358" s="23"/>
      <c r="J6358" s="14" t="e">
        <f ca="1">F6358-(G6358+(SUMIF('RELACION PAGO DE CAJA'!B$3:B$9173,A6358,'RELACION PAGO DE CAJA'!K$3:K$9173)+SUMIF('RELACION PAGO DE CAJA'!B$3:B$9173,A6358,'RELACION PAGO DE CAJA'!L$3:L$9173)+(SUMIF('RELACION PAGO DE CAJA'!B$3:B$9173,A6358,'RELACION PAGO DE CAJA'!M$3:M$408)+(SUMIF('RELACION PAGO DE CAJA'!B$3:B$9173,A6358,'RELACION PAGO DE CAJA'!N$3:N$9173)))))</f>
        <v>#REF!</v>
      </c>
    </row>
    <row r="6359" spans="1:10">
      <c r="A6359" s="16" t="str">
        <f t="shared" si="104"/>
        <v/>
      </c>
      <c r="B6359" s="93"/>
      <c r="C6359" s="97"/>
      <c r="D6359" s="25"/>
      <c r="E6359" s="91"/>
      <c r="F6359" s="98"/>
      <c r="G6359" s="23"/>
      <c r="H6359" s="23"/>
      <c r="I6359" s="23"/>
      <c r="J6359" s="14" t="e">
        <f ca="1">F6359-(G6359+(SUMIF('RELACION PAGO DE CAJA'!B$3:B$9173,A6359,'RELACION PAGO DE CAJA'!K$3:K$9173)+SUMIF('RELACION PAGO DE CAJA'!B$3:B$9173,A6359,'RELACION PAGO DE CAJA'!L$3:L$9173)+(SUMIF('RELACION PAGO DE CAJA'!B$3:B$9173,A6359,'RELACION PAGO DE CAJA'!M$3:M$408)+(SUMIF('RELACION PAGO DE CAJA'!B$3:B$9173,A6359,'RELACION PAGO DE CAJA'!N$3:N$9173)))))</f>
        <v>#REF!</v>
      </c>
    </row>
    <row r="6360" spans="1:10">
      <c r="A6360" s="16" t="str">
        <f t="shared" si="104"/>
        <v/>
      </c>
      <c r="B6360" s="93"/>
      <c r="C6360" s="97"/>
      <c r="D6360" s="25"/>
      <c r="E6360" s="91"/>
      <c r="F6360" s="98"/>
      <c r="G6360" s="23"/>
      <c r="H6360" s="23"/>
      <c r="I6360" s="23"/>
      <c r="J6360" s="14" t="e">
        <f ca="1">F6360-(G6360+(SUMIF('RELACION PAGO DE CAJA'!B$3:B$9173,A6360,'RELACION PAGO DE CAJA'!K$3:K$9173)+SUMIF('RELACION PAGO DE CAJA'!B$3:B$9173,A6360,'RELACION PAGO DE CAJA'!L$3:L$9173)+(SUMIF('RELACION PAGO DE CAJA'!B$3:B$9173,A6360,'RELACION PAGO DE CAJA'!M$3:M$408)+(SUMIF('RELACION PAGO DE CAJA'!B$3:B$9173,A6360,'RELACION PAGO DE CAJA'!N$3:N$9173)))))</f>
        <v>#REF!</v>
      </c>
    </row>
    <row r="6361" spans="1:10">
      <c r="A6361" s="16" t="str">
        <f t="shared" si="104"/>
        <v/>
      </c>
      <c r="B6361" s="93"/>
      <c r="C6361" s="97"/>
      <c r="D6361" s="25"/>
      <c r="E6361" s="91"/>
      <c r="F6361" s="98"/>
      <c r="G6361" s="23"/>
      <c r="H6361" s="23"/>
      <c r="I6361" s="23"/>
      <c r="J6361" s="14" t="e">
        <f ca="1">F6361-(G6361+(SUMIF('RELACION PAGO DE CAJA'!B$3:B$9173,A6361,'RELACION PAGO DE CAJA'!K$3:K$9173)+SUMIF('RELACION PAGO DE CAJA'!B$3:B$9173,A6361,'RELACION PAGO DE CAJA'!L$3:L$9173)+(SUMIF('RELACION PAGO DE CAJA'!B$3:B$9173,A6361,'RELACION PAGO DE CAJA'!M$3:M$408)+(SUMIF('RELACION PAGO DE CAJA'!B$3:B$9173,A6361,'RELACION PAGO DE CAJA'!N$3:N$9173)))))</f>
        <v>#REF!</v>
      </c>
    </row>
    <row r="6362" spans="1:10">
      <c r="A6362" s="16" t="str">
        <f t="shared" si="104"/>
        <v/>
      </c>
      <c r="B6362" s="93"/>
      <c r="C6362" s="97"/>
      <c r="D6362" s="25"/>
      <c r="E6362" s="91"/>
      <c r="F6362" s="98"/>
      <c r="G6362" s="23"/>
      <c r="H6362" s="23"/>
      <c r="I6362" s="23"/>
      <c r="J6362" s="14" t="e">
        <f ca="1">F6362-(G6362+(SUMIF('RELACION PAGO DE CAJA'!B$3:B$9173,A6362,'RELACION PAGO DE CAJA'!K$3:K$9173)+SUMIF('RELACION PAGO DE CAJA'!B$3:B$9173,A6362,'RELACION PAGO DE CAJA'!L$3:L$9173)+(SUMIF('RELACION PAGO DE CAJA'!B$3:B$9173,A6362,'RELACION PAGO DE CAJA'!M$3:M$408)+(SUMIF('RELACION PAGO DE CAJA'!B$3:B$9173,A6362,'RELACION PAGO DE CAJA'!N$3:N$9173)))))</f>
        <v>#REF!</v>
      </c>
    </row>
    <row r="6363" spans="1:10">
      <c r="A6363" s="16" t="str">
        <f t="shared" si="104"/>
        <v/>
      </c>
      <c r="B6363" s="93"/>
      <c r="C6363" s="97"/>
      <c r="D6363" s="25"/>
      <c r="E6363" s="91"/>
      <c r="F6363" s="98"/>
      <c r="G6363" s="23"/>
      <c r="H6363" s="23"/>
      <c r="I6363" s="23"/>
      <c r="J6363" s="14" t="e">
        <f ca="1">F6363-(G6363+(SUMIF('RELACION PAGO DE CAJA'!B$3:B$9173,A6363,'RELACION PAGO DE CAJA'!K$3:K$9173)+SUMIF('RELACION PAGO DE CAJA'!B$3:B$9173,A6363,'RELACION PAGO DE CAJA'!L$3:L$9173)+(SUMIF('RELACION PAGO DE CAJA'!B$3:B$9173,A6363,'RELACION PAGO DE CAJA'!M$3:M$408)+(SUMIF('RELACION PAGO DE CAJA'!B$3:B$9173,A6363,'RELACION PAGO DE CAJA'!N$3:N$9173)))))</f>
        <v>#REF!</v>
      </c>
    </row>
    <row r="6364" spans="1:10">
      <c r="A6364" s="16" t="str">
        <f t="shared" si="104"/>
        <v/>
      </c>
      <c r="B6364" s="93"/>
      <c r="C6364" s="97"/>
      <c r="D6364" s="25"/>
      <c r="E6364" s="91"/>
      <c r="F6364" s="98"/>
      <c r="G6364" s="23"/>
      <c r="H6364" s="23"/>
      <c r="I6364" s="23"/>
      <c r="J6364" s="14" t="e">
        <f ca="1">F6364-(G6364+(SUMIF('RELACION PAGO DE CAJA'!B$3:B$9173,A6364,'RELACION PAGO DE CAJA'!K$3:K$9173)+SUMIF('RELACION PAGO DE CAJA'!B$3:B$9173,A6364,'RELACION PAGO DE CAJA'!L$3:L$9173)+(SUMIF('RELACION PAGO DE CAJA'!B$3:B$9173,A6364,'RELACION PAGO DE CAJA'!M$3:M$408)+(SUMIF('RELACION PAGO DE CAJA'!B$3:B$9173,A6364,'RELACION PAGO DE CAJA'!N$3:N$9173)))))</f>
        <v>#REF!</v>
      </c>
    </row>
    <row r="6365" spans="1:10">
      <c r="A6365" s="16" t="str">
        <f t="shared" si="104"/>
        <v/>
      </c>
      <c r="B6365" s="93"/>
      <c r="C6365" s="97"/>
      <c r="D6365" s="25"/>
      <c r="E6365" s="91"/>
      <c r="F6365" s="98"/>
      <c r="G6365" s="23"/>
      <c r="H6365" s="23"/>
      <c r="I6365" s="23"/>
      <c r="J6365" s="14" t="e">
        <f ca="1">F6365-(G6365+(SUMIF('RELACION PAGO DE CAJA'!B$3:B$9173,A6365,'RELACION PAGO DE CAJA'!K$3:K$9173)+SUMIF('RELACION PAGO DE CAJA'!B$3:B$9173,A6365,'RELACION PAGO DE CAJA'!L$3:L$9173)+(SUMIF('RELACION PAGO DE CAJA'!B$3:B$9173,A6365,'RELACION PAGO DE CAJA'!M$3:M$408)+(SUMIF('RELACION PAGO DE CAJA'!B$3:B$9173,A6365,'RELACION PAGO DE CAJA'!N$3:N$9173)))))</f>
        <v>#REF!</v>
      </c>
    </row>
    <row r="6366" spans="1:10">
      <c r="A6366" s="16" t="str">
        <f t="shared" si="104"/>
        <v/>
      </c>
      <c r="B6366" s="93"/>
      <c r="C6366" s="97"/>
      <c r="D6366" s="25"/>
      <c r="E6366" s="91"/>
      <c r="F6366" s="98"/>
      <c r="G6366" s="23"/>
      <c r="H6366" s="23"/>
      <c r="I6366" s="23"/>
      <c r="J6366" s="14" t="e">
        <f ca="1">F6366-(G6366+(SUMIF('RELACION PAGO DE CAJA'!B$3:B$9173,A6366,'RELACION PAGO DE CAJA'!K$3:K$9173)+SUMIF('RELACION PAGO DE CAJA'!B$3:B$9173,A6366,'RELACION PAGO DE CAJA'!L$3:L$9173)+(SUMIF('RELACION PAGO DE CAJA'!B$3:B$9173,A6366,'RELACION PAGO DE CAJA'!M$3:M$408)+(SUMIF('RELACION PAGO DE CAJA'!B$3:B$9173,A6366,'RELACION PAGO DE CAJA'!N$3:N$9173)))))</f>
        <v>#REF!</v>
      </c>
    </row>
    <row r="6367" spans="1:10">
      <c r="A6367" s="16" t="str">
        <f t="shared" si="104"/>
        <v/>
      </c>
      <c r="B6367" s="93"/>
      <c r="C6367" s="97"/>
      <c r="D6367" s="25"/>
      <c r="E6367" s="91"/>
      <c r="F6367" s="98"/>
      <c r="G6367" s="23"/>
      <c r="H6367" s="23"/>
      <c r="I6367" s="23"/>
      <c r="J6367" s="14" t="e">
        <f ca="1">F6367-(G6367+(SUMIF('RELACION PAGO DE CAJA'!B$3:B$9173,A6367,'RELACION PAGO DE CAJA'!K$3:K$9173)+SUMIF('RELACION PAGO DE CAJA'!B$3:B$9173,A6367,'RELACION PAGO DE CAJA'!L$3:L$9173)+(SUMIF('RELACION PAGO DE CAJA'!B$3:B$9173,A6367,'RELACION PAGO DE CAJA'!M$3:M$408)+(SUMIF('RELACION PAGO DE CAJA'!B$3:B$9173,A6367,'RELACION PAGO DE CAJA'!N$3:N$9173)))))</f>
        <v>#REF!</v>
      </c>
    </row>
    <row r="6368" spans="1:10">
      <c r="A6368" s="16" t="str">
        <f t="shared" si="104"/>
        <v/>
      </c>
      <c r="B6368" s="93"/>
      <c r="C6368" s="97"/>
      <c r="D6368" s="25"/>
      <c r="E6368" s="91"/>
      <c r="F6368" s="98"/>
      <c r="G6368" s="23"/>
      <c r="H6368" s="23"/>
      <c r="I6368" s="23"/>
      <c r="J6368" s="14" t="e">
        <f ca="1">F6368-(G6368+(SUMIF('RELACION PAGO DE CAJA'!B$3:B$9173,A6368,'RELACION PAGO DE CAJA'!K$3:K$9173)+SUMIF('RELACION PAGO DE CAJA'!B$3:B$9173,A6368,'RELACION PAGO DE CAJA'!L$3:L$9173)+(SUMIF('RELACION PAGO DE CAJA'!B$3:B$9173,A6368,'RELACION PAGO DE CAJA'!M$3:M$408)+(SUMIF('RELACION PAGO DE CAJA'!B$3:B$9173,A6368,'RELACION PAGO DE CAJA'!N$3:N$9173)))))</f>
        <v>#REF!</v>
      </c>
    </row>
    <row r="6369" spans="1:10">
      <c r="A6369" s="16" t="str">
        <f t="shared" si="104"/>
        <v/>
      </c>
      <c r="B6369" s="93"/>
      <c r="C6369" s="97"/>
      <c r="D6369" s="25"/>
      <c r="E6369" s="91"/>
      <c r="F6369" s="98"/>
      <c r="G6369" s="23"/>
      <c r="H6369" s="23"/>
      <c r="I6369" s="23"/>
      <c r="J6369" s="14" t="e">
        <f ca="1">F6369-(G6369+(SUMIF('RELACION PAGO DE CAJA'!B$3:B$9173,A6369,'RELACION PAGO DE CAJA'!K$3:K$9173)+SUMIF('RELACION PAGO DE CAJA'!B$3:B$9173,A6369,'RELACION PAGO DE CAJA'!L$3:L$9173)+(SUMIF('RELACION PAGO DE CAJA'!B$3:B$9173,A6369,'RELACION PAGO DE CAJA'!M$3:M$408)+(SUMIF('RELACION PAGO DE CAJA'!B$3:B$9173,A6369,'RELACION PAGO DE CAJA'!N$3:N$9173)))))</f>
        <v>#REF!</v>
      </c>
    </row>
    <row r="6370" spans="1:10">
      <c r="A6370" s="16" t="str">
        <f t="shared" si="104"/>
        <v/>
      </c>
      <c r="B6370" s="93"/>
      <c r="C6370" s="97"/>
      <c r="D6370" s="25"/>
      <c r="E6370" s="91"/>
      <c r="F6370" s="98"/>
      <c r="G6370" s="23"/>
      <c r="H6370" s="23"/>
      <c r="I6370" s="23"/>
      <c r="J6370" s="14" t="e">
        <f ca="1">F6370-(G6370+(SUMIF('RELACION PAGO DE CAJA'!B$3:B$9173,A6370,'RELACION PAGO DE CAJA'!K$3:K$9173)+SUMIF('RELACION PAGO DE CAJA'!B$3:B$9173,A6370,'RELACION PAGO DE CAJA'!L$3:L$9173)+(SUMIF('RELACION PAGO DE CAJA'!B$3:B$9173,A6370,'RELACION PAGO DE CAJA'!M$3:M$408)+(SUMIF('RELACION PAGO DE CAJA'!B$3:B$9173,A6370,'RELACION PAGO DE CAJA'!N$3:N$9173)))))</f>
        <v>#REF!</v>
      </c>
    </row>
    <row r="6371" spans="1:10">
      <c r="A6371" s="16" t="str">
        <f t="shared" si="104"/>
        <v/>
      </c>
      <c r="B6371" s="93"/>
      <c r="C6371" s="97"/>
      <c r="D6371" s="25"/>
      <c r="E6371" s="91"/>
      <c r="F6371" s="98"/>
      <c r="G6371" s="23"/>
      <c r="H6371" s="23"/>
      <c r="I6371" s="23"/>
      <c r="J6371" s="14" t="e">
        <f ca="1">F6371-(G6371+(SUMIF('RELACION PAGO DE CAJA'!B$3:B$9173,A6371,'RELACION PAGO DE CAJA'!K$3:K$9173)+SUMIF('RELACION PAGO DE CAJA'!B$3:B$9173,A6371,'RELACION PAGO DE CAJA'!L$3:L$9173)+(SUMIF('RELACION PAGO DE CAJA'!B$3:B$9173,A6371,'RELACION PAGO DE CAJA'!M$3:M$408)+(SUMIF('RELACION PAGO DE CAJA'!B$3:B$9173,A6371,'RELACION PAGO DE CAJA'!N$3:N$9173)))))</f>
        <v>#REF!</v>
      </c>
    </row>
    <row r="6372" spans="1:10">
      <c r="A6372" s="16" t="str">
        <f t="shared" si="104"/>
        <v/>
      </c>
      <c r="B6372" s="93"/>
      <c r="C6372" s="97"/>
      <c r="D6372" s="25"/>
      <c r="E6372" s="91"/>
      <c r="F6372" s="98"/>
      <c r="G6372" s="23"/>
      <c r="H6372" s="23"/>
      <c r="I6372" s="23"/>
      <c r="J6372" s="14" t="e">
        <f ca="1">F6372-(G6372+(SUMIF('RELACION PAGO DE CAJA'!B$3:B$9173,A6372,'RELACION PAGO DE CAJA'!K$3:K$9173)+SUMIF('RELACION PAGO DE CAJA'!B$3:B$9173,A6372,'RELACION PAGO DE CAJA'!L$3:L$9173)+(SUMIF('RELACION PAGO DE CAJA'!B$3:B$9173,A6372,'RELACION PAGO DE CAJA'!M$3:M$408)+(SUMIF('RELACION PAGO DE CAJA'!B$3:B$9173,A6372,'RELACION PAGO DE CAJA'!N$3:N$9173)))))</f>
        <v>#REF!</v>
      </c>
    </row>
    <row r="6373" spans="1:10">
      <c r="A6373" s="16" t="str">
        <f t="shared" si="104"/>
        <v/>
      </c>
      <c r="B6373" s="93"/>
      <c r="C6373" s="97"/>
      <c r="D6373" s="25"/>
      <c r="E6373" s="91"/>
      <c r="F6373" s="98"/>
      <c r="G6373" s="23"/>
      <c r="H6373" s="23"/>
      <c r="I6373" s="23"/>
      <c r="J6373" s="14" t="e">
        <f ca="1">F6373-(G6373+(SUMIF('RELACION PAGO DE CAJA'!B$3:B$9173,A6373,'RELACION PAGO DE CAJA'!K$3:K$9173)+SUMIF('RELACION PAGO DE CAJA'!B$3:B$9173,A6373,'RELACION PAGO DE CAJA'!L$3:L$9173)+(SUMIF('RELACION PAGO DE CAJA'!B$3:B$9173,A6373,'RELACION PAGO DE CAJA'!M$3:M$408)+(SUMIF('RELACION PAGO DE CAJA'!B$3:B$9173,A6373,'RELACION PAGO DE CAJA'!N$3:N$9173)))))</f>
        <v>#REF!</v>
      </c>
    </row>
    <row r="6374" spans="1:10">
      <c r="A6374" s="16" t="str">
        <f t="shared" si="104"/>
        <v/>
      </c>
      <c r="B6374" s="93"/>
      <c r="C6374" s="97"/>
      <c r="D6374" s="25"/>
      <c r="E6374" s="91"/>
      <c r="F6374" s="98"/>
      <c r="G6374" s="23"/>
      <c r="H6374" s="23"/>
      <c r="I6374" s="23"/>
      <c r="J6374" s="14" t="e">
        <f ca="1">F6374-(G6374+(SUMIF('RELACION PAGO DE CAJA'!B$3:B$9173,A6374,'RELACION PAGO DE CAJA'!K$3:K$9173)+SUMIF('RELACION PAGO DE CAJA'!B$3:B$9173,A6374,'RELACION PAGO DE CAJA'!L$3:L$9173)+(SUMIF('RELACION PAGO DE CAJA'!B$3:B$9173,A6374,'RELACION PAGO DE CAJA'!M$3:M$408)+(SUMIF('RELACION PAGO DE CAJA'!B$3:B$9173,A6374,'RELACION PAGO DE CAJA'!N$3:N$9173)))))</f>
        <v>#REF!</v>
      </c>
    </row>
    <row r="6375" spans="1:10">
      <c r="A6375" s="16" t="str">
        <f t="shared" si="104"/>
        <v/>
      </c>
      <c r="B6375" s="93"/>
      <c r="C6375" s="97"/>
      <c r="D6375" s="25"/>
      <c r="E6375" s="91"/>
      <c r="F6375" s="98"/>
      <c r="G6375" s="23"/>
      <c r="H6375" s="23"/>
      <c r="I6375" s="23"/>
      <c r="J6375" s="14" t="e">
        <f ca="1">F6375-(G6375+(SUMIF('RELACION PAGO DE CAJA'!B$3:B$9173,A6375,'RELACION PAGO DE CAJA'!K$3:K$9173)+SUMIF('RELACION PAGO DE CAJA'!B$3:B$9173,A6375,'RELACION PAGO DE CAJA'!L$3:L$9173)+(SUMIF('RELACION PAGO DE CAJA'!B$3:B$9173,A6375,'RELACION PAGO DE CAJA'!M$3:M$408)+(SUMIF('RELACION PAGO DE CAJA'!B$3:B$9173,A6375,'RELACION PAGO DE CAJA'!N$3:N$9173)))))</f>
        <v>#REF!</v>
      </c>
    </row>
    <row r="6376" spans="1:10">
      <c r="A6376" s="16" t="str">
        <f t="shared" si="104"/>
        <v/>
      </c>
      <c r="B6376" s="93"/>
      <c r="C6376" s="97"/>
      <c r="D6376" s="25"/>
      <c r="E6376" s="91"/>
      <c r="F6376" s="98"/>
      <c r="G6376" s="23"/>
      <c r="H6376" s="23"/>
      <c r="I6376" s="23"/>
      <c r="J6376" s="14" t="e">
        <f ca="1">F6376-(G6376+(SUMIF('RELACION PAGO DE CAJA'!B$3:B$9173,A6376,'RELACION PAGO DE CAJA'!K$3:K$9173)+SUMIF('RELACION PAGO DE CAJA'!B$3:B$9173,A6376,'RELACION PAGO DE CAJA'!L$3:L$9173)+(SUMIF('RELACION PAGO DE CAJA'!B$3:B$9173,A6376,'RELACION PAGO DE CAJA'!M$3:M$408)+(SUMIF('RELACION PAGO DE CAJA'!B$3:B$9173,A6376,'RELACION PAGO DE CAJA'!N$3:N$9173)))))</f>
        <v>#REF!</v>
      </c>
    </row>
    <row r="6377" spans="1:10">
      <c r="A6377" s="16" t="str">
        <f t="shared" si="104"/>
        <v/>
      </c>
      <c r="B6377" s="93"/>
      <c r="C6377" s="97"/>
      <c r="D6377" s="25"/>
      <c r="E6377" s="91"/>
      <c r="F6377" s="98"/>
      <c r="G6377" s="23"/>
      <c r="H6377" s="23"/>
      <c r="I6377" s="23"/>
      <c r="J6377" s="14" t="e">
        <f ca="1">F6377-(G6377+(SUMIF('RELACION PAGO DE CAJA'!B$3:B$9173,A6377,'RELACION PAGO DE CAJA'!K$3:K$9173)+SUMIF('RELACION PAGO DE CAJA'!B$3:B$9173,A6377,'RELACION PAGO DE CAJA'!L$3:L$9173)+(SUMIF('RELACION PAGO DE CAJA'!B$3:B$9173,A6377,'RELACION PAGO DE CAJA'!M$3:M$408)+(SUMIF('RELACION PAGO DE CAJA'!B$3:B$9173,A6377,'RELACION PAGO DE CAJA'!N$3:N$9173)))))</f>
        <v>#REF!</v>
      </c>
    </row>
    <row r="6378" spans="1:10">
      <c r="A6378" s="16" t="str">
        <f t="shared" si="104"/>
        <v/>
      </c>
      <c r="B6378" s="93"/>
      <c r="C6378" s="97"/>
      <c r="D6378" s="25"/>
      <c r="E6378" s="91"/>
      <c r="F6378" s="98"/>
      <c r="G6378" s="23"/>
      <c r="H6378" s="23"/>
      <c r="I6378" s="23"/>
      <c r="J6378" s="14" t="e">
        <f ca="1">F6378-(G6378+(SUMIF('RELACION PAGO DE CAJA'!B$3:B$9173,A6378,'RELACION PAGO DE CAJA'!K$3:K$9173)+SUMIF('RELACION PAGO DE CAJA'!B$3:B$9173,A6378,'RELACION PAGO DE CAJA'!L$3:L$9173)+(SUMIF('RELACION PAGO DE CAJA'!B$3:B$9173,A6378,'RELACION PAGO DE CAJA'!M$3:M$408)+(SUMIF('RELACION PAGO DE CAJA'!B$3:B$9173,A6378,'RELACION PAGO DE CAJA'!N$3:N$9173)))))</f>
        <v>#REF!</v>
      </c>
    </row>
    <row r="6379" spans="1:10">
      <c r="A6379" s="16" t="str">
        <f t="shared" si="104"/>
        <v/>
      </c>
      <c r="B6379" s="93"/>
      <c r="C6379" s="97"/>
      <c r="D6379" s="25"/>
      <c r="E6379" s="91"/>
      <c r="F6379" s="98"/>
      <c r="G6379" s="23"/>
      <c r="H6379" s="23"/>
      <c r="I6379" s="23"/>
      <c r="J6379" s="14" t="e">
        <f ca="1">F6379-(G6379+(SUMIF('RELACION PAGO DE CAJA'!B$3:B$9173,A6379,'RELACION PAGO DE CAJA'!K$3:K$9173)+SUMIF('RELACION PAGO DE CAJA'!B$3:B$9173,A6379,'RELACION PAGO DE CAJA'!L$3:L$9173)+(SUMIF('RELACION PAGO DE CAJA'!B$3:B$9173,A6379,'RELACION PAGO DE CAJA'!M$3:M$408)+(SUMIF('RELACION PAGO DE CAJA'!B$3:B$9173,A6379,'RELACION PAGO DE CAJA'!N$3:N$9173)))))</f>
        <v>#REF!</v>
      </c>
    </row>
    <row r="6380" spans="1:10">
      <c r="A6380" s="16" t="str">
        <f t="shared" si="104"/>
        <v/>
      </c>
      <c r="B6380" s="93"/>
      <c r="C6380" s="97"/>
      <c r="D6380" s="25"/>
      <c r="E6380" s="91"/>
      <c r="F6380" s="98"/>
      <c r="G6380" s="23"/>
      <c r="H6380" s="23"/>
      <c r="I6380" s="23"/>
      <c r="J6380" s="14" t="e">
        <f ca="1">F6380-(G6380+(SUMIF('RELACION PAGO DE CAJA'!B$3:B$9173,A6380,'RELACION PAGO DE CAJA'!K$3:K$9173)+SUMIF('RELACION PAGO DE CAJA'!B$3:B$9173,A6380,'RELACION PAGO DE CAJA'!L$3:L$9173)+(SUMIF('RELACION PAGO DE CAJA'!B$3:B$9173,A6380,'RELACION PAGO DE CAJA'!M$3:M$408)+(SUMIF('RELACION PAGO DE CAJA'!B$3:B$9173,A6380,'RELACION PAGO DE CAJA'!N$3:N$9173)))))</f>
        <v>#REF!</v>
      </c>
    </row>
    <row r="6381" spans="1:10">
      <c r="A6381" s="16" t="str">
        <f t="shared" si="104"/>
        <v/>
      </c>
      <c r="B6381" s="93"/>
      <c r="C6381" s="97"/>
      <c r="D6381" s="25"/>
      <c r="E6381" s="91"/>
      <c r="F6381" s="98"/>
      <c r="G6381" s="23"/>
      <c r="H6381" s="23"/>
      <c r="I6381" s="23"/>
      <c r="J6381" s="14" t="e">
        <f ca="1">F6381-(G6381+(SUMIF('RELACION PAGO DE CAJA'!B$3:B$9173,A6381,'RELACION PAGO DE CAJA'!K$3:K$9173)+SUMIF('RELACION PAGO DE CAJA'!B$3:B$9173,A6381,'RELACION PAGO DE CAJA'!L$3:L$9173)+(SUMIF('RELACION PAGO DE CAJA'!B$3:B$9173,A6381,'RELACION PAGO DE CAJA'!M$3:M$408)+(SUMIF('RELACION PAGO DE CAJA'!B$3:B$9173,A6381,'RELACION PAGO DE CAJA'!N$3:N$9173)))))</f>
        <v>#REF!</v>
      </c>
    </row>
    <row r="6382" spans="1:10">
      <c r="A6382" s="16" t="str">
        <f t="shared" si="104"/>
        <v/>
      </c>
      <c r="B6382" s="93"/>
      <c r="C6382" s="97"/>
      <c r="D6382" s="25"/>
      <c r="E6382" s="91"/>
      <c r="F6382" s="98"/>
      <c r="G6382" s="23"/>
      <c r="H6382" s="23"/>
      <c r="I6382" s="23"/>
      <c r="J6382" s="14" t="e">
        <f ca="1">F6382-(G6382+(SUMIF('RELACION PAGO DE CAJA'!B$3:B$9173,A6382,'RELACION PAGO DE CAJA'!K$3:K$9173)+SUMIF('RELACION PAGO DE CAJA'!B$3:B$9173,A6382,'RELACION PAGO DE CAJA'!L$3:L$9173)+(SUMIF('RELACION PAGO DE CAJA'!B$3:B$9173,A6382,'RELACION PAGO DE CAJA'!M$3:M$408)+(SUMIF('RELACION PAGO DE CAJA'!B$3:B$9173,A6382,'RELACION PAGO DE CAJA'!N$3:N$9173)))))</f>
        <v>#REF!</v>
      </c>
    </row>
    <row r="6383" spans="1:10">
      <c r="A6383" s="16" t="str">
        <f t="shared" si="104"/>
        <v/>
      </c>
      <c r="B6383" s="93"/>
      <c r="C6383" s="97"/>
      <c r="D6383" s="25"/>
      <c r="E6383" s="91"/>
      <c r="F6383" s="98"/>
      <c r="G6383" s="23"/>
      <c r="H6383" s="23"/>
      <c r="I6383" s="23"/>
      <c r="J6383" s="14" t="e">
        <f ca="1">F6383-(G6383+(SUMIF('RELACION PAGO DE CAJA'!B$3:B$9173,A6383,'RELACION PAGO DE CAJA'!K$3:K$9173)+SUMIF('RELACION PAGO DE CAJA'!B$3:B$9173,A6383,'RELACION PAGO DE CAJA'!L$3:L$9173)+(SUMIF('RELACION PAGO DE CAJA'!B$3:B$9173,A6383,'RELACION PAGO DE CAJA'!M$3:M$408)+(SUMIF('RELACION PAGO DE CAJA'!B$3:B$9173,A6383,'RELACION PAGO DE CAJA'!N$3:N$9173)))))</f>
        <v>#REF!</v>
      </c>
    </row>
    <row r="6384" spans="1:10">
      <c r="A6384" s="16" t="str">
        <f t="shared" si="104"/>
        <v/>
      </c>
      <c r="B6384" s="93"/>
      <c r="C6384" s="97"/>
      <c r="D6384" s="25"/>
      <c r="E6384" s="91"/>
      <c r="F6384" s="98"/>
      <c r="G6384" s="23"/>
      <c r="H6384" s="23"/>
      <c r="I6384" s="23"/>
      <c r="J6384" s="14" t="e">
        <f ca="1">F6384-(G6384+(SUMIF('RELACION PAGO DE CAJA'!B$3:B$9173,A6384,'RELACION PAGO DE CAJA'!K$3:K$9173)+SUMIF('RELACION PAGO DE CAJA'!B$3:B$9173,A6384,'RELACION PAGO DE CAJA'!L$3:L$9173)+(SUMIF('RELACION PAGO DE CAJA'!B$3:B$9173,A6384,'RELACION PAGO DE CAJA'!M$3:M$408)+(SUMIF('RELACION PAGO DE CAJA'!B$3:B$9173,A6384,'RELACION PAGO DE CAJA'!N$3:N$9173)))))</f>
        <v>#REF!</v>
      </c>
    </row>
    <row r="6385" spans="1:10">
      <c r="A6385" s="16" t="str">
        <f t="shared" si="104"/>
        <v/>
      </c>
      <c r="B6385" s="93"/>
      <c r="C6385" s="97"/>
      <c r="D6385" s="25"/>
      <c r="E6385" s="91"/>
      <c r="F6385" s="98"/>
      <c r="G6385" s="23"/>
      <c r="H6385" s="23"/>
      <c r="I6385" s="23"/>
      <c r="J6385" s="14" t="e">
        <f ca="1">F6385-(G6385+(SUMIF('RELACION PAGO DE CAJA'!B$3:B$9173,A6385,'RELACION PAGO DE CAJA'!K$3:K$9173)+SUMIF('RELACION PAGO DE CAJA'!B$3:B$9173,A6385,'RELACION PAGO DE CAJA'!L$3:L$9173)+(SUMIF('RELACION PAGO DE CAJA'!B$3:B$9173,A6385,'RELACION PAGO DE CAJA'!M$3:M$408)+(SUMIF('RELACION PAGO DE CAJA'!B$3:B$9173,A6385,'RELACION PAGO DE CAJA'!N$3:N$9173)))))</f>
        <v>#REF!</v>
      </c>
    </row>
    <row r="6386" spans="1:10">
      <c r="A6386" s="16" t="str">
        <f t="shared" si="104"/>
        <v/>
      </c>
      <c r="B6386" s="93"/>
      <c r="C6386" s="97"/>
      <c r="D6386" s="25"/>
      <c r="E6386" s="91"/>
      <c r="F6386" s="98"/>
      <c r="G6386" s="23"/>
      <c r="H6386" s="23"/>
      <c r="I6386" s="23"/>
      <c r="J6386" s="14" t="e">
        <f ca="1">F6386-(G6386+(SUMIF('RELACION PAGO DE CAJA'!B$3:B$9173,A6386,'RELACION PAGO DE CAJA'!K$3:K$9173)+SUMIF('RELACION PAGO DE CAJA'!B$3:B$9173,A6386,'RELACION PAGO DE CAJA'!L$3:L$9173)+(SUMIF('RELACION PAGO DE CAJA'!B$3:B$9173,A6386,'RELACION PAGO DE CAJA'!M$3:M$408)+(SUMIF('RELACION PAGO DE CAJA'!B$3:B$9173,A6386,'RELACION PAGO DE CAJA'!N$3:N$9173)))))</f>
        <v>#REF!</v>
      </c>
    </row>
    <row r="6387" spans="1:10">
      <c r="A6387" s="16" t="str">
        <f t="shared" si="104"/>
        <v/>
      </c>
      <c r="B6387" s="93"/>
      <c r="C6387" s="97"/>
      <c r="D6387" s="25"/>
      <c r="E6387" s="91"/>
      <c r="F6387" s="98"/>
      <c r="G6387" s="23"/>
      <c r="H6387" s="23"/>
      <c r="I6387" s="23"/>
      <c r="J6387" s="14" t="e">
        <f ca="1">F6387-(G6387+(SUMIF('RELACION PAGO DE CAJA'!B$3:B$9173,A6387,'RELACION PAGO DE CAJA'!K$3:K$9173)+SUMIF('RELACION PAGO DE CAJA'!B$3:B$9173,A6387,'RELACION PAGO DE CAJA'!L$3:L$9173)+(SUMIF('RELACION PAGO DE CAJA'!B$3:B$9173,A6387,'RELACION PAGO DE CAJA'!M$3:M$408)+(SUMIF('RELACION PAGO DE CAJA'!B$3:B$9173,A6387,'RELACION PAGO DE CAJA'!N$3:N$9173)))))</f>
        <v>#REF!</v>
      </c>
    </row>
    <row r="6388" spans="1:10">
      <c r="A6388" s="16" t="str">
        <f t="shared" si="104"/>
        <v/>
      </c>
      <c r="B6388" s="93"/>
      <c r="C6388" s="97"/>
      <c r="D6388" s="25"/>
      <c r="E6388" s="91"/>
      <c r="F6388" s="98"/>
      <c r="G6388" s="23"/>
      <c r="H6388" s="23"/>
      <c r="I6388" s="23"/>
      <c r="J6388" s="14" t="e">
        <f ca="1">F6388-(G6388+(SUMIF('RELACION PAGO DE CAJA'!B$3:B$9173,A6388,'RELACION PAGO DE CAJA'!K$3:K$9173)+SUMIF('RELACION PAGO DE CAJA'!B$3:B$9173,A6388,'RELACION PAGO DE CAJA'!L$3:L$9173)+(SUMIF('RELACION PAGO DE CAJA'!B$3:B$9173,A6388,'RELACION PAGO DE CAJA'!M$3:M$408)+(SUMIF('RELACION PAGO DE CAJA'!B$3:B$9173,A6388,'RELACION PAGO DE CAJA'!N$3:N$9173)))))</f>
        <v>#REF!</v>
      </c>
    </row>
    <row r="6389" spans="1:10">
      <c r="A6389" s="16" t="str">
        <f t="shared" si="104"/>
        <v/>
      </c>
      <c r="B6389" s="93"/>
      <c r="C6389" s="97"/>
      <c r="D6389" s="25"/>
      <c r="E6389" s="91"/>
      <c r="F6389" s="98"/>
      <c r="G6389" s="23"/>
      <c r="H6389" s="23"/>
      <c r="I6389" s="23"/>
      <c r="J6389" s="14" t="e">
        <f ca="1">F6389-(G6389+(SUMIF('RELACION PAGO DE CAJA'!B$3:B$9173,A6389,'RELACION PAGO DE CAJA'!K$3:K$9173)+SUMIF('RELACION PAGO DE CAJA'!B$3:B$9173,A6389,'RELACION PAGO DE CAJA'!L$3:L$9173)+(SUMIF('RELACION PAGO DE CAJA'!B$3:B$9173,A6389,'RELACION PAGO DE CAJA'!M$3:M$408)+(SUMIF('RELACION PAGO DE CAJA'!B$3:B$9173,A6389,'RELACION PAGO DE CAJA'!N$3:N$9173)))))</f>
        <v>#REF!</v>
      </c>
    </row>
    <row r="6390" spans="1:10">
      <c r="A6390" s="16" t="str">
        <f t="shared" si="104"/>
        <v/>
      </c>
      <c r="B6390" s="93"/>
      <c r="C6390" s="97"/>
      <c r="D6390" s="25"/>
      <c r="E6390" s="91"/>
      <c r="F6390" s="98"/>
      <c r="G6390" s="23"/>
      <c r="H6390" s="23"/>
      <c r="I6390" s="23"/>
      <c r="J6390" s="14" t="e">
        <f ca="1">F6390-(G6390+(SUMIF('RELACION PAGO DE CAJA'!B$3:B$9173,A6390,'RELACION PAGO DE CAJA'!K$3:K$9173)+SUMIF('RELACION PAGO DE CAJA'!B$3:B$9173,A6390,'RELACION PAGO DE CAJA'!L$3:L$9173)+(SUMIF('RELACION PAGO DE CAJA'!B$3:B$9173,A6390,'RELACION PAGO DE CAJA'!M$3:M$408)+(SUMIF('RELACION PAGO DE CAJA'!B$3:B$9173,A6390,'RELACION PAGO DE CAJA'!N$3:N$9173)))))</f>
        <v>#REF!</v>
      </c>
    </row>
    <row r="6391" spans="1:10">
      <c r="A6391" s="16" t="str">
        <f t="shared" si="104"/>
        <v/>
      </c>
      <c r="B6391" s="93"/>
      <c r="C6391" s="97"/>
      <c r="D6391" s="25"/>
      <c r="E6391" s="91"/>
      <c r="F6391" s="98"/>
      <c r="G6391" s="23"/>
      <c r="H6391" s="23"/>
      <c r="I6391" s="23"/>
      <c r="J6391" s="14" t="e">
        <f ca="1">F6391-(G6391+(SUMIF('RELACION PAGO DE CAJA'!B$3:B$9173,A6391,'RELACION PAGO DE CAJA'!K$3:K$9173)+SUMIF('RELACION PAGO DE CAJA'!B$3:B$9173,A6391,'RELACION PAGO DE CAJA'!L$3:L$9173)+(SUMIF('RELACION PAGO DE CAJA'!B$3:B$9173,A6391,'RELACION PAGO DE CAJA'!M$3:M$408)+(SUMIF('RELACION PAGO DE CAJA'!B$3:B$9173,A6391,'RELACION PAGO DE CAJA'!N$3:N$9173)))))</f>
        <v>#REF!</v>
      </c>
    </row>
    <row r="6392" spans="1:10">
      <c r="A6392" s="16" t="str">
        <f t="shared" si="104"/>
        <v/>
      </c>
      <c r="B6392" s="93"/>
      <c r="C6392" s="97"/>
      <c r="D6392" s="25"/>
      <c r="E6392" s="91"/>
      <c r="F6392" s="98"/>
      <c r="G6392" s="23"/>
      <c r="H6392" s="23"/>
      <c r="I6392" s="23"/>
      <c r="J6392" s="14" t="e">
        <f ca="1">F6392-(G6392+(SUMIF('RELACION PAGO DE CAJA'!B$3:B$9173,A6392,'RELACION PAGO DE CAJA'!K$3:K$9173)+SUMIF('RELACION PAGO DE CAJA'!B$3:B$9173,A6392,'RELACION PAGO DE CAJA'!L$3:L$9173)+(SUMIF('RELACION PAGO DE CAJA'!B$3:B$9173,A6392,'RELACION PAGO DE CAJA'!M$3:M$408)+(SUMIF('RELACION PAGO DE CAJA'!B$3:B$9173,A6392,'RELACION PAGO DE CAJA'!N$3:N$9173)))))</f>
        <v>#REF!</v>
      </c>
    </row>
    <row r="6393" spans="1:10">
      <c r="A6393" s="16" t="str">
        <f t="shared" si="104"/>
        <v/>
      </c>
      <c r="B6393" s="93"/>
      <c r="C6393" s="97"/>
      <c r="D6393" s="25"/>
      <c r="E6393" s="91"/>
      <c r="F6393" s="98"/>
      <c r="G6393" s="23"/>
      <c r="H6393" s="23"/>
      <c r="I6393" s="23"/>
      <c r="J6393" s="14" t="e">
        <f ca="1">F6393-(G6393+(SUMIF('RELACION PAGO DE CAJA'!B$3:B$9173,A6393,'RELACION PAGO DE CAJA'!K$3:K$9173)+SUMIF('RELACION PAGO DE CAJA'!B$3:B$9173,A6393,'RELACION PAGO DE CAJA'!L$3:L$9173)+(SUMIF('RELACION PAGO DE CAJA'!B$3:B$9173,A6393,'RELACION PAGO DE CAJA'!M$3:M$408)+(SUMIF('RELACION PAGO DE CAJA'!B$3:B$9173,A6393,'RELACION PAGO DE CAJA'!N$3:N$9173)))))</f>
        <v>#REF!</v>
      </c>
    </row>
    <row r="6394" spans="1:10">
      <c r="A6394" s="16" t="str">
        <f t="shared" si="104"/>
        <v/>
      </c>
      <c r="B6394" s="93"/>
      <c r="C6394" s="97"/>
      <c r="D6394" s="25"/>
      <c r="E6394" s="91"/>
      <c r="F6394" s="98"/>
      <c r="G6394" s="23"/>
      <c r="H6394" s="23"/>
      <c r="I6394" s="23"/>
      <c r="J6394" s="14" t="e">
        <f ca="1">F6394-(G6394+(SUMIF('RELACION PAGO DE CAJA'!B$3:B$9173,A6394,'RELACION PAGO DE CAJA'!K$3:K$9173)+SUMIF('RELACION PAGO DE CAJA'!B$3:B$9173,A6394,'RELACION PAGO DE CAJA'!L$3:L$9173)+(SUMIF('RELACION PAGO DE CAJA'!B$3:B$9173,A6394,'RELACION PAGO DE CAJA'!M$3:M$408)+(SUMIF('RELACION PAGO DE CAJA'!B$3:B$9173,A6394,'RELACION PAGO DE CAJA'!N$3:N$9173)))))</f>
        <v>#REF!</v>
      </c>
    </row>
    <row r="6395" spans="1:10">
      <c r="A6395" s="16" t="str">
        <f t="shared" si="104"/>
        <v/>
      </c>
      <c r="B6395" s="93"/>
      <c r="C6395" s="97"/>
      <c r="D6395" s="25"/>
      <c r="E6395" s="91"/>
      <c r="F6395" s="98"/>
      <c r="G6395" s="23"/>
      <c r="H6395" s="23"/>
      <c r="I6395" s="23"/>
      <c r="J6395" s="14" t="e">
        <f ca="1">F6395-(G6395+(SUMIF('RELACION PAGO DE CAJA'!B$3:B$9173,A6395,'RELACION PAGO DE CAJA'!K$3:K$9173)+SUMIF('RELACION PAGO DE CAJA'!B$3:B$9173,A6395,'RELACION PAGO DE CAJA'!L$3:L$9173)+(SUMIF('RELACION PAGO DE CAJA'!B$3:B$9173,A6395,'RELACION PAGO DE CAJA'!M$3:M$408)+(SUMIF('RELACION PAGO DE CAJA'!B$3:B$9173,A6395,'RELACION PAGO DE CAJA'!N$3:N$9173)))))</f>
        <v>#REF!</v>
      </c>
    </row>
    <row r="6396" spans="1:10">
      <c r="A6396" s="16" t="str">
        <f t="shared" si="104"/>
        <v/>
      </c>
      <c r="B6396" s="93"/>
      <c r="C6396" s="97"/>
      <c r="D6396" s="25"/>
      <c r="E6396" s="91"/>
      <c r="F6396" s="98"/>
      <c r="G6396" s="23"/>
      <c r="H6396" s="23"/>
      <c r="I6396" s="23"/>
      <c r="J6396" s="14" t="e">
        <f ca="1">F6396-(G6396+(SUMIF('RELACION PAGO DE CAJA'!B$3:B$9173,A6396,'RELACION PAGO DE CAJA'!K$3:K$9173)+SUMIF('RELACION PAGO DE CAJA'!B$3:B$9173,A6396,'RELACION PAGO DE CAJA'!L$3:L$9173)+(SUMIF('RELACION PAGO DE CAJA'!B$3:B$9173,A6396,'RELACION PAGO DE CAJA'!M$3:M$408)+(SUMIF('RELACION PAGO DE CAJA'!B$3:B$9173,A6396,'RELACION PAGO DE CAJA'!N$3:N$9173)))))</f>
        <v>#REF!</v>
      </c>
    </row>
    <row r="6397" spans="1:10">
      <c r="A6397" s="16" t="str">
        <f t="shared" si="104"/>
        <v/>
      </c>
      <c r="B6397" s="93"/>
      <c r="C6397" s="97"/>
      <c r="D6397" s="25"/>
      <c r="E6397" s="91"/>
      <c r="F6397" s="98"/>
      <c r="G6397" s="23"/>
      <c r="H6397" s="23"/>
      <c r="I6397" s="23"/>
      <c r="J6397" s="14" t="e">
        <f ca="1">F6397-(G6397+(SUMIF('RELACION PAGO DE CAJA'!B$3:B$9173,A6397,'RELACION PAGO DE CAJA'!K$3:K$9173)+SUMIF('RELACION PAGO DE CAJA'!B$3:B$9173,A6397,'RELACION PAGO DE CAJA'!L$3:L$9173)+(SUMIF('RELACION PAGO DE CAJA'!B$3:B$9173,A6397,'RELACION PAGO DE CAJA'!M$3:M$408)+(SUMIF('RELACION PAGO DE CAJA'!B$3:B$9173,A6397,'RELACION PAGO DE CAJA'!N$3:N$9173)))))</f>
        <v>#REF!</v>
      </c>
    </row>
    <row r="6398" spans="1:10">
      <c r="A6398" s="16" t="str">
        <f t="shared" si="104"/>
        <v/>
      </c>
      <c r="B6398" s="93"/>
      <c r="C6398" s="97"/>
      <c r="D6398" s="25"/>
      <c r="E6398" s="91"/>
      <c r="F6398" s="98"/>
      <c r="G6398" s="23"/>
      <c r="H6398" s="23"/>
      <c r="I6398" s="23"/>
      <c r="J6398" s="14" t="e">
        <f ca="1">F6398-(G6398+(SUMIF('RELACION PAGO DE CAJA'!B$3:B$9173,A6398,'RELACION PAGO DE CAJA'!K$3:K$9173)+SUMIF('RELACION PAGO DE CAJA'!B$3:B$9173,A6398,'RELACION PAGO DE CAJA'!L$3:L$9173)+(SUMIF('RELACION PAGO DE CAJA'!B$3:B$9173,A6398,'RELACION PAGO DE CAJA'!M$3:M$408)+(SUMIF('RELACION PAGO DE CAJA'!B$3:B$9173,A6398,'RELACION PAGO DE CAJA'!N$3:N$9173)))))</f>
        <v>#REF!</v>
      </c>
    </row>
    <row r="6399" spans="1:10">
      <c r="A6399" s="16" t="str">
        <f t="shared" si="104"/>
        <v/>
      </c>
      <c r="B6399" s="93"/>
      <c r="C6399" s="97"/>
      <c r="D6399" s="25"/>
      <c r="E6399" s="91"/>
      <c r="F6399" s="98"/>
      <c r="G6399" s="23"/>
      <c r="H6399" s="23"/>
      <c r="I6399" s="23"/>
      <c r="J6399" s="14" t="e">
        <f ca="1">F6399-(G6399+(SUMIF('RELACION PAGO DE CAJA'!B$3:B$9173,A6399,'RELACION PAGO DE CAJA'!K$3:K$9173)+SUMIF('RELACION PAGO DE CAJA'!B$3:B$9173,A6399,'RELACION PAGO DE CAJA'!L$3:L$9173)+(SUMIF('RELACION PAGO DE CAJA'!B$3:B$9173,A6399,'RELACION PAGO DE CAJA'!M$3:M$408)+(SUMIF('RELACION PAGO DE CAJA'!B$3:B$9173,A6399,'RELACION PAGO DE CAJA'!N$3:N$9173)))))</f>
        <v>#REF!</v>
      </c>
    </row>
    <row r="6400" spans="1:10">
      <c r="A6400" s="16" t="str">
        <f t="shared" si="104"/>
        <v/>
      </c>
      <c r="B6400" s="93"/>
      <c r="C6400" s="97"/>
      <c r="D6400" s="25"/>
      <c r="E6400" s="91"/>
      <c r="F6400" s="98"/>
      <c r="G6400" s="23"/>
      <c r="H6400" s="23"/>
      <c r="I6400" s="23"/>
      <c r="J6400" s="14" t="e">
        <f ca="1">F6400-(G6400+(SUMIF('RELACION PAGO DE CAJA'!B$3:B$9173,A6400,'RELACION PAGO DE CAJA'!K$3:K$9173)+SUMIF('RELACION PAGO DE CAJA'!B$3:B$9173,A6400,'RELACION PAGO DE CAJA'!L$3:L$9173)+(SUMIF('RELACION PAGO DE CAJA'!B$3:B$9173,A6400,'RELACION PAGO DE CAJA'!M$3:M$408)+(SUMIF('RELACION PAGO DE CAJA'!B$3:B$9173,A6400,'RELACION PAGO DE CAJA'!N$3:N$9173)))))</f>
        <v>#REF!</v>
      </c>
    </row>
    <row r="6401" spans="1:10">
      <c r="A6401" s="16" t="str">
        <f t="shared" si="104"/>
        <v/>
      </c>
      <c r="B6401" s="93"/>
      <c r="C6401" s="97"/>
      <c r="D6401" s="25"/>
      <c r="E6401" s="91"/>
      <c r="F6401" s="98"/>
      <c r="G6401" s="23"/>
      <c r="H6401" s="23"/>
      <c r="I6401" s="23"/>
      <c r="J6401" s="14" t="e">
        <f ca="1">F6401-(G6401+(SUMIF('RELACION PAGO DE CAJA'!B$3:B$9173,A6401,'RELACION PAGO DE CAJA'!K$3:K$9173)+SUMIF('RELACION PAGO DE CAJA'!B$3:B$9173,A6401,'RELACION PAGO DE CAJA'!L$3:L$9173)+(SUMIF('RELACION PAGO DE CAJA'!B$3:B$9173,A6401,'RELACION PAGO DE CAJA'!M$3:M$408)+(SUMIF('RELACION PAGO DE CAJA'!B$3:B$9173,A6401,'RELACION PAGO DE CAJA'!N$3:N$9173)))))</f>
        <v>#REF!</v>
      </c>
    </row>
    <row r="6402" spans="1:10">
      <c r="A6402" s="16" t="str">
        <f t="shared" si="104"/>
        <v/>
      </c>
      <c r="B6402" s="93"/>
      <c r="C6402" s="97"/>
      <c r="D6402" s="25"/>
      <c r="E6402" s="91"/>
      <c r="F6402" s="98"/>
      <c r="G6402" s="23"/>
      <c r="H6402" s="23"/>
      <c r="I6402" s="23"/>
      <c r="J6402" s="14" t="e">
        <f ca="1">F6402-(G6402+(SUMIF('RELACION PAGO DE CAJA'!B$3:B$9173,A6402,'RELACION PAGO DE CAJA'!K$3:K$9173)+SUMIF('RELACION PAGO DE CAJA'!B$3:B$9173,A6402,'RELACION PAGO DE CAJA'!L$3:L$9173)+(SUMIF('RELACION PAGO DE CAJA'!B$3:B$9173,A6402,'RELACION PAGO DE CAJA'!M$3:M$408)+(SUMIF('RELACION PAGO DE CAJA'!B$3:B$9173,A6402,'RELACION PAGO DE CAJA'!N$3:N$9173)))))</f>
        <v>#REF!</v>
      </c>
    </row>
    <row r="6403" spans="1:10">
      <c r="A6403" s="16" t="str">
        <f t="shared" si="104"/>
        <v/>
      </c>
      <c r="B6403" s="93"/>
      <c r="C6403" s="97"/>
      <c r="D6403" s="25"/>
      <c r="E6403" s="91"/>
      <c r="F6403" s="98"/>
      <c r="G6403" s="23"/>
      <c r="H6403" s="23"/>
      <c r="I6403" s="23"/>
      <c r="J6403" s="14" t="e">
        <f ca="1">F6403-(G6403+(SUMIF('RELACION PAGO DE CAJA'!B$3:B$9173,A6403,'RELACION PAGO DE CAJA'!K$3:K$9173)+SUMIF('RELACION PAGO DE CAJA'!B$3:B$9173,A6403,'RELACION PAGO DE CAJA'!L$3:L$9173)+(SUMIF('RELACION PAGO DE CAJA'!B$3:B$9173,A6403,'RELACION PAGO DE CAJA'!M$3:M$408)+(SUMIF('RELACION PAGO DE CAJA'!B$3:B$9173,A6403,'RELACION PAGO DE CAJA'!N$3:N$9173)))))</f>
        <v>#REF!</v>
      </c>
    </row>
    <row r="6404" spans="1:10">
      <c r="A6404" s="16" t="str">
        <f t="shared" si="104"/>
        <v/>
      </c>
      <c r="B6404" s="93"/>
      <c r="C6404" s="97"/>
      <c r="D6404" s="25"/>
      <c r="E6404" s="91"/>
      <c r="F6404" s="98"/>
      <c r="G6404" s="23"/>
      <c r="H6404" s="23"/>
      <c r="I6404" s="23"/>
      <c r="J6404" s="14" t="e">
        <f ca="1">F6404-(G6404+(SUMIF('RELACION PAGO DE CAJA'!B$3:B$9173,A6404,'RELACION PAGO DE CAJA'!K$3:K$9173)+SUMIF('RELACION PAGO DE CAJA'!B$3:B$9173,A6404,'RELACION PAGO DE CAJA'!L$3:L$9173)+(SUMIF('RELACION PAGO DE CAJA'!B$3:B$9173,A6404,'RELACION PAGO DE CAJA'!M$3:M$408)+(SUMIF('RELACION PAGO DE CAJA'!B$3:B$9173,A6404,'RELACION PAGO DE CAJA'!N$3:N$9173)))))</f>
        <v>#REF!</v>
      </c>
    </row>
    <row r="6405" spans="1:10">
      <c r="A6405" s="16" t="str">
        <f t="shared" si="104"/>
        <v/>
      </c>
      <c r="B6405" s="93"/>
      <c r="C6405" s="97"/>
      <c r="D6405" s="25"/>
      <c r="E6405" s="91"/>
      <c r="F6405" s="98"/>
      <c r="G6405" s="23"/>
      <c r="H6405" s="23"/>
      <c r="I6405" s="23"/>
      <c r="J6405" s="14" t="e">
        <f ca="1">F6405-(G6405+(SUMIF('RELACION PAGO DE CAJA'!B$3:B$9173,A6405,'RELACION PAGO DE CAJA'!K$3:K$9173)+SUMIF('RELACION PAGO DE CAJA'!B$3:B$9173,A6405,'RELACION PAGO DE CAJA'!L$3:L$9173)+(SUMIF('RELACION PAGO DE CAJA'!B$3:B$9173,A6405,'RELACION PAGO DE CAJA'!M$3:M$408)+(SUMIF('RELACION PAGO DE CAJA'!B$3:B$9173,A6405,'RELACION PAGO DE CAJA'!N$3:N$9173)))))</f>
        <v>#REF!</v>
      </c>
    </row>
    <row r="6406" spans="1:10">
      <c r="A6406" s="16" t="str">
        <f t="shared" si="104"/>
        <v/>
      </c>
      <c r="B6406" s="93"/>
      <c r="C6406" s="97"/>
      <c r="D6406" s="25"/>
      <c r="E6406" s="91"/>
      <c r="F6406" s="98"/>
      <c r="G6406" s="23"/>
      <c r="H6406" s="23"/>
      <c r="I6406" s="23"/>
      <c r="J6406" s="14" t="e">
        <f ca="1">F6406-(G6406+(SUMIF('RELACION PAGO DE CAJA'!B$3:B$9173,A6406,'RELACION PAGO DE CAJA'!K$3:K$9173)+SUMIF('RELACION PAGO DE CAJA'!B$3:B$9173,A6406,'RELACION PAGO DE CAJA'!L$3:L$9173)+(SUMIF('RELACION PAGO DE CAJA'!B$3:B$9173,A6406,'RELACION PAGO DE CAJA'!M$3:M$408)+(SUMIF('RELACION PAGO DE CAJA'!B$3:B$9173,A6406,'RELACION PAGO DE CAJA'!N$3:N$9173)))))</f>
        <v>#REF!</v>
      </c>
    </row>
    <row r="6407" spans="1:10">
      <c r="A6407" s="16" t="str">
        <f t="shared" si="104"/>
        <v/>
      </c>
      <c r="B6407" s="93"/>
      <c r="C6407" s="97"/>
      <c r="D6407" s="25"/>
      <c r="E6407" s="91"/>
      <c r="F6407" s="98"/>
      <c r="G6407" s="23"/>
      <c r="H6407" s="23"/>
      <c r="I6407" s="23"/>
      <c r="J6407" s="14" t="e">
        <f ca="1">F6407-(G6407+(SUMIF('RELACION PAGO DE CAJA'!B$3:B$9173,A6407,'RELACION PAGO DE CAJA'!K$3:K$9173)+SUMIF('RELACION PAGO DE CAJA'!B$3:B$9173,A6407,'RELACION PAGO DE CAJA'!L$3:L$9173)+(SUMIF('RELACION PAGO DE CAJA'!B$3:B$9173,A6407,'RELACION PAGO DE CAJA'!M$3:M$408)+(SUMIF('RELACION PAGO DE CAJA'!B$3:B$9173,A6407,'RELACION PAGO DE CAJA'!N$3:N$9173)))))</f>
        <v>#REF!</v>
      </c>
    </row>
    <row r="6408" spans="1:10">
      <c r="A6408" s="16" t="str">
        <f t="shared" si="104"/>
        <v/>
      </c>
      <c r="B6408" s="93"/>
      <c r="C6408" s="97"/>
      <c r="D6408" s="25"/>
      <c r="E6408" s="91"/>
      <c r="F6408" s="98"/>
      <c r="G6408" s="23"/>
      <c r="H6408" s="23"/>
      <c r="I6408" s="23"/>
      <c r="J6408" s="14" t="e">
        <f ca="1">F6408-(G6408+(SUMIF('RELACION PAGO DE CAJA'!B$3:B$9173,A6408,'RELACION PAGO DE CAJA'!K$3:K$9173)+SUMIF('RELACION PAGO DE CAJA'!B$3:B$9173,A6408,'RELACION PAGO DE CAJA'!L$3:L$9173)+(SUMIF('RELACION PAGO DE CAJA'!B$3:B$9173,A6408,'RELACION PAGO DE CAJA'!M$3:M$408)+(SUMIF('RELACION PAGO DE CAJA'!B$3:B$9173,A6408,'RELACION PAGO DE CAJA'!N$3:N$9173)))))</f>
        <v>#REF!</v>
      </c>
    </row>
    <row r="6409" spans="1:10">
      <c r="A6409" s="16" t="str">
        <f t="shared" si="104"/>
        <v/>
      </c>
      <c r="B6409" s="93"/>
      <c r="C6409" s="97"/>
      <c r="D6409" s="25"/>
      <c r="E6409" s="91"/>
      <c r="F6409" s="98"/>
      <c r="G6409" s="23"/>
      <c r="H6409" s="23"/>
      <c r="I6409" s="23"/>
      <c r="J6409" s="14" t="e">
        <f ca="1">F6409-(G6409+(SUMIF('RELACION PAGO DE CAJA'!B$3:B$9173,A6409,'RELACION PAGO DE CAJA'!K$3:K$9173)+SUMIF('RELACION PAGO DE CAJA'!B$3:B$9173,A6409,'RELACION PAGO DE CAJA'!L$3:L$9173)+(SUMIF('RELACION PAGO DE CAJA'!B$3:B$9173,A6409,'RELACION PAGO DE CAJA'!M$3:M$408)+(SUMIF('RELACION PAGO DE CAJA'!B$3:B$9173,A6409,'RELACION PAGO DE CAJA'!N$3:N$9173)))))</f>
        <v>#REF!</v>
      </c>
    </row>
    <row r="6410" spans="1:10">
      <c r="A6410" s="16" t="str">
        <f t="shared" si="104"/>
        <v/>
      </c>
      <c r="B6410" s="93"/>
      <c r="C6410" s="97"/>
      <c r="D6410" s="25"/>
      <c r="E6410" s="91"/>
      <c r="F6410" s="98"/>
      <c r="G6410" s="23"/>
      <c r="H6410" s="23"/>
      <c r="I6410" s="23"/>
      <c r="J6410" s="14" t="e">
        <f ca="1">F6410-(G6410+(SUMIF('RELACION PAGO DE CAJA'!B$3:B$9173,A6410,'RELACION PAGO DE CAJA'!K$3:K$9173)+SUMIF('RELACION PAGO DE CAJA'!B$3:B$9173,A6410,'RELACION PAGO DE CAJA'!L$3:L$9173)+(SUMIF('RELACION PAGO DE CAJA'!B$3:B$9173,A6410,'RELACION PAGO DE CAJA'!M$3:M$408)+(SUMIF('RELACION PAGO DE CAJA'!B$3:B$9173,A6410,'RELACION PAGO DE CAJA'!N$3:N$9173)))))</f>
        <v>#REF!</v>
      </c>
    </row>
    <row r="6411" spans="1:10">
      <c r="A6411" s="16" t="str">
        <f t="shared" si="104"/>
        <v/>
      </c>
      <c r="B6411" s="93"/>
      <c r="C6411" s="97"/>
      <c r="D6411" s="25"/>
      <c r="E6411" s="91"/>
      <c r="F6411" s="98"/>
      <c r="G6411" s="23"/>
      <c r="H6411" s="23"/>
      <c r="I6411" s="23"/>
      <c r="J6411" s="14" t="e">
        <f ca="1">F6411-(G6411+(SUMIF('RELACION PAGO DE CAJA'!B$3:B$9173,A6411,'RELACION PAGO DE CAJA'!K$3:K$9173)+SUMIF('RELACION PAGO DE CAJA'!B$3:B$9173,A6411,'RELACION PAGO DE CAJA'!L$3:L$9173)+(SUMIF('RELACION PAGO DE CAJA'!B$3:B$9173,A6411,'RELACION PAGO DE CAJA'!M$3:M$408)+(SUMIF('RELACION PAGO DE CAJA'!B$3:B$9173,A6411,'RELACION PAGO DE CAJA'!N$3:N$9173)))))</f>
        <v>#REF!</v>
      </c>
    </row>
    <row r="6412" spans="1:10">
      <c r="A6412" s="16" t="str">
        <f t="shared" si="104"/>
        <v/>
      </c>
      <c r="B6412" s="93"/>
      <c r="C6412" s="97"/>
      <c r="D6412" s="25"/>
      <c r="E6412" s="91"/>
      <c r="F6412" s="98"/>
      <c r="G6412" s="23"/>
      <c r="H6412" s="23"/>
      <c r="I6412" s="23"/>
      <c r="J6412" s="14" t="e">
        <f ca="1">F6412-(G6412+(SUMIF('RELACION PAGO DE CAJA'!B$3:B$9173,A6412,'RELACION PAGO DE CAJA'!K$3:K$9173)+SUMIF('RELACION PAGO DE CAJA'!B$3:B$9173,A6412,'RELACION PAGO DE CAJA'!L$3:L$9173)+(SUMIF('RELACION PAGO DE CAJA'!B$3:B$9173,A6412,'RELACION PAGO DE CAJA'!M$3:M$408)+(SUMIF('RELACION PAGO DE CAJA'!B$3:B$9173,A6412,'RELACION PAGO DE CAJA'!N$3:N$9173)))))</f>
        <v>#REF!</v>
      </c>
    </row>
    <row r="6413" spans="1:10">
      <c r="A6413" s="16" t="str">
        <f t="shared" si="104"/>
        <v/>
      </c>
      <c r="B6413" s="93"/>
      <c r="C6413" s="97"/>
      <c r="D6413" s="25"/>
      <c r="E6413" s="91"/>
      <c r="F6413" s="98"/>
      <c r="G6413" s="23"/>
      <c r="H6413" s="23"/>
      <c r="I6413" s="23"/>
      <c r="J6413" s="14" t="e">
        <f ca="1">F6413-(G6413+(SUMIF('RELACION PAGO DE CAJA'!B$3:B$9173,A6413,'RELACION PAGO DE CAJA'!K$3:K$9173)+SUMIF('RELACION PAGO DE CAJA'!B$3:B$9173,A6413,'RELACION PAGO DE CAJA'!L$3:L$9173)+(SUMIF('RELACION PAGO DE CAJA'!B$3:B$9173,A6413,'RELACION PAGO DE CAJA'!M$3:M$408)+(SUMIF('RELACION PAGO DE CAJA'!B$3:B$9173,A6413,'RELACION PAGO DE CAJA'!N$3:N$9173)))))</f>
        <v>#REF!</v>
      </c>
    </row>
    <row r="6414" spans="1:10">
      <c r="A6414" s="16" t="str">
        <f t="shared" si="104"/>
        <v/>
      </c>
      <c r="B6414" s="93"/>
      <c r="C6414" s="97"/>
      <c r="D6414" s="25"/>
      <c r="E6414" s="91"/>
      <c r="F6414" s="98"/>
      <c r="G6414" s="23"/>
      <c r="H6414" s="23"/>
      <c r="I6414" s="23"/>
      <c r="J6414" s="14" t="e">
        <f ca="1">F6414-(G6414+(SUMIF('RELACION PAGO DE CAJA'!B$3:B$9173,A6414,'RELACION PAGO DE CAJA'!K$3:K$9173)+SUMIF('RELACION PAGO DE CAJA'!B$3:B$9173,A6414,'RELACION PAGO DE CAJA'!L$3:L$9173)+(SUMIF('RELACION PAGO DE CAJA'!B$3:B$9173,A6414,'RELACION PAGO DE CAJA'!M$3:M$408)+(SUMIF('RELACION PAGO DE CAJA'!B$3:B$9173,A6414,'RELACION PAGO DE CAJA'!N$3:N$9173)))))</f>
        <v>#REF!</v>
      </c>
    </row>
    <row r="6415" spans="1:10">
      <c r="A6415" s="16" t="str">
        <f t="shared" si="104"/>
        <v/>
      </c>
      <c r="B6415" s="93"/>
      <c r="C6415" s="97"/>
      <c r="D6415" s="25"/>
      <c r="E6415" s="91"/>
      <c r="F6415" s="98"/>
      <c r="G6415" s="23"/>
      <c r="H6415" s="23"/>
      <c r="I6415" s="23"/>
      <c r="J6415" s="14" t="e">
        <f ca="1">F6415-(G6415+(SUMIF('RELACION PAGO DE CAJA'!B$3:B$9173,A6415,'RELACION PAGO DE CAJA'!K$3:K$9173)+SUMIF('RELACION PAGO DE CAJA'!B$3:B$9173,A6415,'RELACION PAGO DE CAJA'!L$3:L$9173)+(SUMIF('RELACION PAGO DE CAJA'!B$3:B$9173,A6415,'RELACION PAGO DE CAJA'!M$3:M$408)+(SUMIF('RELACION PAGO DE CAJA'!B$3:B$9173,A6415,'RELACION PAGO DE CAJA'!N$3:N$9173)))))</f>
        <v>#REF!</v>
      </c>
    </row>
    <row r="6416" spans="1:10">
      <c r="A6416" s="16" t="str">
        <f t="shared" si="104"/>
        <v/>
      </c>
      <c r="B6416" s="93"/>
      <c r="C6416" s="97"/>
      <c r="D6416" s="25"/>
      <c r="E6416" s="91"/>
      <c r="F6416" s="98"/>
      <c r="G6416" s="23"/>
      <c r="H6416" s="23"/>
      <c r="I6416" s="23"/>
      <c r="J6416" s="14" t="e">
        <f ca="1">F6416-(G6416+(SUMIF('RELACION PAGO DE CAJA'!B$3:B$9173,A6416,'RELACION PAGO DE CAJA'!K$3:K$9173)+SUMIF('RELACION PAGO DE CAJA'!B$3:B$9173,A6416,'RELACION PAGO DE CAJA'!L$3:L$9173)+(SUMIF('RELACION PAGO DE CAJA'!B$3:B$9173,A6416,'RELACION PAGO DE CAJA'!M$3:M$408)+(SUMIF('RELACION PAGO DE CAJA'!B$3:B$9173,A6416,'RELACION PAGO DE CAJA'!N$3:N$9173)))))</f>
        <v>#REF!</v>
      </c>
    </row>
    <row r="6417" spans="1:10">
      <c r="A6417" s="16" t="str">
        <f t="shared" si="104"/>
        <v/>
      </c>
      <c r="B6417" s="93"/>
      <c r="C6417" s="97"/>
      <c r="D6417" s="25"/>
      <c r="E6417" s="91"/>
      <c r="F6417" s="98"/>
      <c r="G6417" s="23"/>
      <c r="H6417" s="23"/>
      <c r="I6417" s="23"/>
      <c r="J6417" s="14" t="e">
        <f ca="1">F6417-(G6417+(SUMIF('RELACION PAGO DE CAJA'!B$3:B$9173,A6417,'RELACION PAGO DE CAJA'!K$3:K$9173)+SUMIF('RELACION PAGO DE CAJA'!B$3:B$9173,A6417,'RELACION PAGO DE CAJA'!L$3:L$9173)+(SUMIF('RELACION PAGO DE CAJA'!B$3:B$9173,A6417,'RELACION PAGO DE CAJA'!M$3:M$408)+(SUMIF('RELACION PAGO DE CAJA'!B$3:B$9173,A6417,'RELACION PAGO DE CAJA'!N$3:N$9173)))))</f>
        <v>#REF!</v>
      </c>
    </row>
    <row r="6418" spans="1:10">
      <c r="A6418" s="16" t="str">
        <f t="shared" si="104"/>
        <v/>
      </c>
      <c r="B6418" s="93"/>
      <c r="C6418" s="97"/>
      <c r="D6418" s="25"/>
      <c r="E6418" s="91"/>
      <c r="F6418" s="98"/>
      <c r="G6418" s="23"/>
      <c r="H6418" s="23"/>
      <c r="I6418" s="23"/>
      <c r="J6418" s="14" t="e">
        <f ca="1">F6418-(G6418+(SUMIF('RELACION PAGO DE CAJA'!B$3:B$9173,A6418,'RELACION PAGO DE CAJA'!K$3:K$9173)+SUMIF('RELACION PAGO DE CAJA'!B$3:B$9173,A6418,'RELACION PAGO DE CAJA'!L$3:L$9173)+(SUMIF('RELACION PAGO DE CAJA'!B$3:B$9173,A6418,'RELACION PAGO DE CAJA'!M$3:M$408)+(SUMIF('RELACION PAGO DE CAJA'!B$3:B$9173,A6418,'RELACION PAGO DE CAJA'!N$3:N$9173)))))</f>
        <v>#REF!</v>
      </c>
    </row>
    <row r="6419" spans="1:10">
      <c r="A6419" s="16" t="str">
        <f t="shared" si="104"/>
        <v/>
      </c>
      <c r="B6419" s="93"/>
      <c r="C6419" s="97"/>
      <c r="D6419" s="25"/>
      <c r="E6419" s="91"/>
      <c r="F6419" s="98"/>
      <c r="G6419" s="23"/>
      <c r="H6419" s="23"/>
      <c r="I6419" s="23"/>
      <c r="J6419" s="14" t="e">
        <f ca="1">F6419-(G6419+(SUMIF('RELACION PAGO DE CAJA'!B$3:B$9173,A6419,'RELACION PAGO DE CAJA'!K$3:K$9173)+SUMIF('RELACION PAGO DE CAJA'!B$3:B$9173,A6419,'RELACION PAGO DE CAJA'!L$3:L$9173)+(SUMIF('RELACION PAGO DE CAJA'!B$3:B$9173,A6419,'RELACION PAGO DE CAJA'!M$3:M$408)+(SUMIF('RELACION PAGO DE CAJA'!B$3:B$9173,A6419,'RELACION PAGO DE CAJA'!N$3:N$9173)))))</f>
        <v>#REF!</v>
      </c>
    </row>
    <row r="6420" spans="1:10">
      <c r="A6420" s="16" t="str">
        <f t="shared" si="104"/>
        <v/>
      </c>
      <c r="B6420" s="93"/>
      <c r="C6420" s="97"/>
      <c r="D6420" s="25"/>
      <c r="E6420" s="91"/>
      <c r="F6420" s="98"/>
      <c r="G6420" s="23"/>
      <c r="H6420" s="23"/>
      <c r="I6420" s="23"/>
      <c r="J6420" s="14" t="e">
        <f ca="1">F6420-(G6420+(SUMIF('RELACION PAGO DE CAJA'!B$3:B$9173,A6420,'RELACION PAGO DE CAJA'!K$3:K$9173)+SUMIF('RELACION PAGO DE CAJA'!B$3:B$9173,A6420,'RELACION PAGO DE CAJA'!L$3:L$9173)+(SUMIF('RELACION PAGO DE CAJA'!B$3:B$9173,A6420,'RELACION PAGO DE CAJA'!M$3:M$408)+(SUMIF('RELACION PAGO DE CAJA'!B$3:B$9173,A6420,'RELACION PAGO DE CAJA'!N$3:N$9173)))))</f>
        <v>#REF!</v>
      </c>
    </row>
    <row r="6421" spans="1:10">
      <c r="A6421" s="16" t="str">
        <f t="shared" ref="A6421:A6484" si="105">CONCATENATE(B6421,D6421,E6421)</f>
        <v/>
      </c>
      <c r="B6421" s="93"/>
      <c r="C6421" s="97"/>
      <c r="D6421" s="25"/>
      <c r="E6421" s="91"/>
      <c r="F6421" s="98"/>
      <c r="G6421" s="23"/>
      <c r="H6421" s="23"/>
      <c r="I6421" s="23"/>
      <c r="J6421" s="14" t="e">
        <f ca="1">F6421-(G6421+(SUMIF('RELACION PAGO DE CAJA'!B$3:B$9173,A6421,'RELACION PAGO DE CAJA'!K$3:K$9173)+SUMIF('RELACION PAGO DE CAJA'!B$3:B$9173,A6421,'RELACION PAGO DE CAJA'!L$3:L$9173)+(SUMIF('RELACION PAGO DE CAJA'!B$3:B$9173,A6421,'RELACION PAGO DE CAJA'!M$3:M$408)+(SUMIF('RELACION PAGO DE CAJA'!B$3:B$9173,A6421,'RELACION PAGO DE CAJA'!N$3:N$9173)))))</f>
        <v>#REF!</v>
      </c>
    </row>
    <row r="6422" spans="1:10">
      <c r="A6422" s="16" t="str">
        <f t="shared" si="105"/>
        <v/>
      </c>
      <c r="B6422" s="93"/>
      <c r="C6422" s="97"/>
      <c r="D6422" s="25"/>
      <c r="E6422" s="91"/>
      <c r="F6422" s="98"/>
      <c r="G6422" s="23"/>
      <c r="H6422" s="23"/>
      <c r="I6422" s="23"/>
      <c r="J6422" s="14" t="e">
        <f ca="1">F6422-(G6422+(SUMIF('RELACION PAGO DE CAJA'!B$3:B$9173,A6422,'RELACION PAGO DE CAJA'!K$3:K$9173)+SUMIF('RELACION PAGO DE CAJA'!B$3:B$9173,A6422,'RELACION PAGO DE CAJA'!L$3:L$9173)+(SUMIF('RELACION PAGO DE CAJA'!B$3:B$9173,A6422,'RELACION PAGO DE CAJA'!M$3:M$408)+(SUMIF('RELACION PAGO DE CAJA'!B$3:B$9173,A6422,'RELACION PAGO DE CAJA'!N$3:N$9173)))))</f>
        <v>#REF!</v>
      </c>
    </row>
    <row r="6423" spans="1:10">
      <c r="A6423" s="16" t="str">
        <f t="shared" si="105"/>
        <v/>
      </c>
      <c r="B6423" s="93"/>
      <c r="C6423" s="97"/>
      <c r="D6423" s="25"/>
      <c r="E6423" s="91"/>
      <c r="F6423" s="98"/>
      <c r="G6423" s="23"/>
      <c r="H6423" s="23"/>
      <c r="I6423" s="23"/>
      <c r="J6423" s="14" t="e">
        <f ca="1">F6423-(G6423+(SUMIF('RELACION PAGO DE CAJA'!B$3:B$9173,A6423,'RELACION PAGO DE CAJA'!K$3:K$9173)+SUMIF('RELACION PAGO DE CAJA'!B$3:B$9173,A6423,'RELACION PAGO DE CAJA'!L$3:L$9173)+(SUMIF('RELACION PAGO DE CAJA'!B$3:B$9173,A6423,'RELACION PAGO DE CAJA'!M$3:M$408)+(SUMIF('RELACION PAGO DE CAJA'!B$3:B$9173,A6423,'RELACION PAGO DE CAJA'!N$3:N$9173)))))</f>
        <v>#REF!</v>
      </c>
    </row>
    <row r="6424" spans="1:10">
      <c r="A6424" s="16" t="str">
        <f t="shared" si="105"/>
        <v/>
      </c>
      <c r="B6424" s="93"/>
      <c r="C6424" s="97"/>
      <c r="D6424" s="25"/>
      <c r="E6424" s="91"/>
      <c r="F6424" s="98"/>
      <c r="G6424" s="23"/>
      <c r="H6424" s="23"/>
      <c r="I6424" s="23"/>
      <c r="J6424" s="14" t="e">
        <f ca="1">F6424-(G6424+(SUMIF('RELACION PAGO DE CAJA'!B$3:B$9173,A6424,'RELACION PAGO DE CAJA'!K$3:K$9173)+SUMIF('RELACION PAGO DE CAJA'!B$3:B$9173,A6424,'RELACION PAGO DE CAJA'!L$3:L$9173)+(SUMIF('RELACION PAGO DE CAJA'!B$3:B$9173,A6424,'RELACION PAGO DE CAJA'!M$3:M$408)+(SUMIF('RELACION PAGO DE CAJA'!B$3:B$9173,A6424,'RELACION PAGO DE CAJA'!N$3:N$9173)))))</f>
        <v>#REF!</v>
      </c>
    </row>
    <row r="6425" spans="1:10">
      <c r="A6425" s="16" t="str">
        <f t="shared" si="105"/>
        <v/>
      </c>
      <c r="B6425" s="93"/>
      <c r="C6425" s="97"/>
      <c r="D6425" s="25"/>
      <c r="E6425" s="91"/>
      <c r="F6425" s="98"/>
      <c r="G6425" s="23"/>
      <c r="H6425" s="23"/>
      <c r="I6425" s="23"/>
      <c r="J6425" s="14" t="e">
        <f ca="1">F6425-(G6425+(SUMIF('RELACION PAGO DE CAJA'!B$3:B$9173,A6425,'RELACION PAGO DE CAJA'!K$3:K$9173)+SUMIF('RELACION PAGO DE CAJA'!B$3:B$9173,A6425,'RELACION PAGO DE CAJA'!L$3:L$9173)+(SUMIF('RELACION PAGO DE CAJA'!B$3:B$9173,A6425,'RELACION PAGO DE CAJA'!M$3:M$408)+(SUMIF('RELACION PAGO DE CAJA'!B$3:B$9173,A6425,'RELACION PAGO DE CAJA'!N$3:N$9173)))))</f>
        <v>#REF!</v>
      </c>
    </row>
    <row r="6426" spans="1:10">
      <c r="A6426" s="16" t="str">
        <f t="shared" si="105"/>
        <v/>
      </c>
      <c r="B6426" s="93"/>
      <c r="C6426" s="97"/>
      <c r="D6426" s="25"/>
      <c r="E6426" s="91"/>
      <c r="F6426" s="98"/>
      <c r="G6426" s="23"/>
      <c r="H6426" s="23"/>
      <c r="I6426" s="23"/>
      <c r="J6426" s="14" t="e">
        <f ca="1">F6426-(G6426+(SUMIF('RELACION PAGO DE CAJA'!B$3:B$9173,A6426,'RELACION PAGO DE CAJA'!K$3:K$9173)+SUMIF('RELACION PAGO DE CAJA'!B$3:B$9173,A6426,'RELACION PAGO DE CAJA'!L$3:L$9173)+(SUMIF('RELACION PAGO DE CAJA'!B$3:B$9173,A6426,'RELACION PAGO DE CAJA'!M$3:M$408)+(SUMIF('RELACION PAGO DE CAJA'!B$3:B$9173,A6426,'RELACION PAGO DE CAJA'!N$3:N$9173)))))</f>
        <v>#REF!</v>
      </c>
    </row>
    <row r="6427" spans="1:10">
      <c r="A6427" s="16" t="str">
        <f t="shared" si="105"/>
        <v/>
      </c>
      <c r="B6427" s="93"/>
      <c r="C6427" s="97"/>
      <c r="D6427" s="25"/>
      <c r="E6427" s="91"/>
      <c r="F6427" s="98"/>
      <c r="G6427" s="23"/>
      <c r="H6427" s="23"/>
      <c r="I6427" s="23"/>
      <c r="J6427" s="14" t="e">
        <f ca="1">F6427-(G6427+(SUMIF('RELACION PAGO DE CAJA'!B$3:B$9173,A6427,'RELACION PAGO DE CAJA'!K$3:K$9173)+SUMIF('RELACION PAGO DE CAJA'!B$3:B$9173,A6427,'RELACION PAGO DE CAJA'!L$3:L$9173)+(SUMIF('RELACION PAGO DE CAJA'!B$3:B$9173,A6427,'RELACION PAGO DE CAJA'!M$3:M$408)+(SUMIF('RELACION PAGO DE CAJA'!B$3:B$9173,A6427,'RELACION PAGO DE CAJA'!N$3:N$9173)))))</f>
        <v>#REF!</v>
      </c>
    </row>
    <row r="6428" spans="1:10">
      <c r="A6428" s="16" t="str">
        <f t="shared" si="105"/>
        <v/>
      </c>
      <c r="B6428" s="93"/>
      <c r="C6428" s="97"/>
      <c r="D6428" s="25"/>
      <c r="E6428" s="91"/>
      <c r="F6428" s="98"/>
      <c r="G6428" s="23"/>
      <c r="H6428" s="23"/>
      <c r="I6428" s="23"/>
      <c r="J6428" s="14" t="e">
        <f ca="1">F6428-(G6428+(SUMIF('RELACION PAGO DE CAJA'!B$3:B$9173,A6428,'RELACION PAGO DE CAJA'!K$3:K$9173)+SUMIF('RELACION PAGO DE CAJA'!B$3:B$9173,A6428,'RELACION PAGO DE CAJA'!L$3:L$9173)+(SUMIF('RELACION PAGO DE CAJA'!B$3:B$9173,A6428,'RELACION PAGO DE CAJA'!M$3:M$408)+(SUMIF('RELACION PAGO DE CAJA'!B$3:B$9173,A6428,'RELACION PAGO DE CAJA'!N$3:N$9173)))))</f>
        <v>#REF!</v>
      </c>
    </row>
    <row r="6429" spans="1:10">
      <c r="A6429" s="16" t="str">
        <f t="shared" si="105"/>
        <v/>
      </c>
      <c r="B6429" s="93"/>
      <c r="C6429" s="97"/>
      <c r="D6429" s="25"/>
      <c r="E6429" s="91"/>
      <c r="F6429" s="98"/>
      <c r="G6429" s="23"/>
      <c r="H6429" s="23"/>
      <c r="I6429" s="23"/>
      <c r="J6429" s="14" t="e">
        <f ca="1">F6429-(G6429+(SUMIF('RELACION PAGO DE CAJA'!B$3:B$9173,A6429,'RELACION PAGO DE CAJA'!K$3:K$9173)+SUMIF('RELACION PAGO DE CAJA'!B$3:B$9173,A6429,'RELACION PAGO DE CAJA'!L$3:L$9173)+(SUMIF('RELACION PAGO DE CAJA'!B$3:B$9173,A6429,'RELACION PAGO DE CAJA'!M$3:M$408)+(SUMIF('RELACION PAGO DE CAJA'!B$3:B$9173,A6429,'RELACION PAGO DE CAJA'!N$3:N$9173)))))</f>
        <v>#REF!</v>
      </c>
    </row>
    <row r="6430" spans="1:10">
      <c r="A6430" s="16" t="str">
        <f t="shared" si="105"/>
        <v/>
      </c>
      <c r="B6430" s="93"/>
      <c r="C6430" s="97"/>
      <c r="D6430" s="25"/>
      <c r="E6430" s="91"/>
      <c r="F6430" s="98"/>
      <c r="G6430" s="23"/>
      <c r="H6430" s="23"/>
      <c r="I6430" s="23"/>
      <c r="J6430" s="14" t="e">
        <f ca="1">F6430-(G6430+(SUMIF('RELACION PAGO DE CAJA'!B$3:B$9173,A6430,'RELACION PAGO DE CAJA'!K$3:K$9173)+SUMIF('RELACION PAGO DE CAJA'!B$3:B$9173,A6430,'RELACION PAGO DE CAJA'!L$3:L$9173)+(SUMIF('RELACION PAGO DE CAJA'!B$3:B$9173,A6430,'RELACION PAGO DE CAJA'!M$3:M$408)+(SUMIF('RELACION PAGO DE CAJA'!B$3:B$9173,A6430,'RELACION PAGO DE CAJA'!N$3:N$9173)))))</f>
        <v>#REF!</v>
      </c>
    </row>
    <row r="6431" spans="1:10">
      <c r="A6431" s="16" t="str">
        <f t="shared" si="105"/>
        <v/>
      </c>
      <c r="B6431" s="93"/>
      <c r="C6431" s="97"/>
      <c r="D6431" s="25"/>
      <c r="E6431" s="91"/>
      <c r="F6431" s="98"/>
      <c r="G6431" s="23"/>
      <c r="H6431" s="23"/>
      <c r="I6431" s="23"/>
      <c r="J6431" s="14" t="e">
        <f ca="1">F6431-(G6431+(SUMIF('RELACION PAGO DE CAJA'!B$3:B$9173,A6431,'RELACION PAGO DE CAJA'!K$3:K$9173)+SUMIF('RELACION PAGO DE CAJA'!B$3:B$9173,A6431,'RELACION PAGO DE CAJA'!L$3:L$9173)+(SUMIF('RELACION PAGO DE CAJA'!B$3:B$9173,A6431,'RELACION PAGO DE CAJA'!M$3:M$408)+(SUMIF('RELACION PAGO DE CAJA'!B$3:B$9173,A6431,'RELACION PAGO DE CAJA'!N$3:N$9173)))))</f>
        <v>#REF!</v>
      </c>
    </row>
    <row r="6432" spans="1:10">
      <c r="A6432" s="16" t="str">
        <f t="shared" si="105"/>
        <v/>
      </c>
      <c r="B6432" s="93"/>
      <c r="C6432" s="97"/>
      <c r="D6432" s="25"/>
      <c r="E6432" s="91"/>
      <c r="F6432" s="98"/>
      <c r="G6432" s="23"/>
      <c r="H6432" s="23"/>
      <c r="I6432" s="23"/>
      <c r="J6432" s="14" t="e">
        <f ca="1">F6432-(G6432+(SUMIF('RELACION PAGO DE CAJA'!B$3:B$9173,A6432,'RELACION PAGO DE CAJA'!K$3:K$9173)+SUMIF('RELACION PAGO DE CAJA'!B$3:B$9173,A6432,'RELACION PAGO DE CAJA'!L$3:L$9173)+(SUMIF('RELACION PAGO DE CAJA'!B$3:B$9173,A6432,'RELACION PAGO DE CAJA'!M$3:M$408)+(SUMIF('RELACION PAGO DE CAJA'!B$3:B$9173,A6432,'RELACION PAGO DE CAJA'!N$3:N$9173)))))</f>
        <v>#REF!</v>
      </c>
    </row>
    <row r="6433" spans="1:10">
      <c r="A6433" s="16" t="str">
        <f t="shared" si="105"/>
        <v/>
      </c>
      <c r="B6433" s="93"/>
      <c r="C6433" s="97"/>
      <c r="D6433" s="25"/>
      <c r="E6433" s="91"/>
      <c r="F6433" s="98"/>
      <c r="G6433" s="23"/>
      <c r="H6433" s="23"/>
      <c r="I6433" s="23"/>
      <c r="J6433" s="14" t="e">
        <f ca="1">F6433-(G6433+(SUMIF('RELACION PAGO DE CAJA'!B$3:B$9173,A6433,'RELACION PAGO DE CAJA'!K$3:K$9173)+SUMIF('RELACION PAGO DE CAJA'!B$3:B$9173,A6433,'RELACION PAGO DE CAJA'!L$3:L$9173)+(SUMIF('RELACION PAGO DE CAJA'!B$3:B$9173,A6433,'RELACION PAGO DE CAJA'!M$3:M$408)+(SUMIF('RELACION PAGO DE CAJA'!B$3:B$9173,A6433,'RELACION PAGO DE CAJA'!N$3:N$9173)))))</f>
        <v>#REF!</v>
      </c>
    </row>
    <row r="6434" spans="1:10">
      <c r="A6434" s="16" t="str">
        <f t="shared" si="105"/>
        <v/>
      </c>
      <c r="B6434" s="93"/>
      <c r="C6434" s="97"/>
      <c r="D6434" s="25"/>
      <c r="E6434" s="91"/>
      <c r="F6434" s="98"/>
      <c r="G6434" s="23"/>
      <c r="H6434" s="23"/>
      <c r="I6434" s="23"/>
      <c r="J6434" s="14" t="e">
        <f ca="1">F6434-(G6434+(SUMIF('RELACION PAGO DE CAJA'!B$3:B$9173,A6434,'RELACION PAGO DE CAJA'!K$3:K$9173)+SUMIF('RELACION PAGO DE CAJA'!B$3:B$9173,A6434,'RELACION PAGO DE CAJA'!L$3:L$9173)+(SUMIF('RELACION PAGO DE CAJA'!B$3:B$9173,A6434,'RELACION PAGO DE CAJA'!M$3:M$408)+(SUMIF('RELACION PAGO DE CAJA'!B$3:B$9173,A6434,'RELACION PAGO DE CAJA'!N$3:N$9173)))))</f>
        <v>#REF!</v>
      </c>
    </row>
    <row r="6435" spans="1:10">
      <c r="A6435" s="16" t="str">
        <f t="shared" si="105"/>
        <v/>
      </c>
      <c r="B6435" s="93"/>
      <c r="C6435" s="97"/>
      <c r="D6435" s="25"/>
      <c r="E6435" s="91"/>
      <c r="F6435" s="98"/>
      <c r="G6435" s="23"/>
      <c r="H6435" s="23"/>
      <c r="I6435" s="23"/>
      <c r="J6435" s="14" t="e">
        <f ca="1">F6435-(G6435+(SUMIF('RELACION PAGO DE CAJA'!B$3:B$9173,A6435,'RELACION PAGO DE CAJA'!K$3:K$9173)+SUMIF('RELACION PAGO DE CAJA'!B$3:B$9173,A6435,'RELACION PAGO DE CAJA'!L$3:L$9173)+(SUMIF('RELACION PAGO DE CAJA'!B$3:B$9173,A6435,'RELACION PAGO DE CAJA'!M$3:M$408)+(SUMIF('RELACION PAGO DE CAJA'!B$3:B$9173,A6435,'RELACION PAGO DE CAJA'!N$3:N$9173)))))</f>
        <v>#REF!</v>
      </c>
    </row>
    <row r="6436" spans="1:10">
      <c r="A6436" s="16" t="str">
        <f t="shared" si="105"/>
        <v/>
      </c>
      <c r="B6436" s="93"/>
      <c r="C6436" s="97"/>
      <c r="D6436" s="25"/>
      <c r="E6436" s="91"/>
      <c r="F6436" s="98"/>
      <c r="G6436" s="23"/>
      <c r="H6436" s="23"/>
      <c r="I6436" s="23"/>
      <c r="J6436" s="14" t="e">
        <f ca="1">F6436-(G6436+(SUMIF('RELACION PAGO DE CAJA'!B$3:B$9173,A6436,'RELACION PAGO DE CAJA'!K$3:K$9173)+SUMIF('RELACION PAGO DE CAJA'!B$3:B$9173,A6436,'RELACION PAGO DE CAJA'!L$3:L$9173)+(SUMIF('RELACION PAGO DE CAJA'!B$3:B$9173,A6436,'RELACION PAGO DE CAJA'!M$3:M$408)+(SUMIF('RELACION PAGO DE CAJA'!B$3:B$9173,A6436,'RELACION PAGO DE CAJA'!N$3:N$9173)))))</f>
        <v>#REF!</v>
      </c>
    </row>
    <row r="6437" spans="1:10">
      <c r="A6437" s="16" t="str">
        <f t="shared" si="105"/>
        <v/>
      </c>
      <c r="B6437" s="93"/>
      <c r="C6437" s="97"/>
      <c r="D6437" s="25"/>
      <c r="E6437" s="91"/>
      <c r="F6437" s="98"/>
      <c r="G6437" s="23"/>
      <c r="H6437" s="23"/>
      <c r="I6437" s="23"/>
      <c r="J6437" s="14" t="e">
        <f ca="1">F6437-(G6437+(SUMIF('RELACION PAGO DE CAJA'!B$3:B$9173,A6437,'RELACION PAGO DE CAJA'!K$3:K$9173)+SUMIF('RELACION PAGO DE CAJA'!B$3:B$9173,A6437,'RELACION PAGO DE CAJA'!L$3:L$9173)+(SUMIF('RELACION PAGO DE CAJA'!B$3:B$9173,A6437,'RELACION PAGO DE CAJA'!M$3:M$408)+(SUMIF('RELACION PAGO DE CAJA'!B$3:B$9173,A6437,'RELACION PAGO DE CAJA'!N$3:N$9173)))))</f>
        <v>#REF!</v>
      </c>
    </row>
    <row r="6438" spans="1:10">
      <c r="A6438" s="16" t="str">
        <f t="shared" si="105"/>
        <v/>
      </c>
      <c r="B6438" s="93"/>
      <c r="C6438" s="97"/>
      <c r="D6438" s="25"/>
      <c r="E6438" s="91"/>
      <c r="F6438" s="98"/>
      <c r="G6438" s="23"/>
      <c r="H6438" s="23"/>
      <c r="I6438" s="23"/>
      <c r="J6438" s="14" t="e">
        <f ca="1">F6438-(G6438+(SUMIF('RELACION PAGO DE CAJA'!B$3:B$9173,A6438,'RELACION PAGO DE CAJA'!K$3:K$9173)+SUMIF('RELACION PAGO DE CAJA'!B$3:B$9173,A6438,'RELACION PAGO DE CAJA'!L$3:L$9173)+(SUMIF('RELACION PAGO DE CAJA'!B$3:B$9173,A6438,'RELACION PAGO DE CAJA'!M$3:M$408)+(SUMIF('RELACION PAGO DE CAJA'!B$3:B$9173,A6438,'RELACION PAGO DE CAJA'!N$3:N$9173)))))</f>
        <v>#REF!</v>
      </c>
    </row>
    <row r="6439" spans="1:10">
      <c r="A6439" s="16" t="str">
        <f t="shared" si="105"/>
        <v/>
      </c>
      <c r="B6439" s="93"/>
      <c r="C6439" s="97"/>
      <c r="D6439" s="25"/>
      <c r="E6439" s="91"/>
      <c r="F6439" s="98"/>
      <c r="G6439" s="23"/>
      <c r="H6439" s="23"/>
      <c r="I6439" s="23"/>
      <c r="J6439" s="14" t="e">
        <f ca="1">F6439-(G6439+(SUMIF('RELACION PAGO DE CAJA'!B$3:B$9173,A6439,'RELACION PAGO DE CAJA'!K$3:K$9173)+SUMIF('RELACION PAGO DE CAJA'!B$3:B$9173,A6439,'RELACION PAGO DE CAJA'!L$3:L$9173)+(SUMIF('RELACION PAGO DE CAJA'!B$3:B$9173,A6439,'RELACION PAGO DE CAJA'!M$3:M$408)+(SUMIF('RELACION PAGO DE CAJA'!B$3:B$9173,A6439,'RELACION PAGO DE CAJA'!N$3:N$9173)))))</f>
        <v>#REF!</v>
      </c>
    </row>
    <row r="6440" spans="1:10">
      <c r="A6440" s="16" t="str">
        <f t="shared" si="105"/>
        <v/>
      </c>
      <c r="B6440" s="93"/>
      <c r="C6440" s="97"/>
      <c r="D6440" s="25"/>
      <c r="E6440" s="91"/>
      <c r="F6440" s="98"/>
      <c r="G6440" s="23"/>
      <c r="H6440" s="23"/>
      <c r="I6440" s="23"/>
      <c r="J6440" s="14" t="e">
        <f ca="1">F6440-(G6440+(SUMIF('RELACION PAGO DE CAJA'!B$3:B$9173,A6440,'RELACION PAGO DE CAJA'!K$3:K$9173)+SUMIF('RELACION PAGO DE CAJA'!B$3:B$9173,A6440,'RELACION PAGO DE CAJA'!L$3:L$9173)+(SUMIF('RELACION PAGO DE CAJA'!B$3:B$9173,A6440,'RELACION PAGO DE CAJA'!M$3:M$408)+(SUMIF('RELACION PAGO DE CAJA'!B$3:B$9173,A6440,'RELACION PAGO DE CAJA'!N$3:N$9173)))))</f>
        <v>#REF!</v>
      </c>
    </row>
    <row r="6441" spans="1:10">
      <c r="A6441" s="16" t="str">
        <f t="shared" si="105"/>
        <v/>
      </c>
      <c r="B6441" s="93"/>
      <c r="C6441" s="97"/>
      <c r="D6441" s="25"/>
      <c r="E6441" s="91"/>
      <c r="F6441" s="98"/>
      <c r="G6441" s="23"/>
      <c r="H6441" s="23"/>
      <c r="I6441" s="23"/>
      <c r="J6441" s="14" t="e">
        <f ca="1">F6441-(G6441+(SUMIF('RELACION PAGO DE CAJA'!B$3:B$9173,A6441,'RELACION PAGO DE CAJA'!K$3:K$9173)+SUMIF('RELACION PAGO DE CAJA'!B$3:B$9173,A6441,'RELACION PAGO DE CAJA'!L$3:L$9173)+(SUMIF('RELACION PAGO DE CAJA'!B$3:B$9173,A6441,'RELACION PAGO DE CAJA'!M$3:M$408)+(SUMIF('RELACION PAGO DE CAJA'!B$3:B$9173,A6441,'RELACION PAGO DE CAJA'!N$3:N$9173)))))</f>
        <v>#REF!</v>
      </c>
    </row>
    <row r="6442" spans="1:10">
      <c r="A6442" s="16" t="str">
        <f t="shared" si="105"/>
        <v/>
      </c>
      <c r="B6442" s="93"/>
      <c r="C6442" s="97"/>
      <c r="D6442" s="25"/>
      <c r="E6442" s="91"/>
      <c r="F6442" s="98"/>
      <c r="G6442" s="23"/>
      <c r="H6442" s="23"/>
      <c r="I6442" s="23"/>
      <c r="J6442" s="14" t="e">
        <f ca="1">F6442-(G6442+(SUMIF('RELACION PAGO DE CAJA'!B$3:B$9173,A6442,'RELACION PAGO DE CAJA'!K$3:K$9173)+SUMIF('RELACION PAGO DE CAJA'!B$3:B$9173,A6442,'RELACION PAGO DE CAJA'!L$3:L$9173)+(SUMIF('RELACION PAGO DE CAJA'!B$3:B$9173,A6442,'RELACION PAGO DE CAJA'!M$3:M$408)+(SUMIF('RELACION PAGO DE CAJA'!B$3:B$9173,A6442,'RELACION PAGO DE CAJA'!N$3:N$9173)))))</f>
        <v>#REF!</v>
      </c>
    </row>
    <row r="6443" spans="1:10">
      <c r="A6443" s="16" t="str">
        <f t="shared" si="105"/>
        <v/>
      </c>
      <c r="B6443" s="93"/>
      <c r="C6443" s="97"/>
      <c r="D6443" s="25"/>
      <c r="E6443" s="91"/>
      <c r="F6443" s="98"/>
      <c r="G6443" s="23"/>
      <c r="H6443" s="23"/>
      <c r="I6443" s="23"/>
      <c r="J6443" s="14" t="e">
        <f ca="1">F6443-(G6443+(SUMIF('RELACION PAGO DE CAJA'!B$3:B$9173,A6443,'RELACION PAGO DE CAJA'!K$3:K$9173)+SUMIF('RELACION PAGO DE CAJA'!B$3:B$9173,A6443,'RELACION PAGO DE CAJA'!L$3:L$9173)+(SUMIF('RELACION PAGO DE CAJA'!B$3:B$9173,A6443,'RELACION PAGO DE CAJA'!M$3:M$408)+(SUMIF('RELACION PAGO DE CAJA'!B$3:B$9173,A6443,'RELACION PAGO DE CAJA'!N$3:N$9173)))))</f>
        <v>#REF!</v>
      </c>
    </row>
    <row r="6444" spans="1:10">
      <c r="A6444" s="16" t="str">
        <f t="shared" si="105"/>
        <v/>
      </c>
      <c r="B6444" s="93"/>
      <c r="C6444" s="97"/>
      <c r="D6444" s="25"/>
      <c r="E6444" s="91"/>
      <c r="F6444" s="98"/>
      <c r="G6444" s="23"/>
      <c r="H6444" s="23"/>
      <c r="I6444" s="23"/>
      <c r="J6444" s="14" t="e">
        <f ca="1">F6444-(G6444+(SUMIF('RELACION PAGO DE CAJA'!B$3:B$9173,A6444,'RELACION PAGO DE CAJA'!K$3:K$9173)+SUMIF('RELACION PAGO DE CAJA'!B$3:B$9173,A6444,'RELACION PAGO DE CAJA'!L$3:L$9173)+(SUMIF('RELACION PAGO DE CAJA'!B$3:B$9173,A6444,'RELACION PAGO DE CAJA'!M$3:M$408)+(SUMIF('RELACION PAGO DE CAJA'!B$3:B$9173,A6444,'RELACION PAGO DE CAJA'!N$3:N$9173)))))</f>
        <v>#REF!</v>
      </c>
    </row>
    <row r="6445" spans="1:10">
      <c r="A6445" s="16" t="str">
        <f t="shared" si="105"/>
        <v/>
      </c>
      <c r="B6445" s="93"/>
      <c r="C6445" s="97"/>
      <c r="D6445" s="25"/>
      <c r="E6445" s="91"/>
      <c r="F6445" s="98"/>
      <c r="G6445" s="23"/>
      <c r="H6445" s="23"/>
      <c r="I6445" s="23"/>
      <c r="J6445" s="14" t="e">
        <f ca="1">F6445-(G6445+(SUMIF('RELACION PAGO DE CAJA'!B$3:B$9173,A6445,'RELACION PAGO DE CAJA'!K$3:K$9173)+SUMIF('RELACION PAGO DE CAJA'!B$3:B$9173,A6445,'RELACION PAGO DE CAJA'!L$3:L$9173)+(SUMIF('RELACION PAGO DE CAJA'!B$3:B$9173,A6445,'RELACION PAGO DE CAJA'!M$3:M$408)+(SUMIF('RELACION PAGO DE CAJA'!B$3:B$9173,A6445,'RELACION PAGO DE CAJA'!N$3:N$9173)))))</f>
        <v>#REF!</v>
      </c>
    </row>
    <row r="6446" spans="1:10">
      <c r="A6446" s="16" t="str">
        <f t="shared" si="105"/>
        <v/>
      </c>
      <c r="B6446" s="93"/>
      <c r="C6446" s="97"/>
      <c r="D6446" s="25"/>
      <c r="E6446" s="91"/>
      <c r="F6446" s="98"/>
      <c r="G6446" s="23"/>
      <c r="H6446" s="23"/>
      <c r="I6446" s="23"/>
      <c r="J6446" s="14" t="e">
        <f ca="1">F6446-(G6446+(SUMIF('RELACION PAGO DE CAJA'!B$3:B$9173,A6446,'RELACION PAGO DE CAJA'!K$3:K$9173)+SUMIF('RELACION PAGO DE CAJA'!B$3:B$9173,A6446,'RELACION PAGO DE CAJA'!L$3:L$9173)+(SUMIF('RELACION PAGO DE CAJA'!B$3:B$9173,A6446,'RELACION PAGO DE CAJA'!M$3:M$408)+(SUMIF('RELACION PAGO DE CAJA'!B$3:B$9173,A6446,'RELACION PAGO DE CAJA'!N$3:N$9173)))))</f>
        <v>#REF!</v>
      </c>
    </row>
    <row r="6447" spans="1:10">
      <c r="A6447" s="16" t="str">
        <f t="shared" si="105"/>
        <v/>
      </c>
      <c r="B6447" s="93"/>
      <c r="C6447" s="97"/>
      <c r="D6447" s="25"/>
      <c r="E6447" s="91"/>
      <c r="F6447" s="98"/>
      <c r="G6447" s="23"/>
      <c r="H6447" s="23"/>
      <c r="I6447" s="23"/>
      <c r="J6447" s="14" t="e">
        <f ca="1">F6447-(G6447+(SUMIF('RELACION PAGO DE CAJA'!B$3:B$9173,A6447,'RELACION PAGO DE CAJA'!K$3:K$9173)+SUMIF('RELACION PAGO DE CAJA'!B$3:B$9173,A6447,'RELACION PAGO DE CAJA'!L$3:L$9173)+(SUMIF('RELACION PAGO DE CAJA'!B$3:B$9173,A6447,'RELACION PAGO DE CAJA'!M$3:M$408)+(SUMIF('RELACION PAGO DE CAJA'!B$3:B$9173,A6447,'RELACION PAGO DE CAJA'!N$3:N$9173)))))</f>
        <v>#REF!</v>
      </c>
    </row>
    <row r="6448" spans="1:10">
      <c r="A6448" s="16" t="str">
        <f t="shared" si="105"/>
        <v/>
      </c>
      <c r="B6448" s="93"/>
      <c r="C6448" s="97"/>
      <c r="D6448" s="25"/>
      <c r="E6448" s="91"/>
      <c r="F6448" s="98"/>
      <c r="G6448" s="23"/>
      <c r="H6448" s="23"/>
      <c r="I6448" s="23"/>
      <c r="J6448" s="14" t="e">
        <f ca="1">F6448-(G6448+(SUMIF('RELACION PAGO DE CAJA'!B$3:B$9173,A6448,'RELACION PAGO DE CAJA'!K$3:K$9173)+SUMIF('RELACION PAGO DE CAJA'!B$3:B$9173,A6448,'RELACION PAGO DE CAJA'!L$3:L$9173)+(SUMIF('RELACION PAGO DE CAJA'!B$3:B$9173,A6448,'RELACION PAGO DE CAJA'!M$3:M$408)+(SUMIF('RELACION PAGO DE CAJA'!B$3:B$9173,A6448,'RELACION PAGO DE CAJA'!N$3:N$9173)))))</f>
        <v>#REF!</v>
      </c>
    </row>
    <row r="6449" spans="1:10">
      <c r="A6449" s="16" t="str">
        <f t="shared" si="105"/>
        <v/>
      </c>
      <c r="B6449" s="93"/>
      <c r="C6449" s="97"/>
      <c r="D6449" s="25"/>
      <c r="E6449" s="91"/>
      <c r="F6449" s="98"/>
      <c r="G6449" s="23"/>
      <c r="H6449" s="23"/>
      <c r="I6449" s="23"/>
      <c r="J6449" s="14" t="e">
        <f ca="1">F6449-(G6449+(SUMIF('RELACION PAGO DE CAJA'!B$3:B$9173,A6449,'RELACION PAGO DE CAJA'!K$3:K$9173)+SUMIF('RELACION PAGO DE CAJA'!B$3:B$9173,A6449,'RELACION PAGO DE CAJA'!L$3:L$9173)+(SUMIF('RELACION PAGO DE CAJA'!B$3:B$9173,A6449,'RELACION PAGO DE CAJA'!M$3:M$408)+(SUMIF('RELACION PAGO DE CAJA'!B$3:B$9173,A6449,'RELACION PAGO DE CAJA'!N$3:N$9173)))))</f>
        <v>#REF!</v>
      </c>
    </row>
    <row r="6450" spans="1:10">
      <c r="A6450" s="16" t="str">
        <f t="shared" si="105"/>
        <v/>
      </c>
      <c r="B6450" s="93"/>
      <c r="C6450" s="97"/>
      <c r="D6450" s="25"/>
      <c r="E6450" s="91"/>
      <c r="F6450" s="98"/>
      <c r="G6450" s="23"/>
      <c r="H6450" s="23"/>
      <c r="I6450" s="23"/>
      <c r="J6450" s="14" t="e">
        <f ca="1">F6450-(G6450+(SUMIF('RELACION PAGO DE CAJA'!B$3:B$9173,A6450,'RELACION PAGO DE CAJA'!K$3:K$9173)+SUMIF('RELACION PAGO DE CAJA'!B$3:B$9173,A6450,'RELACION PAGO DE CAJA'!L$3:L$9173)+(SUMIF('RELACION PAGO DE CAJA'!B$3:B$9173,A6450,'RELACION PAGO DE CAJA'!M$3:M$408)+(SUMIF('RELACION PAGO DE CAJA'!B$3:B$9173,A6450,'RELACION PAGO DE CAJA'!N$3:N$9173)))))</f>
        <v>#REF!</v>
      </c>
    </row>
    <row r="6451" spans="1:10">
      <c r="A6451" s="16" t="str">
        <f t="shared" si="105"/>
        <v/>
      </c>
      <c r="B6451" s="93"/>
      <c r="C6451" s="97"/>
      <c r="D6451" s="25"/>
      <c r="E6451" s="91"/>
      <c r="F6451" s="98"/>
      <c r="G6451" s="23"/>
      <c r="H6451" s="23"/>
      <c r="I6451" s="23"/>
      <c r="J6451" s="14" t="e">
        <f ca="1">F6451-(G6451+(SUMIF('RELACION PAGO DE CAJA'!B$3:B$9173,A6451,'RELACION PAGO DE CAJA'!K$3:K$9173)+SUMIF('RELACION PAGO DE CAJA'!B$3:B$9173,A6451,'RELACION PAGO DE CAJA'!L$3:L$9173)+(SUMIF('RELACION PAGO DE CAJA'!B$3:B$9173,A6451,'RELACION PAGO DE CAJA'!M$3:M$408)+(SUMIF('RELACION PAGO DE CAJA'!B$3:B$9173,A6451,'RELACION PAGO DE CAJA'!N$3:N$9173)))))</f>
        <v>#REF!</v>
      </c>
    </row>
    <row r="6452" spans="1:10">
      <c r="A6452" s="16" t="str">
        <f t="shared" si="105"/>
        <v/>
      </c>
      <c r="B6452" s="93"/>
      <c r="C6452" s="97"/>
      <c r="D6452" s="25"/>
      <c r="E6452" s="91"/>
      <c r="F6452" s="98"/>
      <c r="G6452" s="23"/>
      <c r="H6452" s="23"/>
      <c r="I6452" s="23"/>
      <c r="J6452" s="14" t="e">
        <f ca="1">F6452-(G6452+(SUMIF('RELACION PAGO DE CAJA'!B$3:B$9173,A6452,'RELACION PAGO DE CAJA'!K$3:K$9173)+SUMIF('RELACION PAGO DE CAJA'!B$3:B$9173,A6452,'RELACION PAGO DE CAJA'!L$3:L$9173)+(SUMIF('RELACION PAGO DE CAJA'!B$3:B$9173,A6452,'RELACION PAGO DE CAJA'!M$3:M$408)+(SUMIF('RELACION PAGO DE CAJA'!B$3:B$9173,A6452,'RELACION PAGO DE CAJA'!N$3:N$9173)))))</f>
        <v>#REF!</v>
      </c>
    </row>
    <row r="6453" spans="1:10">
      <c r="A6453" s="16" t="str">
        <f t="shared" si="105"/>
        <v/>
      </c>
      <c r="B6453" s="93"/>
      <c r="C6453" s="97"/>
      <c r="D6453" s="25"/>
      <c r="E6453" s="91"/>
      <c r="F6453" s="98"/>
      <c r="G6453" s="23"/>
      <c r="H6453" s="23"/>
      <c r="I6453" s="23"/>
      <c r="J6453" s="14" t="e">
        <f ca="1">F6453-(G6453+(SUMIF('RELACION PAGO DE CAJA'!B$3:B$9173,A6453,'RELACION PAGO DE CAJA'!K$3:K$9173)+SUMIF('RELACION PAGO DE CAJA'!B$3:B$9173,A6453,'RELACION PAGO DE CAJA'!L$3:L$9173)+(SUMIF('RELACION PAGO DE CAJA'!B$3:B$9173,A6453,'RELACION PAGO DE CAJA'!M$3:M$408)+(SUMIF('RELACION PAGO DE CAJA'!B$3:B$9173,A6453,'RELACION PAGO DE CAJA'!N$3:N$9173)))))</f>
        <v>#REF!</v>
      </c>
    </row>
    <row r="6454" spans="1:10">
      <c r="A6454" s="16" t="str">
        <f t="shared" si="105"/>
        <v/>
      </c>
      <c r="B6454" s="93"/>
      <c r="C6454" s="97"/>
      <c r="D6454" s="25"/>
      <c r="E6454" s="91"/>
      <c r="F6454" s="98"/>
      <c r="G6454" s="23"/>
      <c r="H6454" s="23"/>
      <c r="I6454" s="23"/>
      <c r="J6454" s="14" t="e">
        <f ca="1">F6454-(G6454+(SUMIF('RELACION PAGO DE CAJA'!B$3:B$9173,A6454,'RELACION PAGO DE CAJA'!K$3:K$9173)+SUMIF('RELACION PAGO DE CAJA'!B$3:B$9173,A6454,'RELACION PAGO DE CAJA'!L$3:L$9173)+(SUMIF('RELACION PAGO DE CAJA'!B$3:B$9173,A6454,'RELACION PAGO DE CAJA'!M$3:M$408)+(SUMIF('RELACION PAGO DE CAJA'!B$3:B$9173,A6454,'RELACION PAGO DE CAJA'!N$3:N$9173)))))</f>
        <v>#REF!</v>
      </c>
    </row>
    <row r="6455" spans="1:10">
      <c r="A6455" s="16" t="str">
        <f t="shared" si="105"/>
        <v/>
      </c>
      <c r="B6455" s="93"/>
      <c r="C6455" s="97"/>
      <c r="D6455" s="25"/>
      <c r="E6455" s="91"/>
      <c r="F6455" s="98"/>
      <c r="G6455" s="23"/>
      <c r="H6455" s="23"/>
      <c r="I6455" s="23"/>
      <c r="J6455" s="14" t="e">
        <f ca="1">F6455-(G6455+(SUMIF('RELACION PAGO DE CAJA'!B$3:B$9173,A6455,'RELACION PAGO DE CAJA'!K$3:K$9173)+SUMIF('RELACION PAGO DE CAJA'!B$3:B$9173,A6455,'RELACION PAGO DE CAJA'!L$3:L$9173)+(SUMIF('RELACION PAGO DE CAJA'!B$3:B$9173,A6455,'RELACION PAGO DE CAJA'!M$3:M$408)+(SUMIF('RELACION PAGO DE CAJA'!B$3:B$9173,A6455,'RELACION PAGO DE CAJA'!N$3:N$9173)))))</f>
        <v>#REF!</v>
      </c>
    </row>
    <row r="6456" spans="1:10">
      <c r="A6456" s="16" t="str">
        <f t="shared" si="105"/>
        <v/>
      </c>
      <c r="B6456" s="93"/>
      <c r="C6456" s="97"/>
      <c r="D6456" s="25"/>
      <c r="E6456" s="91"/>
      <c r="F6456" s="98"/>
      <c r="G6456" s="23"/>
      <c r="H6456" s="23"/>
      <c r="I6456" s="23"/>
      <c r="J6456" s="14" t="e">
        <f ca="1">F6456-(G6456+(SUMIF('RELACION PAGO DE CAJA'!B$3:B$9173,A6456,'RELACION PAGO DE CAJA'!K$3:K$9173)+SUMIF('RELACION PAGO DE CAJA'!B$3:B$9173,A6456,'RELACION PAGO DE CAJA'!L$3:L$9173)+(SUMIF('RELACION PAGO DE CAJA'!B$3:B$9173,A6456,'RELACION PAGO DE CAJA'!M$3:M$408)+(SUMIF('RELACION PAGO DE CAJA'!B$3:B$9173,A6456,'RELACION PAGO DE CAJA'!N$3:N$9173)))))</f>
        <v>#REF!</v>
      </c>
    </row>
    <row r="6457" spans="1:10">
      <c r="A6457" s="16" t="str">
        <f t="shared" si="105"/>
        <v/>
      </c>
      <c r="B6457" s="93"/>
      <c r="C6457" s="97"/>
      <c r="D6457" s="25"/>
      <c r="E6457" s="91"/>
      <c r="F6457" s="98"/>
      <c r="G6457" s="23"/>
      <c r="H6457" s="23"/>
      <c r="I6457" s="23"/>
      <c r="J6457" s="14" t="e">
        <f ca="1">F6457-(G6457+(SUMIF('RELACION PAGO DE CAJA'!B$3:B$9173,A6457,'RELACION PAGO DE CAJA'!K$3:K$9173)+SUMIF('RELACION PAGO DE CAJA'!B$3:B$9173,A6457,'RELACION PAGO DE CAJA'!L$3:L$9173)+(SUMIF('RELACION PAGO DE CAJA'!B$3:B$9173,A6457,'RELACION PAGO DE CAJA'!M$3:M$408)+(SUMIF('RELACION PAGO DE CAJA'!B$3:B$9173,A6457,'RELACION PAGO DE CAJA'!N$3:N$9173)))))</f>
        <v>#REF!</v>
      </c>
    </row>
    <row r="6458" spans="1:10">
      <c r="A6458" s="16" t="str">
        <f t="shared" si="105"/>
        <v/>
      </c>
      <c r="B6458" s="93"/>
      <c r="C6458" s="97"/>
      <c r="D6458" s="25"/>
      <c r="E6458" s="91"/>
      <c r="F6458" s="98"/>
      <c r="G6458" s="23"/>
      <c r="H6458" s="23"/>
      <c r="I6458" s="23"/>
      <c r="J6458" s="14" t="e">
        <f ca="1">F6458-(G6458+(SUMIF('RELACION PAGO DE CAJA'!B$3:B$9173,A6458,'RELACION PAGO DE CAJA'!K$3:K$9173)+SUMIF('RELACION PAGO DE CAJA'!B$3:B$9173,A6458,'RELACION PAGO DE CAJA'!L$3:L$9173)+(SUMIF('RELACION PAGO DE CAJA'!B$3:B$9173,A6458,'RELACION PAGO DE CAJA'!M$3:M$408)+(SUMIF('RELACION PAGO DE CAJA'!B$3:B$9173,A6458,'RELACION PAGO DE CAJA'!N$3:N$9173)))))</f>
        <v>#REF!</v>
      </c>
    </row>
    <row r="6459" spans="1:10">
      <c r="A6459" s="16" t="str">
        <f t="shared" si="105"/>
        <v/>
      </c>
      <c r="B6459" s="93"/>
      <c r="C6459" s="97"/>
      <c r="D6459" s="25"/>
      <c r="E6459" s="91"/>
      <c r="F6459" s="98"/>
      <c r="G6459" s="23"/>
      <c r="H6459" s="23"/>
      <c r="I6459" s="23"/>
      <c r="J6459" s="14" t="e">
        <f ca="1">F6459-(G6459+(SUMIF('RELACION PAGO DE CAJA'!B$3:B$9173,A6459,'RELACION PAGO DE CAJA'!K$3:K$9173)+SUMIF('RELACION PAGO DE CAJA'!B$3:B$9173,A6459,'RELACION PAGO DE CAJA'!L$3:L$9173)+(SUMIF('RELACION PAGO DE CAJA'!B$3:B$9173,A6459,'RELACION PAGO DE CAJA'!M$3:M$408)+(SUMIF('RELACION PAGO DE CAJA'!B$3:B$9173,A6459,'RELACION PAGO DE CAJA'!N$3:N$9173)))))</f>
        <v>#REF!</v>
      </c>
    </row>
    <row r="6460" spans="1:10">
      <c r="A6460" s="16" t="str">
        <f t="shared" si="105"/>
        <v/>
      </c>
      <c r="B6460" s="93"/>
      <c r="C6460" s="97"/>
      <c r="D6460" s="25"/>
      <c r="E6460" s="91"/>
      <c r="F6460" s="98"/>
      <c r="G6460" s="23"/>
      <c r="H6460" s="23"/>
      <c r="I6460" s="23"/>
      <c r="J6460" s="14" t="e">
        <f ca="1">F6460-(G6460+(SUMIF('RELACION PAGO DE CAJA'!B$3:B$9173,A6460,'RELACION PAGO DE CAJA'!K$3:K$9173)+SUMIF('RELACION PAGO DE CAJA'!B$3:B$9173,A6460,'RELACION PAGO DE CAJA'!L$3:L$9173)+(SUMIF('RELACION PAGO DE CAJA'!B$3:B$9173,A6460,'RELACION PAGO DE CAJA'!M$3:M$408)+(SUMIF('RELACION PAGO DE CAJA'!B$3:B$9173,A6460,'RELACION PAGO DE CAJA'!N$3:N$9173)))))</f>
        <v>#REF!</v>
      </c>
    </row>
    <row r="6461" spans="1:10">
      <c r="A6461" s="16" t="str">
        <f t="shared" si="105"/>
        <v/>
      </c>
      <c r="B6461" s="93"/>
      <c r="C6461" s="97"/>
      <c r="D6461" s="25"/>
      <c r="E6461" s="91"/>
      <c r="F6461" s="98"/>
      <c r="G6461" s="23"/>
      <c r="H6461" s="23"/>
      <c r="I6461" s="23"/>
      <c r="J6461" s="14" t="e">
        <f ca="1">F6461-(G6461+(SUMIF('RELACION PAGO DE CAJA'!B$3:B$9173,A6461,'RELACION PAGO DE CAJA'!K$3:K$9173)+SUMIF('RELACION PAGO DE CAJA'!B$3:B$9173,A6461,'RELACION PAGO DE CAJA'!L$3:L$9173)+(SUMIF('RELACION PAGO DE CAJA'!B$3:B$9173,A6461,'RELACION PAGO DE CAJA'!M$3:M$408)+(SUMIF('RELACION PAGO DE CAJA'!B$3:B$9173,A6461,'RELACION PAGO DE CAJA'!N$3:N$9173)))))</f>
        <v>#REF!</v>
      </c>
    </row>
    <row r="6462" spans="1:10">
      <c r="A6462" s="16" t="str">
        <f t="shared" si="105"/>
        <v/>
      </c>
      <c r="B6462" s="93"/>
      <c r="C6462" s="97"/>
      <c r="D6462" s="25"/>
      <c r="E6462" s="91"/>
      <c r="F6462" s="98"/>
      <c r="G6462" s="23"/>
      <c r="H6462" s="23"/>
      <c r="I6462" s="23"/>
      <c r="J6462" s="14" t="e">
        <f ca="1">F6462-(G6462+(SUMIF('RELACION PAGO DE CAJA'!B$3:B$9173,A6462,'RELACION PAGO DE CAJA'!K$3:K$9173)+SUMIF('RELACION PAGO DE CAJA'!B$3:B$9173,A6462,'RELACION PAGO DE CAJA'!L$3:L$9173)+(SUMIF('RELACION PAGO DE CAJA'!B$3:B$9173,A6462,'RELACION PAGO DE CAJA'!M$3:M$408)+(SUMIF('RELACION PAGO DE CAJA'!B$3:B$9173,A6462,'RELACION PAGO DE CAJA'!N$3:N$9173)))))</f>
        <v>#REF!</v>
      </c>
    </row>
    <row r="6463" spans="1:10">
      <c r="A6463" s="16" t="str">
        <f t="shared" si="105"/>
        <v/>
      </c>
      <c r="B6463" s="93"/>
      <c r="C6463" s="97"/>
      <c r="D6463" s="25"/>
      <c r="E6463" s="91"/>
      <c r="F6463" s="98"/>
      <c r="G6463" s="23"/>
      <c r="H6463" s="23"/>
      <c r="I6463" s="23"/>
      <c r="J6463" s="14" t="e">
        <f ca="1">F6463-(G6463+(SUMIF('RELACION PAGO DE CAJA'!B$3:B$9173,A6463,'RELACION PAGO DE CAJA'!K$3:K$9173)+SUMIF('RELACION PAGO DE CAJA'!B$3:B$9173,A6463,'RELACION PAGO DE CAJA'!L$3:L$9173)+(SUMIF('RELACION PAGO DE CAJA'!B$3:B$9173,A6463,'RELACION PAGO DE CAJA'!M$3:M$408)+(SUMIF('RELACION PAGO DE CAJA'!B$3:B$9173,A6463,'RELACION PAGO DE CAJA'!N$3:N$9173)))))</f>
        <v>#REF!</v>
      </c>
    </row>
    <row r="6464" spans="1:10">
      <c r="A6464" s="16" t="str">
        <f t="shared" si="105"/>
        <v/>
      </c>
      <c r="B6464" s="93"/>
      <c r="C6464" s="97"/>
      <c r="D6464" s="25"/>
      <c r="E6464" s="91"/>
      <c r="F6464" s="98"/>
      <c r="G6464" s="23"/>
      <c r="H6464" s="23"/>
      <c r="I6464" s="23"/>
      <c r="J6464" s="14" t="e">
        <f ca="1">F6464-(G6464+(SUMIF('RELACION PAGO DE CAJA'!B$3:B$9173,A6464,'RELACION PAGO DE CAJA'!K$3:K$9173)+SUMIF('RELACION PAGO DE CAJA'!B$3:B$9173,A6464,'RELACION PAGO DE CAJA'!L$3:L$9173)+(SUMIF('RELACION PAGO DE CAJA'!B$3:B$9173,A6464,'RELACION PAGO DE CAJA'!M$3:M$408)+(SUMIF('RELACION PAGO DE CAJA'!B$3:B$9173,A6464,'RELACION PAGO DE CAJA'!N$3:N$9173)))))</f>
        <v>#REF!</v>
      </c>
    </row>
    <row r="6465" spans="1:10">
      <c r="A6465" s="16" t="str">
        <f t="shared" si="105"/>
        <v/>
      </c>
      <c r="B6465" s="93"/>
      <c r="C6465" s="97"/>
      <c r="D6465" s="25"/>
      <c r="E6465" s="91"/>
      <c r="F6465" s="98"/>
      <c r="G6465" s="23"/>
      <c r="H6465" s="23"/>
      <c r="I6465" s="23"/>
      <c r="J6465" s="14" t="e">
        <f ca="1">F6465-(G6465+(SUMIF('RELACION PAGO DE CAJA'!B$3:B$9173,A6465,'RELACION PAGO DE CAJA'!K$3:K$9173)+SUMIF('RELACION PAGO DE CAJA'!B$3:B$9173,A6465,'RELACION PAGO DE CAJA'!L$3:L$9173)+(SUMIF('RELACION PAGO DE CAJA'!B$3:B$9173,A6465,'RELACION PAGO DE CAJA'!M$3:M$408)+(SUMIF('RELACION PAGO DE CAJA'!B$3:B$9173,A6465,'RELACION PAGO DE CAJA'!N$3:N$9173)))))</f>
        <v>#REF!</v>
      </c>
    </row>
    <row r="6466" spans="1:10">
      <c r="A6466" s="16" t="str">
        <f t="shared" si="105"/>
        <v/>
      </c>
      <c r="B6466" s="93"/>
      <c r="C6466" s="97"/>
      <c r="D6466" s="25"/>
      <c r="E6466" s="91"/>
      <c r="F6466" s="98"/>
      <c r="G6466" s="23"/>
      <c r="H6466" s="23"/>
      <c r="I6466" s="23"/>
      <c r="J6466" s="14" t="e">
        <f ca="1">F6466-(G6466+(SUMIF('RELACION PAGO DE CAJA'!B$3:B$9173,A6466,'RELACION PAGO DE CAJA'!K$3:K$9173)+SUMIF('RELACION PAGO DE CAJA'!B$3:B$9173,A6466,'RELACION PAGO DE CAJA'!L$3:L$9173)+(SUMIF('RELACION PAGO DE CAJA'!B$3:B$9173,A6466,'RELACION PAGO DE CAJA'!M$3:M$408)+(SUMIF('RELACION PAGO DE CAJA'!B$3:B$9173,A6466,'RELACION PAGO DE CAJA'!N$3:N$9173)))))</f>
        <v>#REF!</v>
      </c>
    </row>
    <row r="6467" spans="1:10">
      <c r="A6467" s="16" t="str">
        <f t="shared" si="105"/>
        <v/>
      </c>
      <c r="B6467" s="93"/>
      <c r="C6467" s="97"/>
      <c r="D6467" s="25"/>
      <c r="E6467" s="91"/>
      <c r="F6467" s="98"/>
      <c r="G6467" s="23"/>
      <c r="H6467" s="23"/>
      <c r="I6467" s="23"/>
      <c r="J6467" s="14" t="e">
        <f ca="1">F6467-(G6467+(SUMIF('RELACION PAGO DE CAJA'!B$3:B$9173,A6467,'RELACION PAGO DE CAJA'!K$3:K$9173)+SUMIF('RELACION PAGO DE CAJA'!B$3:B$9173,A6467,'RELACION PAGO DE CAJA'!L$3:L$9173)+(SUMIF('RELACION PAGO DE CAJA'!B$3:B$9173,A6467,'RELACION PAGO DE CAJA'!M$3:M$408)+(SUMIF('RELACION PAGO DE CAJA'!B$3:B$9173,A6467,'RELACION PAGO DE CAJA'!N$3:N$9173)))))</f>
        <v>#REF!</v>
      </c>
    </row>
    <row r="6468" spans="1:10">
      <c r="A6468" s="16" t="str">
        <f t="shared" si="105"/>
        <v/>
      </c>
      <c r="B6468" s="93"/>
      <c r="C6468" s="97"/>
      <c r="D6468" s="25"/>
      <c r="E6468" s="91"/>
      <c r="F6468" s="98"/>
      <c r="G6468" s="23"/>
      <c r="H6468" s="23"/>
      <c r="I6468" s="23"/>
      <c r="J6468" s="14" t="e">
        <f ca="1">F6468-(G6468+(SUMIF('RELACION PAGO DE CAJA'!B$3:B$9173,A6468,'RELACION PAGO DE CAJA'!K$3:K$9173)+SUMIF('RELACION PAGO DE CAJA'!B$3:B$9173,A6468,'RELACION PAGO DE CAJA'!L$3:L$9173)+(SUMIF('RELACION PAGO DE CAJA'!B$3:B$9173,A6468,'RELACION PAGO DE CAJA'!M$3:M$408)+(SUMIF('RELACION PAGO DE CAJA'!B$3:B$9173,A6468,'RELACION PAGO DE CAJA'!N$3:N$9173)))))</f>
        <v>#REF!</v>
      </c>
    </row>
    <row r="6469" spans="1:10">
      <c r="A6469" s="16" t="str">
        <f t="shared" si="105"/>
        <v/>
      </c>
      <c r="B6469" s="93"/>
      <c r="C6469" s="97"/>
      <c r="D6469" s="25"/>
      <c r="E6469" s="91"/>
      <c r="F6469" s="98"/>
      <c r="G6469" s="23"/>
      <c r="H6469" s="23"/>
      <c r="I6469" s="23"/>
      <c r="J6469" s="14" t="e">
        <f ca="1">F6469-(G6469+(SUMIF('RELACION PAGO DE CAJA'!B$3:B$9173,A6469,'RELACION PAGO DE CAJA'!K$3:K$9173)+SUMIF('RELACION PAGO DE CAJA'!B$3:B$9173,A6469,'RELACION PAGO DE CAJA'!L$3:L$9173)+(SUMIF('RELACION PAGO DE CAJA'!B$3:B$9173,A6469,'RELACION PAGO DE CAJA'!M$3:M$408)+(SUMIF('RELACION PAGO DE CAJA'!B$3:B$9173,A6469,'RELACION PAGO DE CAJA'!N$3:N$9173)))))</f>
        <v>#REF!</v>
      </c>
    </row>
    <row r="6470" spans="1:10">
      <c r="A6470" s="16" t="str">
        <f t="shared" si="105"/>
        <v/>
      </c>
      <c r="B6470" s="93"/>
      <c r="C6470" s="97"/>
      <c r="D6470" s="25"/>
      <c r="E6470" s="91"/>
      <c r="F6470" s="98"/>
      <c r="G6470" s="23"/>
      <c r="H6470" s="23"/>
      <c r="I6470" s="23"/>
      <c r="J6470" s="14" t="e">
        <f ca="1">F6470-(G6470+(SUMIF('RELACION PAGO DE CAJA'!B$3:B$9173,A6470,'RELACION PAGO DE CAJA'!K$3:K$9173)+SUMIF('RELACION PAGO DE CAJA'!B$3:B$9173,A6470,'RELACION PAGO DE CAJA'!L$3:L$9173)+(SUMIF('RELACION PAGO DE CAJA'!B$3:B$9173,A6470,'RELACION PAGO DE CAJA'!M$3:M$408)+(SUMIF('RELACION PAGO DE CAJA'!B$3:B$9173,A6470,'RELACION PAGO DE CAJA'!N$3:N$9173)))))</f>
        <v>#REF!</v>
      </c>
    </row>
    <row r="6471" spans="1:10">
      <c r="A6471" s="16" t="str">
        <f t="shared" si="105"/>
        <v/>
      </c>
      <c r="B6471" s="93"/>
      <c r="C6471" s="97"/>
      <c r="D6471" s="25"/>
      <c r="E6471" s="91"/>
      <c r="F6471" s="98"/>
      <c r="G6471" s="23"/>
      <c r="H6471" s="23"/>
      <c r="I6471" s="23"/>
      <c r="J6471" s="14" t="e">
        <f ca="1">F6471-(G6471+(SUMIF('RELACION PAGO DE CAJA'!B$3:B$9173,A6471,'RELACION PAGO DE CAJA'!K$3:K$9173)+SUMIF('RELACION PAGO DE CAJA'!B$3:B$9173,A6471,'RELACION PAGO DE CAJA'!L$3:L$9173)+(SUMIF('RELACION PAGO DE CAJA'!B$3:B$9173,A6471,'RELACION PAGO DE CAJA'!M$3:M$408)+(SUMIF('RELACION PAGO DE CAJA'!B$3:B$9173,A6471,'RELACION PAGO DE CAJA'!N$3:N$9173)))))</f>
        <v>#REF!</v>
      </c>
    </row>
    <row r="6472" spans="1:10">
      <c r="A6472" s="16" t="str">
        <f t="shared" si="105"/>
        <v/>
      </c>
      <c r="B6472" s="93"/>
      <c r="C6472" s="97"/>
      <c r="D6472" s="25"/>
      <c r="E6472" s="91"/>
      <c r="F6472" s="98"/>
      <c r="G6472" s="23"/>
      <c r="H6472" s="23"/>
      <c r="I6472" s="23"/>
      <c r="J6472" s="14" t="e">
        <f ca="1">F6472-(G6472+(SUMIF('RELACION PAGO DE CAJA'!B$3:B$9173,A6472,'RELACION PAGO DE CAJA'!K$3:K$9173)+SUMIF('RELACION PAGO DE CAJA'!B$3:B$9173,A6472,'RELACION PAGO DE CAJA'!L$3:L$9173)+(SUMIF('RELACION PAGO DE CAJA'!B$3:B$9173,A6472,'RELACION PAGO DE CAJA'!M$3:M$408)+(SUMIF('RELACION PAGO DE CAJA'!B$3:B$9173,A6472,'RELACION PAGO DE CAJA'!N$3:N$9173)))))</f>
        <v>#REF!</v>
      </c>
    </row>
    <row r="6473" spans="1:10">
      <c r="A6473" s="16" t="str">
        <f t="shared" si="105"/>
        <v/>
      </c>
      <c r="B6473" s="93"/>
      <c r="C6473" s="97"/>
      <c r="D6473" s="25"/>
      <c r="E6473" s="91"/>
      <c r="F6473" s="98"/>
      <c r="G6473" s="23"/>
      <c r="H6473" s="23"/>
      <c r="I6473" s="23"/>
      <c r="J6473" s="14" t="e">
        <f ca="1">F6473-(G6473+(SUMIF('RELACION PAGO DE CAJA'!B$3:B$9173,A6473,'RELACION PAGO DE CAJA'!K$3:K$9173)+SUMIF('RELACION PAGO DE CAJA'!B$3:B$9173,A6473,'RELACION PAGO DE CAJA'!L$3:L$9173)+(SUMIF('RELACION PAGO DE CAJA'!B$3:B$9173,A6473,'RELACION PAGO DE CAJA'!M$3:M$408)+(SUMIF('RELACION PAGO DE CAJA'!B$3:B$9173,A6473,'RELACION PAGO DE CAJA'!N$3:N$9173)))))</f>
        <v>#REF!</v>
      </c>
    </row>
    <row r="6474" spans="1:10">
      <c r="A6474" s="16" t="str">
        <f t="shared" si="105"/>
        <v/>
      </c>
      <c r="B6474" s="93"/>
      <c r="C6474" s="97"/>
      <c r="D6474" s="25"/>
      <c r="E6474" s="91"/>
      <c r="F6474" s="98"/>
      <c r="G6474" s="23"/>
      <c r="H6474" s="23"/>
      <c r="I6474" s="23"/>
      <c r="J6474" s="14" t="e">
        <f ca="1">F6474-(G6474+(SUMIF('RELACION PAGO DE CAJA'!B$3:B$9173,A6474,'RELACION PAGO DE CAJA'!K$3:K$9173)+SUMIF('RELACION PAGO DE CAJA'!B$3:B$9173,A6474,'RELACION PAGO DE CAJA'!L$3:L$9173)+(SUMIF('RELACION PAGO DE CAJA'!B$3:B$9173,A6474,'RELACION PAGO DE CAJA'!M$3:M$408)+(SUMIF('RELACION PAGO DE CAJA'!B$3:B$9173,A6474,'RELACION PAGO DE CAJA'!N$3:N$9173)))))</f>
        <v>#REF!</v>
      </c>
    </row>
    <row r="6475" spans="1:10">
      <c r="A6475" s="16" t="str">
        <f t="shared" si="105"/>
        <v/>
      </c>
      <c r="B6475" s="93"/>
      <c r="C6475" s="97"/>
      <c r="D6475" s="25"/>
      <c r="E6475" s="91"/>
      <c r="F6475" s="98"/>
      <c r="G6475" s="23"/>
      <c r="H6475" s="23"/>
      <c r="I6475" s="23"/>
      <c r="J6475" s="14" t="e">
        <f ca="1">F6475-(G6475+(SUMIF('RELACION PAGO DE CAJA'!B$3:B$9173,A6475,'RELACION PAGO DE CAJA'!K$3:K$9173)+SUMIF('RELACION PAGO DE CAJA'!B$3:B$9173,A6475,'RELACION PAGO DE CAJA'!L$3:L$9173)+(SUMIF('RELACION PAGO DE CAJA'!B$3:B$9173,A6475,'RELACION PAGO DE CAJA'!M$3:M$408)+(SUMIF('RELACION PAGO DE CAJA'!B$3:B$9173,A6475,'RELACION PAGO DE CAJA'!N$3:N$9173)))))</f>
        <v>#REF!</v>
      </c>
    </row>
    <row r="6476" spans="1:10">
      <c r="A6476" s="16" t="str">
        <f t="shared" si="105"/>
        <v/>
      </c>
      <c r="B6476" s="93"/>
      <c r="C6476" s="97"/>
      <c r="D6476" s="25"/>
      <c r="E6476" s="91"/>
      <c r="F6476" s="98"/>
      <c r="G6476" s="23"/>
      <c r="H6476" s="23"/>
      <c r="I6476" s="23"/>
      <c r="J6476" s="14" t="e">
        <f ca="1">F6476-(G6476+(SUMIF('RELACION PAGO DE CAJA'!B$3:B$9173,A6476,'RELACION PAGO DE CAJA'!K$3:K$9173)+SUMIF('RELACION PAGO DE CAJA'!B$3:B$9173,A6476,'RELACION PAGO DE CAJA'!L$3:L$9173)+(SUMIF('RELACION PAGO DE CAJA'!B$3:B$9173,A6476,'RELACION PAGO DE CAJA'!M$3:M$408)+(SUMIF('RELACION PAGO DE CAJA'!B$3:B$9173,A6476,'RELACION PAGO DE CAJA'!N$3:N$9173)))))</f>
        <v>#REF!</v>
      </c>
    </row>
    <row r="6477" spans="1:10">
      <c r="A6477" s="16" t="str">
        <f t="shared" si="105"/>
        <v/>
      </c>
      <c r="B6477" s="93"/>
      <c r="C6477" s="97"/>
      <c r="D6477" s="25"/>
      <c r="E6477" s="91"/>
      <c r="F6477" s="98"/>
      <c r="G6477" s="23"/>
      <c r="H6477" s="23"/>
      <c r="I6477" s="23"/>
      <c r="J6477" s="14" t="e">
        <f ca="1">F6477-(G6477+(SUMIF('RELACION PAGO DE CAJA'!B$3:B$9173,A6477,'RELACION PAGO DE CAJA'!K$3:K$9173)+SUMIF('RELACION PAGO DE CAJA'!B$3:B$9173,A6477,'RELACION PAGO DE CAJA'!L$3:L$9173)+(SUMIF('RELACION PAGO DE CAJA'!B$3:B$9173,A6477,'RELACION PAGO DE CAJA'!M$3:M$408)+(SUMIF('RELACION PAGO DE CAJA'!B$3:B$9173,A6477,'RELACION PAGO DE CAJA'!N$3:N$9173)))))</f>
        <v>#REF!</v>
      </c>
    </row>
    <row r="6478" spans="1:10">
      <c r="A6478" s="16" t="str">
        <f t="shared" si="105"/>
        <v/>
      </c>
      <c r="B6478" s="93"/>
      <c r="C6478" s="97"/>
      <c r="D6478" s="25"/>
      <c r="E6478" s="91"/>
      <c r="F6478" s="98"/>
      <c r="G6478" s="23"/>
      <c r="H6478" s="23"/>
      <c r="I6478" s="23"/>
      <c r="J6478" s="14" t="e">
        <f ca="1">F6478-(G6478+(SUMIF('RELACION PAGO DE CAJA'!B$3:B$9173,A6478,'RELACION PAGO DE CAJA'!K$3:K$9173)+SUMIF('RELACION PAGO DE CAJA'!B$3:B$9173,A6478,'RELACION PAGO DE CAJA'!L$3:L$9173)+(SUMIF('RELACION PAGO DE CAJA'!B$3:B$9173,A6478,'RELACION PAGO DE CAJA'!M$3:M$408)+(SUMIF('RELACION PAGO DE CAJA'!B$3:B$9173,A6478,'RELACION PAGO DE CAJA'!N$3:N$9173)))))</f>
        <v>#REF!</v>
      </c>
    </row>
    <row r="6479" spans="1:10">
      <c r="A6479" s="16" t="str">
        <f t="shared" si="105"/>
        <v/>
      </c>
      <c r="B6479" s="93"/>
      <c r="C6479" s="97"/>
      <c r="D6479" s="25"/>
      <c r="E6479" s="91"/>
      <c r="F6479" s="98"/>
      <c r="G6479" s="23"/>
      <c r="H6479" s="23"/>
      <c r="I6479" s="23"/>
      <c r="J6479" s="14" t="e">
        <f ca="1">F6479-(G6479+(SUMIF('RELACION PAGO DE CAJA'!B$3:B$9173,A6479,'RELACION PAGO DE CAJA'!K$3:K$9173)+SUMIF('RELACION PAGO DE CAJA'!B$3:B$9173,A6479,'RELACION PAGO DE CAJA'!L$3:L$9173)+(SUMIF('RELACION PAGO DE CAJA'!B$3:B$9173,A6479,'RELACION PAGO DE CAJA'!M$3:M$408)+(SUMIF('RELACION PAGO DE CAJA'!B$3:B$9173,A6479,'RELACION PAGO DE CAJA'!N$3:N$9173)))))</f>
        <v>#REF!</v>
      </c>
    </row>
    <row r="6480" spans="1:10">
      <c r="A6480" s="16" t="str">
        <f t="shared" si="105"/>
        <v/>
      </c>
      <c r="B6480" s="93"/>
      <c r="C6480" s="97"/>
      <c r="D6480" s="25"/>
      <c r="E6480" s="91"/>
      <c r="F6480" s="98"/>
      <c r="G6480" s="23"/>
      <c r="H6480" s="23"/>
      <c r="I6480" s="23"/>
      <c r="J6480" s="14" t="e">
        <f ca="1">F6480-(G6480+(SUMIF('RELACION PAGO DE CAJA'!B$3:B$9173,A6480,'RELACION PAGO DE CAJA'!K$3:K$9173)+SUMIF('RELACION PAGO DE CAJA'!B$3:B$9173,A6480,'RELACION PAGO DE CAJA'!L$3:L$9173)+(SUMIF('RELACION PAGO DE CAJA'!B$3:B$9173,A6480,'RELACION PAGO DE CAJA'!M$3:M$408)+(SUMIF('RELACION PAGO DE CAJA'!B$3:B$9173,A6480,'RELACION PAGO DE CAJA'!N$3:N$9173)))))</f>
        <v>#REF!</v>
      </c>
    </row>
    <row r="6481" spans="1:10">
      <c r="A6481" s="16" t="str">
        <f t="shared" si="105"/>
        <v/>
      </c>
      <c r="B6481" s="93"/>
      <c r="C6481" s="97"/>
      <c r="D6481" s="25"/>
      <c r="E6481" s="91"/>
      <c r="F6481" s="98"/>
      <c r="G6481" s="23"/>
      <c r="H6481" s="23"/>
      <c r="I6481" s="23"/>
      <c r="J6481" s="14" t="e">
        <f ca="1">F6481-(G6481+(SUMIF('RELACION PAGO DE CAJA'!B$3:B$9173,A6481,'RELACION PAGO DE CAJA'!K$3:K$9173)+SUMIF('RELACION PAGO DE CAJA'!B$3:B$9173,A6481,'RELACION PAGO DE CAJA'!L$3:L$9173)+(SUMIF('RELACION PAGO DE CAJA'!B$3:B$9173,A6481,'RELACION PAGO DE CAJA'!M$3:M$408)+(SUMIF('RELACION PAGO DE CAJA'!B$3:B$9173,A6481,'RELACION PAGO DE CAJA'!N$3:N$9173)))))</f>
        <v>#REF!</v>
      </c>
    </row>
    <row r="6482" spans="1:10">
      <c r="A6482" s="16" t="str">
        <f t="shared" si="105"/>
        <v/>
      </c>
      <c r="B6482" s="93"/>
      <c r="C6482" s="97"/>
      <c r="D6482" s="25"/>
      <c r="E6482" s="91"/>
      <c r="F6482" s="98"/>
      <c r="G6482" s="23"/>
      <c r="H6482" s="23"/>
      <c r="I6482" s="23"/>
      <c r="J6482" s="14" t="e">
        <f ca="1">F6482-(G6482+(SUMIF('RELACION PAGO DE CAJA'!B$3:B$9173,A6482,'RELACION PAGO DE CAJA'!K$3:K$9173)+SUMIF('RELACION PAGO DE CAJA'!B$3:B$9173,A6482,'RELACION PAGO DE CAJA'!L$3:L$9173)+(SUMIF('RELACION PAGO DE CAJA'!B$3:B$9173,A6482,'RELACION PAGO DE CAJA'!M$3:M$408)+(SUMIF('RELACION PAGO DE CAJA'!B$3:B$9173,A6482,'RELACION PAGO DE CAJA'!N$3:N$9173)))))</f>
        <v>#REF!</v>
      </c>
    </row>
    <row r="6483" spans="1:10">
      <c r="A6483" s="16" t="str">
        <f t="shared" si="105"/>
        <v/>
      </c>
      <c r="B6483" s="93"/>
      <c r="C6483" s="97"/>
      <c r="D6483" s="25"/>
      <c r="E6483" s="91"/>
      <c r="F6483" s="98"/>
      <c r="G6483" s="23"/>
      <c r="H6483" s="23"/>
      <c r="I6483" s="23"/>
      <c r="J6483" s="14" t="e">
        <f ca="1">F6483-(G6483+(SUMIF('RELACION PAGO DE CAJA'!B$3:B$9173,A6483,'RELACION PAGO DE CAJA'!K$3:K$9173)+SUMIF('RELACION PAGO DE CAJA'!B$3:B$9173,A6483,'RELACION PAGO DE CAJA'!L$3:L$9173)+(SUMIF('RELACION PAGO DE CAJA'!B$3:B$9173,A6483,'RELACION PAGO DE CAJA'!M$3:M$408)+(SUMIF('RELACION PAGO DE CAJA'!B$3:B$9173,A6483,'RELACION PAGO DE CAJA'!N$3:N$9173)))))</f>
        <v>#REF!</v>
      </c>
    </row>
    <row r="6484" spans="1:10">
      <c r="A6484" s="16" t="str">
        <f t="shared" si="105"/>
        <v/>
      </c>
      <c r="B6484" s="93"/>
      <c r="C6484" s="97"/>
      <c r="D6484" s="25"/>
      <c r="E6484" s="91"/>
      <c r="F6484" s="98"/>
      <c r="G6484" s="23"/>
      <c r="H6484" s="23"/>
      <c r="I6484" s="23"/>
      <c r="J6484" s="14" t="e">
        <f ca="1">F6484-(G6484+(SUMIF('RELACION PAGO DE CAJA'!B$3:B$9173,A6484,'RELACION PAGO DE CAJA'!K$3:K$9173)+SUMIF('RELACION PAGO DE CAJA'!B$3:B$9173,A6484,'RELACION PAGO DE CAJA'!L$3:L$9173)+(SUMIF('RELACION PAGO DE CAJA'!B$3:B$9173,A6484,'RELACION PAGO DE CAJA'!M$3:M$408)+(SUMIF('RELACION PAGO DE CAJA'!B$3:B$9173,A6484,'RELACION PAGO DE CAJA'!N$3:N$9173)))))</f>
        <v>#REF!</v>
      </c>
    </row>
    <row r="6485" spans="1:10">
      <c r="A6485" s="16" t="str">
        <f t="shared" ref="A6485:A6548" si="106">CONCATENATE(B6485,D6485,E6485)</f>
        <v/>
      </c>
      <c r="B6485" s="93"/>
      <c r="C6485" s="97"/>
      <c r="D6485" s="25"/>
      <c r="E6485" s="91"/>
      <c r="F6485" s="98"/>
      <c r="G6485" s="23"/>
      <c r="H6485" s="23"/>
      <c r="I6485" s="23"/>
      <c r="J6485" s="14" t="e">
        <f ca="1">F6485-(G6485+(SUMIF('RELACION PAGO DE CAJA'!B$3:B$9173,A6485,'RELACION PAGO DE CAJA'!K$3:K$9173)+SUMIF('RELACION PAGO DE CAJA'!B$3:B$9173,A6485,'RELACION PAGO DE CAJA'!L$3:L$9173)+(SUMIF('RELACION PAGO DE CAJA'!B$3:B$9173,A6485,'RELACION PAGO DE CAJA'!M$3:M$408)+(SUMIF('RELACION PAGO DE CAJA'!B$3:B$9173,A6485,'RELACION PAGO DE CAJA'!N$3:N$9173)))))</f>
        <v>#REF!</v>
      </c>
    </row>
    <row r="6486" spans="1:10">
      <c r="A6486" s="16" t="str">
        <f t="shared" si="106"/>
        <v/>
      </c>
      <c r="B6486" s="93"/>
      <c r="C6486" s="97"/>
      <c r="D6486" s="25"/>
      <c r="E6486" s="91"/>
      <c r="F6486" s="98"/>
      <c r="G6486" s="23"/>
      <c r="H6486" s="23"/>
      <c r="I6486" s="23"/>
      <c r="J6486" s="14" t="e">
        <f ca="1">F6486-(G6486+(SUMIF('RELACION PAGO DE CAJA'!B$3:B$9173,A6486,'RELACION PAGO DE CAJA'!K$3:K$9173)+SUMIF('RELACION PAGO DE CAJA'!B$3:B$9173,A6486,'RELACION PAGO DE CAJA'!L$3:L$9173)+(SUMIF('RELACION PAGO DE CAJA'!B$3:B$9173,A6486,'RELACION PAGO DE CAJA'!M$3:M$408)+(SUMIF('RELACION PAGO DE CAJA'!B$3:B$9173,A6486,'RELACION PAGO DE CAJA'!N$3:N$9173)))))</f>
        <v>#REF!</v>
      </c>
    </row>
    <row r="6487" spans="1:10">
      <c r="A6487" s="16" t="str">
        <f t="shared" si="106"/>
        <v/>
      </c>
      <c r="B6487" s="93"/>
      <c r="C6487" s="97"/>
      <c r="D6487" s="25"/>
      <c r="E6487" s="91"/>
      <c r="F6487" s="98"/>
      <c r="G6487" s="23"/>
      <c r="H6487" s="23"/>
      <c r="I6487" s="23"/>
      <c r="J6487" s="14" t="e">
        <f ca="1">F6487-(G6487+(SUMIF('RELACION PAGO DE CAJA'!B$3:B$9173,A6487,'RELACION PAGO DE CAJA'!K$3:K$9173)+SUMIF('RELACION PAGO DE CAJA'!B$3:B$9173,A6487,'RELACION PAGO DE CAJA'!L$3:L$9173)+(SUMIF('RELACION PAGO DE CAJA'!B$3:B$9173,A6487,'RELACION PAGO DE CAJA'!M$3:M$408)+(SUMIF('RELACION PAGO DE CAJA'!B$3:B$9173,A6487,'RELACION PAGO DE CAJA'!N$3:N$9173)))))</f>
        <v>#REF!</v>
      </c>
    </row>
    <row r="6488" spans="1:10">
      <c r="A6488" s="16" t="str">
        <f t="shared" si="106"/>
        <v/>
      </c>
      <c r="B6488" s="93"/>
      <c r="C6488" s="97"/>
      <c r="D6488" s="25"/>
      <c r="E6488" s="91"/>
      <c r="F6488" s="98"/>
      <c r="G6488" s="23"/>
      <c r="H6488" s="23"/>
      <c r="I6488" s="23"/>
      <c r="J6488" s="14" t="e">
        <f ca="1">F6488-(G6488+(SUMIF('RELACION PAGO DE CAJA'!B$3:B$9173,A6488,'RELACION PAGO DE CAJA'!K$3:K$9173)+SUMIF('RELACION PAGO DE CAJA'!B$3:B$9173,A6488,'RELACION PAGO DE CAJA'!L$3:L$9173)+(SUMIF('RELACION PAGO DE CAJA'!B$3:B$9173,A6488,'RELACION PAGO DE CAJA'!M$3:M$408)+(SUMIF('RELACION PAGO DE CAJA'!B$3:B$9173,A6488,'RELACION PAGO DE CAJA'!N$3:N$9173)))))</f>
        <v>#REF!</v>
      </c>
    </row>
    <row r="6489" spans="1:10">
      <c r="A6489" s="16" t="str">
        <f t="shared" si="106"/>
        <v/>
      </c>
      <c r="B6489" s="93"/>
      <c r="C6489" s="97"/>
      <c r="D6489" s="25"/>
      <c r="E6489" s="91"/>
      <c r="F6489" s="98"/>
      <c r="G6489" s="23"/>
      <c r="H6489" s="23"/>
      <c r="I6489" s="23"/>
      <c r="J6489" s="14" t="e">
        <f ca="1">F6489-(G6489+(SUMIF('RELACION PAGO DE CAJA'!B$3:B$9173,A6489,'RELACION PAGO DE CAJA'!K$3:K$9173)+SUMIF('RELACION PAGO DE CAJA'!B$3:B$9173,A6489,'RELACION PAGO DE CAJA'!L$3:L$9173)+(SUMIF('RELACION PAGO DE CAJA'!B$3:B$9173,A6489,'RELACION PAGO DE CAJA'!M$3:M$408)+(SUMIF('RELACION PAGO DE CAJA'!B$3:B$9173,A6489,'RELACION PAGO DE CAJA'!N$3:N$9173)))))</f>
        <v>#REF!</v>
      </c>
    </row>
    <row r="6490" spans="1:10">
      <c r="A6490" s="16" t="str">
        <f t="shared" si="106"/>
        <v/>
      </c>
      <c r="B6490" s="93"/>
      <c r="C6490" s="97"/>
      <c r="D6490" s="25"/>
      <c r="E6490" s="91"/>
      <c r="F6490" s="98"/>
      <c r="G6490" s="23"/>
      <c r="H6490" s="23"/>
      <c r="I6490" s="23"/>
      <c r="J6490" s="14" t="e">
        <f ca="1">F6490-(G6490+(SUMIF('RELACION PAGO DE CAJA'!B$3:B$9173,A6490,'RELACION PAGO DE CAJA'!K$3:K$9173)+SUMIF('RELACION PAGO DE CAJA'!B$3:B$9173,A6490,'RELACION PAGO DE CAJA'!L$3:L$9173)+(SUMIF('RELACION PAGO DE CAJA'!B$3:B$9173,A6490,'RELACION PAGO DE CAJA'!M$3:M$408)+(SUMIF('RELACION PAGO DE CAJA'!B$3:B$9173,A6490,'RELACION PAGO DE CAJA'!N$3:N$9173)))))</f>
        <v>#REF!</v>
      </c>
    </row>
    <row r="6491" spans="1:10">
      <c r="A6491" s="16" t="str">
        <f t="shared" si="106"/>
        <v/>
      </c>
      <c r="B6491" s="93"/>
      <c r="C6491" s="97"/>
      <c r="D6491" s="25"/>
      <c r="E6491" s="91"/>
      <c r="F6491" s="98"/>
      <c r="G6491" s="23"/>
      <c r="H6491" s="23"/>
      <c r="I6491" s="23"/>
      <c r="J6491" s="14" t="e">
        <f ca="1">F6491-(G6491+(SUMIF('RELACION PAGO DE CAJA'!B$3:B$9173,A6491,'RELACION PAGO DE CAJA'!K$3:K$9173)+SUMIF('RELACION PAGO DE CAJA'!B$3:B$9173,A6491,'RELACION PAGO DE CAJA'!L$3:L$9173)+(SUMIF('RELACION PAGO DE CAJA'!B$3:B$9173,A6491,'RELACION PAGO DE CAJA'!M$3:M$408)+(SUMIF('RELACION PAGO DE CAJA'!B$3:B$9173,A6491,'RELACION PAGO DE CAJA'!N$3:N$9173)))))</f>
        <v>#REF!</v>
      </c>
    </row>
    <row r="6492" spans="1:10">
      <c r="A6492" s="16" t="str">
        <f t="shared" si="106"/>
        <v/>
      </c>
      <c r="B6492" s="93"/>
      <c r="C6492" s="97"/>
      <c r="D6492" s="25"/>
      <c r="E6492" s="91"/>
      <c r="F6492" s="98"/>
      <c r="G6492" s="23"/>
      <c r="H6492" s="23"/>
      <c r="I6492" s="23"/>
      <c r="J6492" s="14" t="e">
        <f ca="1">F6492-(G6492+(SUMIF('RELACION PAGO DE CAJA'!B$3:B$9173,A6492,'RELACION PAGO DE CAJA'!K$3:K$9173)+SUMIF('RELACION PAGO DE CAJA'!B$3:B$9173,A6492,'RELACION PAGO DE CAJA'!L$3:L$9173)+(SUMIF('RELACION PAGO DE CAJA'!B$3:B$9173,A6492,'RELACION PAGO DE CAJA'!M$3:M$408)+(SUMIF('RELACION PAGO DE CAJA'!B$3:B$9173,A6492,'RELACION PAGO DE CAJA'!N$3:N$9173)))))</f>
        <v>#REF!</v>
      </c>
    </row>
    <row r="6493" spans="1:10">
      <c r="A6493" s="16" t="str">
        <f t="shared" si="106"/>
        <v/>
      </c>
      <c r="B6493" s="93"/>
      <c r="C6493" s="97"/>
      <c r="D6493" s="25"/>
      <c r="E6493" s="91"/>
      <c r="F6493" s="98"/>
      <c r="G6493" s="23"/>
      <c r="H6493" s="23"/>
      <c r="I6493" s="23"/>
      <c r="J6493" s="14" t="e">
        <f ca="1">F6493-(G6493+(SUMIF('RELACION PAGO DE CAJA'!B$3:B$9173,A6493,'RELACION PAGO DE CAJA'!K$3:K$9173)+SUMIF('RELACION PAGO DE CAJA'!B$3:B$9173,A6493,'RELACION PAGO DE CAJA'!L$3:L$9173)+(SUMIF('RELACION PAGO DE CAJA'!B$3:B$9173,A6493,'RELACION PAGO DE CAJA'!M$3:M$408)+(SUMIF('RELACION PAGO DE CAJA'!B$3:B$9173,A6493,'RELACION PAGO DE CAJA'!N$3:N$9173)))))</f>
        <v>#REF!</v>
      </c>
    </row>
    <row r="6494" spans="1:10">
      <c r="A6494" s="16" t="str">
        <f t="shared" si="106"/>
        <v/>
      </c>
      <c r="B6494" s="93"/>
      <c r="C6494" s="97"/>
      <c r="D6494" s="25"/>
      <c r="E6494" s="91"/>
      <c r="F6494" s="98"/>
      <c r="G6494" s="23"/>
      <c r="H6494" s="23"/>
      <c r="I6494" s="23"/>
      <c r="J6494" s="14" t="e">
        <f ca="1">F6494-(G6494+(SUMIF('RELACION PAGO DE CAJA'!B$3:B$9173,A6494,'RELACION PAGO DE CAJA'!K$3:K$9173)+SUMIF('RELACION PAGO DE CAJA'!B$3:B$9173,A6494,'RELACION PAGO DE CAJA'!L$3:L$9173)+(SUMIF('RELACION PAGO DE CAJA'!B$3:B$9173,A6494,'RELACION PAGO DE CAJA'!M$3:M$408)+(SUMIF('RELACION PAGO DE CAJA'!B$3:B$9173,A6494,'RELACION PAGO DE CAJA'!N$3:N$9173)))))</f>
        <v>#REF!</v>
      </c>
    </row>
    <row r="6495" spans="1:10">
      <c r="A6495" s="16" t="str">
        <f t="shared" si="106"/>
        <v/>
      </c>
      <c r="B6495" s="93"/>
      <c r="C6495" s="97"/>
      <c r="D6495" s="25"/>
      <c r="E6495" s="91"/>
      <c r="F6495" s="98"/>
      <c r="G6495" s="23"/>
      <c r="H6495" s="23"/>
      <c r="I6495" s="23"/>
      <c r="J6495" s="14" t="e">
        <f ca="1">F6495-(G6495+(SUMIF('RELACION PAGO DE CAJA'!B$3:B$9173,A6495,'RELACION PAGO DE CAJA'!K$3:K$9173)+SUMIF('RELACION PAGO DE CAJA'!B$3:B$9173,A6495,'RELACION PAGO DE CAJA'!L$3:L$9173)+(SUMIF('RELACION PAGO DE CAJA'!B$3:B$9173,A6495,'RELACION PAGO DE CAJA'!M$3:M$408)+(SUMIF('RELACION PAGO DE CAJA'!B$3:B$9173,A6495,'RELACION PAGO DE CAJA'!N$3:N$9173)))))</f>
        <v>#REF!</v>
      </c>
    </row>
    <row r="6496" spans="1:10">
      <c r="A6496" s="16" t="str">
        <f t="shared" si="106"/>
        <v/>
      </c>
      <c r="B6496" s="93"/>
      <c r="C6496" s="97"/>
      <c r="D6496" s="25"/>
      <c r="E6496" s="91"/>
      <c r="F6496" s="98"/>
      <c r="G6496" s="23"/>
      <c r="H6496" s="23"/>
      <c r="I6496" s="23"/>
      <c r="J6496" s="14" t="e">
        <f ca="1">F6496-(G6496+(SUMIF('RELACION PAGO DE CAJA'!B$3:B$9173,A6496,'RELACION PAGO DE CAJA'!K$3:K$9173)+SUMIF('RELACION PAGO DE CAJA'!B$3:B$9173,A6496,'RELACION PAGO DE CAJA'!L$3:L$9173)+(SUMIF('RELACION PAGO DE CAJA'!B$3:B$9173,A6496,'RELACION PAGO DE CAJA'!M$3:M$408)+(SUMIF('RELACION PAGO DE CAJA'!B$3:B$9173,A6496,'RELACION PAGO DE CAJA'!N$3:N$9173)))))</f>
        <v>#REF!</v>
      </c>
    </row>
    <row r="6497" spans="1:10">
      <c r="A6497" s="16" t="str">
        <f t="shared" si="106"/>
        <v/>
      </c>
      <c r="B6497" s="93"/>
      <c r="C6497" s="97"/>
      <c r="D6497" s="25"/>
      <c r="E6497" s="91"/>
      <c r="F6497" s="98"/>
      <c r="G6497" s="23"/>
      <c r="H6497" s="23"/>
      <c r="I6497" s="23"/>
      <c r="J6497" s="14" t="e">
        <f ca="1">F6497-(G6497+(SUMIF('RELACION PAGO DE CAJA'!B$3:B$9173,A6497,'RELACION PAGO DE CAJA'!K$3:K$9173)+SUMIF('RELACION PAGO DE CAJA'!B$3:B$9173,A6497,'RELACION PAGO DE CAJA'!L$3:L$9173)+(SUMIF('RELACION PAGO DE CAJA'!B$3:B$9173,A6497,'RELACION PAGO DE CAJA'!M$3:M$408)+(SUMIF('RELACION PAGO DE CAJA'!B$3:B$9173,A6497,'RELACION PAGO DE CAJA'!N$3:N$9173)))))</f>
        <v>#REF!</v>
      </c>
    </row>
    <row r="6498" spans="1:10">
      <c r="A6498" s="16" t="str">
        <f t="shared" si="106"/>
        <v/>
      </c>
      <c r="B6498" s="93"/>
      <c r="C6498" s="97"/>
      <c r="D6498" s="25"/>
      <c r="E6498" s="91"/>
      <c r="F6498" s="98"/>
      <c r="G6498" s="23"/>
      <c r="H6498" s="23"/>
      <c r="I6498" s="23"/>
      <c r="J6498" s="14" t="e">
        <f ca="1">F6498-(G6498+(SUMIF('RELACION PAGO DE CAJA'!B$3:B$9173,A6498,'RELACION PAGO DE CAJA'!K$3:K$9173)+SUMIF('RELACION PAGO DE CAJA'!B$3:B$9173,A6498,'RELACION PAGO DE CAJA'!L$3:L$9173)+(SUMIF('RELACION PAGO DE CAJA'!B$3:B$9173,A6498,'RELACION PAGO DE CAJA'!M$3:M$408)+(SUMIF('RELACION PAGO DE CAJA'!B$3:B$9173,A6498,'RELACION PAGO DE CAJA'!N$3:N$9173)))))</f>
        <v>#REF!</v>
      </c>
    </row>
    <row r="6499" spans="1:10">
      <c r="A6499" s="16" t="str">
        <f t="shared" si="106"/>
        <v/>
      </c>
      <c r="B6499" s="93"/>
      <c r="C6499" s="97"/>
      <c r="D6499" s="25"/>
      <c r="E6499" s="91"/>
      <c r="F6499" s="98"/>
      <c r="G6499" s="23"/>
      <c r="H6499" s="23"/>
      <c r="I6499" s="23"/>
      <c r="J6499" s="14" t="e">
        <f ca="1">F6499-(G6499+(SUMIF('RELACION PAGO DE CAJA'!B$3:B$9173,A6499,'RELACION PAGO DE CAJA'!K$3:K$9173)+SUMIF('RELACION PAGO DE CAJA'!B$3:B$9173,A6499,'RELACION PAGO DE CAJA'!L$3:L$9173)+(SUMIF('RELACION PAGO DE CAJA'!B$3:B$9173,A6499,'RELACION PAGO DE CAJA'!M$3:M$408)+(SUMIF('RELACION PAGO DE CAJA'!B$3:B$9173,A6499,'RELACION PAGO DE CAJA'!N$3:N$9173)))))</f>
        <v>#REF!</v>
      </c>
    </row>
    <row r="6500" spans="1:10">
      <c r="A6500" s="16" t="str">
        <f t="shared" si="106"/>
        <v/>
      </c>
      <c r="B6500" s="93"/>
      <c r="C6500" s="97"/>
      <c r="D6500" s="25"/>
      <c r="E6500" s="91"/>
      <c r="F6500" s="98"/>
      <c r="G6500" s="23"/>
      <c r="H6500" s="23"/>
      <c r="I6500" s="23"/>
      <c r="J6500" s="14" t="e">
        <f ca="1">F6500-(G6500+(SUMIF('RELACION PAGO DE CAJA'!B$3:B$9173,A6500,'RELACION PAGO DE CAJA'!K$3:K$9173)+SUMIF('RELACION PAGO DE CAJA'!B$3:B$9173,A6500,'RELACION PAGO DE CAJA'!L$3:L$9173)+(SUMIF('RELACION PAGO DE CAJA'!B$3:B$9173,A6500,'RELACION PAGO DE CAJA'!M$3:M$408)+(SUMIF('RELACION PAGO DE CAJA'!B$3:B$9173,A6500,'RELACION PAGO DE CAJA'!N$3:N$9173)))))</f>
        <v>#REF!</v>
      </c>
    </row>
    <row r="6501" spans="1:10">
      <c r="A6501" s="16" t="str">
        <f t="shared" si="106"/>
        <v/>
      </c>
      <c r="B6501" s="93"/>
      <c r="C6501" s="97"/>
      <c r="D6501" s="25"/>
      <c r="E6501" s="91"/>
      <c r="F6501" s="98"/>
      <c r="G6501" s="23"/>
      <c r="H6501" s="23"/>
      <c r="I6501" s="23"/>
      <c r="J6501" s="14" t="e">
        <f ca="1">F6501-(G6501+(SUMIF('RELACION PAGO DE CAJA'!B$3:B$9173,A6501,'RELACION PAGO DE CAJA'!K$3:K$9173)+SUMIF('RELACION PAGO DE CAJA'!B$3:B$9173,A6501,'RELACION PAGO DE CAJA'!L$3:L$9173)+(SUMIF('RELACION PAGO DE CAJA'!B$3:B$9173,A6501,'RELACION PAGO DE CAJA'!M$3:M$408)+(SUMIF('RELACION PAGO DE CAJA'!B$3:B$9173,A6501,'RELACION PAGO DE CAJA'!N$3:N$9173)))))</f>
        <v>#REF!</v>
      </c>
    </row>
    <row r="6502" spans="1:10">
      <c r="A6502" s="16" t="str">
        <f t="shared" si="106"/>
        <v/>
      </c>
      <c r="B6502" s="93"/>
      <c r="C6502" s="97"/>
      <c r="D6502" s="25"/>
      <c r="E6502" s="91"/>
      <c r="F6502" s="98"/>
      <c r="G6502" s="23"/>
      <c r="H6502" s="23"/>
      <c r="I6502" s="23"/>
      <c r="J6502" s="14" t="e">
        <f ca="1">F6502-(G6502+(SUMIF('RELACION PAGO DE CAJA'!B$3:B$9173,A6502,'RELACION PAGO DE CAJA'!K$3:K$9173)+SUMIF('RELACION PAGO DE CAJA'!B$3:B$9173,A6502,'RELACION PAGO DE CAJA'!L$3:L$9173)+(SUMIF('RELACION PAGO DE CAJA'!B$3:B$9173,A6502,'RELACION PAGO DE CAJA'!M$3:M$408)+(SUMIF('RELACION PAGO DE CAJA'!B$3:B$9173,A6502,'RELACION PAGO DE CAJA'!N$3:N$9173)))))</f>
        <v>#REF!</v>
      </c>
    </row>
    <row r="6503" spans="1:10">
      <c r="A6503" s="16" t="str">
        <f t="shared" si="106"/>
        <v/>
      </c>
      <c r="B6503" s="93"/>
      <c r="C6503" s="97"/>
      <c r="D6503" s="25"/>
      <c r="E6503" s="91"/>
      <c r="F6503" s="98"/>
      <c r="G6503" s="23"/>
      <c r="H6503" s="23"/>
      <c r="I6503" s="23"/>
      <c r="J6503" s="14" t="e">
        <f ca="1">F6503-(G6503+(SUMIF('RELACION PAGO DE CAJA'!B$3:B$9173,A6503,'RELACION PAGO DE CAJA'!K$3:K$9173)+SUMIF('RELACION PAGO DE CAJA'!B$3:B$9173,A6503,'RELACION PAGO DE CAJA'!L$3:L$9173)+(SUMIF('RELACION PAGO DE CAJA'!B$3:B$9173,A6503,'RELACION PAGO DE CAJA'!M$3:M$408)+(SUMIF('RELACION PAGO DE CAJA'!B$3:B$9173,A6503,'RELACION PAGO DE CAJA'!N$3:N$9173)))))</f>
        <v>#REF!</v>
      </c>
    </row>
    <row r="6504" spans="1:10">
      <c r="A6504" s="16" t="str">
        <f t="shared" si="106"/>
        <v/>
      </c>
      <c r="B6504" s="93"/>
      <c r="C6504" s="97"/>
      <c r="D6504" s="25"/>
      <c r="E6504" s="91"/>
      <c r="F6504" s="98"/>
      <c r="G6504" s="23"/>
      <c r="H6504" s="23"/>
      <c r="I6504" s="23"/>
      <c r="J6504" s="14" t="e">
        <f ca="1">F6504-(G6504+(SUMIF('RELACION PAGO DE CAJA'!B$3:B$9173,A6504,'RELACION PAGO DE CAJA'!K$3:K$9173)+SUMIF('RELACION PAGO DE CAJA'!B$3:B$9173,A6504,'RELACION PAGO DE CAJA'!L$3:L$9173)+(SUMIF('RELACION PAGO DE CAJA'!B$3:B$9173,A6504,'RELACION PAGO DE CAJA'!M$3:M$408)+(SUMIF('RELACION PAGO DE CAJA'!B$3:B$9173,A6504,'RELACION PAGO DE CAJA'!N$3:N$9173)))))</f>
        <v>#REF!</v>
      </c>
    </row>
    <row r="6505" spans="1:10">
      <c r="A6505" s="16" t="str">
        <f t="shared" si="106"/>
        <v/>
      </c>
      <c r="B6505" s="93"/>
      <c r="C6505" s="97"/>
      <c r="D6505" s="25"/>
      <c r="E6505" s="91"/>
      <c r="F6505" s="98"/>
      <c r="G6505" s="23"/>
      <c r="H6505" s="23"/>
      <c r="I6505" s="23"/>
      <c r="J6505" s="14" t="e">
        <f ca="1">F6505-(G6505+(SUMIF('RELACION PAGO DE CAJA'!B$3:B$9173,A6505,'RELACION PAGO DE CAJA'!K$3:K$9173)+SUMIF('RELACION PAGO DE CAJA'!B$3:B$9173,A6505,'RELACION PAGO DE CAJA'!L$3:L$9173)+(SUMIF('RELACION PAGO DE CAJA'!B$3:B$9173,A6505,'RELACION PAGO DE CAJA'!M$3:M$408)+(SUMIF('RELACION PAGO DE CAJA'!B$3:B$9173,A6505,'RELACION PAGO DE CAJA'!N$3:N$9173)))))</f>
        <v>#REF!</v>
      </c>
    </row>
    <row r="6506" spans="1:10">
      <c r="A6506" s="16" t="str">
        <f t="shared" si="106"/>
        <v/>
      </c>
      <c r="B6506" s="93"/>
      <c r="C6506" s="97"/>
      <c r="D6506" s="25"/>
      <c r="E6506" s="91"/>
      <c r="F6506" s="98"/>
      <c r="G6506" s="23"/>
      <c r="H6506" s="23"/>
      <c r="I6506" s="23"/>
      <c r="J6506" s="14" t="e">
        <f ca="1">F6506-(G6506+(SUMIF('RELACION PAGO DE CAJA'!B$3:B$9173,A6506,'RELACION PAGO DE CAJA'!K$3:K$9173)+SUMIF('RELACION PAGO DE CAJA'!B$3:B$9173,A6506,'RELACION PAGO DE CAJA'!L$3:L$9173)+(SUMIF('RELACION PAGO DE CAJA'!B$3:B$9173,A6506,'RELACION PAGO DE CAJA'!M$3:M$408)+(SUMIF('RELACION PAGO DE CAJA'!B$3:B$9173,A6506,'RELACION PAGO DE CAJA'!N$3:N$9173)))))</f>
        <v>#REF!</v>
      </c>
    </row>
    <row r="6507" spans="1:10">
      <c r="A6507" s="16" t="str">
        <f t="shared" si="106"/>
        <v/>
      </c>
      <c r="B6507" s="93"/>
      <c r="C6507" s="97"/>
      <c r="D6507" s="25"/>
      <c r="E6507" s="91"/>
      <c r="F6507" s="98"/>
      <c r="G6507" s="23"/>
      <c r="H6507" s="23"/>
      <c r="I6507" s="23"/>
      <c r="J6507" s="14" t="e">
        <f ca="1">F6507-(G6507+(SUMIF('RELACION PAGO DE CAJA'!B$3:B$9173,A6507,'RELACION PAGO DE CAJA'!K$3:K$9173)+SUMIF('RELACION PAGO DE CAJA'!B$3:B$9173,A6507,'RELACION PAGO DE CAJA'!L$3:L$9173)+(SUMIF('RELACION PAGO DE CAJA'!B$3:B$9173,A6507,'RELACION PAGO DE CAJA'!M$3:M$408)+(SUMIF('RELACION PAGO DE CAJA'!B$3:B$9173,A6507,'RELACION PAGO DE CAJA'!N$3:N$9173)))))</f>
        <v>#REF!</v>
      </c>
    </row>
    <row r="6508" spans="1:10">
      <c r="A6508" s="16" t="str">
        <f t="shared" si="106"/>
        <v/>
      </c>
      <c r="B6508" s="93"/>
      <c r="C6508" s="97"/>
      <c r="D6508" s="25"/>
      <c r="E6508" s="91"/>
      <c r="F6508" s="98"/>
      <c r="G6508" s="23"/>
      <c r="H6508" s="23"/>
      <c r="I6508" s="23"/>
      <c r="J6508" s="14" t="e">
        <f ca="1">F6508-(G6508+(SUMIF('RELACION PAGO DE CAJA'!B$3:B$9173,A6508,'RELACION PAGO DE CAJA'!K$3:K$9173)+SUMIF('RELACION PAGO DE CAJA'!B$3:B$9173,A6508,'RELACION PAGO DE CAJA'!L$3:L$9173)+(SUMIF('RELACION PAGO DE CAJA'!B$3:B$9173,A6508,'RELACION PAGO DE CAJA'!M$3:M$408)+(SUMIF('RELACION PAGO DE CAJA'!B$3:B$9173,A6508,'RELACION PAGO DE CAJA'!N$3:N$9173)))))</f>
        <v>#REF!</v>
      </c>
    </row>
    <row r="6509" spans="1:10">
      <c r="A6509" s="16" t="str">
        <f t="shared" si="106"/>
        <v/>
      </c>
      <c r="B6509" s="93"/>
      <c r="C6509" s="97"/>
      <c r="D6509" s="25"/>
      <c r="E6509" s="91"/>
      <c r="F6509" s="98"/>
      <c r="G6509" s="23"/>
      <c r="H6509" s="23"/>
      <c r="I6509" s="23"/>
      <c r="J6509" s="14" t="e">
        <f ca="1">F6509-(G6509+(SUMIF('RELACION PAGO DE CAJA'!B$3:B$9173,A6509,'RELACION PAGO DE CAJA'!K$3:K$9173)+SUMIF('RELACION PAGO DE CAJA'!B$3:B$9173,A6509,'RELACION PAGO DE CAJA'!L$3:L$9173)+(SUMIF('RELACION PAGO DE CAJA'!B$3:B$9173,A6509,'RELACION PAGO DE CAJA'!M$3:M$408)+(SUMIF('RELACION PAGO DE CAJA'!B$3:B$9173,A6509,'RELACION PAGO DE CAJA'!N$3:N$9173)))))</f>
        <v>#REF!</v>
      </c>
    </row>
    <row r="6510" spans="1:10">
      <c r="A6510" s="16" t="str">
        <f t="shared" si="106"/>
        <v/>
      </c>
      <c r="B6510" s="93"/>
      <c r="C6510" s="97"/>
      <c r="D6510" s="25"/>
      <c r="E6510" s="91"/>
      <c r="F6510" s="98"/>
      <c r="G6510" s="23"/>
      <c r="H6510" s="23"/>
      <c r="I6510" s="23"/>
      <c r="J6510" s="14" t="e">
        <f ca="1">F6510-(G6510+(SUMIF('RELACION PAGO DE CAJA'!B$3:B$9173,A6510,'RELACION PAGO DE CAJA'!K$3:K$9173)+SUMIF('RELACION PAGO DE CAJA'!B$3:B$9173,A6510,'RELACION PAGO DE CAJA'!L$3:L$9173)+(SUMIF('RELACION PAGO DE CAJA'!B$3:B$9173,A6510,'RELACION PAGO DE CAJA'!M$3:M$408)+(SUMIF('RELACION PAGO DE CAJA'!B$3:B$9173,A6510,'RELACION PAGO DE CAJA'!N$3:N$9173)))))</f>
        <v>#REF!</v>
      </c>
    </row>
    <row r="6511" spans="1:10">
      <c r="A6511" s="16" t="str">
        <f t="shared" si="106"/>
        <v/>
      </c>
      <c r="B6511" s="93"/>
      <c r="C6511" s="97"/>
      <c r="D6511" s="25"/>
      <c r="E6511" s="91"/>
      <c r="F6511" s="98"/>
      <c r="G6511" s="23"/>
      <c r="H6511" s="23"/>
      <c r="I6511" s="23"/>
      <c r="J6511" s="14" t="e">
        <f ca="1">F6511-(G6511+(SUMIF('RELACION PAGO DE CAJA'!B$3:B$9173,A6511,'RELACION PAGO DE CAJA'!K$3:K$9173)+SUMIF('RELACION PAGO DE CAJA'!B$3:B$9173,A6511,'RELACION PAGO DE CAJA'!L$3:L$9173)+(SUMIF('RELACION PAGO DE CAJA'!B$3:B$9173,A6511,'RELACION PAGO DE CAJA'!M$3:M$408)+(SUMIF('RELACION PAGO DE CAJA'!B$3:B$9173,A6511,'RELACION PAGO DE CAJA'!N$3:N$9173)))))</f>
        <v>#REF!</v>
      </c>
    </row>
    <row r="6512" spans="1:10">
      <c r="A6512" s="16" t="str">
        <f t="shared" si="106"/>
        <v/>
      </c>
      <c r="B6512" s="93"/>
      <c r="C6512" s="97"/>
      <c r="D6512" s="25"/>
      <c r="E6512" s="91"/>
      <c r="F6512" s="98"/>
      <c r="G6512" s="23"/>
      <c r="H6512" s="23"/>
      <c r="I6512" s="23"/>
      <c r="J6512" s="14" t="e">
        <f ca="1">F6512-(G6512+(SUMIF('RELACION PAGO DE CAJA'!B$3:B$9173,A6512,'RELACION PAGO DE CAJA'!K$3:K$9173)+SUMIF('RELACION PAGO DE CAJA'!B$3:B$9173,A6512,'RELACION PAGO DE CAJA'!L$3:L$9173)+(SUMIF('RELACION PAGO DE CAJA'!B$3:B$9173,A6512,'RELACION PAGO DE CAJA'!M$3:M$408)+(SUMIF('RELACION PAGO DE CAJA'!B$3:B$9173,A6512,'RELACION PAGO DE CAJA'!N$3:N$9173)))))</f>
        <v>#REF!</v>
      </c>
    </row>
    <row r="6513" spans="1:10">
      <c r="A6513" s="16" t="str">
        <f t="shared" si="106"/>
        <v/>
      </c>
      <c r="B6513" s="93"/>
      <c r="C6513" s="97"/>
      <c r="D6513" s="25"/>
      <c r="E6513" s="91"/>
      <c r="F6513" s="98"/>
      <c r="G6513" s="23"/>
      <c r="H6513" s="23"/>
      <c r="I6513" s="23"/>
      <c r="J6513" s="14" t="e">
        <f ca="1">F6513-(G6513+(SUMIF('RELACION PAGO DE CAJA'!B$3:B$9173,A6513,'RELACION PAGO DE CAJA'!K$3:K$9173)+SUMIF('RELACION PAGO DE CAJA'!B$3:B$9173,A6513,'RELACION PAGO DE CAJA'!L$3:L$9173)+(SUMIF('RELACION PAGO DE CAJA'!B$3:B$9173,A6513,'RELACION PAGO DE CAJA'!M$3:M$408)+(SUMIF('RELACION PAGO DE CAJA'!B$3:B$9173,A6513,'RELACION PAGO DE CAJA'!N$3:N$9173)))))</f>
        <v>#REF!</v>
      </c>
    </row>
    <row r="6514" spans="1:10">
      <c r="A6514" s="16" t="str">
        <f t="shared" si="106"/>
        <v/>
      </c>
      <c r="B6514" s="93"/>
      <c r="C6514" s="97"/>
      <c r="D6514" s="25"/>
      <c r="E6514" s="91"/>
      <c r="F6514" s="98"/>
      <c r="G6514" s="23"/>
      <c r="H6514" s="23"/>
      <c r="I6514" s="23"/>
      <c r="J6514" s="14" t="e">
        <f ca="1">F6514-(G6514+(SUMIF('RELACION PAGO DE CAJA'!B$3:B$9173,A6514,'RELACION PAGO DE CAJA'!K$3:K$9173)+SUMIF('RELACION PAGO DE CAJA'!B$3:B$9173,A6514,'RELACION PAGO DE CAJA'!L$3:L$9173)+(SUMIF('RELACION PAGO DE CAJA'!B$3:B$9173,A6514,'RELACION PAGO DE CAJA'!M$3:M$408)+(SUMIF('RELACION PAGO DE CAJA'!B$3:B$9173,A6514,'RELACION PAGO DE CAJA'!N$3:N$9173)))))</f>
        <v>#REF!</v>
      </c>
    </row>
    <row r="6515" spans="1:10">
      <c r="A6515" s="16" t="str">
        <f t="shared" si="106"/>
        <v/>
      </c>
      <c r="B6515" s="93"/>
      <c r="C6515" s="97"/>
      <c r="D6515" s="25"/>
      <c r="E6515" s="91"/>
      <c r="F6515" s="98"/>
      <c r="G6515" s="23"/>
      <c r="H6515" s="23"/>
      <c r="I6515" s="23"/>
      <c r="J6515" s="14" t="e">
        <f ca="1">F6515-(G6515+(SUMIF('RELACION PAGO DE CAJA'!B$3:B$9173,A6515,'RELACION PAGO DE CAJA'!K$3:K$9173)+SUMIF('RELACION PAGO DE CAJA'!B$3:B$9173,A6515,'RELACION PAGO DE CAJA'!L$3:L$9173)+(SUMIF('RELACION PAGO DE CAJA'!B$3:B$9173,A6515,'RELACION PAGO DE CAJA'!M$3:M$408)+(SUMIF('RELACION PAGO DE CAJA'!B$3:B$9173,A6515,'RELACION PAGO DE CAJA'!N$3:N$9173)))))</f>
        <v>#REF!</v>
      </c>
    </row>
    <row r="6516" spans="1:10">
      <c r="A6516" s="16" t="str">
        <f t="shared" si="106"/>
        <v/>
      </c>
      <c r="B6516" s="93"/>
      <c r="C6516" s="97"/>
      <c r="D6516" s="25"/>
      <c r="E6516" s="91"/>
      <c r="F6516" s="98"/>
      <c r="G6516" s="23"/>
      <c r="H6516" s="23"/>
      <c r="I6516" s="23"/>
      <c r="J6516" s="14" t="e">
        <f ca="1">F6516-(G6516+(SUMIF('RELACION PAGO DE CAJA'!B$3:B$9173,A6516,'RELACION PAGO DE CAJA'!K$3:K$9173)+SUMIF('RELACION PAGO DE CAJA'!B$3:B$9173,A6516,'RELACION PAGO DE CAJA'!L$3:L$9173)+(SUMIF('RELACION PAGO DE CAJA'!B$3:B$9173,A6516,'RELACION PAGO DE CAJA'!M$3:M$408)+(SUMIF('RELACION PAGO DE CAJA'!B$3:B$9173,A6516,'RELACION PAGO DE CAJA'!N$3:N$9173)))))</f>
        <v>#REF!</v>
      </c>
    </row>
    <row r="6517" spans="1:10">
      <c r="A6517" s="16" t="str">
        <f t="shared" si="106"/>
        <v/>
      </c>
      <c r="B6517" s="93"/>
      <c r="C6517" s="97"/>
      <c r="D6517" s="25"/>
      <c r="E6517" s="91"/>
      <c r="F6517" s="98"/>
      <c r="G6517" s="23"/>
      <c r="H6517" s="23"/>
      <c r="I6517" s="23"/>
      <c r="J6517" s="14" t="e">
        <f ca="1">F6517-(G6517+(SUMIF('RELACION PAGO DE CAJA'!B$3:B$9173,A6517,'RELACION PAGO DE CAJA'!K$3:K$9173)+SUMIF('RELACION PAGO DE CAJA'!B$3:B$9173,A6517,'RELACION PAGO DE CAJA'!L$3:L$9173)+(SUMIF('RELACION PAGO DE CAJA'!B$3:B$9173,A6517,'RELACION PAGO DE CAJA'!M$3:M$408)+(SUMIF('RELACION PAGO DE CAJA'!B$3:B$9173,A6517,'RELACION PAGO DE CAJA'!N$3:N$9173)))))</f>
        <v>#REF!</v>
      </c>
    </row>
    <row r="6518" spans="1:10">
      <c r="A6518" s="16" t="str">
        <f t="shared" si="106"/>
        <v/>
      </c>
      <c r="B6518" s="93"/>
      <c r="C6518" s="97"/>
      <c r="D6518" s="25"/>
      <c r="E6518" s="91"/>
      <c r="F6518" s="98"/>
      <c r="G6518" s="23"/>
      <c r="H6518" s="23"/>
      <c r="I6518" s="23"/>
      <c r="J6518" s="14" t="e">
        <f ca="1">F6518-(G6518+(SUMIF('RELACION PAGO DE CAJA'!B$3:B$9173,A6518,'RELACION PAGO DE CAJA'!K$3:K$9173)+SUMIF('RELACION PAGO DE CAJA'!B$3:B$9173,A6518,'RELACION PAGO DE CAJA'!L$3:L$9173)+(SUMIF('RELACION PAGO DE CAJA'!B$3:B$9173,A6518,'RELACION PAGO DE CAJA'!M$3:M$408)+(SUMIF('RELACION PAGO DE CAJA'!B$3:B$9173,A6518,'RELACION PAGO DE CAJA'!N$3:N$9173)))))</f>
        <v>#REF!</v>
      </c>
    </row>
    <row r="6519" spans="1:10">
      <c r="A6519" s="16" t="str">
        <f t="shared" si="106"/>
        <v/>
      </c>
      <c r="B6519" s="93"/>
      <c r="C6519" s="97"/>
      <c r="D6519" s="25"/>
      <c r="E6519" s="91"/>
      <c r="F6519" s="98"/>
      <c r="G6519" s="23"/>
      <c r="H6519" s="23"/>
      <c r="I6519" s="23"/>
      <c r="J6519" s="14" t="e">
        <f ca="1">F6519-(G6519+(SUMIF('RELACION PAGO DE CAJA'!B$3:B$9173,A6519,'RELACION PAGO DE CAJA'!K$3:K$9173)+SUMIF('RELACION PAGO DE CAJA'!B$3:B$9173,A6519,'RELACION PAGO DE CAJA'!L$3:L$9173)+(SUMIF('RELACION PAGO DE CAJA'!B$3:B$9173,A6519,'RELACION PAGO DE CAJA'!M$3:M$408)+(SUMIF('RELACION PAGO DE CAJA'!B$3:B$9173,A6519,'RELACION PAGO DE CAJA'!N$3:N$9173)))))</f>
        <v>#REF!</v>
      </c>
    </row>
    <row r="6520" spans="1:10">
      <c r="A6520" s="16" t="str">
        <f t="shared" si="106"/>
        <v/>
      </c>
      <c r="B6520" s="93"/>
      <c r="C6520" s="97"/>
      <c r="D6520" s="25"/>
      <c r="E6520" s="91"/>
      <c r="F6520" s="98"/>
      <c r="G6520" s="23"/>
      <c r="H6520" s="23"/>
      <c r="I6520" s="23"/>
      <c r="J6520" s="14" t="e">
        <f ca="1">F6520-(G6520+(SUMIF('RELACION PAGO DE CAJA'!B$3:B$9173,A6520,'RELACION PAGO DE CAJA'!K$3:K$9173)+SUMIF('RELACION PAGO DE CAJA'!B$3:B$9173,A6520,'RELACION PAGO DE CAJA'!L$3:L$9173)+(SUMIF('RELACION PAGO DE CAJA'!B$3:B$9173,A6520,'RELACION PAGO DE CAJA'!M$3:M$408)+(SUMIF('RELACION PAGO DE CAJA'!B$3:B$9173,A6520,'RELACION PAGO DE CAJA'!N$3:N$9173)))))</f>
        <v>#REF!</v>
      </c>
    </row>
    <row r="6521" spans="1:10">
      <c r="A6521" s="16" t="str">
        <f t="shared" si="106"/>
        <v/>
      </c>
      <c r="B6521" s="93"/>
      <c r="C6521" s="97"/>
      <c r="D6521" s="25"/>
      <c r="E6521" s="91"/>
      <c r="F6521" s="98"/>
      <c r="G6521" s="23"/>
      <c r="H6521" s="23"/>
      <c r="I6521" s="23"/>
      <c r="J6521" s="14" t="e">
        <f ca="1">F6521-(G6521+(SUMIF('RELACION PAGO DE CAJA'!B$3:B$9173,A6521,'RELACION PAGO DE CAJA'!K$3:K$9173)+SUMIF('RELACION PAGO DE CAJA'!B$3:B$9173,A6521,'RELACION PAGO DE CAJA'!L$3:L$9173)+(SUMIF('RELACION PAGO DE CAJA'!B$3:B$9173,A6521,'RELACION PAGO DE CAJA'!M$3:M$408)+(SUMIF('RELACION PAGO DE CAJA'!B$3:B$9173,A6521,'RELACION PAGO DE CAJA'!N$3:N$9173)))))</f>
        <v>#REF!</v>
      </c>
    </row>
    <row r="6522" spans="1:10">
      <c r="A6522" s="16" t="str">
        <f t="shared" si="106"/>
        <v/>
      </c>
      <c r="B6522" s="93"/>
      <c r="C6522" s="97"/>
      <c r="D6522" s="25"/>
      <c r="E6522" s="91"/>
      <c r="F6522" s="98"/>
      <c r="G6522" s="23"/>
      <c r="H6522" s="23"/>
      <c r="I6522" s="23"/>
      <c r="J6522" s="14" t="e">
        <f ca="1">F6522-(G6522+(SUMIF('RELACION PAGO DE CAJA'!B$3:B$9173,A6522,'RELACION PAGO DE CAJA'!K$3:K$9173)+SUMIF('RELACION PAGO DE CAJA'!B$3:B$9173,A6522,'RELACION PAGO DE CAJA'!L$3:L$9173)+(SUMIF('RELACION PAGO DE CAJA'!B$3:B$9173,A6522,'RELACION PAGO DE CAJA'!M$3:M$408)+(SUMIF('RELACION PAGO DE CAJA'!B$3:B$9173,A6522,'RELACION PAGO DE CAJA'!N$3:N$9173)))))</f>
        <v>#REF!</v>
      </c>
    </row>
    <row r="6523" spans="1:10">
      <c r="A6523" s="16" t="str">
        <f t="shared" si="106"/>
        <v/>
      </c>
      <c r="B6523" s="93"/>
      <c r="C6523" s="97"/>
      <c r="D6523" s="25"/>
      <c r="E6523" s="91"/>
      <c r="F6523" s="98"/>
      <c r="G6523" s="23"/>
      <c r="H6523" s="23"/>
      <c r="I6523" s="23"/>
      <c r="J6523" s="14" t="e">
        <f ca="1">F6523-(G6523+(SUMIF('RELACION PAGO DE CAJA'!B$3:B$9173,A6523,'RELACION PAGO DE CAJA'!K$3:K$9173)+SUMIF('RELACION PAGO DE CAJA'!B$3:B$9173,A6523,'RELACION PAGO DE CAJA'!L$3:L$9173)+(SUMIF('RELACION PAGO DE CAJA'!B$3:B$9173,A6523,'RELACION PAGO DE CAJA'!M$3:M$408)+(SUMIF('RELACION PAGO DE CAJA'!B$3:B$9173,A6523,'RELACION PAGO DE CAJA'!N$3:N$9173)))))</f>
        <v>#REF!</v>
      </c>
    </row>
    <row r="6524" spans="1:10">
      <c r="A6524" s="16" t="str">
        <f t="shared" si="106"/>
        <v/>
      </c>
      <c r="B6524" s="93"/>
      <c r="C6524" s="97"/>
      <c r="D6524" s="25"/>
      <c r="E6524" s="91"/>
      <c r="F6524" s="98"/>
      <c r="G6524" s="23"/>
      <c r="H6524" s="23"/>
      <c r="I6524" s="23"/>
      <c r="J6524" s="14" t="e">
        <f ca="1">F6524-(G6524+(SUMIF('RELACION PAGO DE CAJA'!B$3:B$9173,A6524,'RELACION PAGO DE CAJA'!K$3:K$9173)+SUMIF('RELACION PAGO DE CAJA'!B$3:B$9173,A6524,'RELACION PAGO DE CAJA'!L$3:L$9173)+(SUMIF('RELACION PAGO DE CAJA'!B$3:B$9173,A6524,'RELACION PAGO DE CAJA'!M$3:M$408)+(SUMIF('RELACION PAGO DE CAJA'!B$3:B$9173,A6524,'RELACION PAGO DE CAJA'!N$3:N$9173)))))</f>
        <v>#REF!</v>
      </c>
    </row>
    <row r="6525" spans="1:10">
      <c r="A6525" s="16" t="str">
        <f t="shared" si="106"/>
        <v/>
      </c>
      <c r="B6525" s="93"/>
      <c r="C6525" s="97"/>
      <c r="D6525" s="25"/>
      <c r="E6525" s="91"/>
      <c r="F6525" s="98"/>
      <c r="G6525" s="23"/>
      <c r="H6525" s="23"/>
      <c r="I6525" s="23"/>
      <c r="J6525" s="14" t="e">
        <f ca="1">F6525-(G6525+(SUMIF('RELACION PAGO DE CAJA'!B$3:B$9173,A6525,'RELACION PAGO DE CAJA'!K$3:K$9173)+SUMIF('RELACION PAGO DE CAJA'!B$3:B$9173,A6525,'RELACION PAGO DE CAJA'!L$3:L$9173)+(SUMIF('RELACION PAGO DE CAJA'!B$3:B$9173,A6525,'RELACION PAGO DE CAJA'!M$3:M$408)+(SUMIF('RELACION PAGO DE CAJA'!B$3:B$9173,A6525,'RELACION PAGO DE CAJA'!N$3:N$9173)))))</f>
        <v>#REF!</v>
      </c>
    </row>
    <row r="6526" spans="1:10">
      <c r="A6526" s="16" t="str">
        <f t="shared" si="106"/>
        <v/>
      </c>
      <c r="B6526" s="93"/>
      <c r="C6526" s="97"/>
      <c r="D6526" s="25"/>
      <c r="E6526" s="91"/>
      <c r="F6526" s="98"/>
      <c r="G6526" s="23"/>
      <c r="H6526" s="23"/>
      <c r="I6526" s="23"/>
      <c r="J6526" s="14" t="e">
        <f ca="1">F6526-(G6526+(SUMIF('RELACION PAGO DE CAJA'!B$3:B$9173,A6526,'RELACION PAGO DE CAJA'!K$3:K$9173)+SUMIF('RELACION PAGO DE CAJA'!B$3:B$9173,A6526,'RELACION PAGO DE CAJA'!L$3:L$9173)+(SUMIF('RELACION PAGO DE CAJA'!B$3:B$9173,A6526,'RELACION PAGO DE CAJA'!M$3:M$408)+(SUMIF('RELACION PAGO DE CAJA'!B$3:B$9173,A6526,'RELACION PAGO DE CAJA'!N$3:N$9173)))))</f>
        <v>#REF!</v>
      </c>
    </row>
    <row r="6527" spans="1:10">
      <c r="A6527" s="16" t="str">
        <f t="shared" si="106"/>
        <v/>
      </c>
      <c r="B6527" s="93"/>
      <c r="C6527" s="97"/>
      <c r="D6527" s="25"/>
      <c r="E6527" s="91"/>
      <c r="F6527" s="98"/>
      <c r="G6527" s="23"/>
      <c r="H6527" s="23"/>
      <c r="I6527" s="23"/>
      <c r="J6527" s="14" t="e">
        <f ca="1">F6527-(G6527+(SUMIF('RELACION PAGO DE CAJA'!B$3:B$9173,A6527,'RELACION PAGO DE CAJA'!K$3:K$9173)+SUMIF('RELACION PAGO DE CAJA'!B$3:B$9173,A6527,'RELACION PAGO DE CAJA'!L$3:L$9173)+(SUMIF('RELACION PAGO DE CAJA'!B$3:B$9173,A6527,'RELACION PAGO DE CAJA'!M$3:M$408)+(SUMIF('RELACION PAGO DE CAJA'!B$3:B$9173,A6527,'RELACION PAGO DE CAJA'!N$3:N$9173)))))</f>
        <v>#REF!</v>
      </c>
    </row>
    <row r="6528" spans="1:10">
      <c r="A6528" s="16" t="str">
        <f t="shared" si="106"/>
        <v/>
      </c>
      <c r="B6528" s="93"/>
      <c r="C6528" s="97"/>
      <c r="D6528" s="25"/>
      <c r="E6528" s="91"/>
      <c r="F6528" s="98"/>
      <c r="G6528" s="23"/>
      <c r="H6528" s="23"/>
      <c r="I6528" s="23"/>
      <c r="J6528" s="14" t="e">
        <f ca="1">F6528-(G6528+(SUMIF('RELACION PAGO DE CAJA'!B$3:B$9173,A6528,'RELACION PAGO DE CAJA'!K$3:K$9173)+SUMIF('RELACION PAGO DE CAJA'!B$3:B$9173,A6528,'RELACION PAGO DE CAJA'!L$3:L$9173)+(SUMIF('RELACION PAGO DE CAJA'!B$3:B$9173,A6528,'RELACION PAGO DE CAJA'!M$3:M$408)+(SUMIF('RELACION PAGO DE CAJA'!B$3:B$9173,A6528,'RELACION PAGO DE CAJA'!N$3:N$9173)))))</f>
        <v>#REF!</v>
      </c>
    </row>
    <row r="6529" spans="1:10">
      <c r="A6529" s="16" t="str">
        <f t="shared" si="106"/>
        <v/>
      </c>
      <c r="B6529" s="93"/>
      <c r="C6529" s="97"/>
      <c r="D6529" s="25"/>
      <c r="E6529" s="91"/>
      <c r="F6529" s="98"/>
      <c r="G6529" s="23"/>
      <c r="H6529" s="23"/>
      <c r="I6529" s="23"/>
      <c r="J6529" s="14" t="e">
        <f ca="1">F6529-(G6529+(SUMIF('RELACION PAGO DE CAJA'!B$3:B$9173,A6529,'RELACION PAGO DE CAJA'!K$3:K$9173)+SUMIF('RELACION PAGO DE CAJA'!B$3:B$9173,A6529,'RELACION PAGO DE CAJA'!L$3:L$9173)+(SUMIF('RELACION PAGO DE CAJA'!B$3:B$9173,A6529,'RELACION PAGO DE CAJA'!M$3:M$408)+(SUMIF('RELACION PAGO DE CAJA'!B$3:B$9173,A6529,'RELACION PAGO DE CAJA'!N$3:N$9173)))))</f>
        <v>#REF!</v>
      </c>
    </row>
    <row r="6530" spans="1:10">
      <c r="A6530" s="16" t="str">
        <f t="shared" si="106"/>
        <v/>
      </c>
      <c r="B6530" s="93"/>
      <c r="C6530" s="97"/>
      <c r="D6530" s="25"/>
      <c r="E6530" s="91"/>
      <c r="F6530" s="98"/>
      <c r="G6530" s="23"/>
      <c r="H6530" s="23"/>
      <c r="I6530" s="23"/>
      <c r="J6530" s="14" t="e">
        <f ca="1">F6530-(G6530+(SUMIF('RELACION PAGO DE CAJA'!B$3:B$9173,A6530,'RELACION PAGO DE CAJA'!K$3:K$9173)+SUMIF('RELACION PAGO DE CAJA'!B$3:B$9173,A6530,'RELACION PAGO DE CAJA'!L$3:L$9173)+(SUMIF('RELACION PAGO DE CAJA'!B$3:B$9173,A6530,'RELACION PAGO DE CAJA'!M$3:M$408)+(SUMIF('RELACION PAGO DE CAJA'!B$3:B$9173,A6530,'RELACION PAGO DE CAJA'!N$3:N$9173)))))</f>
        <v>#REF!</v>
      </c>
    </row>
    <row r="6531" spans="1:10">
      <c r="A6531" s="16" t="str">
        <f t="shared" si="106"/>
        <v/>
      </c>
      <c r="B6531" s="93"/>
      <c r="C6531" s="97"/>
      <c r="D6531" s="25"/>
      <c r="E6531" s="91"/>
      <c r="F6531" s="98"/>
      <c r="G6531" s="23"/>
      <c r="H6531" s="23"/>
      <c r="I6531" s="23"/>
      <c r="J6531" s="14" t="e">
        <f ca="1">F6531-(G6531+(SUMIF('RELACION PAGO DE CAJA'!B$3:B$9173,A6531,'RELACION PAGO DE CAJA'!K$3:K$9173)+SUMIF('RELACION PAGO DE CAJA'!B$3:B$9173,A6531,'RELACION PAGO DE CAJA'!L$3:L$9173)+(SUMIF('RELACION PAGO DE CAJA'!B$3:B$9173,A6531,'RELACION PAGO DE CAJA'!M$3:M$408)+(SUMIF('RELACION PAGO DE CAJA'!B$3:B$9173,A6531,'RELACION PAGO DE CAJA'!N$3:N$9173)))))</f>
        <v>#REF!</v>
      </c>
    </row>
    <row r="6532" spans="1:10">
      <c r="A6532" s="16" t="str">
        <f t="shared" si="106"/>
        <v/>
      </c>
      <c r="B6532" s="93"/>
      <c r="C6532" s="97"/>
      <c r="D6532" s="25"/>
      <c r="E6532" s="91"/>
      <c r="F6532" s="98"/>
      <c r="G6532" s="23"/>
      <c r="H6532" s="23"/>
      <c r="I6532" s="23"/>
      <c r="J6532" s="14" t="e">
        <f ca="1">F6532-(G6532+(SUMIF('RELACION PAGO DE CAJA'!B$3:B$9173,A6532,'RELACION PAGO DE CAJA'!K$3:K$9173)+SUMIF('RELACION PAGO DE CAJA'!B$3:B$9173,A6532,'RELACION PAGO DE CAJA'!L$3:L$9173)+(SUMIF('RELACION PAGO DE CAJA'!B$3:B$9173,A6532,'RELACION PAGO DE CAJA'!M$3:M$408)+(SUMIF('RELACION PAGO DE CAJA'!B$3:B$9173,A6532,'RELACION PAGO DE CAJA'!N$3:N$9173)))))</f>
        <v>#REF!</v>
      </c>
    </row>
    <row r="6533" spans="1:10">
      <c r="A6533" s="16" t="str">
        <f t="shared" si="106"/>
        <v/>
      </c>
      <c r="B6533" s="93"/>
      <c r="C6533" s="97"/>
      <c r="D6533" s="25"/>
      <c r="E6533" s="91"/>
      <c r="F6533" s="98"/>
      <c r="G6533" s="23"/>
      <c r="H6533" s="23"/>
      <c r="I6533" s="23"/>
      <c r="J6533" s="14" t="e">
        <f ca="1">F6533-(G6533+(SUMIF('RELACION PAGO DE CAJA'!B$3:B$9173,A6533,'RELACION PAGO DE CAJA'!K$3:K$9173)+SUMIF('RELACION PAGO DE CAJA'!B$3:B$9173,A6533,'RELACION PAGO DE CAJA'!L$3:L$9173)+(SUMIF('RELACION PAGO DE CAJA'!B$3:B$9173,A6533,'RELACION PAGO DE CAJA'!M$3:M$408)+(SUMIF('RELACION PAGO DE CAJA'!B$3:B$9173,A6533,'RELACION PAGO DE CAJA'!N$3:N$9173)))))</f>
        <v>#REF!</v>
      </c>
    </row>
    <row r="6534" spans="1:10">
      <c r="A6534" s="16" t="str">
        <f t="shared" si="106"/>
        <v/>
      </c>
      <c r="B6534" s="93"/>
      <c r="C6534" s="97"/>
      <c r="D6534" s="25"/>
      <c r="E6534" s="91"/>
      <c r="F6534" s="98"/>
      <c r="G6534" s="23"/>
      <c r="H6534" s="23"/>
      <c r="I6534" s="23"/>
      <c r="J6534" s="14" t="e">
        <f ca="1">F6534-(G6534+(SUMIF('RELACION PAGO DE CAJA'!B$3:B$9173,A6534,'RELACION PAGO DE CAJA'!K$3:K$9173)+SUMIF('RELACION PAGO DE CAJA'!B$3:B$9173,A6534,'RELACION PAGO DE CAJA'!L$3:L$9173)+(SUMIF('RELACION PAGO DE CAJA'!B$3:B$9173,A6534,'RELACION PAGO DE CAJA'!M$3:M$408)+(SUMIF('RELACION PAGO DE CAJA'!B$3:B$9173,A6534,'RELACION PAGO DE CAJA'!N$3:N$9173)))))</f>
        <v>#REF!</v>
      </c>
    </row>
    <row r="6535" spans="1:10">
      <c r="A6535" s="16" t="str">
        <f t="shared" si="106"/>
        <v/>
      </c>
      <c r="B6535" s="93"/>
      <c r="C6535" s="97"/>
      <c r="D6535" s="25"/>
      <c r="E6535" s="91"/>
      <c r="F6535" s="98"/>
      <c r="G6535" s="23"/>
      <c r="H6535" s="23"/>
      <c r="I6535" s="23"/>
      <c r="J6535" s="14" t="e">
        <f ca="1">F6535-(G6535+(SUMIF('RELACION PAGO DE CAJA'!B$3:B$9173,A6535,'RELACION PAGO DE CAJA'!K$3:K$9173)+SUMIF('RELACION PAGO DE CAJA'!B$3:B$9173,A6535,'RELACION PAGO DE CAJA'!L$3:L$9173)+(SUMIF('RELACION PAGO DE CAJA'!B$3:B$9173,A6535,'RELACION PAGO DE CAJA'!M$3:M$408)+(SUMIF('RELACION PAGO DE CAJA'!B$3:B$9173,A6535,'RELACION PAGO DE CAJA'!N$3:N$9173)))))</f>
        <v>#REF!</v>
      </c>
    </row>
    <row r="6536" spans="1:10">
      <c r="A6536" s="16" t="str">
        <f t="shared" si="106"/>
        <v/>
      </c>
      <c r="B6536" s="93"/>
      <c r="C6536" s="97"/>
      <c r="D6536" s="25"/>
      <c r="E6536" s="91"/>
      <c r="F6536" s="98"/>
      <c r="G6536" s="23"/>
      <c r="H6536" s="23"/>
      <c r="I6536" s="23"/>
      <c r="J6536" s="14" t="e">
        <f ca="1">F6536-(G6536+(SUMIF('RELACION PAGO DE CAJA'!B$3:B$9173,A6536,'RELACION PAGO DE CAJA'!K$3:K$9173)+SUMIF('RELACION PAGO DE CAJA'!B$3:B$9173,A6536,'RELACION PAGO DE CAJA'!L$3:L$9173)+(SUMIF('RELACION PAGO DE CAJA'!B$3:B$9173,A6536,'RELACION PAGO DE CAJA'!M$3:M$408)+(SUMIF('RELACION PAGO DE CAJA'!B$3:B$9173,A6536,'RELACION PAGO DE CAJA'!N$3:N$9173)))))</f>
        <v>#REF!</v>
      </c>
    </row>
    <row r="6537" spans="1:10">
      <c r="A6537" s="16" t="str">
        <f t="shared" si="106"/>
        <v/>
      </c>
      <c r="B6537" s="93"/>
      <c r="C6537" s="97"/>
      <c r="D6537" s="25"/>
      <c r="E6537" s="91"/>
      <c r="F6537" s="98"/>
      <c r="G6537" s="23"/>
      <c r="H6537" s="23"/>
      <c r="I6537" s="23"/>
      <c r="J6537" s="14" t="e">
        <f ca="1">F6537-(G6537+(SUMIF('RELACION PAGO DE CAJA'!B$3:B$9173,A6537,'RELACION PAGO DE CAJA'!K$3:K$9173)+SUMIF('RELACION PAGO DE CAJA'!B$3:B$9173,A6537,'RELACION PAGO DE CAJA'!L$3:L$9173)+(SUMIF('RELACION PAGO DE CAJA'!B$3:B$9173,A6537,'RELACION PAGO DE CAJA'!M$3:M$408)+(SUMIF('RELACION PAGO DE CAJA'!B$3:B$9173,A6537,'RELACION PAGO DE CAJA'!N$3:N$9173)))))</f>
        <v>#REF!</v>
      </c>
    </row>
    <row r="6538" spans="1:10">
      <c r="A6538" s="16" t="str">
        <f t="shared" si="106"/>
        <v/>
      </c>
      <c r="B6538" s="93"/>
      <c r="C6538" s="97"/>
      <c r="D6538" s="25"/>
      <c r="E6538" s="91"/>
      <c r="F6538" s="98"/>
      <c r="G6538" s="23"/>
      <c r="H6538" s="23"/>
      <c r="I6538" s="23"/>
      <c r="J6538" s="14" t="e">
        <f ca="1">F6538-(G6538+(SUMIF('RELACION PAGO DE CAJA'!B$3:B$9173,A6538,'RELACION PAGO DE CAJA'!K$3:K$9173)+SUMIF('RELACION PAGO DE CAJA'!B$3:B$9173,A6538,'RELACION PAGO DE CAJA'!L$3:L$9173)+(SUMIF('RELACION PAGO DE CAJA'!B$3:B$9173,A6538,'RELACION PAGO DE CAJA'!M$3:M$408)+(SUMIF('RELACION PAGO DE CAJA'!B$3:B$9173,A6538,'RELACION PAGO DE CAJA'!N$3:N$9173)))))</f>
        <v>#REF!</v>
      </c>
    </row>
    <row r="6539" spans="1:10">
      <c r="A6539" s="16" t="str">
        <f t="shared" si="106"/>
        <v/>
      </c>
      <c r="B6539" s="93"/>
      <c r="C6539" s="97"/>
      <c r="D6539" s="25"/>
      <c r="E6539" s="91"/>
      <c r="F6539" s="98"/>
      <c r="G6539" s="23"/>
      <c r="H6539" s="23"/>
      <c r="I6539" s="23"/>
      <c r="J6539" s="14" t="e">
        <f ca="1">F6539-(G6539+(SUMIF('RELACION PAGO DE CAJA'!B$3:B$9173,A6539,'RELACION PAGO DE CAJA'!K$3:K$9173)+SUMIF('RELACION PAGO DE CAJA'!B$3:B$9173,A6539,'RELACION PAGO DE CAJA'!L$3:L$9173)+(SUMIF('RELACION PAGO DE CAJA'!B$3:B$9173,A6539,'RELACION PAGO DE CAJA'!M$3:M$408)+(SUMIF('RELACION PAGO DE CAJA'!B$3:B$9173,A6539,'RELACION PAGO DE CAJA'!N$3:N$9173)))))</f>
        <v>#REF!</v>
      </c>
    </row>
    <row r="6540" spans="1:10">
      <c r="A6540" s="16" t="str">
        <f t="shared" si="106"/>
        <v/>
      </c>
      <c r="B6540" s="93"/>
      <c r="C6540" s="97"/>
      <c r="D6540" s="25"/>
      <c r="E6540" s="91"/>
      <c r="F6540" s="98"/>
      <c r="G6540" s="23"/>
      <c r="H6540" s="23"/>
      <c r="I6540" s="23"/>
      <c r="J6540" s="14" t="e">
        <f ca="1">F6540-(G6540+(SUMIF('RELACION PAGO DE CAJA'!B$3:B$9173,A6540,'RELACION PAGO DE CAJA'!K$3:K$9173)+SUMIF('RELACION PAGO DE CAJA'!B$3:B$9173,A6540,'RELACION PAGO DE CAJA'!L$3:L$9173)+(SUMIF('RELACION PAGO DE CAJA'!B$3:B$9173,A6540,'RELACION PAGO DE CAJA'!M$3:M$408)+(SUMIF('RELACION PAGO DE CAJA'!B$3:B$9173,A6540,'RELACION PAGO DE CAJA'!N$3:N$9173)))))</f>
        <v>#REF!</v>
      </c>
    </row>
    <row r="6541" spans="1:10">
      <c r="A6541" s="16" t="str">
        <f t="shared" si="106"/>
        <v/>
      </c>
      <c r="B6541" s="93"/>
      <c r="C6541" s="97"/>
      <c r="D6541" s="25"/>
      <c r="E6541" s="91"/>
      <c r="F6541" s="98"/>
      <c r="G6541" s="23"/>
      <c r="H6541" s="23"/>
      <c r="I6541" s="23"/>
      <c r="J6541" s="14" t="e">
        <f ca="1">F6541-(G6541+(SUMIF('RELACION PAGO DE CAJA'!B$3:B$9173,A6541,'RELACION PAGO DE CAJA'!K$3:K$9173)+SUMIF('RELACION PAGO DE CAJA'!B$3:B$9173,A6541,'RELACION PAGO DE CAJA'!L$3:L$9173)+(SUMIF('RELACION PAGO DE CAJA'!B$3:B$9173,A6541,'RELACION PAGO DE CAJA'!M$3:M$408)+(SUMIF('RELACION PAGO DE CAJA'!B$3:B$9173,A6541,'RELACION PAGO DE CAJA'!N$3:N$9173)))))</f>
        <v>#REF!</v>
      </c>
    </row>
    <row r="6542" spans="1:10">
      <c r="A6542" s="16" t="str">
        <f t="shared" si="106"/>
        <v/>
      </c>
      <c r="B6542" s="93"/>
      <c r="C6542" s="97"/>
      <c r="D6542" s="25"/>
      <c r="E6542" s="91"/>
      <c r="F6542" s="98"/>
      <c r="G6542" s="23"/>
      <c r="H6542" s="23"/>
      <c r="I6542" s="23"/>
      <c r="J6542" s="14" t="e">
        <f ca="1">F6542-(G6542+(SUMIF('RELACION PAGO DE CAJA'!B$3:B$9173,A6542,'RELACION PAGO DE CAJA'!K$3:K$9173)+SUMIF('RELACION PAGO DE CAJA'!B$3:B$9173,A6542,'RELACION PAGO DE CAJA'!L$3:L$9173)+(SUMIF('RELACION PAGO DE CAJA'!B$3:B$9173,A6542,'RELACION PAGO DE CAJA'!M$3:M$408)+(SUMIF('RELACION PAGO DE CAJA'!B$3:B$9173,A6542,'RELACION PAGO DE CAJA'!N$3:N$9173)))))</f>
        <v>#REF!</v>
      </c>
    </row>
    <row r="6543" spans="1:10">
      <c r="A6543" s="16" t="str">
        <f t="shared" si="106"/>
        <v/>
      </c>
      <c r="B6543" s="93"/>
      <c r="C6543" s="97"/>
      <c r="D6543" s="25"/>
      <c r="E6543" s="91"/>
      <c r="F6543" s="98"/>
      <c r="G6543" s="23"/>
      <c r="H6543" s="23"/>
      <c r="I6543" s="23"/>
      <c r="J6543" s="14" t="e">
        <f ca="1">F6543-(G6543+(SUMIF('RELACION PAGO DE CAJA'!B$3:B$9173,A6543,'RELACION PAGO DE CAJA'!K$3:K$9173)+SUMIF('RELACION PAGO DE CAJA'!B$3:B$9173,A6543,'RELACION PAGO DE CAJA'!L$3:L$9173)+(SUMIF('RELACION PAGO DE CAJA'!B$3:B$9173,A6543,'RELACION PAGO DE CAJA'!M$3:M$408)+(SUMIF('RELACION PAGO DE CAJA'!B$3:B$9173,A6543,'RELACION PAGO DE CAJA'!N$3:N$9173)))))</f>
        <v>#REF!</v>
      </c>
    </row>
    <row r="6544" spans="1:10">
      <c r="A6544" s="16" t="str">
        <f t="shared" si="106"/>
        <v/>
      </c>
      <c r="B6544" s="93"/>
      <c r="C6544" s="97"/>
      <c r="D6544" s="25"/>
      <c r="E6544" s="91"/>
      <c r="F6544" s="98"/>
      <c r="G6544" s="23"/>
      <c r="H6544" s="23"/>
      <c r="I6544" s="23"/>
      <c r="J6544" s="14" t="e">
        <f ca="1">F6544-(G6544+(SUMIF('RELACION PAGO DE CAJA'!B$3:B$9173,A6544,'RELACION PAGO DE CAJA'!K$3:K$9173)+SUMIF('RELACION PAGO DE CAJA'!B$3:B$9173,A6544,'RELACION PAGO DE CAJA'!L$3:L$9173)+(SUMIF('RELACION PAGO DE CAJA'!B$3:B$9173,A6544,'RELACION PAGO DE CAJA'!M$3:M$408)+(SUMIF('RELACION PAGO DE CAJA'!B$3:B$9173,A6544,'RELACION PAGO DE CAJA'!N$3:N$9173)))))</f>
        <v>#REF!</v>
      </c>
    </row>
    <row r="6545" spans="1:10">
      <c r="A6545" s="16" t="str">
        <f t="shared" si="106"/>
        <v/>
      </c>
      <c r="B6545" s="93"/>
      <c r="C6545" s="97"/>
      <c r="D6545" s="25"/>
      <c r="E6545" s="91"/>
      <c r="F6545" s="98"/>
      <c r="G6545" s="23"/>
      <c r="H6545" s="23"/>
      <c r="I6545" s="23"/>
      <c r="J6545" s="14" t="e">
        <f ca="1">F6545-(G6545+(SUMIF('RELACION PAGO DE CAJA'!B$3:B$9173,A6545,'RELACION PAGO DE CAJA'!K$3:K$9173)+SUMIF('RELACION PAGO DE CAJA'!B$3:B$9173,A6545,'RELACION PAGO DE CAJA'!L$3:L$9173)+(SUMIF('RELACION PAGO DE CAJA'!B$3:B$9173,A6545,'RELACION PAGO DE CAJA'!M$3:M$408)+(SUMIF('RELACION PAGO DE CAJA'!B$3:B$9173,A6545,'RELACION PAGO DE CAJA'!N$3:N$9173)))))</f>
        <v>#REF!</v>
      </c>
    </row>
    <row r="6546" spans="1:10">
      <c r="A6546" s="16" t="str">
        <f t="shared" si="106"/>
        <v/>
      </c>
      <c r="B6546" s="93"/>
      <c r="C6546" s="97"/>
      <c r="D6546" s="25"/>
      <c r="E6546" s="91"/>
      <c r="F6546" s="98"/>
      <c r="G6546" s="23"/>
      <c r="H6546" s="23"/>
      <c r="I6546" s="23"/>
      <c r="J6546" s="14" t="e">
        <f ca="1">F6546-(G6546+(SUMIF('RELACION PAGO DE CAJA'!B$3:B$9173,A6546,'RELACION PAGO DE CAJA'!K$3:K$9173)+SUMIF('RELACION PAGO DE CAJA'!B$3:B$9173,A6546,'RELACION PAGO DE CAJA'!L$3:L$9173)+(SUMIF('RELACION PAGO DE CAJA'!B$3:B$9173,A6546,'RELACION PAGO DE CAJA'!M$3:M$408)+(SUMIF('RELACION PAGO DE CAJA'!B$3:B$9173,A6546,'RELACION PAGO DE CAJA'!N$3:N$9173)))))</f>
        <v>#REF!</v>
      </c>
    </row>
    <row r="6547" spans="1:10">
      <c r="A6547" s="16" t="str">
        <f t="shared" si="106"/>
        <v/>
      </c>
      <c r="B6547" s="93"/>
      <c r="C6547" s="97"/>
      <c r="D6547" s="25"/>
      <c r="E6547" s="91"/>
      <c r="F6547" s="98"/>
      <c r="G6547" s="23"/>
      <c r="H6547" s="23"/>
      <c r="I6547" s="23"/>
      <c r="J6547" s="14" t="e">
        <f ca="1">F6547-(G6547+(SUMIF('RELACION PAGO DE CAJA'!B$3:B$9173,A6547,'RELACION PAGO DE CAJA'!K$3:K$9173)+SUMIF('RELACION PAGO DE CAJA'!B$3:B$9173,A6547,'RELACION PAGO DE CAJA'!L$3:L$9173)+(SUMIF('RELACION PAGO DE CAJA'!B$3:B$9173,A6547,'RELACION PAGO DE CAJA'!M$3:M$408)+(SUMIF('RELACION PAGO DE CAJA'!B$3:B$9173,A6547,'RELACION PAGO DE CAJA'!N$3:N$9173)))))</f>
        <v>#REF!</v>
      </c>
    </row>
    <row r="6548" spans="1:10">
      <c r="A6548" s="16" t="str">
        <f t="shared" si="106"/>
        <v/>
      </c>
      <c r="B6548" s="93"/>
      <c r="C6548" s="97"/>
      <c r="D6548" s="25"/>
      <c r="E6548" s="91"/>
      <c r="F6548" s="98"/>
      <c r="G6548" s="23"/>
      <c r="H6548" s="23"/>
      <c r="I6548" s="23"/>
      <c r="J6548" s="14" t="e">
        <f ca="1">F6548-(G6548+(SUMIF('RELACION PAGO DE CAJA'!B$3:B$9173,A6548,'RELACION PAGO DE CAJA'!K$3:K$9173)+SUMIF('RELACION PAGO DE CAJA'!B$3:B$9173,A6548,'RELACION PAGO DE CAJA'!L$3:L$9173)+(SUMIF('RELACION PAGO DE CAJA'!B$3:B$9173,A6548,'RELACION PAGO DE CAJA'!M$3:M$408)+(SUMIF('RELACION PAGO DE CAJA'!B$3:B$9173,A6548,'RELACION PAGO DE CAJA'!N$3:N$9173)))))</f>
        <v>#REF!</v>
      </c>
    </row>
    <row r="6549" spans="1:10">
      <c r="A6549" s="16" t="str">
        <f t="shared" ref="A6549:A6612" si="107">CONCATENATE(B6549,D6549,E6549)</f>
        <v/>
      </c>
      <c r="B6549" s="93"/>
      <c r="C6549" s="97"/>
      <c r="D6549" s="25"/>
      <c r="E6549" s="91"/>
      <c r="F6549" s="98"/>
      <c r="G6549" s="23"/>
      <c r="H6549" s="23"/>
      <c r="I6549" s="23"/>
      <c r="J6549" s="14" t="e">
        <f ca="1">F6549-(G6549+(SUMIF('RELACION PAGO DE CAJA'!B$3:B$9173,A6549,'RELACION PAGO DE CAJA'!K$3:K$9173)+SUMIF('RELACION PAGO DE CAJA'!B$3:B$9173,A6549,'RELACION PAGO DE CAJA'!L$3:L$9173)+(SUMIF('RELACION PAGO DE CAJA'!B$3:B$9173,A6549,'RELACION PAGO DE CAJA'!M$3:M$408)+(SUMIF('RELACION PAGO DE CAJA'!B$3:B$9173,A6549,'RELACION PAGO DE CAJA'!N$3:N$9173)))))</f>
        <v>#REF!</v>
      </c>
    </row>
    <row r="6550" spans="1:10">
      <c r="A6550" s="16" t="str">
        <f t="shared" si="107"/>
        <v/>
      </c>
      <c r="B6550" s="93"/>
      <c r="C6550" s="97"/>
      <c r="D6550" s="25"/>
      <c r="E6550" s="91"/>
      <c r="F6550" s="98"/>
      <c r="G6550" s="23"/>
      <c r="H6550" s="23"/>
      <c r="I6550" s="23"/>
      <c r="J6550" s="14" t="e">
        <f ca="1">F6550-(G6550+(SUMIF('RELACION PAGO DE CAJA'!B$3:B$9173,A6550,'RELACION PAGO DE CAJA'!K$3:K$9173)+SUMIF('RELACION PAGO DE CAJA'!B$3:B$9173,A6550,'RELACION PAGO DE CAJA'!L$3:L$9173)+(SUMIF('RELACION PAGO DE CAJA'!B$3:B$9173,A6550,'RELACION PAGO DE CAJA'!M$3:M$408)+(SUMIF('RELACION PAGO DE CAJA'!B$3:B$9173,A6550,'RELACION PAGO DE CAJA'!N$3:N$9173)))))</f>
        <v>#REF!</v>
      </c>
    </row>
    <row r="6551" spans="1:10">
      <c r="A6551" s="16" t="str">
        <f t="shared" si="107"/>
        <v/>
      </c>
      <c r="B6551" s="93"/>
      <c r="C6551" s="97"/>
      <c r="D6551" s="25"/>
      <c r="E6551" s="91"/>
      <c r="F6551" s="98"/>
      <c r="G6551" s="23"/>
      <c r="H6551" s="23"/>
      <c r="I6551" s="23"/>
      <c r="J6551" s="14" t="e">
        <f ca="1">F6551-(G6551+(SUMIF('RELACION PAGO DE CAJA'!B$3:B$9173,A6551,'RELACION PAGO DE CAJA'!K$3:K$9173)+SUMIF('RELACION PAGO DE CAJA'!B$3:B$9173,A6551,'RELACION PAGO DE CAJA'!L$3:L$9173)+(SUMIF('RELACION PAGO DE CAJA'!B$3:B$9173,A6551,'RELACION PAGO DE CAJA'!M$3:M$408)+(SUMIF('RELACION PAGO DE CAJA'!B$3:B$9173,A6551,'RELACION PAGO DE CAJA'!N$3:N$9173)))))</f>
        <v>#REF!</v>
      </c>
    </row>
    <row r="6552" spans="1:10">
      <c r="A6552" s="16" t="str">
        <f t="shared" si="107"/>
        <v/>
      </c>
      <c r="B6552" s="93"/>
      <c r="C6552" s="97"/>
      <c r="D6552" s="25"/>
      <c r="E6552" s="91"/>
      <c r="F6552" s="98"/>
      <c r="G6552" s="23"/>
      <c r="H6552" s="23"/>
      <c r="I6552" s="23"/>
      <c r="J6552" s="14" t="e">
        <f ca="1">F6552-(G6552+(SUMIF('RELACION PAGO DE CAJA'!B$3:B$9173,A6552,'RELACION PAGO DE CAJA'!K$3:K$9173)+SUMIF('RELACION PAGO DE CAJA'!B$3:B$9173,A6552,'RELACION PAGO DE CAJA'!L$3:L$9173)+(SUMIF('RELACION PAGO DE CAJA'!B$3:B$9173,A6552,'RELACION PAGO DE CAJA'!M$3:M$408)+(SUMIF('RELACION PAGO DE CAJA'!B$3:B$9173,A6552,'RELACION PAGO DE CAJA'!N$3:N$9173)))))</f>
        <v>#REF!</v>
      </c>
    </row>
    <row r="6553" spans="1:10">
      <c r="A6553" s="16" t="str">
        <f t="shared" si="107"/>
        <v/>
      </c>
      <c r="B6553" s="93"/>
      <c r="C6553" s="97"/>
      <c r="D6553" s="25"/>
      <c r="E6553" s="91"/>
      <c r="F6553" s="98"/>
      <c r="G6553" s="23"/>
      <c r="H6553" s="23"/>
      <c r="I6553" s="23"/>
      <c r="J6553" s="14" t="e">
        <f ca="1">F6553-(G6553+(SUMIF('RELACION PAGO DE CAJA'!B$3:B$9173,A6553,'RELACION PAGO DE CAJA'!K$3:K$9173)+SUMIF('RELACION PAGO DE CAJA'!B$3:B$9173,A6553,'RELACION PAGO DE CAJA'!L$3:L$9173)+(SUMIF('RELACION PAGO DE CAJA'!B$3:B$9173,A6553,'RELACION PAGO DE CAJA'!M$3:M$408)+(SUMIF('RELACION PAGO DE CAJA'!B$3:B$9173,A6553,'RELACION PAGO DE CAJA'!N$3:N$9173)))))</f>
        <v>#REF!</v>
      </c>
    </row>
    <row r="6554" spans="1:10">
      <c r="A6554" s="16" t="str">
        <f t="shared" si="107"/>
        <v/>
      </c>
      <c r="B6554" s="93"/>
      <c r="C6554" s="97"/>
      <c r="D6554" s="25"/>
      <c r="E6554" s="91"/>
      <c r="F6554" s="98"/>
      <c r="G6554" s="23"/>
      <c r="H6554" s="23"/>
      <c r="I6554" s="23"/>
      <c r="J6554" s="14" t="e">
        <f ca="1">F6554-(G6554+(SUMIF('RELACION PAGO DE CAJA'!B$3:B$9173,A6554,'RELACION PAGO DE CAJA'!K$3:K$9173)+SUMIF('RELACION PAGO DE CAJA'!B$3:B$9173,A6554,'RELACION PAGO DE CAJA'!L$3:L$9173)+(SUMIF('RELACION PAGO DE CAJA'!B$3:B$9173,A6554,'RELACION PAGO DE CAJA'!M$3:M$408)+(SUMIF('RELACION PAGO DE CAJA'!B$3:B$9173,A6554,'RELACION PAGO DE CAJA'!N$3:N$9173)))))</f>
        <v>#REF!</v>
      </c>
    </row>
    <row r="6555" spans="1:10">
      <c r="A6555" s="16" t="str">
        <f t="shared" si="107"/>
        <v/>
      </c>
      <c r="B6555" s="93"/>
      <c r="C6555" s="97"/>
      <c r="D6555" s="25"/>
      <c r="E6555" s="91"/>
      <c r="F6555" s="98"/>
      <c r="G6555" s="23"/>
      <c r="H6555" s="23"/>
      <c r="I6555" s="23"/>
      <c r="J6555" s="14" t="e">
        <f ca="1">F6555-(G6555+(SUMIF('RELACION PAGO DE CAJA'!B$3:B$9173,A6555,'RELACION PAGO DE CAJA'!K$3:K$9173)+SUMIF('RELACION PAGO DE CAJA'!B$3:B$9173,A6555,'RELACION PAGO DE CAJA'!L$3:L$9173)+(SUMIF('RELACION PAGO DE CAJA'!B$3:B$9173,A6555,'RELACION PAGO DE CAJA'!M$3:M$408)+(SUMIF('RELACION PAGO DE CAJA'!B$3:B$9173,A6555,'RELACION PAGO DE CAJA'!N$3:N$9173)))))</f>
        <v>#REF!</v>
      </c>
    </row>
    <row r="6556" spans="1:10">
      <c r="A6556" s="16" t="str">
        <f t="shared" si="107"/>
        <v/>
      </c>
      <c r="B6556" s="93"/>
      <c r="C6556" s="97"/>
      <c r="D6556" s="25"/>
      <c r="E6556" s="91"/>
      <c r="F6556" s="98"/>
      <c r="G6556" s="23"/>
      <c r="H6556" s="23"/>
      <c r="I6556" s="23"/>
      <c r="J6556" s="14" t="e">
        <f ca="1">F6556-(G6556+(SUMIF('RELACION PAGO DE CAJA'!B$3:B$9173,A6556,'RELACION PAGO DE CAJA'!K$3:K$9173)+SUMIF('RELACION PAGO DE CAJA'!B$3:B$9173,A6556,'RELACION PAGO DE CAJA'!L$3:L$9173)+(SUMIF('RELACION PAGO DE CAJA'!B$3:B$9173,A6556,'RELACION PAGO DE CAJA'!M$3:M$408)+(SUMIF('RELACION PAGO DE CAJA'!B$3:B$9173,A6556,'RELACION PAGO DE CAJA'!N$3:N$9173)))))</f>
        <v>#REF!</v>
      </c>
    </row>
    <row r="6557" spans="1:10">
      <c r="A6557" s="16" t="str">
        <f t="shared" si="107"/>
        <v/>
      </c>
      <c r="B6557" s="93"/>
      <c r="C6557" s="97"/>
      <c r="D6557" s="25"/>
      <c r="E6557" s="91"/>
      <c r="F6557" s="98"/>
      <c r="G6557" s="23"/>
      <c r="H6557" s="23"/>
      <c r="I6557" s="23"/>
      <c r="J6557" s="14" t="e">
        <f ca="1">F6557-(G6557+(SUMIF('RELACION PAGO DE CAJA'!B$3:B$9173,A6557,'RELACION PAGO DE CAJA'!K$3:K$9173)+SUMIF('RELACION PAGO DE CAJA'!B$3:B$9173,A6557,'RELACION PAGO DE CAJA'!L$3:L$9173)+(SUMIF('RELACION PAGO DE CAJA'!B$3:B$9173,A6557,'RELACION PAGO DE CAJA'!M$3:M$408)+(SUMIF('RELACION PAGO DE CAJA'!B$3:B$9173,A6557,'RELACION PAGO DE CAJA'!N$3:N$9173)))))</f>
        <v>#REF!</v>
      </c>
    </row>
    <row r="6558" spans="1:10">
      <c r="A6558" s="16" t="str">
        <f t="shared" si="107"/>
        <v/>
      </c>
      <c r="B6558" s="93"/>
      <c r="C6558" s="97"/>
      <c r="D6558" s="25"/>
      <c r="E6558" s="91"/>
      <c r="F6558" s="98"/>
      <c r="G6558" s="23"/>
      <c r="H6558" s="23"/>
      <c r="I6558" s="23"/>
      <c r="J6558" s="14" t="e">
        <f ca="1">F6558-(G6558+(SUMIF('RELACION PAGO DE CAJA'!B$3:B$9173,A6558,'RELACION PAGO DE CAJA'!K$3:K$9173)+SUMIF('RELACION PAGO DE CAJA'!B$3:B$9173,A6558,'RELACION PAGO DE CAJA'!L$3:L$9173)+(SUMIF('RELACION PAGO DE CAJA'!B$3:B$9173,A6558,'RELACION PAGO DE CAJA'!M$3:M$408)+(SUMIF('RELACION PAGO DE CAJA'!B$3:B$9173,A6558,'RELACION PAGO DE CAJA'!N$3:N$9173)))))</f>
        <v>#REF!</v>
      </c>
    </row>
    <row r="6559" spans="1:10">
      <c r="A6559" s="16" t="str">
        <f t="shared" si="107"/>
        <v/>
      </c>
      <c r="B6559" s="93"/>
      <c r="C6559" s="97"/>
      <c r="D6559" s="25"/>
      <c r="E6559" s="91"/>
      <c r="F6559" s="98"/>
      <c r="G6559" s="23"/>
      <c r="H6559" s="23"/>
      <c r="I6559" s="23"/>
      <c r="J6559" s="14" t="e">
        <f ca="1">F6559-(G6559+(SUMIF('RELACION PAGO DE CAJA'!B$3:B$9173,A6559,'RELACION PAGO DE CAJA'!K$3:K$9173)+SUMIF('RELACION PAGO DE CAJA'!B$3:B$9173,A6559,'RELACION PAGO DE CAJA'!L$3:L$9173)+(SUMIF('RELACION PAGO DE CAJA'!B$3:B$9173,A6559,'RELACION PAGO DE CAJA'!M$3:M$408)+(SUMIF('RELACION PAGO DE CAJA'!B$3:B$9173,A6559,'RELACION PAGO DE CAJA'!N$3:N$9173)))))</f>
        <v>#REF!</v>
      </c>
    </row>
    <row r="6560" spans="1:10">
      <c r="A6560" s="16" t="str">
        <f t="shared" si="107"/>
        <v/>
      </c>
      <c r="B6560" s="93"/>
      <c r="C6560" s="97"/>
      <c r="D6560" s="25"/>
      <c r="E6560" s="91"/>
      <c r="F6560" s="98"/>
      <c r="G6560" s="23"/>
      <c r="H6560" s="23"/>
      <c r="I6560" s="23"/>
      <c r="J6560" s="14" t="e">
        <f ca="1">F6560-(G6560+(SUMIF('RELACION PAGO DE CAJA'!B$3:B$9173,A6560,'RELACION PAGO DE CAJA'!K$3:K$9173)+SUMIF('RELACION PAGO DE CAJA'!B$3:B$9173,A6560,'RELACION PAGO DE CAJA'!L$3:L$9173)+(SUMIF('RELACION PAGO DE CAJA'!B$3:B$9173,A6560,'RELACION PAGO DE CAJA'!M$3:M$408)+(SUMIF('RELACION PAGO DE CAJA'!B$3:B$9173,A6560,'RELACION PAGO DE CAJA'!N$3:N$9173)))))</f>
        <v>#REF!</v>
      </c>
    </row>
    <row r="6561" spans="1:10">
      <c r="A6561" s="16" t="str">
        <f t="shared" si="107"/>
        <v/>
      </c>
      <c r="B6561" s="93"/>
      <c r="C6561" s="97"/>
      <c r="D6561" s="25"/>
      <c r="E6561" s="91"/>
      <c r="F6561" s="98"/>
      <c r="G6561" s="23"/>
      <c r="H6561" s="23"/>
      <c r="I6561" s="23"/>
      <c r="J6561" s="14" t="e">
        <f ca="1">F6561-(G6561+(SUMIF('RELACION PAGO DE CAJA'!B$3:B$9173,A6561,'RELACION PAGO DE CAJA'!K$3:K$9173)+SUMIF('RELACION PAGO DE CAJA'!B$3:B$9173,A6561,'RELACION PAGO DE CAJA'!L$3:L$9173)+(SUMIF('RELACION PAGO DE CAJA'!B$3:B$9173,A6561,'RELACION PAGO DE CAJA'!M$3:M$408)+(SUMIF('RELACION PAGO DE CAJA'!B$3:B$9173,A6561,'RELACION PAGO DE CAJA'!N$3:N$9173)))))</f>
        <v>#REF!</v>
      </c>
    </row>
    <row r="6562" spans="1:10">
      <c r="A6562" s="16" t="str">
        <f t="shared" si="107"/>
        <v/>
      </c>
      <c r="B6562" s="93"/>
      <c r="C6562" s="97"/>
      <c r="D6562" s="25"/>
      <c r="E6562" s="91"/>
      <c r="F6562" s="98"/>
      <c r="G6562" s="23"/>
      <c r="H6562" s="23"/>
      <c r="I6562" s="23"/>
      <c r="J6562" s="14" t="e">
        <f ca="1">F6562-(G6562+(SUMIF('RELACION PAGO DE CAJA'!B$3:B$9173,A6562,'RELACION PAGO DE CAJA'!K$3:K$9173)+SUMIF('RELACION PAGO DE CAJA'!B$3:B$9173,A6562,'RELACION PAGO DE CAJA'!L$3:L$9173)+(SUMIF('RELACION PAGO DE CAJA'!B$3:B$9173,A6562,'RELACION PAGO DE CAJA'!M$3:M$408)+(SUMIF('RELACION PAGO DE CAJA'!B$3:B$9173,A6562,'RELACION PAGO DE CAJA'!N$3:N$9173)))))</f>
        <v>#REF!</v>
      </c>
    </row>
    <row r="6563" spans="1:10">
      <c r="A6563" s="16" t="str">
        <f t="shared" si="107"/>
        <v/>
      </c>
      <c r="B6563" s="93"/>
      <c r="C6563" s="97"/>
      <c r="D6563" s="25"/>
      <c r="E6563" s="91"/>
      <c r="F6563" s="98"/>
      <c r="G6563" s="23"/>
      <c r="H6563" s="23"/>
      <c r="I6563" s="23"/>
      <c r="J6563" s="14" t="e">
        <f ca="1">F6563-(G6563+(SUMIF('RELACION PAGO DE CAJA'!B$3:B$9173,A6563,'RELACION PAGO DE CAJA'!K$3:K$9173)+SUMIF('RELACION PAGO DE CAJA'!B$3:B$9173,A6563,'RELACION PAGO DE CAJA'!L$3:L$9173)+(SUMIF('RELACION PAGO DE CAJA'!B$3:B$9173,A6563,'RELACION PAGO DE CAJA'!M$3:M$408)+(SUMIF('RELACION PAGO DE CAJA'!B$3:B$9173,A6563,'RELACION PAGO DE CAJA'!N$3:N$9173)))))</f>
        <v>#REF!</v>
      </c>
    </row>
    <row r="6564" spans="1:10">
      <c r="A6564" s="16" t="str">
        <f t="shared" si="107"/>
        <v/>
      </c>
      <c r="B6564" s="93"/>
      <c r="C6564" s="97"/>
      <c r="D6564" s="25"/>
      <c r="E6564" s="91"/>
      <c r="F6564" s="98"/>
      <c r="G6564" s="23"/>
      <c r="H6564" s="23"/>
      <c r="I6564" s="23"/>
      <c r="J6564" s="14" t="e">
        <f ca="1">F6564-(G6564+(SUMIF('RELACION PAGO DE CAJA'!B$3:B$9173,A6564,'RELACION PAGO DE CAJA'!K$3:K$9173)+SUMIF('RELACION PAGO DE CAJA'!B$3:B$9173,A6564,'RELACION PAGO DE CAJA'!L$3:L$9173)+(SUMIF('RELACION PAGO DE CAJA'!B$3:B$9173,A6564,'RELACION PAGO DE CAJA'!M$3:M$408)+(SUMIF('RELACION PAGO DE CAJA'!B$3:B$9173,A6564,'RELACION PAGO DE CAJA'!N$3:N$9173)))))</f>
        <v>#REF!</v>
      </c>
    </row>
    <row r="6565" spans="1:10">
      <c r="A6565" s="16" t="str">
        <f t="shared" si="107"/>
        <v/>
      </c>
      <c r="B6565" s="93"/>
      <c r="C6565" s="97"/>
      <c r="D6565" s="25"/>
      <c r="E6565" s="91"/>
      <c r="F6565" s="98"/>
      <c r="G6565" s="23"/>
      <c r="H6565" s="23"/>
      <c r="I6565" s="23"/>
      <c r="J6565" s="14" t="e">
        <f ca="1">F6565-(G6565+(SUMIF('RELACION PAGO DE CAJA'!B$3:B$9173,A6565,'RELACION PAGO DE CAJA'!K$3:K$9173)+SUMIF('RELACION PAGO DE CAJA'!B$3:B$9173,A6565,'RELACION PAGO DE CAJA'!L$3:L$9173)+(SUMIF('RELACION PAGO DE CAJA'!B$3:B$9173,A6565,'RELACION PAGO DE CAJA'!M$3:M$408)+(SUMIF('RELACION PAGO DE CAJA'!B$3:B$9173,A6565,'RELACION PAGO DE CAJA'!N$3:N$9173)))))</f>
        <v>#REF!</v>
      </c>
    </row>
    <row r="6566" spans="1:10">
      <c r="A6566" s="16" t="str">
        <f t="shared" si="107"/>
        <v/>
      </c>
      <c r="B6566" s="93"/>
      <c r="C6566" s="97"/>
      <c r="D6566" s="25"/>
      <c r="E6566" s="91"/>
      <c r="F6566" s="98"/>
      <c r="G6566" s="23"/>
      <c r="H6566" s="23"/>
      <c r="I6566" s="23"/>
      <c r="J6566" s="14" t="e">
        <f ca="1">F6566-(G6566+(SUMIF('RELACION PAGO DE CAJA'!B$3:B$9173,A6566,'RELACION PAGO DE CAJA'!K$3:K$9173)+SUMIF('RELACION PAGO DE CAJA'!B$3:B$9173,A6566,'RELACION PAGO DE CAJA'!L$3:L$9173)+(SUMIF('RELACION PAGO DE CAJA'!B$3:B$9173,A6566,'RELACION PAGO DE CAJA'!M$3:M$408)+(SUMIF('RELACION PAGO DE CAJA'!B$3:B$9173,A6566,'RELACION PAGO DE CAJA'!N$3:N$9173)))))</f>
        <v>#REF!</v>
      </c>
    </row>
    <row r="6567" spans="1:10">
      <c r="A6567" s="16" t="str">
        <f t="shared" si="107"/>
        <v/>
      </c>
      <c r="B6567" s="93"/>
      <c r="C6567" s="97"/>
      <c r="D6567" s="25"/>
      <c r="E6567" s="91"/>
      <c r="F6567" s="98"/>
      <c r="G6567" s="23"/>
      <c r="H6567" s="23"/>
      <c r="I6567" s="23"/>
      <c r="J6567" s="14" t="e">
        <f ca="1">F6567-(G6567+(SUMIF('RELACION PAGO DE CAJA'!B$3:B$9173,A6567,'RELACION PAGO DE CAJA'!K$3:K$9173)+SUMIF('RELACION PAGO DE CAJA'!B$3:B$9173,A6567,'RELACION PAGO DE CAJA'!L$3:L$9173)+(SUMIF('RELACION PAGO DE CAJA'!B$3:B$9173,A6567,'RELACION PAGO DE CAJA'!M$3:M$408)+(SUMIF('RELACION PAGO DE CAJA'!B$3:B$9173,A6567,'RELACION PAGO DE CAJA'!N$3:N$9173)))))</f>
        <v>#REF!</v>
      </c>
    </row>
    <row r="6568" spans="1:10">
      <c r="A6568" s="16" t="str">
        <f t="shared" si="107"/>
        <v/>
      </c>
      <c r="B6568" s="93"/>
      <c r="C6568" s="97"/>
      <c r="D6568" s="25"/>
      <c r="E6568" s="91"/>
      <c r="F6568" s="98"/>
      <c r="G6568" s="23"/>
      <c r="H6568" s="23"/>
      <c r="I6568" s="23"/>
      <c r="J6568" s="14" t="e">
        <f ca="1">F6568-(G6568+(SUMIF('RELACION PAGO DE CAJA'!B$3:B$9173,A6568,'RELACION PAGO DE CAJA'!K$3:K$9173)+SUMIF('RELACION PAGO DE CAJA'!B$3:B$9173,A6568,'RELACION PAGO DE CAJA'!L$3:L$9173)+(SUMIF('RELACION PAGO DE CAJA'!B$3:B$9173,A6568,'RELACION PAGO DE CAJA'!M$3:M$408)+(SUMIF('RELACION PAGO DE CAJA'!B$3:B$9173,A6568,'RELACION PAGO DE CAJA'!N$3:N$9173)))))</f>
        <v>#REF!</v>
      </c>
    </row>
    <row r="6569" spans="1:10">
      <c r="A6569" s="16" t="str">
        <f t="shared" si="107"/>
        <v/>
      </c>
      <c r="B6569" s="93"/>
      <c r="C6569" s="97"/>
      <c r="D6569" s="25"/>
      <c r="E6569" s="91"/>
      <c r="F6569" s="98"/>
      <c r="G6569" s="23"/>
      <c r="H6569" s="23"/>
      <c r="I6569" s="23"/>
      <c r="J6569" s="14" t="e">
        <f ca="1">F6569-(G6569+(SUMIF('RELACION PAGO DE CAJA'!B$3:B$9173,A6569,'RELACION PAGO DE CAJA'!K$3:K$9173)+SUMIF('RELACION PAGO DE CAJA'!B$3:B$9173,A6569,'RELACION PAGO DE CAJA'!L$3:L$9173)+(SUMIF('RELACION PAGO DE CAJA'!B$3:B$9173,A6569,'RELACION PAGO DE CAJA'!M$3:M$408)+(SUMIF('RELACION PAGO DE CAJA'!B$3:B$9173,A6569,'RELACION PAGO DE CAJA'!N$3:N$9173)))))</f>
        <v>#REF!</v>
      </c>
    </row>
    <row r="6570" spans="1:10">
      <c r="A6570" s="16" t="str">
        <f t="shared" si="107"/>
        <v/>
      </c>
      <c r="B6570" s="93"/>
      <c r="C6570" s="97"/>
      <c r="D6570" s="25"/>
      <c r="E6570" s="91"/>
      <c r="F6570" s="98"/>
      <c r="G6570" s="23"/>
      <c r="H6570" s="23"/>
      <c r="I6570" s="23"/>
      <c r="J6570" s="14" t="e">
        <f ca="1">F6570-(G6570+(SUMIF('RELACION PAGO DE CAJA'!B$3:B$9173,A6570,'RELACION PAGO DE CAJA'!K$3:K$9173)+SUMIF('RELACION PAGO DE CAJA'!B$3:B$9173,A6570,'RELACION PAGO DE CAJA'!L$3:L$9173)+(SUMIF('RELACION PAGO DE CAJA'!B$3:B$9173,A6570,'RELACION PAGO DE CAJA'!M$3:M$408)+(SUMIF('RELACION PAGO DE CAJA'!B$3:B$9173,A6570,'RELACION PAGO DE CAJA'!N$3:N$9173)))))</f>
        <v>#REF!</v>
      </c>
    </row>
    <row r="6571" spans="1:10">
      <c r="A6571" s="16" t="str">
        <f t="shared" si="107"/>
        <v/>
      </c>
      <c r="B6571" s="93"/>
      <c r="C6571" s="97"/>
      <c r="D6571" s="25"/>
      <c r="E6571" s="91"/>
      <c r="F6571" s="98"/>
      <c r="G6571" s="23"/>
      <c r="H6571" s="23"/>
      <c r="I6571" s="23"/>
      <c r="J6571" s="14" t="e">
        <f ca="1">F6571-(G6571+(SUMIF('RELACION PAGO DE CAJA'!B$3:B$9173,A6571,'RELACION PAGO DE CAJA'!K$3:K$9173)+SUMIF('RELACION PAGO DE CAJA'!B$3:B$9173,A6571,'RELACION PAGO DE CAJA'!L$3:L$9173)+(SUMIF('RELACION PAGO DE CAJA'!B$3:B$9173,A6571,'RELACION PAGO DE CAJA'!M$3:M$408)+(SUMIF('RELACION PAGO DE CAJA'!B$3:B$9173,A6571,'RELACION PAGO DE CAJA'!N$3:N$9173)))))</f>
        <v>#REF!</v>
      </c>
    </row>
    <row r="6572" spans="1:10">
      <c r="A6572" s="16" t="str">
        <f t="shared" si="107"/>
        <v/>
      </c>
      <c r="B6572" s="93"/>
      <c r="C6572" s="97"/>
      <c r="D6572" s="25"/>
      <c r="E6572" s="91"/>
      <c r="F6572" s="98"/>
      <c r="G6572" s="23"/>
      <c r="H6572" s="23"/>
      <c r="I6572" s="23"/>
      <c r="J6572" s="14" t="e">
        <f ca="1">F6572-(G6572+(SUMIF('RELACION PAGO DE CAJA'!B$3:B$9173,A6572,'RELACION PAGO DE CAJA'!K$3:K$9173)+SUMIF('RELACION PAGO DE CAJA'!B$3:B$9173,A6572,'RELACION PAGO DE CAJA'!L$3:L$9173)+(SUMIF('RELACION PAGO DE CAJA'!B$3:B$9173,A6572,'RELACION PAGO DE CAJA'!M$3:M$408)+(SUMIF('RELACION PAGO DE CAJA'!B$3:B$9173,A6572,'RELACION PAGO DE CAJA'!N$3:N$9173)))))</f>
        <v>#REF!</v>
      </c>
    </row>
    <row r="6573" spans="1:10">
      <c r="A6573" s="16" t="str">
        <f t="shared" si="107"/>
        <v/>
      </c>
      <c r="B6573" s="93"/>
      <c r="C6573" s="97"/>
      <c r="D6573" s="25"/>
      <c r="E6573" s="91"/>
      <c r="F6573" s="98"/>
      <c r="G6573" s="23"/>
      <c r="H6573" s="23"/>
      <c r="I6573" s="23"/>
      <c r="J6573" s="14" t="e">
        <f ca="1">F6573-(G6573+(SUMIF('RELACION PAGO DE CAJA'!B$3:B$9173,A6573,'RELACION PAGO DE CAJA'!K$3:K$9173)+SUMIF('RELACION PAGO DE CAJA'!B$3:B$9173,A6573,'RELACION PAGO DE CAJA'!L$3:L$9173)+(SUMIF('RELACION PAGO DE CAJA'!B$3:B$9173,A6573,'RELACION PAGO DE CAJA'!M$3:M$408)+(SUMIF('RELACION PAGO DE CAJA'!B$3:B$9173,A6573,'RELACION PAGO DE CAJA'!N$3:N$9173)))))</f>
        <v>#REF!</v>
      </c>
    </row>
    <row r="6574" spans="1:10">
      <c r="A6574" s="16" t="str">
        <f t="shared" si="107"/>
        <v/>
      </c>
      <c r="B6574" s="93"/>
      <c r="C6574" s="97"/>
      <c r="D6574" s="25"/>
      <c r="E6574" s="91"/>
      <c r="F6574" s="98"/>
      <c r="G6574" s="23"/>
      <c r="H6574" s="23"/>
      <c r="I6574" s="23"/>
      <c r="J6574" s="14" t="e">
        <f ca="1">F6574-(G6574+(SUMIF('RELACION PAGO DE CAJA'!B$3:B$9173,A6574,'RELACION PAGO DE CAJA'!K$3:K$9173)+SUMIF('RELACION PAGO DE CAJA'!B$3:B$9173,A6574,'RELACION PAGO DE CAJA'!L$3:L$9173)+(SUMIF('RELACION PAGO DE CAJA'!B$3:B$9173,A6574,'RELACION PAGO DE CAJA'!M$3:M$408)+(SUMIF('RELACION PAGO DE CAJA'!B$3:B$9173,A6574,'RELACION PAGO DE CAJA'!N$3:N$9173)))))</f>
        <v>#REF!</v>
      </c>
    </row>
    <row r="6575" spans="1:10">
      <c r="A6575" s="16" t="str">
        <f t="shared" si="107"/>
        <v/>
      </c>
      <c r="B6575" s="93"/>
      <c r="C6575" s="97"/>
      <c r="D6575" s="25"/>
      <c r="E6575" s="91"/>
      <c r="F6575" s="98"/>
      <c r="G6575" s="23"/>
      <c r="H6575" s="23"/>
      <c r="I6575" s="23"/>
      <c r="J6575" s="14" t="e">
        <f ca="1">F6575-(G6575+(SUMIF('RELACION PAGO DE CAJA'!B$3:B$9173,A6575,'RELACION PAGO DE CAJA'!K$3:K$9173)+SUMIF('RELACION PAGO DE CAJA'!B$3:B$9173,A6575,'RELACION PAGO DE CAJA'!L$3:L$9173)+(SUMIF('RELACION PAGO DE CAJA'!B$3:B$9173,A6575,'RELACION PAGO DE CAJA'!M$3:M$408)+(SUMIF('RELACION PAGO DE CAJA'!B$3:B$9173,A6575,'RELACION PAGO DE CAJA'!N$3:N$9173)))))</f>
        <v>#REF!</v>
      </c>
    </row>
    <row r="6576" spans="1:10">
      <c r="A6576" s="16" t="str">
        <f t="shared" si="107"/>
        <v/>
      </c>
      <c r="B6576" s="93"/>
      <c r="C6576" s="97"/>
      <c r="D6576" s="25"/>
      <c r="E6576" s="91"/>
      <c r="F6576" s="98"/>
      <c r="G6576" s="23"/>
      <c r="H6576" s="23"/>
      <c r="I6576" s="23"/>
      <c r="J6576" s="14" t="e">
        <f ca="1">F6576-(G6576+(SUMIF('RELACION PAGO DE CAJA'!B$3:B$9173,A6576,'RELACION PAGO DE CAJA'!K$3:K$9173)+SUMIF('RELACION PAGO DE CAJA'!B$3:B$9173,A6576,'RELACION PAGO DE CAJA'!L$3:L$9173)+(SUMIF('RELACION PAGO DE CAJA'!B$3:B$9173,A6576,'RELACION PAGO DE CAJA'!M$3:M$408)+(SUMIF('RELACION PAGO DE CAJA'!B$3:B$9173,A6576,'RELACION PAGO DE CAJA'!N$3:N$9173)))))</f>
        <v>#REF!</v>
      </c>
    </row>
    <row r="6577" spans="1:10">
      <c r="A6577" s="16" t="str">
        <f t="shared" si="107"/>
        <v/>
      </c>
      <c r="B6577" s="93"/>
      <c r="C6577" s="97"/>
      <c r="D6577" s="25"/>
      <c r="E6577" s="91"/>
      <c r="F6577" s="98"/>
      <c r="G6577" s="23"/>
      <c r="H6577" s="23"/>
      <c r="I6577" s="23"/>
      <c r="J6577" s="14" t="e">
        <f ca="1">F6577-(G6577+(SUMIF('RELACION PAGO DE CAJA'!B$3:B$9173,A6577,'RELACION PAGO DE CAJA'!K$3:K$9173)+SUMIF('RELACION PAGO DE CAJA'!B$3:B$9173,A6577,'RELACION PAGO DE CAJA'!L$3:L$9173)+(SUMIF('RELACION PAGO DE CAJA'!B$3:B$9173,A6577,'RELACION PAGO DE CAJA'!M$3:M$408)+(SUMIF('RELACION PAGO DE CAJA'!B$3:B$9173,A6577,'RELACION PAGO DE CAJA'!N$3:N$9173)))))</f>
        <v>#REF!</v>
      </c>
    </row>
    <row r="6578" spans="1:10">
      <c r="A6578" s="16" t="str">
        <f t="shared" si="107"/>
        <v/>
      </c>
      <c r="B6578" s="93"/>
      <c r="C6578" s="97"/>
      <c r="D6578" s="25"/>
      <c r="E6578" s="91"/>
      <c r="F6578" s="98"/>
      <c r="G6578" s="23"/>
      <c r="H6578" s="23"/>
      <c r="I6578" s="23"/>
      <c r="J6578" s="14" t="e">
        <f ca="1">F6578-(G6578+(SUMIF('RELACION PAGO DE CAJA'!B$3:B$9173,A6578,'RELACION PAGO DE CAJA'!K$3:K$9173)+SUMIF('RELACION PAGO DE CAJA'!B$3:B$9173,A6578,'RELACION PAGO DE CAJA'!L$3:L$9173)+(SUMIF('RELACION PAGO DE CAJA'!B$3:B$9173,A6578,'RELACION PAGO DE CAJA'!M$3:M$408)+(SUMIF('RELACION PAGO DE CAJA'!B$3:B$9173,A6578,'RELACION PAGO DE CAJA'!N$3:N$9173)))))</f>
        <v>#REF!</v>
      </c>
    </row>
    <row r="6579" spans="1:10">
      <c r="A6579" s="16" t="str">
        <f t="shared" si="107"/>
        <v/>
      </c>
      <c r="B6579" s="93"/>
      <c r="C6579" s="97"/>
      <c r="D6579" s="25"/>
      <c r="E6579" s="91"/>
      <c r="F6579" s="98"/>
      <c r="G6579" s="23"/>
      <c r="H6579" s="23"/>
      <c r="I6579" s="23"/>
      <c r="J6579" s="14" t="e">
        <f ca="1">F6579-(G6579+(SUMIF('RELACION PAGO DE CAJA'!B$3:B$9173,A6579,'RELACION PAGO DE CAJA'!K$3:K$9173)+SUMIF('RELACION PAGO DE CAJA'!B$3:B$9173,A6579,'RELACION PAGO DE CAJA'!L$3:L$9173)+(SUMIF('RELACION PAGO DE CAJA'!B$3:B$9173,A6579,'RELACION PAGO DE CAJA'!M$3:M$408)+(SUMIF('RELACION PAGO DE CAJA'!B$3:B$9173,A6579,'RELACION PAGO DE CAJA'!N$3:N$9173)))))</f>
        <v>#REF!</v>
      </c>
    </row>
    <row r="6580" spans="1:10">
      <c r="A6580" s="16" t="str">
        <f t="shared" si="107"/>
        <v/>
      </c>
      <c r="B6580" s="93"/>
      <c r="C6580" s="97"/>
      <c r="D6580" s="25"/>
      <c r="E6580" s="91"/>
      <c r="F6580" s="98"/>
      <c r="G6580" s="23"/>
      <c r="H6580" s="23"/>
      <c r="I6580" s="23"/>
      <c r="J6580" s="14" t="e">
        <f ca="1">F6580-(G6580+(SUMIF('RELACION PAGO DE CAJA'!B$3:B$9173,A6580,'RELACION PAGO DE CAJA'!K$3:K$9173)+SUMIF('RELACION PAGO DE CAJA'!B$3:B$9173,A6580,'RELACION PAGO DE CAJA'!L$3:L$9173)+(SUMIF('RELACION PAGO DE CAJA'!B$3:B$9173,A6580,'RELACION PAGO DE CAJA'!M$3:M$408)+(SUMIF('RELACION PAGO DE CAJA'!B$3:B$9173,A6580,'RELACION PAGO DE CAJA'!N$3:N$9173)))))</f>
        <v>#REF!</v>
      </c>
    </row>
    <row r="6581" spans="1:10">
      <c r="A6581" s="16" t="str">
        <f t="shared" si="107"/>
        <v/>
      </c>
      <c r="B6581" s="93"/>
      <c r="C6581" s="97"/>
      <c r="D6581" s="25"/>
      <c r="E6581" s="91"/>
      <c r="F6581" s="98"/>
      <c r="G6581" s="23"/>
      <c r="H6581" s="23"/>
      <c r="I6581" s="23"/>
      <c r="J6581" s="14" t="e">
        <f ca="1">F6581-(G6581+(SUMIF('RELACION PAGO DE CAJA'!B$3:B$9173,A6581,'RELACION PAGO DE CAJA'!K$3:K$9173)+SUMIF('RELACION PAGO DE CAJA'!B$3:B$9173,A6581,'RELACION PAGO DE CAJA'!L$3:L$9173)+(SUMIF('RELACION PAGO DE CAJA'!B$3:B$9173,A6581,'RELACION PAGO DE CAJA'!M$3:M$408)+(SUMIF('RELACION PAGO DE CAJA'!B$3:B$9173,A6581,'RELACION PAGO DE CAJA'!N$3:N$9173)))))</f>
        <v>#REF!</v>
      </c>
    </row>
    <row r="6582" spans="1:10">
      <c r="A6582" s="16" t="str">
        <f t="shared" si="107"/>
        <v/>
      </c>
      <c r="B6582" s="93"/>
      <c r="C6582" s="97"/>
      <c r="D6582" s="25"/>
      <c r="E6582" s="91"/>
      <c r="F6582" s="98"/>
      <c r="G6582" s="23"/>
      <c r="H6582" s="23"/>
      <c r="I6582" s="23"/>
      <c r="J6582" s="14" t="e">
        <f ca="1">F6582-(G6582+(SUMIF('RELACION PAGO DE CAJA'!B$3:B$9173,A6582,'RELACION PAGO DE CAJA'!K$3:K$9173)+SUMIF('RELACION PAGO DE CAJA'!B$3:B$9173,A6582,'RELACION PAGO DE CAJA'!L$3:L$9173)+(SUMIF('RELACION PAGO DE CAJA'!B$3:B$9173,A6582,'RELACION PAGO DE CAJA'!M$3:M$408)+(SUMIF('RELACION PAGO DE CAJA'!B$3:B$9173,A6582,'RELACION PAGO DE CAJA'!N$3:N$9173)))))</f>
        <v>#REF!</v>
      </c>
    </row>
    <row r="6583" spans="1:10">
      <c r="A6583" s="16" t="str">
        <f t="shared" si="107"/>
        <v/>
      </c>
      <c r="B6583" s="93"/>
      <c r="C6583" s="97"/>
      <c r="D6583" s="25"/>
      <c r="E6583" s="91"/>
      <c r="F6583" s="98"/>
      <c r="G6583" s="23"/>
      <c r="H6583" s="23"/>
      <c r="I6583" s="23"/>
      <c r="J6583" s="14" t="e">
        <f ca="1">F6583-(G6583+(SUMIF('RELACION PAGO DE CAJA'!B$3:B$9173,A6583,'RELACION PAGO DE CAJA'!K$3:K$9173)+SUMIF('RELACION PAGO DE CAJA'!B$3:B$9173,A6583,'RELACION PAGO DE CAJA'!L$3:L$9173)+(SUMIF('RELACION PAGO DE CAJA'!B$3:B$9173,A6583,'RELACION PAGO DE CAJA'!M$3:M$408)+(SUMIF('RELACION PAGO DE CAJA'!B$3:B$9173,A6583,'RELACION PAGO DE CAJA'!N$3:N$9173)))))</f>
        <v>#REF!</v>
      </c>
    </row>
    <row r="6584" spans="1:10">
      <c r="A6584" s="16" t="str">
        <f t="shared" si="107"/>
        <v/>
      </c>
      <c r="B6584" s="93"/>
      <c r="C6584" s="97"/>
      <c r="D6584" s="25"/>
      <c r="E6584" s="91"/>
      <c r="F6584" s="98"/>
      <c r="G6584" s="23"/>
      <c r="H6584" s="23"/>
      <c r="I6584" s="23"/>
      <c r="J6584" s="14" t="e">
        <f ca="1">F6584-(G6584+(SUMIF('RELACION PAGO DE CAJA'!B$3:B$9173,A6584,'RELACION PAGO DE CAJA'!K$3:K$9173)+SUMIF('RELACION PAGO DE CAJA'!B$3:B$9173,A6584,'RELACION PAGO DE CAJA'!L$3:L$9173)+(SUMIF('RELACION PAGO DE CAJA'!B$3:B$9173,A6584,'RELACION PAGO DE CAJA'!M$3:M$408)+(SUMIF('RELACION PAGO DE CAJA'!B$3:B$9173,A6584,'RELACION PAGO DE CAJA'!N$3:N$9173)))))</f>
        <v>#REF!</v>
      </c>
    </row>
    <row r="6585" spans="1:10">
      <c r="A6585" s="16" t="str">
        <f t="shared" si="107"/>
        <v/>
      </c>
      <c r="B6585" s="93"/>
      <c r="C6585" s="97"/>
      <c r="D6585" s="25"/>
      <c r="E6585" s="91"/>
      <c r="F6585" s="98"/>
      <c r="G6585" s="23"/>
      <c r="H6585" s="23"/>
      <c r="I6585" s="23"/>
      <c r="J6585" s="14" t="e">
        <f ca="1">F6585-(G6585+(SUMIF('RELACION PAGO DE CAJA'!B$3:B$9173,A6585,'RELACION PAGO DE CAJA'!K$3:K$9173)+SUMIF('RELACION PAGO DE CAJA'!B$3:B$9173,A6585,'RELACION PAGO DE CAJA'!L$3:L$9173)+(SUMIF('RELACION PAGO DE CAJA'!B$3:B$9173,A6585,'RELACION PAGO DE CAJA'!M$3:M$408)+(SUMIF('RELACION PAGO DE CAJA'!B$3:B$9173,A6585,'RELACION PAGO DE CAJA'!N$3:N$9173)))))</f>
        <v>#REF!</v>
      </c>
    </row>
    <row r="6586" spans="1:10">
      <c r="A6586" s="16" t="str">
        <f t="shared" si="107"/>
        <v/>
      </c>
      <c r="B6586" s="93"/>
      <c r="C6586" s="97"/>
      <c r="D6586" s="25"/>
      <c r="E6586" s="91"/>
      <c r="F6586" s="98"/>
      <c r="G6586" s="23"/>
      <c r="H6586" s="23"/>
      <c r="I6586" s="23"/>
      <c r="J6586" s="14" t="e">
        <f ca="1">F6586-(G6586+(SUMIF('RELACION PAGO DE CAJA'!B$3:B$9173,A6586,'RELACION PAGO DE CAJA'!K$3:K$9173)+SUMIF('RELACION PAGO DE CAJA'!B$3:B$9173,A6586,'RELACION PAGO DE CAJA'!L$3:L$9173)+(SUMIF('RELACION PAGO DE CAJA'!B$3:B$9173,A6586,'RELACION PAGO DE CAJA'!M$3:M$408)+(SUMIF('RELACION PAGO DE CAJA'!B$3:B$9173,A6586,'RELACION PAGO DE CAJA'!N$3:N$9173)))))</f>
        <v>#REF!</v>
      </c>
    </row>
    <row r="6587" spans="1:10">
      <c r="A6587" s="16" t="str">
        <f t="shared" si="107"/>
        <v/>
      </c>
      <c r="B6587" s="93"/>
      <c r="C6587" s="97"/>
      <c r="D6587" s="25"/>
      <c r="E6587" s="91"/>
      <c r="F6587" s="98"/>
      <c r="G6587" s="23"/>
      <c r="H6587" s="23"/>
      <c r="I6587" s="23"/>
      <c r="J6587" s="14" t="e">
        <f ca="1">F6587-(G6587+(SUMIF('RELACION PAGO DE CAJA'!B$3:B$9173,A6587,'RELACION PAGO DE CAJA'!K$3:K$9173)+SUMIF('RELACION PAGO DE CAJA'!B$3:B$9173,A6587,'RELACION PAGO DE CAJA'!L$3:L$9173)+(SUMIF('RELACION PAGO DE CAJA'!B$3:B$9173,A6587,'RELACION PAGO DE CAJA'!M$3:M$408)+(SUMIF('RELACION PAGO DE CAJA'!B$3:B$9173,A6587,'RELACION PAGO DE CAJA'!N$3:N$9173)))))</f>
        <v>#REF!</v>
      </c>
    </row>
    <row r="6588" spans="1:10">
      <c r="A6588" s="16" t="str">
        <f t="shared" si="107"/>
        <v/>
      </c>
      <c r="B6588" s="93"/>
      <c r="C6588" s="97"/>
      <c r="D6588" s="25"/>
      <c r="E6588" s="91"/>
      <c r="F6588" s="98"/>
      <c r="G6588" s="23"/>
      <c r="H6588" s="23"/>
      <c r="I6588" s="23"/>
      <c r="J6588" s="14" t="e">
        <f ca="1">F6588-(G6588+(SUMIF('RELACION PAGO DE CAJA'!B$3:B$9173,A6588,'RELACION PAGO DE CAJA'!K$3:K$9173)+SUMIF('RELACION PAGO DE CAJA'!B$3:B$9173,A6588,'RELACION PAGO DE CAJA'!L$3:L$9173)+(SUMIF('RELACION PAGO DE CAJA'!B$3:B$9173,A6588,'RELACION PAGO DE CAJA'!M$3:M$408)+(SUMIF('RELACION PAGO DE CAJA'!B$3:B$9173,A6588,'RELACION PAGO DE CAJA'!N$3:N$9173)))))</f>
        <v>#REF!</v>
      </c>
    </row>
    <row r="6589" spans="1:10">
      <c r="A6589" s="16" t="str">
        <f t="shared" si="107"/>
        <v/>
      </c>
      <c r="B6589" s="93"/>
      <c r="C6589" s="97"/>
      <c r="D6589" s="25"/>
      <c r="E6589" s="91"/>
      <c r="F6589" s="98"/>
      <c r="G6589" s="23"/>
      <c r="H6589" s="23"/>
      <c r="I6589" s="23"/>
      <c r="J6589" s="14" t="e">
        <f ca="1">F6589-(G6589+(SUMIF('RELACION PAGO DE CAJA'!B$3:B$9173,A6589,'RELACION PAGO DE CAJA'!K$3:K$9173)+SUMIF('RELACION PAGO DE CAJA'!B$3:B$9173,A6589,'RELACION PAGO DE CAJA'!L$3:L$9173)+(SUMIF('RELACION PAGO DE CAJA'!B$3:B$9173,A6589,'RELACION PAGO DE CAJA'!M$3:M$408)+(SUMIF('RELACION PAGO DE CAJA'!B$3:B$9173,A6589,'RELACION PAGO DE CAJA'!N$3:N$9173)))))</f>
        <v>#REF!</v>
      </c>
    </row>
    <row r="6590" spans="1:10">
      <c r="A6590" s="16" t="str">
        <f t="shared" si="107"/>
        <v/>
      </c>
      <c r="B6590" s="93"/>
      <c r="C6590" s="97"/>
      <c r="D6590" s="25"/>
      <c r="E6590" s="91"/>
      <c r="F6590" s="98"/>
      <c r="G6590" s="23"/>
      <c r="H6590" s="23"/>
      <c r="I6590" s="23"/>
      <c r="J6590" s="14" t="e">
        <f ca="1">F6590-(G6590+(SUMIF('RELACION PAGO DE CAJA'!B$3:B$9173,A6590,'RELACION PAGO DE CAJA'!K$3:K$9173)+SUMIF('RELACION PAGO DE CAJA'!B$3:B$9173,A6590,'RELACION PAGO DE CAJA'!L$3:L$9173)+(SUMIF('RELACION PAGO DE CAJA'!B$3:B$9173,A6590,'RELACION PAGO DE CAJA'!M$3:M$408)+(SUMIF('RELACION PAGO DE CAJA'!B$3:B$9173,A6590,'RELACION PAGO DE CAJA'!N$3:N$9173)))))</f>
        <v>#REF!</v>
      </c>
    </row>
    <row r="6591" spans="1:10">
      <c r="A6591" s="16" t="str">
        <f t="shared" si="107"/>
        <v/>
      </c>
      <c r="B6591" s="93"/>
      <c r="C6591" s="97"/>
      <c r="D6591" s="25"/>
      <c r="E6591" s="91"/>
      <c r="F6591" s="98"/>
      <c r="G6591" s="23"/>
      <c r="H6591" s="23"/>
      <c r="I6591" s="23"/>
      <c r="J6591" s="14" t="e">
        <f ca="1">F6591-(G6591+(SUMIF('RELACION PAGO DE CAJA'!B$3:B$9173,A6591,'RELACION PAGO DE CAJA'!K$3:K$9173)+SUMIF('RELACION PAGO DE CAJA'!B$3:B$9173,A6591,'RELACION PAGO DE CAJA'!L$3:L$9173)+(SUMIF('RELACION PAGO DE CAJA'!B$3:B$9173,A6591,'RELACION PAGO DE CAJA'!M$3:M$408)+(SUMIF('RELACION PAGO DE CAJA'!B$3:B$9173,A6591,'RELACION PAGO DE CAJA'!N$3:N$9173)))))</f>
        <v>#REF!</v>
      </c>
    </row>
    <row r="6592" spans="1:10">
      <c r="A6592" s="16" t="str">
        <f t="shared" si="107"/>
        <v/>
      </c>
      <c r="B6592" s="93"/>
      <c r="C6592" s="97"/>
      <c r="D6592" s="25"/>
      <c r="E6592" s="91"/>
      <c r="F6592" s="98"/>
      <c r="G6592" s="23"/>
      <c r="H6592" s="23"/>
      <c r="I6592" s="23"/>
      <c r="J6592" s="14" t="e">
        <f ca="1">F6592-(G6592+(SUMIF('RELACION PAGO DE CAJA'!B$3:B$9173,A6592,'RELACION PAGO DE CAJA'!K$3:K$9173)+SUMIF('RELACION PAGO DE CAJA'!B$3:B$9173,A6592,'RELACION PAGO DE CAJA'!L$3:L$9173)+(SUMIF('RELACION PAGO DE CAJA'!B$3:B$9173,A6592,'RELACION PAGO DE CAJA'!M$3:M$408)+(SUMIF('RELACION PAGO DE CAJA'!B$3:B$9173,A6592,'RELACION PAGO DE CAJA'!N$3:N$9173)))))</f>
        <v>#REF!</v>
      </c>
    </row>
    <row r="6593" spans="1:10">
      <c r="A6593" s="16" t="str">
        <f t="shared" si="107"/>
        <v/>
      </c>
      <c r="B6593" s="93"/>
      <c r="C6593" s="97"/>
      <c r="D6593" s="25"/>
      <c r="E6593" s="91"/>
      <c r="F6593" s="98"/>
      <c r="G6593" s="23"/>
      <c r="H6593" s="23"/>
      <c r="I6593" s="23"/>
      <c r="J6593" s="14" t="e">
        <f ca="1">F6593-(G6593+(SUMIF('RELACION PAGO DE CAJA'!B$3:B$9173,A6593,'RELACION PAGO DE CAJA'!K$3:K$9173)+SUMIF('RELACION PAGO DE CAJA'!B$3:B$9173,A6593,'RELACION PAGO DE CAJA'!L$3:L$9173)+(SUMIF('RELACION PAGO DE CAJA'!B$3:B$9173,A6593,'RELACION PAGO DE CAJA'!M$3:M$408)+(SUMIF('RELACION PAGO DE CAJA'!B$3:B$9173,A6593,'RELACION PAGO DE CAJA'!N$3:N$9173)))))</f>
        <v>#REF!</v>
      </c>
    </row>
    <row r="6594" spans="1:10">
      <c r="A6594" s="16" t="str">
        <f t="shared" si="107"/>
        <v/>
      </c>
      <c r="B6594" s="93"/>
      <c r="C6594" s="97"/>
      <c r="D6594" s="25"/>
      <c r="E6594" s="91"/>
      <c r="F6594" s="98"/>
      <c r="G6594" s="23"/>
      <c r="H6594" s="23"/>
      <c r="I6594" s="23"/>
      <c r="J6594" s="14" t="e">
        <f ca="1">F6594-(G6594+(SUMIF('RELACION PAGO DE CAJA'!B$3:B$9173,A6594,'RELACION PAGO DE CAJA'!K$3:K$9173)+SUMIF('RELACION PAGO DE CAJA'!B$3:B$9173,A6594,'RELACION PAGO DE CAJA'!L$3:L$9173)+(SUMIF('RELACION PAGO DE CAJA'!B$3:B$9173,A6594,'RELACION PAGO DE CAJA'!M$3:M$408)+(SUMIF('RELACION PAGO DE CAJA'!B$3:B$9173,A6594,'RELACION PAGO DE CAJA'!N$3:N$9173)))))</f>
        <v>#REF!</v>
      </c>
    </row>
    <row r="6595" spans="1:10">
      <c r="A6595" s="16" t="str">
        <f t="shared" si="107"/>
        <v/>
      </c>
      <c r="B6595" s="93"/>
      <c r="C6595" s="97"/>
      <c r="D6595" s="25"/>
      <c r="E6595" s="91"/>
      <c r="F6595" s="98"/>
      <c r="G6595" s="23"/>
      <c r="H6595" s="23"/>
      <c r="I6595" s="23"/>
      <c r="J6595" s="14" t="e">
        <f ca="1">F6595-(G6595+(SUMIF('RELACION PAGO DE CAJA'!B$3:B$9173,A6595,'RELACION PAGO DE CAJA'!K$3:K$9173)+SUMIF('RELACION PAGO DE CAJA'!B$3:B$9173,A6595,'RELACION PAGO DE CAJA'!L$3:L$9173)+(SUMIF('RELACION PAGO DE CAJA'!B$3:B$9173,A6595,'RELACION PAGO DE CAJA'!M$3:M$408)+(SUMIF('RELACION PAGO DE CAJA'!B$3:B$9173,A6595,'RELACION PAGO DE CAJA'!N$3:N$9173)))))</f>
        <v>#REF!</v>
      </c>
    </row>
    <row r="6596" spans="1:10">
      <c r="A6596" s="16" t="str">
        <f t="shared" si="107"/>
        <v/>
      </c>
      <c r="B6596" s="93"/>
      <c r="C6596" s="97"/>
      <c r="D6596" s="25"/>
      <c r="E6596" s="91"/>
      <c r="F6596" s="98"/>
      <c r="G6596" s="23"/>
      <c r="H6596" s="23"/>
      <c r="I6596" s="23"/>
      <c r="J6596" s="14" t="e">
        <f ca="1">F6596-(G6596+(SUMIF('RELACION PAGO DE CAJA'!B$3:B$9173,A6596,'RELACION PAGO DE CAJA'!K$3:K$9173)+SUMIF('RELACION PAGO DE CAJA'!B$3:B$9173,A6596,'RELACION PAGO DE CAJA'!L$3:L$9173)+(SUMIF('RELACION PAGO DE CAJA'!B$3:B$9173,A6596,'RELACION PAGO DE CAJA'!M$3:M$408)+(SUMIF('RELACION PAGO DE CAJA'!B$3:B$9173,A6596,'RELACION PAGO DE CAJA'!N$3:N$9173)))))</f>
        <v>#REF!</v>
      </c>
    </row>
    <row r="6597" spans="1:10">
      <c r="A6597" s="16" t="str">
        <f t="shared" si="107"/>
        <v/>
      </c>
      <c r="B6597" s="93"/>
      <c r="C6597" s="97"/>
      <c r="D6597" s="25"/>
      <c r="E6597" s="91"/>
      <c r="F6597" s="98"/>
      <c r="G6597" s="23"/>
      <c r="H6597" s="23"/>
      <c r="I6597" s="23"/>
      <c r="J6597" s="14" t="e">
        <f ca="1">F6597-(G6597+(SUMIF('RELACION PAGO DE CAJA'!B$3:B$9173,A6597,'RELACION PAGO DE CAJA'!K$3:K$9173)+SUMIF('RELACION PAGO DE CAJA'!B$3:B$9173,A6597,'RELACION PAGO DE CAJA'!L$3:L$9173)+(SUMIF('RELACION PAGO DE CAJA'!B$3:B$9173,A6597,'RELACION PAGO DE CAJA'!M$3:M$408)+(SUMIF('RELACION PAGO DE CAJA'!B$3:B$9173,A6597,'RELACION PAGO DE CAJA'!N$3:N$9173)))))</f>
        <v>#REF!</v>
      </c>
    </row>
    <row r="6598" spans="1:10">
      <c r="A6598" s="16" t="str">
        <f t="shared" si="107"/>
        <v/>
      </c>
      <c r="B6598" s="93"/>
      <c r="C6598" s="97"/>
      <c r="D6598" s="25"/>
      <c r="E6598" s="91"/>
      <c r="F6598" s="98"/>
      <c r="G6598" s="23"/>
      <c r="H6598" s="23"/>
      <c r="I6598" s="23"/>
      <c r="J6598" s="14" t="e">
        <f ca="1">F6598-(G6598+(SUMIF('RELACION PAGO DE CAJA'!B$3:B$9173,A6598,'RELACION PAGO DE CAJA'!K$3:K$9173)+SUMIF('RELACION PAGO DE CAJA'!B$3:B$9173,A6598,'RELACION PAGO DE CAJA'!L$3:L$9173)+(SUMIF('RELACION PAGO DE CAJA'!B$3:B$9173,A6598,'RELACION PAGO DE CAJA'!M$3:M$408)+(SUMIF('RELACION PAGO DE CAJA'!B$3:B$9173,A6598,'RELACION PAGO DE CAJA'!N$3:N$9173)))))</f>
        <v>#REF!</v>
      </c>
    </row>
    <row r="6599" spans="1:10">
      <c r="A6599" s="16" t="str">
        <f t="shared" si="107"/>
        <v/>
      </c>
      <c r="B6599" s="93"/>
      <c r="C6599" s="97"/>
      <c r="D6599" s="25"/>
      <c r="E6599" s="91"/>
      <c r="F6599" s="98"/>
      <c r="G6599" s="23"/>
      <c r="H6599" s="23"/>
      <c r="I6599" s="23"/>
      <c r="J6599" s="14" t="e">
        <f ca="1">F6599-(G6599+(SUMIF('RELACION PAGO DE CAJA'!B$3:B$9173,A6599,'RELACION PAGO DE CAJA'!K$3:K$9173)+SUMIF('RELACION PAGO DE CAJA'!B$3:B$9173,A6599,'RELACION PAGO DE CAJA'!L$3:L$9173)+(SUMIF('RELACION PAGO DE CAJA'!B$3:B$9173,A6599,'RELACION PAGO DE CAJA'!M$3:M$408)+(SUMIF('RELACION PAGO DE CAJA'!B$3:B$9173,A6599,'RELACION PAGO DE CAJA'!N$3:N$9173)))))</f>
        <v>#REF!</v>
      </c>
    </row>
    <row r="6600" spans="1:10">
      <c r="A6600" s="16" t="str">
        <f t="shared" si="107"/>
        <v/>
      </c>
      <c r="B6600" s="93"/>
      <c r="C6600" s="97"/>
      <c r="D6600" s="25"/>
      <c r="E6600" s="91"/>
      <c r="F6600" s="98"/>
      <c r="G6600" s="23"/>
      <c r="H6600" s="23"/>
      <c r="I6600" s="23"/>
      <c r="J6600" s="14" t="e">
        <f ca="1">F6600-(G6600+(SUMIF('RELACION PAGO DE CAJA'!B$3:B$9173,A6600,'RELACION PAGO DE CAJA'!K$3:K$9173)+SUMIF('RELACION PAGO DE CAJA'!B$3:B$9173,A6600,'RELACION PAGO DE CAJA'!L$3:L$9173)+(SUMIF('RELACION PAGO DE CAJA'!B$3:B$9173,A6600,'RELACION PAGO DE CAJA'!M$3:M$408)+(SUMIF('RELACION PAGO DE CAJA'!B$3:B$9173,A6600,'RELACION PAGO DE CAJA'!N$3:N$9173)))))</f>
        <v>#REF!</v>
      </c>
    </row>
    <row r="6601" spans="1:10">
      <c r="A6601" s="16" t="str">
        <f t="shared" si="107"/>
        <v/>
      </c>
      <c r="B6601" s="93"/>
      <c r="C6601" s="97"/>
      <c r="D6601" s="25"/>
      <c r="E6601" s="91"/>
      <c r="F6601" s="98"/>
      <c r="G6601" s="23"/>
      <c r="H6601" s="23"/>
      <c r="I6601" s="23"/>
      <c r="J6601" s="14" t="e">
        <f ca="1">F6601-(G6601+(SUMIF('RELACION PAGO DE CAJA'!B$3:B$9173,A6601,'RELACION PAGO DE CAJA'!K$3:K$9173)+SUMIF('RELACION PAGO DE CAJA'!B$3:B$9173,A6601,'RELACION PAGO DE CAJA'!L$3:L$9173)+(SUMIF('RELACION PAGO DE CAJA'!B$3:B$9173,A6601,'RELACION PAGO DE CAJA'!M$3:M$408)+(SUMIF('RELACION PAGO DE CAJA'!B$3:B$9173,A6601,'RELACION PAGO DE CAJA'!N$3:N$9173)))))</f>
        <v>#REF!</v>
      </c>
    </row>
    <row r="6602" spans="1:10">
      <c r="A6602" s="16" t="str">
        <f t="shared" si="107"/>
        <v/>
      </c>
      <c r="B6602" s="93"/>
      <c r="C6602" s="97"/>
      <c r="D6602" s="25"/>
      <c r="E6602" s="91"/>
      <c r="F6602" s="98"/>
      <c r="G6602" s="23"/>
      <c r="H6602" s="23"/>
      <c r="I6602" s="23"/>
      <c r="J6602" s="14" t="e">
        <f ca="1">F6602-(G6602+(SUMIF('RELACION PAGO DE CAJA'!B$3:B$9173,A6602,'RELACION PAGO DE CAJA'!K$3:K$9173)+SUMIF('RELACION PAGO DE CAJA'!B$3:B$9173,A6602,'RELACION PAGO DE CAJA'!L$3:L$9173)+(SUMIF('RELACION PAGO DE CAJA'!B$3:B$9173,A6602,'RELACION PAGO DE CAJA'!M$3:M$408)+(SUMIF('RELACION PAGO DE CAJA'!B$3:B$9173,A6602,'RELACION PAGO DE CAJA'!N$3:N$9173)))))</f>
        <v>#REF!</v>
      </c>
    </row>
    <row r="6603" spans="1:10">
      <c r="A6603" s="16" t="str">
        <f t="shared" si="107"/>
        <v/>
      </c>
      <c r="B6603" s="93"/>
      <c r="C6603" s="97"/>
      <c r="D6603" s="25"/>
      <c r="E6603" s="91"/>
      <c r="F6603" s="98"/>
      <c r="G6603" s="23"/>
      <c r="H6603" s="23"/>
      <c r="I6603" s="23"/>
      <c r="J6603" s="14" t="e">
        <f ca="1">F6603-(G6603+(SUMIF('RELACION PAGO DE CAJA'!B$3:B$9173,A6603,'RELACION PAGO DE CAJA'!K$3:K$9173)+SUMIF('RELACION PAGO DE CAJA'!B$3:B$9173,A6603,'RELACION PAGO DE CAJA'!L$3:L$9173)+(SUMIF('RELACION PAGO DE CAJA'!B$3:B$9173,A6603,'RELACION PAGO DE CAJA'!M$3:M$408)+(SUMIF('RELACION PAGO DE CAJA'!B$3:B$9173,A6603,'RELACION PAGO DE CAJA'!N$3:N$9173)))))</f>
        <v>#REF!</v>
      </c>
    </row>
    <row r="6604" spans="1:10">
      <c r="A6604" s="16" t="str">
        <f t="shared" si="107"/>
        <v/>
      </c>
      <c r="B6604" s="93"/>
      <c r="C6604" s="97"/>
      <c r="D6604" s="25"/>
      <c r="E6604" s="91"/>
      <c r="F6604" s="98"/>
      <c r="G6604" s="23"/>
      <c r="H6604" s="23"/>
      <c r="I6604" s="23"/>
      <c r="J6604" s="14" t="e">
        <f ca="1">F6604-(G6604+(SUMIF('RELACION PAGO DE CAJA'!B$3:B$9173,A6604,'RELACION PAGO DE CAJA'!K$3:K$9173)+SUMIF('RELACION PAGO DE CAJA'!B$3:B$9173,A6604,'RELACION PAGO DE CAJA'!L$3:L$9173)+(SUMIF('RELACION PAGO DE CAJA'!B$3:B$9173,A6604,'RELACION PAGO DE CAJA'!M$3:M$408)+(SUMIF('RELACION PAGO DE CAJA'!B$3:B$9173,A6604,'RELACION PAGO DE CAJA'!N$3:N$9173)))))</f>
        <v>#REF!</v>
      </c>
    </row>
    <row r="6605" spans="1:10">
      <c r="A6605" s="16" t="str">
        <f t="shared" si="107"/>
        <v/>
      </c>
      <c r="B6605" s="93"/>
      <c r="C6605" s="97"/>
      <c r="D6605" s="25"/>
      <c r="E6605" s="91"/>
      <c r="F6605" s="98"/>
      <c r="G6605" s="23"/>
      <c r="H6605" s="23"/>
      <c r="I6605" s="23"/>
      <c r="J6605" s="14" t="e">
        <f ca="1">F6605-(G6605+(SUMIF('RELACION PAGO DE CAJA'!B$3:B$9173,A6605,'RELACION PAGO DE CAJA'!K$3:K$9173)+SUMIF('RELACION PAGO DE CAJA'!B$3:B$9173,A6605,'RELACION PAGO DE CAJA'!L$3:L$9173)+(SUMIF('RELACION PAGO DE CAJA'!B$3:B$9173,A6605,'RELACION PAGO DE CAJA'!M$3:M$408)+(SUMIF('RELACION PAGO DE CAJA'!B$3:B$9173,A6605,'RELACION PAGO DE CAJA'!N$3:N$9173)))))</f>
        <v>#REF!</v>
      </c>
    </row>
    <row r="6606" spans="1:10">
      <c r="A6606" s="16" t="str">
        <f t="shared" si="107"/>
        <v/>
      </c>
      <c r="B6606" s="93"/>
      <c r="C6606" s="97"/>
      <c r="D6606" s="25"/>
      <c r="E6606" s="91"/>
      <c r="F6606" s="98"/>
      <c r="G6606" s="23"/>
      <c r="H6606" s="23"/>
      <c r="I6606" s="23"/>
      <c r="J6606" s="14" t="e">
        <f ca="1">F6606-(G6606+(SUMIF('RELACION PAGO DE CAJA'!B$3:B$9173,A6606,'RELACION PAGO DE CAJA'!K$3:K$9173)+SUMIF('RELACION PAGO DE CAJA'!B$3:B$9173,A6606,'RELACION PAGO DE CAJA'!L$3:L$9173)+(SUMIF('RELACION PAGO DE CAJA'!B$3:B$9173,A6606,'RELACION PAGO DE CAJA'!M$3:M$408)+(SUMIF('RELACION PAGO DE CAJA'!B$3:B$9173,A6606,'RELACION PAGO DE CAJA'!N$3:N$9173)))))</f>
        <v>#REF!</v>
      </c>
    </row>
    <row r="6607" spans="1:10">
      <c r="A6607" s="16" t="str">
        <f t="shared" si="107"/>
        <v/>
      </c>
      <c r="B6607" s="93"/>
      <c r="C6607" s="97"/>
      <c r="D6607" s="25"/>
      <c r="E6607" s="91"/>
      <c r="F6607" s="98"/>
      <c r="G6607" s="23"/>
      <c r="H6607" s="23"/>
      <c r="I6607" s="23"/>
      <c r="J6607" s="14" t="e">
        <f ca="1">F6607-(G6607+(SUMIF('RELACION PAGO DE CAJA'!B$3:B$9173,A6607,'RELACION PAGO DE CAJA'!K$3:K$9173)+SUMIF('RELACION PAGO DE CAJA'!B$3:B$9173,A6607,'RELACION PAGO DE CAJA'!L$3:L$9173)+(SUMIF('RELACION PAGO DE CAJA'!B$3:B$9173,A6607,'RELACION PAGO DE CAJA'!M$3:M$408)+(SUMIF('RELACION PAGO DE CAJA'!B$3:B$9173,A6607,'RELACION PAGO DE CAJA'!N$3:N$9173)))))</f>
        <v>#REF!</v>
      </c>
    </row>
    <row r="6608" spans="1:10">
      <c r="A6608" s="16" t="str">
        <f t="shared" si="107"/>
        <v/>
      </c>
      <c r="B6608" s="93"/>
      <c r="C6608" s="97"/>
      <c r="D6608" s="25"/>
      <c r="E6608" s="91"/>
      <c r="F6608" s="98"/>
      <c r="G6608" s="23"/>
      <c r="H6608" s="23"/>
      <c r="I6608" s="23"/>
      <c r="J6608" s="14" t="e">
        <f ca="1">F6608-(G6608+(SUMIF('RELACION PAGO DE CAJA'!B$3:B$9173,A6608,'RELACION PAGO DE CAJA'!K$3:K$9173)+SUMIF('RELACION PAGO DE CAJA'!B$3:B$9173,A6608,'RELACION PAGO DE CAJA'!L$3:L$9173)+(SUMIF('RELACION PAGO DE CAJA'!B$3:B$9173,A6608,'RELACION PAGO DE CAJA'!M$3:M$408)+(SUMIF('RELACION PAGO DE CAJA'!B$3:B$9173,A6608,'RELACION PAGO DE CAJA'!N$3:N$9173)))))</f>
        <v>#REF!</v>
      </c>
    </row>
    <row r="6609" spans="1:10">
      <c r="A6609" s="16" t="str">
        <f t="shared" si="107"/>
        <v/>
      </c>
      <c r="B6609" s="93"/>
      <c r="C6609" s="97"/>
      <c r="D6609" s="25"/>
      <c r="E6609" s="91"/>
      <c r="F6609" s="98"/>
      <c r="G6609" s="23"/>
      <c r="H6609" s="23"/>
      <c r="I6609" s="23"/>
      <c r="J6609" s="14" t="e">
        <f ca="1">F6609-(G6609+(SUMIF('RELACION PAGO DE CAJA'!B$3:B$9173,A6609,'RELACION PAGO DE CAJA'!K$3:K$9173)+SUMIF('RELACION PAGO DE CAJA'!B$3:B$9173,A6609,'RELACION PAGO DE CAJA'!L$3:L$9173)+(SUMIF('RELACION PAGO DE CAJA'!B$3:B$9173,A6609,'RELACION PAGO DE CAJA'!M$3:M$408)+(SUMIF('RELACION PAGO DE CAJA'!B$3:B$9173,A6609,'RELACION PAGO DE CAJA'!N$3:N$9173)))))</f>
        <v>#REF!</v>
      </c>
    </row>
    <row r="6610" spans="1:10">
      <c r="A6610" s="16" t="str">
        <f t="shared" si="107"/>
        <v/>
      </c>
      <c r="B6610" s="93"/>
      <c r="C6610" s="97"/>
      <c r="D6610" s="25"/>
      <c r="E6610" s="91"/>
      <c r="F6610" s="98"/>
      <c r="G6610" s="23"/>
      <c r="H6610" s="23"/>
      <c r="I6610" s="23"/>
      <c r="J6610" s="14" t="e">
        <f ca="1">F6610-(G6610+(SUMIF('RELACION PAGO DE CAJA'!B$3:B$9173,A6610,'RELACION PAGO DE CAJA'!K$3:K$9173)+SUMIF('RELACION PAGO DE CAJA'!B$3:B$9173,A6610,'RELACION PAGO DE CAJA'!L$3:L$9173)+(SUMIF('RELACION PAGO DE CAJA'!B$3:B$9173,A6610,'RELACION PAGO DE CAJA'!M$3:M$408)+(SUMIF('RELACION PAGO DE CAJA'!B$3:B$9173,A6610,'RELACION PAGO DE CAJA'!N$3:N$9173)))))</f>
        <v>#REF!</v>
      </c>
    </row>
    <row r="6611" spans="1:10">
      <c r="A6611" s="16" t="str">
        <f t="shared" si="107"/>
        <v/>
      </c>
      <c r="B6611" s="93"/>
      <c r="C6611" s="97"/>
      <c r="D6611" s="25"/>
      <c r="E6611" s="91"/>
      <c r="F6611" s="98"/>
      <c r="G6611" s="23"/>
      <c r="H6611" s="23"/>
      <c r="I6611" s="23"/>
      <c r="J6611" s="14" t="e">
        <f ca="1">F6611-(G6611+(SUMIF('RELACION PAGO DE CAJA'!B$3:B$9173,A6611,'RELACION PAGO DE CAJA'!K$3:K$9173)+SUMIF('RELACION PAGO DE CAJA'!B$3:B$9173,A6611,'RELACION PAGO DE CAJA'!L$3:L$9173)+(SUMIF('RELACION PAGO DE CAJA'!B$3:B$9173,A6611,'RELACION PAGO DE CAJA'!M$3:M$408)+(SUMIF('RELACION PAGO DE CAJA'!B$3:B$9173,A6611,'RELACION PAGO DE CAJA'!N$3:N$9173)))))</f>
        <v>#REF!</v>
      </c>
    </row>
    <row r="6612" spans="1:10">
      <c r="A6612" s="16" t="str">
        <f t="shared" si="107"/>
        <v/>
      </c>
      <c r="B6612" s="93"/>
      <c r="C6612" s="97"/>
      <c r="D6612" s="25"/>
      <c r="E6612" s="91"/>
      <c r="F6612" s="98"/>
      <c r="G6612" s="23"/>
      <c r="H6612" s="23"/>
      <c r="I6612" s="23"/>
      <c r="J6612" s="14" t="e">
        <f ca="1">F6612-(G6612+(SUMIF('RELACION PAGO DE CAJA'!B$3:B$9173,A6612,'RELACION PAGO DE CAJA'!K$3:K$9173)+SUMIF('RELACION PAGO DE CAJA'!B$3:B$9173,A6612,'RELACION PAGO DE CAJA'!L$3:L$9173)+(SUMIF('RELACION PAGO DE CAJA'!B$3:B$9173,A6612,'RELACION PAGO DE CAJA'!M$3:M$408)+(SUMIF('RELACION PAGO DE CAJA'!B$3:B$9173,A6612,'RELACION PAGO DE CAJA'!N$3:N$9173)))))</f>
        <v>#REF!</v>
      </c>
    </row>
    <row r="6613" spans="1:10">
      <c r="A6613" s="16" t="str">
        <f t="shared" ref="A6613:A6676" si="108">CONCATENATE(B6613,D6613,E6613)</f>
        <v/>
      </c>
      <c r="B6613" s="93"/>
      <c r="C6613" s="97"/>
      <c r="D6613" s="25"/>
      <c r="E6613" s="91"/>
      <c r="F6613" s="98"/>
      <c r="G6613" s="23"/>
      <c r="H6613" s="23"/>
      <c r="I6613" s="23"/>
      <c r="J6613" s="14" t="e">
        <f ca="1">F6613-(G6613+(SUMIF('RELACION PAGO DE CAJA'!B$3:B$9173,A6613,'RELACION PAGO DE CAJA'!K$3:K$9173)+SUMIF('RELACION PAGO DE CAJA'!B$3:B$9173,A6613,'RELACION PAGO DE CAJA'!L$3:L$9173)+(SUMIF('RELACION PAGO DE CAJA'!B$3:B$9173,A6613,'RELACION PAGO DE CAJA'!M$3:M$408)+(SUMIF('RELACION PAGO DE CAJA'!B$3:B$9173,A6613,'RELACION PAGO DE CAJA'!N$3:N$9173)))))</f>
        <v>#REF!</v>
      </c>
    </row>
    <row r="6614" spans="1:10">
      <c r="A6614" s="16" t="str">
        <f t="shared" si="108"/>
        <v/>
      </c>
      <c r="B6614" s="93"/>
      <c r="C6614" s="97"/>
      <c r="D6614" s="25"/>
      <c r="E6614" s="91"/>
      <c r="F6614" s="98"/>
      <c r="G6614" s="23"/>
      <c r="H6614" s="23"/>
      <c r="I6614" s="23"/>
      <c r="J6614" s="14" t="e">
        <f ca="1">F6614-(G6614+(SUMIF('RELACION PAGO DE CAJA'!B$3:B$9173,A6614,'RELACION PAGO DE CAJA'!K$3:K$9173)+SUMIF('RELACION PAGO DE CAJA'!B$3:B$9173,A6614,'RELACION PAGO DE CAJA'!L$3:L$9173)+(SUMIF('RELACION PAGO DE CAJA'!B$3:B$9173,A6614,'RELACION PAGO DE CAJA'!M$3:M$408)+(SUMIF('RELACION PAGO DE CAJA'!B$3:B$9173,A6614,'RELACION PAGO DE CAJA'!N$3:N$9173)))))</f>
        <v>#REF!</v>
      </c>
    </row>
    <row r="6615" spans="1:10">
      <c r="A6615" s="16" t="str">
        <f t="shared" si="108"/>
        <v/>
      </c>
      <c r="B6615" s="93"/>
      <c r="C6615" s="97"/>
      <c r="D6615" s="25"/>
      <c r="E6615" s="91"/>
      <c r="F6615" s="98"/>
      <c r="G6615" s="23"/>
      <c r="H6615" s="23"/>
      <c r="I6615" s="23"/>
      <c r="J6615" s="14" t="e">
        <f ca="1">F6615-(G6615+(SUMIF('RELACION PAGO DE CAJA'!B$3:B$9173,A6615,'RELACION PAGO DE CAJA'!K$3:K$9173)+SUMIF('RELACION PAGO DE CAJA'!B$3:B$9173,A6615,'RELACION PAGO DE CAJA'!L$3:L$9173)+(SUMIF('RELACION PAGO DE CAJA'!B$3:B$9173,A6615,'RELACION PAGO DE CAJA'!M$3:M$408)+(SUMIF('RELACION PAGO DE CAJA'!B$3:B$9173,A6615,'RELACION PAGO DE CAJA'!N$3:N$9173)))))</f>
        <v>#REF!</v>
      </c>
    </row>
    <row r="6616" spans="1:10">
      <c r="A6616" s="16" t="str">
        <f t="shared" si="108"/>
        <v/>
      </c>
      <c r="B6616" s="93"/>
      <c r="C6616" s="97"/>
      <c r="D6616" s="25"/>
      <c r="E6616" s="91"/>
      <c r="F6616" s="98"/>
      <c r="G6616" s="23"/>
      <c r="H6616" s="23"/>
      <c r="I6616" s="23"/>
      <c r="J6616" s="14" t="e">
        <f ca="1">F6616-(G6616+(SUMIF('RELACION PAGO DE CAJA'!B$3:B$9173,A6616,'RELACION PAGO DE CAJA'!K$3:K$9173)+SUMIF('RELACION PAGO DE CAJA'!B$3:B$9173,A6616,'RELACION PAGO DE CAJA'!L$3:L$9173)+(SUMIF('RELACION PAGO DE CAJA'!B$3:B$9173,A6616,'RELACION PAGO DE CAJA'!M$3:M$408)+(SUMIF('RELACION PAGO DE CAJA'!B$3:B$9173,A6616,'RELACION PAGO DE CAJA'!N$3:N$9173)))))</f>
        <v>#REF!</v>
      </c>
    </row>
    <row r="6617" spans="1:10">
      <c r="A6617" s="16" t="str">
        <f t="shared" si="108"/>
        <v/>
      </c>
      <c r="B6617" s="93"/>
      <c r="C6617" s="97"/>
      <c r="D6617" s="25"/>
      <c r="E6617" s="91"/>
      <c r="F6617" s="98"/>
      <c r="G6617" s="23"/>
      <c r="H6617" s="23"/>
      <c r="I6617" s="23"/>
      <c r="J6617" s="14" t="e">
        <f ca="1">F6617-(G6617+(SUMIF('RELACION PAGO DE CAJA'!B$3:B$9173,A6617,'RELACION PAGO DE CAJA'!K$3:K$9173)+SUMIF('RELACION PAGO DE CAJA'!B$3:B$9173,A6617,'RELACION PAGO DE CAJA'!L$3:L$9173)+(SUMIF('RELACION PAGO DE CAJA'!B$3:B$9173,A6617,'RELACION PAGO DE CAJA'!M$3:M$408)+(SUMIF('RELACION PAGO DE CAJA'!B$3:B$9173,A6617,'RELACION PAGO DE CAJA'!N$3:N$9173)))))</f>
        <v>#REF!</v>
      </c>
    </row>
    <row r="6618" spans="1:10">
      <c r="A6618" s="16" t="str">
        <f t="shared" si="108"/>
        <v/>
      </c>
      <c r="B6618" s="93"/>
      <c r="C6618" s="97"/>
      <c r="D6618" s="25"/>
      <c r="E6618" s="91"/>
      <c r="F6618" s="98"/>
      <c r="G6618" s="23"/>
      <c r="H6618" s="23"/>
      <c r="I6618" s="23"/>
      <c r="J6618" s="14" t="e">
        <f ca="1">F6618-(G6618+(SUMIF('RELACION PAGO DE CAJA'!B$3:B$9173,A6618,'RELACION PAGO DE CAJA'!K$3:K$9173)+SUMIF('RELACION PAGO DE CAJA'!B$3:B$9173,A6618,'RELACION PAGO DE CAJA'!L$3:L$9173)+(SUMIF('RELACION PAGO DE CAJA'!B$3:B$9173,A6618,'RELACION PAGO DE CAJA'!M$3:M$408)+(SUMIF('RELACION PAGO DE CAJA'!B$3:B$9173,A6618,'RELACION PAGO DE CAJA'!N$3:N$9173)))))</f>
        <v>#REF!</v>
      </c>
    </row>
    <row r="6619" spans="1:10">
      <c r="A6619" s="16" t="str">
        <f t="shared" si="108"/>
        <v/>
      </c>
      <c r="B6619" s="93"/>
      <c r="C6619" s="97"/>
      <c r="D6619" s="25"/>
      <c r="E6619" s="91"/>
      <c r="F6619" s="98"/>
      <c r="G6619" s="23"/>
      <c r="H6619" s="23"/>
      <c r="I6619" s="23"/>
      <c r="J6619" s="14" t="e">
        <f ca="1">F6619-(G6619+(SUMIF('RELACION PAGO DE CAJA'!B$3:B$9173,A6619,'RELACION PAGO DE CAJA'!K$3:K$9173)+SUMIF('RELACION PAGO DE CAJA'!B$3:B$9173,A6619,'RELACION PAGO DE CAJA'!L$3:L$9173)+(SUMIF('RELACION PAGO DE CAJA'!B$3:B$9173,A6619,'RELACION PAGO DE CAJA'!M$3:M$408)+(SUMIF('RELACION PAGO DE CAJA'!B$3:B$9173,A6619,'RELACION PAGO DE CAJA'!N$3:N$9173)))))</f>
        <v>#REF!</v>
      </c>
    </row>
    <row r="6620" spans="1:10">
      <c r="A6620" s="16" t="str">
        <f t="shared" si="108"/>
        <v/>
      </c>
      <c r="B6620" s="93"/>
      <c r="C6620" s="97"/>
      <c r="D6620" s="25"/>
      <c r="E6620" s="91"/>
      <c r="F6620" s="98"/>
      <c r="G6620" s="23"/>
      <c r="H6620" s="23"/>
      <c r="I6620" s="23"/>
      <c r="J6620" s="14" t="e">
        <f ca="1">F6620-(G6620+(SUMIF('RELACION PAGO DE CAJA'!B$3:B$9173,A6620,'RELACION PAGO DE CAJA'!K$3:K$9173)+SUMIF('RELACION PAGO DE CAJA'!B$3:B$9173,A6620,'RELACION PAGO DE CAJA'!L$3:L$9173)+(SUMIF('RELACION PAGO DE CAJA'!B$3:B$9173,A6620,'RELACION PAGO DE CAJA'!M$3:M$408)+(SUMIF('RELACION PAGO DE CAJA'!B$3:B$9173,A6620,'RELACION PAGO DE CAJA'!N$3:N$9173)))))</f>
        <v>#REF!</v>
      </c>
    </row>
    <row r="6621" spans="1:10">
      <c r="A6621" s="16" t="str">
        <f t="shared" si="108"/>
        <v/>
      </c>
      <c r="B6621" s="93"/>
      <c r="C6621" s="97"/>
      <c r="D6621" s="25"/>
      <c r="E6621" s="91"/>
      <c r="F6621" s="98"/>
      <c r="G6621" s="23"/>
      <c r="H6621" s="23"/>
      <c r="I6621" s="23"/>
      <c r="J6621" s="14" t="e">
        <f ca="1">F6621-(G6621+(SUMIF('RELACION PAGO DE CAJA'!B$3:B$9173,A6621,'RELACION PAGO DE CAJA'!K$3:K$9173)+SUMIF('RELACION PAGO DE CAJA'!B$3:B$9173,A6621,'RELACION PAGO DE CAJA'!L$3:L$9173)+(SUMIF('RELACION PAGO DE CAJA'!B$3:B$9173,A6621,'RELACION PAGO DE CAJA'!M$3:M$408)+(SUMIF('RELACION PAGO DE CAJA'!B$3:B$9173,A6621,'RELACION PAGO DE CAJA'!N$3:N$9173)))))</f>
        <v>#REF!</v>
      </c>
    </row>
    <row r="6622" spans="1:10">
      <c r="A6622" s="16" t="str">
        <f t="shared" si="108"/>
        <v/>
      </c>
      <c r="B6622" s="93"/>
      <c r="C6622" s="97"/>
      <c r="D6622" s="25"/>
      <c r="E6622" s="91"/>
      <c r="F6622" s="98"/>
      <c r="G6622" s="23"/>
      <c r="H6622" s="23"/>
      <c r="I6622" s="23"/>
      <c r="J6622" s="14" t="e">
        <f ca="1">F6622-(G6622+(SUMIF('RELACION PAGO DE CAJA'!B$3:B$9173,A6622,'RELACION PAGO DE CAJA'!K$3:K$9173)+SUMIF('RELACION PAGO DE CAJA'!B$3:B$9173,A6622,'RELACION PAGO DE CAJA'!L$3:L$9173)+(SUMIF('RELACION PAGO DE CAJA'!B$3:B$9173,A6622,'RELACION PAGO DE CAJA'!M$3:M$408)+(SUMIF('RELACION PAGO DE CAJA'!B$3:B$9173,A6622,'RELACION PAGO DE CAJA'!N$3:N$9173)))))</f>
        <v>#REF!</v>
      </c>
    </row>
    <row r="6623" spans="1:10">
      <c r="A6623" s="16" t="str">
        <f t="shared" si="108"/>
        <v/>
      </c>
      <c r="B6623" s="93"/>
      <c r="C6623" s="97"/>
      <c r="D6623" s="25"/>
      <c r="E6623" s="91"/>
      <c r="F6623" s="98"/>
      <c r="G6623" s="23"/>
      <c r="H6623" s="23"/>
      <c r="I6623" s="23"/>
      <c r="J6623" s="14" t="e">
        <f ca="1">F6623-(G6623+(SUMIF('RELACION PAGO DE CAJA'!B$3:B$9173,A6623,'RELACION PAGO DE CAJA'!K$3:K$9173)+SUMIF('RELACION PAGO DE CAJA'!B$3:B$9173,A6623,'RELACION PAGO DE CAJA'!L$3:L$9173)+(SUMIF('RELACION PAGO DE CAJA'!B$3:B$9173,A6623,'RELACION PAGO DE CAJA'!M$3:M$408)+(SUMIF('RELACION PAGO DE CAJA'!B$3:B$9173,A6623,'RELACION PAGO DE CAJA'!N$3:N$9173)))))</f>
        <v>#REF!</v>
      </c>
    </row>
    <row r="6624" spans="1:10">
      <c r="A6624" s="16" t="str">
        <f t="shared" si="108"/>
        <v/>
      </c>
      <c r="B6624" s="93"/>
      <c r="C6624" s="97"/>
      <c r="D6624" s="25"/>
      <c r="E6624" s="91"/>
      <c r="F6624" s="98"/>
      <c r="G6624" s="23"/>
      <c r="H6624" s="23"/>
      <c r="I6624" s="23"/>
      <c r="J6624" s="14" t="e">
        <f ca="1">F6624-(G6624+(SUMIF('RELACION PAGO DE CAJA'!B$3:B$9173,A6624,'RELACION PAGO DE CAJA'!K$3:K$9173)+SUMIF('RELACION PAGO DE CAJA'!B$3:B$9173,A6624,'RELACION PAGO DE CAJA'!L$3:L$9173)+(SUMIF('RELACION PAGO DE CAJA'!B$3:B$9173,A6624,'RELACION PAGO DE CAJA'!M$3:M$408)+(SUMIF('RELACION PAGO DE CAJA'!B$3:B$9173,A6624,'RELACION PAGO DE CAJA'!N$3:N$9173)))))</f>
        <v>#REF!</v>
      </c>
    </row>
    <row r="6625" spans="1:10">
      <c r="A6625" s="16" t="str">
        <f t="shared" si="108"/>
        <v/>
      </c>
      <c r="B6625" s="93"/>
      <c r="C6625" s="97"/>
      <c r="D6625" s="25"/>
      <c r="E6625" s="91"/>
      <c r="F6625" s="98"/>
      <c r="G6625" s="23"/>
      <c r="H6625" s="23"/>
      <c r="I6625" s="23"/>
      <c r="J6625" s="14" t="e">
        <f ca="1">F6625-(G6625+(SUMIF('RELACION PAGO DE CAJA'!B$3:B$9173,A6625,'RELACION PAGO DE CAJA'!K$3:K$9173)+SUMIF('RELACION PAGO DE CAJA'!B$3:B$9173,A6625,'RELACION PAGO DE CAJA'!L$3:L$9173)+(SUMIF('RELACION PAGO DE CAJA'!B$3:B$9173,A6625,'RELACION PAGO DE CAJA'!M$3:M$408)+(SUMIF('RELACION PAGO DE CAJA'!B$3:B$9173,A6625,'RELACION PAGO DE CAJA'!N$3:N$9173)))))</f>
        <v>#REF!</v>
      </c>
    </row>
    <row r="6626" spans="1:10">
      <c r="A6626" s="16" t="str">
        <f t="shared" si="108"/>
        <v/>
      </c>
      <c r="B6626" s="93"/>
      <c r="C6626" s="97"/>
      <c r="D6626" s="25"/>
      <c r="E6626" s="91"/>
      <c r="F6626" s="98"/>
      <c r="G6626" s="23"/>
      <c r="H6626" s="23"/>
      <c r="I6626" s="23"/>
      <c r="J6626" s="14" t="e">
        <f ca="1">F6626-(G6626+(SUMIF('RELACION PAGO DE CAJA'!B$3:B$9173,A6626,'RELACION PAGO DE CAJA'!K$3:K$9173)+SUMIF('RELACION PAGO DE CAJA'!B$3:B$9173,A6626,'RELACION PAGO DE CAJA'!L$3:L$9173)+(SUMIF('RELACION PAGO DE CAJA'!B$3:B$9173,A6626,'RELACION PAGO DE CAJA'!M$3:M$408)+(SUMIF('RELACION PAGO DE CAJA'!B$3:B$9173,A6626,'RELACION PAGO DE CAJA'!N$3:N$9173)))))</f>
        <v>#REF!</v>
      </c>
    </row>
    <row r="6627" spans="1:10">
      <c r="A6627" s="16" t="str">
        <f t="shared" si="108"/>
        <v/>
      </c>
      <c r="B6627" s="93"/>
      <c r="C6627" s="97"/>
      <c r="D6627" s="25"/>
      <c r="E6627" s="91"/>
      <c r="F6627" s="98"/>
      <c r="G6627" s="23"/>
      <c r="H6627" s="23"/>
      <c r="I6627" s="23"/>
      <c r="J6627" s="14" t="e">
        <f ca="1">F6627-(G6627+(SUMIF('RELACION PAGO DE CAJA'!B$3:B$9173,A6627,'RELACION PAGO DE CAJA'!K$3:K$9173)+SUMIF('RELACION PAGO DE CAJA'!B$3:B$9173,A6627,'RELACION PAGO DE CAJA'!L$3:L$9173)+(SUMIF('RELACION PAGO DE CAJA'!B$3:B$9173,A6627,'RELACION PAGO DE CAJA'!M$3:M$408)+(SUMIF('RELACION PAGO DE CAJA'!B$3:B$9173,A6627,'RELACION PAGO DE CAJA'!N$3:N$9173)))))</f>
        <v>#REF!</v>
      </c>
    </row>
    <row r="6628" spans="1:10">
      <c r="A6628" s="16" t="str">
        <f t="shared" si="108"/>
        <v/>
      </c>
      <c r="B6628" s="93"/>
      <c r="C6628" s="97"/>
      <c r="D6628" s="25"/>
      <c r="E6628" s="91"/>
      <c r="F6628" s="98"/>
      <c r="G6628" s="23"/>
      <c r="H6628" s="23"/>
      <c r="I6628" s="23"/>
      <c r="J6628" s="14" t="e">
        <f ca="1">F6628-(G6628+(SUMIF('RELACION PAGO DE CAJA'!B$3:B$9173,A6628,'RELACION PAGO DE CAJA'!K$3:K$9173)+SUMIF('RELACION PAGO DE CAJA'!B$3:B$9173,A6628,'RELACION PAGO DE CAJA'!L$3:L$9173)+(SUMIF('RELACION PAGO DE CAJA'!B$3:B$9173,A6628,'RELACION PAGO DE CAJA'!M$3:M$408)+(SUMIF('RELACION PAGO DE CAJA'!B$3:B$9173,A6628,'RELACION PAGO DE CAJA'!N$3:N$9173)))))</f>
        <v>#REF!</v>
      </c>
    </row>
    <row r="6629" spans="1:10">
      <c r="A6629" s="16" t="str">
        <f t="shared" si="108"/>
        <v/>
      </c>
      <c r="B6629" s="93"/>
      <c r="C6629" s="97"/>
      <c r="D6629" s="25"/>
      <c r="E6629" s="91"/>
      <c r="F6629" s="98"/>
      <c r="G6629" s="23"/>
      <c r="H6629" s="23"/>
      <c r="I6629" s="23"/>
      <c r="J6629" s="14" t="e">
        <f ca="1">F6629-(G6629+(SUMIF('RELACION PAGO DE CAJA'!B$3:B$9173,A6629,'RELACION PAGO DE CAJA'!K$3:K$9173)+SUMIF('RELACION PAGO DE CAJA'!B$3:B$9173,A6629,'RELACION PAGO DE CAJA'!L$3:L$9173)+(SUMIF('RELACION PAGO DE CAJA'!B$3:B$9173,A6629,'RELACION PAGO DE CAJA'!M$3:M$408)+(SUMIF('RELACION PAGO DE CAJA'!B$3:B$9173,A6629,'RELACION PAGO DE CAJA'!N$3:N$9173)))))</f>
        <v>#REF!</v>
      </c>
    </row>
    <row r="6630" spans="1:10">
      <c r="A6630" s="16" t="str">
        <f t="shared" si="108"/>
        <v/>
      </c>
      <c r="B6630" s="93"/>
      <c r="C6630" s="97"/>
      <c r="D6630" s="25"/>
      <c r="E6630" s="91"/>
      <c r="F6630" s="98"/>
      <c r="G6630" s="23"/>
      <c r="H6630" s="23"/>
      <c r="I6630" s="23"/>
      <c r="J6630" s="14" t="e">
        <f ca="1">F6630-(G6630+(SUMIF('RELACION PAGO DE CAJA'!B$3:B$9173,A6630,'RELACION PAGO DE CAJA'!K$3:K$9173)+SUMIF('RELACION PAGO DE CAJA'!B$3:B$9173,A6630,'RELACION PAGO DE CAJA'!L$3:L$9173)+(SUMIF('RELACION PAGO DE CAJA'!B$3:B$9173,A6630,'RELACION PAGO DE CAJA'!M$3:M$408)+(SUMIF('RELACION PAGO DE CAJA'!B$3:B$9173,A6630,'RELACION PAGO DE CAJA'!N$3:N$9173)))))</f>
        <v>#REF!</v>
      </c>
    </row>
    <row r="6631" spans="1:10">
      <c r="A6631" s="16" t="str">
        <f t="shared" si="108"/>
        <v/>
      </c>
      <c r="B6631" s="93"/>
      <c r="C6631" s="97"/>
      <c r="D6631" s="25"/>
      <c r="E6631" s="91"/>
      <c r="F6631" s="98"/>
      <c r="G6631" s="23"/>
      <c r="H6631" s="23"/>
      <c r="I6631" s="23"/>
      <c r="J6631" s="14" t="e">
        <f ca="1">F6631-(G6631+(SUMIF('RELACION PAGO DE CAJA'!B$3:B$9173,A6631,'RELACION PAGO DE CAJA'!K$3:K$9173)+SUMIF('RELACION PAGO DE CAJA'!B$3:B$9173,A6631,'RELACION PAGO DE CAJA'!L$3:L$9173)+(SUMIF('RELACION PAGO DE CAJA'!B$3:B$9173,A6631,'RELACION PAGO DE CAJA'!M$3:M$408)+(SUMIF('RELACION PAGO DE CAJA'!B$3:B$9173,A6631,'RELACION PAGO DE CAJA'!N$3:N$9173)))))</f>
        <v>#REF!</v>
      </c>
    </row>
    <row r="6632" spans="1:10">
      <c r="A6632" s="16" t="str">
        <f t="shared" si="108"/>
        <v/>
      </c>
      <c r="B6632" s="93"/>
      <c r="C6632" s="97"/>
      <c r="D6632" s="25"/>
      <c r="E6632" s="91"/>
      <c r="F6632" s="98"/>
      <c r="G6632" s="23"/>
      <c r="H6632" s="23"/>
      <c r="I6632" s="23"/>
      <c r="J6632" s="14" t="e">
        <f ca="1">F6632-(G6632+(SUMIF('RELACION PAGO DE CAJA'!B$3:B$9173,A6632,'RELACION PAGO DE CAJA'!K$3:K$9173)+SUMIF('RELACION PAGO DE CAJA'!B$3:B$9173,A6632,'RELACION PAGO DE CAJA'!L$3:L$9173)+(SUMIF('RELACION PAGO DE CAJA'!B$3:B$9173,A6632,'RELACION PAGO DE CAJA'!M$3:M$408)+(SUMIF('RELACION PAGO DE CAJA'!B$3:B$9173,A6632,'RELACION PAGO DE CAJA'!N$3:N$9173)))))</f>
        <v>#REF!</v>
      </c>
    </row>
    <row r="6633" spans="1:10">
      <c r="A6633" s="16" t="str">
        <f t="shared" si="108"/>
        <v/>
      </c>
      <c r="B6633" s="93"/>
      <c r="C6633" s="97"/>
      <c r="D6633" s="25"/>
      <c r="E6633" s="91"/>
      <c r="F6633" s="98"/>
      <c r="G6633" s="23"/>
      <c r="H6633" s="23"/>
      <c r="I6633" s="23"/>
      <c r="J6633" s="14" t="e">
        <f ca="1">F6633-(G6633+(SUMIF('RELACION PAGO DE CAJA'!B$3:B$9173,A6633,'RELACION PAGO DE CAJA'!K$3:K$9173)+SUMIF('RELACION PAGO DE CAJA'!B$3:B$9173,A6633,'RELACION PAGO DE CAJA'!L$3:L$9173)+(SUMIF('RELACION PAGO DE CAJA'!B$3:B$9173,A6633,'RELACION PAGO DE CAJA'!M$3:M$408)+(SUMIF('RELACION PAGO DE CAJA'!B$3:B$9173,A6633,'RELACION PAGO DE CAJA'!N$3:N$9173)))))</f>
        <v>#REF!</v>
      </c>
    </row>
    <row r="6634" spans="1:10">
      <c r="A6634" s="16" t="str">
        <f t="shared" si="108"/>
        <v/>
      </c>
      <c r="B6634" s="93"/>
      <c r="C6634" s="97"/>
      <c r="D6634" s="25"/>
      <c r="E6634" s="91"/>
      <c r="F6634" s="98"/>
      <c r="G6634" s="23"/>
      <c r="H6634" s="23"/>
      <c r="I6634" s="23"/>
      <c r="J6634" s="14" t="e">
        <f ca="1">F6634-(G6634+(SUMIF('RELACION PAGO DE CAJA'!B$3:B$9173,A6634,'RELACION PAGO DE CAJA'!K$3:K$9173)+SUMIF('RELACION PAGO DE CAJA'!B$3:B$9173,A6634,'RELACION PAGO DE CAJA'!L$3:L$9173)+(SUMIF('RELACION PAGO DE CAJA'!B$3:B$9173,A6634,'RELACION PAGO DE CAJA'!M$3:M$408)+(SUMIF('RELACION PAGO DE CAJA'!B$3:B$9173,A6634,'RELACION PAGO DE CAJA'!N$3:N$9173)))))</f>
        <v>#REF!</v>
      </c>
    </row>
    <row r="6635" spans="1:10">
      <c r="A6635" s="16" t="str">
        <f t="shared" si="108"/>
        <v/>
      </c>
      <c r="B6635" s="93"/>
      <c r="C6635" s="97"/>
      <c r="D6635" s="25"/>
      <c r="E6635" s="91"/>
      <c r="F6635" s="98"/>
      <c r="G6635" s="23"/>
      <c r="H6635" s="23"/>
      <c r="I6635" s="23"/>
      <c r="J6635" s="14" t="e">
        <f ca="1">F6635-(G6635+(SUMIF('RELACION PAGO DE CAJA'!B$3:B$9173,A6635,'RELACION PAGO DE CAJA'!K$3:K$9173)+SUMIF('RELACION PAGO DE CAJA'!B$3:B$9173,A6635,'RELACION PAGO DE CAJA'!L$3:L$9173)+(SUMIF('RELACION PAGO DE CAJA'!B$3:B$9173,A6635,'RELACION PAGO DE CAJA'!M$3:M$408)+(SUMIF('RELACION PAGO DE CAJA'!B$3:B$9173,A6635,'RELACION PAGO DE CAJA'!N$3:N$9173)))))</f>
        <v>#REF!</v>
      </c>
    </row>
    <row r="6636" spans="1:10">
      <c r="A6636" s="16" t="str">
        <f t="shared" si="108"/>
        <v/>
      </c>
      <c r="B6636" s="93"/>
      <c r="C6636" s="97"/>
      <c r="D6636" s="25"/>
      <c r="E6636" s="91"/>
      <c r="F6636" s="98"/>
      <c r="G6636" s="23"/>
      <c r="H6636" s="23"/>
      <c r="I6636" s="23"/>
      <c r="J6636" s="14" t="e">
        <f ca="1">F6636-(G6636+(SUMIF('RELACION PAGO DE CAJA'!B$3:B$9173,A6636,'RELACION PAGO DE CAJA'!K$3:K$9173)+SUMIF('RELACION PAGO DE CAJA'!B$3:B$9173,A6636,'RELACION PAGO DE CAJA'!L$3:L$9173)+(SUMIF('RELACION PAGO DE CAJA'!B$3:B$9173,A6636,'RELACION PAGO DE CAJA'!M$3:M$408)+(SUMIF('RELACION PAGO DE CAJA'!B$3:B$9173,A6636,'RELACION PAGO DE CAJA'!N$3:N$9173)))))</f>
        <v>#REF!</v>
      </c>
    </row>
    <row r="6637" spans="1:10">
      <c r="A6637" s="16" t="str">
        <f t="shared" si="108"/>
        <v/>
      </c>
      <c r="B6637" s="93"/>
      <c r="C6637" s="97"/>
      <c r="D6637" s="25"/>
      <c r="E6637" s="91"/>
      <c r="F6637" s="98"/>
      <c r="G6637" s="23"/>
      <c r="H6637" s="23"/>
      <c r="I6637" s="23"/>
      <c r="J6637" s="14" t="e">
        <f ca="1">F6637-(G6637+(SUMIF('RELACION PAGO DE CAJA'!B$3:B$9173,A6637,'RELACION PAGO DE CAJA'!K$3:K$9173)+SUMIF('RELACION PAGO DE CAJA'!B$3:B$9173,A6637,'RELACION PAGO DE CAJA'!L$3:L$9173)+(SUMIF('RELACION PAGO DE CAJA'!B$3:B$9173,A6637,'RELACION PAGO DE CAJA'!M$3:M$408)+(SUMIF('RELACION PAGO DE CAJA'!B$3:B$9173,A6637,'RELACION PAGO DE CAJA'!N$3:N$9173)))))</f>
        <v>#REF!</v>
      </c>
    </row>
    <row r="6638" spans="1:10">
      <c r="A6638" s="16" t="str">
        <f t="shared" si="108"/>
        <v/>
      </c>
      <c r="B6638" s="93"/>
      <c r="C6638" s="97"/>
      <c r="D6638" s="25"/>
      <c r="E6638" s="91"/>
      <c r="F6638" s="98"/>
      <c r="G6638" s="23"/>
      <c r="H6638" s="23"/>
      <c r="I6638" s="23"/>
      <c r="J6638" s="14" t="e">
        <f ca="1">F6638-(G6638+(SUMIF('RELACION PAGO DE CAJA'!B$3:B$9173,A6638,'RELACION PAGO DE CAJA'!K$3:K$9173)+SUMIF('RELACION PAGO DE CAJA'!B$3:B$9173,A6638,'RELACION PAGO DE CAJA'!L$3:L$9173)+(SUMIF('RELACION PAGO DE CAJA'!B$3:B$9173,A6638,'RELACION PAGO DE CAJA'!M$3:M$408)+(SUMIF('RELACION PAGO DE CAJA'!B$3:B$9173,A6638,'RELACION PAGO DE CAJA'!N$3:N$9173)))))</f>
        <v>#REF!</v>
      </c>
    </row>
    <row r="6639" spans="1:10">
      <c r="A6639" s="16" t="str">
        <f t="shared" si="108"/>
        <v/>
      </c>
      <c r="B6639" s="93"/>
      <c r="C6639" s="97"/>
      <c r="D6639" s="25"/>
      <c r="E6639" s="91"/>
      <c r="F6639" s="98"/>
      <c r="G6639" s="23"/>
      <c r="H6639" s="23"/>
      <c r="I6639" s="23"/>
      <c r="J6639" s="14" t="e">
        <f ca="1">F6639-(G6639+(SUMIF('RELACION PAGO DE CAJA'!B$3:B$9173,A6639,'RELACION PAGO DE CAJA'!K$3:K$9173)+SUMIF('RELACION PAGO DE CAJA'!B$3:B$9173,A6639,'RELACION PAGO DE CAJA'!L$3:L$9173)+(SUMIF('RELACION PAGO DE CAJA'!B$3:B$9173,A6639,'RELACION PAGO DE CAJA'!M$3:M$408)+(SUMIF('RELACION PAGO DE CAJA'!B$3:B$9173,A6639,'RELACION PAGO DE CAJA'!N$3:N$9173)))))</f>
        <v>#REF!</v>
      </c>
    </row>
    <row r="6640" spans="1:10">
      <c r="A6640" s="16" t="str">
        <f t="shared" si="108"/>
        <v/>
      </c>
      <c r="B6640" s="93"/>
      <c r="C6640" s="97"/>
      <c r="D6640" s="25"/>
      <c r="E6640" s="91"/>
      <c r="F6640" s="98"/>
      <c r="G6640" s="23"/>
      <c r="H6640" s="23"/>
      <c r="I6640" s="23"/>
      <c r="J6640" s="14" t="e">
        <f ca="1">F6640-(G6640+(SUMIF('RELACION PAGO DE CAJA'!B$3:B$9173,A6640,'RELACION PAGO DE CAJA'!K$3:K$9173)+SUMIF('RELACION PAGO DE CAJA'!B$3:B$9173,A6640,'RELACION PAGO DE CAJA'!L$3:L$9173)+(SUMIF('RELACION PAGO DE CAJA'!B$3:B$9173,A6640,'RELACION PAGO DE CAJA'!M$3:M$408)+(SUMIF('RELACION PAGO DE CAJA'!B$3:B$9173,A6640,'RELACION PAGO DE CAJA'!N$3:N$9173)))))</f>
        <v>#REF!</v>
      </c>
    </row>
    <row r="6641" spans="1:10">
      <c r="A6641" s="16" t="str">
        <f t="shared" si="108"/>
        <v/>
      </c>
      <c r="B6641" s="93"/>
      <c r="C6641" s="97"/>
      <c r="D6641" s="25"/>
      <c r="E6641" s="91"/>
      <c r="F6641" s="98"/>
      <c r="G6641" s="23"/>
      <c r="H6641" s="23"/>
      <c r="I6641" s="23"/>
      <c r="J6641" s="14" t="e">
        <f ca="1">F6641-(G6641+(SUMIF('RELACION PAGO DE CAJA'!B$3:B$9173,A6641,'RELACION PAGO DE CAJA'!K$3:K$9173)+SUMIF('RELACION PAGO DE CAJA'!B$3:B$9173,A6641,'RELACION PAGO DE CAJA'!L$3:L$9173)+(SUMIF('RELACION PAGO DE CAJA'!B$3:B$9173,A6641,'RELACION PAGO DE CAJA'!M$3:M$408)+(SUMIF('RELACION PAGO DE CAJA'!B$3:B$9173,A6641,'RELACION PAGO DE CAJA'!N$3:N$9173)))))</f>
        <v>#REF!</v>
      </c>
    </row>
    <row r="6642" spans="1:10">
      <c r="A6642" s="16" t="str">
        <f t="shared" si="108"/>
        <v/>
      </c>
      <c r="B6642" s="93"/>
      <c r="C6642" s="97"/>
      <c r="D6642" s="25"/>
      <c r="E6642" s="91"/>
      <c r="F6642" s="98"/>
      <c r="G6642" s="23"/>
      <c r="H6642" s="23"/>
      <c r="I6642" s="23"/>
      <c r="J6642" s="14" t="e">
        <f ca="1">F6642-(G6642+(SUMIF('RELACION PAGO DE CAJA'!B$3:B$9173,A6642,'RELACION PAGO DE CAJA'!K$3:K$9173)+SUMIF('RELACION PAGO DE CAJA'!B$3:B$9173,A6642,'RELACION PAGO DE CAJA'!L$3:L$9173)+(SUMIF('RELACION PAGO DE CAJA'!B$3:B$9173,A6642,'RELACION PAGO DE CAJA'!M$3:M$408)+(SUMIF('RELACION PAGO DE CAJA'!B$3:B$9173,A6642,'RELACION PAGO DE CAJA'!N$3:N$9173)))))</f>
        <v>#REF!</v>
      </c>
    </row>
    <row r="6643" spans="1:10">
      <c r="A6643" s="16" t="str">
        <f t="shared" si="108"/>
        <v/>
      </c>
      <c r="B6643" s="93"/>
      <c r="C6643" s="97"/>
      <c r="D6643" s="25"/>
      <c r="E6643" s="91"/>
      <c r="F6643" s="98"/>
      <c r="G6643" s="23"/>
      <c r="H6643" s="23"/>
      <c r="I6643" s="23"/>
      <c r="J6643" s="14" t="e">
        <f ca="1">F6643-(G6643+(SUMIF('RELACION PAGO DE CAJA'!B$3:B$9173,A6643,'RELACION PAGO DE CAJA'!K$3:K$9173)+SUMIF('RELACION PAGO DE CAJA'!B$3:B$9173,A6643,'RELACION PAGO DE CAJA'!L$3:L$9173)+(SUMIF('RELACION PAGO DE CAJA'!B$3:B$9173,A6643,'RELACION PAGO DE CAJA'!M$3:M$408)+(SUMIF('RELACION PAGO DE CAJA'!B$3:B$9173,A6643,'RELACION PAGO DE CAJA'!N$3:N$9173)))))</f>
        <v>#REF!</v>
      </c>
    </row>
    <row r="6644" spans="1:10">
      <c r="A6644" s="16" t="str">
        <f t="shared" si="108"/>
        <v/>
      </c>
      <c r="B6644" s="93"/>
      <c r="C6644" s="97"/>
      <c r="D6644" s="25"/>
      <c r="E6644" s="91"/>
      <c r="F6644" s="98"/>
      <c r="G6644" s="23"/>
      <c r="H6644" s="23"/>
      <c r="I6644" s="23"/>
      <c r="J6644" s="14" t="e">
        <f ca="1">F6644-(G6644+(SUMIF('RELACION PAGO DE CAJA'!B$3:B$9173,A6644,'RELACION PAGO DE CAJA'!K$3:K$9173)+SUMIF('RELACION PAGO DE CAJA'!B$3:B$9173,A6644,'RELACION PAGO DE CAJA'!L$3:L$9173)+(SUMIF('RELACION PAGO DE CAJA'!B$3:B$9173,A6644,'RELACION PAGO DE CAJA'!M$3:M$408)+(SUMIF('RELACION PAGO DE CAJA'!B$3:B$9173,A6644,'RELACION PAGO DE CAJA'!N$3:N$9173)))))</f>
        <v>#REF!</v>
      </c>
    </row>
    <row r="6645" spans="1:10">
      <c r="A6645" s="16" t="str">
        <f t="shared" si="108"/>
        <v/>
      </c>
      <c r="B6645" s="93"/>
      <c r="C6645" s="97"/>
      <c r="D6645" s="25"/>
      <c r="E6645" s="91"/>
      <c r="F6645" s="98"/>
      <c r="G6645" s="23"/>
      <c r="H6645" s="23"/>
      <c r="I6645" s="23"/>
      <c r="J6645" s="14" t="e">
        <f ca="1">F6645-(G6645+(SUMIF('RELACION PAGO DE CAJA'!B$3:B$9173,A6645,'RELACION PAGO DE CAJA'!K$3:K$9173)+SUMIF('RELACION PAGO DE CAJA'!B$3:B$9173,A6645,'RELACION PAGO DE CAJA'!L$3:L$9173)+(SUMIF('RELACION PAGO DE CAJA'!B$3:B$9173,A6645,'RELACION PAGO DE CAJA'!M$3:M$408)+(SUMIF('RELACION PAGO DE CAJA'!B$3:B$9173,A6645,'RELACION PAGO DE CAJA'!N$3:N$9173)))))</f>
        <v>#REF!</v>
      </c>
    </row>
    <row r="6646" spans="1:10">
      <c r="A6646" s="16" t="str">
        <f t="shared" si="108"/>
        <v/>
      </c>
      <c r="B6646" s="93"/>
      <c r="C6646" s="97"/>
      <c r="D6646" s="25"/>
      <c r="E6646" s="91"/>
      <c r="F6646" s="98"/>
      <c r="G6646" s="23"/>
      <c r="H6646" s="23"/>
      <c r="I6646" s="23"/>
      <c r="J6646" s="14" t="e">
        <f ca="1">F6646-(G6646+(SUMIF('RELACION PAGO DE CAJA'!B$3:B$9173,A6646,'RELACION PAGO DE CAJA'!K$3:K$9173)+SUMIF('RELACION PAGO DE CAJA'!B$3:B$9173,A6646,'RELACION PAGO DE CAJA'!L$3:L$9173)+(SUMIF('RELACION PAGO DE CAJA'!B$3:B$9173,A6646,'RELACION PAGO DE CAJA'!M$3:M$408)+(SUMIF('RELACION PAGO DE CAJA'!B$3:B$9173,A6646,'RELACION PAGO DE CAJA'!N$3:N$9173)))))</f>
        <v>#REF!</v>
      </c>
    </row>
    <row r="6647" spans="1:10">
      <c r="A6647" s="16" t="str">
        <f t="shared" si="108"/>
        <v/>
      </c>
      <c r="B6647" s="93"/>
      <c r="C6647" s="97"/>
      <c r="D6647" s="25"/>
      <c r="E6647" s="91"/>
      <c r="F6647" s="98"/>
      <c r="G6647" s="23"/>
      <c r="H6647" s="23"/>
      <c r="I6647" s="23"/>
      <c r="J6647" s="14" t="e">
        <f ca="1">F6647-(G6647+(SUMIF('RELACION PAGO DE CAJA'!B$3:B$9173,A6647,'RELACION PAGO DE CAJA'!K$3:K$9173)+SUMIF('RELACION PAGO DE CAJA'!B$3:B$9173,A6647,'RELACION PAGO DE CAJA'!L$3:L$9173)+(SUMIF('RELACION PAGO DE CAJA'!B$3:B$9173,A6647,'RELACION PAGO DE CAJA'!M$3:M$408)+(SUMIF('RELACION PAGO DE CAJA'!B$3:B$9173,A6647,'RELACION PAGO DE CAJA'!N$3:N$9173)))))</f>
        <v>#REF!</v>
      </c>
    </row>
    <row r="6648" spans="1:10">
      <c r="A6648" s="16" t="str">
        <f t="shared" si="108"/>
        <v/>
      </c>
      <c r="B6648" s="93"/>
      <c r="C6648" s="97"/>
      <c r="D6648" s="25"/>
      <c r="E6648" s="91"/>
      <c r="F6648" s="98"/>
      <c r="G6648" s="23"/>
      <c r="H6648" s="23"/>
      <c r="I6648" s="23"/>
      <c r="J6648" s="14" t="e">
        <f ca="1">F6648-(G6648+(SUMIF('RELACION PAGO DE CAJA'!B$3:B$9173,A6648,'RELACION PAGO DE CAJA'!K$3:K$9173)+SUMIF('RELACION PAGO DE CAJA'!B$3:B$9173,A6648,'RELACION PAGO DE CAJA'!L$3:L$9173)+(SUMIF('RELACION PAGO DE CAJA'!B$3:B$9173,A6648,'RELACION PAGO DE CAJA'!M$3:M$408)+(SUMIF('RELACION PAGO DE CAJA'!B$3:B$9173,A6648,'RELACION PAGO DE CAJA'!N$3:N$9173)))))</f>
        <v>#REF!</v>
      </c>
    </row>
    <row r="6649" spans="1:10">
      <c r="A6649" s="16" t="str">
        <f t="shared" si="108"/>
        <v/>
      </c>
      <c r="B6649" s="93"/>
      <c r="C6649" s="97"/>
      <c r="D6649" s="25"/>
      <c r="E6649" s="91"/>
      <c r="F6649" s="98"/>
      <c r="G6649" s="23"/>
      <c r="H6649" s="23"/>
      <c r="I6649" s="23"/>
      <c r="J6649" s="14" t="e">
        <f ca="1">F6649-(G6649+(SUMIF('RELACION PAGO DE CAJA'!B$3:B$9173,A6649,'RELACION PAGO DE CAJA'!K$3:K$9173)+SUMIF('RELACION PAGO DE CAJA'!B$3:B$9173,A6649,'RELACION PAGO DE CAJA'!L$3:L$9173)+(SUMIF('RELACION PAGO DE CAJA'!B$3:B$9173,A6649,'RELACION PAGO DE CAJA'!M$3:M$408)+(SUMIF('RELACION PAGO DE CAJA'!B$3:B$9173,A6649,'RELACION PAGO DE CAJA'!N$3:N$9173)))))</f>
        <v>#REF!</v>
      </c>
    </row>
    <row r="6650" spans="1:10">
      <c r="A6650" s="16" t="str">
        <f t="shared" si="108"/>
        <v/>
      </c>
      <c r="B6650" s="93"/>
      <c r="C6650" s="97"/>
      <c r="D6650" s="25"/>
      <c r="E6650" s="91"/>
      <c r="F6650" s="98"/>
      <c r="G6650" s="23"/>
      <c r="H6650" s="23"/>
      <c r="I6650" s="23"/>
      <c r="J6650" s="14" t="e">
        <f ca="1">F6650-(G6650+(SUMIF('RELACION PAGO DE CAJA'!B$3:B$9173,A6650,'RELACION PAGO DE CAJA'!K$3:K$9173)+SUMIF('RELACION PAGO DE CAJA'!B$3:B$9173,A6650,'RELACION PAGO DE CAJA'!L$3:L$9173)+(SUMIF('RELACION PAGO DE CAJA'!B$3:B$9173,A6650,'RELACION PAGO DE CAJA'!M$3:M$408)+(SUMIF('RELACION PAGO DE CAJA'!B$3:B$9173,A6650,'RELACION PAGO DE CAJA'!N$3:N$9173)))))</f>
        <v>#REF!</v>
      </c>
    </row>
    <row r="6651" spans="1:10">
      <c r="A6651" s="16" t="str">
        <f t="shared" si="108"/>
        <v/>
      </c>
      <c r="B6651" s="93"/>
      <c r="C6651" s="97"/>
      <c r="D6651" s="25"/>
      <c r="E6651" s="91"/>
      <c r="F6651" s="98"/>
      <c r="G6651" s="23"/>
      <c r="H6651" s="23"/>
      <c r="I6651" s="23"/>
      <c r="J6651" s="14" t="e">
        <f ca="1">F6651-(G6651+(SUMIF('RELACION PAGO DE CAJA'!B$3:B$9173,A6651,'RELACION PAGO DE CAJA'!K$3:K$9173)+SUMIF('RELACION PAGO DE CAJA'!B$3:B$9173,A6651,'RELACION PAGO DE CAJA'!L$3:L$9173)+(SUMIF('RELACION PAGO DE CAJA'!B$3:B$9173,A6651,'RELACION PAGO DE CAJA'!M$3:M$408)+(SUMIF('RELACION PAGO DE CAJA'!B$3:B$9173,A6651,'RELACION PAGO DE CAJA'!N$3:N$9173)))))</f>
        <v>#REF!</v>
      </c>
    </row>
    <row r="6652" spans="1:10">
      <c r="A6652" s="16" t="str">
        <f t="shared" si="108"/>
        <v/>
      </c>
      <c r="B6652" s="93"/>
      <c r="C6652" s="97"/>
      <c r="D6652" s="25"/>
      <c r="E6652" s="91"/>
      <c r="F6652" s="98"/>
      <c r="G6652" s="23"/>
      <c r="H6652" s="23"/>
      <c r="I6652" s="23"/>
      <c r="J6652" s="14" t="e">
        <f ca="1">F6652-(G6652+(SUMIF('RELACION PAGO DE CAJA'!B$3:B$9173,A6652,'RELACION PAGO DE CAJA'!K$3:K$9173)+SUMIF('RELACION PAGO DE CAJA'!B$3:B$9173,A6652,'RELACION PAGO DE CAJA'!L$3:L$9173)+(SUMIF('RELACION PAGO DE CAJA'!B$3:B$9173,A6652,'RELACION PAGO DE CAJA'!M$3:M$408)+(SUMIF('RELACION PAGO DE CAJA'!B$3:B$9173,A6652,'RELACION PAGO DE CAJA'!N$3:N$9173)))))</f>
        <v>#REF!</v>
      </c>
    </row>
    <row r="6653" spans="1:10">
      <c r="A6653" s="16" t="str">
        <f t="shared" si="108"/>
        <v/>
      </c>
      <c r="B6653" s="93"/>
      <c r="C6653" s="97"/>
      <c r="D6653" s="25"/>
      <c r="E6653" s="91"/>
      <c r="F6653" s="98"/>
      <c r="G6653" s="23"/>
      <c r="H6653" s="23"/>
      <c r="I6653" s="23"/>
      <c r="J6653" s="14" t="e">
        <f ca="1">F6653-(G6653+(SUMIF('RELACION PAGO DE CAJA'!B$3:B$9173,A6653,'RELACION PAGO DE CAJA'!K$3:K$9173)+SUMIF('RELACION PAGO DE CAJA'!B$3:B$9173,A6653,'RELACION PAGO DE CAJA'!L$3:L$9173)+(SUMIF('RELACION PAGO DE CAJA'!B$3:B$9173,A6653,'RELACION PAGO DE CAJA'!M$3:M$408)+(SUMIF('RELACION PAGO DE CAJA'!B$3:B$9173,A6653,'RELACION PAGO DE CAJA'!N$3:N$9173)))))</f>
        <v>#REF!</v>
      </c>
    </row>
    <row r="6654" spans="1:10">
      <c r="A6654" s="16" t="str">
        <f t="shared" si="108"/>
        <v/>
      </c>
      <c r="B6654" s="93"/>
      <c r="C6654" s="97"/>
      <c r="D6654" s="25"/>
      <c r="E6654" s="91"/>
      <c r="F6654" s="98"/>
      <c r="G6654" s="23"/>
      <c r="H6654" s="23"/>
      <c r="I6654" s="23"/>
      <c r="J6654" s="14" t="e">
        <f ca="1">F6654-(G6654+(SUMIF('RELACION PAGO DE CAJA'!B$3:B$9173,A6654,'RELACION PAGO DE CAJA'!K$3:K$9173)+SUMIF('RELACION PAGO DE CAJA'!B$3:B$9173,A6654,'RELACION PAGO DE CAJA'!L$3:L$9173)+(SUMIF('RELACION PAGO DE CAJA'!B$3:B$9173,A6654,'RELACION PAGO DE CAJA'!M$3:M$408)+(SUMIF('RELACION PAGO DE CAJA'!B$3:B$9173,A6654,'RELACION PAGO DE CAJA'!N$3:N$9173)))))</f>
        <v>#REF!</v>
      </c>
    </row>
    <row r="6655" spans="1:10">
      <c r="A6655" s="16" t="str">
        <f t="shared" si="108"/>
        <v/>
      </c>
      <c r="B6655" s="93"/>
      <c r="C6655" s="97"/>
      <c r="D6655" s="25"/>
      <c r="E6655" s="91"/>
      <c r="F6655" s="98"/>
      <c r="G6655" s="23"/>
      <c r="H6655" s="23"/>
      <c r="I6655" s="23"/>
      <c r="J6655" s="14" t="e">
        <f ca="1">F6655-(G6655+(SUMIF('RELACION PAGO DE CAJA'!B$3:B$9173,A6655,'RELACION PAGO DE CAJA'!K$3:K$9173)+SUMIF('RELACION PAGO DE CAJA'!B$3:B$9173,A6655,'RELACION PAGO DE CAJA'!L$3:L$9173)+(SUMIF('RELACION PAGO DE CAJA'!B$3:B$9173,A6655,'RELACION PAGO DE CAJA'!M$3:M$408)+(SUMIF('RELACION PAGO DE CAJA'!B$3:B$9173,A6655,'RELACION PAGO DE CAJA'!N$3:N$9173)))))</f>
        <v>#REF!</v>
      </c>
    </row>
    <row r="6656" spans="1:10">
      <c r="A6656" s="16" t="str">
        <f t="shared" si="108"/>
        <v/>
      </c>
      <c r="B6656" s="93"/>
      <c r="C6656" s="97"/>
      <c r="D6656" s="25"/>
      <c r="E6656" s="91"/>
      <c r="F6656" s="98"/>
      <c r="G6656" s="23"/>
      <c r="H6656" s="23"/>
      <c r="I6656" s="23"/>
      <c r="J6656" s="14" t="e">
        <f ca="1">F6656-(G6656+(SUMIF('RELACION PAGO DE CAJA'!B$3:B$9173,A6656,'RELACION PAGO DE CAJA'!K$3:K$9173)+SUMIF('RELACION PAGO DE CAJA'!B$3:B$9173,A6656,'RELACION PAGO DE CAJA'!L$3:L$9173)+(SUMIF('RELACION PAGO DE CAJA'!B$3:B$9173,A6656,'RELACION PAGO DE CAJA'!M$3:M$408)+(SUMIF('RELACION PAGO DE CAJA'!B$3:B$9173,A6656,'RELACION PAGO DE CAJA'!N$3:N$9173)))))</f>
        <v>#REF!</v>
      </c>
    </row>
    <row r="6657" spans="1:10">
      <c r="A6657" s="16" t="str">
        <f t="shared" si="108"/>
        <v/>
      </c>
      <c r="B6657" s="93"/>
      <c r="C6657" s="97"/>
      <c r="D6657" s="25"/>
      <c r="E6657" s="91"/>
      <c r="F6657" s="98"/>
      <c r="G6657" s="23"/>
      <c r="H6657" s="23"/>
      <c r="I6657" s="23"/>
      <c r="J6657" s="14" t="e">
        <f ca="1">F6657-(G6657+(SUMIF('RELACION PAGO DE CAJA'!B$3:B$9173,A6657,'RELACION PAGO DE CAJA'!K$3:K$9173)+SUMIF('RELACION PAGO DE CAJA'!B$3:B$9173,A6657,'RELACION PAGO DE CAJA'!L$3:L$9173)+(SUMIF('RELACION PAGO DE CAJA'!B$3:B$9173,A6657,'RELACION PAGO DE CAJA'!M$3:M$408)+(SUMIF('RELACION PAGO DE CAJA'!B$3:B$9173,A6657,'RELACION PAGO DE CAJA'!N$3:N$9173)))))</f>
        <v>#REF!</v>
      </c>
    </row>
    <row r="6658" spans="1:10">
      <c r="A6658" s="16" t="str">
        <f t="shared" si="108"/>
        <v/>
      </c>
      <c r="B6658" s="93"/>
      <c r="C6658" s="97"/>
      <c r="D6658" s="25"/>
      <c r="E6658" s="91"/>
      <c r="F6658" s="98"/>
      <c r="G6658" s="23"/>
      <c r="H6658" s="23"/>
      <c r="I6658" s="23"/>
      <c r="J6658" s="14" t="e">
        <f ca="1">F6658-(G6658+(SUMIF('RELACION PAGO DE CAJA'!B$3:B$9173,A6658,'RELACION PAGO DE CAJA'!K$3:K$9173)+SUMIF('RELACION PAGO DE CAJA'!B$3:B$9173,A6658,'RELACION PAGO DE CAJA'!L$3:L$9173)+(SUMIF('RELACION PAGO DE CAJA'!B$3:B$9173,A6658,'RELACION PAGO DE CAJA'!M$3:M$408)+(SUMIF('RELACION PAGO DE CAJA'!B$3:B$9173,A6658,'RELACION PAGO DE CAJA'!N$3:N$9173)))))</f>
        <v>#REF!</v>
      </c>
    </row>
    <row r="6659" spans="1:10">
      <c r="A6659" s="16" t="str">
        <f t="shared" si="108"/>
        <v/>
      </c>
      <c r="B6659" s="93"/>
      <c r="C6659" s="97"/>
      <c r="D6659" s="25"/>
      <c r="E6659" s="91"/>
      <c r="F6659" s="98"/>
      <c r="G6659" s="23"/>
      <c r="H6659" s="23"/>
      <c r="I6659" s="23"/>
      <c r="J6659" s="14" t="e">
        <f ca="1">F6659-(G6659+(SUMIF('RELACION PAGO DE CAJA'!B$3:B$9173,A6659,'RELACION PAGO DE CAJA'!K$3:K$9173)+SUMIF('RELACION PAGO DE CAJA'!B$3:B$9173,A6659,'RELACION PAGO DE CAJA'!L$3:L$9173)+(SUMIF('RELACION PAGO DE CAJA'!B$3:B$9173,A6659,'RELACION PAGO DE CAJA'!M$3:M$408)+(SUMIF('RELACION PAGO DE CAJA'!B$3:B$9173,A6659,'RELACION PAGO DE CAJA'!N$3:N$9173)))))</f>
        <v>#REF!</v>
      </c>
    </row>
    <row r="6660" spans="1:10">
      <c r="A6660" s="16" t="str">
        <f t="shared" si="108"/>
        <v/>
      </c>
      <c r="B6660" s="93"/>
      <c r="C6660" s="97"/>
      <c r="D6660" s="25"/>
      <c r="E6660" s="91"/>
      <c r="F6660" s="98"/>
      <c r="G6660" s="23"/>
      <c r="H6660" s="23"/>
      <c r="I6660" s="23"/>
      <c r="J6660" s="14" t="e">
        <f ca="1">F6660-(G6660+(SUMIF('RELACION PAGO DE CAJA'!B$3:B$9173,A6660,'RELACION PAGO DE CAJA'!K$3:K$9173)+SUMIF('RELACION PAGO DE CAJA'!B$3:B$9173,A6660,'RELACION PAGO DE CAJA'!L$3:L$9173)+(SUMIF('RELACION PAGO DE CAJA'!B$3:B$9173,A6660,'RELACION PAGO DE CAJA'!M$3:M$408)+(SUMIF('RELACION PAGO DE CAJA'!B$3:B$9173,A6660,'RELACION PAGO DE CAJA'!N$3:N$9173)))))</f>
        <v>#REF!</v>
      </c>
    </row>
    <row r="6661" spans="1:10">
      <c r="A6661" s="16" t="str">
        <f t="shared" si="108"/>
        <v/>
      </c>
      <c r="B6661" s="93"/>
      <c r="C6661" s="97"/>
      <c r="D6661" s="25"/>
      <c r="E6661" s="91"/>
      <c r="F6661" s="98"/>
      <c r="G6661" s="23"/>
      <c r="H6661" s="23"/>
      <c r="I6661" s="23"/>
      <c r="J6661" s="14" t="e">
        <f ca="1">F6661-(G6661+(SUMIF('RELACION PAGO DE CAJA'!B$3:B$9173,A6661,'RELACION PAGO DE CAJA'!K$3:K$9173)+SUMIF('RELACION PAGO DE CAJA'!B$3:B$9173,A6661,'RELACION PAGO DE CAJA'!L$3:L$9173)+(SUMIF('RELACION PAGO DE CAJA'!B$3:B$9173,A6661,'RELACION PAGO DE CAJA'!M$3:M$408)+(SUMIF('RELACION PAGO DE CAJA'!B$3:B$9173,A6661,'RELACION PAGO DE CAJA'!N$3:N$9173)))))</f>
        <v>#REF!</v>
      </c>
    </row>
    <row r="6662" spans="1:10">
      <c r="A6662" s="16" t="str">
        <f t="shared" si="108"/>
        <v/>
      </c>
      <c r="B6662" s="93"/>
      <c r="C6662" s="97"/>
      <c r="D6662" s="25"/>
      <c r="E6662" s="91"/>
      <c r="F6662" s="98"/>
      <c r="G6662" s="23"/>
      <c r="H6662" s="23"/>
      <c r="I6662" s="23"/>
      <c r="J6662" s="14" t="e">
        <f ca="1">F6662-(G6662+(SUMIF('RELACION PAGO DE CAJA'!B$3:B$9173,A6662,'RELACION PAGO DE CAJA'!K$3:K$9173)+SUMIF('RELACION PAGO DE CAJA'!B$3:B$9173,A6662,'RELACION PAGO DE CAJA'!L$3:L$9173)+(SUMIF('RELACION PAGO DE CAJA'!B$3:B$9173,A6662,'RELACION PAGO DE CAJA'!M$3:M$408)+(SUMIF('RELACION PAGO DE CAJA'!B$3:B$9173,A6662,'RELACION PAGO DE CAJA'!N$3:N$9173)))))</f>
        <v>#REF!</v>
      </c>
    </row>
    <row r="6663" spans="1:10">
      <c r="A6663" s="16" t="str">
        <f t="shared" si="108"/>
        <v/>
      </c>
      <c r="B6663" s="93"/>
      <c r="C6663" s="97"/>
      <c r="D6663" s="25"/>
      <c r="E6663" s="91"/>
      <c r="F6663" s="98"/>
      <c r="G6663" s="23"/>
      <c r="H6663" s="23"/>
      <c r="I6663" s="23"/>
      <c r="J6663" s="14" t="e">
        <f ca="1">F6663-(G6663+(SUMIF('RELACION PAGO DE CAJA'!B$3:B$9173,A6663,'RELACION PAGO DE CAJA'!K$3:K$9173)+SUMIF('RELACION PAGO DE CAJA'!B$3:B$9173,A6663,'RELACION PAGO DE CAJA'!L$3:L$9173)+(SUMIF('RELACION PAGO DE CAJA'!B$3:B$9173,A6663,'RELACION PAGO DE CAJA'!M$3:M$408)+(SUMIF('RELACION PAGO DE CAJA'!B$3:B$9173,A6663,'RELACION PAGO DE CAJA'!N$3:N$9173)))))</f>
        <v>#REF!</v>
      </c>
    </row>
    <row r="6664" spans="1:10">
      <c r="A6664" s="16" t="str">
        <f t="shared" si="108"/>
        <v/>
      </c>
      <c r="B6664" s="93"/>
      <c r="C6664" s="97"/>
      <c r="D6664" s="25"/>
      <c r="E6664" s="91"/>
      <c r="F6664" s="98"/>
      <c r="G6664" s="23"/>
      <c r="H6664" s="23"/>
      <c r="I6664" s="23"/>
      <c r="J6664" s="14" t="e">
        <f ca="1">F6664-(G6664+(SUMIF('RELACION PAGO DE CAJA'!B$3:B$9173,A6664,'RELACION PAGO DE CAJA'!K$3:K$9173)+SUMIF('RELACION PAGO DE CAJA'!B$3:B$9173,A6664,'RELACION PAGO DE CAJA'!L$3:L$9173)+(SUMIF('RELACION PAGO DE CAJA'!B$3:B$9173,A6664,'RELACION PAGO DE CAJA'!M$3:M$408)+(SUMIF('RELACION PAGO DE CAJA'!B$3:B$9173,A6664,'RELACION PAGO DE CAJA'!N$3:N$9173)))))</f>
        <v>#REF!</v>
      </c>
    </row>
    <row r="6665" spans="1:10">
      <c r="A6665" s="16" t="str">
        <f t="shared" si="108"/>
        <v/>
      </c>
      <c r="B6665" s="93"/>
      <c r="C6665" s="97"/>
      <c r="D6665" s="25"/>
      <c r="E6665" s="91"/>
      <c r="F6665" s="98"/>
      <c r="G6665" s="23"/>
      <c r="H6665" s="23"/>
      <c r="I6665" s="23"/>
      <c r="J6665" s="14" t="e">
        <f ca="1">F6665-(G6665+(SUMIF('RELACION PAGO DE CAJA'!B$3:B$9173,A6665,'RELACION PAGO DE CAJA'!K$3:K$9173)+SUMIF('RELACION PAGO DE CAJA'!B$3:B$9173,A6665,'RELACION PAGO DE CAJA'!L$3:L$9173)+(SUMIF('RELACION PAGO DE CAJA'!B$3:B$9173,A6665,'RELACION PAGO DE CAJA'!M$3:M$408)+(SUMIF('RELACION PAGO DE CAJA'!B$3:B$9173,A6665,'RELACION PAGO DE CAJA'!N$3:N$9173)))))</f>
        <v>#REF!</v>
      </c>
    </row>
    <row r="6666" spans="1:10">
      <c r="A6666" s="16" t="str">
        <f t="shared" si="108"/>
        <v/>
      </c>
      <c r="B6666" s="93"/>
      <c r="C6666" s="97"/>
      <c r="D6666" s="25"/>
      <c r="E6666" s="91"/>
      <c r="F6666" s="98"/>
      <c r="G6666" s="23"/>
      <c r="H6666" s="23"/>
      <c r="I6666" s="23"/>
      <c r="J6666" s="14" t="e">
        <f ca="1">F6666-(G6666+(SUMIF('RELACION PAGO DE CAJA'!B$3:B$9173,A6666,'RELACION PAGO DE CAJA'!K$3:K$9173)+SUMIF('RELACION PAGO DE CAJA'!B$3:B$9173,A6666,'RELACION PAGO DE CAJA'!L$3:L$9173)+(SUMIF('RELACION PAGO DE CAJA'!B$3:B$9173,A6666,'RELACION PAGO DE CAJA'!M$3:M$408)+(SUMIF('RELACION PAGO DE CAJA'!B$3:B$9173,A6666,'RELACION PAGO DE CAJA'!N$3:N$9173)))))</f>
        <v>#REF!</v>
      </c>
    </row>
    <row r="6667" spans="1:10">
      <c r="A6667" s="16" t="str">
        <f t="shared" si="108"/>
        <v/>
      </c>
      <c r="B6667" s="93"/>
      <c r="C6667" s="97"/>
      <c r="D6667" s="25"/>
      <c r="E6667" s="91"/>
      <c r="F6667" s="98"/>
      <c r="G6667" s="23"/>
      <c r="H6667" s="23"/>
      <c r="I6667" s="23"/>
      <c r="J6667" s="14" t="e">
        <f ca="1">F6667-(G6667+(SUMIF('RELACION PAGO DE CAJA'!B$3:B$9173,A6667,'RELACION PAGO DE CAJA'!K$3:K$9173)+SUMIF('RELACION PAGO DE CAJA'!B$3:B$9173,A6667,'RELACION PAGO DE CAJA'!L$3:L$9173)+(SUMIF('RELACION PAGO DE CAJA'!B$3:B$9173,A6667,'RELACION PAGO DE CAJA'!M$3:M$408)+(SUMIF('RELACION PAGO DE CAJA'!B$3:B$9173,A6667,'RELACION PAGO DE CAJA'!N$3:N$9173)))))</f>
        <v>#REF!</v>
      </c>
    </row>
    <row r="6668" spans="1:10">
      <c r="A6668" s="16" t="str">
        <f t="shared" si="108"/>
        <v/>
      </c>
      <c r="B6668" s="93"/>
      <c r="C6668" s="97"/>
      <c r="D6668" s="25"/>
      <c r="E6668" s="91"/>
      <c r="F6668" s="98"/>
      <c r="G6668" s="23"/>
      <c r="H6668" s="23"/>
      <c r="I6668" s="23"/>
      <c r="J6668" s="14" t="e">
        <f ca="1">F6668-(G6668+(SUMIF('RELACION PAGO DE CAJA'!B$3:B$9173,A6668,'RELACION PAGO DE CAJA'!K$3:K$9173)+SUMIF('RELACION PAGO DE CAJA'!B$3:B$9173,A6668,'RELACION PAGO DE CAJA'!L$3:L$9173)+(SUMIF('RELACION PAGO DE CAJA'!B$3:B$9173,A6668,'RELACION PAGO DE CAJA'!M$3:M$408)+(SUMIF('RELACION PAGO DE CAJA'!B$3:B$9173,A6668,'RELACION PAGO DE CAJA'!N$3:N$9173)))))</f>
        <v>#REF!</v>
      </c>
    </row>
    <row r="6669" spans="1:10">
      <c r="A6669" s="16" t="str">
        <f t="shared" si="108"/>
        <v/>
      </c>
      <c r="B6669" s="93"/>
      <c r="C6669" s="97"/>
      <c r="D6669" s="25"/>
      <c r="E6669" s="91"/>
      <c r="F6669" s="98"/>
      <c r="G6669" s="23"/>
      <c r="H6669" s="23"/>
      <c r="I6669" s="23"/>
      <c r="J6669" s="14" t="e">
        <f ca="1">F6669-(G6669+(SUMIF('RELACION PAGO DE CAJA'!B$3:B$9173,A6669,'RELACION PAGO DE CAJA'!K$3:K$9173)+SUMIF('RELACION PAGO DE CAJA'!B$3:B$9173,A6669,'RELACION PAGO DE CAJA'!L$3:L$9173)+(SUMIF('RELACION PAGO DE CAJA'!B$3:B$9173,A6669,'RELACION PAGO DE CAJA'!M$3:M$408)+(SUMIF('RELACION PAGO DE CAJA'!B$3:B$9173,A6669,'RELACION PAGO DE CAJA'!N$3:N$9173)))))</f>
        <v>#REF!</v>
      </c>
    </row>
    <row r="6670" spans="1:10">
      <c r="A6670" s="16" t="str">
        <f t="shared" si="108"/>
        <v/>
      </c>
      <c r="B6670" s="93"/>
      <c r="C6670" s="97"/>
      <c r="D6670" s="25"/>
      <c r="E6670" s="91"/>
      <c r="F6670" s="98"/>
      <c r="G6670" s="23"/>
      <c r="H6670" s="23"/>
      <c r="I6670" s="23"/>
      <c r="J6670" s="14" t="e">
        <f ca="1">F6670-(G6670+(SUMIF('RELACION PAGO DE CAJA'!B$3:B$9173,A6670,'RELACION PAGO DE CAJA'!K$3:K$9173)+SUMIF('RELACION PAGO DE CAJA'!B$3:B$9173,A6670,'RELACION PAGO DE CAJA'!L$3:L$9173)+(SUMIF('RELACION PAGO DE CAJA'!B$3:B$9173,A6670,'RELACION PAGO DE CAJA'!M$3:M$408)+(SUMIF('RELACION PAGO DE CAJA'!B$3:B$9173,A6670,'RELACION PAGO DE CAJA'!N$3:N$9173)))))</f>
        <v>#REF!</v>
      </c>
    </row>
    <row r="6671" spans="1:10">
      <c r="A6671" s="16" t="str">
        <f t="shared" si="108"/>
        <v/>
      </c>
      <c r="B6671" s="93"/>
      <c r="C6671" s="97"/>
      <c r="D6671" s="25"/>
      <c r="E6671" s="91"/>
      <c r="F6671" s="98"/>
      <c r="G6671" s="23"/>
      <c r="H6671" s="23"/>
      <c r="I6671" s="23"/>
      <c r="J6671" s="14" t="e">
        <f ca="1">F6671-(G6671+(SUMIF('RELACION PAGO DE CAJA'!B$3:B$9173,A6671,'RELACION PAGO DE CAJA'!K$3:K$9173)+SUMIF('RELACION PAGO DE CAJA'!B$3:B$9173,A6671,'RELACION PAGO DE CAJA'!L$3:L$9173)+(SUMIF('RELACION PAGO DE CAJA'!B$3:B$9173,A6671,'RELACION PAGO DE CAJA'!M$3:M$408)+(SUMIF('RELACION PAGO DE CAJA'!B$3:B$9173,A6671,'RELACION PAGO DE CAJA'!N$3:N$9173)))))</f>
        <v>#REF!</v>
      </c>
    </row>
    <row r="6672" spans="1:10">
      <c r="A6672" s="16" t="str">
        <f t="shared" si="108"/>
        <v/>
      </c>
      <c r="B6672" s="93"/>
      <c r="C6672" s="97"/>
      <c r="D6672" s="25"/>
      <c r="E6672" s="91"/>
      <c r="F6672" s="98"/>
      <c r="G6672" s="23"/>
      <c r="H6672" s="23"/>
      <c r="I6672" s="23"/>
      <c r="J6672" s="14" t="e">
        <f ca="1">F6672-(G6672+(SUMIF('RELACION PAGO DE CAJA'!B$3:B$9173,A6672,'RELACION PAGO DE CAJA'!K$3:K$9173)+SUMIF('RELACION PAGO DE CAJA'!B$3:B$9173,A6672,'RELACION PAGO DE CAJA'!L$3:L$9173)+(SUMIF('RELACION PAGO DE CAJA'!B$3:B$9173,A6672,'RELACION PAGO DE CAJA'!M$3:M$408)+(SUMIF('RELACION PAGO DE CAJA'!B$3:B$9173,A6672,'RELACION PAGO DE CAJA'!N$3:N$9173)))))</f>
        <v>#REF!</v>
      </c>
    </row>
    <row r="6673" spans="1:10">
      <c r="A6673" s="16" t="str">
        <f t="shared" si="108"/>
        <v/>
      </c>
      <c r="B6673" s="93"/>
      <c r="C6673" s="97"/>
      <c r="D6673" s="25"/>
      <c r="E6673" s="91"/>
      <c r="F6673" s="98"/>
      <c r="G6673" s="23"/>
      <c r="H6673" s="23"/>
      <c r="I6673" s="23"/>
      <c r="J6673" s="14" t="e">
        <f ca="1">F6673-(G6673+(SUMIF('RELACION PAGO DE CAJA'!B$3:B$9173,A6673,'RELACION PAGO DE CAJA'!K$3:K$9173)+SUMIF('RELACION PAGO DE CAJA'!B$3:B$9173,A6673,'RELACION PAGO DE CAJA'!L$3:L$9173)+(SUMIF('RELACION PAGO DE CAJA'!B$3:B$9173,A6673,'RELACION PAGO DE CAJA'!M$3:M$408)+(SUMIF('RELACION PAGO DE CAJA'!B$3:B$9173,A6673,'RELACION PAGO DE CAJA'!N$3:N$9173)))))</f>
        <v>#REF!</v>
      </c>
    </row>
    <row r="6674" spans="1:10">
      <c r="A6674" s="16" t="str">
        <f t="shared" si="108"/>
        <v/>
      </c>
      <c r="B6674" s="93"/>
      <c r="C6674" s="97"/>
      <c r="D6674" s="25"/>
      <c r="E6674" s="91"/>
      <c r="F6674" s="98"/>
      <c r="G6674" s="23"/>
      <c r="H6674" s="23"/>
      <c r="I6674" s="23"/>
      <c r="J6674" s="14" t="e">
        <f ca="1">F6674-(G6674+(SUMIF('RELACION PAGO DE CAJA'!B$3:B$9173,A6674,'RELACION PAGO DE CAJA'!K$3:K$9173)+SUMIF('RELACION PAGO DE CAJA'!B$3:B$9173,A6674,'RELACION PAGO DE CAJA'!L$3:L$9173)+(SUMIF('RELACION PAGO DE CAJA'!B$3:B$9173,A6674,'RELACION PAGO DE CAJA'!M$3:M$408)+(SUMIF('RELACION PAGO DE CAJA'!B$3:B$9173,A6674,'RELACION PAGO DE CAJA'!N$3:N$9173)))))</f>
        <v>#REF!</v>
      </c>
    </row>
    <row r="6675" spans="1:10">
      <c r="A6675" s="16" t="str">
        <f t="shared" si="108"/>
        <v/>
      </c>
      <c r="B6675" s="93"/>
      <c r="C6675" s="97"/>
      <c r="D6675" s="25"/>
      <c r="E6675" s="91"/>
      <c r="F6675" s="98"/>
      <c r="G6675" s="23"/>
      <c r="H6675" s="23"/>
      <c r="I6675" s="23"/>
      <c r="J6675" s="14" t="e">
        <f ca="1">F6675-(G6675+(SUMIF('RELACION PAGO DE CAJA'!B$3:B$9173,A6675,'RELACION PAGO DE CAJA'!K$3:K$9173)+SUMIF('RELACION PAGO DE CAJA'!B$3:B$9173,A6675,'RELACION PAGO DE CAJA'!L$3:L$9173)+(SUMIF('RELACION PAGO DE CAJA'!B$3:B$9173,A6675,'RELACION PAGO DE CAJA'!M$3:M$408)+(SUMIF('RELACION PAGO DE CAJA'!B$3:B$9173,A6675,'RELACION PAGO DE CAJA'!N$3:N$9173)))))</f>
        <v>#REF!</v>
      </c>
    </row>
    <row r="6676" spans="1:10">
      <c r="A6676" s="16" t="str">
        <f t="shared" si="108"/>
        <v/>
      </c>
      <c r="B6676" s="93"/>
      <c r="C6676" s="97"/>
      <c r="D6676" s="25"/>
      <c r="E6676" s="91"/>
      <c r="F6676" s="98"/>
      <c r="G6676" s="23"/>
      <c r="H6676" s="23"/>
      <c r="I6676" s="23"/>
      <c r="J6676" s="14" t="e">
        <f ca="1">F6676-(G6676+(SUMIF('RELACION PAGO DE CAJA'!B$3:B$9173,A6676,'RELACION PAGO DE CAJA'!K$3:K$9173)+SUMIF('RELACION PAGO DE CAJA'!B$3:B$9173,A6676,'RELACION PAGO DE CAJA'!L$3:L$9173)+(SUMIF('RELACION PAGO DE CAJA'!B$3:B$9173,A6676,'RELACION PAGO DE CAJA'!M$3:M$408)+(SUMIF('RELACION PAGO DE CAJA'!B$3:B$9173,A6676,'RELACION PAGO DE CAJA'!N$3:N$9173)))))</f>
        <v>#REF!</v>
      </c>
    </row>
    <row r="6677" spans="1:10">
      <c r="A6677" s="16" t="str">
        <f t="shared" ref="A6677:A6740" si="109">CONCATENATE(B6677,D6677,E6677)</f>
        <v/>
      </c>
      <c r="B6677" s="93"/>
      <c r="C6677" s="97"/>
      <c r="D6677" s="25"/>
      <c r="E6677" s="91"/>
      <c r="F6677" s="98"/>
      <c r="G6677" s="23"/>
      <c r="H6677" s="23"/>
      <c r="I6677" s="23"/>
      <c r="J6677" s="14" t="e">
        <f ca="1">F6677-(G6677+(SUMIF('RELACION PAGO DE CAJA'!B$3:B$9173,A6677,'RELACION PAGO DE CAJA'!K$3:K$9173)+SUMIF('RELACION PAGO DE CAJA'!B$3:B$9173,A6677,'RELACION PAGO DE CAJA'!L$3:L$9173)+(SUMIF('RELACION PAGO DE CAJA'!B$3:B$9173,A6677,'RELACION PAGO DE CAJA'!M$3:M$408)+(SUMIF('RELACION PAGO DE CAJA'!B$3:B$9173,A6677,'RELACION PAGO DE CAJA'!N$3:N$9173)))))</f>
        <v>#REF!</v>
      </c>
    </row>
    <row r="6678" spans="1:10">
      <c r="A6678" s="16" t="str">
        <f t="shared" si="109"/>
        <v/>
      </c>
      <c r="B6678" s="93"/>
      <c r="C6678" s="97"/>
      <c r="D6678" s="25"/>
      <c r="E6678" s="91"/>
      <c r="F6678" s="98"/>
      <c r="G6678" s="23"/>
      <c r="H6678" s="23"/>
      <c r="I6678" s="23"/>
      <c r="J6678" s="14" t="e">
        <f ca="1">F6678-(G6678+(SUMIF('RELACION PAGO DE CAJA'!B$3:B$9173,A6678,'RELACION PAGO DE CAJA'!K$3:K$9173)+SUMIF('RELACION PAGO DE CAJA'!B$3:B$9173,A6678,'RELACION PAGO DE CAJA'!L$3:L$9173)+(SUMIF('RELACION PAGO DE CAJA'!B$3:B$9173,A6678,'RELACION PAGO DE CAJA'!M$3:M$408)+(SUMIF('RELACION PAGO DE CAJA'!B$3:B$9173,A6678,'RELACION PAGO DE CAJA'!N$3:N$9173)))))</f>
        <v>#REF!</v>
      </c>
    </row>
    <row r="6679" spans="1:10">
      <c r="A6679" s="16" t="str">
        <f t="shared" si="109"/>
        <v/>
      </c>
      <c r="B6679" s="93"/>
      <c r="C6679" s="97"/>
      <c r="D6679" s="25"/>
      <c r="E6679" s="91"/>
      <c r="F6679" s="98"/>
      <c r="G6679" s="23"/>
      <c r="H6679" s="23"/>
      <c r="I6679" s="23"/>
      <c r="J6679" s="14" t="e">
        <f ca="1">F6679-(G6679+(SUMIF('RELACION PAGO DE CAJA'!B$3:B$9173,A6679,'RELACION PAGO DE CAJA'!K$3:K$9173)+SUMIF('RELACION PAGO DE CAJA'!B$3:B$9173,A6679,'RELACION PAGO DE CAJA'!L$3:L$9173)+(SUMIF('RELACION PAGO DE CAJA'!B$3:B$9173,A6679,'RELACION PAGO DE CAJA'!M$3:M$408)+(SUMIF('RELACION PAGO DE CAJA'!B$3:B$9173,A6679,'RELACION PAGO DE CAJA'!N$3:N$9173)))))</f>
        <v>#REF!</v>
      </c>
    </row>
    <row r="6680" spans="1:10">
      <c r="A6680" s="16" t="str">
        <f t="shared" si="109"/>
        <v/>
      </c>
      <c r="B6680" s="93"/>
      <c r="C6680" s="97"/>
      <c r="D6680" s="25"/>
      <c r="E6680" s="91"/>
      <c r="F6680" s="98"/>
      <c r="G6680" s="23"/>
      <c r="H6680" s="23"/>
      <c r="I6680" s="23"/>
      <c r="J6680" s="14" t="e">
        <f ca="1">F6680-(G6680+(SUMIF('RELACION PAGO DE CAJA'!B$3:B$9173,A6680,'RELACION PAGO DE CAJA'!K$3:K$9173)+SUMIF('RELACION PAGO DE CAJA'!B$3:B$9173,A6680,'RELACION PAGO DE CAJA'!L$3:L$9173)+(SUMIF('RELACION PAGO DE CAJA'!B$3:B$9173,A6680,'RELACION PAGO DE CAJA'!M$3:M$408)+(SUMIF('RELACION PAGO DE CAJA'!B$3:B$9173,A6680,'RELACION PAGO DE CAJA'!N$3:N$9173)))))</f>
        <v>#REF!</v>
      </c>
    </row>
    <row r="6681" spans="1:10">
      <c r="A6681" s="16" t="str">
        <f t="shared" si="109"/>
        <v/>
      </c>
      <c r="B6681" s="93"/>
      <c r="C6681" s="97"/>
      <c r="D6681" s="25"/>
      <c r="E6681" s="91"/>
      <c r="F6681" s="98"/>
      <c r="G6681" s="23"/>
      <c r="H6681" s="23"/>
      <c r="I6681" s="23"/>
      <c r="J6681" s="14" t="e">
        <f ca="1">F6681-(G6681+(SUMIF('RELACION PAGO DE CAJA'!B$3:B$9173,A6681,'RELACION PAGO DE CAJA'!K$3:K$9173)+SUMIF('RELACION PAGO DE CAJA'!B$3:B$9173,A6681,'RELACION PAGO DE CAJA'!L$3:L$9173)+(SUMIF('RELACION PAGO DE CAJA'!B$3:B$9173,A6681,'RELACION PAGO DE CAJA'!M$3:M$408)+(SUMIF('RELACION PAGO DE CAJA'!B$3:B$9173,A6681,'RELACION PAGO DE CAJA'!N$3:N$9173)))))</f>
        <v>#REF!</v>
      </c>
    </row>
    <row r="6682" spans="1:10">
      <c r="A6682" s="16" t="str">
        <f t="shared" si="109"/>
        <v/>
      </c>
      <c r="B6682" s="93"/>
      <c r="C6682" s="97"/>
      <c r="D6682" s="25"/>
      <c r="E6682" s="91"/>
      <c r="F6682" s="98"/>
      <c r="G6682" s="23"/>
      <c r="H6682" s="23"/>
      <c r="I6682" s="23"/>
      <c r="J6682" s="14" t="e">
        <f ca="1">F6682-(G6682+(SUMIF('RELACION PAGO DE CAJA'!B$3:B$9173,A6682,'RELACION PAGO DE CAJA'!K$3:K$9173)+SUMIF('RELACION PAGO DE CAJA'!B$3:B$9173,A6682,'RELACION PAGO DE CAJA'!L$3:L$9173)+(SUMIF('RELACION PAGO DE CAJA'!B$3:B$9173,A6682,'RELACION PAGO DE CAJA'!M$3:M$408)+(SUMIF('RELACION PAGO DE CAJA'!B$3:B$9173,A6682,'RELACION PAGO DE CAJA'!N$3:N$9173)))))</f>
        <v>#REF!</v>
      </c>
    </row>
    <row r="6683" spans="1:10">
      <c r="A6683" s="16" t="str">
        <f t="shared" si="109"/>
        <v/>
      </c>
      <c r="B6683" s="93"/>
      <c r="C6683" s="97"/>
      <c r="D6683" s="25"/>
      <c r="E6683" s="91"/>
      <c r="F6683" s="98"/>
      <c r="G6683" s="23"/>
      <c r="H6683" s="23"/>
      <c r="I6683" s="23"/>
      <c r="J6683" s="14" t="e">
        <f ca="1">F6683-(G6683+(SUMIF('RELACION PAGO DE CAJA'!B$3:B$9173,A6683,'RELACION PAGO DE CAJA'!K$3:K$9173)+SUMIF('RELACION PAGO DE CAJA'!B$3:B$9173,A6683,'RELACION PAGO DE CAJA'!L$3:L$9173)+(SUMIF('RELACION PAGO DE CAJA'!B$3:B$9173,A6683,'RELACION PAGO DE CAJA'!M$3:M$408)+(SUMIF('RELACION PAGO DE CAJA'!B$3:B$9173,A6683,'RELACION PAGO DE CAJA'!N$3:N$9173)))))</f>
        <v>#REF!</v>
      </c>
    </row>
    <row r="6684" spans="1:10">
      <c r="A6684" s="16" t="str">
        <f t="shared" si="109"/>
        <v/>
      </c>
      <c r="B6684" s="93"/>
      <c r="C6684" s="97"/>
      <c r="D6684" s="25"/>
      <c r="E6684" s="91"/>
      <c r="F6684" s="98"/>
      <c r="G6684" s="23"/>
      <c r="H6684" s="23"/>
      <c r="I6684" s="23"/>
      <c r="J6684" s="14" t="e">
        <f ca="1">F6684-(G6684+(SUMIF('RELACION PAGO DE CAJA'!B$3:B$9173,A6684,'RELACION PAGO DE CAJA'!K$3:K$9173)+SUMIF('RELACION PAGO DE CAJA'!B$3:B$9173,A6684,'RELACION PAGO DE CAJA'!L$3:L$9173)+(SUMIF('RELACION PAGO DE CAJA'!B$3:B$9173,A6684,'RELACION PAGO DE CAJA'!M$3:M$408)+(SUMIF('RELACION PAGO DE CAJA'!B$3:B$9173,A6684,'RELACION PAGO DE CAJA'!N$3:N$9173)))))</f>
        <v>#REF!</v>
      </c>
    </row>
    <row r="6685" spans="1:10">
      <c r="A6685" s="16" t="str">
        <f t="shared" si="109"/>
        <v/>
      </c>
      <c r="B6685" s="93"/>
      <c r="C6685" s="97"/>
      <c r="D6685" s="25"/>
      <c r="E6685" s="91"/>
      <c r="F6685" s="98"/>
      <c r="G6685" s="23"/>
      <c r="H6685" s="23"/>
      <c r="I6685" s="23"/>
      <c r="J6685" s="14" t="e">
        <f ca="1">F6685-(G6685+(SUMIF('RELACION PAGO DE CAJA'!B$3:B$9173,A6685,'RELACION PAGO DE CAJA'!K$3:K$9173)+SUMIF('RELACION PAGO DE CAJA'!B$3:B$9173,A6685,'RELACION PAGO DE CAJA'!L$3:L$9173)+(SUMIF('RELACION PAGO DE CAJA'!B$3:B$9173,A6685,'RELACION PAGO DE CAJA'!M$3:M$408)+(SUMIF('RELACION PAGO DE CAJA'!B$3:B$9173,A6685,'RELACION PAGO DE CAJA'!N$3:N$9173)))))</f>
        <v>#REF!</v>
      </c>
    </row>
    <row r="6686" spans="1:10">
      <c r="A6686" s="16" t="str">
        <f t="shared" si="109"/>
        <v/>
      </c>
      <c r="B6686" s="93"/>
      <c r="C6686" s="97"/>
      <c r="D6686" s="25"/>
      <c r="E6686" s="91"/>
      <c r="F6686" s="98"/>
      <c r="G6686" s="23"/>
      <c r="H6686" s="23"/>
      <c r="I6686" s="23"/>
      <c r="J6686" s="14" t="e">
        <f ca="1">F6686-(G6686+(SUMIF('RELACION PAGO DE CAJA'!B$3:B$9173,A6686,'RELACION PAGO DE CAJA'!K$3:K$9173)+SUMIF('RELACION PAGO DE CAJA'!B$3:B$9173,A6686,'RELACION PAGO DE CAJA'!L$3:L$9173)+(SUMIF('RELACION PAGO DE CAJA'!B$3:B$9173,A6686,'RELACION PAGO DE CAJA'!M$3:M$408)+(SUMIF('RELACION PAGO DE CAJA'!B$3:B$9173,A6686,'RELACION PAGO DE CAJA'!N$3:N$9173)))))</f>
        <v>#REF!</v>
      </c>
    </row>
    <row r="6687" spans="1:10">
      <c r="A6687" s="16" t="str">
        <f t="shared" si="109"/>
        <v/>
      </c>
      <c r="B6687" s="93"/>
      <c r="C6687" s="97"/>
      <c r="D6687" s="25"/>
      <c r="E6687" s="91"/>
      <c r="F6687" s="98"/>
      <c r="G6687" s="23"/>
      <c r="H6687" s="23"/>
      <c r="I6687" s="23"/>
      <c r="J6687" s="14" t="e">
        <f ca="1">F6687-(G6687+(SUMIF('RELACION PAGO DE CAJA'!B$3:B$9173,A6687,'RELACION PAGO DE CAJA'!K$3:K$9173)+SUMIF('RELACION PAGO DE CAJA'!B$3:B$9173,A6687,'RELACION PAGO DE CAJA'!L$3:L$9173)+(SUMIF('RELACION PAGO DE CAJA'!B$3:B$9173,A6687,'RELACION PAGO DE CAJA'!M$3:M$408)+(SUMIF('RELACION PAGO DE CAJA'!B$3:B$9173,A6687,'RELACION PAGO DE CAJA'!N$3:N$9173)))))</f>
        <v>#REF!</v>
      </c>
    </row>
    <row r="6688" spans="1:10">
      <c r="A6688" s="16" t="str">
        <f t="shared" si="109"/>
        <v/>
      </c>
      <c r="B6688" s="93"/>
      <c r="C6688" s="97"/>
      <c r="D6688" s="25"/>
      <c r="E6688" s="91"/>
      <c r="F6688" s="98"/>
      <c r="G6688" s="23"/>
      <c r="H6688" s="23"/>
      <c r="I6688" s="23"/>
      <c r="J6688" s="14" t="e">
        <f ca="1">F6688-(G6688+(SUMIF('RELACION PAGO DE CAJA'!B$3:B$9173,A6688,'RELACION PAGO DE CAJA'!K$3:K$9173)+SUMIF('RELACION PAGO DE CAJA'!B$3:B$9173,A6688,'RELACION PAGO DE CAJA'!L$3:L$9173)+(SUMIF('RELACION PAGO DE CAJA'!B$3:B$9173,A6688,'RELACION PAGO DE CAJA'!M$3:M$408)+(SUMIF('RELACION PAGO DE CAJA'!B$3:B$9173,A6688,'RELACION PAGO DE CAJA'!N$3:N$9173)))))</f>
        <v>#REF!</v>
      </c>
    </row>
    <row r="6689" spans="1:10">
      <c r="A6689" s="16" t="str">
        <f t="shared" si="109"/>
        <v/>
      </c>
      <c r="B6689" s="93"/>
      <c r="C6689" s="97"/>
      <c r="D6689" s="25"/>
      <c r="E6689" s="91"/>
      <c r="F6689" s="98"/>
      <c r="G6689" s="23"/>
      <c r="H6689" s="23"/>
      <c r="I6689" s="23"/>
      <c r="J6689" s="14" t="e">
        <f ca="1">F6689-(G6689+(SUMIF('RELACION PAGO DE CAJA'!B$3:B$9173,A6689,'RELACION PAGO DE CAJA'!K$3:K$9173)+SUMIF('RELACION PAGO DE CAJA'!B$3:B$9173,A6689,'RELACION PAGO DE CAJA'!L$3:L$9173)+(SUMIF('RELACION PAGO DE CAJA'!B$3:B$9173,A6689,'RELACION PAGO DE CAJA'!M$3:M$408)+(SUMIF('RELACION PAGO DE CAJA'!B$3:B$9173,A6689,'RELACION PAGO DE CAJA'!N$3:N$9173)))))</f>
        <v>#REF!</v>
      </c>
    </row>
    <row r="6690" spans="1:10">
      <c r="A6690" s="16" t="str">
        <f t="shared" si="109"/>
        <v/>
      </c>
      <c r="B6690" s="93"/>
      <c r="C6690" s="97"/>
      <c r="D6690" s="25"/>
      <c r="E6690" s="91"/>
      <c r="F6690" s="98"/>
      <c r="G6690" s="23"/>
      <c r="H6690" s="23"/>
      <c r="I6690" s="23"/>
      <c r="J6690" s="14" t="e">
        <f ca="1">F6690-(G6690+(SUMIF('RELACION PAGO DE CAJA'!B$3:B$9173,A6690,'RELACION PAGO DE CAJA'!K$3:K$9173)+SUMIF('RELACION PAGO DE CAJA'!B$3:B$9173,A6690,'RELACION PAGO DE CAJA'!L$3:L$9173)+(SUMIF('RELACION PAGO DE CAJA'!B$3:B$9173,A6690,'RELACION PAGO DE CAJA'!M$3:M$408)+(SUMIF('RELACION PAGO DE CAJA'!B$3:B$9173,A6690,'RELACION PAGO DE CAJA'!N$3:N$9173)))))</f>
        <v>#REF!</v>
      </c>
    </row>
    <row r="6691" spans="1:10">
      <c r="A6691" s="16" t="str">
        <f t="shared" si="109"/>
        <v/>
      </c>
      <c r="B6691" s="93"/>
      <c r="C6691" s="97"/>
      <c r="D6691" s="25"/>
      <c r="E6691" s="91"/>
      <c r="F6691" s="98"/>
      <c r="G6691" s="23"/>
      <c r="H6691" s="23"/>
      <c r="I6691" s="23"/>
      <c r="J6691" s="14" t="e">
        <f ca="1">F6691-(G6691+(SUMIF('RELACION PAGO DE CAJA'!B$3:B$9173,A6691,'RELACION PAGO DE CAJA'!K$3:K$9173)+SUMIF('RELACION PAGO DE CAJA'!B$3:B$9173,A6691,'RELACION PAGO DE CAJA'!L$3:L$9173)+(SUMIF('RELACION PAGO DE CAJA'!B$3:B$9173,A6691,'RELACION PAGO DE CAJA'!M$3:M$408)+(SUMIF('RELACION PAGO DE CAJA'!B$3:B$9173,A6691,'RELACION PAGO DE CAJA'!N$3:N$9173)))))</f>
        <v>#REF!</v>
      </c>
    </row>
    <row r="6692" spans="1:10">
      <c r="A6692" s="16" t="str">
        <f t="shared" si="109"/>
        <v/>
      </c>
      <c r="B6692" s="93"/>
      <c r="C6692" s="97"/>
      <c r="D6692" s="25"/>
      <c r="E6692" s="91"/>
      <c r="F6692" s="98"/>
      <c r="G6692" s="23"/>
      <c r="H6692" s="23"/>
      <c r="I6692" s="23"/>
      <c r="J6692" s="14" t="e">
        <f ca="1">F6692-(G6692+(SUMIF('RELACION PAGO DE CAJA'!B$3:B$9173,A6692,'RELACION PAGO DE CAJA'!K$3:K$9173)+SUMIF('RELACION PAGO DE CAJA'!B$3:B$9173,A6692,'RELACION PAGO DE CAJA'!L$3:L$9173)+(SUMIF('RELACION PAGO DE CAJA'!B$3:B$9173,A6692,'RELACION PAGO DE CAJA'!M$3:M$408)+(SUMIF('RELACION PAGO DE CAJA'!B$3:B$9173,A6692,'RELACION PAGO DE CAJA'!N$3:N$9173)))))</f>
        <v>#REF!</v>
      </c>
    </row>
    <row r="6693" spans="1:10">
      <c r="A6693" s="16" t="str">
        <f t="shared" si="109"/>
        <v/>
      </c>
      <c r="B6693" s="93"/>
      <c r="C6693" s="97"/>
      <c r="D6693" s="25"/>
      <c r="E6693" s="91"/>
      <c r="F6693" s="98"/>
      <c r="G6693" s="23"/>
      <c r="H6693" s="23"/>
      <c r="I6693" s="23"/>
      <c r="J6693" s="14" t="e">
        <f ca="1">F6693-(G6693+(SUMIF('RELACION PAGO DE CAJA'!B$3:B$9173,A6693,'RELACION PAGO DE CAJA'!K$3:K$9173)+SUMIF('RELACION PAGO DE CAJA'!B$3:B$9173,A6693,'RELACION PAGO DE CAJA'!L$3:L$9173)+(SUMIF('RELACION PAGO DE CAJA'!B$3:B$9173,A6693,'RELACION PAGO DE CAJA'!M$3:M$408)+(SUMIF('RELACION PAGO DE CAJA'!B$3:B$9173,A6693,'RELACION PAGO DE CAJA'!N$3:N$9173)))))</f>
        <v>#REF!</v>
      </c>
    </row>
    <row r="6694" spans="1:10">
      <c r="A6694" s="16" t="str">
        <f t="shared" si="109"/>
        <v/>
      </c>
      <c r="B6694" s="93"/>
      <c r="C6694" s="97"/>
      <c r="D6694" s="25"/>
      <c r="E6694" s="91"/>
      <c r="F6694" s="98"/>
      <c r="G6694" s="23"/>
      <c r="H6694" s="23"/>
      <c r="I6694" s="23"/>
      <c r="J6694" s="14" t="e">
        <f ca="1">F6694-(G6694+(SUMIF('RELACION PAGO DE CAJA'!B$3:B$9173,A6694,'RELACION PAGO DE CAJA'!K$3:K$9173)+SUMIF('RELACION PAGO DE CAJA'!B$3:B$9173,A6694,'RELACION PAGO DE CAJA'!L$3:L$9173)+(SUMIF('RELACION PAGO DE CAJA'!B$3:B$9173,A6694,'RELACION PAGO DE CAJA'!M$3:M$408)+(SUMIF('RELACION PAGO DE CAJA'!B$3:B$9173,A6694,'RELACION PAGO DE CAJA'!N$3:N$9173)))))</f>
        <v>#REF!</v>
      </c>
    </row>
    <row r="6695" spans="1:10">
      <c r="A6695" s="16" t="str">
        <f t="shared" si="109"/>
        <v/>
      </c>
      <c r="B6695" s="93"/>
      <c r="C6695" s="97"/>
      <c r="D6695" s="25"/>
      <c r="E6695" s="91"/>
      <c r="F6695" s="98"/>
      <c r="G6695" s="23"/>
      <c r="H6695" s="23"/>
      <c r="I6695" s="23"/>
      <c r="J6695" s="14" t="e">
        <f ca="1">F6695-(G6695+(SUMIF('RELACION PAGO DE CAJA'!B$3:B$9173,A6695,'RELACION PAGO DE CAJA'!K$3:K$9173)+SUMIF('RELACION PAGO DE CAJA'!B$3:B$9173,A6695,'RELACION PAGO DE CAJA'!L$3:L$9173)+(SUMIF('RELACION PAGO DE CAJA'!B$3:B$9173,A6695,'RELACION PAGO DE CAJA'!M$3:M$408)+(SUMIF('RELACION PAGO DE CAJA'!B$3:B$9173,A6695,'RELACION PAGO DE CAJA'!N$3:N$9173)))))</f>
        <v>#REF!</v>
      </c>
    </row>
    <row r="6696" spans="1:10">
      <c r="A6696" s="16" t="str">
        <f t="shared" si="109"/>
        <v/>
      </c>
      <c r="B6696" s="93"/>
      <c r="C6696" s="97"/>
      <c r="D6696" s="25"/>
      <c r="E6696" s="91"/>
      <c r="F6696" s="98"/>
      <c r="G6696" s="23"/>
      <c r="H6696" s="23"/>
      <c r="I6696" s="23"/>
      <c r="J6696" s="14" t="e">
        <f ca="1">F6696-(G6696+(SUMIF('RELACION PAGO DE CAJA'!B$3:B$9173,A6696,'RELACION PAGO DE CAJA'!K$3:K$9173)+SUMIF('RELACION PAGO DE CAJA'!B$3:B$9173,A6696,'RELACION PAGO DE CAJA'!L$3:L$9173)+(SUMIF('RELACION PAGO DE CAJA'!B$3:B$9173,A6696,'RELACION PAGO DE CAJA'!M$3:M$408)+(SUMIF('RELACION PAGO DE CAJA'!B$3:B$9173,A6696,'RELACION PAGO DE CAJA'!N$3:N$9173)))))</f>
        <v>#REF!</v>
      </c>
    </row>
    <row r="6697" spans="1:10">
      <c r="A6697" s="16" t="str">
        <f t="shared" si="109"/>
        <v/>
      </c>
      <c r="B6697" s="93"/>
      <c r="C6697" s="97"/>
      <c r="D6697" s="25"/>
      <c r="E6697" s="91"/>
      <c r="F6697" s="98"/>
      <c r="G6697" s="23"/>
      <c r="H6697" s="23"/>
      <c r="I6697" s="23"/>
      <c r="J6697" s="14" t="e">
        <f ca="1">F6697-(G6697+(SUMIF('RELACION PAGO DE CAJA'!B$3:B$9173,A6697,'RELACION PAGO DE CAJA'!K$3:K$9173)+SUMIF('RELACION PAGO DE CAJA'!B$3:B$9173,A6697,'RELACION PAGO DE CAJA'!L$3:L$9173)+(SUMIF('RELACION PAGO DE CAJA'!B$3:B$9173,A6697,'RELACION PAGO DE CAJA'!M$3:M$408)+(SUMIF('RELACION PAGO DE CAJA'!B$3:B$9173,A6697,'RELACION PAGO DE CAJA'!N$3:N$9173)))))</f>
        <v>#REF!</v>
      </c>
    </row>
    <row r="6698" spans="1:10">
      <c r="A6698" s="16" t="str">
        <f t="shared" si="109"/>
        <v/>
      </c>
      <c r="B6698" s="93"/>
      <c r="C6698" s="97"/>
      <c r="D6698" s="25"/>
      <c r="E6698" s="91"/>
      <c r="F6698" s="98"/>
      <c r="G6698" s="23"/>
      <c r="H6698" s="23"/>
      <c r="I6698" s="23"/>
      <c r="J6698" s="14" t="e">
        <f ca="1">F6698-(G6698+(SUMIF('RELACION PAGO DE CAJA'!B$3:B$9173,A6698,'RELACION PAGO DE CAJA'!K$3:K$9173)+SUMIF('RELACION PAGO DE CAJA'!B$3:B$9173,A6698,'RELACION PAGO DE CAJA'!L$3:L$9173)+(SUMIF('RELACION PAGO DE CAJA'!B$3:B$9173,A6698,'RELACION PAGO DE CAJA'!M$3:M$408)+(SUMIF('RELACION PAGO DE CAJA'!B$3:B$9173,A6698,'RELACION PAGO DE CAJA'!N$3:N$9173)))))</f>
        <v>#REF!</v>
      </c>
    </row>
    <row r="6699" spans="1:10">
      <c r="A6699" s="16" t="str">
        <f t="shared" si="109"/>
        <v/>
      </c>
      <c r="B6699" s="93"/>
      <c r="C6699" s="97"/>
      <c r="D6699" s="25"/>
      <c r="E6699" s="91"/>
      <c r="F6699" s="98"/>
      <c r="G6699" s="23"/>
      <c r="H6699" s="23"/>
      <c r="I6699" s="23"/>
      <c r="J6699" s="14" t="e">
        <f ca="1">F6699-(G6699+(SUMIF('RELACION PAGO DE CAJA'!B$3:B$9173,A6699,'RELACION PAGO DE CAJA'!K$3:K$9173)+SUMIF('RELACION PAGO DE CAJA'!B$3:B$9173,A6699,'RELACION PAGO DE CAJA'!L$3:L$9173)+(SUMIF('RELACION PAGO DE CAJA'!B$3:B$9173,A6699,'RELACION PAGO DE CAJA'!M$3:M$408)+(SUMIF('RELACION PAGO DE CAJA'!B$3:B$9173,A6699,'RELACION PAGO DE CAJA'!N$3:N$9173)))))</f>
        <v>#REF!</v>
      </c>
    </row>
    <row r="6700" spans="1:10">
      <c r="A6700" s="16" t="str">
        <f t="shared" si="109"/>
        <v/>
      </c>
      <c r="B6700" s="93"/>
      <c r="C6700" s="97"/>
      <c r="D6700" s="25"/>
      <c r="E6700" s="91"/>
      <c r="F6700" s="98"/>
      <c r="G6700" s="23"/>
      <c r="H6700" s="23"/>
      <c r="I6700" s="23"/>
      <c r="J6700" s="14" t="e">
        <f ca="1">F6700-(G6700+(SUMIF('RELACION PAGO DE CAJA'!B$3:B$9173,A6700,'RELACION PAGO DE CAJA'!K$3:K$9173)+SUMIF('RELACION PAGO DE CAJA'!B$3:B$9173,A6700,'RELACION PAGO DE CAJA'!L$3:L$9173)+(SUMIF('RELACION PAGO DE CAJA'!B$3:B$9173,A6700,'RELACION PAGO DE CAJA'!M$3:M$408)+(SUMIF('RELACION PAGO DE CAJA'!B$3:B$9173,A6700,'RELACION PAGO DE CAJA'!N$3:N$9173)))))</f>
        <v>#REF!</v>
      </c>
    </row>
    <row r="6701" spans="1:10">
      <c r="A6701" s="16" t="str">
        <f t="shared" si="109"/>
        <v/>
      </c>
      <c r="B6701" s="93"/>
      <c r="C6701" s="97"/>
      <c r="D6701" s="25"/>
      <c r="E6701" s="91"/>
      <c r="F6701" s="98"/>
      <c r="G6701" s="23"/>
      <c r="H6701" s="23"/>
      <c r="I6701" s="23"/>
      <c r="J6701" s="14" t="e">
        <f ca="1">F6701-(G6701+(SUMIF('RELACION PAGO DE CAJA'!B$3:B$9173,A6701,'RELACION PAGO DE CAJA'!K$3:K$9173)+SUMIF('RELACION PAGO DE CAJA'!B$3:B$9173,A6701,'RELACION PAGO DE CAJA'!L$3:L$9173)+(SUMIF('RELACION PAGO DE CAJA'!B$3:B$9173,A6701,'RELACION PAGO DE CAJA'!M$3:M$408)+(SUMIF('RELACION PAGO DE CAJA'!B$3:B$9173,A6701,'RELACION PAGO DE CAJA'!N$3:N$9173)))))</f>
        <v>#REF!</v>
      </c>
    </row>
    <row r="6702" spans="1:10">
      <c r="A6702" s="16" t="str">
        <f t="shared" si="109"/>
        <v/>
      </c>
      <c r="B6702" s="93"/>
      <c r="C6702" s="97"/>
      <c r="D6702" s="25"/>
      <c r="E6702" s="91"/>
      <c r="F6702" s="98"/>
      <c r="G6702" s="23"/>
      <c r="H6702" s="23"/>
      <c r="I6702" s="23"/>
      <c r="J6702" s="14" t="e">
        <f ca="1">F6702-(G6702+(SUMIF('RELACION PAGO DE CAJA'!B$3:B$9173,A6702,'RELACION PAGO DE CAJA'!K$3:K$9173)+SUMIF('RELACION PAGO DE CAJA'!B$3:B$9173,A6702,'RELACION PAGO DE CAJA'!L$3:L$9173)+(SUMIF('RELACION PAGO DE CAJA'!B$3:B$9173,A6702,'RELACION PAGO DE CAJA'!M$3:M$408)+(SUMIF('RELACION PAGO DE CAJA'!B$3:B$9173,A6702,'RELACION PAGO DE CAJA'!N$3:N$9173)))))</f>
        <v>#REF!</v>
      </c>
    </row>
    <row r="6703" spans="1:10">
      <c r="A6703" s="16" t="str">
        <f t="shared" si="109"/>
        <v/>
      </c>
      <c r="B6703" s="93"/>
      <c r="C6703" s="97"/>
      <c r="D6703" s="25"/>
      <c r="E6703" s="91"/>
      <c r="F6703" s="98"/>
      <c r="G6703" s="23"/>
      <c r="H6703" s="23"/>
      <c r="I6703" s="23"/>
      <c r="J6703" s="14" t="e">
        <f ca="1">F6703-(G6703+(SUMIF('RELACION PAGO DE CAJA'!B$3:B$9173,A6703,'RELACION PAGO DE CAJA'!K$3:K$9173)+SUMIF('RELACION PAGO DE CAJA'!B$3:B$9173,A6703,'RELACION PAGO DE CAJA'!L$3:L$9173)+(SUMIF('RELACION PAGO DE CAJA'!B$3:B$9173,A6703,'RELACION PAGO DE CAJA'!M$3:M$408)+(SUMIF('RELACION PAGO DE CAJA'!B$3:B$9173,A6703,'RELACION PAGO DE CAJA'!N$3:N$9173)))))</f>
        <v>#REF!</v>
      </c>
    </row>
    <row r="6704" spans="1:10">
      <c r="A6704" s="16" t="str">
        <f t="shared" si="109"/>
        <v/>
      </c>
      <c r="B6704" s="93"/>
      <c r="C6704" s="97"/>
      <c r="D6704" s="25"/>
      <c r="E6704" s="91"/>
      <c r="F6704" s="98"/>
      <c r="G6704" s="23"/>
      <c r="H6704" s="23"/>
      <c r="I6704" s="23"/>
      <c r="J6704" s="14" t="e">
        <f ca="1">F6704-(G6704+(SUMIF('RELACION PAGO DE CAJA'!B$3:B$9173,A6704,'RELACION PAGO DE CAJA'!K$3:K$9173)+SUMIF('RELACION PAGO DE CAJA'!B$3:B$9173,A6704,'RELACION PAGO DE CAJA'!L$3:L$9173)+(SUMIF('RELACION PAGO DE CAJA'!B$3:B$9173,A6704,'RELACION PAGO DE CAJA'!M$3:M$408)+(SUMIF('RELACION PAGO DE CAJA'!B$3:B$9173,A6704,'RELACION PAGO DE CAJA'!N$3:N$9173)))))</f>
        <v>#REF!</v>
      </c>
    </row>
    <row r="6705" spans="1:10">
      <c r="A6705" s="16" t="str">
        <f t="shared" si="109"/>
        <v/>
      </c>
      <c r="B6705" s="93"/>
      <c r="C6705" s="97"/>
      <c r="D6705" s="25"/>
      <c r="E6705" s="91"/>
      <c r="F6705" s="98"/>
      <c r="G6705" s="23"/>
      <c r="H6705" s="23"/>
      <c r="I6705" s="23"/>
      <c r="J6705" s="14" t="e">
        <f ca="1">F6705-(G6705+(SUMIF('RELACION PAGO DE CAJA'!B$3:B$9173,A6705,'RELACION PAGO DE CAJA'!K$3:K$9173)+SUMIF('RELACION PAGO DE CAJA'!B$3:B$9173,A6705,'RELACION PAGO DE CAJA'!L$3:L$9173)+(SUMIF('RELACION PAGO DE CAJA'!B$3:B$9173,A6705,'RELACION PAGO DE CAJA'!M$3:M$408)+(SUMIF('RELACION PAGO DE CAJA'!B$3:B$9173,A6705,'RELACION PAGO DE CAJA'!N$3:N$9173)))))</f>
        <v>#REF!</v>
      </c>
    </row>
    <row r="6706" spans="1:10">
      <c r="A6706" s="16" t="str">
        <f t="shared" si="109"/>
        <v/>
      </c>
      <c r="B6706" s="93"/>
      <c r="C6706" s="97"/>
      <c r="D6706" s="25"/>
      <c r="E6706" s="91"/>
      <c r="F6706" s="98"/>
      <c r="G6706" s="23"/>
      <c r="H6706" s="23"/>
      <c r="I6706" s="23"/>
      <c r="J6706" s="14" t="e">
        <f ca="1">F6706-(G6706+(SUMIF('RELACION PAGO DE CAJA'!B$3:B$9173,A6706,'RELACION PAGO DE CAJA'!K$3:K$9173)+SUMIF('RELACION PAGO DE CAJA'!B$3:B$9173,A6706,'RELACION PAGO DE CAJA'!L$3:L$9173)+(SUMIF('RELACION PAGO DE CAJA'!B$3:B$9173,A6706,'RELACION PAGO DE CAJA'!M$3:M$408)+(SUMIF('RELACION PAGO DE CAJA'!B$3:B$9173,A6706,'RELACION PAGO DE CAJA'!N$3:N$9173)))))</f>
        <v>#REF!</v>
      </c>
    </row>
    <row r="6707" spans="1:10">
      <c r="A6707" s="16" t="str">
        <f t="shared" si="109"/>
        <v/>
      </c>
      <c r="B6707" s="93"/>
      <c r="C6707" s="97"/>
      <c r="D6707" s="25"/>
      <c r="E6707" s="91"/>
      <c r="F6707" s="98"/>
      <c r="G6707" s="23"/>
      <c r="H6707" s="23"/>
      <c r="I6707" s="23"/>
      <c r="J6707" s="14" t="e">
        <f ca="1">F6707-(G6707+(SUMIF('RELACION PAGO DE CAJA'!B$3:B$9173,A6707,'RELACION PAGO DE CAJA'!K$3:K$9173)+SUMIF('RELACION PAGO DE CAJA'!B$3:B$9173,A6707,'RELACION PAGO DE CAJA'!L$3:L$9173)+(SUMIF('RELACION PAGO DE CAJA'!B$3:B$9173,A6707,'RELACION PAGO DE CAJA'!M$3:M$408)+(SUMIF('RELACION PAGO DE CAJA'!B$3:B$9173,A6707,'RELACION PAGO DE CAJA'!N$3:N$9173)))))</f>
        <v>#REF!</v>
      </c>
    </row>
    <row r="6708" spans="1:10">
      <c r="A6708" s="16" t="str">
        <f t="shared" si="109"/>
        <v/>
      </c>
      <c r="B6708" s="93"/>
      <c r="C6708" s="97"/>
      <c r="D6708" s="25"/>
      <c r="E6708" s="91"/>
      <c r="F6708" s="98"/>
      <c r="G6708" s="23"/>
      <c r="H6708" s="23"/>
      <c r="I6708" s="23"/>
      <c r="J6708" s="14" t="e">
        <f ca="1">F6708-(G6708+(SUMIF('RELACION PAGO DE CAJA'!B$3:B$9173,A6708,'RELACION PAGO DE CAJA'!K$3:K$9173)+SUMIF('RELACION PAGO DE CAJA'!B$3:B$9173,A6708,'RELACION PAGO DE CAJA'!L$3:L$9173)+(SUMIF('RELACION PAGO DE CAJA'!B$3:B$9173,A6708,'RELACION PAGO DE CAJA'!M$3:M$408)+(SUMIF('RELACION PAGO DE CAJA'!B$3:B$9173,A6708,'RELACION PAGO DE CAJA'!N$3:N$9173)))))</f>
        <v>#REF!</v>
      </c>
    </row>
    <row r="6709" spans="1:10">
      <c r="A6709" s="16" t="str">
        <f t="shared" si="109"/>
        <v/>
      </c>
      <c r="B6709" s="93"/>
      <c r="C6709" s="97"/>
      <c r="D6709" s="25"/>
      <c r="E6709" s="91"/>
      <c r="F6709" s="98"/>
      <c r="G6709" s="23"/>
      <c r="H6709" s="23"/>
      <c r="I6709" s="23"/>
      <c r="J6709" s="14" t="e">
        <f ca="1">F6709-(G6709+(SUMIF('RELACION PAGO DE CAJA'!B$3:B$9173,A6709,'RELACION PAGO DE CAJA'!K$3:K$9173)+SUMIF('RELACION PAGO DE CAJA'!B$3:B$9173,A6709,'RELACION PAGO DE CAJA'!L$3:L$9173)+(SUMIF('RELACION PAGO DE CAJA'!B$3:B$9173,A6709,'RELACION PAGO DE CAJA'!M$3:M$408)+(SUMIF('RELACION PAGO DE CAJA'!B$3:B$9173,A6709,'RELACION PAGO DE CAJA'!N$3:N$9173)))))</f>
        <v>#REF!</v>
      </c>
    </row>
    <row r="6710" spans="1:10">
      <c r="A6710" s="16" t="str">
        <f t="shared" si="109"/>
        <v/>
      </c>
      <c r="B6710" s="93"/>
      <c r="C6710" s="97"/>
      <c r="D6710" s="25"/>
      <c r="E6710" s="91"/>
      <c r="F6710" s="98"/>
      <c r="G6710" s="23"/>
      <c r="H6710" s="23"/>
      <c r="I6710" s="23"/>
      <c r="J6710" s="14" t="e">
        <f ca="1">F6710-(G6710+(SUMIF('RELACION PAGO DE CAJA'!B$3:B$9173,A6710,'RELACION PAGO DE CAJA'!K$3:K$9173)+SUMIF('RELACION PAGO DE CAJA'!B$3:B$9173,A6710,'RELACION PAGO DE CAJA'!L$3:L$9173)+(SUMIF('RELACION PAGO DE CAJA'!B$3:B$9173,A6710,'RELACION PAGO DE CAJA'!M$3:M$408)+(SUMIF('RELACION PAGO DE CAJA'!B$3:B$9173,A6710,'RELACION PAGO DE CAJA'!N$3:N$9173)))))</f>
        <v>#REF!</v>
      </c>
    </row>
    <row r="6711" spans="1:10">
      <c r="A6711" s="16" t="str">
        <f t="shared" si="109"/>
        <v/>
      </c>
      <c r="B6711" s="93"/>
      <c r="C6711" s="97"/>
      <c r="D6711" s="25"/>
      <c r="E6711" s="91"/>
      <c r="F6711" s="98"/>
      <c r="G6711" s="23"/>
      <c r="H6711" s="23"/>
      <c r="I6711" s="23"/>
      <c r="J6711" s="14" t="e">
        <f ca="1">F6711-(G6711+(SUMIF('RELACION PAGO DE CAJA'!B$3:B$9173,A6711,'RELACION PAGO DE CAJA'!K$3:K$9173)+SUMIF('RELACION PAGO DE CAJA'!B$3:B$9173,A6711,'RELACION PAGO DE CAJA'!L$3:L$9173)+(SUMIF('RELACION PAGO DE CAJA'!B$3:B$9173,A6711,'RELACION PAGO DE CAJA'!M$3:M$408)+(SUMIF('RELACION PAGO DE CAJA'!B$3:B$9173,A6711,'RELACION PAGO DE CAJA'!N$3:N$9173)))))</f>
        <v>#REF!</v>
      </c>
    </row>
    <row r="6712" spans="1:10">
      <c r="A6712" s="16" t="str">
        <f t="shared" si="109"/>
        <v/>
      </c>
      <c r="B6712" s="93"/>
      <c r="C6712" s="97"/>
      <c r="D6712" s="25"/>
      <c r="E6712" s="91"/>
      <c r="F6712" s="98"/>
      <c r="G6712" s="23"/>
      <c r="H6712" s="23"/>
      <c r="I6712" s="23"/>
      <c r="J6712" s="14" t="e">
        <f ca="1">F6712-(G6712+(SUMIF('RELACION PAGO DE CAJA'!B$3:B$9173,A6712,'RELACION PAGO DE CAJA'!K$3:K$9173)+SUMIF('RELACION PAGO DE CAJA'!B$3:B$9173,A6712,'RELACION PAGO DE CAJA'!L$3:L$9173)+(SUMIF('RELACION PAGO DE CAJA'!B$3:B$9173,A6712,'RELACION PAGO DE CAJA'!M$3:M$408)+(SUMIF('RELACION PAGO DE CAJA'!B$3:B$9173,A6712,'RELACION PAGO DE CAJA'!N$3:N$9173)))))</f>
        <v>#REF!</v>
      </c>
    </row>
    <row r="6713" spans="1:10">
      <c r="A6713" s="16" t="str">
        <f t="shared" si="109"/>
        <v/>
      </c>
      <c r="B6713" s="93"/>
      <c r="C6713" s="97"/>
      <c r="D6713" s="25"/>
      <c r="E6713" s="91"/>
      <c r="F6713" s="98"/>
      <c r="G6713" s="23"/>
      <c r="H6713" s="23"/>
      <c r="I6713" s="23"/>
      <c r="J6713" s="14" t="e">
        <f ca="1">F6713-(G6713+(SUMIF('RELACION PAGO DE CAJA'!B$3:B$9173,A6713,'RELACION PAGO DE CAJA'!K$3:K$9173)+SUMIF('RELACION PAGO DE CAJA'!B$3:B$9173,A6713,'RELACION PAGO DE CAJA'!L$3:L$9173)+(SUMIF('RELACION PAGO DE CAJA'!B$3:B$9173,A6713,'RELACION PAGO DE CAJA'!M$3:M$408)+(SUMIF('RELACION PAGO DE CAJA'!B$3:B$9173,A6713,'RELACION PAGO DE CAJA'!N$3:N$9173)))))</f>
        <v>#REF!</v>
      </c>
    </row>
    <row r="6714" spans="1:10">
      <c r="A6714" s="16" t="str">
        <f t="shared" si="109"/>
        <v/>
      </c>
      <c r="B6714" s="93"/>
      <c r="C6714" s="97"/>
      <c r="D6714" s="25"/>
      <c r="E6714" s="91"/>
      <c r="F6714" s="98"/>
      <c r="G6714" s="23"/>
      <c r="H6714" s="23"/>
      <c r="I6714" s="23"/>
      <c r="J6714" s="14" t="e">
        <f ca="1">F6714-(G6714+(SUMIF('RELACION PAGO DE CAJA'!B$3:B$9173,A6714,'RELACION PAGO DE CAJA'!K$3:K$9173)+SUMIF('RELACION PAGO DE CAJA'!B$3:B$9173,A6714,'RELACION PAGO DE CAJA'!L$3:L$9173)+(SUMIF('RELACION PAGO DE CAJA'!B$3:B$9173,A6714,'RELACION PAGO DE CAJA'!M$3:M$408)+(SUMIF('RELACION PAGO DE CAJA'!B$3:B$9173,A6714,'RELACION PAGO DE CAJA'!N$3:N$9173)))))</f>
        <v>#REF!</v>
      </c>
    </row>
    <row r="6715" spans="1:10">
      <c r="A6715" s="16" t="str">
        <f t="shared" si="109"/>
        <v/>
      </c>
      <c r="B6715" s="93"/>
      <c r="C6715" s="97"/>
      <c r="D6715" s="25"/>
      <c r="E6715" s="91"/>
      <c r="F6715" s="98"/>
      <c r="G6715" s="23"/>
      <c r="H6715" s="23"/>
      <c r="I6715" s="23"/>
      <c r="J6715" s="14" t="e">
        <f ca="1">F6715-(G6715+(SUMIF('RELACION PAGO DE CAJA'!B$3:B$9173,A6715,'RELACION PAGO DE CAJA'!K$3:K$9173)+SUMIF('RELACION PAGO DE CAJA'!B$3:B$9173,A6715,'RELACION PAGO DE CAJA'!L$3:L$9173)+(SUMIF('RELACION PAGO DE CAJA'!B$3:B$9173,A6715,'RELACION PAGO DE CAJA'!M$3:M$408)+(SUMIF('RELACION PAGO DE CAJA'!B$3:B$9173,A6715,'RELACION PAGO DE CAJA'!N$3:N$9173)))))</f>
        <v>#REF!</v>
      </c>
    </row>
    <row r="6716" spans="1:10">
      <c r="A6716" s="16" t="str">
        <f t="shared" si="109"/>
        <v/>
      </c>
      <c r="B6716" s="93"/>
      <c r="C6716" s="97"/>
      <c r="D6716" s="25"/>
      <c r="E6716" s="91"/>
      <c r="F6716" s="98"/>
      <c r="G6716" s="23"/>
      <c r="H6716" s="23"/>
      <c r="I6716" s="23"/>
      <c r="J6716" s="14" t="e">
        <f ca="1">F6716-(G6716+(SUMIF('RELACION PAGO DE CAJA'!B$3:B$9173,A6716,'RELACION PAGO DE CAJA'!K$3:K$9173)+SUMIF('RELACION PAGO DE CAJA'!B$3:B$9173,A6716,'RELACION PAGO DE CAJA'!L$3:L$9173)+(SUMIF('RELACION PAGO DE CAJA'!B$3:B$9173,A6716,'RELACION PAGO DE CAJA'!M$3:M$408)+(SUMIF('RELACION PAGO DE CAJA'!B$3:B$9173,A6716,'RELACION PAGO DE CAJA'!N$3:N$9173)))))</f>
        <v>#REF!</v>
      </c>
    </row>
    <row r="6717" spans="1:10">
      <c r="A6717" s="16" t="str">
        <f t="shared" si="109"/>
        <v/>
      </c>
      <c r="B6717" s="93"/>
      <c r="C6717" s="97"/>
      <c r="D6717" s="25"/>
      <c r="E6717" s="91"/>
      <c r="F6717" s="98"/>
      <c r="G6717" s="23"/>
      <c r="H6717" s="23"/>
      <c r="I6717" s="23"/>
      <c r="J6717" s="14" t="e">
        <f ca="1">F6717-(G6717+(SUMIF('RELACION PAGO DE CAJA'!B$3:B$9173,A6717,'RELACION PAGO DE CAJA'!K$3:K$9173)+SUMIF('RELACION PAGO DE CAJA'!B$3:B$9173,A6717,'RELACION PAGO DE CAJA'!L$3:L$9173)+(SUMIF('RELACION PAGO DE CAJA'!B$3:B$9173,A6717,'RELACION PAGO DE CAJA'!M$3:M$408)+(SUMIF('RELACION PAGO DE CAJA'!B$3:B$9173,A6717,'RELACION PAGO DE CAJA'!N$3:N$9173)))))</f>
        <v>#REF!</v>
      </c>
    </row>
    <row r="6718" spans="1:10">
      <c r="A6718" s="16" t="str">
        <f t="shared" si="109"/>
        <v/>
      </c>
      <c r="B6718" s="93"/>
      <c r="C6718" s="97"/>
      <c r="D6718" s="25"/>
      <c r="E6718" s="91"/>
      <c r="F6718" s="98"/>
      <c r="G6718" s="23"/>
      <c r="H6718" s="23"/>
      <c r="I6718" s="23"/>
      <c r="J6718" s="14" t="e">
        <f ca="1">F6718-(G6718+(SUMIF('RELACION PAGO DE CAJA'!B$3:B$9173,A6718,'RELACION PAGO DE CAJA'!K$3:K$9173)+SUMIF('RELACION PAGO DE CAJA'!B$3:B$9173,A6718,'RELACION PAGO DE CAJA'!L$3:L$9173)+(SUMIF('RELACION PAGO DE CAJA'!B$3:B$9173,A6718,'RELACION PAGO DE CAJA'!M$3:M$408)+(SUMIF('RELACION PAGO DE CAJA'!B$3:B$9173,A6718,'RELACION PAGO DE CAJA'!N$3:N$9173)))))</f>
        <v>#REF!</v>
      </c>
    </row>
    <row r="6719" spans="1:10">
      <c r="A6719" s="16" t="str">
        <f t="shared" si="109"/>
        <v/>
      </c>
      <c r="B6719" s="93"/>
      <c r="C6719" s="97"/>
      <c r="D6719" s="25"/>
      <c r="E6719" s="91"/>
      <c r="F6719" s="98"/>
      <c r="G6719" s="23"/>
      <c r="H6719" s="23"/>
      <c r="I6719" s="23"/>
      <c r="J6719" s="14" t="e">
        <f ca="1">F6719-(G6719+(SUMIF('RELACION PAGO DE CAJA'!B$3:B$9173,A6719,'RELACION PAGO DE CAJA'!K$3:K$9173)+SUMIF('RELACION PAGO DE CAJA'!B$3:B$9173,A6719,'RELACION PAGO DE CAJA'!L$3:L$9173)+(SUMIF('RELACION PAGO DE CAJA'!B$3:B$9173,A6719,'RELACION PAGO DE CAJA'!M$3:M$408)+(SUMIF('RELACION PAGO DE CAJA'!B$3:B$9173,A6719,'RELACION PAGO DE CAJA'!N$3:N$9173)))))</f>
        <v>#REF!</v>
      </c>
    </row>
    <row r="6720" spans="1:10">
      <c r="A6720" s="16" t="str">
        <f t="shared" si="109"/>
        <v/>
      </c>
      <c r="B6720" s="93"/>
      <c r="C6720" s="97"/>
      <c r="D6720" s="25"/>
      <c r="E6720" s="91"/>
      <c r="F6720" s="98"/>
      <c r="G6720" s="23"/>
      <c r="H6720" s="23"/>
      <c r="I6720" s="23"/>
      <c r="J6720" s="14" t="e">
        <f ca="1">F6720-(G6720+(SUMIF('RELACION PAGO DE CAJA'!B$3:B$9173,A6720,'RELACION PAGO DE CAJA'!K$3:K$9173)+SUMIF('RELACION PAGO DE CAJA'!B$3:B$9173,A6720,'RELACION PAGO DE CAJA'!L$3:L$9173)+(SUMIF('RELACION PAGO DE CAJA'!B$3:B$9173,A6720,'RELACION PAGO DE CAJA'!M$3:M$408)+(SUMIF('RELACION PAGO DE CAJA'!B$3:B$9173,A6720,'RELACION PAGO DE CAJA'!N$3:N$9173)))))</f>
        <v>#REF!</v>
      </c>
    </row>
    <row r="6721" spans="1:10">
      <c r="A6721" s="16" t="str">
        <f t="shared" si="109"/>
        <v/>
      </c>
      <c r="B6721" s="93"/>
      <c r="C6721" s="97"/>
      <c r="D6721" s="25"/>
      <c r="E6721" s="91"/>
      <c r="F6721" s="98"/>
      <c r="G6721" s="23"/>
      <c r="H6721" s="23"/>
      <c r="I6721" s="23"/>
      <c r="J6721" s="14" t="e">
        <f ca="1">F6721-(G6721+(SUMIF('RELACION PAGO DE CAJA'!B$3:B$9173,A6721,'RELACION PAGO DE CAJA'!K$3:K$9173)+SUMIF('RELACION PAGO DE CAJA'!B$3:B$9173,A6721,'RELACION PAGO DE CAJA'!L$3:L$9173)+(SUMIF('RELACION PAGO DE CAJA'!B$3:B$9173,A6721,'RELACION PAGO DE CAJA'!M$3:M$408)+(SUMIF('RELACION PAGO DE CAJA'!B$3:B$9173,A6721,'RELACION PAGO DE CAJA'!N$3:N$9173)))))</f>
        <v>#REF!</v>
      </c>
    </row>
    <row r="6722" spans="1:10">
      <c r="A6722" s="16" t="str">
        <f t="shared" si="109"/>
        <v/>
      </c>
      <c r="B6722" s="93"/>
      <c r="C6722" s="97"/>
      <c r="D6722" s="25"/>
      <c r="E6722" s="91"/>
      <c r="F6722" s="98"/>
      <c r="G6722" s="23"/>
      <c r="H6722" s="23"/>
      <c r="I6722" s="23"/>
      <c r="J6722" s="14" t="e">
        <f ca="1">F6722-(G6722+(SUMIF('RELACION PAGO DE CAJA'!B$3:B$9173,A6722,'RELACION PAGO DE CAJA'!K$3:K$9173)+SUMIF('RELACION PAGO DE CAJA'!B$3:B$9173,A6722,'RELACION PAGO DE CAJA'!L$3:L$9173)+(SUMIF('RELACION PAGO DE CAJA'!B$3:B$9173,A6722,'RELACION PAGO DE CAJA'!M$3:M$408)+(SUMIF('RELACION PAGO DE CAJA'!B$3:B$9173,A6722,'RELACION PAGO DE CAJA'!N$3:N$9173)))))</f>
        <v>#REF!</v>
      </c>
    </row>
    <row r="6723" spans="1:10">
      <c r="A6723" s="16" t="str">
        <f t="shared" si="109"/>
        <v/>
      </c>
      <c r="B6723" s="93"/>
      <c r="C6723" s="97"/>
      <c r="D6723" s="25"/>
      <c r="E6723" s="91"/>
      <c r="F6723" s="98"/>
      <c r="G6723" s="23"/>
      <c r="H6723" s="23"/>
      <c r="I6723" s="23"/>
      <c r="J6723" s="14" t="e">
        <f ca="1">F6723-(G6723+(SUMIF('RELACION PAGO DE CAJA'!B$3:B$9173,A6723,'RELACION PAGO DE CAJA'!K$3:K$9173)+SUMIF('RELACION PAGO DE CAJA'!B$3:B$9173,A6723,'RELACION PAGO DE CAJA'!L$3:L$9173)+(SUMIF('RELACION PAGO DE CAJA'!B$3:B$9173,A6723,'RELACION PAGO DE CAJA'!M$3:M$408)+(SUMIF('RELACION PAGO DE CAJA'!B$3:B$9173,A6723,'RELACION PAGO DE CAJA'!N$3:N$9173)))))</f>
        <v>#REF!</v>
      </c>
    </row>
    <row r="6724" spans="1:10">
      <c r="A6724" s="16" t="str">
        <f t="shared" si="109"/>
        <v/>
      </c>
      <c r="B6724" s="93"/>
      <c r="C6724" s="97"/>
      <c r="D6724" s="25"/>
      <c r="E6724" s="91"/>
      <c r="F6724" s="98"/>
      <c r="G6724" s="23"/>
      <c r="H6724" s="23"/>
      <c r="I6724" s="23"/>
      <c r="J6724" s="14" t="e">
        <f ca="1">F6724-(G6724+(SUMIF('RELACION PAGO DE CAJA'!B$3:B$9173,A6724,'RELACION PAGO DE CAJA'!K$3:K$9173)+SUMIF('RELACION PAGO DE CAJA'!B$3:B$9173,A6724,'RELACION PAGO DE CAJA'!L$3:L$9173)+(SUMIF('RELACION PAGO DE CAJA'!B$3:B$9173,A6724,'RELACION PAGO DE CAJA'!M$3:M$408)+(SUMIF('RELACION PAGO DE CAJA'!B$3:B$9173,A6724,'RELACION PAGO DE CAJA'!N$3:N$9173)))))</f>
        <v>#REF!</v>
      </c>
    </row>
    <row r="6725" spans="1:10">
      <c r="A6725" s="16" t="str">
        <f t="shared" si="109"/>
        <v/>
      </c>
      <c r="B6725" s="93"/>
      <c r="C6725" s="97"/>
      <c r="D6725" s="25"/>
      <c r="E6725" s="91"/>
      <c r="F6725" s="98"/>
      <c r="G6725" s="23"/>
      <c r="H6725" s="23"/>
      <c r="I6725" s="23"/>
      <c r="J6725" s="14" t="e">
        <f ca="1">F6725-(G6725+(SUMIF('RELACION PAGO DE CAJA'!B$3:B$9173,A6725,'RELACION PAGO DE CAJA'!K$3:K$9173)+SUMIF('RELACION PAGO DE CAJA'!B$3:B$9173,A6725,'RELACION PAGO DE CAJA'!L$3:L$9173)+(SUMIF('RELACION PAGO DE CAJA'!B$3:B$9173,A6725,'RELACION PAGO DE CAJA'!M$3:M$408)+(SUMIF('RELACION PAGO DE CAJA'!B$3:B$9173,A6725,'RELACION PAGO DE CAJA'!N$3:N$9173)))))</f>
        <v>#REF!</v>
      </c>
    </row>
    <row r="6726" spans="1:10">
      <c r="A6726" s="16" t="str">
        <f t="shared" si="109"/>
        <v/>
      </c>
      <c r="B6726" s="93"/>
      <c r="C6726" s="97"/>
      <c r="D6726" s="25"/>
      <c r="E6726" s="91"/>
      <c r="F6726" s="98"/>
      <c r="G6726" s="23"/>
      <c r="H6726" s="23"/>
      <c r="I6726" s="23"/>
      <c r="J6726" s="14" t="e">
        <f ca="1">F6726-(G6726+(SUMIF('RELACION PAGO DE CAJA'!B$3:B$9173,A6726,'RELACION PAGO DE CAJA'!K$3:K$9173)+SUMIF('RELACION PAGO DE CAJA'!B$3:B$9173,A6726,'RELACION PAGO DE CAJA'!L$3:L$9173)+(SUMIF('RELACION PAGO DE CAJA'!B$3:B$9173,A6726,'RELACION PAGO DE CAJA'!M$3:M$408)+(SUMIF('RELACION PAGO DE CAJA'!B$3:B$9173,A6726,'RELACION PAGO DE CAJA'!N$3:N$9173)))))</f>
        <v>#REF!</v>
      </c>
    </row>
    <row r="6727" spans="1:10">
      <c r="A6727" s="16" t="str">
        <f t="shared" si="109"/>
        <v/>
      </c>
      <c r="B6727" s="93"/>
      <c r="C6727" s="97"/>
      <c r="D6727" s="25"/>
      <c r="E6727" s="91"/>
      <c r="F6727" s="98"/>
      <c r="G6727" s="23"/>
      <c r="H6727" s="23"/>
      <c r="I6727" s="23"/>
      <c r="J6727" s="14" t="e">
        <f ca="1">F6727-(G6727+(SUMIF('RELACION PAGO DE CAJA'!B$3:B$9173,A6727,'RELACION PAGO DE CAJA'!K$3:K$9173)+SUMIF('RELACION PAGO DE CAJA'!B$3:B$9173,A6727,'RELACION PAGO DE CAJA'!L$3:L$9173)+(SUMIF('RELACION PAGO DE CAJA'!B$3:B$9173,A6727,'RELACION PAGO DE CAJA'!M$3:M$408)+(SUMIF('RELACION PAGO DE CAJA'!B$3:B$9173,A6727,'RELACION PAGO DE CAJA'!N$3:N$9173)))))</f>
        <v>#REF!</v>
      </c>
    </row>
    <row r="6728" spans="1:10">
      <c r="A6728" s="16" t="str">
        <f t="shared" si="109"/>
        <v/>
      </c>
      <c r="B6728" s="93"/>
      <c r="C6728" s="97"/>
      <c r="D6728" s="25"/>
      <c r="E6728" s="91"/>
      <c r="F6728" s="98"/>
      <c r="G6728" s="23"/>
      <c r="H6728" s="23"/>
      <c r="I6728" s="23"/>
      <c r="J6728" s="14" t="e">
        <f ca="1">F6728-(G6728+(SUMIF('RELACION PAGO DE CAJA'!B$3:B$9173,A6728,'RELACION PAGO DE CAJA'!K$3:K$9173)+SUMIF('RELACION PAGO DE CAJA'!B$3:B$9173,A6728,'RELACION PAGO DE CAJA'!L$3:L$9173)+(SUMIF('RELACION PAGO DE CAJA'!B$3:B$9173,A6728,'RELACION PAGO DE CAJA'!M$3:M$408)+(SUMIF('RELACION PAGO DE CAJA'!B$3:B$9173,A6728,'RELACION PAGO DE CAJA'!N$3:N$9173)))))</f>
        <v>#REF!</v>
      </c>
    </row>
    <row r="6729" spans="1:10">
      <c r="A6729" s="16" t="str">
        <f t="shared" si="109"/>
        <v/>
      </c>
      <c r="B6729" s="93"/>
      <c r="C6729" s="97"/>
      <c r="D6729" s="25"/>
      <c r="E6729" s="91"/>
      <c r="F6729" s="98"/>
      <c r="G6729" s="23"/>
      <c r="H6729" s="23"/>
      <c r="I6729" s="23"/>
      <c r="J6729" s="14" t="e">
        <f ca="1">F6729-(G6729+(SUMIF('RELACION PAGO DE CAJA'!B$3:B$9173,A6729,'RELACION PAGO DE CAJA'!K$3:K$9173)+SUMIF('RELACION PAGO DE CAJA'!B$3:B$9173,A6729,'RELACION PAGO DE CAJA'!L$3:L$9173)+(SUMIF('RELACION PAGO DE CAJA'!B$3:B$9173,A6729,'RELACION PAGO DE CAJA'!M$3:M$408)+(SUMIF('RELACION PAGO DE CAJA'!B$3:B$9173,A6729,'RELACION PAGO DE CAJA'!N$3:N$9173)))))</f>
        <v>#REF!</v>
      </c>
    </row>
    <row r="6730" spans="1:10">
      <c r="A6730" s="16" t="str">
        <f t="shared" si="109"/>
        <v/>
      </c>
      <c r="B6730" s="93"/>
      <c r="C6730" s="97"/>
      <c r="D6730" s="25"/>
      <c r="E6730" s="91"/>
      <c r="F6730" s="98"/>
      <c r="G6730" s="23"/>
      <c r="H6730" s="23"/>
      <c r="I6730" s="23"/>
      <c r="J6730" s="14" t="e">
        <f ca="1">F6730-(G6730+(SUMIF('RELACION PAGO DE CAJA'!B$3:B$9173,A6730,'RELACION PAGO DE CAJA'!K$3:K$9173)+SUMIF('RELACION PAGO DE CAJA'!B$3:B$9173,A6730,'RELACION PAGO DE CAJA'!L$3:L$9173)+(SUMIF('RELACION PAGO DE CAJA'!B$3:B$9173,A6730,'RELACION PAGO DE CAJA'!M$3:M$408)+(SUMIF('RELACION PAGO DE CAJA'!B$3:B$9173,A6730,'RELACION PAGO DE CAJA'!N$3:N$9173)))))</f>
        <v>#REF!</v>
      </c>
    </row>
    <row r="6731" spans="1:10">
      <c r="A6731" s="16" t="str">
        <f t="shared" si="109"/>
        <v/>
      </c>
      <c r="B6731" s="93"/>
      <c r="C6731" s="97"/>
      <c r="D6731" s="25"/>
      <c r="E6731" s="91"/>
      <c r="F6731" s="98"/>
      <c r="G6731" s="23"/>
      <c r="H6731" s="23"/>
      <c r="I6731" s="23"/>
      <c r="J6731" s="14" t="e">
        <f ca="1">F6731-(G6731+(SUMIF('RELACION PAGO DE CAJA'!B$3:B$9173,A6731,'RELACION PAGO DE CAJA'!K$3:K$9173)+SUMIF('RELACION PAGO DE CAJA'!B$3:B$9173,A6731,'RELACION PAGO DE CAJA'!L$3:L$9173)+(SUMIF('RELACION PAGO DE CAJA'!B$3:B$9173,A6731,'RELACION PAGO DE CAJA'!M$3:M$408)+(SUMIF('RELACION PAGO DE CAJA'!B$3:B$9173,A6731,'RELACION PAGO DE CAJA'!N$3:N$9173)))))</f>
        <v>#REF!</v>
      </c>
    </row>
    <row r="6732" spans="1:10">
      <c r="A6732" s="16" t="str">
        <f t="shared" si="109"/>
        <v/>
      </c>
      <c r="B6732" s="93"/>
      <c r="C6732" s="97"/>
      <c r="D6732" s="25"/>
      <c r="E6732" s="91"/>
      <c r="F6732" s="98"/>
      <c r="G6732" s="23"/>
      <c r="H6732" s="23"/>
      <c r="I6732" s="23"/>
      <c r="J6732" s="14" t="e">
        <f ca="1">F6732-(G6732+(SUMIF('RELACION PAGO DE CAJA'!B$3:B$9173,A6732,'RELACION PAGO DE CAJA'!K$3:K$9173)+SUMIF('RELACION PAGO DE CAJA'!B$3:B$9173,A6732,'RELACION PAGO DE CAJA'!L$3:L$9173)+(SUMIF('RELACION PAGO DE CAJA'!B$3:B$9173,A6732,'RELACION PAGO DE CAJA'!M$3:M$408)+(SUMIF('RELACION PAGO DE CAJA'!B$3:B$9173,A6732,'RELACION PAGO DE CAJA'!N$3:N$9173)))))</f>
        <v>#REF!</v>
      </c>
    </row>
    <row r="6733" spans="1:10">
      <c r="A6733" s="16" t="str">
        <f t="shared" si="109"/>
        <v/>
      </c>
      <c r="B6733" s="93"/>
      <c r="C6733" s="97"/>
      <c r="D6733" s="25"/>
      <c r="E6733" s="91"/>
      <c r="F6733" s="98"/>
      <c r="G6733" s="23"/>
      <c r="H6733" s="23"/>
      <c r="I6733" s="23"/>
      <c r="J6733" s="14" t="e">
        <f ca="1">F6733-(G6733+(SUMIF('RELACION PAGO DE CAJA'!B$3:B$9173,A6733,'RELACION PAGO DE CAJA'!K$3:K$9173)+SUMIF('RELACION PAGO DE CAJA'!B$3:B$9173,A6733,'RELACION PAGO DE CAJA'!L$3:L$9173)+(SUMIF('RELACION PAGO DE CAJA'!B$3:B$9173,A6733,'RELACION PAGO DE CAJA'!M$3:M$408)+(SUMIF('RELACION PAGO DE CAJA'!B$3:B$9173,A6733,'RELACION PAGO DE CAJA'!N$3:N$9173)))))</f>
        <v>#REF!</v>
      </c>
    </row>
    <row r="6734" spans="1:10">
      <c r="A6734" s="16" t="str">
        <f t="shared" si="109"/>
        <v/>
      </c>
      <c r="B6734" s="93"/>
      <c r="C6734" s="97"/>
      <c r="D6734" s="25"/>
      <c r="E6734" s="91"/>
      <c r="F6734" s="98"/>
      <c r="G6734" s="23"/>
      <c r="H6734" s="23"/>
      <c r="I6734" s="23"/>
      <c r="J6734" s="14" t="e">
        <f ca="1">F6734-(G6734+(SUMIF('RELACION PAGO DE CAJA'!B$3:B$9173,A6734,'RELACION PAGO DE CAJA'!K$3:K$9173)+SUMIF('RELACION PAGO DE CAJA'!B$3:B$9173,A6734,'RELACION PAGO DE CAJA'!L$3:L$9173)+(SUMIF('RELACION PAGO DE CAJA'!B$3:B$9173,A6734,'RELACION PAGO DE CAJA'!M$3:M$408)+(SUMIF('RELACION PAGO DE CAJA'!B$3:B$9173,A6734,'RELACION PAGO DE CAJA'!N$3:N$9173)))))</f>
        <v>#REF!</v>
      </c>
    </row>
    <row r="6735" spans="1:10">
      <c r="A6735" s="16" t="str">
        <f t="shared" si="109"/>
        <v/>
      </c>
      <c r="B6735" s="93"/>
      <c r="C6735" s="97"/>
      <c r="D6735" s="25"/>
      <c r="E6735" s="91"/>
      <c r="F6735" s="98"/>
      <c r="G6735" s="23"/>
      <c r="H6735" s="23"/>
      <c r="I6735" s="23"/>
      <c r="J6735" s="14" t="e">
        <f ca="1">F6735-(G6735+(SUMIF('RELACION PAGO DE CAJA'!B$3:B$9173,A6735,'RELACION PAGO DE CAJA'!K$3:K$9173)+SUMIF('RELACION PAGO DE CAJA'!B$3:B$9173,A6735,'RELACION PAGO DE CAJA'!L$3:L$9173)+(SUMIF('RELACION PAGO DE CAJA'!B$3:B$9173,A6735,'RELACION PAGO DE CAJA'!M$3:M$408)+(SUMIF('RELACION PAGO DE CAJA'!B$3:B$9173,A6735,'RELACION PAGO DE CAJA'!N$3:N$9173)))))</f>
        <v>#REF!</v>
      </c>
    </row>
    <row r="6736" spans="1:10">
      <c r="A6736" s="16" t="str">
        <f t="shared" si="109"/>
        <v/>
      </c>
      <c r="B6736" s="93"/>
      <c r="C6736" s="97"/>
      <c r="D6736" s="25"/>
      <c r="E6736" s="91"/>
      <c r="F6736" s="98"/>
      <c r="G6736" s="23"/>
      <c r="H6736" s="23"/>
      <c r="I6736" s="23"/>
      <c r="J6736" s="14" t="e">
        <f ca="1">F6736-(G6736+(SUMIF('RELACION PAGO DE CAJA'!B$3:B$9173,A6736,'RELACION PAGO DE CAJA'!K$3:K$9173)+SUMIF('RELACION PAGO DE CAJA'!B$3:B$9173,A6736,'RELACION PAGO DE CAJA'!L$3:L$9173)+(SUMIF('RELACION PAGO DE CAJA'!B$3:B$9173,A6736,'RELACION PAGO DE CAJA'!M$3:M$408)+(SUMIF('RELACION PAGO DE CAJA'!B$3:B$9173,A6736,'RELACION PAGO DE CAJA'!N$3:N$9173)))))</f>
        <v>#REF!</v>
      </c>
    </row>
    <row r="6737" spans="1:10">
      <c r="A6737" s="16" t="str">
        <f t="shared" si="109"/>
        <v/>
      </c>
      <c r="B6737" s="93"/>
      <c r="C6737" s="97"/>
      <c r="D6737" s="25"/>
      <c r="E6737" s="91"/>
      <c r="F6737" s="98"/>
      <c r="G6737" s="23"/>
      <c r="H6737" s="23"/>
      <c r="I6737" s="23"/>
      <c r="J6737" s="14" t="e">
        <f ca="1">F6737-(G6737+(SUMIF('RELACION PAGO DE CAJA'!B$3:B$9173,A6737,'RELACION PAGO DE CAJA'!K$3:K$9173)+SUMIF('RELACION PAGO DE CAJA'!B$3:B$9173,A6737,'RELACION PAGO DE CAJA'!L$3:L$9173)+(SUMIF('RELACION PAGO DE CAJA'!B$3:B$9173,A6737,'RELACION PAGO DE CAJA'!M$3:M$408)+(SUMIF('RELACION PAGO DE CAJA'!B$3:B$9173,A6737,'RELACION PAGO DE CAJA'!N$3:N$9173)))))</f>
        <v>#REF!</v>
      </c>
    </row>
    <row r="6738" spans="1:10">
      <c r="A6738" s="16" t="str">
        <f t="shared" si="109"/>
        <v/>
      </c>
      <c r="B6738" s="93"/>
      <c r="C6738" s="97"/>
      <c r="D6738" s="25"/>
      <c r="E6738" s="91"/>
      <c r="F6738" s="98"/>
      <c r="G6738" s="23"/>
      <c r="H6738" s="23"/>
      <c r="I6738" s="23"/>
      <c r="J6738" s="14" t="e">
        <f ca="1">F6738-(G6738+(SUMIF('RELACION PAGO DE CAJA'!B$3:B$9173,A6738,'RELACION PAGO DE CAJA'!K$3:K$9173)+SUMIF('RELACION PAGO DE CAJA'!B$3:B$9173,A6738,'RELACION PAGO DE CAJA'!L$3:L$9173)+(SUMIF('RELACION PAGO DE CAJA'!B$3:B$9173,A6738,'RELACION PAGO DE CAJA'!M$3:M$408)+(SUMIF('RELACION PAGO DE CAJA'!B$3:B$9173,A6738,'RELACION PAGO DE CAJA'!N$3:N$9173)))))</f>
        <v>#REF!</v>
      </c>
    </row>
    <row r="6739" spans="1:10">
      <c r="A6739" s="16" t="str">
        <f t="shared" si="109"/>
        <v/>
      </c>
      <c r="B6739" s="93"/>
      <c r="C6739" s="97"/>
      <c r="D6739" s="25"/>
      <c r="E6739" s="91"/>
      <c r="F6739" s="98"/>
      <c r="G6739" s="23"/>
      <c r="H6739" s="23"/>
      <c r="I6739" s="23"/>
      <c r="J6739" s="14" t="e">
        <f ca="1">F6739-(G6739+(SUMIF('RELACION PAGO DE CAJA'!B$3:B$9173,A6739,'RELACION PAGO DE CAJA'!K$3:K$9173)+SUMIF('RELACION PAGO DE CAJA'!B$3:B$9173,A6739,'RELACION PAGO DE CAJA'!L$3:L$9173)+(SUMIF('RELACION PAGO DE CAJA'!B$3:B$9173,A6739,'RELACION PAGO DE CAJA'!M$3:M$408)+(SUMIF('RELACION PAGO DE CAJA'!B$3:B$9173,A6739,'RELACION PAGO DE CAJA'!N$3:N$9173)))))</f>
        <v>#REF!</v>
      </c>
    </row>
    <row r="6740" spans="1:10">
      <c r="A6740" s="16" t="str">
        <f t="shared" si="109"/>
        <v/>
      </c>
      <c r="B6740" s="93"/>
      <c r="C6740" s="97"/>
      <c r="D6740" s="25"/>
      <c r="E6740" s="91"/>
      <c r="F6740" s="98"/>
      <c r="G6740" s="23"/>
      <c r="H6740" s="23"/>
      <c r="I6740" s="23"/>
      <c r="J6740" s="14" t="e">
        <f ca="1">F6740-(G6740+(SUMIF('RELACION PAGO DE CAJA'!B$3:B$9173,A6740,'RELACION PAGO DE CAJA'!K$3:K$9173)+SUMIF('RELACION PAGO DE CAJA'!B$3:B$9173,A6740,'RELACION PAGO DE CAJA'!L$3:L$9173)+(SUMIF('RELACION PAGO DE CAJA'!B$3:B$9173,A6740,'RELACION PAGO DE CAJA'!M$3:M$408)+(SUMIF('RELACION PAGO DE CAJA'!B$3:B$9173,A6740,'RELACION PAGO DE CAJA'!N$3:N$9173)))))</f>
        <v>#REF!</v>
      </c>
    </row>
    <row r="6741" spans="1:10">
      <c r="A6741" s="16" t="str">
        <f t="shared" ref="A6741:A6804" si="110">CONCATENATE(B6741,D6741,E6741)</f>
        <v/>
      </c>
      <c r="B6741" s="93"/>
      <c r="C6741" s="97"/>
      <c r="D6741" s="25"/>
      <c r="E6741" s="91"/>
      <c r="F6741" s="98"/>
      <c r="G6741" s="23"/>
      <c r="H6741" s="23"/>
      <c r="I6741" s="23"/>
      <c r="J6741" s="14" t="e">
        <f ca="1">F6741-(G6741+(SUMIF('RELACION PAGO DE CAJA'!B$3:B$9173,A6741,'RELACION PAGO DE CAJA'!K$3:K$9173)+SUMIF('RELACION PAGO DE CAJA'!B$3:B$9173,A6741,'RELACION PAGO DE CAJA'!L$3:L$9173)+(SUMIF('RELACION PAGO DE CAJA'!B$3:B$9173,A6741,'RELACION PAGO DE CAJA'!M$3:M$408)+(SUMIF('RELACION PAGO DE CAJA'!B$3:B$9173,A6741,'RELACION PAGO DE CAJA'!N$3:N$9173)))))</f>
        <v>#REF!</v>
      </c>
    </row>
    <row r="6742" spans="1:10">
      <c r="A6742" s="16" t="str">
        <f t="shared" si="110"/>
        <v/>
      </c>
      <c r="B6742" s="93"/>
      <c r="C6742" s="97"/>
      <c r="D6742" s="25"/>
      <c r="E6742" s="91"/>
      <c r="F6742" s="98"/>
      <c r="G6742" s="23"/>
      <c r="H6742" s="23"/>
      <c r="I6742" s="23"/>
      <c r="J6742" s="14" t="e">
        <f ca="1">F6742-(G6742+(SUMIF('RELACION PAGO DE CAJA'!B$3:B$9173,A6742,'RELACION PAGO DE CAJA'!K$3:K$9173)+SUMIF('RELACION PAGO DE CAJA'!B$3:B$9173,A6742,'RELACION PAGO DE CAJA'!L$3:L$9173)+(SUMIF('RELACION PAGO DE CAJA'!B$3:B$9173,A6742,'RELACION PAGO DE CAJA'!M$3:M$408)+(SUMIF('RELACION PAGO DE CAJA'!B$3:B$9173,A6742,'RELACION PAGO DE CAJA'!N$3:N$9173)))))</f>
        <v>#REF!</v>
      </c>
    </row>
    <row r="6743" spans="1:10">
      <c r="A6743" s="16" t="str">
        <f t="shared" si="110"/>
        <v/>
      </c>
      <c r="B6743" s="93"/>
      <c r="C6743" s="97"/>
      <c r="D6743" s="25"/>
      <c r="E6743" s="91"/>
      <c r="F6743" s="98"/>
      <c r="G6743" s="23"/>
      <c r="H6743" s="23"/>
      <c r="I6743" s="23"/>
      <c r="J6743" s="14" t="e">
        <f ca="1">F6743-(G6743+(SUMIF('RELACION PAGO DE CAJA'!B$3:B$9173,A6743,'RELACION PAGO DE CAJA'!K$3:K$9173)+SUMIF('RELACION PAGO DE CAJA'!B$3:B$9173,A6743,'RELACION PAGO DE CAJA'!L$3:L$9173)+(SUMIF('RELACION PAGO DE CAJA'!B$3:B$9173,A6743,'RELACION PAGO DE CAJA'!M$3:M$408)+(SUMIF('RELACION PAGO DE CAJA'!B$3:B$9173,A6743,'RELACION PAGO DE CAJA'!N$3:N$9173)))))</f>
        <v>#REF!</v>
      </c>
    </row>
    <row r="6744" spans="1:10">
      <c r="A6744" s="16" t="str">
        <f t="shared" si="110"/>
        <v/>
      </c>
      <c r="B6744" s="93"/>
      <c r="C6744" s="97"/>
      <c r="D6744" s="25"/>
      <c r="E6744" s="91"/>
      <c r="F6744" s="98"/>
      <c r="G6744" s="23"/>
      <c r="H6744" s="23"/>
      <c r="I6744" s="23"/>
      <c r="J6744" s="14" t="e">
        <f ca="1">F6744-(G6744+(SUMIF('RELACION PAGO DE CAJA'!B$3:B$9173,A6744,'RELACION PAGO DE CAJA'!K$3:K$9173)+SUMIF('RELACION PAGO DE CAJA'!B$3:B$9173,A6744,'RELACION PAGO DE CAJA'!L$3:L$9173)+(SUMIF('RELACION PAGO DE CAJA'!B$3:B$9173,A6744,'RELACION PAGO DE CAJA'!M$3:M$408)+(SUMIF('RELACION PAGO DE CAJA'!B$3:B$9173,A6744,'RELACION PAGO DE CAJA'!N$3:N$9173)))))</f>
        <v>#REF!</v>
      </c>
    </row>
    <row r="6745" spans="1:10">
      <c r="A6745" s="16" t="str">
        <f t="shared" si="110"/>
        <v/>
      </c>
      <c r="B6745" s="93"/>
      <c r="C6745" s="97"/>
      <c r="D6745" s="25"/>
      <c r="E6745" s="91"/>
      <c r="F6745" s="98"/>
      <c r="G6745" s="23"/>
      <c r="H6745" s="23"/>
      <c r="I6745" s="23"/>
      <c r="J6745" s="14" t="e">
        <f ca="1">F6745-(G6745+(SUMIF('RELACION PAGO DE CAJA'!B$3:B$9173,A6745,'RELACION PAGO DE CAJA'!K$3:K$9173)+SUMIF('RELACION PAGO DE CAJA'!B$3:B$9173,A6745,'RELACION PAGO DE CAJA'!L$3:L$9173)+(SUMIF('RELACION PAGO DE CAJA'!B$3:B$9173,A6745,'RELACION PAGO DE CAJA'!M$3:M$408)+(SUMIF('RELACION PAGO DE CAJA'!B$3:B$9173,A6745,'RELACION PAGO DE CAJA'!N$3:N$9173)))))</f>
        <v>#REF!</v>
      </c>
    </row>
    <row r="6746" spans="1:10">
      <c r="A6746" s="16" t="str">
        <f t="shared" si="110"/>
        <v/>
      </c>
      <c r="B6746" s="93"/>
      <c r="C6746" s="97"/>
      <c r="D6746" s="25"/>
      <c r="E6746" s="91"/>
      <c r="F6746" s="98"/>
      <c r="G6746" s="23"/>
      <c r="H6746" s="23"/>
      <c r="I6746" s="23"/>
      <c r="J6746" s="14" t="e">
        <f ca="1">F6746-(G6746+(SUMIF('RELACION PAGO DE CAJA'!B$3:B$9173,A6746,'RELACION PAGO DE CAJA'!K$3:K$9173)+SUMIF('RELACION PAGO DE CAJA'!B$3:B$9173,A6746,'RELACION PAGO DE CAJA'!L$3:L$9173)+(SUMIF('RELACION PAGO DE CAJA'!B$3:B$9173,A6746,'RELACION PAGO DE CAJA'!M$3:M$408)+(SUMIF('RELACION PAGO DE CAJA'!B$3:B$9173,A6746,'RELACION PAGO DE CAJA'!N$3:N$9173)))))</f>
        <v>#REF!</v>
      </c>
    </row>
    <row r="6747" spans="1:10">
      <c r="A6747" s="16" t="str">
        <f t="shared" si="110"/>
        <v/>
      </c>
      <c r="B6747" s="93"/>
      <c r="C6747" s="97"/>
      <c r="D6747" s="25"/>
      <c r="E6747" s="91"/>
      <c r="F6747" s="98"/>
      <c r="G6747" s="23"/>
      <c r="H6747" s="23"/>
      <c r="I6747" s="23"/>
      <c r="J6747" s="14" t="e">
        <f ca="1">F6747-(G6747+(SUMIF('RELACION PAGO DE CAJA'!B$3:B$9173,A6747,'RELACION PAGO DE CAJA'!K$3:K$9173)+SUMIF('RELACION PAGO DE CAJA'!B$3:B$9173,A6747,'RELACION PAGO DE CAJA'!L$3:L$9173)+(SUMIF('RELACION PAGO DE CAJA'!B$3:B$9173,A6747,'RELACION PAGO DE CAJA'!M$3:M$408)+(SUMIF('RELACION PAGO DE CAJA'!B$3:B$9173,A6747,'RELACION PAGO DE CAJA'!N$3:N$9173)))))</f>
        <v>#REF!</v>
      </c>
    </row>
    <row r="6748" spans="1:10">
      <c r="A6748" s="16" t="str">
        <f t="shared" si="110"/>
        <v/>
      </c>
      <c r="B6748" s="93"/>
      <c r="C6748" s="97"/>
      <c r="D6748" s="25"/>
      <c r="E6748" s="91"/>
      <c r="F6748" s="98"/>
      <c r="G6748" s="23"/>
      <c r="H6748" s="23"/>
      <c r="I6748" s="23"/>
      <c r="J6748" s="14" t="e">
        <f ca="1">F6748-(G6748+(SUMIF('RELACION PAGO DE CAJA'!B$3:B$9173,A6748,'RELACION PAGO DE CAJA'!K$3:K$9173)+SUMIF('RELACION PAGO DE CAJA'!B$3:B$9173,A6748,'RELACION PAGO DE CAJA'!L$3:L$9173)+(SUMIF('RELACION PAGO DE CAJA'!B$3:B$9173,A6748,'RELACION PAGO DE CAJA'!M$3:M$408)+(SUMIF('RELACION PAGO DE CAJA'!B$3:B$9173,A6748,'RELACION PAGO DE CAJA'!N$3:N$9173)))))</f>
        <v>#REF!</v>
      </c>
    </row>
    <row r="6749" spans="1:10">
      <c r="A6749" s="16" t="str">
        <f t="shared" si="110"/>
        <v/>
      </c>
      <c r="B6749" s="93"/>
      <c r="C6749" s="97"/>
      <c r="D6749" s="25"/>
      <c r="E6749" s="91"/>
      <c r="F6749" s="98"/>
      <c r="G6749" s="23"/>
      <c r="H6749" s="23"/>
      <c r="I6749" s="23"/>
      <c r="J6749" s="14" t="e">
        <f ca="1">F6749-(G6749+(SUMIF('RELACION PAGO DE CAJA'!B$3:B$9173,A6749,'RELACION PAGO DE CAJA'!K$3:K$9173)+SUMIF('RELACION PAGO DE CAJA'!B$3:B$9173,A6749,'RELACION PAGO DE CAJA'!L$3:L$9173)+(SUMIF('RELACION PAGO DE CAJA'!B$3:B$9173,A6749,'RELACION PAGO DE CAJA'!M$3:M$408)+(SUMIF('RELACION PAGO DE CAJA'!B$3:B$9173,A6749,'RELACION PAGO DE CAJA'!N$3:N$9173)))))</f>
        <v>#REF!</v>
      </c>
    </row>
    <row r="6750" spans="1:10">
      <c r="A6750" s="16" t="str">
        <f t="shared" si="110"/>
        <v/>
      </c>
      <c r="B6750" s="93"/>
      <c r="C6750" s="97"/>
      <c r="D6750" s="25"/>
      <c r="E6750" s="91"/>
      <c r="F6750" s="98"/>
      <c r="G6750" s="23"/>
      <c r="H6750" s="23"/>
      <c r="I6750" s="23"/>
      <c r="J6750" s="14" t="e">
        <f ca="1">F6750-(G6750+(SUMIF('RELACION PAGO DE CAJA'!B$3:B$9173,A6750,'RELACION PAGO DE CAJA'!K$3:K$9173)+SUMIF('RELACION PAGO DE CAJA'!B$3:B$9173,A6750,'RELACION PAGO DE CAJA'!L$3:L$9173)+(SUMIF('RELACION PAGO DE CAJA'!B$3:B$9173,A6750,'RELACION PAGO DE CAJA'!M$3:M$408)+(SUMIF('RELACION PAGO DE CAJA'!B$3:B$9173,A6750,'RELACION PAGO DE CAJA'!N$3:N$9173)))))</f>
        <v>#REF!</v>
      </c>
    </row>
    <row r="6751" spans="1:10">
      <c r="A6751" s="16" t="str">
        <f t="shared" si="110"/>
        <v/>
      </c>
      <c r="B6751" s="93"/>
      <c r="C6751" s="97"/>
      <c r="D6751" s="25"/>
      <c r="E6751" s="91"/>
      <c r="F6751" s="98"/>
      <c r="G6751" s="23"/>
      <c r="H6751" s="23"/>
      <c r="I6751" s="23"/>
      <c r="J6751" s="14" t="e">
        <f ca="1">F6751-(G6751+(SUMIF('RELACION PAGO DE CAJA'!B$3:B$9173,A6751,'RELACION PAGO DE CAJA'!K$3:K$9173)+SUMIF('RELACION PAGO DE CAJA'!B$3:B$9173,A6751,'RELACION PAGO DE CAJA'!L$3:L$9173)+(SUMIF('RELACION PAGO DE CAJA'!B$3:B$9173,A6751,'RELACION PAGO DE CAJA'!M$3:M$408)+(SUMIF('RELACION PAGO DE CAJA'!B$3:B$9173,A6751,'RELACION PAGO DE CAJA'!N$3:N$9173)))))</f>
        <v>#REF!</v>
      </c>
    </row>
    <row r="6752" spans="1:10">
      <c r="A6752" s="16" t="str">
        <f t="shared" si="110"/>
        <v/>
      </c>
      <c r="B6752" s="93"/>
      <c r="C6752" s="97"/>
      <c r="D6752" s="25"/>
      <c r="E6752" s="91"/>
      <c r="F6752" s="98"/>
      <c r="G6752" s="23"/>
      <c r="H6752" s="23"/>
      <c r="I6752" s="23"/>
      <c r="J6752" s="14" t="e">
        <f ca="1">F6752-(G6752+(SUMIF('RELACION PAGO DE CAJA'!B$3:B$9173,A6752,'RELACION PAGO DE CAJA'!K$3:K$9173)+SUMIF('RELACION PAGO DE CAJA'!B$3:B$9173,A6752,'RELACION PAGO DE CAJA'!L$3:L$9173)+(SUMIF('RELACION PAGO DE CAJA'!B$3:B$9173,A6752,'RELACION PAGO DE CAJA'!M$3:M$408)+(SUMIF('RELACION PAGO DE CAJA'!B$3:B$9173,A6752,'RELACION PAGO DE CAJA'!N$3:N$9173)))))</f>
        <v>#REF!</v>
      </c>
    </row>
    <row r="6753" spans="1:10">
      <c r="A6753" s="16" t="str">
        <f t="shared" si="110"/>
        <v/>
      </c>
      <c r="B6753" s="93"/>
      <c r="C6753" s="97"/>
      <c r="D6753" s="25"/>
      <c r="E6753" s="91"/>
      <c r="F6753" s="98"/>
      <c r="G6753" s="23"/>
      <c r="H6753" s="23"/>
      <c r="I6753" s="23"/>
      <c r="J6753" s="14" t="e">
        <f ca="1">F6753-(G6753+(SUMIF('RELACION PAGO DE CAJA'!B$3:B$9173,A6753,'RELACION PAGO DE CAJA'!K$3:K$9173)+SUMIF('RELACION PAGO DE CAJA'!B$3:B$9173,A6753,'RELACION PAGO DE CAJA'!L$3:L$9173)+(SUMIF('RELACION PAGO DE CAJA'!B$3:B$9173,A6753,'RELACION PAGO DE CAJA'!M$3:M$408)+(SUMIF('RELACION PAGO DE CAJA'!B$3:B$9173,A6753,'RELACION PAGO DE CAJA'!N$3:N$9173)))))</f>
        <v>#REF!</v>
      </c>
    </row>
    <row r="6754" spans="1:10">
      <c r="A6754" s="16" t="str">
        <f t="shared" si="110"/>
        <v/>
      </c>
      <c r="B6754" s="93"/>
      <c r="C6754" s="97"/>
      <c r="D6754" s="25"/>
      <c r="E6754" s="91"/>
      <c r="F6754" s="98"/>
      <c r="G6754" s="23"/>
      <c r="H6754" s="23"/>
      <c r="I6754" s="23"/>
      <c r="J6754" s="14" t="e">
        <f ca="1">F6754-(G6754+(SUMIF('RELACION PAGO DE CAJA'!B$3:B$9173,A6754,'RELACION PAGO DE CAJA'!K$3:K$9173)+SUMIF('RELACION PAGO DE CAJA'!B$3:B$9173,A6754,'RELACION PAGO DE CAJA'!L$3:L$9173)+(SUMIF('RELACION PAGO DE CAJA'!B$3:B$9173,A6754,'RELACION PAGO DE CAJA'!M$3:M$408)+(SUMIF('RELACION PAGO DE CAJA'!B$3:B$9173,A6754,'RELACION PAGO DE CAJA'!N$3:N$9173)))))</f>
        <v>#REF!</v>
      </c>
    </row>
    <row r="6755" spans="1:10">
      <c r="A6755" s="16" t="str">
        <f t="shared" si="110"/>
        <v/>
      </c>
      <c r="B6755" s="93"/>
      <c r="C6755" s="97"/>
      <c r="D6755" s="25"/>
      <c r="E6755" s="91"/>
      <c r="F6755" s="98"/>
      <c r="G6755" s="23"/>
      <c r="H6755" s="23"/>
      <c r="I6755" s="23"/>
      <c r="J6755" s="14" t="e">
        <f ca="1">F6755-(G6755+(SUMIF('RELACION PAGO DE CAJA'!B$3:B$9173,A6755,'RELACION PAGO DE CAJA'!K$3:K$9173)+SUMIF('RELACION PAGO DE CAJA'!B$3:B$9173,A6755,'RELACION PAGO DE CAJA'!L$3:L$9173)+(SUMIF('RELACION PAGO DE CAJA'!B$3:B$9173,A6755,'RELACION PAGO DE CAJA'!M$3:M$408)+(SUMIF('RELACION PAGO DE CAJA'!B$3:B$9173,A6755,'RELACION PAGO DE CAJA'!N$3:N$9173)))))</f>
        <v>#REF!</v>
      </c>
    </row>
    <row r="6756" spans="1:10">
      <c r="A6756" s="16" t="str">
        <f t="shared" si="110"/>
        <v/>
      </c>
      <c r="B6756" s="93"/>
      <c r="C6756" s="97"/>
      <c r="D6756" s="25"/>
      <c r="E6756" s="91"/>
      <c r="F6756" s="98"/>
      <c r="G6756" s="23"/>
      <c r="H6756" s="23"/>
      <c r="I6756" s="23"/>
      <c r="J6756" s="14" t="e">
        <f ca="1">F6756-(G6756+(SUMIF('RELACION PAGO DE CAJA'!B$3:B$9173,A6756,'RELACION PAGO DE CAJA'!K$3:K$9173)+SUMIF('RELACION PAGO DE CAJA'!B$3:B$9173,A6756,'RELACION PAGO DE CAJA'!L$3:L$9173)+(SUMIF('RELACION PAGO DE CAJA'!B$3:B$9173,A6756,'RELACION PAGO DE CAJA'!M$3:M$408)+(SUMIF('RELACION PAGO DE CAJA'!B$3:B$9173,A6756,'RELACION PAGO DE CAJA'!N$3:N$9173)))))</f>
        <v>#REF!</v>
      </c>
    </row>
    <row r="6757" spans="1:10">
      <c r="A6757" s="16" t="str">
        <f t="shared" si="110"/>
        <v/>
      </c>
      <c r="B6757" s="93"/>
      <c r="C6757" s="97"/>
      <c r="D6757" s="25"/>
      <c r="E6757" s="91"/>
      <c r="F6757" s="98"/>
      <c r="G6757" s="23"/>
      <c r="H6757" s="23"/>
      <c r="I6757" s="23"/>
      <c r="J6757" s="14" t="e">
        <f ca="1">F6757-(G6757+(SUMIF('RELACION PAGO DE CAJA'!B$3:B$9173,A6757,'RELACION PAGO DE CAJA'!K$3:K$9173)+SUMIF('RELACION PAGO DE CAJA'!B$3:B$9173,A6757,'RELACION PAGO DE CAJA'!L$3:L$9173)+(SUMIF('RELACION PAGO DE CAJA'!B$3:B$9173,A6757,'RELACION PAGO DE CAJA'!M$3:M$408)+(SUMIF('RELACION PAGO DE CAJA'!B$3:B$9173,A6757,'RELACION PAGO DE CAJA'!N$3:N$9173)))))</f>
        <v>#REF!</v>
      </c>
    </row>
    <row r="6758" spans="1:10">
      <c r="A6758" s="16" t="str">
        <f t="shared" si="110"/>
        <v/>
      </c>
      <c r="B6758" s="93"/>
      <c r="C6758" s="97"/>
      <c r="D6758" s="25"/>
      <c r="E6758" s="91"/>
      <c r="F6758" s="98"/>
      <c r="G6758" s="23"/>
      <c r="H6758" s="23"/>
      <c r="I6758" s="23"/>
      <c r="J6758" s="14" t="e">
        <f ca="1">F6758-(G6758+(SUMIF('RELACION PAGO DE CAJA'!B$3:B$9173,A6758,'RELACION PAGO DE CAJA'!K$3:K$9173)+SUMIF('RELACION PAGO DE CAJA'!B$3:B$9173,A6758,'RELACION PAGO DE CAJA'!L$3:L$9173)+(SUMIF('RELACION PAGO DE CAJA'!B$3:B$9173,A6758,'RELACION PAGO DE CAJA'!M$3:M$408)+(SUMIF('RELACION PAGO DE CAJA'!B$3:B$9173,A6758,'RELACION PAGO DE CAJA'!N$3:N$9173)))))</f>
        <v>#REF!</v>
      </c>
    </row>
    <row r="6759" spans="1:10">
      <c r="A6759" s="16" t="str">
        <f t="shared" si="110"/>
        <v/>
      </c>
      <c r="B6759" s="93"/>
      <c r="C6759" s="97"/>
      <c r="D6759" s="25"/>
      <c r="E6759" s="91"/>
      <c r="F6759" s="98"/>
      <c r="G6759" s="23"/>
      <c r="H6759" s="23"/>
      <c r="I6759" s="23"/>
      <c r="J6759" s="14" t="e">
        <f ca="1">F6759-(G6759+(SUMIF('RELACION PAGO DE CAJA'!B$3:B$9173,A6759,'RELACION PAGO DE CAJA'!K$3:K$9173)+SUMIF('RELACION PAGO DE CAJA'!B$3:B$9173,A6759,'RELACION PAGO DE CAJA'!L$3:L$9173)+(SUMIF('RELACION PAGO DE CAJA'!B$3:B$9173,A6759,'RELACION PAGO DE CAJA'!M$3:M$408)+(SUMIF('RELACION PAGO DE CAJA'!B$3:B$9173,A6759,'RELACION PAGO DE CAJA'!N$3:N$9173)))))</f>
        <v>#REF!</v>
      </c>
    </row>
    <row r="6760" spans="1:10">
      <c r="A6760" s="16" t="str">
        <f t="shared" si="110"/>
        <v/>
      </c>
      <c r="B6760" s="93"/>
      <c r="C6760" s="97"/>
      <c r="D6760" s="25"/>
      <c r="E6760" s="91"/>
      <c r="F6760" s="98"/>
      <c r="G6760" s="23"/>
      <c r="H6760" s="23"/>
      <c r="I6760" s="23"/>
      <c r="J6760" s="14" t="e">
        <f ca="1">F6760-(G6760+(SUMIF('RELACION PAGO DE CAJA'!B$3:B$9173,A6760,'RELACION PAGO DE CAJA'!K$3:K$9173)+SUMIF('RELACION PAGO DE CAJA'!B$3:B$9173,A6760,'RELACION PAGO DE CAJA'!L$3:L$9173)+(SUMIF('RELACION PAGO DE CAJA'!B$3:B$9173,A6760,'RELACION PAGO DE CAJA'!M$3:M$408)+(SUMIF('RELACION PAGO DE CAJA'!B$3:B$9173,A6760,'RELACION PAGO DE CAJA'!N$3:N$9173)))))</f>
        <v>#REF!</v>
      </c>
    </row>
    <row r="6761" spans="1:10">
      <c r="A6761" s="16" t="str">
        <f t="shared" si="110"/>
        <v/>
      </c>
      <c r="B6761" s="93"/>
      <c r="C6761" s="97"/>
      <c r="D6761" s="25"/>
      <c r="E6761" s="91"/>
      <c r="F6761" s="98"/>
      <c r="G6761" s="23"/>
      <c r="H6761" s="23"/>
      <c r="I6761" s="23"/>
      <c r="J6761" s="14" t="e">
        <f ca="1">F6761-(G6761+(SUMIF('RELACION PAGO DE CAJA'!B$3:B$9173,A6761,'RELACION PAGO DE CAJA'!K$3:K$9173)+SUMIF('RELACION PAGO DE CAJA'!B$3:B$9173,A6761,'RELACION PAGO DE CAJA'!L$3:L$9173)+(SUMIF('RELACION PAGO DE CAJA'!B$3:B$9173,A6761,'RELACION PAGO DE CAJA'!M$3:M$408)+(SUMIF('RELACION PAGO DE CAJA'!B$3:B$9173,A6761,'RELACION PAGO DE CAJA'!N$3:N$9173)))))</f>
        <v>#REF!</v>
      </c>
    </row>
    <row r="6762" spans="1:10">
      <c r="A6762" s="16" t="str">
        <f t="shared" si="110"/>
        <v/>
      </c>
      <c r="B6762" s="93"/>
      <c r="C6762" s="97"/>
      <c r="D6762" s="25"/>
      <c r="E6762" s="91"/>
      <c r="F6762" s="98"/>
      <c r="G6762" s="23"/>
      <c r="H6762" s="23"/>
      <c r="I6762" s="23"/>
      <c r="J6762" s="14" t="e">
        <f ca="1">F6762-(G6762+(SUMIF('RELACION PAGO DE CAJA'!B$3:B$9173,A6762,'RELACION PAGO DE CAJA'!K$3:K$9173)+SUMIF('RELACION PAGO DE CAJA'!B$3:B$9173,A6762,'RELACION PAGO DE CAJA'!L$3:L$9173)+(SUMIF('RELACION PAGO DE CAJA'!B$3:B$9173,A6762,'RELACION PAGO DE CAJA'!M$3:M$408)+(SUMIF('RELACION PAGO DE CAJA'!B$3:B$9173,A6762,'RELACION PAGO DE CAJA'!N$3:N$9173)))))</f>
        <v>#REF!</v>
      </c>
    </row>
    <row r="6763" spans="1:10">
      <c r="A6763" s="16" t="str">
        <f t="shared" si="110"/>
        <v/>
      </c>
      <c r="B6763" s="93"/>
      <c r="C6763" s="97"/>
      <c r="D6763" s="25"/>
      <c r="E6763" s="91"/>
      <c r="F6763" s="98"/>
      <c r="G6763" s="23"/>
      <c r="H6763" s="23"/>
      <c r="I6763" s="23"/>
      <c r="J6763" s="14" t="e">
        <f ca="1">F6763-(G6763+(SUMIF('RELACION PAGO DE CAJA'!B$3:B$9173,A6763,'RELACION PAGO DE CAJA'!K$3:K$9173)+SUMIF('RELACION PAGO DE CAJA'!B$3:B$9173,A6763,'RELACION PAGO DE CAJA'!L$3:L$9173)+(SUMIF('RELACION PAGO DE CAJA'!B$3:B$9173,A6763,'RELACION PAGO DE CAJA'!M$3:M$408)+(SUMIF('RELACION PAGO DE CAJA'!B$3:B$9173,A6763,'RELACION PAGO DE CAJA'!N$3:N$9173)))))</f>
        <v>#REF!</v>
      </c>
    </row>
    <row r="6764" spans="1:10">
      <c r="A6764" s="16" t="str">
        <f t="shared" si="110"/>
        <v/>
      </c>
      <c r="B6764" s="93"/>
      <c r="C6764" s="97"/>
      <c r="D6764" s="25"/>
      <c r="E6764" s="91"/>
      <c r="F6764" s="98"/>
      <c r="G6764" s="23"/>
      <c r="H6764" s="23"/>
      <c r="I6764" s="23"/>
      <c r="J6764" s="14" t="e">
        <f ca="1">F6764-(G6764+(SUMIF('RELACION PAGO DE CAJA'!B$3:B$9173,A6764,'RELACION PAGO DE CAJA'!K$3:K$9173)+SUMIF('RELACION PAGO DE CAJA'!B$3:B$9173,A6764,'RELACION PAGO DE CAJA'!L$3:L$9173)+(SUMIF('RELACION PAGO DE CAJA'!B$3:B$9173,A6764,'RELACION PAGO DE CAJA'!M$3:M$408)+(SUMIF('RELACION PAGO DE CAJA'!B$3:B$9173,A6764,'RELACION PAGO DE CAJA'!N$3:N$9173)))))</f>
        <v>#REF!</v>
      </c>
    </row>
    <row r="6765" spans="1:10">
      <c r="A6765" s="16" t="str">
        <f t="shared" si="110"/>
        <v/>
      </c>
      <c r="B6765" s="93"/>
      <c r="C6765" s="97"/>
      <c r="D6765" s="25"/>
      <c r="E6765" s="91"/>
      <c r="F6765" s="98"/>
      <c r="G6765" s="23"/>
      <c r="H6765" s="23"/>
      <c r="I6765" s="23"/>
      <c r="J6765" s="14" t="e">
        <f ca="1">F6765-(G6765+(SUMIF('RELACION PAGO DE CAJA'!B$3:B$9173,A6765,'RELACION PAGO DE CAJA'!K$3:K$9173)+SUMIF('RELACION PAGO DE CAJA'!B$3:B$9173,A6765,'RELACION PAGO DE CAJA'!L$3:L$9173)+(SUMIF('RELACION PAGO DE CAJA'!B$3:B$9173,A6765,'RELACION PAGO DE CAJA'!M$3:M$408)+(SUMIF('RELACION PAGO DE CAJA'!B$3:B$9173,A6765,'RELACION PAGO DE CAJA'!N$3:N$9173)))))</f>
        <v>#REF!</v>
      </c>
    </row>
    <row r="6766" spans="1:10">
      <c r="A6766" s="16" t="str">
        <f t="shared" si="110"/>
        <v/>
      </c>
      <c r="B6766" s="93"/>
      <c r="C6766" s="97"/>
      <c r="D6766" s="25"/>
      <c r="E6766" s="91"/>
      <c r="F6766" s="98"/>
      <c r="G6766" s="23"/>
      <c r="H6766" s="23"/>
      <c r="I6766" s="23"/>
      <c r="J6766" s="14" t="e">
        <f ca="1">F6766-(G6766+(SUMIF('RELACION PAGO DE CAJA'!B$3:B$9173,A6766,'RELACION PAGO DE CAJA'!K$3:K$9173)+SUMIF('RELACION PAGO DE CAJA'!B$3:B$9173,A6766,'RELACION PAGO DE CAJA'!L$3:L$9173)+(SUMIF('RELACION PAGO DE CAJA'!B$3:B$9173,A6766,'RELACION PAGO DE CAJA'!M$3:M$408)+(SUMIF('RELACION PAGO DE CAJA'!B$3:B$9173,A6766,'RELACION PAGO DE CAJA'!N$3:N$9173)))))</f>
        <v>#REF!</v>
      </c>
    </row>
    <row r="6767" spans="1:10">
      <c r="A6767" s="16" t="str">
        <f t="shared" si="110"/>
        <v/>
      </c>
      <c r="B6767" s="93"/>
      <c r="C6767" s="97"/>
      <c r="D6767" s="25"/>
      <c r="E6767" s="91"/>
      <c r="F6767" s="98"/>
      <c r="G6767" s="23"/>
      <c r="H6767" s="23"/>
      <c r="I6767" s="23"/>
      <c r="J6767" s="14" t="e">
        <f ca="1">F6767-(G6767+(SUMIF('RELACION PAGO DE CAJA'!B$3:B$9173,A6767,'RELACION PAGO DE CAJA'!K$3:K$9173)+SUMIF('RELACION PAGO DE CAJA'!B$3:B$9173,A6767,'RELACION PAGO DE CAJA'!L$3:L$9173)+(SUMIF('RELACION PAGO DE CAJA'!B$3:B$9173,A6767,'RELACION PAGO DE CAJA'!M$3:M$408)+(SUMIF('RELACION PAGO DE CAJA'!B$3:B$9173,A6767,'RELACION PAGO DE CAJA'!N$3:N$9173)))))</f>
        <v>#REF!</v>
      </c>
    </row>
    <row r="6768" spans="1:10">
      <c r="A6768" s="16" t="str">
        <f t="shared" si="110"/>
        <v/>
      </c>
      <c r="B6768" s="93"/>
      <c r="C6768" s="97"/>
      <c r="D6768" s="25"/>
      <c r="E6768" s="91"/>
      <c r="F6768" s="98"/>
      <c r="G6768" s="23"/>
      <c r="H6768" s="23"/>
      <c r="I6768" s="23"/>
      <c r="J6768" s="14" t="e">
        <f ca="1">F6768-(G6768+(SUMIF('RELACION PAGO DE CAJA'!B$3:B$9173,A6768,'RELACION PAGO DE CAJA'!K$3:K$9173)+SUMIF('RELACION PAGO DE CAJA'!B$3:B$9173,A6768,'RELACION PAGO DE CAJA'!L$3:L$9173)+(SUMIF('RELACION PAGO DE CAJA'!B$3:B$9173,A6768,'RELACION PAGO DE CAJA'!M$3:M$408)+(SUMIF('RELACION PAGO DE CAJA'!B$3:B$9173,A6768,'RELACION PAGO DE CAJA'!N$3:N$9173)))))</f>
        <v>#REF!</v>
      </c>
    </row>
    <row r="6769" spans="1:10">
      <c r="A6769" s="16" t="str">
        <f t="shared" si="110"/>
        <v/>
      </c>
      <c r="B6769" s="93"/>
      <c r="C6769" s="97"/>
      <c r="D6769" s="25"/>
      <c r="E6769" s="91"/>
      <c r="F6769" s="98"/>
      <c r="G6769" s="23"/>
      <c r="H6769" s="23"/>
      <c r="I6769" s="23"/>
      <c r="J6769" s="14" t="e">
        <f ca="1">F6769-(G6769+(SUMIF('RELACION PAGO DE CAJA'!B$3:B$9173,A6769,'RELACION PAGO DE CAJA'!K$3:K$9173)+SUMIF('RELACION PAGO DE CAJA'!B$3:B$9173,A6769,'RELACION PAGO DE CAJA'!L$3:L$9173)+(SUMIF('RELACION PAGO DE CAJA'!B$3:B$9173,A6769,'RELACION PAGO DE CAJA'!M$3:M$408)+(SUMIF('RELACION PAGO DE CAJA'!B$3:B$9173,A6769,'RELACION PAGO DE CAJA'!N$3:N$9173)))))</f>
        <v>#REF!</v>
      </c>
    </row>
    <row r="6770" spans="1:10">
      <c r="A6770" s="16" t="str">
        <f t="shared" si="110"/>
        <v/>
      </c>
      <c r="B6770" s="93"/>
      <c r="C6770" s="97"/>
      <c r="D6770" s="25"/>
      <c r="E6770" s="91"/>
      <c r="F6770" s="98"/>
      <c r="G6770" s="23"/>
      <c r="H6770" s="23"/>
      <c r="I6770" s="23"/>
      <c r="J6770" s="14" t="e">
        <f ca="1">F6770-(G6770+(SUMIF('RELACION PAGO DE CAJA'!B$3:B$9173,A6770,'RELACION PAGO DE CAJA'!K$3:K$9173)+SUMIF('RELACION PAGO DE CAJA'!B$3:B$9173,A6770,'RELACION PAGO DE CAJA'!L$3:L$9173)+(SUMIF('RELACION PAGO DE CAJA'!B$3:B$9173,A6770,'RELACION PAGO DE CAJA'!M$3:M$408)+(SUMIF('RELACION PAGO DE CAJA'!B$3:B$9173,A6770,'RELACION PAGO DE CAJA'!N$3:N$9173)))))</f>
        <v>#REF!</v>
      </c>
    </row>
    <row r="6771" spans="1:10">
      <c r="A6771" s="16" t="str">
        <f t="shared" si="110"/>
        <v/>
      </c>
      <c r="B6771" s="93"/>
      <c r="C6771" s="97"/>
      <c r="D6771" s="25"/>
      <c r="E6771" s="91"/>
      <c r="F6771" s="98"/>
      <c r="G6771" s="23"/>
      <c r="H6771" s="23"/>
      <c r="I6771" s="23"/>
      <c r="J6771" s="14" t="e">
        <f ca="1">F6771-(G6771+(SUMIF('RELACION PAGO DE CAJA'!B$3:B$9173,A6771,'RELACION PAGO DE CAJA'!K$3:K$9173)+SUMIF('RELACION PAGO DE CAJA'!B$3:B$9173,A6771,'RELACION PAGO DE CAJA'!L$3:L$9173)+(SUMIF('RELACION PAGO DE CAJA'!B$3:B$9173,A6771,'RELACION PAGO DE CAJA'!M$3:M$408)+(SUMIF('RELACION PAGO DE CAJA'!B$3:B$9173,A6771,'RELACION PAGO DE CAJA'!N$3:N$9173)))))</f>
        <v>#REF!</v>
      </c>
    </row>
    <row r="6772" spans="1:10">
      <c r="A6772" s="16" t="str">
        <f t="shared" si="110"/>
        <v/>
      </c>
      <c r="B6772" s="93"/>
      <c r="C6772" s="97"/>
      <c r="D6772" s="25"/>
      <c r="E6772" s="91"/>
      <c r="F6772" s="98"/>
      <c r="G6772" s="23"/>
      <c r="H6772" s="23"/>
      <c r="I6772" s="23"/>
      <c r="J6772" s="14" t="e">
        <f ca="1">F6772-(G6772+(SUMIF('RELACION PAGO DE CAJA'!B$3:B$9173,A6772,'RELACION PAGO DE CAJA'!K$3:K$9173)+SUMIF('RELACION PAGO DE CAJA'!B$3:B$9173,A6772,'RELACION PAGO DE CAJA'!L$3:L$9173)+(SUMIF('RELACION PAGO DE CAJA'!B$3:B$9173,A6772,'RELACION PAGO DE CAJA'!M$3:M$408)+(SUMIF('RELACION PAGO DE CAJA'!B$3:B$9173,A6772,'RELACION PAGO DE CAJA'!N$3:N$9173)))))</f>
        <v>#REF!</v>
      </c>
    </row>
    <row r="6773" spans="1:10">
      <c r="A6773" s="16" t="str">
        <f t="shared" si="110"/>
        <v/>
      </c>
      <c r="B6773" s="93"/>
      <c r="C6773" s="97"/>
      <c r="D6773" s="25"/>
      <c r="E6773" s="91"/>
      <c r="F6773" s="98"/>
      <c r="G6773" s="23"/>
      <c r="H6773" s="23"/>
      <c r="I6773" s="23"/>
      <c r="J6773" s="14" t="e">
        <f ca="1">F6773-(G6773+(SUMIF('RELACION PAGO DE CAJA'!B$3:B$9173,A6773,'RELACION PAGO DE CAJA'!K$3:K$9173)+SUMIF('RELACION PAGO DE CAJA'!B$3:B$9173,A6773,'RELACION PAGO DE CAJA'!L$3:L$9173)+(SUMIF('RELACION PAGO DE CAJA'!B$3:B$9173,A6773,'RELACION PAGO DE CAJA'!M$3:M$408)+(SUMIF('RELACION PAGO DE CAJA'!B$3:B$9173,A6773,'RELACION PAGO DE CAJA'!N$3:N$9173)))))</f>
        <v>#REF!</v>
      </c>
    </row>
    <row r="6774" spans="1:10">
      <c r="A6774" s="16" t="str">
        <f t="shared" si="110"/>
        <v/>
      </c>
      <c r="B6774" s="93"/>
      <c r="C6774" s="97"/>
      <c r="D6774" s="25"/>
      <c r="E6774" s="91"/>
      <c r="F6774" s="98"/>
      <c r="G6774" s="23"/>
      <c r="H6774" s="23"/>
      <c r="I6774" s="23"/>
      <c r="J6774" s="14" t="e">
        <f ca="1">F6774-(G6774+(SUMIF('RELACION PAGO DE CAJA'!B$3:B$9173,A6774,'RELACION PAGO DE CAJA'!K$3:K$9173)+SUMIF('RELACION PAGO DE CAJA'!B$3:B$9173,A6774,'RELACION PAGO DE CAJA'!L$3:L$9173)+(SUMIF('RELACION PAGO DE CAJA'!B$3:B$9173,A6774,'RELACION PAGO DE CAJA'!M$3:M$408)+(SUMIF('RELACION PAGO DE CAJA'!B$3:B$9173,A6774,'RELACION PAGO DE CAJA'!N$3:N$9173)))))</f>
        <v>#REF!</v>
      </c>
    </row>
    <row r="6775" spans="1:10">
      <c r="A6775" s="16" t="str">
        <f t="shared" si="110"/>
        <v/>
      </c>
      <c r="B6775" s="93"/>
      <c r="C6775" s="97"/>
      <c r="D6775" s="25"/>
      <c r="E6775" s="91"/>
      <c r="F6775" s="98"/>
      <c r="G6775" s="23"/>
      <c r="H6775" s="23"/>
      <c r="I6775" s="23"/>
      <c r="J6775" s="14" t="e">
        <f ca="1">F6775-(G6775+(SUMIF('RELACION PAGO DE CAJA'!B$3:B$9173,A6775,'RELACION PAGO DE CAJA'!K$3:K$9173)+SUMIF('RELACION PAGO DE CAJA'!B$3:B$9173,A6775,'RELACION PAGO DE CAJA'!L$3:L$9173)+(SUMIF('RELACION PAGO DE CAJA'!B$3:B$9173,A6775,'RELACION PAGO DE CAJA'!M$3:M$408)+(SUMIF('RELACION PAGO DE CAJA'!B$3:B$9173,A6775,'RELACION PAGO DE CAJA'!N$3:N$9173)))))</f>
        <v>#REF!</v>
      </c>
    </row>
    <row r="6776" spans="1:10">
      <c r="A6776" s="16" t="str">
        <f t="shared" si="110"/>
        <v/>
      </c>
      <c r="B6776" s="93"/>
      <c r="C6776" s="97"/>
      <c r="D6776" s="25"/>
      <c r="E6776" s="91"/>
      <c r="F6776" s="98"/>
      <c r="G6776" s="23"/>
      <c r="H6776" s="23"/>
      <c r="I6776" s="23"/>
      <c r="J6776" s="14" t="e">
        <f ca="1">F6776-(G6776+(SUMIF('RELACION PAGO DE CAJA'!B$3:B$9173,A6776,'RELACION PAGO DE CAJA'!K$3:K$9173)+SUMIF('RELACION PAGO DE CAJA'!B$3:B$9173,A6776,'RELACION PAGO DE CAJA'!L$3:L$9173)+(SUMIF('RELACION PAGO DE CAJA'!B$3:B$9173,A6776,'RELACION PAGO DE CAJA'!M$3:M$408)+(SUMIF('RELACION PAGO DE CAJA'!B$3:B$9173,A6776,'RELACION PAGO DE CAJA'!N$3:N$9173)))))</f>
        <v>#REF!</v>
      </c>
    </row>
    <row r="6777" spans="1:10">
      <c r="A6777" s="16" t="str">
        <f t="shared" si="110"/>
        <v/>
      </c>
      <c r="B6777" s="93"/>
      <c r="C6777" s="97"/>
      <c r="D6777" s="25"/>
      <c r="E6777" s="91"/>
      <c r="F6777" s="98"/>
      <c r="G6777" s="23"/>
      <c r="H6777" s="23"/>
      <c r="I6777" s="23"/>
      <c r="J6777" s="14" t="e">
        <f ca="1">F6777-(G6777+(SUMIF('RELACION PAGO DE CAJA'!B$3:B$9173,A6777,'RELACION PAGO DE CAJA'!K$3:K$9173)+SUMIF('RELACION PAGO DE CAJA'!B$3:B$9173,A6777,'RELACION PAGO DE CAJA'!L$3:L$9173)+(SUMIF('RELACION PAGO DE CAJA'!B$3:B$9173,A6777,'RELACION PAGO DE CAJA'!M$3:M$408)+(SUMIF('RELACION PAGO DE CAJA'!B$3:B$9173,A6777,'RELACION PAGO DE CAJA'!N$3:N$9173)))))</f>
        <v>#REF!</v>
      </c>
    </row>
    <row r="6778" spans="1:10">
      <c r="A6778" s="16" t="str">
        <f t="shared" si="110"/>
        <v/>
      </c>
      <c r="B6778" s="93"/>
      <c r="C6778" s="97"/>
      <c r="D6778" s="25"/>
      <c r="E6778" s="91"/>
      <c r="F6778" s="98"/>
      <c r="G6778" s="23"/>
      <c r="H6778" s="23"/>
      <c r="I6778" s="23"/>
      <c r="J6778" s="14" t="e">
        <f ca="1">F6778-(G6778+(SUMIF('RELACION PAGO DE CAJA'!B$3:B$9173,A6778,'RELACION PAGO DE CAJA'!K$3:K$9173)+SUMIF('RELACION PAGO DE CAJA'!B$3:B$9173,A6778,'RELACION PAGO DE CAJA'!L$3:L$9173)+(SUMIF('RELACION PAGO DE CAJA'!B$3:B$9173,A6778,'RELACION PAGO DE CAJA'!M$3:M$408)+(SUMIF('RELACION PAGO DE CAJA'!B$3:B$9173,A6778,'RELACION PAGO DE CAJA'!N$3:N$9173)))))</f>
        <v>#REF!</v>
      </c>
    </row>
    <row r="6779" spans="1:10">
      <c r="A6779" s="16" t="str">
        <f t="shared" si="110"/>
        <v/>
      </c>
      <c r="B6779" s="93"/>
      <c r="C6779" s="97"/>
      <c r="D6779" s="25"/>
      <c r="E6779" s="91"/>
      <c r="F6779" s="98"/>
      <c r="G6779" s="23"/>
      <c r="H6779" s="23"/>
      <c r="I6779" s="23"/>
      <c r="J6779" s="14" t="e">
        <f ca="1">F6779-(G6779+(SUMIF('RELACION PAGO DE CAJA'!B$3:B$9173,A6779,'RELACION PAGO DE CAJA'!K$3:K$9173)+SUMIF('RELACION PAGO DE CAJA'!B$3:B$9173,A6779,'RELACION PAGO DE CAJA'!L$3:L$9173)+(SUMIF('RELACION PAGO DE CAJA'!B$3:B$9173,A6779,'RELACION PAGO DE CAJA'!M$3:M$408)+(SUMIF('RELACION PAGO DE CAJA'!B$3:B$9173,A6779,'RELACION PAGO DE CAJA'!N$3:N$9173)))))</f>
        <v>#REF!</v>
      </c>
    </row>
    <row r="6780" spans="1:10">
      <c r="A6780" s="16" t="str">
        <f t="shared" si="110"/>
        <v/>
      </c>
      <c r="B6780" s="93"/>
      <c r="C6780" s="97"/>
      <c r="D6780" s="25"/>
      <c r="E6780" s="91"/>
      <c r="F6780" s="98"/>
      <c r="G6780" s="23"/>
      <c r="H6780" s="23"/>
      <c r="I6780" s="23"/>
      <c r="J6780" s="14" t="e">
        <f ca="1">F6780-(G6780+(SUMIF('RELACION PAGO DE CAJA'!B$3:B$9173,A6780,'RELACION PAGO DE CAJA'!K$3:K$9173)+SUMIF('RELACION PAGO DE CAJA'!B$3:B$9173,A6780,'RELACION PAGO DE CAJA'!L$3:L$9173)+(SUMIF('RELACION PAGO DE CAJA'!B$3:B$9173,A6780,'RELACION PAGO DE CAJA'!M$3:M$408)+(SUMIF('RELACION PAGO DE CAJA'!B$3:B$9173,A6780,'RELACION PAGO DE CAJA'!N$3:N$9173)))))</f>
        <v>#REF!</v>
      </c>
    </row>
    <row r="6781" spans="1:10">
      <c r="A6781" s="16" t="str">
        <f t="shared" si="110"/>
        <v/>
      </c>
      <c r="B6781" s="93"/>
      <c r="C6781" s="97"/>
      <c r="D6781" s="25"/>
      <c r="E6781" s="91"/>
      <c r="F6781" s="98"/>
      <c r="G6781" s="23"/>
      <c r="H6781" s="23"/>
      <c r="I6781" s="23"/>
      <c r="J6781" s="14" t="e">
        <f ca="1">F6781-(G6781+(SUMIF('RELACION PAGO DE CAJA'!B$3:B$9173,A6781,'RELACION PAGO DE CAJA'!K$3:K$9173)+SUMIF('RELACION PAGO DE CAJA'!B$3:B$9173,A6781,'RELACION PAGO DE CAJA'!L$3:L$9173)+(SUMIF('RELACION PAGO DE CAJA'!B$3:B$9173,A6781,'RELACION PAGO DE CAJA'!M$3:M$408)+(SUMIF('RELACION PAGO DE CAJA'!B$3:B$9173,A6781,'RELACION PAGO DE CAJA'!N$3:N$9173)))))</f>
        <v>#REF!</v>
      </c>
    </row>
    <row r="6782" spans="1:10">
      <c r="A6782" s="16" t="str">
        <f t="shared" si="110"/>
        <v/>
      </c>
      <c r="B6782" s="93"/>
      <c r="C6782" s="97"/>
      <c r="D6782" s="25"/>
      <c r="E6782" s="91"/>
      <c r="F6782" s="98"/>
      <c r="G6782" s="23"/>
      <c r="H6782" s="23"/>
      <c r="I6782" s="23"/>
      <c r="J6782" s="14" t="e">
        <f ca="1">F6782-(G6782+(SUMIF('RELACION PAGO DE CAJA'!B$3:B$9173,A6782,'RELACION PAGO DE CAJA'!K$3:K$9173)+SUMIF('RELACION PAGO DE CAJA'!B$3:B$9173,A6782,'RELACION PAGO DE CAJA'!L$3:L$9173)+(SUMIF('RELACION PAGO DE CAJA'!B$3:B$9173,A6782,'RELACION PAGO DE CAJA'!M$3:M$408)+(SUMIF('RELACION PAGO DE CAJA'!B$3:B$9173,A6782,'RELACION PAGO DE CAJA'!N$3:N$9173)))))</f>
        <v>#REF!</v>
      </c>
    </row>
    <row r="6783" spans="1:10">
      <c r="A6783" s="16" t="str">
        <f t="shared" si="110"/>
        <v/>
      </c>
      <c r="B6783" s="93"/>
      <c r="C6783" s="97"/>
      <c r="D6783" s="25"/>
      <c r="E6783" s="91"/>
      <c r="F6783" s="98"/>
      <c r="G6783" s="23"/>
      <c r="H6783" s="23"/>
      <c r="I6783" s="23"/>
      <c r="J6783" s="14" t="e">
        <f ca="1">F6783-(G6783+(SUMIF('RELACION PAGO DE CAJA'!B$3:B$9173,A6783,'RELACION PAGO DE CAJA'!K$3:K$9173)+SUMIF('RELACION PAGO DE CAJA'!B$3:B$9173,A6783,'RELACION PAGO DE CAJA'!L$3:L$9173)+(SUMIF('RELACION PAGO DE CAJA'!B$3:B$9173,A6783,'RELACION PAGO DE CAJA'!M$3:M$408)+(SUMIF('RELACION PAGO DE CAJA'!B$3:B$9173,A6783,'RELACION PAGO DE CAJA'!N$3:N$9173)))))</f>
        <v>#REF!</v>
      </c>
    </row>
    <row r="6784" spans="1:10">
      <c r="A6784" s="16" t="str">
        <f t="shared" si="110"/>
        <v/>
      </c>
      <c r="B6784" s="93"/>
      <c r="C6784" s="97"/>
      <c r="D6784" s="25"/>
      <c r="E6784" s="91"/>
      <c r="F6784" s="98"/>
      <c r="G6784" s="23"/>
      <c r="H6784" s="23"/>
      <c r="I6784" s="23"/>
      <c r="J6784" s="14" t="e">
        <f ca="1">F6784-(G6784+(SUMIF('RELACION PAGO DE CAJA'!B$3:B$9173,A6784,'RELACION PAGO DE CAJA'!K$3:K$9173)+SUMIF('RELACION PAGO DE CAJA'!B$3:B$9173,A6784,'RELACION PAGO DE CAJA'!L$3:L$9173)+(SUMIF('RELACION PAGO DE CAJA'!B$3:B$9173,A6784,'RELACION PAGO DE CAJA'!M$3:M$408)+(SUMIF('RELACION PAGO DE CAJA'!B$3:B$9173,A6784,'RELACION PAGO DE CAJA'!N$3:N$9173)))))</f>
        <v>#REF!</v>
      </c>
    </row>
    <row r="6785" spans="1:10">
      <c r="A6785" s="16" t="str">
        <f t="shared" si="110"/>
        <v/>
      </c>
      <c r="B6785" s="93"/>
      <c r="C6785" s="97"/>
      <c r="D6785" s="25"/>
      <c r="E6785" s="91"/>
      <c r="F6785" s="98"/>
      <c r="G6785" s="23"/>
      <c r="H6785" s="23"/>
      <c r="I6785" s="23"/>
      <c r="J6785" s="14" t="e">
        <f ca="1">F6785-(G6785+(SUMIF('RELACION PAGO DE CAJA'!B$3:B$9173,A6785,'RELACION PAGO DE CAJA'!K$3:K$9173)+SUMIF('RELACION PAGO DE CAJA'!B$3:B$9173,A6785,'RELACION PAGO DE CAJA'!L$3:L$9173)+(SUMIF('RELACION PAGO DE CAJA'!B$3:B$9173,A6785,'RELACION PAGO DE CAJA'!M$3:M$408)+(SUMIF('RELACION PAGO DE CAJA'!B$3:B$9173,A6785,'RELACION PAGO DE CAJA'!N$3:N$9173)))))</f>
        <v>#REF!</v>
      </c>
    </row>
    <row r="6786" spans="1:10">
      <c r="A6786" s="16" t="str">
        <f t="shared" si="110"/>
        <v/>
      </c>
      <c r="B6786" s="93"/>
      <c r="C6786" s="97"/>
      <c r="D6786" s="25"/>
      <c r="E6786" s="91"/>
      <c r="F6786" s="98"/>
      <c r="G6786" s="23"/>
      <c r="H6786" s="23"/>
      <c r="I6786" s="23"/>
      <c r="J6786" s="14" t="e">
        <f ca="1">F6786-(G6786+(SUMIF('RELACION PAGO DE CAJA'!B$3:B$9173,A6786,'RELACION PAGO DE CAJA'!K$3:K$9173)+SUMIF('RELACION PAGO DE CAJA'!B$3:B$9173,A6786,'RELACION PAGO DE CAJA'!L$3:L$9173)+(SUMIF('RELACION PAGO DE CAJA'!B$3:B$9173,A6786,'RELACION PAGO DE CAJA'!M$3:M$408)+(SUMIF('RELACION PAGO DE CAJA'!B$3:B$9173,A6786,'RELACION PAGO DE CAJA'!N$3:N$9173)))))</f>
        <v>#REF!</v>
      </c>
    </row>
    <row r="6787" spans="1:10">
      <c r="A6787" s="16" t="str">
        <f t="shared" si="110"/>
        <v/>
      </c>
      <c r="B6787" s="93"/>
      <c r="C6787" s="97"/>
      <c r="D6787" s="25"/>
      <c r="E6787" s="91"/>
      <c r="F6787" s="98"/>
      <c r="G6787" s="23"/>
      <c r="H6787" s="23"/>
      <c r="I6787" s="23"/>
      <c r="J6787" s="14" t="e">
        <f ca="1">F6787-(G6787+(SUMIF('RELACION PAGO DE CAJA'!B$3:B$9173,A6787,'RELACION PAGO DE CAJA'!K$3:K$9173)+SUMIF('RELACION PAGO DE CAJA'!B$3:B$9173,A6787,'RELACION PAGO DE CAJA'!L$3:L$9173)+(SUMIF('RELACION PAGO DE CAJA'!B$3:B$9173,A6787,'RELACION PAGO DE CAJA'!M$3:M$408)+(SUMIF('RELACION PAGO DE CAJA'!B$3:B$9173,A6787,'RELACION PAGO DE CAJA'!N$3:N$9173)))))</f>
        <v>#REF!</v>
      </c>
    </row>
    <row r="6788" spans="1:10">
      <c r="A6788" s="16" t="str">
        <f t="shared" si="110"/>
        <v/>
      </c>
      <c r="B6788" s="93"/>
      <c r="C6788" s="97"/>
      <c r="D6788" s="25"/>
      <c r="E6788" s="91"/>
      <c r="F6788" s="98"/>
      <c r="G6788" s="23"/>
      <c r="H6788" s="23"/>
      <c r="I6788" s="23"/>
      <c r="J6788" s="14" t="e">
        <f ca="1">F6788-(G6788+(SUMIF('RELACION PAGO DE CAJA'!B$3:B$9173,A6788,'RELACION PAGO DE CAJA'!K$3:K$9173)+SUMIF('RELACION PAGO DE CAJA'!B$3:B$9173,A6788,'RELACION PAGO DE CAJA'!L$3:L$9173)+(SUMIF('RELACION PAGO DE CAJA'!B$3:B$9173,A6788,'RELACION PAGO DE CAJA'!M$3:M$408)+(SUMIF('RELACION PAGO DE CAJA'!B$3:B$9173,A6788,'RELACION PAGO DE CAJA'!N$3:N$9173)))))</f>
        <v>#REF!</v>
      </c>
    </row>
    <row r="6789" spans="1:10">
      <c r="A6789" s="16" t="str">
        <f t="shared" si="110"/>
        <v/>
      </c>
      <c r="B6789" s="93"/>
      <c r="C6789" s="97"/>
      <c r="D6789" s="25"/>
      <c r="E6789" s="91"/>
      <c r="F6789" s="98"/>
      <c r="G6789" s="23"/>
      <c r="H6789" s="23"/>
      <c r="I6789" s="23"/>
      <c r="J6789" s="14" t="e">
        <f ca="1">F6789-(G6789+(SUMIF('RELACION PAGO DE CAJA'!B$3:B$9173,A6789,'RELACION PAGO DE CAJA'!K$3:K$9173)+SUMIF('RELACION PAGO DE CAJA'!B$3:B$9173,A6789,'RELACION PAGO DE CAJA'!L$3:L$9173)+(SUMIF('RELACION PAGO DE CAJA'!B$3:B$9173,A6789,'RELACION PAGO DE CAJA'!M$3:M$408)+(SUMIF('RELACION PAGO DE CAJA'!B$3:B$9173,A6789,'RELACION PAGO DE CAJA'!N$3:N$9173)))))</f>
        <v>#REF!</v>
      </c>
    </row>
    <row r="6790" spans="1:10">
      <c r="A6790" s="16" t="str">
        <f t="shared" si="110"/>
        <v/>
      </c>
      <c r="B6790" s="93"/>
      <c r="C6790" s="97"/>
      <c r="D6790" s="25"/>
      <c r="E6790" s="91"/>
      <c r="F6790" s="98"/>
      <c r="G6790" s="23"/>
      <c r="H6790" s="23"/>
      <c r="I6790" s="23"/>
      <c r="J6790" s="14" t="e">
        <f ca="1">F6790-(G6790+(SUMIF('RELACION PAGO DE CAJA'!B$3:B$9173,A6790,'RELACION PAGO DE CAJA'!K$3:K$9173)+SUMIF('RELACION PAGO DE CAJA'!B$3:B$9173,A6790,'RELACION PAGO DE CAJA'!L$3:L$9173)+(SUMIF('RELACION PAGO DE CAJA'!B$3:B$9173,A6790,'RELACION PAGO DE CAJA'!M$3:M$408)+(SUMIF('RELACION PAGO DE CAJA'!B$3:B$9173,A6790,'RELACION PAGO DE CAJA'!N$3:N$9173)))))</f>
        <v>#REF!</v>
      </c>
    </row>
    <row r="6791" spans="1:10">
      <c r="A6791" s="16" t="str">
        <f t="shared" si="110"/>
        <v/>
      </c>
      <c r="B6791" s="93"/>
      <c r="C6791" s="97"/>
      <c r="D6791" s="25"/>
      <c r="E6791" s="91"/>
      <c r="F6791" s="98"/>
      <c r="G6791" s="23"/>
      <c r="H6791" s="23"/>
      <c r="I6791" s="23"/>
      <c r="J6791" s="14" t="e">
        <f ca="1">F6791-(G6791+(SUMIF('RELACION PAGO DE CAJA'!B$3:B$9173,A6791,'RELACION PAGO DE CAJA'!K$3:K$9173)+SUMIF('RELACION PAGO DE CAJA'!B$3:B$9173,A6791,'RELACION PAGO DE CAJA'!L$3:L$9173)+(SUMIF('RELACION PAGO DE CAJA'!B$3:B$9173,A6791,'RELACION PAGO DE CAJA'!M$3:M$408)+(SUMIF('RELACION PAGO DE CAJA'!B$3:B$9173,A6791,'RELACION PAGO DE CAJA'!N$3:N$9173)))))</f>
        <v>#REF!</v>
      </c>
    </row>
    <row r="6792" spans="1:10">
      <c r="A6792" s="16" t="str">
        <f t="shared" si="110"/>
        <v/>
      </c>
      <c r="B6792" s="93"/>
      <c r="C6792" s="97"/>
      <c r="D6792" s="25"/>
      <c r="E6792" s="91"/>
      <c r="F6792" s="98"/>
      <c r="G6792" s="23"/>
      <c r="H6792" s="23"/>
      <c r="I6792" s="23"/>
      <c r="J6792" s="14" t="e">
        <f ca="1">F6792-(G6792+(SUMIF('RELACION PAGO DE CAJA'!B$3:B$9173,A6792,'RELACION PAGO DE CAJA'!K$3:K$9173)+SUMIF('RELACION PAGO DE CAJA'!B$3:B$9173,A6792,'RELACION PAGO DE CAJA'!L$3:L$9173)+(SUMIF('RELACION PAGO DE CAJA'!B$3:B$9173,A6792,'RELACION PAGO DE CAJA'!M$3:M$408)+(SUMIF('RELACION PAGO DE CAJA'!B$3:B$9173,A6792,'RELACION PAGO DE CAJA'!N$3:N$9173)))))</f>
        <v>#REF!</v>
      </c>
    </row>
    <row r="6793" spans="1:10">
      <c r="A6793" s="16" t="str">
        <f t="shared" si="110"/>
        <v/>
      </c>
      <c r="B6793" s="93"/>
      <c r="C6793" s="97"/>
      <c r="D6793" s="25"/>
      <c r="E6793" s="91"/>
      <c r="F6793" s="98"/>
      <c r="G6793" s="23"/>
      <c r="H6793" s="23"/>
      <c r="I6793" s="23"/>
      <c r="J6793" s="14" t="e">
        <f ca="1">F6793-(G6793+(SUMIF('RELACION PAGO DE CAJA'!B$3:B$9173,A6793,'RELACION PAGO DE CAJA'!K$3:K$9173)+SUMIF('RELACION PAGO DE CAJA'!B$3:B$9173,A6793,'RELACION PAGO DE CAJA'!L$3:L$9173)+(SUMIF('RELACION PAGO DE CAJA'!B$3:B$9173,A6793,'RELACION PAGO DE CAJA'!M$3:M$408)+(SUMIF('RELACION PAGO DE CAJA'!B$3:B$9173,A6793,'RELACION PAGO DE CAJA'!N$3:N$9173)))))</f>
        <v>#REF!</v>
      </c>
    </row>
    <row r="6794" spans="1:10">
      <c r="A6794" s="16" t="str">
        <f t="shared" si="110"/>
        <v/>
      </c>
      <c r="B6794" s="93"/>
      <c r="C6794" s="97"/>
      <c r="D6794" s="25"/>
      <c r="E6794" s="91"/>
      <c r="F6794" s="98"/>
      <c r="G6794" s="23"/>
      <c r="H6794" s="23"/>
      <c r="I6794" s="23"/>
      <c r="J6794" s="14" t="e">
        <f ca="1">F6794-(G6794+(SUMIF('RELACION PAGO DE CAJA'!B$3:B$9173,A6794,'RELACION PAGO DE CAJA'!K$3:K$9173)+SUMIF('RELACION PAGO DE CAJA'!B$3:B$9173,A6794,'RELACION PAGO DE CAJA'!L$3:L$9173)+(SUMIF('RELACION PAGO DE CAJA'!B$3:B$9173,A6794,'RELACION PAGO DE CAJA'!M$3:M$408)+(SUMIF('RELACION PAGO DE CAJA'!B$3:B$9173,A6794,'RELACION PAGO DE CAJA'!N$3:N$9173)))))</f>
        <v>#REF!</v>
      </c>
    </row>
    <row r="6795" spans="1:10">
      <c r="A6795" s="16" t="str">
        <f t="shared" si="110"/>
        <v/>
      </c>
      <c r="B6795" s="93"/>
      <c r="C6795" s="97"/>
      <c r="D6795" s="25"/>
      <c r="E6795" s="91"/>
      <c r="F6795" s="98"/>
      <c r="G6795" s="23"/>
      <c r="H6795" s="23"/>
      <c r="I6795" s="23"/>
      <c r="J6795" s="14" t="e">
        <f ca="1">F6795-(G6795+(SUMIF('RELACION PAGO DE CAJA'!B$3:B$9173,A6795,'RELACION PAGO DE CAJA'!K$3:K$9173)+SUMIF('RELACION PAGO DE CAJA'!B$3:B$9173,A6795,'RELACION PAGO DE CAJA'!L$3:L$9173)+(SUMIF('RELACION PAGO DE CAJA'!B$3:B$9173,A6795,'RELACION PAGO DE CAJA'!M$3:M$408)+(SUMIF('RELACION PAGO DE CAJA'!B$3:B$9173,A6795,'RELACION PAGO DE CAJA'!N$3:N$9173)))))</f>
        <v>#REF!</v>
      </c>
    </row>
    <row r="6796" spans="1:10">
      <c r="A6796" s="16" t="str">
        <f t="shared" si="110"/>
        <v/>
      </c>
      <c r="B6796" s="93"/>
      <c r="C6796" s="97"/>
      <c r="D6796" s="25"/>
      <c r="E6796" s="91"/>
      <c r="F6796" s="98"/>
      <c r="G6796" s="23"/>
      <c r="H6796" s="23"/>
      <c r="I6796" s="23"/>
      <c r="J6796" s="14" t="e">
        <f ca="1">F6796-(G6796+(SUMIF('RELACION PAGO DE CAJA'!B$3:B$9173,A6796,'RELACION PAGO DE CAJA'!K$3:K$9173)+SUMIF('RELACION PAGO DE CAJA'!B$3:B$9173,A6796,'RELACION PAGO DE CAJA'!L$3:L$9173)+(SUMIF('RELACION PAGO DE CAJA'!B$3:B$9173,A6796,'RELACION PAGO DE CAJA'!M$3:M$408)+(SUMIF('RELACION PAGO DE CAJA'!B$3:B$9173,A6796,'RELACION PAGO DE CAJA'!N$3:N$9173)))))</f>
        <v>#REF!</v>
      </c>
    </row>
    <row r="6797" spans="1:10">
      <c r="A6797" s="16" t="str">
        <f t="shared" si="110"/>
        <v/>
      </c>
      <c r="B6797" s="93"/>
      <c r="C6797" s="97"/>
      <c r="D6797" s="25"/>
      <c r="E6797" s="91"/>
      <c r="F6797" s="98"/>
      <c r="G6797" s="23"/>
      <c r="H6797" s="23"/>
      <c r="I6797" s="23"/>
      <c r="J6797" s="14" t="e">
        <f ca="1">F6797-(G6797+(SUMIF('RELACION PAGO DE CAJA'!B$3:B$9173,A6797,'RELACION PAGO DE CAJA'!K$3:K$9173)+SUMIF('RELACION PAGO DE CAJA'!B$3:B$9173,A6797,'RELACION PAGO DE CAJA'!L$3:L$9173)+(SUMIF('RELACION PAGO DE CAJA'!B$3:B$9173,A6797,'RELACION PAGO DE CAJA'!M$3:M$408)+(SUMIF('RELACION PAGO DE CAJA'!B$3:B$9173,A6797,'RELACION PAGO DE CAJA'!N$3:N$9173)))))</f>
        <v>#REF!</v>
      </c>
    </row>
    <row r="6798" spans="1:10">
      <c r="A6798" s="16" t="str">
        <f t="shared" si="110"/>
        <v/>
      </c>
      <c r="B6798" s="93"/>
      <c r="C6798" s="97"/>
      <c r="D6798" s="25"/>
      <c r="E6798" s="91"/>
      <c r="F6798" s="98"/>
      <c r="G6798" s="23"/>
      <c r="H6798" s="23"/>
      <c r="I6798" s="23"/>
      <c r="J6798" s="14" t="e">
        <f ca="1">F6798-(G6798+(SUMIF('RELACION PAGO DE CAJA'!B$3:B$9173,A6798,'RELACION PAGO DE CAJA'!K$3:K$9173)+SUMIF('RELACION PAGO DE CAJA'!B$3:B$9173,A6798,'RELACION PAGO DE CAJA'!L$3:L$9173)+(SUMIF('RELACION PAGO DE CAJA'!B$3:B$9173,A6798,'RELACION PAGO DE CAJA'!M$3:M$408)+(SUMIF('RELACION PAGO DE CAJA'!B$3:B$9173,A6798,'RELACION PAGO DE CAJA'!N$3:N$9173)))))</f>
        <v>#REF!</v>
      </c>
    </row>
    <row r="6799" spans="1:10">
      <c r="A6799" s="16" t="str">
        <f t="shared" si="110"/>
        <v/>
      </c>
      <c r="B6799" s="93"/>
      <c r="C6799" s="97"/>
      <c r="D6799" s="25"/>
      <c r="E6799" s="91"/>
      <c r="F6799" s="98"/>
      <c r="G6799" s="23"/>
      <c r="H6799" s="23"/>
      <c r="I6799" s="23"/>
      <c r="J6799" s="14" t="e">
        <f ca="1">F6799-(G6799+(SUMIF('RELACION PAGO DE CAJA'!B$3:B$9173,A6799,'RELACION PAGO DE CAJA'!K$3:K$9173)+SUMIF('RELACION PAGO DE CAJA'!B$3:B$9173,A6799,'RELACION PAGO DE CAJA'!L$3:L$9173)+(SUMIF('RELACION PAGO DE CAJA'!B$3:B$9173,A6799,'RELACION PAGO DE CAJA'!M$3:M$408)+(SUMIF('RELACION PAGO DE CAJA'!B$3:B$9173,A6799,'RELACION PAGO DE CAJA'!N$3:N$9173)))))</f>
        <v>#REF!</v>
      </c>
    </row>
    <row r="6800" spans="1:10">
      <c r="A6800" s="16" t="str">
        <f t="shared" si="110"/>
        <v/>
      </c>
      <c r="B6800" s="93"/>
      <c r="C6800" s="97"/>
      <c r="D6800" s="25"/>
      <c r="E6800" s="91"/>
      <c r="F6800" s="98"/>
      <c r="G6800" s="23"/>
      <c r="H6800" s="23"/>
      <c r="I6800" s="23"/>
      <c r="J6800" s="14" t="e">
        <f ca="1">F6800-(G6800+(SUMIF('RELACION PAGO DE CAJA'!B$3:B$9173,A6800,'RELACION PAGO DE CAJA'!K$3:K$9173)+SUMIF('RELACION PAGO DE CAJA'!B$3:B$9173,A6800,'RELACION PAGO DE CAJA'!L$3:L$9173)+(SUMIF('RELACION PAGO DE CAJA'!B$3:B$9173,A6800,'RELACION PAGO DE CAJA'!M$3:M$408)+(SUMIF('RELACION PAGO DE CAJA'!B$3:B$9173,A6800,'RELACION PAGO DE CAJA'!N$3:N$9173)))))</f>
        <v>#REF!</v>
      </c>
    </row>
    <row r="6801" spans="1:10">
      <c r="A6801" s="16" t="str">
        <f t="shared" si="110"/>
        <v/>
      </c>
      <c r="B6801" s="93"/>
      <c r="C6801" s="97"/>
      <c r="D6801" s="25"/>
      <c r="E6801" s="91"/>
      <c r="F6801" s="98"/>
      <c r="G6801" s="23"/>
      <c r="H6801" s="23"/>
      <c r="I6801" s="23"/>
      <c r="J6801" s="14" t="e">
        <f ca="1">F6801-(G6801+(SUMIF('RELACION PAGO DE CAJA'!B$3:B$9173,A6801,'RELACION PAGO DE CAJA'!K$3:K$9173)+SUMIF('RELACION PAGO DE CAJA'!B$3:B$9173,A6801,'RELACION PAGO DE CAJA'!L$3:L$9173)+(SUMIF('RELACION PAGO DE CAJA'!B$3:B$9173,A6801,'RELACION PAGO DE CAJA'!M$3:M$408)+(SUMIF('RELACION PAGO DE CAJA'!B$3:B$9173,A6801,'RELACION PAGO DE CAJA'!N$3:N$9173)))))</f>
        <v>#REF!</v>
      </c>
    </row>
    <row r="6802" spans="1:10">
      <c r="A6802" s="16" t="str">
        <f t="shared" si="110"/>
        <v/>
      </c>
      <c r="B6802" s="93"/>
      <c r="C6802" s="97"/>
      <c r="D6802" s="25"/>
      <c r="E6802" s="91"/>
      <c r="F6802" s="98"/>
      <c r="G6802" s="23"/>
      <c r="H6802" s="23"/>
      <c r="I6802" s="23"/>
      <c r="J6802" s="14" t="e">
        <f ca="1">F6802-(G6802+(SUMIF('RELACION PAGO DE CAJA'!B$3:B$9173,A6802,'RELACION PAGO DE CAJA'!K$3:K$9173)+SUMIF('RELACION PAGO DE CAJA'!B$3:B$9173,A6802,'RELACION PAGO DE CAJA'!L$3:L$9173)+(SUMIF('RELACION PAGO DE CAJA'!B$3:B$9173,A6802,'RELACION PAGO DE CAJA'!M$3:M$408)+(SUMIF('RELACION PAGO DE CAJA'!B$3:B$9173,A6802,'RELACION PAGO DE CAJA'!N$3:N$9173)))))</f>
        <v>#REF!</v>
      </c>
    </row>
    <row r="6803" spans="1:10">
      <c r="A6803" s="16" t="str">
        <f t="shared" si="110"/>
        <v/>
      </c>
      <c r="B6803" s="93"/>
      <c r="C6803" s="97"/>
      <c r="D6803" s="25"/>
      <c r="E6803" s="91"/>
      <c r="F6803" s="98"/>
      <c r="G6803" s="23"/>
      <c r="H6803" s="23"/>
      <c r="I6803" s="23"/>
      <c r="J6803" s="14" t="e">
        <f ca="1">F6803-(G6803+(SUMIF('RELACION PAGO DE CAJA'!B$3:B$9173,A6803,'RELACION PAGO DE CAJA'!K$3:K$9173)+SUMIF('RELACION PAGO DE CAJA'!B$3:B$9173,A6803,'RELACION PAGO DE CAJA'!L$3:L$9173)+(SUMIF('RELACION PAGO DE CAJA'!B$3:B$9173,A6803,'RELACION PAGO DE CAJA'!M$3:M$408)+(SUMIF('RELACION PAGO DE CAJA'!B$3:B$9173,A6803,'RELACION PAGO DE CAJA'!N$3:N$9173)))))</f>
        <v>#REF!</v>
      </c>
    </row>
    <row r="6804" spans="1:10">
      <c r="A6804" s="16" t="str">
        <f t="shared" si="110"/>
        <v/>
      </c>
      <c r="B6804" s="93"/>
      <c r="C6804" s="97"/>
      <c r="D6804" s="25"/>
      <c r="E6804" s="91"/>
      <c r="F6804" s="98"/>
      <c r="G6804" s="23"/>
      <c r="H6804" s="23"/>
      <c r="I6804" s="23"/>
      <c r="J6804" s="14" t="e">
        <f ca="1">F6804-(G6804+(SUMIF('RELACION PAGO DE CAJA'!B$3:B$9173,A6804,'RELACION PAGO DE CAJA'!K$3:K$9173)+SUMIF('RELACION PAGO DE CAJA'!B$3:B$9173,A6804,'RELACION PAGO DE CAJA'!L$3:L$9173)+(SUMIF('RELACION PAGO DE CAJA'!B$3:B$9173,A6804,'RELACION PAGO DE CAJA'!M$3:M$408)+(SUMIF('RELACION PAGO DE CAJA'!B$3:B$9173,A6804,'RELACION PAGO DE CAJA'!N$3:N$9173)))))</f>
        <v>#REF!</v>
      </c>
    </row>
    <row r="6805" spans="1:10">
      <c r="A6805" s="16" t="str">
        <f t="shared" ref="A6805:A6868" si="111">CONCATENATE(B6805,D6805,E6805)</f>
        <v/>
      </c>
      <c r="B6805" s="93"/>
      <c r="C6805" s="97"/>
      <c r="D6805" s="25"/>
      <c r="E6805" s="91"/>
      <c r="F6805" s="98"/>
      <c r="G6805" s="23"/>
      <c r="H6805" s="23"/>
      <c r="I6805" s="23"/>
      <c r="J6805" s="14" t="e">
        <f ca="1">F6805-(G6805+(SUMIF('RELACION PAGO DE CAJA'!B$3:B$9173,A6805,'RELACION PAGO DE CAJA'!K$3:K$9173)+SUMIF('RELACION PAGO DE CAJA'!B$3:B$9173,A6805,'RELACION PAGO DE CAJA'!L$3:L$9173)+(SUMIF('RELACION PAGO DE CAJA'!B$3:B$9173,A6805,'RELACION PAGO DE CAJA'!M$3:M$408)+(SUMIF('RELACION PAGO DE CAJA'!B$3:B$9173,A6805,'RELACION PAGO DE CAJA'!N$3:N$9173)))))</f>
        <v>#REF!</v>
      </c>
    </row>
    <row r="6806" spans="1:10">
      <c r="A6806" s="16" t="str">
        <f t="shared" si="111"/>
        <v/>
      </c>
      <c r="B6806" s="93"/>
      <c r="C6806" s="97"/>
      <c r="D6806" s="25"/>
      <c r="E6806" s="91"/>
      <c r="F6806" s="98"/>
      <c r="G6806" s="23"/>
      <c r="H6806" s="23"/>
      <c r="I6806" s="23"/>
      <c r="J6806" s="14" t="e">
        <f ca="1">F6806-(G6806+(SUMIF('RELACION PAGO DE CAJA'!B$3:B$9173,A6806,'RELACION PAGO DE CAJA'!K$3:K$9173)+SUMIF('RELACION PAGO DE CAJA'!B$3:B$9173,A6806,'RELACION PAGO DE CAJA'!L$3:L$9173)+(SUMIF('RELACION PAGO DE CAJA'!B$3:B$9173,A6806,'RELACION PAGO DE CAJA'!M$3:M$408)+(SUMIF('RELACION PAGO DE CAJA'!B$3:B$9173,A6806,'RELACION PAGO DE CAJA'!N$3:N$9173)))))</f>
        <v>#REF!</v>
      </c>
    </row>
    <row r="6807" spans="1:10">
      <c r="A6807" s="16" t="str">
        <f t="shared" si="111"/>
        <v/>
      </c>
      <c r="B6807" s="93"/>
      <c r="C6807" s="97"/>
      <c r="D6807" s="25"/>
      <c r="E6807" s="91"/>
      <c r="F6807" s="98"/>
      <c r="G6807" s="23"/>
      <c r="H6807" s="23"/>
      <c r="I6807" s="23"/>
      <c r="J6807" s="14" t="e">
        <f ca="1">F6807-(G6807+(SUMIF('RELACION PAGO DE CAJA'!B$3:B$9173,A6807,'RELACION PAGO DE CAJA'!K$3:K$9173)+SUMIF('RELACION PAGO DE CAJA'!B$3:B$9173,A6807,'RELACION PAGO DE CAJA'!L$3:L$9173)+(SUMIF('RELACION PAGO DE CAJA'!B$3:B$9173,A6807,'RELACION PAGO DE CAJA'!M$3:M$408)+(SUMIF('RELACION PAGO DE CAJA'!B$3:B$9173,A6807,'RELACION PAGO DE CAJA'!N$3:N$9173)))))</f>
        <v>#REF!</v>
      </c>
    </row>
    <row r="6808" spans="1:10">
      <c r="A6808" s="16" t="str">
        <f t="shared" si="111"/>
        <v/>
      </c>
      <c r="B6808" s="93"/>
      <c r="C6808" s="97"/>
      <c r="D6808" s="25"/>
      <c r="E6808" s="91"/>
      <c r="F6808" s="98"/>
      <c r="G6808" s="23"/>
      <c r="H6808" s="23"/>
      <c r="I6808" s="23"/>
      <c r="J6808" s="14" t="e">
        <f ca="1">F6808-(G6808+(SUMIF('RELACION PAGO DE CAJA'!B$3:B$9173,A6808,'RELACION PAGO DE CAJA'!K$3:K$9173)+SUMIF('RELACION PAGO DE CAJA'!B$3:B$9173,A6808,'RELACION PAGO DE CAJA'!L$3:L$9173)+(SUMIF('RELACION PAGO DE CAJA'!B$3:B$9173,A6808,'RELACION PAGO DE CAJA'!M$3:M$408)+(SUMIF('RELACION PAGO DE CAJA'!B$3:B$9173,A6808,'RELACION PAGO DE CAJA'!N$3:N$9173)))))</f>
        <v>#REF!</v>
      </c>
    </row>
    <row r="6809" spans="1:10">
      <c r="A6809" s="16" t="str">
        <f t="shared" si="111"/>
        <v/>
      </c>
      <c r="B6809" s="93"/>
      <c r="C6809" s="97"/>
      <c r="D6809" s="25"/>
      <c r="E6809" s="91"/>
      <c r="F6809" s="98"/>
      <c r="G6809" s="23"/>
      <c r="H6809" s="23"/>
      <c r="I6809" s="23"/>
      <c r="J6809" s="14" t="e">
        <f ca="1">F6809-(G6809+(SUMIF('RELACION PAGO DE CAJA'!B$3:B$9173,A6809,'RELACION PAGO DE CAJA'!K$3:K$9173)+SUMIF('RELACION PAGO DE CAJA'!B$3:B$9173,A6809,'RELACION PAGO DE CAJA'!L$3:L$9173)+(SUMIF('RELACION PAGO DE CAJA'!B$3:B$9173,A6809,'RELACION PAGO DE CAJA'!M$3:M$408)+(SUMIF('RELACION PAGO DE CAJA'!B$3:B$9173,A6809,'RELACION PAGO DE CAJA'!N$3:N$9173)))))</f>
        <v>#REF!</v>
      </c>
    </row>
    <row r="6810" spans="1:10">
      <c r="A6810" s="16" t="str">
        <f t="shared" si="111"/>
        <v/>
      </c>
      <c r="B6810" s="93"/>
      <c r="C6810" s="97"/>
      <c r="D6810" s="25"/>
      <c r="E6810" s="91"/>
      <c r="F6810" s="98"/>
      <c r="G6810" s="23"/>
      <c r="H6810" s="23"/>
      <c r="I6810" s="23"/>
      <c r="J6810" s="14" t="e">
        <f ca="1">F6810-(G6810+(SUMIF('RELACION PAGO DE CAJA'!B$3:B$9173,A6810,'RELACION PAGO DE CAJA'!K$3:K$9173)+SUMIF('RELACION PAGO DE CAJA'!B$3:B$9173,A6810,'RELACION PAGO DE CAJA'!L$3:L$9173)+(SUMIF('RELACION PAGO DE CAJA'!B$3:B$9173,A6810,'RELACION PAGO DE CAJA'!M$3:M$408)+(SUMIF('RELACION PAGO DE CAJA'!B$3:B$9173,A6810,'RELACION PAGO DE CAJA'!N$3:N$9173)))))</f>
        <v>#REF!</v>
      </c>
    </row>
    <row r="6811" spans="1:10">
      <c r="A6811" s="16" t="str">
        <f t="shared" si="111"/>
        <v/>
      </c>
      <c r="B6811" s="93"/>
      <c r="C6811" s="97"/>
      <c r="D6811" s="25"/>
      <c r="E6811" s="91"/>
      <c r="F6811" s="98"/>
      <c r="G6811" s="23"/>
      <c r="H6811" s="23"/>
      <c r="I6811" s="23"/>
      <c r="J6811" s="14" t="e">
        <f ca="1">F6811-(G6811+(SUMIF('RELACION PAGO DE CAJA'!B$3:B$9173,A6811,'RELACION PAGO DE CAJA'!K$3:K$9173)+SUMIF('RELACION PAGO DE CAJA'!B$3:B$9173,A6811,'RELACION PAGO DE CAJA'!L$3:L$9173)+(SUMIF('RELACION PAGO DE CAJA'!B$3:B$9173,A6811,'RELACION PAGO DE CAJA'!M$3:M$408)+(SUMIF('RELACION PAGO DE CAJA'!B$3:B$9173,A6811,'RELACION PAGO DE CAJA'!N$3:N$9173)))))</f>
        <v>#REF!</v>
      </c>
    </row>
    <row r="6812" spans="1:10">
      <c r="A6812" s="16" t="str">
        <f t="shared" si="111"/>
        <v/>
      </c>
      <c r="B6812" s="93"/>
      <c r="C6812" s="97"/>
      <c r="D6812" s="25"/>
      <c r="E6812" s="91"/>
      <c r="F6812" s="98"/>
      <c r="G6812" s="23"/>
      <c r="H6812" s="23"/>
      <c r="I6812" s="23"/>
      <c r="J6812" s="14" t="e">
        <f ca="1">F6812-(G6812+(SUMIF('RELACION PAGO DE CAJA'!B$3:B$9173,A6812,'RELACION PAGO DE CAJA'!K$3:K$9173)+SUMIF('RELACION PAGO DE CAJA'!B$3:B$9173,A6812,'RELACION PAGO DE CAJA'!L$3:L$9173)+(SUMIF('RELACION PAGO DE CAJA'!B$3:B$9173,A6812,'RELACION PAGO DE CAJA'!M$3:M$408)+(SUMIF('RELACION PAGO DE CAJA'!B$3:B$9173,A6812,'RELACION PAGO DE CAJA'!N$3:N$9173)))))</f>
        <v>#REF!</v>
      </c>
    </row>
    <row r="6813" spans="1:10">
      <c r="A6813" s="16" t="str">
        <f t="shared" si="111"/>
        <v/>
      </c>
      <c r="B6813" s="93"/>
      <c r="C6813" s="97"/>
      <c r="D6813" s="25"/>
      <c r="E6813" s="91"/>
      <c r="F6813" s="98"/>
      <c r="G6813" s="23"/>
      <c r="H6813" s="23"/>
      <c r="I6813" s="23"/>
      <c r="J6813" s="14" t="e">
        <f ca="1">F6813-(G6813+(SUMIF('RELACION PAGO DE CAJA'!B$3:B$9173,A6813,'RELACION PAGO DE CAJA'!K$3:K$9173)+SUMIF('RELACION PAGO DE CAJA'!B$3:B$9173,A6813,'RELACION PAGO DE CAJA'!L$3:L$9173)+(SUMIF('RELACION PAGO DE CAJA'!B$3:B$9173,A6813,'RELACION PAGO DE CAJA'!M$3:M$408)+(SUMIF('RELACION PAGO DE CAJA'!B$3:B$9173,A6813,'RELACION PAGO DE CAJA'!N$3:N$9173)))))</f>
        <v>#REF!</v>
      </c>
    </row>
    <row r="6814" spans="1:10">
      <c r="A6814" s="16" t="str">
        <f t="shared" si="111"/>
        <v/>
      </c>
      <c r="B6814" s="93"/>
      <c r="C6814" s="97"/>
      <c r="D6814" s="25"/>
      <c r="E6814" s="91"/>
      <c r="F6814" s="98"/>
      <c r="G6814" s="23"/>
      <c r="H6814" s="23"/>
      <c r="I6814" s="23"/>
      <c r="J6814" s="14" t="e">
        <f ca="1">F6814-(G6814+(SUMIF('RELACION PAGO DE CAJA'!B$3:B$9173,A6814,'RELACION PAGO DE CAJA'!K$3:K$9173)+SUMIF('RELACION PAGO DE CAJA'!B$3:B$9173,A6814,'RELACION PAGO DE CAJA'!L$3:L$9173)+(SUMIF('RELACION PAGO DE CAJA'!B$3:B$9173,A6814,'RELACION PAGO DE CAJA'!M$3:M$408)+(SUMIF('RELACION PAGO DE CAJA'!B$3:B$9173,A6814,'RELACION PAGO DE CAJA'!N$3:N$9173)))))</f>
        <v>#REF!</v>
      </c>
    </row>
    <row r="6815" spans="1:10">
      <c r="A6815" s="16" t="str">
        <f t="shared" si="111"/>
        <v/>
      </c>
      <c r="B6815" s="93"/>
      <c r="C6815" s="97"/>
      <c r="D6815" s="25"/>
      <c r="E6815" s="91"/>
      <c r="F6815" s="98"/>
      <c r="G6815" s="23"/>
      <c r="H6815" s="23"/>
      <c r="I6815" s="23"/>
      <c r="J6815" s="14" t="e">
        <f ca="1">F6815-(G6815+(SUMIF('RELACION PAGO DE CAJA'!B$3:B$9173,A6815,'RELACION PAGO DE CAJA'!K$3:K$9173)+SUMIF('RELACION PAGO DE CAJA'!B$3:B$9173,A6815,'RELACION PAGO DE CAJA'!L$3:L$9173)+(SUMIF('RELACION PAGO DE CAJA'!B$3:B$9173,A6815,'RELACION PAGO DE CAJA'!M$3:M$408)+(SUMIF('RELACION PAGO DE CAJA'!B$3:B$9173,A6815,'RELACION PAGO DE CAJA'!N$3:N$9173)))))</f>
        <v>#REF!</v>
      </c>
    </row>
    <row r="6816" spans="1:10">
      <c r="A6816" s="16" t="str">
        <f t="shared" si="111"/>
        <v/>
      </c>
      <c r="B6816" s="93"/>
      <c r="C6816" s="97"/>
      <c r="D6816" s="25"/>
      <c r="E6816" s="91"/>
      <c r="F6816" s="98"/>
      <c r="G6816" s="23"/>
      <c r="H6816" s="23"/>
      <c r="I6816" s="23"/>
      <c r="J6816" s="14" t="e">
        <f ca="1">F6816-(G6816+(SUMIF('RELACION PAGO DE CAJA'!B$3:B$9173,A6816,'RELACION PAGO DE CAJA'!K$3:K$9173)+SUMIF('RELACION PAGO DE CAJA'!B$3:B$9173,A6816,'RELACION PAGO DE CAJA'!L$3:L$9173)+(SUMIF('RELACION PAGO DE CAJA'!B$3:B$9173,A6816,'RELACION PAGO DE CAJA'!M$3:M$408)+(SUMIF('RELACION PAGO DE CAJA'!B$3:B$9173,A6816,'RELACION PAGO DE CAJA'!N$3:N$9173)))))</f>
        <v>#REF!</v>
      </c>
    </row>
    <row r="6817" spans="1:10">
      <c r="A6817" s="16" t="str">
        <f t="shared" si="111"/>
        <v/>
      </c>
      <c r="B6817" s="93"/>
      <c r="C6817" s="97"/>
      <c r="D6817" s="25"/>
      <c r="E6817" s="91"/>
      <c r="F6817" s="98"/>
      <c r="G6817" s="23"/>
      <c r="H6817" s="23"/>
      <c r="I6817" s="23"/>
      <c r="J6817" s="14" t="e">
        <f ca="1">F6817-(G6817+(SUMIF('RELACION PAGO DE CAJA'!B$3:B$9173,A6817,'RELACION PAGO DE CAJA'!K$3:K$9173)+SUMIF('RELACION PAGO DE CAJA'!B$3:B$9173,A6817,'RELACION PAGO DE CAJA'!L$3:L$9173)+(SUMIF('RELACION PAGO DE CAJA'!B$3:B$9173,A6817,'RELACION PAGO DE CAJA'!M$3:M$408)+(SUMIF('RELACION PAGO DE CAJA'!B$3:B$9173,A6817,'RELACION PAGO DE CAJA'!N$3:N$9173)))))</f>
        <v>#REF!</v>
      </c>
    </row>
    <row r="6818" spans="1:10">
      <c r="A6818" s="16" t="str">
        <f t="shared" si="111"/>
        <v/>
      </c>
      <c r="B6818" s="93"/>
      <c r="C6818" s="97"/>
      <c r="D6818" s="25"/>
      <c r="E6818" s="91"/>
      <c r="F6818" s="98"/>
      <c r="G6818" s="23"/>
      <c r="H6818" s="23"/>
      <c r="I6818" s="23"/>
      <c r="J6818" s="14" t="e">
        <f ca="1">F6818-(G6818+(SUMIF('RELACION PAGO DE CAJA'!B$3:B$9173,A6818,'RELACION PAGO DE CAJA'!K$3:K$9173)+SUMIF('RELACION PAGO DE CAJA'!B$3:B$9173,A6818,'RELACION PAGO DE CAJA'!L$3:L$9173)+(SUMIF('RELACION PAGO DE CAJA'!B$3:B$9173,A6818,'RELACION PAGO DE CAJA'!M$3:M$408)+(SUMIF('RELACION PAGO DE CAJA'!B$3:B$9173,A6818,'RELACION PAGO DE CAJA'!N$3:N$9173)))))</f>
        <v>#REF!</v>
      </c>
    </row>
    <row r="6819" spans="1:10">
      <c r="A6819" s="16" t="str">
        <f t="shared" si="111"/>
        <v/>
      </c>
      <c r="B6819" s="93"/>
      <c r="C6819" s="97"/>
      <c r="D6819" s="25"/>
      <c r="E6819" s="91"/>
      <c r="F6819" s="98"/>
      <c r="G6819" s="23"/>
      <c r="H6819" s="23"/>
      <c r="I6819" s="23"/>
      <c r="J6819" s="14" t="e">
        <f ca="1">F6819-(G6819+(SUMIF('RELACION PAGO DE CAJA'!B$3:B$9173,A6819,'RELACION PAGO DE CAJA'!K$3:K$9173)+SUMIF('RELACION PAGO DE CAJA'!B$3:B$9173,A6819,'RELACION PAGO DE CAJA'!L$3:L$9173)+(SUMIF('RELACION PAGO DE CAJA'!B$3:B$9173,A6819,'RELACION PAGO DE CAJA'!M$3:M$408)+(SUMIF('RELACION PAGO DE CAJA'!B$3:B$9173,A6819,'RELACION PAGO DE CAJA'!N$3:N$9173)))))</f>
        <v>#REF!</v>
      </c>
    </row>
    <row r="6820" spans="1:10">
      <c r="A6820" s="16" t="str">
        <f t="shared" si="111"/>
        <v/>
      </c>
      <c r="B6820" s="93"/>
      <c r="C6820" s="97"/>
      <c r="D6820" s="25"/>
      <c r="E6820" s="91"/>
      <c r="F6820" s="98"/>
      <c r="G6820" s="23"/>
      <c r="H6820" s="23"/>
      <c r="I6820" s="23"/>
      <c r="J6820" s="14" t="e">
        <f ca="1">F6820-(G6820+(SUMIF('RELACION PAGO DE CAJA'!B$3:B$9173,A6820,'RELACION PAGO DE CAJA'!K$3:K$9173)+SUMIF('RELACION PAGO DE CAJA'!B$3:B$9173,A6820,'RELACION PAGO DE CAJA'!L$3:L$9173)+(SUMIF('RELACION PAGO DE CAJA'!B$3:B$9173,A6820,'RELACION PAGO DE CAJA'!M$3:M$408)+(SUMIF('RELACION PAGO DE CAJA'!B$3:B$9173,A6820,'RELACION PAGO DE CAJA'!N$3:N$9173)))))</f>
        <v>#REF!</v>
      </c>
    </row>
    <row r="6821" spans="1:10">
      <c r="A6821" s="16" t="str">
        <f t="shared" si="111"/>
        <v/>
      </c>
      <c r="B6821" s="93"/>
      <c r="C6821" s="97"/>
      <c r="D6821" s="25"/>
      <c r="E6821" s="91"/>
      <c r="F6821" s="98"/>
      <c r="G6821" s="23"/>
      <c r="H6821" s="23"/>
      <c r="I6821" s="23"/>
      <c r="J6821" s="14" t="e">
        <f ca="1">F6821-(G6821+(SUMIF('RELACION PAGO DE CAJA'!B$3:B$9173,A6821,'RELACION PAGO DE CAJA'!K$3:K$9173)+SUMIF('RELACION PAGO DE CAJA'!B$3:B$9173,A6821,'RELACION PAGO DE CAJA'!L$3:L$9173)+(SUMIF('RELACION PAGO DE CAJA'!B$3:B$9173,A6821,'RELACION PAGO DE CAJA'!M$3:M$408)+(SUMIF('RELACION PAGO DE CAJA'!B$3:B$9173,A6821,'RELACION PAGO DE CAJA'!N$3:N$9173)))))</f>
        <v>#REF!</v>
      </c>
    </row>
    <row r="6822" spans="1:10">
      <c r="A6822" s="16" t="str">
        <f t="shared" si="111"/>
        <v/>
      </c>
      <c r="B6822" s="93"/>
      <c r="C6822" s="97"/>
      <c r="D6822" s="25"/>
      <c r="E6822" s="91"/>
      <c r="F6822" s="98"/>
      <c r="G6822" s="23"/>
      <c r="H6822" s="23"/>
      <c r="I6822" s="23"/>
      <c r="J6822" s="14" t="e">
        <f ca="1">F6822-(G6822+(SUMIF('RELACION PAGO DE CAJA'!B$3:B$9173,A6822,'RELACION PAGO DE CAJA'!K$3:K$9173)+SUMIF('RELACION PAGO DE CAJA'!B$3:B$9173,A6822,'RELACION PAGO DE CAJA'!L$3:L$9173)+(SUMIF('RELACION PAGO DE CAJA'!B$3:B$9173,A6822,'RELACION PAGO DE CAJA'!M$3:M$408)+(SUMIF('RELACION PAGO DE CAJA'!B$3:B$9173,A6822,'RELACION PAGO DE CAJA'!N$3:N$9173)))))</f>
        <v>#REF!</v>
      </c>
    </row>
    <row r="6823" spans="1:10">
      <c r="A6823" s="16" t="str">
        <f t="shared" si="111"/>
        <v/>
      </c>
      <c r="B6823" s="93"/>
      <c r="C6823" s="97"/>
      <c r="D6823" s="25"/>
      <c r="E6823" s="91"/>
      <c r="F6823" s="98"/>
      <c r="G6823" s="23"/>
      <c r="H6823" s="23"/>
      <c r="I6823" s="23"/>
      <c r="J6823" s="14" t="e">
        <f ca="1">F6823-(G6823+(SUMIF('RELACION PAGO DE CAJA'!B$3:B$9173,A6823,'RELACION PAGO DE CAJA'!K$3:K$9173)+SUMIF('RELACION PAGO DE CAJA'!B$3:B$9173,A6823,'RELACION PAGO DE CAJA'!L$3:L$9173)+(SUMIF('RELACION PAGO DE CAJA'!B$3:B$9173,A6823,'RELACION PAGO DE CAJA'!M$3:M$408)+(SUMIF('RELACION PAGO DE CAJA'!B$3:B$9173,A6823,'RELACION PAGO DE CAJA'!N$3:N$9173)))))</f>
        <v>#REF!</v>
      </c>
    </row>
    <row r="6824" spans="1:10">
      <c r="A6824" s="16" t="str">
        <f t="shared" si="111"/>
        <v/>
      </c>
      <c r="B6824" s="93"/>
      <c r="C6824" s="97"/>
      <c r="D6824" s="25"/>
      <c r="E6824" s="91"/>
      <c r="F6824" s="98"/>
      <c r="G6824" s="23"/>
      <c r="H6824" s="23"/>
      <c r="I6824" s="23"/>
      <c r="J6824" s="14" t="e">
        <f ca="1">F6824-(G6824+(SUMIF('RELACION PAGO DE CAJA'!B$3:B$9173,A6824,'RELACION PAGO DE CAJA'!K$3:K$9173)+SUMIF('RELACION PAGO DE CAJA'!B$3:B$9173,A6824,'RELACION PAGO DE CAJA'!L$3:L$9173)+(SUMIF('RELACION PAGO DE CAJA'!B$3:B$9173,A6824,'RELACION PAGO DE CAJA'!M$3:M$408)+(SUMIF('RELACION PAGO DE CAJA'!B$3:B$9173,A6824,'RELACION PAGO DE CAJA'!N$3:N$9173)))))</f>
        <v>#REF!</v>
      </c>
    </row>
    <row r="6825" spans="1:10">
      <c r="A6825" s="16" t="str">
        <f t="shared" si="111"/>
        <v/>
      </c>
      <c r="B6825" s="93"/>
      <c r="C6825" s="97"/>
      <c r="D6825" s="25"/>
      <c r="E6825" s="91"/>
      <c r="F6825" s="98"/>
      <c r="G6825" s="23"/>
      <c r="H6825" s="23"/>
      <c r="I6825" s="23"/>
      <c r="J6825" s="14" t="e">
        <f ca="1">F6825-(G6825+(SUMIF('RELACION PAGO DE CAJA'!B$3:B$9173,A6825,'RELACION PAGO DE CAJA'!K$3:K$9173)+SUMIF('RELACION PAGO DE CAJA'!B$3:B$9173,A6825,'RELACION PAGO DE CAJA'!L$3:L$9173)+(SUMIF('RELACION PAGO DE CAJA'!B$3:B$9173,A6825,'RELACION PAGO DE CAJA'!M$3:M$408)+(SUMIF('RELACION PAGO DE CAJA'!B$3:B$9173,A6825,'RELACION PAGO DE CAJA'!N$3:N$9173)))))</f>
        <v>#REF!</v>
      </c>
    </row>
    <row r="6826" spans="1:10">
      <c r="A6826" s="16" t="str">
        <f t="shared" si="111"/>
        <v/>
      </c>
      <c r="B6826" s="93"/>
      <c r="C6826" s="97"/>
      <c r="D6826" s="25"/>
      <c r="E6826" s="91"/>
      <c r="F6826" s="98"/>
      <c r="G6826" s="23"/>
      <c r="H6826" s="23"/>
      <c r="I6826" s="23"/>
      <c r="J6826" s="14" t="e">
        <f ca="1">F6826-(G6826+(SUMIF('RELACION PAGO DE CAJA'!B$3:B$9173,A6826,'RELACION PAGO DE CAJA'!K$3:K$9173)+SUMIF('RELACION PAGO DE CAJA'!B$3:B$9173,A6826,'RELACION PAGO DE CAJA'!L$3:L$9173)+(SUMIF('RELACION PAGO DE CAJA'!B$3:B$9173,A6826,'RELACION PAGO DE CAJA'!M$3:M$408)+(SUMIF('RELACION PAGO DE CAJA'!B$3:B$9173,A6826,'RELACION PAGO DE CAJA'!N$3:N$9173)))))</f>
        <v>#REF!</v>
      </c>
    </row>
    <row r="6827" spans="1:10">
      <c r="A6827" s="16" t="str">
        <f t="shared" si="111"/>
        <v/>
      </c>
      <c r="B6827" s="93"/>
      <c r="C6827" s="97"/>
      <c r="D6827" s="25"/>
      <c r="E6827" s="91"/>
      <c r="F6827" s="98"/>
      <c r="G6827" s="23"/>
      <c r="H6827" s="23"/>
      <c r="I6827" s="23"/>
      <c r="J6827" s="14" t="e">
        <f ca="1">F6827-(G6827+(SUMIF('RELACION PAGO DE CAJA'!B$3:B$9173,A6827,'RELACION PAGO DE CAJA'!K$3:K$9173)+SUMIF('RELACION PAGO DE CAJA'!B$3:B$9173,A6827,'RELACION PAGO DE CAJA'!L$3:L$9173)+(SUMIF('RELACION PAGO DE CAJA'!B$3:B$9173,A6827,'RELACION PAGO DE CAJA'!M$3:M$408)+(SUMIF('RELACION PAGO DE CAJA'!B$3:B$9173,A6827,'RELACION PAGO DE CAJA'!N$3:N$9173)))))</f>
        <v>#REF!</v>
      </c>
    </row>
    <row r="6828" spans="1:10">
      <c r="A6828" s="16" t="str">
        <f t="shared" si="111"/>
        <v/>
      </c>
      <c r="B6828" s="93"/>
      <c r="C6828" s="97"/>
      <c r="D6828" s="25"/>
      <c r="E6828" s="91"/>
      <c r="F6828" s="98"/>
      <c r="G6828" s="23"/>
      <c r="H6828" s="23"/>
      <c r="I6828" s="23"/>
      <c r="J6828" s="14" t="e">
        <f ca="1">F6828-(G6828+(SUMIF('RELACION PAGO DE CAJA'!B$3:B$9173,A6828,'RELACION PAGO DE CAJA'!K$3:K$9173)+SUMIF('RELACION PAGO DE CAJA'!B$3:B$9173,A6828,'RELACION PAGO DE CAJA'!L$3:L$9173)+(SUMIF('RELACION PAGO DE CAJA'!B$3:B$9173,A6828,'RELACION PAGO DE CAJA'!M$3:M$408)+(SUMIF('RELACION PAGO DE CAJA'!B$3:B$9173,A6828,'RELACION PAGO DE CAJA'!N$3:N$9173)))))</f>
        <v>#REF!</v>
      </c>
    </row>
    <row r="6829" spans="1:10">
      <c r="A6829" s="16" t="str">
        <f t="shared" si="111"/>
        <v/>
      </c>
      <c r="B6829" s="93"/>
      <c r="C6829" s="97"/>
      <c r="D6829" s="25"/>
      <c r="E6829" s="91"/>
      <c r="F6829" s="98"/>
      <c r="G6829" s="23"/>
      <c r="H6829" s="23"/>
      <c r="I6829" s="23"/>
      <c r="J6829" s="14" t="e">
        <f ca="1">F6829-(G6829+(SUMIF('RELACION PAGO DE CAJA'!B$3:B$9173,A6829,'RELACION PAGO DE CAJA'!K$3:K$9173)+SUMIF('RELACION PAGO DE CAJA'!B$3:B$9173,A6829,'RELACION PAGO DE CAJA'!L$3:L$9173)+(SUMIF('RELACION PAGO DE CAJA'!B$3:B$9173,A6829,'RELACION PAGO DE CAJA'!M$3:M$408)+(SUMIF('RELACION PAGO DE CAJA'!B$3:B$9173,A6829,'RELACION PAGO DE CAJA'!N$3:N$9173)))))</f>
        <v>#REF!</v>
      </c>
    </row>
    <row r="6830" spans="1:10">
      <c r="A6830" s="16" t="str">
        <f t="shared" si="111"/>
        <v/>
      </c>
      <c r="B6830" s="93"/>
      <c r="C6830" s="97"/>
      <c r="D6830" s="25"/>
      <c r="E6830" s="91"/>
      <c r="F6830" s="98"/>
      <c r="G6830" s="23"/>
      <c r="H6830" s="23"/>
      <c r="I6830" s="23"/>
      <c r="J6830" s="14" t="e">
        <f ca="1">F6830-(G6830+(SUMIF('RELACION PAGO DE CAJA'!B$3:B$9173,A6830,'RELACION PAGO DE CAJA'!K$3:K$9173)+SUMIF('RELACION PAGO DE CAJA'!B$3:B$9173,A6830,'RELACION PAGO DE CAJA'!L$3:L$9173)+(SUMIF('RELACION PAGO DE CAJA'!B$3:B$9173,A6830,'RELACION PAGO DE CAJA'!M$3:M$408)+(SUMIF('RELACION PAGO DE CAJA'!B$3:B$9173,A6830,'RELACION PAGO DE CAJA'!N$3:N$9173)))))</f>
        <v>#REF!</v>
      </c>
    </row>
    <row r="6831" spans="1:10">
      <c r="A6831" s="16" t="str">
        <f t="shared" si="111"/>
        <v/>
      </c>
      <c r="B6831" s="93"/>
      <c r="C6831" s="97"/>
      <c r="D6831" s="25"/>
      <c r="E6831" s="91"/>
      <c r="F6831" s="98"/>
      <c r="G6831" s="23"/>
      <c r="H6831" s="23"/>
      <c r="I6831" s="23"/>
      <c r="J6831" s="14" t="e">
        <f ca="1">F6831-(G6831+(SUMIF('RELACION PAGO DE CAJA'!B$3:B$9173,A6831,'RELACION PAGO DE CAJA'!K$3:K$9173)+SUMIF('RELACION PAGO DE CAJA'!B$3:B$9173,A6831,'RELACION PAGO DE CAJA'!L$3:L$9173)+(SUMIF('RELACION PAGO DE CAJA'!B$3:B$9173,A6831,'RELACION PAGO DE CAJA'!M$3:M$408)+(SUMIF('RELACION PAGO DE CAJA'!B$3:B$9173,A6831,'RELACION PAGO DE CAJA'!N$3:N$9173)))))</f>
        <v>#REF!</v>
      </c>
    </row>
    <row r="6832" spans="1:10">
      <c r="A6832" s="16" t="str">
        <f t="shared" si="111"/>
        <v/>
      </c>
      <c r="B6832" s="93"/>
      <c r="C6832" s="97"/>
      <c r="D6832" s="25"/>
      <c r="E6832" s="91"/>
      <c r="F6832" s="98"/>
      <c r="G6832" s="23"/>
      <c r="H6832" s="23"/>
      <c r="I6832" s="23"/>
      <c r="J6832" s="14" t="e">
        <f ca="1">F6832-(G6832+(SUMIF('RELACION PAGO DE CAJA'!B$3:B$9173,A6832,'RELACION PAGO DE CAJA'!K$3:K$9173)+SUMIF('RELACION PAGO DE CAJA'!B$3:B$9173,A6832,'RELACION PAGO DE CAJA'!L$3:L$9173)+(SUMIF('RELACION PAGO DE CAJA'!B$3:B$9173,A6832,'RELACION PAGO DE CAJA'!M$3:M$408)+(SUMIF('RELACION PAGO DE CAJA'!B$3:B$9173,A6832,'RELACION PAGO DE CAJA'!N$3:N$9173)))))</f>
        <v>#REF!</v>
      </c>
    </row>
    <row r="6833" spans="1:10">
      <c r="A6833" s="16" t="str">
        <f t="shared" si="111"/>
        <v/>
      </c>
      <c r="B6833" s="93"/>
      <c r="C6833" s="97"/>
      <c r="D6833" s="25"/>
      <c r="E6833" s="91"/>
      <c r="F6833" s="98"/>
      <c r="G6833" s="23"/>
      <c r="H6833" s="23"/>
      <c r="I6833" s="23"/>
      <c r="J6833" s="14" t="e">
        <f ca="1">F6833-(G6833+(SUMIF('RELACION PAGO DE CAJA'!B$3:B$9173,A6833,'RELACION PAGO DE CAJA'!K$3:K$9173)+SUMIF('RELACION PAGO DE CAJA'!B$3:B$9173,A6833,'RELACION PAGO DE CAJA'!L$3:L$9173)+(SUMIF('RELACION PAGO DE CAJA'!B$3:B$9173,A6833,'RELACION PAGO DE CAJA'!M$3:M$408)+(SUMIF('RELACION PAGO DE CAJA'!B$3:B$9173,A6833,'RELACION PAGO DE CAJA'!N$3:N$9173)))))</f>
        <v>#REF!</v>
      </c>
    </row>
    <row r="6834" spans="1:10">
      <c r="A6834" s="16" t="str">
        <f t="shared" si="111"/>
        <v/>
      </c>
      <c r="B6834" s="93"/>
      <c r="C6834" s="97"/>
      <c r="D6834" s="25"/>
      <c r="E6834" s="91"/>
      <c r="F6834" s="98"/>
      <c r="G6834" s="23"/>
      <c r="H6834" s="23"/>
      <c r="I6834" s="23"/>
      <c r="J6834" s="14" t="e">
        <f ca="1">F6834-(G6834+(SUMIF('RELACION PAGO DE CAJA'!B$3:B$9173,A6834,'RELACION PAGO DE CAJA'!K$3:K$9173)+SUMIF('RELACION PAGO DE CAJA'!B$3:B$9173,A6834,'RELACION PAGO DE CAJA'!L$3:L$9173)+(SUMIF('RELACION PAGO DE CAJA'!B$3:B$9173,A6834,'RELACION PAGO DE CAJA'!M$3:M$408)+(SUMIF('RELACION PAGO DE CAJA'!B$3:B$9173,A6834,'RELACION PAGO DE CAJA'!N$3:N$9173)))))</f>
        <v>#REF!</v>
      </c>
    </row>
    <row r="6835" spans="1:10">
      <c r="A6835" s="16" t="str">
        <f t="shared" si="111"/>
        <v/>
      </c>
      <c r="B6835" s="93"/>
      <c r="C6835" s="97"/>
      <c r="D6835" s="25"/>
      <c r="E6835" s="91"/>
      <c r="F6835" s="98"/>
      <c r="G6835" s="23"/>
      <c r="H6835" s="23"/>
      <c r="I6835" s="23"/>
      <c r="J6835" s="14" t="e">
        <f ca="1">F6835-(G6835+(SUMIF('RELACION PAGO DE CAJA'!B$3:B$9173,A6835,'RELACION PAGO DE CAJA'!K$3:K$9173)+SUMIF('RELACION PAGO DE CAJA'!B$3:B$9173,A6835,'RELACION PAGO DE CAJA'!L$3:L$9173)+(SUMIF('RELACION PAGO DE CAJA'!B$3:B$9173,A6835,'RELACION PAGO DE CAJA'!M$3:M$408)+(SUMIF('RELACION PAGO DE CAJA'!B$3:B$9173,A6835,'RELACION PAGO DE CAJA'!N$3:N$9173)))))</f>
        <v>#REF!</v>
      </c>
    </row>
    <row r="6836" spans="1:10">
      <c r="A6836" s="16" t="str">
        <f t="shared" si="111"/>
        <v/>
      </c>
      <c r="B6836" s="93"/>
      <c r="C6836" s="97"/>
      <c r="D6836" s="25"/>
      <c r="E6836" s="91"/>
      <c r="F6836" s="98"/>
      <c r="G6836" s="23"/>
      <c r="H6836" s="23"/>
      <c r="I6836" s="23"/>
      <c r="J6836" s="14" t="e">
        <f ca="1">F6836-(G6836+(SUMIF('RELACION PAGO DE CAJA'!B$3:B$9173,A6836,'RELACION PAGO DE CAJA'!K$3:K$9173)+SUMIF('RELACION PAGO DE CAJA'!B$3:B$9173,A6836,'RELACION PAGO DE CAJA'!L$3:L$9173)+(SUMIF('RELACION PAGO DE CAJA'!B$3:B$9173,A6836,'RELACION PAGO DE CAJA'!M$3:M$408)+(SUMIF('RELACION PAGO DE CAJA'!B$3:B$9173,A6836,'RELACION PAGO DE CAJA'!N$3:N$9173)))))</f>
        <v>#REF!</v>
      </c>
    </row>
    <row r="6837" spans="1:10">
      <c r="A6837" s="16" t="str">
        <f t="shared" si="111"/>
        <v/>
      </c>
      <c r="B6837" s="93"/>
      <c r="C6837" s="97"/>
      <c r="D6837" s="25"/>
      <c r="E6837" s="91"/>
      <c r="F6837" s="98"/>
      <c r="G6837" s="23"/>
      <c r="H6837" s="23"/>
      <c r="I6837" s="23"/>
      <c r="J6837" s="14" t="e">
        <f ca="1">F6837-(G6837+(SUMIF('RELACION PAGO DE CAJA'!B$3:B$9173,A6837,'RELACION PAGO DE CAJA'!K$3:K$9173)+SUMIF('RELACION PAGO DE CAJA'!B$3:B$9173,A6837,'RELACION PAGO DE CAJA'!L$3:L$9173)+(SUMIF('RELACION PAGO DE CAJA'!B$3:B$9173,A6837,'RELACION PAGO DE CAJA'!M$3:M$408)+(SUMIF('RELACION PAGO DE CAJA'!B$3:B$9173,A6837,'RELACION PAGO DE CAJA'!N$3:N$9173)))))</f>
        <v>#REF!</v>
      </c>
    </row>
    <row r="6838" spans="1:10">
      <c r="A6838" s="16" t="str">
        <f t="shared" si="111"/>
        <v/>
      </c>
      <c r="B6838" s="93"/>
      <c r="C6838" s="97"/>
      <c r="D6838" s="25"/>
      <c r="E6838" s="91"/>
      <c r="F6838" s="98"/>
      <c r="G6838" s="23"/>
      <c r="H6838" s="23"/>
      <c r="I6838" s="23"/>
      <c r="J6838" s="14" t="e">
        <f ca="1">F6838-(G6838+(SUMIF('RELACION PAGO DE CAJA'!B$3:B$9173,A6838,'RELACION PAGO DE CAJA'!K$3:K$9173)+SUMIF('RELACION PAGO DE CAJA'!B$3:B$9173,A6838,'RELACION PAGO DE CAJA'!L$3:L$9173)+(SUMIF('RELACION PAGO DE CAJA'!B$3:B$9173,A6838,'RELACION PAGO DE CAJA'!M$3:M$408)+(SUMIF('RELACION PAGO DE CAJA'!B$3:B$9173,A6838,'RELACION PAGO DE CAJA'!N$3:N$9173)))))</f>
        <v>#REF!</v>
      </c>
    </row>
    <row r="6839" spans="1:10">
      <c r="A6839" s="16" t="str">
        <f t="shared" si="111"/>
        <v/>
      </c>
      <c r="B6839" s="93"/>
      <c r="C6839" s="97"/>
      <c r="D6839" s="25"/>
      <c r="E6839" s="91"/>
      <c r="F6839" s="98"/>
      <c r="G6839" s="23"/>
      <c r="H6839" s="23"/>
      <c r="I6839" s="23"/>
      <c r="J6839" s="14" t="e">
        <f ca="1">F6839-(G6839+(SUMIF('RELACION PAGO DE CAJA'!B$3:B$9173,A6839,'RELACION PAGO DE CAJA'!K$3:K$9173)+SUMIF('RELACION PAGO DE CAJA'!B$3:B$9173,A6839,'RELACION PAGO DE CAJA'!L$3:L$9173)+(SUMIF('RELACION PAGO DE CAJA'!B$3:B$9173,A6839,'RELACION PAGO DE CAJA'!M$3:M$408)+(SUMIF('RELACION PAGO DE CAJA'!B$3:B$9173,A6839,'RELACION PAGO DE CAJA'!N$3:N$9173)))))</f>
        <v>#REF!</v>
      </c>
    </row>
    <row r="6840" spans="1:10">
      <c r="A6840" s="16" t="str">
        <f t="shared" si="111"/>
        <v/>
      </c>
      <c r="B6840" s="93"/>
      <c r="C6840" s="97"/>
      <c r="D6840" s="25"/>
      <c r="E6840" s="91"/>
      <c r="F6840" s="98"/>
      <c r="G6840" s="23"/>
      <c r="H6840" s="23"/>
      <c r="I6840" s="23"/>
      <c r="J6840" s="14" t="e">
        <f ca="1">F6840-(G6840+(SUMIF('RELACION PAGO DE CAJA'!B$3:B$9173,A6840,'RELACION PAGO DE CAJA'!K$3:K$9173)+SUMIF('RELACION PAGO DE CAJA'!B$3:B$9173,A6840,'RELACION PAGO DE CAJA'!L$3:L$9173)+(SUMIF('RELACION PAGO DE CAJA'!B$3:B$9173,A6840,'RELACION PAGO DE CAJA'!M$3:M$408)+(SUMIF('RELACION PAGO DE CAJA'!B$3:B$9173,A6840,'RELACION PAGO DE CAJA'!N$3:N$9173)))))</f>
        <v>#REF!</v>
      </c>
    </row>
    <row r="6841" spans="1:10">
      <c r="A6841" s="16" t="str">
        <f t="shared" si="111"/>
        <v/>
      </c>
      <c r="B6841" s="93"/>
      <c r="C6841" s="97"/>
      <c r="D6841" s="25"/>
      <c r="E6841" s="91"/>
      <c r="F6841" s="98"/>
      <c r="G6841" s="23"/>
      <c r="H6841" s="23"/>
      <c r="I6841" s="23"/>
      <c r="J6841" s="14" t="e">
        <f ca="1">F6841-(G6841+(SUMIF('RELACION PAGO DE CAJA'!B$3:B$9173,A6841,'RELACION PAGO DE CAJA'!K$3:K$9173)+SUMIF('RELACION PAGO DE CAJA'!B$3:B$9173,A6841,'RELACION PAGO DE CAJA'!L$3:L$9173)+(SUMIF('RELACION PAGO DE CAJA'!B$3:B$9173,A6841,'RELACION PAGO DE CAJA'!M$3:M$408)+(SUMIF('RELACION PAGO DE CAJA'!B$3:B$9173,A6841,'RELACION PAGO DE CAJA'!N$3:N$9173)))))</f>
        <v>#REF!</v>
      </c>
    </row>
    <row r="6842" spans="1:10">
      <c r="A6842" s="16" t="str">
        <f t="shared" si="111"/>
        <v/>
      </c>
      <c r="B6842" s="93"/>
      <c r="C6842" s="97"/>
      <c r="D6842" s="25"/>
      <c r="E6842" s="91"/>
      <c r="F6842" s="98"/>
      <c r="G6842" s="23"/>
      <c r="H6842" s="23"/>
      <c r="I6842" s="23"/>
      <c r="J6842" s="14" t="e">
        <f ca="1">F6842-(G6842+(SUMIF('RELACION PAGO DE CAJA'!B$3:B$9173,A6842,'RELACION PAGO DE CAJA'!K$3:K$9173)+SUMIF('RELACION PAGO DE CAJA'!B$3:B$9173,A6842,'RELACION PAGO DE CAJA'!L$3:L$9173)+(SUMIF('RELACION PAGO DE CAJA'!B$3:B$9173,A6842,'RELACION PAGO DE CAJA'!M$3:M$408)+(SUMIF('RELACION PAGO DE CAJA'!B$3:B$9173,A6842,'RELACION PAGO DE CAJA'!N$3:N$9173)))))</f>
        <v>#REF!</v>
      </c>
    </row>
    <row r="6843" spans="1:10">
      <c r="A6843" s="16" t="str">
        <f t="shared" si="111"/>
        <v/>
      </c>
      <c r="B6843" s="93"/>
      <c r="C6843" s="97"/>
      <c r="D6843" s="25"/>
      <c r="E6843" s="91"/>
      <c r="F6843" s="98"/>
      <c r="G6843" s="23"/>
      <c r="H6843" s="23"/>
      <c r="I6843" s="23"/>
      <c r="J6843" s="14" t="e">
        <f ca="1">F6843-(G6843+(SUMIF('RELACION PAGO DE CAJA'!B$3:B$9173,A6843,'RELACION PAGO DE CAJA'!K$3:K$9173)+SUMIF('RELACION PAGO DE CAJA'!B$3:B$9173,A6843,'RELACION PAGO DE CAJA'!L$3:L$9173)+(SUMIF('RELACION PAGO DE CAJA'!B$3:B$9173,A6843,'RELACION PAGO DE CAJA'!M$3:M$408)+(SUMIF('RELACION PAGO DE CAJA'!B$3:B$9173,A6843,'RELACION PAGO DE CAJA'!N$3:N$9173)))))</f>
        <v>#REF!</v>
      </c>
    </row>
    <row r="6844" spans="1:10">
      <c r="A6844" s="16" t="str">
        <f t="shared" si="111"/>
        <v/>
      </c>
      <c r="B6844" s="93"/>
      <c r="C6844" s="97"/>
      <c r="D6844" s="25"/>
      <c r="E6844" s="91"/>
      <c r="F6844" s="98"/>
      <c r="G6844" s="23"/>
      <c r="H6844" s="23"/>
      <c r="I6844" s="23"/>
      <c r="J6844" s="14" t="e">
        <f ca="1">F6844-(G6844+(SUMIF('RELACION PAGO DE CAJA'!B$3:B$9173,A6844,'RELACION PAGO DE CAJA'!K$3:K$9173)+SUMIF('RELACION PAGO DE CAJA'!B$3:B$9173,A6844,'RELACION PAGO DE CAJA'!L$3:L$9173)+(SUMIF('RELACION PAGO DE CAJA'!B$3:B$9173,A6844,'RELACION PAGO DE CAJA'!M$3:M$408)+(SUMIF('RELACION PAGO DE CAJA'!B$3:B$9173,A6844,'RELACION PAGO DE CAJA'!N$3:N$9173)))))</f>
        <v>#REF!</v>
      </c>
    </row>
    <row r="6845" spans="1:10">
      <c r="A6845" s="16" t="str">
        <f t="shared" si="111"/>
        <v/>
      </c>
      <c r="B6845" s="93"/>
      <c r="C6845" s="97"/>
      <c r="D6845" s="25"/>
      <c r="E6845" s="91"/>
      <c r="F6845" s="98"/>
      <c r="G6845" s="23"/>
      <c r="H6845" s="23"/>
      <c r="I6845" s="23"/>
      <c r="J6845" s="14" t="e">
        <f ca="1">F6845-(G6845+(SUMIF('RELACION PAGO DE CAJA'!B$3:B$9173,A6845,'RELACION PAGO DE CAJA'!K$3:K$9173)+SUMIF('RELACION PAGO DE CAJA'!B$3:B$9173,A6845,'RELACION PAGO DE CAJA'!L$3:L$9173)+(SUMIF('RELACION PAGO DE CAJA'!B$3:B$9173,A6845,'RELACION PAGO DE CAJA'!M$3:M$408)+(SUMIF('RELACION PAGO DE CAJA'!B$3:B$9173,A6845,'RELACION PAGO DE CAJA'!N$3:N$9173)))))</f>
        <v>#REF!</v>
      </c>
    </row>
    <row r="6846" spans="1:10">
      <c r="A6846" s="16" t="str">
        <f t="shared" si="111"/>
        <v/>
      </c>
      <c r="B6846" s="93"/>
      <c r="C6846" s="97"/>
      <c r="D6846" s="25"/>
      <c r="E6846" s="91"/>
      <c r="F6846" s="98"/>
      <c r="G6846" s="23"/>
      <c r="H6846" s="23"/>
      <c r="I6846" s="23"/>
      <c r="J6846" s="14" t="e">
        <f ca="1">F6846-(G6846+(SUMIF('RELACION PAGO DE CAJA'!B$3:B$9173,A6846,'RELACION PAGO DE CAJA'!K$3:K$9173)+SUMIF('RELACION PAGO DE CAJA'!B$3:B$9173,A6846,'RELACION PAGO DE CAJA'!L$3:L$9173)+(SUMIF('RELACION PAGO DE CAJA'!B$3:B$9173,A6846,'RELACION PAGO DE CAJA'!M$3:M$408)+(SUMIF('RELACION PAGO DE CAJA'!B$3:B$9173,A6846,'RELACION PAGO DE CAJA'!N$3:N$9173)))))</f>
        <v>#REF!</v>
      </c>
    </row>
    <row r="6847" spans="1:10">
      <c r="A6847" s="16" t="str">
        <f t="shared" si="111"/>
        <v/>
      </c>
      <c r="B6847" s="93"/>
      <c r="C6847" s="97"/>
      <c r="D6847" s="25"/>
      <c r="E6847" s="91"/>
      <c r="F6847" s="98"/>
      <c r="G6847" s="23"/>
      <c r="H6847" s="23"/>
      <c r="I6847" s="23"/>
      <c r="J6847" s="14" t="e">
        <f ca="1">F6847-(G6847+(SUMIF('RELACION PAGO DE CAJA'!B$3:B$9173,A6847,'RELACION PAGO DE CAJA'!K$3:K$9173)+SUMIF('RELACION PAGO DE CAJA'!B$3:B$9173,A6847,'RELACION PAGO DE CAJA'!L$3:L$9173)+(SUMIF('RELACION PAGO DE CAJA'!B$3:B$9173,A6847,'RELACION PAGO DE CAJA'!M$3:M$408)+(SUMIF('RELACION PAGO DE CAJA'!B$3:B$9173,A6847,'RELACION PAGO DE CAJA'!N$3:N$9173)))))</f>
        <v>#REF!</v>
      </c>
    </row>
    <row r="6848" spans="1:10">
      <c r="A6848" s="16" t="str">
        <f t="shared" si="111"/>
        <v/>
      </c>
      <c r="B6848" s="93"/>
      <c r="C6848" s="97"/>
      <c r="D6848" s="25"/>
      <c r="E6848" s="91"/>
      <c r="F6848" s="98"/>
      <c r="G6848" s="23"/>
      <c r="H6848" s="23"/>
      <c r="I6848" s="23"/>
      <c r="J6848" s="14" t="e">
        <f ca="1">F6848-(G6848+(SUMIF('RELACION PAGO DE CAJA'!B$3:B$9173,A6848,'RELACION PAGO DE CAJA'!K$3:K$9173)+SUMIF('RELACION PAGO DE CAJA'!B$3:B$9173,A6848,'RELACION PAGO DE CAJA'!L$3:L$9173)+(SUMIF('RELACION PAGO DE CAJA'!B$3:B$9173,A6848,'RELACION PAGO DE CAJA'!M$3:M$408)+(SUMIF('RELACION PAGO DE CAJA'!B$3:B$9173,A6848,'RELACION PAGO DE CAJA'!N$3:N$9173)))))</f>
        <v>#REF!</v>
      </c>
    </row>
    <row r="6849" spans="1:10">
      <c r="A6849" s="16" t="str">
        <f t="shared" si="111"/>
        <v/>
      </c>
      <c r="B6849" s="93"/>
      <c r="C6849" s="97"/>
      <c r="D6849" s="25"/>
      <c r="E6849" s="91"/>
      <c r="F6849" s="98"/>
      <c r="G6849" s="23"/>
      <c r="H6849" s="23"/>
      <c r="I6849" s="23"/>
      <c r="J6849" s="14" t="e">
        <f ca="1">F6849-(G6849+(SUMIF('RELACION PAGO DE CAJA'!B$3:B$9173,A6849,'RELACION PAGO DE CAJA'!K$3:K$9173)+SUMIF('RELACION PAGO DE CAJA'!B$3:B$9173,A6849,'RELACION PAGO DE CAJA'!L$3:L$9173)+(SUMIF('RELACION PAGO DE CAJA'!B$3:B$9173,A6849,'RELACION PAGO DE CAJA'!M$3:M$408)+(SUMIF('RELACION PAGO DE CAJA'!B$3:B$9173,A6849,'RELACION PAGO DE CAJA'!N$3:N$9173)))))</f>
        <v>#REF!</v>
      </c>
    </row>
    <row r="6850" spans="1:10">
      <c r="A6850" s="16" t="str">
        <f t="shared" si="111"/>
        <v/>
      </c>
      <c r="B6850" s="93"/>
      <c r="C6850" s="97"/>
      <c r="D6850" s="25"/>
      <c r="E6850" s="91"/>
      <c r="F6850" s="98"/>
      <c r="G6850" s="23"/>
      <c r="H6850" s="23"/>
      <c r="I6850" s="23"/>
      <c r="J6850" s="14" t="e">
        <f ca="1">F6850-(G6850+(SUMIF('RELACION PAGO DE CAJA'!B$3:B$9173,A6850,'RELACION PAGO DE CAJA'!K$3:K$9173)+SUMIF('RELACION PAGO DE CAJA'!B$3:B$9173,A6850,'RELACION PAGO DE CAJA'!L$3:L$9173)+(SUMIF('RELACION PAGO DE CAJA'!B$3:B$9173,A6850,'RELACION PAGO DE CAJA'!M$3:M$408)+(SUMIF('RELACION PAGO DE CAJA'!B$3:B$9173,A6850,'RELACION PAGO DE CAJA'!N$3:N$9173)))))</f>
        <v>#REF!</v>
      </c>
    </row>
    <row r="6851" spans="1:10">
      <c r="A6851" s="16" t="str">
        <f t="shared" si="111"/>
        <v/>
      </c>
      <c r="B6851" s="93"/>
      <c r="C6851" s="97"/>
      <c r="D6851" s="25"/>
      <c r="E6851" s="91"/>
      <c r="F6851" s="98"/>
      <c r="G6851" s="23"/>
      <c r="H6851" s="23"/>
      <c r="I6851" s="23"/>
      <c r="J6851" s="14" t="e">
        <f ca="1">F6851-(G6851+(SUMIF('RELACION PAGO DE CAJA'!B$3:B$9173,A6851,'RELACION PAGO DE CAJA'!K$3:K$9173)+SUMIF('RELACION PAGO DE CAJA'!B$3:B$9173,A6851,'RELACION PAGO DE CAJA'!L$3:L$9173)+(SUMIF('RELACION PAGO DE CAJA'!B$3:B$9173,A6851,'RELACION PAGO DE CAJA'!M$3:M$408)+(SUMIF('RELACION PAGO DE CAJA'!B$3:B$9173,A6851,'RELACION PAGO DE CAJA'!N$3:N$9173)))))</f>
        <v>#REF!</v>
      </c>
    </row>
    <row r="6852" spans="1:10">
      <c r="A6852" s="16" t="str">
        <f t="shared" si="111"/>
        <v/>
      </c>
      <c r="B6852" s="93"/>
      <c r="C6852" s="97"/>
      <c r="D6852" s="25"/>
      <c r="E6852" s="91"/>
      <c r="F6852" s="98"/>
      <c r="G6852" s="23"/>
      <c r="H6852" s="23"/>
      <c r="I6852" s="23"/>
      <c r="J6852" s="14" t="e">
        <f ca="1">F6852-(G6852+(SUMIF('RELACION PAGO DE CAJA'!B$3:B$9173,A6852,'RELACION PAGO DE CAJA'!K$3:K$9173)+SUMIF('RELACION PAGO DE CAJA'!B$3:B$9173,A6852,'RELACION PAGO DE CAJA'!L$3:L$9173)+(SUMIF('RELACION PAGO DE CAJA'!B$3:B$9173,A6852,'RELACION PAGO DE CAJA'!M$3:M$408)+(SUMIF('RELACION PAGO DE CAJA'!B$3:B$9173,A6852,'RELACION PAGO DE CAJA'!N$3:N$9173)))))</f>
        <v>#REF!</v>
      </c>
    </row>
    <row r="6853" spans="1:10">
      <c r="A6853" s="16" t="str">
        <f t="shared" si="111"/>
        <v/>
      </c>
      <c r="B6853" s="93"/>
      <c r="C6853" s="97"/>
      <c r="D6853" s="25"/>
      <c r="E6853" s="91"/>
      <c r="F6853" s="98"/>
      <c r="G6853" s="23"/>
      <c r="H6853" s="23"/>
      <c r="I6853" s="23"/>
      <c r="J6853" s="14" t="e">
        <f ca="1">F6853-(G6853+(SUMIF('RELACION PAGO DE CAJA'!B$3:B$9173,A6853,'RELACION PAGO DE CAJA'!K$3:K$9173)+SUMIF('RELACION PAGO DE CAJA'!B$3:B$9173,A6853,'RELACION PAGO DE CAJA'!L$3:L$9173)+(SUMIF('RELACION PAGO DE CAJA'!B$3:B$9173,A6853,'RELACION PAGO DE CAJA'!M$3:M$408)+(SUMIF('RELACION PAGO DE CAJA'!B$3:B$9173,A6853,'RELACION PAGO DE CAJA'!N$3:N$9173)))))</f>
        <v>#REF!</v>
      </c>
    </row>
    <row r="6854" spans="1:10">
      <c r="A6854" s="16" t="str">
        <f t="shared" si="111"/>
        <v/>
      </c>
      <c r="B6854" s="93"/>
      <c r="C6854" s="97"/>
      <c r="D6854" s="25"/>
      <c r="E6854" s="91"/>
      <c r="F6854" s="98"/>
      <c r="G6854" s="23"/>
      <c r="H6854" s="23"/>
      <c r="I6854" s="23"/>
      <c r="J6854" s="14" t="e">
        <f ca="1">F6854-(G6854+(SUMIF('RELACION PAGO DE CAJA'!B$3:B$9173,A6854,'RELACION PAGO DE CAJA'!K$3:K$9173)+SUMIF('RELACION PAGO DE CAJA'!B$3:B$9173,A6854,'RELACION PAGO DE CAJA'!L$3:L$9173)+(SUMIF('RELACION PAGO DE CAJA'!B$3:B$9173,A6854,'RELACION PAGO DE CAJA'!M$3:M$408)+(SUMIF('RELACION PAGO DE CAJA'!B$3:B$9173,A6854,'RELACION PAGO DE CAJA'!N$3:N$9173)))))</f>
        <v>#REF!</v>
      </c>
    </row>
    <row r="6855" spans="1:10">
      <c r="A6855" s="16" t="str">
        <f t="shared" si="111"/>
        <v/>
      </c>
      <c r="B6855" s="93"/>
      <c r="C6855" s="97"/>
      <c r="D6855" s="25"/>
      <c r="E6855" s="91"/>
      <c r="F6855" s="98"/>
      <c r="G6855" s="23"/>
      <c r="H6855" s="23"/>
      <c r="I6855" s="23"/>
      <c r="J6855" s="14" t="e">
        <f ca="1">F6855-(G6855+(SUMIF('RELACION PAGO DE CAJA'!B$3:B$9173,A6855,'RELACION PAGO DE CAJA'!K$3:K$9173)+SUMIF('RELACION PAGO DE CAJA'!B$3:B$9173,A6855,'RELACION PAGO DE CAJA'!L$3:L$9173)+(SUMIF('RELACION PAGO DE CAJA'!B$3:B$9173,A6855,'RELACION PAGO DE CAJA'!M$3:M$408)+(SUMIF('RELACION PAGO DE CAJA'!B$3:B$9173,A6855,'RELACION PAGO DE CAJA'!N$3:N$9173)))))</f>
        <v>#REF!</v>
      </c>
    </row>
    <row r="6856" spans="1:10">
      <c r="A6856" s="16" t="str">
        <f t="shared" si="111"/>
        <v/>
      </c>
      <c r="B6856" s="93"/>
      <c r="C6856" s="97"/>
      <c r="D6856" s="25"/>
      <c r="E6856" s="91"/>
      <c r="F6856" s="98"/>
      <c r="G6856" s="23"/>
      <c r="H6856" s="23"/>
      <c r="I6856" s="23"/>
      <c r="J6856" s="14" t="e">
        <f ca="1">F6856-(G6856+(SUMIF('RELACION PAGO DE CAJA'!B$3:B$9173,A6856,'RELACION PAGO DE CAJA'!K$3:K$9173)+SUMIF('RELACION PAGO DE CAJA'!B$3:B$9173,A6856,'RELACION PAGO DE CAJA'!L$3:L$9173)+(SUMIF('RELACION PAGO DE CAJA'!B$3:B$9173,A6856,'RELACION PAGO DE CAJA'!M$3:M$408)+(SUMIF('RELACION PAGO DE CAJA'!B$3:B$9173,A6856,'RELACION PAGO DE CAJA'!N$3:N$9173)))))</f>
        <v>#REF!</v>
      </c>
    </row>
    <row r="6857" spans="1:10">
      <c r="A6857" s="16" t="str">
        <f t="shared" si="111"/>
        <v/>
      </c>
      <c r="B6857" s="93"/>
      <c r="C6857" s="97"/>
      <c r="D6857" s="25"/>
      <c r="E6857" s="91"/>
      <c r="F6857" s="98"/>
      <c r="G6857" s="23"/>
      <c r="H6857" s="23"/>
      <c r="I6857" s="23"/>
      <c r="J6857" s="14" t="e">
        <f ca="1">F6857-(G6857+(SUMIF('RELACION PAGO DE CAJA'!B$3:B$9173,A6857,'RELACION PAGO DE CAJA'!K$3:K$9173)+SUMIF('RELACION PAGO DE CAJA'!B$3:B$9173,A6857,'RELACION PAGO DE CAJA'!L$3:L$9173)+(SUMIF('RELACION PAGO DE CAJA'!B$3:B$9173,A6857,'RELACION PAGO DE CAJA'!M$3:M$408)+(SUMIF('RELACION PAGO DE CAJA'!B$3:B$9173,A6857,'RELACION PAGO DE CAJA'!N$3:N$9173)))))</f>
        <v>#REF!</v>
      </c>
    </row>
    <row r="6858" spans="1:10">
      <c r="A6858" s="16" t="str">
        <f t="shared" si="111"/>
        <v/>
      </c>
      <c r="B6858" s="93"/>
      <c r="C6858" s="97"/>
      <c r="D6858" s="25"/>
      <c r="E6858" s="91"/>
      <c r="F6858" s="98"/>
      <c r="G6858" s="23"/>
      <c r="H6858" s="23"/>
      <c r="I6858" s="23"/>
      <c r="J6858" s="14" t="e">
        <f ca="1">F6858-(G6858+(SUMIF('RELACION PAGO DE CAJA'!B$3:B$9173,A6858,'RELACION PAGO DE CAJA'!K$3:K$9173)+SUMIF('RELACION PAGO DE CAJA'!B$3:B$9173,A6858,'RELACION PAGO DE CAJA'!L$3:L$9173)+(SUMIF('RELACION PAGO DE CAJA'!B$3:B$9173,A6858,'RELACION PAGO DE CAJA'!M$3:M$408)+(SUMIF('RELACION PAGO DE CAJA'!B$3:B$9173,A6858,'RELACION PAGO DE CAJA'!N$3:N$9173)))))</f>
        <v>#REF!</v>
      </c>
    </row>
    <row r="6859" spans="1:10">
      <c r="A6859" s="16" t="str">
        <f t="shared" si="111"/>
        <v/>
      </c>
      <c r="B6859" s="93"/>
      <c r="C6859" s="97"/>
      <c r="D6859" s="25"/>
      <c r="E6859" s="91"/>
      <c r="F6859" s="98"/>
      <c r="G6859" s="23"/>
      <c r="H6859" s="23"/>
      <c r="I6859" s="23"/>
      <c r="J6859" s="14" t="e">
        <f ca="1">F6859-(G6859+(SUMIF('RELACION PAGO DE CAJA'!B$3:B$9173,A6859,'RELACION PAGO DE CAJA'!K$3:K$9173)+SUMIF('RELACION PAGO DE CAJA'!B$3:B$9173,A6859,'RELACION PAGO DE CAJA'!L$3:L$9173)+(SUMIF('RELACION PAGO DE CAJA'!B$3:B$9173,A6859,'RELACION PAGO DE CAJA'!M$3:M$408)+(SUMIF('RELACION PAGO DE CAJA'!B$3:B$9173,A6859,'RELACION PAGO DE CAJA'!N$3:N$9173)))))</f>
        <v>#REF!</v>
      </c>
    </row>
    <row r="6860" spans="1:10">
      <c r="A6860" s="16" t="str">
        <f t="shared" si="111"/>
        <v/>
      </c>
      <c r="B6860" s="93"/>
      <c r="C6860" s="97"/>
      <c r="D6860" s="25"/>
      <c r="E6860" s="91"/>
      <c r="F6860" s="98"/>
      <c r="G6860" s="23"/>
      <c r="H6860" s="23"/>
      <c r="I6860" s="23"/>
      <c r="J6860" s="14" t="e">
        <f ca="1">F6860-(G6860+(SUMIF('RELACION PAGO DE CAJA'!B$3:B$9173,A6860,'RELACION PAGO DE CAJA'!K$3:K$9173)+SUMIF('RELACION PAGO DE CAJA'!B$3:B$9173,A6860,'RELACION PAGO DE CAJA'!L$3:L$9173)+(SUMIF('RELACION PAGO DE CAJA'!B$3:B$9173,A6860,'RELACION PAGO DE CAJA'!M$3:M$408)+(SUMIF('RELACION PAGO DE CAJA'!B$3:B$9173,A6860,'RELACION PAGO DE CAJA'!N$3:N$9173)))))</f>
        <v>#REF!</v>
      </c>
    </row>
    <row r="6861" spans="1:10">
      <c r="A6861" s="16" t="str">
        <f t="shared" si="111"/>
        <v/>
      </c>
      <c r="B6861" s="93"/>
      <c r="C6861" s="97"/>
      <c r="D6861" s="25"/>
      <c r="E6861" s="91"/>
      <c r="F6861" s="98"/>
      <c r="G6861" s="23"/>
      <c r="H6861" s="23"/>
      <c r="I6861" s="23"/>
      <c r="J6861" s="14" t="e">
        <f ca="1">F6861-(G6861+(SUMIF('RELACION PAGO DE CAJA'!B$3:B$9173,A6861,'RELACION PAGO DE CAJA'!K$3:K$9173)+SUMIF('RELACION PAGO DE CAJA'!B$3:B$9173,A6861,'RELACION PAGO DE CAJA'!L$3:L$9173)+(SUMIF('RELACION PAGO DE CAJA'!B$3:B$9173,A6861,'RELACION PAGO DE CAJA'!M$3:M$408)+(SUMIF('RELACION PAGO DE CAJA'!B$3:B$9173,A6861,'RELACION PAGO DE CAJA'!N$3:N$9173)))))</f>
        <v>#REF!</v>
      </c>
    </row>
    <row r="6862" spans="1:10">
      <c r="A6862" s="16" t="str">
        <f t="shared" si="111"/>
        <v/>
      </c>
      <c r="B6862" s="93"/>
      <c r="C6862" s="97"/>
      <c r="D6862" s="25"/>
      <c r="E6862" s="91"/>
      <c r="F6862" s="98"/>
      <c r="G6862" s="23"/>
      <c r="H6862" s="23"/>
      <c r="I6862" s="23"/>
      <c r="J6862" s="14" t="e">
        <f ca="1">F6862-(G6862+(SUMIF('RELACION PAGO DE CAJA'!B$3:B$9173,A6862,'RELACION PAGO DE CAJA'!K$3:K$9173)+SUMIF('RELACION PAGO DE CAJA'!B$3:B$9173,A6862,'RELACION PAGO DE CAJA'!L$3:L$9173)+(SUMIF('RELACION PAGO DE CAJA'!B$3:B$9173,A6862,'RELACION PAGO DE CAJA'!M$3:M$408)+(SUMIF('RELACION PAGO DE CAJA'!B$3:B$9173,A6862,'RELACION PAGO DE CAJA'!N$3:N$9173)))))</f>
        <v>#REF!</v>
      </c>
    </row>
    <row r="6863" spans="1:10">
      <c r="A6863" s="16" t="str">
        <f t="shared" si="111"/>
        <v/>
      </c>
      <c r="B6863" s="93"/>
      <c r="C6863" s="97"/>
      <c r="D6863" s="25"/>
      <c r="E6863" s="91"/>
      <c r="F6863" s="98"/>
      <c r="G6863" s="23"/>
      <c r="H6863" s="23"/>
      <c r="I6863" s="23"/>
      <c r="J6863" s="14" t="e">
        <f ca="1">F6863-(G6863+(SUMIF('RELACION PAGO DE CAJA'!B$3:B$9173,A6863,'RELACION PAGO DE CAJA'!K$3:K$9173)+SUMIF('RELACION PAGO DE CAJA'!B$3:B$9173,A6863,'RELACION PAGO DE CAJA'!L$3:L$9173)+(SUMIF('RELACION PAGO DE CAJA'!B$3:B$9173,A6863,'RELACION PAGO DE CAJA'!M$3:M$408)+(SUMIF('RELACION PAGO DE CAJA'!B$3:B$9173,A6863,'RELACION PAGO DE CAJA'!N$3:N$9173)))))</f>
        <v>#REF!</v>
      </c>
    </row>
    <row r="6864" spans="1:10">
      <c r="A6864" s="16" t="str">
        <f t="shared" si="111"/>
        <v/>
      </c>
      <c r="B6864" s="93"/>
      <c r="C6864" s="97"/>
      <c r="D6864" s="25"/>
      <c r="E6864" s="91"/>
      <c r="F6864" s="98"/>
      <c r="G6864" s="23"/>
      <c r="H6864" s="23"/>
      <c r="I6864" s="23"/>
      <c r="J6864" s="14" t="e">
        <f ca="1">F6864-(G6864+(SUMIF('RELACION PAGO DE CAJA'!B$3:B$9173,A6864,'RELACION PAGO DE CAJA'!K$3:K$9173)+SUMIF('RELACION PAGO DE CAJA'!B$3:B$9173,A6864,'RELACION PAGO DE CAJA'!L$3:L$9173)+(SUMIF('RELACION PAGO DE CAJA'!B$3:B$9173,A6864,'RELACION PAGO DE CAJA'!M$3:M$408)+(SUMIF('RELACION PAGO DE CAJA'!B$3:B$9173,A6864,'RELACION PAGO DE CAJA'!N$3:N$9173)))))</f>
        <v>#REF!</v>
      </c>
    </row>
    <row r="6865" spans="1:10">
      <c r="A6865" s="16" t="str">
        <f t="shared" si="111"/>
        <v/>
      </c>
      <c r="B6865" s="93"/>
      <c r="C6865" s="97"/>
      <c r="D6865" s="25"/>
      <c r="E6865" s="91"/>
      <c r="F6865" s="98"/>
      <c r="G6865" s="23"/>
      <c r="H6865" s="23"/>
      <c r="I6865" s="23"/>
      <c r="J6865" s="14" t="e">
        <f ca="1">F6865-(G6865+(SUMIF('RELACION PAGO DE CAJA'!B$3:B$9173,A6865,'RELACION PAGO DE CAJA'!K$3:K$9173)+SUMIF('RELACION PAGO DE CAJA'!B$3:B$9173,A6865,'RELACION PAGO DE CAJA'!L$3:L$9173)+(SUMIF('RELACION PAGO DE CAJA'!B$3:B$9173,A6865,'RELACION PAGO DE CAJA'!M$3:M$408)+(SUMIF('RELACION PAGO DE CAJA'!B$3:B$9173,A6865,'RELACION PAGO DE CAJA'!N$3:N$9173)))))</f>
        <v>#REF!</v>
      </c>
    </row>
    <row r="6866" spans="1:10">
      <c r="A6866" s="16" t="str">
        <f t="shared" si="111"/>
        <v/>
      </c>
      <c r="B6866" s="93"/>
      <c r="C6866" s="97"/>
      <c r="D6866" s="25"/>
      <c r="E6866" s="91"/>
      <c r="F6866" s="98"/>
      <c r="G6866" s="23"/>
      <c r="H6866" s="23"/>
      <c r="I6866" s="23"/>
      <c r="J6866" s="14" t="e">
        <f ca="1">F6866-(G6866+(SUMIF('RELACION PAGO DE CAJA'!B$3:B$9173,A6866,'RELACION PAGO DE CAJA'!K$3:K$9173)+SUMIF('RELACION PAGO DE CAJA'!B$3:B$9173,A6866,'RELACION PAGO DE CAJA'!L$3:L$9173)+(SUMIF('RELACION PAGO DE CAJA'!B$3:B$9173,A6866,'RELACION PAGO DE CAJA'!M$3:M$408)+(SUMIF('RELACION PAGO DE CAJA'!B$3:B$9173,A6866,'RELACION PAGO DE CAJA'!N$3:N$9173)))))</f>
        <v>#REF!</v>
      </c>
    </row>
    <row r="6867" spans="1:10">
      <c r="A6867" s="16" t="str">
        <f t="shared" si="111"/>
        <v/>
      </c>
      <c r="B6867" s="93"/>
      <c r="C6867" s="97"/>
      <c r="D6867" s="25"/>
      <c r="E6867" s="91"/>
      <c r="F6867" s="98"/>
      <c r="G6867" s="23"/>
      <c r="H6867" s="23"/>
      <c r="I6867" s="23"/>
      <c r="J6867" s="14" t="e">
        <f ca="1">F6867-(G6867+(SUMIF('RELACION PAGO DE CAJA'!B$3:B$9173,A6867,'RELACION PAGO DE CAJA'!K$3:K$9173)+SUMIF('RELACION PAGO DE CAJA'!B$3:B$9173,A6867,'RELACION PAGO DE CAJA'!L$3:L$9173)+(SUMIF('RELACION PAGO DE CAJA'!B$3:B$9173,A6867,'RELACION PAGO DE CAJA'!M$3:M$408)+(SUMIF('RELACION PAGO DE CAJA'!B$3:B$9173,A6867,'RELACION PAGO DE CAJA'!N$3:N$9173)))))</f>
        <v>#REF!</v>
      </c>
    </row>
    <row r="6868" spans="1:10">
      <c r="A6868" s="16" t="str">
        <f t="shared" si="111"/>
        <v/>
      </c>
      <c r="B6868" s="93"/>
      <c r="C6868" s="97"/>
      <c r="D6868" s="25"/>
      <c r="E6868" s="91"/>
      <c r="F6868" s="98"/>
      <c r="G6868" s="23"/>
      <c r="H6868" s="23"/>
      <c r="I6868" s="23"/>
      <c r="J6868" s="14" t="e">
        <f ca="1">F6868-(G6868+(SUMIF('RELACION PAGO DE CAJA'!B$3:B$9173,A6868,'RELACION PAGO DE CAJA'!K$3:K$9173)+SUMIF('RELACION PAGO DE CAJA'!B$3:B$9173,A6868,'RELACION PAGO DE CAJA'!L$3:L$9173)+(SUMIF('RELACION PAGO DE CAJA'!B$3:B$9173,A6868,'RELACION PAGO DE CAJA'!M$3:M$408)+(SUMIF('RELACION PAGO DE CAJA'!B$3:B$9173,A6868,'RELACION PAGO DE CAJA'!N$3:N$9173)))))</f>
        <v>#REF!</v>
      </c>
    </row>
    <row r="6869" spans="1:10">
      <c r="A6869" s="16" t="str">
        <f t="shared" ref="A6869:A6932" si="112">CONCATENATE(B6869,D6869,E6869)</f>
        <v/>
      </c>
      <c r="B6869" s="93"/>
      <c r="C6869" s="97"/>
      <c r="D6869" s="25"/>
      <c r="E6869" s="91"/>
      <c r="F6869" s="98"/>
      <c r="G6869" s="23"/>
      <c r="H6869" s="23"/>
      <c r="I6869" s="23"/>
      <c r="J6869" s="14" t="e">
        <f ca="1">F6869-(G6869+(SUMIF('RELACION PAGO DE CAJA'!B$3:B$9173,A6869,'RELACION PAGO DE CAJA'!K$3:K$9173)+SUMIF('RELACION PAGO DE CAJA'!B$3:B$9173,A6869,'RELACION PAGO DE CAJA'!L$3:L$9173)+(SUMIF('RELACION PAGO DE CAJA'!B$3:B$9173,A6869,'RELACION PAGO DE CAJA'!M$3:M$408)+(SUMIF('RELACION PAGO DE CAJA'!B$3:B$9173,A6869,'RELACION PAGO DE CAJA'!N$3:N$9173)))))</f>
        <v>#REF!</v>
      </c>
    </row>
    <row r="6870" spans="1:10">
      <c r="A6870" s="16" t="str">
        <f t="shared" si="112"/>
        <v/>
      </c>
      <c r="B6870" s="93"/>
      <c r="C6870" s="97"/>
      <c r="D6870" s="25"/>
      <c r="E6870" s="91"/>
      <c r="F6870" s="98"/>
      <c r="G6870" s="23"/>
      <c r="H6870" s="23"/>
      <c r="I6870" s="23"/>
      <c r="J6870" s="14" t="e">
        <f ca="1">F6870-(G6870+(SUMIF('RELACION PAGO DE CAJA'!B$3:B$9173,A6870,'RELACION PAGO DE CAJA'!K$3:K$9173)+SUMIF('RELACION PAGO DE CAJA'!B$3:B$9173,A6870,'RELACION PAGO DE CAJA'!L$3:L$9173)+(SUMIF('RELACION PAGO DE CAJA'!B$3:B$9173,A6870,'RELACION PAGO DE CAJA'!M$3:M$408)+(SUMIF('RELACION PAGO DE CAJA'!B$3:B$9173,A6870,'RELACION PAGO DE CAJA'!N$3:N$9173)))))</f>
        <v>#REF!</v>
      </c>
    </row>
    <row r="6871" spans="1:10">
      <c r="A6871" s="16" t="str">
        <f t="shared" si="112"/>
        <v/>
      </c>
      <c r="B6871" s="93"/>
      <c r="C6871" s="97"/>
      <c r="D6871" s="25"/>
      <c r="E6871" s="91"/>
      <c r="F6871" s="98"/>
      <c r="G6871" s="23"/>
      <c r="H6871" s="23"/>
      <c r="I6871" s="23"/>
      <c r="J6871" s="14" t="e">
        <f ca="1">F6871-(G6871+(SUMIF('RELACION PAGO DE CAJA'!B$3:B$9173,A6871,'RELACION PAGO DE CAJA'!K$3:K$9173)+SUMIF('RELACION PAGO DE CAJA'!B$3:B$9173,A6871,'RELACION PAGO DE CAJA'!L$3:L$9173)+(SUMIF('RELACION PAGO DE CAJA'!B$3:B$9173,A6871,'RELACION PAGO DE CAJA'!M$3:M$408)+(SUMIF('RELACION PAGO DE CAJA'!B$3:B$9173,A6871,'RELACION PAGO DE CAJA'!N$3:N$9173)))))</f>
        <v>#REF!</v>
      </c>
    </row>
    <row r="6872" spans="1:10">
      <c r="A6872" s="16" t="str">
        <f t="shared" si="112"/>
        <v/>
      </c>
      <c r="B6872" s="93"/>
      <c r="C6872" s="97"/>
      <c r="D6872" s="25"/>
      <c r="E6872" s="91"/>
      <c r="F6872" s="98"/>
      <c r="G6872" s="23"/>
      <c r="H6872" s="23"/>
      <c r="I6872" s="23"/>
      <c r="J6872" s="14" t="e">
        <f ca="1">F6872-(G6872+(SUMIF('RELACION PAGO DE CAJA'!B$3:B$9173,A6872,'RELACION PAGO DE CAJA'!K$3:K$9173)+SUMIF('RELACION PAGO DE CAJA'!B$3:B$9173,A6872,'RELACION PAGO DE CAJA'!L$3:L$9173)+(SUMIF('RELACION PAGO DE CAJA'!B$3:B$9173,A6872,'RELACION PAGO DE CAJA'!M$3:M$408)+(SUMIF('RELACION PAGO DE CAJA'!B$3:B$9173,A6872,'RELACION PAGO DE CAJA'!N$3:N$9173)))))</f>
        <v>#REF!</v>
      </c>
    </row>
    <row r="6873" spans="1:10">
      <c r="A6873" s="16" t="str">
        <f t="shared" si="112"/>
        <v/>
      </c>
      <c r="B6873" s="93"/>
      <c r="C6873" s="97"/>
      <c r="D6873" s="25"/>
      <c r="E6873" s="91"/>
      <c r="F6873" s="98"/>
      <c r="G6873" s="23"/>
      <c r="H6873" s="23"/>
      <c r="I6873" s="23"/>
      <c r="J6873" s="14" t="e">
        <f ca="1">F6873-(G6873+(SUMIF('RELACION PAGO DE CAJA'!B$3:B$9173,A6873,'RELACION PAGO DE CAJA'!K$3:K$9173)+SUMIF('RELACION PAGO DE CAJA'!B$3:B$9173,A6873,'RELACION PAGO DE CAJA'!L$3:L$9173)+(SUMIF('RELACION PAGO DE CAJA'!B$3:B$9173,A6873,'RELACION PAGO DE CAJA'!M$3:M$408)+(SUMIF('RELACION PAGO DE CAJA'!B$3:B$9173,A6873,'RELACION PAGO DE CAJA'!N$3:N$9173)))))</f>
        <v>#REF!</v>
      </c>
    </row>
    <row r="6874" spans="1:10">
      <c r="A6874" s="16" t="str">
        <f t="shared" si="112"/>
        <v/>
      </c>
      <c r="B6874" s="93"/>
      <c r="C6874" s="97"/>
      <c r="D6874" s="25"/>
      <c r="E6874" s="91"/>
      <c r="F6874" s="98"/>
      <c r="G6874" s="23"/>
      <c r="H6874" s="23"/>
      <c r="I6874" s="23"/>
      <c r="J6874" s="14" t="e">
        <f ca="1">F6874-(G6874+(SUMIF('RELACION PAGO DE CAJA'!B$3:B$9173,A6874,'RELACION PAGO DE CAJA'!K$3:K$9173)+SUMIF('RELACION PAGO DE CAJA'!B$3:B$9173,A6874,'RELACION PAGO DE CAJA'!L$3:L$9173)+(SUMIF('RELACION PAGO DE CAJA'!B$3:B$9173,A6874,'RELACION PAGO DE CAJA'!M$3:M$408)+(SUMIF('RELACION PAGO DE CAJA'!B$3:B$9173,A6874,'RELACION PAGO DE CAJA'!N$3:N$9173)))))</f>
        <v>#REF!</v>
      </c>
    </row>
    <row r="6875" spans="1:10">
      <c r="A6875" s="16" t="str">
        <f t="shared" si="112"/>
        <v/>
      </c>
      <c r="B6875" s="93"/>
      <c r="C6875" s="97"/>
      <c r="D6875" s="25"/>
      <c r="E6875" s="91"/>
      <c r="F6875" s="98"/>
      <c r="G6875" s="23"/>
      <c r="H6875" s="23"/>
      <c r="I6875" s="23"/>
      <c r="J6875" s="14" t="e">
        <f ca="1">F6875-(G6875+(SUMIF('RELACION PAGO DE CAJA'!B$3:B$9173,A6875,'RELACION PAGO DE CAJA'!K$3:K$9173)+SUMIF('RELACION PAGO DE CAJA'!B$3:B$9173,A6875,'RELACION PAGO DE CAJA'!L$3:L$9173)+(SUMIF('RELACION PAGO DE CAJA'!B$3:B$9173,A6875,'RELACION PAGO DE CAJA'!M$3:M$408)+(SUMIF('RELACION PAGO DE CAJA'!B$3:B$9173,A6875,'RELACION PAGO DE CAJA'!N$3:N$9173)))))</f>
        <v>#REF!</v>
      </c>
    </row>
    <row r="6876" spans="1:10">
      <c r="A6876" s="16" t="str">
        <f t="shared" si="112"/>
        <v/>
      </c>
      <c r="B6876" s="93"/>
      <c r="C6876" s="97"/>
      <c r="D6876" s="25"/>
      <c r="E6876" s="91"/>
      <c r="F6876" s="98"/>
      <c r="G6876" s="23"/>
      <c r="H6876" s="23"/>
      <c r="I6876" s="23"/>
      <c r="J6876" s="14" t="e">
        <f ca="1">F6876-(G6876+(SUMIF('RELACION PAGO DE CAJA'!B$3:B$9173,A6876,'RELACION PAGO DE CAJA'!K$3:K$9173)+SUMIF('RELACION PAGO DE CAJA'!B$3:B$9173,A6876,'RELACION PAGO DE CAJA'!L$3:L$9173)+(SUMIF('RELACION PAGO DE CAJA'!B$3:B$9173,A6876,'RELACION PAGO DE CAJA'!M$3:M$408)+(SUMIF('RELACION PAGO DE CAJA'!B$3:B$9173,A6876,'RELACION PAGO DE CAJA'!N$3:N$9173)))))</f>
        <v>#REF!</v>
      </c>
    </row>
    <row r="6877" spans="1:10">
      <c r="A6877" s="16" t="str">
        <f t="shared" si="112"/>
        <v/>
      </c>
      <c r="B6877" s="93"/>
      <c r="C6877" s="97"/>
      <c r="D6877" s="25"/>
      <c r="E6877" s="91"/>
      <c r="F6877" s="98"/>
      <c r="G6877" s="23"/>
      <c r="H6877" s="23"/>
      <c r="I6877" s="23"/>
      <c r="J6877" s="14" t="e">
        <f ca="1">F6877-(G6877+(SUMIF('RELACION PAGO DE CAJA'!B$3:B$9173,A6877,'RELACION PAGO DE CAJA'!K$3:K$9173)+SUMIF('RELACION PAGO DE CAJA'!B$3:B$9173,A6877,'RELACION PAGO DE CAJA'!L$3:L$9173)+(SUMIF('RELACION PAGO DE CAJA'!B$3:B$9173,A6877,'RELACION PAGO DE CAJA'!M$3:M$408)+(SUMIF('RELACION PAGO DE CAJA'!B$3:B$9173,A6877,'RELACION PAGO DE CAJA'!N$3:N$9173)))))</f>
        <v>#REF!</v>
      </c>
    </row>
    <row r="6878" spans="1:10">
      <c r="A6878" s="16" t="str">
        <f t="shared" si="112"/>
        <v/>
      </c>
      <c r="B6878" s="93"/>
      <c r="C6878" s="97"/>
      <c r="D6878" s="25"/>
      <c r="E6878" s="91"/>
      <c r="F6878" s="98"/>
      <c r="G6878" s="23"/>
      <c r="H6878" s="23"/>
      <c r="I6878" s="23"/>
      <c r="J6878" s="14" t="e">
        <f ca="1">F6878-(G6878+(SUMIF('RELACION PAGO DE CAJA'!B$3:B$9173,A6878,'RELACION PAGO DE CAJA'!K$3:K$9173)+SUMIF('RELACION PAGO DE CAJA'!B$3:B$9173,A6878,'RELACION PAGO DE CAJA'!L$3:L$9173)+(SUMIF('RELACION PAGO DE CAJA'!B$3:B$9173,A6878,'RELACION PAGO DE CAJA'!M$3:M$408)+(SUMIF('RELACION PAGO DE CAJA'!B$3:B$9173,A6878,'RELACION PAGO DE CAJA'!N$3:N$9173)))))</f>
        <v>#REF!</v>
      </c>
    </row>
    <row r="6879" spans="1:10">
      <c r="A6879" s="16" t="str">
        <f t="shared" si="112"/>
        <v/>
      </c>
      <c r="B6879" s="93"/>
      <c r="C6879" s="97"/>
      <c r="D6879" s="25"/>
      <c r="E6879" s="91"/>
      <c r="F6879" s="98"/>
      <c r="G6879" s="23"/>
      <c r="H6879" s="23"/>
      <c r="I6879" s="23"/>
      <c r="J6879" s="14" t="e">
        <f ca="1">F6879-(G6879+(SUMIF('RELACION PAGO DE CAJA'!B$3:B$9173,A6879,'RELACION PAGO DE CAJA'!K$3:K$9173)+SUMIF('RELACION PAGO DE CAJA'!B$3:B$9173,A6879,'RELACION PAGO DE CAJA'!L$3:L$9173)+(SUMIF('RELACION PAGO DE CAJA'!B$3:B$9173,A6879,'RELACION PAGO DE CAJA'!M$3:M$408)+(SUMIF('RELACION PAGO DE CAJA'!B$3:B$9173,A6879,'RELACION PAGO DE CAJA'!N$3:N$9173)))))</f>
        <v>#REF!</v>
      </c>
    </row>
    <row r="6880" spans="1:10">
      <c r="A6880" s="16" t="str">
        <f t="shared" si="112"/>
        <v/>
      </c>
      <c r="B6880" s="93"/>
      <c r="C6880" s="97"/>
      <c r="D6880" s="25"/>
      <c r="E6880" s="91"/>
      <c r="F6880" s="98"/>
      <c r="G6880" s="23"/>
      <c r="H6880" s="23"/>
      <c r="I6880" s="23"/>
      <c r="J6880" s="14" t="e">
        <f ca="1">F6880-(G6880+(SUMIF('RELACION PAGO DE CAJA'!B$3:B$9173,A6880,'RELACION PAGO DE CAJA'!K$3:K$9173)+SUMIF('RELACION PAGO DE CAJA'!B$3:B$9173,A6880,'RELACION PAGO DE CAJA'!L$3:L$9173)+(SUMIF('RELACION PAGO DE CAJA'!B$3:B$9173,A6880,'RELACION PAGO DE CAJA'!M$3:M$408)+(SUMIF('RELACION PAGO DE CAJA'!B$3:B$9173,A6880,'RELACION PAGO DE CAJA'!N$3:N$9173)))))</f>
        <v>#REF!</v>
      </c>
    </row>
    <row r="6881" spans="1:10">
      <c r="A6881" s="16" t="str">
        <f t="shared" si="112"/>
        <v/>
      </c>
      <c r="B6881" s="93"/>
      <c r="C6881" s="97"/>
      <c r="D6881" s="25"/>
      <c r="E6881" s="91"/>
      <c r="F6881" s="98"/>
      <c r="G6881" s="23"/>
      <c r="H6881" s="23"/>
      <c r="I6881" s="23"/>
      <c r="J6881" s="14" t="e">
        <f ca="1">F6881-(G6881+(SUMIF('RELACION PAGO DE CAJA'!B$3:B$9173,A6881,'RELACION PAGO DE CAJA'!K$3:K$9173)+SUMIF('RELACION PAGO DE CAJA'!B$3:B$9173,A6881,'RELACION PAGO DE CAJA'!L$3:L$9173)+(SUMIF('RELACION PAGO DE CAJA'!B$3:B$9173,A6881,'RELACION PAGO DE CAJA'!M$3:M$408)+(SUMIF('RELACION PAGO DE CAJA'!B$3:B$9173,A6881,'RELACION PAGO DE CAJA'!N$3:N$9173)))))</f>
        <v>#REF!</v>
      </c>
    </row>
    <row r="6882" spans="1:10">
      <c r="A6882" s="16" t="str">
        <f t="shared" si="112"/>
        <v/>
      </c>
      <c r="B6882" s="93"/>
      <c r="C6882" s="97"/>
      <c r="D6882" s="25"/>
      <c r="E6882" s="91"/>
      <c r="F6882" s="98"/>
      <c r="G6882" s="23"/>
      <c r="H6882" s="23"/>
      <c r="I6882" s="23"/>
      <c r="J6882" s="14" t="e">
        <f ca="1">F6882-(G6882+(SUMIF('RELACION PAGO DE CAJA'!B$3:B$9173,A6882,'RELACION PAGO DE CAJA'!K$3:K$9173)+SUMIF('RELACION PAGO DE CAJA'!B$3:B$9173,A6882,'RELACION PAGO DE CAJA'!L$3:L$9173)+(SUMIF('RELACION PAGO DE CAJA'!B$3:B$9173,A6882,'RELACION PAGO DE CAJA'!M$3:M$408)+(SUMIF('RELACION PAGO DE CAJA'!B$3:B$9173,A6882,'RELACION PAGO DE CAJA'!N$3:N$9173)))))</f>
        <v>#REF!</v>
      </c>
    </row>
    <row r="6883" spans="1:10">
      <c r="A6883" s="16" t="str">
        <f t="shared" si="112"/>
        <v/>
      </c>
      <c r="B6883" s="93"/>
      <c r="C6883" s="97"/>
      <c r="D6883" s="25"/>
      <c r="E6883" s="91"/>
      <c r="F6883" s="98"/>
      <c r="G6883" s="23"/>
      <c r="H6883" s="23"/>
      <c r="I6883" s="23"/>
      <c r="J6883" s="14" t="e">
        <f ca="1">F6883-(G6883+(SUMIF('RELACION PAGO DE CAJA'!B$3:B$9173,A6883,'RELACION PAGO DE CAJA'!K$3:K$9173)+SUMIF('RELACION PAGO DE CAJA'!B$3:B$9173,A6883,'RELACION PAGO DE CAJA'!L$3:L$9173)+(SUMIF('RELACION PAGO DE CAJA'!B$3:B$9173,A6883,'RELACION PAGO DE CAJA'!M$3:M$408)+(SUMIF('RELACION PAGO DE CAJA'!B$3:B$9173,A6883,'RELACION PAGO DE CAJA'!N$3:N$9173)))))</f>
        <v>#REF!</v>
      </c>
    </row>
    <row r="6884" spans="1:10">
      <c r="A6884" s="16" t="str">
        <f t="shared" si="112"/>
        <v/>
      </c>
      <c r="B6884" s="93"/>
      <c r="C6884" s="97"/>
      <c r="D6884" s="25"/>
      <c r="E6884" s="91"/>
      <c r="F6884" s="98"/>
      <c r="G6884" s="23"/>
      <c r="H6884" s="23"/>
      <c r="I6884" s="23"/>
      <c r="J6884" s="14" t="e">
        <f ca="1">F6884-(G6884+(SUMIF('RELACION PAGO DE CAJA'!B$3:B$9173,A6884,'RELACION PAGO DE CAJA'!K$3:K$9173)+SUMIF('RELACION PAGO DE CAJA'!B$3:B$9173,A6884,'RELACION PAGO DE CAJA'!L$3:L$9173)+(SUMIF('RELACION PAGO DE CAJA'!B$3:B$9173,A6884,'RELACION PAGO DE CAJA'!M$3:M$408)+(SUMIF('RELACION PAGO DE CAJA'!B$3:B$9173,A6884,'RELACION PAGO DE CAJA'!N$3:N$9173)))))</f>
        <v>#REF!</v>
      </c>
    </row>
    <row r="6885" spans="1:10">
      <c r="A6885" s="16" t="str">
        <f t="shared" si="112"/>
        <v/>
      </c>
      <c r="B6885" s="93"/>
      <c r="C6885" s="97"/>
      <c r="D6885" s="25"/>
      <c r="E6885" s="91"/>
      <c r="F6885" s="98"/>
      <c r="G6885" s="23"/>
      <c r="H6885" s="23"/>
      <c r="I6885" s="23"/>
      <c r="J6885" s="14" t="e">
        <f ca="1">F6885-(G6885+(SUMIF('RELACION PAGO DE CAJA'!B$3:B$9173,A6885,'RELACION PAGO DE CAJA'!K$3:K$9173)+SUMIF('RELACION PAGO DE CAJA'!B$3:B$9173,A6885,'RELACION PAGO DE CAJA'!L$3:L$9173)+(SUMIF('RELACION PAGO DE CAJA'!B$3:B$9173,A6885,'RELACION PAGO DE CAJA'!M$3:M$408)+(SUMIF('RELACION PAGO DE CAJA'!B$3:B$9173,A6885,'RELACION PAGO DE CAJA'!N$3:N$9173)))))</f>
        <v>#REF!</v>
      </c>
    </row>
    <row r="6886" spans="1:10">
      <c r="A6886" s="16" t="str">
        <f t="shared" si="112"/>
        <v/>
      </c>
      <c r="B6886" s="93"/>
      <c r="C6886" s="97"/>
      <c r="D6886" s="25"/>
      <c r="E6886" s="91"/>
      <c r="F6886" s="98"/>
      <c r="G6886" s="23"/>
      <c r="H6886" s="23"/>
      <c r="I6886" s="23"/>
      <c r="J6886" s="14" t="e">
        <f ca="1">F6886-(G6886+(SUMIF('RELACION PAGO DE CAJA'!B$3:B$9173,A6886,'RELACION PAGO DE CAJA'!K$3:K$9173)+SUMIF('RELACION PAGO DE CAJA'!B$3:B$9173,A6886,'RELACION PAGO DE CAJA'!L$3:L$9173)+(SUMIF('RELACION PAGO DE CAJA'!B$3:B$9173,A6886,'RELACION PAGO DE CAJA'!M$3:M$408)+(SUMIF('RELACION PAGO DE CAJA'!B$3:B$9173,A6886,'RELACION PAGO DE CAJA'!N$3:N$9173)))))</f>
        <v>#REF!</v>
      </c>
    </row>
    <row r="6887" spans="1:10">
      <c r="A6887" s="16" t="str">
        <f t="shared" si="112"/>
        <v/>
      </c>
      <c r="B6887" s="93"/>
      <c r="C6887" s="97"/>
      <c r="D6887" s="25"/>
      <c r="E6887" s="91"/>
      <c r="F6887" s="98"/>
      <c r="G6887" s="23"/>
      <c r="H6887" s="23"/>
      <c r="I6887" s="23"/>
      <c r="J6887" s="14" t="e">
        <f ca="1">F6887-(G6887+(SUMIF('RELACION PAGO DE CAJA'!B$3:B$9173,A6887,'RELACION PAGO DE CAJA'!K$3:K$9173)+SUMIF('RELACION PAGO DE CAJA'!B$3:B$9173,A6887,'RELACION PAGO DE CAJA'!L$3:L$9173)+(SUMIF('RELACION PAGO DE CAJA'!B$3:B$9173,A6887,'RELACION PAGO DE CAJA'!M$3:M$408)+(SUMIF('RELACION PAGO DE CAJA'!B$3:B$9173,A6887,'RELACION PAGO DE CAJA'!N$3:N$9173)))))</f>
        <v>#REF!</v>
      </c>
    </row>
    <row r="6888" spans="1:10">
      <c r="A6888" s="16" t="str">
        <f t="shared" si="112"/>
        <v/>
      </c>
      <c r="B6888" s="93"/>
      <c r="C6888" s="97"/>
      <c r="D6888" s="25"/>
      <c r="E6888" s="91"/>
      <c r="F6888" s="98"/>
      <c r="G6888" s="23"/>
      <c r="H6888" s="23"/>
      <c r="I6888" s="23"/>
      <c r="J6888" s="14" t="e">
        <f ca="1">F6888-(G6888+(SUMIF('RELACION PAGO DE CAJA'!B$3:B$9173,A6888,'RELACION PAGO DE CAJA'!K$3:K$9173)+SUMIF('RELACION PAGO DE CAJA'!B$3:B$9173,A6888,'RELACION PAGO DE CAJA'!L$3:L$9173)+(SUMIF('RELACION PAGO DE CAJA'!B$3:B$9173,A6888,'RELACION PAGO DE CAJA'!M$3:M$408)+(SUMIF('RELACION PAGO DE CAJA'!B$3:B$9173,A6888,'RELACION PAGO DE CAJA'!N$3:N$9173)))))</f>
        <v>#REF!</v>
      </c>
    </row>
    <row r="6889" spans="1:10">
      <c r="A6889" s="16" t="str">
        <f t="shared" si="112"/>
        <v/>
      </c>
      <c r="B6889" s="93"/>
      <c r="C6889" s="97"/>
      <c r="D6889" s="25"/>
      <c r="E6889" s="91"/>
      <c r="F6889" s="98"/>
      <c r="G6889" s="23"/>
      <c r="H6889" s="23"/>
      <c r="I6889" s="23"/>
      <c r="J6889" s="14" t="e">
        <f ca="1">F6889-(G6889+(SUMIF('RELACION PAGO DE CAJA'!B$3:B$9173,A6889,'RELACION PAGO DE CAJA'!K$3:K$9173)+SUMIF('RELACION PAGO DE CAJA'!B$3:B$9173,A6889,'RELACION PAGO DE CAJA'!L$3:L$9173)+(SUMIF('RELACION PAGO DE CAJA'!B$3:B$9173,A6889,'RELACION PAGO DE CAJA'!M$3:M$408)+(SUMIF('RELACION PAGO DE CAJA'!B$3:B$9173,A6889,'RELACION PAGO DE CAJA'!N$3:N$9173)))))</f>
        <v>#REF!</v>
      </c>
    </row>
    <row r="6890" spans="1:10">
      <c r="A6890" s="16" t="str">
        <f t="shared" si="112"/>
        <v/>
      </c>
      <c r="B6890" s="93"/>
      <c r="C6890" s="97"/>
      <c r="D6890" s="25"/>
      <c r="E6890" s="91"/>
      <c r="F6890" s="98"/>
      <c r="G6890" s="23"/>
      <c r="H6890" s="23"/>
      <c r="I6890" s="23"/>
      <c r="J6890" s="14" t="e">
        <f ca="1">F6890-(G6890+(SUMIF('RELACION PAGO DE CAJA'!B$3:B$9173,A6890,'RELACION PAGO DE CAJA'!K$3:K$9173)+SUMIF('RELACION PAGO DE CAJA'!B$3:B$9173,A6890,'RELACION PAGO DE CAJA'!L$3:L$9173)+(SUMIF('RELACION PAGO DE CAJA'!B$3:B$9173,A6890,'RELACION PAGO DE CAJA'!M$3:M$408)+(SUMIF('RELACION PAGO DE CAJA'!B$3:B$9173,A6890,'RELACION PAGO DE CAJA'!N$3:N$9173)))))</f>
        <v>#REF!</v>
      </c>
    </row>
    <row r="6891" spans="1:10">
      <c r="A6891" s="16" t="str">
        <f t="shared" si="112"/>
        <v/>
      </c>
      <c r="B6891" s="93"/>
      <c r="C6891" s="97"/>
      <c r="D6891" s="25"/>
      <c r="E6891" s="91"/>
      <c r="F6891" s="98"/>
      <c r="G6891" s="23"/>
      <c r="H6891" s="23"/>
      <c r="I6891" s="23"/>
      <c r="J6891" s="14" t="e">
        <f ca="1">F6891-(G6891+(SUMIF('RELACION PAGO DE CAJA'!B$3:B$9173,A6891,'RELACION PAGO DE CAJA'!K$3:K$9173)+SUMIF('RELACION PAGO DE CAJA'!B$3:B$9173,A6891,'RELACION PAGO DE CAJA'!L$3:L$9173)+(SUMIF('RELACION PAGO DE CAJA'!B$3:B$9173,A6891,'RELACION PAGO DE CAJA'!M$3:M$408)+(SUMIF('RELACION PAGO DE CAJA'!B$3:B$9173,A6891,'RELACION PAGO DE CAJA'!N$3:N$9173)))))</f>
        <v>#REF!</v>
      </c>
    </row>
    <row r="6892" spans="1:10">
      <c r="A6892" s="16" t="str">
        <f t="shared" si="112"/>
        <v/>
      </c>
      <c r="B6892" s="93"/>
      <c r="C6892" s="97"/>
      <c r="D6892" s="25"/>
      <c r="E6892" s="91"/>
      <c r="F6892" s="98"/>
      <c r="G6892" s="23"/>
      <c r="H6892" s="23"/>
      <c r="I6892" s="23"/>
      <c r="J6892" s="14" t="e">
        <f ca="1">F6892-(G6892+(SUMIF('RELACION PAGO DE CAJA'!B$3:B$9173,A6892,'RELACION PAGO DE CAJA'!K$3:K$9173)+SUMIF('RELACION PAGO DE CAJA'!B$3:B$9173,A6892,'RELACION PAGO DE CAJA'!L$3:L$9173)+(SUMIF('RELACION PAGO DE CAJA'!B$3:B$9173,A6892,'RELACION PAGO DE CAJA'!M$3:M$408)+(SUMIF('RELACION PAGO DE CAJA'!B$3:B$9173,A6892,'RELACION PAGO DE CAJA'!N$3:N$9173)))))</f>
        <v>#REF!</v>
      </c>
    </row>
    <row r="6893" spans="1:10">
      <c r="A6893" s="16" t="str">
        <f t="shared" si="112"/>
        <v/>
      </c>
      <c r="B6893" s="93"/>
      <c r="C6893" s="97"/>
      <c r="D6893" s="25"/>
      <c r="E6893" s="91"/>
      <c r="F6893" s="98"/>
      <c r="G6893" s="23"/>
      <c r="H6893" s="23"/>
      <c r="I6893" s="23"/>
      <c r="J6893" s="14" t="e">
        <f ca="1">F6893-(G6893+(SUMIF('RELACION PAGO DE CAJA'!B$3:B$9173,A6893,'RELACION PAGO DE CAJA'!K$3:K$9173)+SUMIF('RELACION PAGO DE CAJA'!B$3:B$9173,A6893,'RELACION PAGO DE CAJA'!L$3:L$9173)+(SUMIF('RELACION PAGO DE CAJA'!B$3:B$9173,A6893,'RELACION PAGO DE CAJA'!M$3:M$408)+(SUMIF('RELACION PAGO DE CAJA'!B$3:B$9173,A6893,'RELACION PAGO DE CAJA'!N$3:N$9173)))))</f>
        <v>#REF!</v>
      </c>
    </row>
    <row r="6894" spans="1:10">
      <c r="A6894" s="16" t="str">
        <f t="shared" si="112"/>
        <v/>
      </c>
      <c r="B6894" s="93"/>
      <c r="C6894" s="97"/>
      <c r="D6894" s="25"/>
      <c r="E6894" s="91"/>
      <c r="F6894" s="98"/>
      <c r="G6894" s="23"/>
      <c r="H6894" s="23"/>
      <c r="I6894" s="23"/>
      <c r="J6894" s="14" t="e">
        <f ca="1">F6894-(G6894+(SUMIF('RELACION PAGO DE CAJA'!B$3:B$9173,A6894,'RELACION PAGO DE CAJA'!K$3:K$9173)+SUMIF('RELACION PAGO DE CAJA'!B$3:B$9173,A6894,'RELACION PAGO DE CAJA'!L$3:L$9173)+(SUMIF('RELACION PAGO DE CAJA'!B$3:B$9173,A6894,'RELACION PAGO DE CAJA'!M$3:M$408)+(SUMIF('RELACION PAGO DE CAJA'!B$3:B$9173,A6894,'RELACION PAGO DE CAJA'!N$3:N$9173)))))</f>
        <v>#REF!</v>
      </c>
    </row>
    <row r="6895" spans="1:10">
      <c r="A6895" s="16" t="str">
        <f t="shared" si="112"/>
        <v/>
      </c>
      <c r="B6895" s="93"/>
      <c r="C6895" s="97"/>
      <c r="D6895" s="25"/>
      <c r="E6895" s="91"/>
      <c r="F6895" s="98"/>
      <c r="G6895" s="23"/>
      <c r="H6895" s="23"/>
      <c r="I6895" s="23"/>
      <c r="J6895" s="14" t="e">
        <f ca="1">F6895-(G6895+(SUMIF('RELACION PAGO DE CAJA'!B$3:B$9173,A6895,'RELACION PAGO DE CAJA'!K$3:K$9173)+SUMIF('RELACION PAGO DE CAJA'!B$3:B$9173,A6895,'RELACION PAGO DE CAJA'!L$3:L$9173)+(SUMIF('RELACION PAGO DE CAJA'!B$3:B$9173,A6895,'RELACION PAGO DE CAJA'!M$3:M$408)+(SUMIF('RELACION PAGO DE CAJA'!B$3:B$9173,A6895,'RELACION PAGO DE CAJA'!N$3:N$9173)))))</f>
        <v>#REF!</v>
      </c>
    </row>
    <row r="6896" spans="1:10">
      <c r="A6896" s="16" t="str">
        <f t="shared" si="112"/>
        <v/>
      </c>
      <c r="B6896" s="93"/>
      <c r="C6896" s="97"/>
      <c r="D6896" s="25"/>
      <c r="E6896" s="91"/>
      <c r="F6896" s="98"/>
      <c r="G6896" s="23"/>
      <c r="H6896" s="23"/>
      <c r="I6896" s="23"/>
      <c r="J6896" s="14" t="e">
        <f ca="1">F6896-(G6896+(SUMIF('RELACION PAGO DE CAJA'!B$3:B$9173,A6896,'RELACION PAGO DE CAJA'!K$3:K$9173)+SUMIF('RELACION PAGO DE CAJA'!B$3:B$9173,A6896,'RELACION PAGO DE CAJA'!L$3:L$9173)+(SUMIF('RELACION PAGO DE CAJA'!B$3:B$9173,A6896,'RELACION PAGO DE CAJA'!M$3:M$408)+(SUMIF('RELACION PAGO DE CAJA'!B$3:B$9173,A6896,'RELACION PAGO DE CAJA'!N$3:N$9173)))))</f>
        <v>#REF!</v>
      </c>
    </row>
    <row r="6897" spans="1:10">
      <c r="A6897" s="16" t="str">
        <f t="shared" si="112"/>
        <v/>
      </c>
      <c r="B6897" s="93"/>
      <c r="C6897" s="97"/>
      <c r="D6897" s="25"/>
      <c r="E6897" s="91"/>
      <c r="F6897" s="98"/>
      <c r="G6897" s="23"/>
      <c r="H6897" s="23"/>
      <c r="I6897" s="23"/>
      <c r="J6897" s="14" t="e">
        <f ca="1">F6897-(G6897+(SUMIF('RELACION PAGO DE CAJA'!B$3:B$9173,A6897,'RELACION PAGO DE CAJA'!K$3:K$9173)+SUMIF('RELACION PAGO DE CAJA'!B$3:B$9173,A6897,'RELACION PAGO DE CAJA'!L$3:L$9173)+(SUMIF('RELACION PAGO DE CAJA'!B$3:B$9173,A6897,'RELACION PAGO DE CAJA'!M$3:M$408)+(SUMIF('RELACION PAGO DE CAJA'!B$3:B$9173,A6897,'RELACION PAGO DE CAJA'!N$3:N$9173)))))</f>
        <v>#REF!</v>
      </c>
    </row>
    <row r="6898" spans="1:10">
      <c r="A6898" s="16" t="str">
        <f t="shared" si="112"/>
        <v/>
      </c>
      <c r="B6898" s="93"/>
      <c r="C6898" s="97"/>
      <c r="D6898" s="25"/>
      <c r="E6898" s="91"/>
      <c r="F6898" s="98"/>
      <c r="G6898" s="23"/>
      <c r="H6898" s="23"/>
      <c r="I6898" s="23"/>
      <c r="J6898" s="14" t="e">
        <f ca="1">F6898-(G6898+(SUMIF('RELACION PAGO DE CAJA'!B$3:B$9173,A6898,'RELACION PAGO DE CAJA'!K$3:K$9173)+SUMIF('RELACION PAGO DE CAJA'!B$3:B$9173,A6898,'RELACION PAGO DE CAJA'!L$3:L$9173)+(SUMIF('RELACION PAGO DE CAJA'!B$3:B$9173,A6898,'RELACION PAGO DE CAJA'!M$3:M$408)+(SUMIF('RELACION PAGO DE CAJA'!B$3:B$9173,A6898,'RELACION PAGO DE CAJA'!N$3:N$9173)))))</f>
        <v>#REF!</v>
      </c>
    </row>
    <row r="6899" spans="1:10">
      <c r="A6899" s="16" t="str">
        <f t="shared" si="112"/>
        <v/>
      </c>
      <c r="B6899" s="93"/>
      <c r="C6899" s="97"/>
      <c r="D6899" s="25"/>
      <c r="E6899" s="91"/>
      <c r="F6899" s="98"/>
      <c r="G6899" s="23"/>
      <c r="H6899" s="23"/>
      <c r="I6899" s="23"/>
      <c r="J6899" s="14" t="e">
        <f ca="1">F6899-(G6899+(SUMIF('RELACION PAGO DE CAJA'!B$3:B$9173,A6899,'RELACION PAGO DE CAJA'!K$3:K$9173)+SUMIF('RELACION PAGO DE CAJA'!B$3:B$9173,A6899,'RELACION PAGO DE CAJA'!L$3:L$9173)+(SUMIF('RELACION PAGO DE CAJA'!B$3:B$9173,A6899,'RELACION PAGO DE CAJA'!M$3:M$408)+(SUMIF('RELACION PAGO DE CAJA'!B$3:B$9173,A6899,'RELACION PAGO DE CAJA'!N$3:N$9173)))))</f>
        <v>#REF!</v>
      </c>
    </row>
    <row r="6900" spans="1:10">
      <c r="A6900" s="16" t="str">
        <f t="shared" si="112"/>
        <v/>
      </c>
      <c r="B6900" s="93"/>
      <c r="C6900" s="97"/>
      <c r="D6900" s="25"/>
      <c r="E6900" s="91"/>
      <c r="F6900" s="98"/>
      <c r="G6900" s="23"/>
      <c r="H6900" s="23"/>
      <c r="I6900" s="23"/>
      <c r="J6900" s="14" t="e">
        <f ca="1">F6900-(G6900+(SUMIF('RELACION PAGO DE CAJA'!B$3:B$9173,A6900,'RELACION PAGO DE CAJA'!K$3:K$9173)+SUMIF('RELACION PAGO DE CAJA'!B$3:B$9173,A6900,'RELACION PAGO DE CAJA'!L$3:L$9173)+(SUMIF('RELACION PAGO DE CAJA'!B$3:B$9173,A6900,'RELACION PAGO DE CAJA'!M$3:M$408)+(SUMIF('RELACION PAGO DE CAJA'!B$3:B$9173,A6900,'RELACION PAGO DE CAJA'!N$3:N$9173)))))</f>
        <v>#REF!</v>
      </c>
    </row>
    <row r="6901" spans="1:10">
      <c r="A6901" s="16" t="str">
        <f t="shared" si="112"/>
        <v/>
      </c>
      <c r="B6901" s="93"/>
      <c r="C6901" s="97"/>
      <c r="D6901" s="25"/>
      <c r="E6901" s="91"/>
      <c r="F6901" s="98"/>
      <c r="G6901" s="23"/>
      <c r="H6901" s="23"/>
      <c r="I6901" s="23"/>
      <c r="J6901" s="14" t="e">
        <f ca="1">F6901-(G6901+(SUMIF('RELACION PAGO DE CAJA'!B$3:B$9173,A6901,'RELACION PAGO DE CAJA'!K$3:K$9173)+SUMIF('RELACION PAGO DE CAJA'!B$3:B$9173,A6901,'RELACION PAGO DE CAJA'!L$3:L$9173)+(SUMIF('RELACION PAGO DE CAJA'!B$3:B$9173,A6901,'RELACION PAGO DE CAJA'!M$3:M$408)+(SUMIF('RELACION PAGO DE CAJA'!B$3:B$9173,A6901,'RELACION PAGO DE CAJA'!N$3:N$9173)))))</f>
        <v>#REF!</v>
      </c>
    </row>
    <row r="6902" spans="1:10">
      <c r="A6902" s="16" t="str">
        <f t="shared" si="112"/>
        <v/>
      </c>
      <c r="B6902" s="93"/>
      <c r="C6902" s="97"/>
      <c r="D6902" s="25"/>
      <c r="E6902" s="91"/>
      <c r="F6902" s="98"/>
      <c r="G6902" s="23"/>
      <c r="H6902" s="23"/>
      <c r="I6902" s="23"/>
      <c r="J6902" s="14" t="e">
        <f ca="1">F6902-(G6902+(SUMIF('RELACION PAGO DE CAJA'!B$3:B$9173,A6902,'RELACION PAGO DE CAJA'!K$3:K$9173)+SUMIF('RELACION PAGO DE CAJA'!B$3:B$9173,A6902,'RELACION PAGO DE CAJA'!L$3:L$9173)+(SUMIF('RELACION PAGO DE CAJA'!B$3:B$9173,A6902,'RELACION PAGO DE CAJA'!M$3:M$408)+(SUMIF('RELACION PAGO DE CAJA'!B$3:B$9173,A6902,'RELACION PAGO DE CAJA'!N$3:N$9173)))))</f>
        <v>#REF!</v>
      </c>
    </row>
    <row r="6903" spans="1:10">
      <c r="A6903" s="16" t="str">
        <f t="shared" si="112"/>
        <v/>
      </c>
      <c r="B6903" s="93"/>
      <c r="C6903" s="97"/>
      <c r="D6903" s="25"/>
      <c r="E6903" s="91"/>
      <c r="F6903" s="98"/>
      <c r="G6903" s="23"/>
      <c r="H6903" s="23"/>
      <c r="I6903" s="23"/>
      <c r="J6903" s="14" t="e">
        <f ca="1">F6903-(G6903+(SUMIF('RELACION PAGO DE CAJA'!B$3:B$9173,A6903,'RELACION PAGO DE CAJA'!K$3:K$9173)+SUMIF('RELACION PAGO DE CAJA'!B$3:B$9173,A6903,'RELACION PAGO DE CAJA'!L$3:L$9173)+(SUMIF('RELACION PAGO DE CAJA'!B$3:B$9173,A6903,'RELACION PAGO DE CAJA'!M$3:M$408)+(SUMIF('RELACION PAGO DE CAJA'!B$3:B$9173,A6903,'RELACION PAGO DE CAJA'!N$3:N$9173)))))</f>
        <v>#REF!</v>
      </c>
    </row>
    <row r="6904" spans="1:10">
      <c r="A6904" s="16" t="str">
        <f t="shared" si="112"/>
        <v/>
      </c>
      <c r="B6904" s="93"/>
      <c r="C6904" s="97"/>
      <c r="D6904" s="25"/>
      <c r="E6904" s="91"/>
      <c r="F6904" s="98"/>
      <c r="G6904" s="23"/>
      <c r="H6904" s="23"/>
      <c r="I6904" s="23"/>
      <c r="J6904" s="14" t="e">
        <f ca="1">F6904-(G6904+(SUMIF('RELACION PAGO DE CAJA'!B$3:B$9173,A6904,'RELACION PAGO DE CAJA'!K$3:K$9173)+SUMIF('RELACION PAGO DE CAJA'!B$3:B$9173,A6904,'RELACION PAGO DE CAJA'!L$3:L$9173)+(SUMIF('RELACION PAGO DE CAJA'!B$3:B$9173,A6904,'RELACION PAGO DE CAJA'!M$3:M$408)+(SUMIF('RELACION PAGO DE CAJA'!B$3:B$9173,A6904,'RELACION PAGO DE CAJA'!N$3:N$9173)))))</f>
        <v>#REF!</v>
      </c>
    </row>
    <row r="6905" spans="1:10">
      <c r="A6905" s="16" t="str">
        <f t="shared" si="112"/>
        <v/>
      </c>
      <c r="B6905" s="93"/>
      <c r="C6905" s="97"/>
      <c r="D6905" s="25"/>
      <c r="E6905" s="91"/>
      <c r="F6905" s="98"/>
      <c r="G6905" s="23"/>
      <c r="H6905" s="23"/>
      <c r="I6905" s="23"/>
      <c r="J6905" s="14" t="e">
        <f ca="1">F6905-(G6905+(SUMIF('RELACION PAGO DE CAJA'!B$3:B$9173,A6905,'RELACION PAGO DE CAJA'!K$3:K$9173)+SUMIF('RELACION PAGO DE CAJA'!B$3:B$9173,A6905,'RELACION PAGO DE CAJA'!L$3:L$9173)+(SUMIF('RELACION PAGO DE CAJA'!B$3:B$9173,A6905,'RELACION PAGO DE CAJA'!M$3:M$408)+(SUMIF('RELACION PAGO DE CAJA'!B$3:B$9173,A6905,'RELACION PAGO DE CAJA'!N$3:N$9173)))))</f>
        <v>#REF!</v>
      </c>
    </row>
    <row r="6906" spans="1:10">
      <c r="A6906" s="16" t="str">
        <f t="shared" si="112"/>
        <v/>
      </c>
      <c r="B6906" s="93"/>
      <c r="C6906" s="97"/>
      <c r="D6906" s="25"/>
      <c r="E6906" s="91"/>
      <c r="F6906" s="98"/>
      <c r="G6906" s="23"/>
      <c r="H6906" s="23"/>
      <c r="I6906" s="23"/>
      <c r="J6906" s="14" t="e">
        <f ca="1">F6906-(G6906+(SUMIF('RELACION PAGO DE CAJA'!B$3:B$9173,A6906,'RELACION PAGO DE CAJA'!K$3:K$9173)+SUMIF('RELACION PAGO DE CAJA'!B$3:B$9173,A6906,'RELACION PAGO DE CAJA'!L$3:L$9173)+(SUMIF('RELACION PAGO DE CAJA'!B$3:B$9173,A6906,'RELACION PAGO DE CAJA'!M$3:M$408)+(SUMIF('RELACION PAGO DE CAJA'!B$3:B$9173,A6906,'RELACION PAGO DE CAJA'!N$3:N$9173)))))</f>
        <v>#REF!</v>
      </c>
    </row>
    <row r="6907" spans="1:10">
      <c r="A6907" s="16" t="str">
        <f t="shared" si="112"/>
        <v/>
      </c>
      <c r="B6907" s="93"/>
      <c r="C6907" s="97"/>
      <c r="D6907" s="25"/>
      <c r="E6907" s="91"/>
      <c r="F6907" s="98"/>
      <c r="G6907" s="23"/>
      <c r="H6907" s="23"/>
      <c r="I6907" s="23"/>
      <c r="J6907" s="14" t="e">
        <f ca="1">F6907-(G6907+(SUMIF('RELACION PAGO DE CAJA'!B$3:B$9173,A6907,'RELACION PAGO DE CAJA'!K$3:K$9173)+SUMIF('RELACION PAGO DE CAJA'!B$3:B$9173,A6907,'RELACION PAGO DE CAJA'!L$3:L$9173)+(SUMIF('RELACION PAGO DE CAJA'!B$3:B$9173,A6907,'RELACION PAGO DE CAJA'!M$3:M$408)+(SUMIF('RELACION PAGO DE CAJA'!B$3:B$9173,A6907,'RELACION PAGO DE CAJA'!N$3:N$9173)))))</f>
        <v>#REF!</v>
      </c>
    </row>
    <row r="6908" spans="1:10">
      <c r="A6908" s="16" t="str">
        <f t="shared" si="112"/>
        <v/>
      </c>
      <c r="B6908" s="93"/>
      <c r="C6908" s="97"/>
      <c r="D6908" s="25"/>
      <c r="E6908" s="91"/>
      <c r="F6908" s="98"/>
      <c r="G6908" s="23"/>
      <c r="H6908" s="23"/>
      <c r="I6908" s="23"/>
      <c r="J6908" s="14" t="e">
        <f ca="1">F6908-(G6908+(SUMIF('RELACION PAGO DE CAJA'!B$3:B$9173,A6908,'RELACION PAGO DE CAJA'!K$3:K$9173)+SUMIF('RELACION PAGO DE CAJA'!B$3:B$9173,A6908,'RELACION PAGO DE CAJA'!L$3:L$9173)+(SUMIF('RELACION PAGO DE CAJA'!B$3:B$9173,A6908,'RELACION PAGO DE CAJA'!M$3:M$408)+(SUMIF('RELACION PAGO DE CAJA'!B$3:B$9173,A6908,'RELACION PAGO DE CAJA'!N$3:N$9173)))))</f>
        <v>#REF!</v>
      </c>
    </row>
    <row r="6909" spans="1:10">
      <c r="A6909" s="16" t="str">
        <f t="shared" si="112"/>
        <v/>
      </c>
      <c r="B6909" s="93"/>
      <c r="C6909" s="97"/>
      <c r="D6909" s="25"/>
      <c r="E6909" s="91"/>
      <c r="F6909" s="98"/>
      <c r="G6909" s="23"/>
      <c r="H6909" s="23"/>
      <c r="I6909" s="23"/>
      <c r="J6909" s="14" t="e">
        <f ca="1">F6909-(G6909+(SUMIF('RELACION PAGO DE CAJA'!B$3:B$9173,A6909,'RELACION PAGO DE CAJA'!K$3:K$9173)+SUMIF('RELACION PAGO DE CAJA'!B$3:B$9173,A6909,'RELACION PAGO DE CAJA'!L$3:L$9173)+(SUMIF('RELACION PAGO DE CAJA'!B$3:B$9173,A6909,'RELACION PAGO DE CAJA'!M$3:M$408)+(SUMIF('RELACION PAGO DE CAJA'!B$3:B$9173,A6909,'RELACION PAGO DE CAJA'!N$3:N$9173)))))</f>
        <v>#REF!</v>
      </c>
    </row>
    <row r="6910" spans="1:10">
      <c r="A6910" s="16" t="str">
        <f t="shared" si="112"/>
        <v/>
      </c>
      <c r="B6910" s="93"/>
      <c r="C6910" s="97"/>
      <c r="D6910" s="25"/>
      <c r="E6910" s="91"/>
      <c r="F6910" s="98"/>
      <c r="G6910" s="23"/>
      <c r="H6910" s="23"/>
      <c r="I6910" s="23"/>
      <c r="J6910" s="14" t="e">
        <f ca="1">F6910-(G6910+(SUMIF('RELACION PAGO DE CAJA'!B$3:B$9173,A6910,'RELACION PAGO DE CAJA'!K$3:K$9173)+SUMIF('RELACION PAGO DE CAJA'!B$3:B$9173,A6910,'RELACION PAGO DE CAJA'!L$3:L$9173)+(SUMIF('RELACION PAGO DE CAJA'!B$3:B$9173,A6910,'RELACION PAGO DE CAJA'!M$3:M$408)+(SUMIF('RELACION PAGO DE CAJA'!B$3:B$9173,A6910,'RELACION PAGO DE CAJA'!N$3:N$9173)))))</f>
        <v>#REF!</v>
      </c>
    </row>
    <row r="6911" spans="1:10">
      <c r="A6911" s="16" t="str">
        <f t="shared" si="112"/>
        <v/>
      </c>
      <c r="B6911" s="93"/>
      <c r="C6911" s="97"/>
      <c r="D6911" s="25"/>
      <c r="E6911" s="91"/>
      <c r="F6911" s="98"/>
      <c r="G6911" s="23"/>
      <c r="H6911" s="23"/>
      <c r="I6911" s="23"/>
      <c r="J6911" s="14" t="e">
        <f ca="1">F6911-(G6911+(SUMIF('RELACION PAGO DE CAJA'!B$3:B$9173,A6911,'RELACION PAGO DE CAJA'!K$3:K$9173)+SUMIF('RELACION PAGO DE CAJA'!B$3:B$9173,A6911,'RELACION PAGO DE CAJA'!L$3:L$9173)+(SUMIF('RELACION PAGO DE CAJA'!B$3:B$9173,A6911,'RELACION PAGO DE CAJA'!M$3:M$408)+(SUMIF('RELACION PAGO DE CAJA'!B$3:B$9173,A6911,'RELACION PAGO DE CAJA'!N$3:N$9173)))))</f>
        <v>#REF!</v>
      </c>
    </row>
    <row r="6912" spans="1:10">
      <c r="A6912" s="16" t="str">
        <f t="shared" si="112"/>
        <v/>
      </c>
      <c r="B6912" s="93"/>
      <c r="C6912" s="97"/>
      <c r="D6912" s="25"/>
      <c r="E6912" s="91"/>
      <c r="F6912" s="98"/>
      <c r="G6912" s="23"/>
      <c r="H6912" s="23"/>
      <c r="I6912" s="23"/>
      <c r="J6912" s="14" t="e">
        <f ca="1">F6912-(G6912+(SUMIF('RELACION PAGO DE CAJA'!B$3:B$9173,A6912,'RELACION PAGO DE CAJA'!K$3:K$9173)+SUMIF('RELACION PAGO DE CAJA'!B$3:B$9173,A6912,'RELACION PAGO DE CAJA'!L$3:L$9173)+(SUMIF('RELACION PAGO DE CAJA'!B$3:B$9173,A6912,'RELACION PAGO DE CAJA'!M$3:M$408)+(SUMIF('RELACION PAGO DE CAJA'!B$3:B$9173,A6912,'RELACION PAGO DE CAJA'!N$3:N$9173)))))</f>
        <v>#REF!</v>
      </c>
    </row>
    <row r="6913" spans="1:10">
      <c r="A6913" s="16" t="str">
        <f t="shared" si="112"/>
        <v/>
      </c>
      <c r="B6913" s="93"/>
      <c r="C6913" s="97"/>
      <c r="D6913" s="25"/>
      <c r="E6913" s="91"/>
      <c r="F6913" s="98"/>
      <c r="G6913" s="23"/>
      <c r="H6913" s="23"/>
      <c r="I6913" s="23"/>
      <c r="J6913" s="14" t="e">
        <f ca="1">F6913-(G6913+(SUMIF('RELACION PAGO DE CAJA'!B$3:B$9173,A6913,'RELACION PAGO DE CAJA'!K$3:K$9173)+SUMIF('RELACION PAGO DE CAJA'!B$3:B$9173,A6913,'RELACION PAGO DE CAJA'!L$3:L$9173)+(SUMIF('RELACION PAGO DE CAJA'!B$3:B$9173,A6913,'RELACION PAGO DE CAJA'!M$3:M$408)+(SUMIF('RELACION PAGO DE CAJA'!B$3:B$9173,A6913,'RELACION PAGO DE CAJA'!N$3:N$9173)))))</f>
        <v>#REF!</v>
      </c>
    </row>
    <row r="6914" spans="1:10">
      <c r="A6914" s="16" t="str">
        <f t="shared" si="112"/>
        <v/>
      </c>
      <c r="B6914" s="93"/>
      <c r="C6914" s="97"/>
      <c r="D6914" s="25"/>
      <c r="E6914" s="91"/>
      <c r="F6914" s="98"/>
      <c r="G6914" s="23"/>
      <c r="H6914" s="23"/>
      <c r="I6914" s="23"/>
      <c r="J6914" s="14" t="e">
        <f ca="1">F6914-(G6914+(SUMIF('RELACION PAGO DE CAJA'!B$3:B$9173,A6914,'RELACION PAGO DE CAJA'!K$3:K$9173)+SUMIF('RELACION PAGO DE CAJA'!B$3:B$9173,A6914,'RELACION PAGO DE CAJA'!L$3:L$9173)+(SUMIF('RELACION PAGO DE CAJA'!B$3:B$9173,A6914,'RELACION PAGO DE CAJA'!M$3:M$408)+(SUMIF('RELACION PAGO DE CAJA'!B$3:B$9173,A6914,'RELACION PAGO DE CAJA'!N$3:N$9173)))))</f>
        <v>#REF!</v>
      </c>
    </row>
    <row r="6915" spans="1:10">
      <c r="A6915" s="16" t="str">
        <f t="shared" si="112"/>
        <v/>
      </c>
      <c r="B6915" s="93"/>
      <c r="C6915" s="97"/>
      <c r="D6915" s="25"/>
      <c r="E6915" s="91"/>
      <c r="F6915" s="98"/>
      <c r="G6915" s="23"/>
      <c r="H6915" s="23"/>
      <c r="I6915" s="23"/>
      <c r="J6915" s="14" t="e">
        <f ca="1">F6915-(G6915+(SUMIF('RELACION PAGO DE CAJA'!B$3:B$9173,A6915,'RELACION PAGO DE CAJA'!K$3:K$9173)+SUMIF('RELACION PAGO DE CAJA'!B$3:B$9173,A6915,'RELACION PAGO DE CAJA'!L$3:L$9173)+(SUMIF('RELACION PAGO DE CAJA'!B$3:B$9173,A6915,'RELACION PAGO DE CAJA'!M$3:M$408)+(SUMIF('RELACION PAGO DE CAJA'!B$3:B$9173,A6915,'RELACION PAGO DE CAJA'!N$3:N$9173)))))</f>
        <v>#REF!</v>
      </c>
    </row>
    <row r="6916" spans="1:10">
      <c r="A6916" s="16" t="str">
        <f t="shared" si="112"/>
        <v/>
      </c>
      <c r="B6916" s="93"/>
      <c r="C6916" s="97"/>
      <c r="D6916" s="25"/>
      <c r="E6916" s="91"/>
      <c r="F6916" s="98"/>
      <c r="G6916" s="23"/>
      <c r="H6916" s="23"/>
      <c r="I6916" s="23"/>
      <c r="J6916" s="14" t="e">
        <f ca="1">F6916-(G6916+(SUMIF('RELACION PAGO DE CAJA'!B$3:B$9173,A6916,'RELACION PAGO DE CAJA'!K$3:K$9173)+SUMIF('RELACION PAGO DE CAJA'!B$3:B$9173,A6916,'RELACION PAGO DE CAJA'!L$3:L$9173)+(SUMIF('RELACION PAGO DE CAJA'!B$3:B$9173,A6916,'RELACION PAGO DE CAJA'!M$3:M$408)+(SUMIF('RELACION PAGO DE CAJA'!B$3:B$9173,A6916,'RELACION PAGO DE CAJA'!N$3:N$9173)))))</f>
        <v>#REF!</v>
      </c>
    </row>
    <row r="6917" spans="1:10">
      <c r="A6917" s="16" t="str">
        <f t="shared" si="112"/>
        <v/>
      </c>
      <c r="B6917" s="93"/>
      <c r="C6917" s="97"/>
      <c r="D6917" s="25"/>
      <c r="E6917" s="91"/>
      <c r="F6917" s="98"/>
      <c r="G6917" s="23"/>
      <c r="H6917" s="23"/>
      <c r="I6917" s="23"/>
      <c r="J6917" s="14" t="e">
        <f ca="1">F6917-(G6917+(SUMIF('RELACION PAGO DE CAJA'!B$3:B$9173,A6917,'RELACION PAGO DE CAJA'!K$3:K$9173)+SUMIF('RELACION PAGO DE CAJA'!B$3:B$9173,A6917,'RELACION PAGO DE CAJA'!L$3:L$9173)+(SUMIF('RELACION PAGO DE CAJA'!B$3:B$9173,A6917,'RELACION PAGO DE CAJA'!M$3:M$408)+(SUMIF('RELACION PAGO DE CAJA'!B$3:B$9173,A6917,'RELACION PAGO DE CAJA'!N$3:N$9173)))))</f>
        <v>#REF!</v>
      </c>
    </row>
    <row r="6918" spans="1:10">
      <c r="A6918" s="16" t="str">
        <f t="shared" si="112"/>
        <v/>
      </c>
      <c r="B6918" s="93"/>
      <c r="C6918" s="97"/>
      <c r="D6918" s="25"/>
      <c r="E6918" s="91"/>
      <c r="F6918" s="98"/>
      <c r="G6918" s="23"/>
      <c r="H6918" s="23"/>
      <c r="I6918" s="23"/>
      <c r="J6918" s="14" t="e">
        <f ca="1">F6918-(G6918+(SUMIF('RELACION PAGO DE CAJA'!B$3:B$9173,A6918,'RELACION PAGO DE CAJA'!K$3:K$9173)+SUMIF('RELACION PAGO DE CAJA'!B$3:B$9173,A6918,'RELACION PAGO DE CAJA'!L$3:L$9173)+(SUMIF('RELACION PAGO DE CAJA'!B$3:B$9173,A6918,'RELACION PAGO DE CAJA'!M$3:M$408)+(SUMIF('RELACION PAGO DE CAJA'!B$3:B$9173,A6918,'RELACION PAGO DE CAJA'!N$3:N$9173)))))</f>
        <v>#REF!</v>
      </c>
    </row>
    <row r="6919" spans="1:10">
      <c r="A6919" s="16" t="str">
        <f t="shared" si="112"/>
        <v/>
      </c>
      <c r="B6919" s="93"/>
      <c r="C6919" s="97"/>
      <c r="D6919" s="25"/>
      <c r="E6919" s="91"/>
      <c r="F6919" s="98"/>
      <c r="G6919" s="23"/>
      <c r="H6919" s="23"/>
      <c r="I6919" s="23"/>
      <c r="J6919" s="14" t="e">
        <f ca="1">F6919-(G6919+(SUMIF('RELACION PAGO DE CAJA'!B$3:B$9173,A6919,'RELACION PAGO DE CAJA'!K$3:K$9173)+SUMIF('RELACION PAGO DE CAJA'!B$3:B$9173,A6919,'RELACION PAGO DE CAJA'!L$3:L$9173)+(SUMIF('RELACION PAGO DE CAJA'!B$3:B$9173,A6919,'RELACION PAGO DE CAJA'!M$3:M$408)+(SUMIF('RELACION PAGO DE CAJA'!B$3:B$9173,A6919,'RELACION PAGO DE CAJA'!N$3:N$9173)))))</f>
        <v>#REF!</v>
      </c>
    </row>
    <row r="6920" spans="1:10">
      <c r="A6920" s="16" t="str">
        <f t="shared" si="112"/>
        <v/>
      </c>
      <c r="B6920" s="93"/>
      <c r="C6920" s="97"/>
      <c r="D6920" s="25"/>
      <c r="E6920" s="91"/>
      <c r="F6920" s="98"/>
      <c r="G6920" s="23"/>
      <c r="H6920" s="23"/>
      <c r="I6920" s="23"/>
      <c r="J6920" s="14" t="e">
        <f ca="1">F6920-(G6920+(SUMIF('RELACION PAGO DE CAJA'!B$3:B$9173,A6920,'RELACION PAGO DE CAJA'!K$3:K$9173)+SUMIF('RELACION PAGO DE CAJA'!B$3:B$9173,A6920,'RELACION PAGO DE CAJA'!L$3:L$9173)+(SUMIF('RELACION PAGO DE CAJA'!B$3:B$9173,A6920,'RELACION PAGO DE CAJA'!M$3:M$408)+(SUMIF('RELACION PAGO DE CAJA'!B$3:B$9173,A6920,'RELACION PAGO DE CAJA'!N$3:N$9173)))))</f>
        <v>#REF!</v>
      </c>
    </row>
    <row r="6921" spans="1:10">
      <c r="A6921" s="16" t="str">
        <f t="shared" si="112"/>
        <v/>
      </c>
      <c r="B6921" s="93"/>
      <c r="C6921" s="97"/>
      <c r="D6921" s="25"/>
      <c r="E6921" s="91"/>
      <c r="F6921" s="98"/>
      <c r="G6921" s="23"/>
      <c r="H6921" s="23"/>
      <c r="I6921" s="23"/>
      <c r="J6921" s="14" t="e">
        <f ca="1">F6921-(G6921+(SUMIF('RELACION PAGO DE CAJA'!B$3:B$9173,A6921,'RELACION PAGO DE CAJA'!K$3:K$9173)+SUMIF('RELACION PAGO DE CAJA'!B$3:B$9173,A6921,'RELACION PAGO DE CAJA'!L$3:L$9173)+(SUMIF('RELACION PAGO DE CAJA'!B$3:B$9173,A6921,'RELACION PAGO DE CAJA'!M$3:M$408)+(SUMIF('RELACION PAGO DE CAJA'!B$3:B$9173,A6921,'RELACION PAGO DE CAJA'!N$3:N$9173)))))</f>
        <v>#REF!</v>
      </c>
    </row>
    <row r="6922" spans="1:10">
      <c r="A6922" s="16" t="str">
        <f t="shared" si="112"/>
        <v/>
      </c>
      <c r="B6922" s="93"/>
      <c r="C6922" s="97"/>
      <c r="D6922" s="25"/>
      <c r="E6922" s="91"/>
      <c r="F6922" s="98"/>
      <c r="G6922" s="23"/>
      <c r="H6922" s="23"/>
      <c r="I6922" s="23"/>
      <c r="J6922" s="14" t="e">
        <f ca="1">F6922-(G6922+(SUMIF('RELACION PAGO DE CAJA'!B$3:B$9173,A6922,'RELACION PAGO DE CAJA'!K$3:K$9173)+SUMIF('RELACION PAGO DE CAJA'!B$3:B$9173,A6922,'RELACION PAGO DE CAJA'!L$3:L$9173)+(SUMIF('RELACION PAGO DE CAJA'!B$3:B$9173,A6922,'RELACION PAGO DE CAJA'!M$3:M$408)+(SUMIF('RELACION PAGO DE CAJA'!B$3:B$9173,A6922,'RELACION PAGO DE CAJA'!N$3:N$9173)))))</f>
        <v>#REF!</v>
      </c>
    </row>
    <row r="6923" spans="1:10">
      <c r="A6923" s="16" t="str">
        <f t="shared" si="112"/>
        <v/>
      </c>
      <c r="B6923" s="93"/>
      <c r="C6923" s="97"/>
      <c r="D6923" s="25"/>
      <c r="E6923" s="91"/>
      <c r="F6923" s="98"/>
      <c r="G6923" s="23"/>
      <c r="H6923" s="23"/>
      <c r="I6923" s="23"/>
      <c r="J6923" s="14" t="e">
        <f ca="1">F6923-(G6923+(SUMIF('RELACION PAGO DE CAJA'!B$3:B$9173,A6923,'RELACION PAGO DE CAJA'!K$3:K$9173)+SUMIF('RELACION PAGO DE CAJA'!B$3:B$9173,A6923,'RELACION PAGO DE CAJA'!L$3:L$9173)+(SUMIF('RELACION PAGO DE CAJA'!B$3:B$9173,A6923,'RELACION PAGO DE CAJA'!M$3:M$408)+(SUMIF('RELACION PAGO DE CAJA'!B$3:B$9173,A6923,'RELACION PAGO DE CAJA'!N$3:N$9173)))))</f>
        <v>#REF!</v>
      </c>
    </row>
    <row r="6924" spans="1:10">
      <c r="A6924" s="16" t="str">
        <f t="shared" si="112"/>
        <v/>
      </c>
      <c r="B6924" s="93"/>
      <c r="C6924" s="97"/>
      <c r="D6924" s="25"/>
      <c r="E6924" s="91"/>
      <c r="F6924" s="98"/>
      <c r="G6924" s="23"/>
      <c r="H6924" s="23"/>
      <c r="I6924" s="23"/>
      <c r="J6924" s="14" t="e">
        <f ca="1">F6924-(G6924+(SUMIF('RELACION PAGO DE CAJA'!B$3:B$9173,A6924,'RELACION PAGO DE CAJA'!K$3:K$9173)+SUMIF('RELACION PAGO DE CAJA'!B$3:B$9173,A6924,'RELACION PAGO DE CAJA'!L$3:L$9173)+(SUMIF('RELACION PAGO DE CAJA'!B$3:B$9173,A6924,'RELACION PAGO DE CAJA'!M$3:M$408)+(SUMIF('RELACION PAGO DE CAJA'!B$3:B$9173,A6924,'RELACION PAGO DE CAJA'!N$3:N$9173)))))</f>
        <v>#REF!</v>
      </c>
    </row>
    <row r="6925" spans="1:10">
      <c r="A6925" s="16" t="str">
        <f t="shared" si="112"/>
        <v/>
      </c>
      <c r="B6925" s="93"/>
      <c r="C6925" s="97"/>
      <c r="D6925" s="25"/>
      <c r="E6925" s="91"/>
      <c r="F6925" s="98"/>
      <c r="G6925" s="23"/>
      <c r="H6925" s="23"/>
      <c r="I6925" s="23"/>
      <c r="J6925" s="14" t="e">
        <f ca="1">F6925-(G6925+(SUMIF('RELACION PAGO DE CAJA'!B$3:B$9173,A6925,'RELACION PAGO DE CAJA'!K$3:K$9173)+SUMIF('RELACION PAGO DE CAJA'!B$3:B$9173,A6925,'RELACION PAGO DE CAJA'!L$3:L$9173)+(SUMIF('RELACION PAGO DE CAJA'!B$3:B$9173,A6925,'RELACION PAGO DE CAJA'!M$3:M$408)+(SUMIF('RELACION PAGO DE CAJA'!B$3:B$9173,A6925,'RELACION PAGO DE CAJA'!N$3:N$9173)))))</f>
        <v>#REF!</v>
      </c>
    </row>
    <row r="6926" spans="1:10">
      <c r="A6926" s="16" t="str">
        <f t="shared" si="112"/>
        <v/>
      </c>
      <c r="B6926" s="93"/>
      <c r="C6926" s="97"/>
      <c r="D6926" s="25"/>
      <c r="E6926" s="91"/>
      <c r="F6926" s="98"/>
      <c r="G6926" s="23"/>
      <c r="H6926" s="23"/>
      <c r="I6926" s="23"/>
      <c r="J6926" s="14" t="e">
        <f ca="1">F6926-(G6926+(SUMIF('RELACION PAGO DE CAJA'!B$3:B$9173,A6926,'RELACION PAGO DE CAJA'!K$3:K$9173)+SUMIF('RELACION PAGO DE CAJA'!B$3:B$9173,A6926,'RELACION PAGO DE CAJA'!L$3:L$9173)+(SUMIF('RELACION PAGO DE CAJA'!B$3:B$9173,A6926,'RELACION PAGO DE CAJA'!M$3:M$408)+(SUMIF('RELACION PAGO DE CAJA'!B$3:B$9173,A6926,'RELACION PAGO DE CAJA'!N$3:N$9173)))))</f>
        <v>#REF!</v>
      </c>
    </row>
    <row r="6927" spans="1:10">
      <c r="A6927" s="16" t="str">
        <f t="shared" si="112"/>
        <v/>
      </c>
      <c r="B6927" s="93"/>
      <c r="C6927" s="97"/>
      <c r="D6927" s="25"/>
      <c r="E6927" s="91"/>
      <c r="F6927" s="98"/>
      <c r="G6927" s="23"/>
      <c r="H6927" s="23"/>
      <c r="I6927" s="23"/>
      <c r="J6927" s="14" t="e">
        <f ca="1">F6927-(G6927+(SUMIF('RELACION PAGO DE CAJA'!B$3:B$9173,A6927,'RELACION PAGO DE CAJA'!K$3:K$9173)+SUMIF('RELACION PAGO DE CAJA'!B$3:B$9173,A6927,'RELACION PAGO DE CAJA'!L$3:L$9173)+(SUMIF('RELACION PAGO DE CAJA'!B$3:B$9173,A6927,'RELACION PAGO DE CAJA'!M$3:M$408)+(SUMIF('RELACION PAGO DE CAJA'!B$3:B$9173,A6927,'RELACION PAGO DE CAJA'!N$3:N$9173)))))</f>
        <v>#REF!</v>
      </c>
    </row>
    <row r="6928" spans="1:10">
      <c r="A6928" s="16" t="str">
        <f t="shared" si="112"/>
        <v/>
      </c>
      <c r="B6928" s="93"/>
      <c r="C6928" s="97"/>
      <c r="D6928" s="25"/>
      <c r="E6928" s="91"/>
      <c r="F6928" s="98"/>
      <c r="G6928" s="23"/>
      <c r="H6928" s="23"/>
      <c r="I6928" s="23"/>
      <c r="J6928" s="14" t="e">
        <f ca="1">F6928-(G6928+(SUMIF('RELACION PAGO DE CAJA'!B$3:B$9173,A6928,'RELACION PAGO DE CAJA'!K$3:K$9173)+SUMIF('RELACION PAGO DE CAJA'!B$3:B$9173,A6928,'RELACION PAGO DE CAJA'!L$3:L$9173)+(SUMIF('RELACION PAGO DE CAJA'!B$3:B$9173,A6928,'RELACION PAGO DE CAJA'!M$3:M$408)+(SUMIF('RELACION PAGO DE CAJA'!B$3:B$9173,A6928,'RELACION PAGO DE CAJA'!N$3:N$9173)))))</f>
        <v>#REF!</v>
      </c>
    </row>
    <row r="6929" spans="1:10">
      <c r="A6929" s="16" t="str">
        <f t="shared" si="112"/>
        <v/>
      </c>
      <c r="B6929" s="93"/>
      <c r="C6929" s="97"/>
      <c r="D6929" s="25"/>
      <c r="E6929" s="91"/>
      <c r="F6929" s="98"/>
      <c r="G6929" s="23"/>
      <c r="H6929" s="23"/>
      <c r="I6929" s="23"/>
      <c r="J6929" s="14" t="e">
        <f ca="1">F6929-(G6929+(SUMIF('RELACION PAGO DE CAJA'!B$3:B$9173,A6929,'RELACION PAGO DE CAJA'!K$3:K$9173)+SUMIF('RELACION PAGO DE CAJA'!B$3:B$9173,A6929,'RELACION PAGO DE CAJA'!L$3:L$9173)+(SUMIF('RELACION PAGO DE CAJA'!B$3:B$9173,A6929,'RELACION PAGO DE CAJA'!M$3:M$408)+(SUMIF('RELACION PAGO DE CAJA'!B$3:B$9173,A6929,'RELACION PAGO DE CAJA'!N$3:N$9173)))))</f>
        <v>#REF!</v>
      </c>
    </row>
    <row r="6930" spans="1:10">
      <c r="A6930" s="16" t="str">
        <f t="shared" si="112"/>
        <v/>
      </c>
      <c r="B6930" s="93"/>
      <c r="C6930" s="97"/>
      <c r="D6930" s="25"/>
      <c r="E6930" s="91"/>
      <c r="F6930" s="98"/>
      <c r="G6930" s="23"/>
      <c r="H6930" s="23"/>
      <c r="I6930" s="23"/>
      <c r="J6930" s="14" t="e">
        <f ca="1">F6930-(G6930+(SUMIF('RELACION PAGO DE CAJA'!B$3:B$9173,A6930,'RELACION PAGO DE CAJA'!K$3:K$9173)+SUMIF('RELACION PAGO DE CAJA'!B$3:B$9173,A6930,'RELACION PAGO DE CAJA'!L$3:L$9173)+(SUMIF('RELACION PAGO DE CAJA'!B$3:B$9173,A6930,'RELACION PAGO DE CAJA'!M$3:M$408)+(SUMIF('RELACION PAGO DE CAJA'!B$3:B$9173,A6930,'RELACION PAGO DE CAJA'!N$3:N$9173)))))</f>
        <v>#REF!</v>
      </c>
    </row>
    <row r="6931" spans="1:10">
      <c r="A6931" s="16" t="str">
        <f t="shared" si="112"/>
        <v/>
      </c>
      <c r="B6931" s="93"/>
      <c r="C6931" s="97"/>
      <c r="D6931" s="25"/>
      <c r="E6931" s="91"/>
      <c r="F6931" s="98"/>
      <c r="G6931" s="23"/>
      <c r="H6931" s="23"/>
      <c r="I6931" s="23"/>
      <c r="J6931" s="14" t="e">
        <f ca="1">F6931-(G6931+(SUMIF('RELACION PAGO DE CAJA'!B$3:B$9173,A6931,'RELACION PAGO DE CAJA'!K$3:K$9173)+SUMIF('RELACION PAGO DE CAJA'!B$3:B$9173,A6931,'RELACION PAGO DE CAJA'!L$3:L$9173)+(SUMIF('RELACION PAGO DE CAJA'!B$3:B$9173,A6931,'RELACION PAGO DE CAJA'!M$3:M$408)+(SUMIF('RELACION PAGO DE CAJA'!B$3:B$9173,A6931,'RELACION PAGO DE CAJA'!N$3:N$9173)))))</f>
        <v>#REF!</v>
      </c>
    </row>
    <row r="6932" spans="1:10">
      <c r="A6932" s="16" t="str">
        <f t="shared" si="112"/>
        <v/>
      </c>
      <c r="B6932" s="93"/>
      <c r="C6932" s="97"/>
      <c r="D6932" s="25"/>
      <c r="E6932" s="91"/>
      <c r="F6932" s="98"/>
      <c r="G6932" s="23"/>
      <c r="H6932" s="23"/>
      <c r="I6932" s="23"/>
      <c r="J6932" s="14" t="e">
        <f ca="1">F6932-(G6932+(SUMIF('RELACION PAGO DE CAJA'!B$3:B$9173,A6932,'RELACION PAGO DE CAJA'!K$3:K$9173)+SUMIF('RELACION PAGO DE CAJA'!B$3:B$9173,A6932,'RELACION PAGO DE CAJA'!L$3:L$9173)+(SUMIF('RELACION PAGO DE CAJA'!B$3:B$9173,A6932,'RELACION PAGO DE CAJA'!M$3:M$408)+(SUMIF('RELACION PAGO DE CAJA'!B$3:B$9173,A6932,'RELACION PAGO DE CAJA'!N$3:N$9173)))))</f>
        <v>#REF!</v>
      </c>
    </row>
    <row r="6933" spans="1:10">
      <c r="A6933" s="16" t="str">
        <f t="shared" ref="A6933:A6996" si="113">CONCATENATE(B6933,D6933,E6933)</f>
        <v/>
      </c>
      <c r="B6933" s="93"/>
      <c r="C6933" s="97"/>
      <c r="D6933" s="25"/>
      <c r="E6933" s="91"/>
      <c r="F6933" s="98"/>
      <c r="G6933" s="23"/>
      <c r="H6933" s="23"/>
      <c r="I6933" s="23"/>
      <c r="J6933" s="14" t="e">
        <f ca="1">F6933-(G6933+(SUMIF('RELACION PAGO DE CAJA'!B$3:B$9173,A6933,'RELACION PAGO DE CAJA'!K$3:K$9173)+SUMIF('RELACION PAGO DE CAJA'!B$3:B$9173,A6933,'RELACION PAGO DE CAJA'!L$3:L$9173)+(SUMIF('RELACION PAGO DE CAJA'!B$3:B$9173,A6933,'RELACION PAGO DE CAJA'!M$3:M$408)+(SUMIF('RELACION PAGO DE CAJA'!B$3:B$9173,A6933,'RELACION PAGO DE CAJA'!N$3:N$9173)))))</f>
        <v>#REF!</v>
      </c>
    </row>
    <row r="6934" spans="1:10">
      <c r="A6934" s="16" t="str">
        <f t="shared" si="113"/>
        <v/>
      </c>
      <c r="B6934" s="93"/>
      <c r="C6934" s="97"/>
      <c r="D6934" s="25"/>
      <c r="E6934" s="91"/>
      <c r="F6934" s="98"/>
      <c r="G6934" s="23"/>
      <c r="H6934" s="23"/>
      <c r="I6934" s="23"/>
      <c r="J6934" s="14" t="e">
        <f ca="1">F6934-(G6934+(SUMIF('RELACION PAGO DE CAJA'!B$3:B$9173,A6934,'RELACION PAGO DE CAJA'!K$3:K$9173)+SUMIF('RELACION PAGO DE CAJA'!B$3:B$9173,A6934,'RELACION PAGO DE CAJA'!L$3:L$9173)+(SUMIF('RELACION PAGO DE CAJA'!B$3:B$9173,A6934,'RELACION PAGO DE CAJA'!M$3:M$408)+(SUMIF('RELACION PAGO DE CAJA'!B$3:B$9173,A6934,'RELACION PAGO DE CAJA'!N$3:N$9173)))))</f>
        <v>#REF!</v>
      </c>
    </row>
    <row r="6935" spans="1:10">
      <c r="A6935" s="16" t="str">
        <f t="shared" si="113"/>
        <v/>
      </c>
      <c r="B6935" s="93"/>
      <c r="C6935" s="97"/>
      <c r="D6935" s="25"/>
      <c r="E6935" s="91"/>
      <c r="F6935" s="98"/>
      <c r="G6935" s="23"/>
      <c r="H6935" s="23"/>
      <c r="I6935" s="23"/>
      <c r="J6935" s="14" t="e">
        <f ca="1">F6935-(G6935+(SUMIF('RELACION PAGO DE CAJA'!B$3:B$9173,A6935,'RELACION PAGO DE CAJA'!K$3:K$9173)+SUMIF('RELACION PAGO DE CAJA'!B$3:B$9173,A6935,'RELACION PAGO DE CAJA'!L$3:L$9173)+(SUMIF('RELACION PAGO DE CAJA'!B$3:B$9173,A6935,'RELACION PAGO DE CAJA'!M$3:M$408)+(SUMIF('RELACION PAGO DE CAJA'!B$3:B$9173,A6935,'RELACION PAGO DE CAJA'!N$3:N$9173)))))</f>
        <v>#REF!</v>
      </c>
    </row>
    <row r="6936" spans="1:10">
      <c r="A6936" s="16" t="str">
        <f t="shared" si="113"/>
        <v/>
      </c>
      <c r="B6936" s="93"/>
      <c r="C6936" s="97"/>
      <c r="D6936" s="25"/>
      <c r="E6936" s="91"/>
      <c r="F6936" s="98"/>
      <c r="G6936" s="23"/>
      <c r="H6936" s="23"/>
      <c r="I6936" s="23"/>
      <c r="J6936" s="14" t="e">
        <f ca="1">F6936-(G6936+(SUMIF('RELACION PAGO DE CAJA'!B$3:B$9173,A6936,'RELACION PAGO DE CAJA'!K$3:K$9173)+SUMIF('RELACION PAGO DE CAJA'!B$3:B$9173,A6936,'RELACION PAGO DE CAJA'!L$3:L$9173)+(SUMIF('RELACION PAGO DE CAJA'!B$3:B$9173,A6936,'RELACION PAGO DE CAJA'!M$3:M$408)+(SUMIF('RELACION PAGO DE CAJA'!B$3:B$9173,A6936,'RELACION PAGO DE CAJA'!N$3:N$9173)))))</f>
        <v>#REF!</v>
      </c>
    </row>
    <row r="6937" spans="1:10">
      <c r="A6937" s="16" t="str">
        <f t="shared" si="113"/>
        <v/>
      </c>
      <c r="B6937" s="93"/>
      <c r="C6937" s="97"/>
      <c r="D6937" s="25"/>
      <c r="E6937" s="91"/>
      <c r="F6937" s="98"/>
      <c r="G6937" s="23"/>
      <c r="H6937" s="23"/>
      <c r="I6937" s="23"/>
      <c r="J6937" s="14" t="e">
        <f ca="1">F6937-(G6937+(SUMIF('RELACION PAGO DE CAJA'!B$3:B$9173,A6937,'RELACION PAGO DE CAJA'!K$3:K$9173)+SUMIF('RELACION PAGO DE CAJA'!B$3:B$9173,A6937,'RELACION PAGO DE CAJA'!L$3:L$9173)+(SUMIF('RELACION PAGO DE CAJA'!B$3:B$9173,A6937,'RELACION PAGO DE CAJA'!M$3:M$408)+(SUMIF('RELACION PAGO DE CAJA'!B$3:B$9173,A6937,'RELACION PAGO DE CAJA'!N$3:N$9173)))))</f>
        <v>#REF!</v>
      </c>
    </row>
    <row r="6938" spans="1:10">
      <c r="A6938" s="16" t="str">
        <f t="shared" si="113"/>
        <v/>
      </c>
      <c r="B6938" s="93"/>
      <c r="C6938" s="97"/>
      <c r="D6938" s="25"/>
      <c r="E6938" s="91"/>
      <c r="F6938" s="98"/>
      <c r="G6938" s="23"/>
      <c r="H6938" s="23"/>
      <c r="I6938" s="23"/>
      <c r="J6938" s="14" t="e">
        <f ca="1">F6938-(G6938+(SUMIF('RELACION PAGO DE CAJA'!B$3:B$9173,A6938,'RELACION PAGO DE CAJA'!K$3:K$9173)+SUMIF('RELACION PAGO DE CAJA'!B$3:B$9173,A6938,'RELACION PAGO DE CAJA'!L$3:L$9173)+(SUMIF('RELACION PAGO DE CAJA'!B$3:B$9173,A6938,'RELACION PAGO DE CAJA'!M$3:M$408)+(SUMIF('RELACION PAGO DE CAJA'!B$3:B$9173,A6938,'RELACION PAGO DE CAJA'!N$3:N$9173)))))</f>
        <v>#REF!</v>
      </c>
    </row>
    <row r="6939" spans="1:10">
      <c r="A6939" s="16" t="str">
        <f t="shared" si="113"/>
        <v/>
      </c>
      <c r="B6939" s="93"/>
      <c r="C6939" s="97"/>
      <c r="D6939" s="25"/>
      <c r="E6939" s="91"/>
      <c r="F6939" s="98"/>
      <c r="G6939" s="23"/>
      <c r="H6939" s="23"/>
      <c r="I6939" s="23"/>
      <c r="J6939" s="14" t="e">
        <f ca="1">F6939-(G6939+(SUMIF('RELACION PAGO DE CAJA'!B$3:B$9173,A6939,'RELACION PAGO DE CAJA'!K$3:K$9173)+SUMIF('RELACION PAGO DE CAJA'!B$3:B$9173,A6939,'RELACION PAGO DE CAJA'!L$3:L$9173)+(SUMIF('RELACION PAGO DE CAJA'!B$3:B$9173,A6939,'RELACION PAGO DE CAJA'!M$3:M$408)+(SUMIF('RELACION PAGO DE CAJA'!B$3:B$9173,A6939,'RELACION PAGO DE CAJA'!N$3:N$9173)))))</f>
        <v>#REF!</v>
      </c>
    </row>
    <row r="6940" spans="1:10">
      <c r="A6940" s="16" t="str">
        <f t="shared" si="113"/>
        <v/>
      </c>
      <c r="B6940" s="93"/>
      <c r="C6940" s="97"/>
      <c r="D6940" s="25"/>
      <c r="E6940" s="91"/>
      <c r="F6940" s="98"/>
      <c r="G6940" s="23"/>
      <c r="H6940" s="23"/>
      <c r="I6940" s="23"/>
      <c r="J6940" s="14" t="e">
        <f ca="1">F6940-(G6940+(SUMIF('RELACION PAGO DE CAJA'!B$3:B$9173,A6940,'RELACION PAGO DE CAJA'!K$3:K$9173)+SUMIF('RELACION PAGO DE CAJA'!B$3:B$9173,A6940,'RELACION PAGO DE CAJA'!L$3:L$9173)+(SUMIF('RELACION PAGO DE CAJA'!B$3:B$9173,A6940,'RELACION PAGO DE CAJA'!M$3:M$408)+(SUMIF('RELACION PAGO DE CAJA'!B$3:B$9173,A6940,'RELACION PAGO DE CAJA'!N$3:N$9173)))))</f>
        <v>#REF!</v>
      </c>
    </row>
    <row r="6941" spans="1:10">
      <c r="A6941" s="16" t="str">
        <f t="shared" si="113"/>
        <v/>
      </c>
      <c r="B6941" s="93"/>
      <c r="C6941" s="97"/>
      <c r="D6941" s="25"/>
      <c r="E6941" s="91"/>
      <c r="F6941" s="98"/>
      <c r="G6941" s="23"/>
      <c r="H6941" s="23"/>
      <c r="I6941" s="23"/>
      <c r="J6941" s="14" t="e">
        <f ca="1">F6941-(G6941+(SUMIF('RELACION PAGO DE CAJA'!B$3:B$9173,A6941,'RELACION PAGO DE CAJA'!K$3:K$9173)+SUMIF('RELACION PAGO DE CAJA'!B$3:B$9173,A6941,'RELACION PAGO DE CAJA'!L$3:L$9173)+(SUMIF('RELACION PAGO DE CAJA'!B$3:B$9173,A6941,'RELACION PAGO DE CAJA'!M$3:M$408)+(SUMIF('RELACION PAGO DE CAJA'!B$3:B$9173,A6941,'RELACION PAGO DE CAJA'!N$3:N$9173)))))</f>
        <v>#REF!</v>
      </c>
    </row>
    <row r="6942" spans="1:10">
      <c r="A6942" s="16" t="str">
        <f t="shared" si="113"/>
        <v/>
      </c>
      <c r="B6942" s="93"/>
      <c r="C6942" s="97"/>
      <c r="D6942" s="25"/>
      <c r="E6942" s="91"/>
      <c r="F6942" s="98"/>
      <c r="G6942" s="23"/>
      <c r="H6942" s="23"/>
      <c r="I6942" s="23"/>
      <c r="J6942" s="14" t="e">
        <f ca="1">F6942-(G6942+(SUMIF('RELACION PAGO DE CAJA'!B$3:B$9173,A6942,'RELACION PAGO DE CAJA'!K$3:K$9173)+SUMIF('RELACION PAGO DE CAJA'!B$3:B$9173,A6942,'RELACION PAGO DE CAJA'!L$3:L$9173)+(SUMIF('RELACION PAGO DE CAJA'!B$3:B$9173,A6942,'RELACION PAGO DE CAJA'!M$3:M$408)+(SUMIF('RELACION PAGO DE CAJA'!B$3:B$9173,A6942,'RELACION PAGO DE CAJA'!N$3:N$9173)))))</f>
        <v>#REF!</v>
      </c>
    </row>
    <row r="6943" spans="1:10">
      <c r="A6943" s="16" t="str">
        <f t="shared" si="113"/>
        <v/>
      </c>
      <c r="B6943" s="93"/>
      <c r="C6943" s="97"/>
      <c r="D6943" s="25"/>
      <c r="E6943" s="91"/>
      <c r="F6943" s="98"/>
      <c r="G6943" s="23"/>
      <c r="H6943" s="23"/>
      <c r="I6943" s="23"/>
      <c r="J6943" s="14" t="e">
        <f ca="1">F6943-(G6943+(SUMIF('RELACION PAGO DE CAJA'!B$3:B$9173,A6943,'RELACION PAGO DE CAJA'!K$3:K$9173)+SUMIF('RELACION PAGO DE CAJA'!B$3:B$9173,A6943,'RELACION PAGO DE CAJA'!L$3:L$9173)+(SUMIF('RELACION PAGO DE CAJA'!B$3:B$9173,A6943,'RELACION PAGO DE CAJA'!M$3:M$408)+(SUMIF('RELACION PAGO DE CAJA'!B$3:B$9173,A6943,'RELACION PAGO DE CAJA'!N$3:N$9173)))))</f>
        <v>#REF!</v>
      </c>
    </row>
    <row r="6944" spans="1:10">
      <c r="A6944" s="16" t="str">
        <f t="shared" si="113"/>
        <v/>
      </c>
      <c r="B6944" s="93"/>
      <c r="C6944" s="97"/>
      <c r="D6944" s="25"/>
      <c r="E6944" s="91"/>
      <c r="F6944" s="98"/>
      <c r="G6944" s="23"/>
      <c r="H6944" s="23"/>
      <c r="I6944" s="23"/>
      <c r="J6944" s="14" t="e">
        <f ca="1">F6944-(G6944+(SUMIF('RELACION PAGO DE CAJA'!B$3:B$9173,A6944,'RELACION PAGO DE CAJA'!K$3:K$9173)+SUMIF('RELACION PAGO DE CAJA'!B$3:B$9173,A6944,'RELACION PAGO DE CAJA'!L$3:L$9173)+(SUMIF('RELACION PAGO DE CAJA'!B$3:B$9173,A6944,'RELACION PAGO DE CAJA'!M$3:M$408)+(SUMIF('RELACION PAGO DE CAJA'!B$3:B$9173,A6944,'RELACION PAGO DE CAJA'!N$3:N$9173)))))</f>
        <v>#REF!</v>
      </c>
    </row>
    <row r="6945" spans="1:10">
      <c r="A6945" s="16" t="str">
        <f t="shared" si="113"/>
        <v/>
      </c>
      <c r="B6945" s="93"/>
      <c r="C6945" s="97"/>
      <c r="D6945" s="25"/>
      <c r="E6945" s="91"/>
      <c r="F6945" s="98"/>
      <c r="G6945" s="23"/>
      <c r="H6945" s="23"/>
      <c r="I6945" s="23"/>
      <c r="J6945" s="14" t="e">
        <f ca="1">F6945-(G6945+(SUMIF('RELACION PAGO DE CAJA'!B$3:B$9173,A6945,'RELACION PAGO DE CAJA'!K$3:K$9173)+SUMIF('RELACION PAGO DE CAJA'!B$3:B$9173,A6945,'RELACION PAGO DE CAJA'!L$3:L$9173)+(SUMIF('RELACION PAGO DE CAJA'!B$3:B$9173,A6945,'RELACION PAGO DE CAJA'!M$3:M$408)+(SUMIF('RELACION PAGO DE CAJA'!B$3:B$9173,A6945,'RELACION PAGO DE CAJA'!N$3:N$9173)))))</f>
        <v>#REF!</v>
      </c>
    </row>
    <row r="6946" spans="1:10">
      <c r="A6946" s="16" t="str">
        <f t="shared" si="113"/>
        <v/>
      </c>
      <c r="B6946" s="93"/>
      <c r="C6946" s="97"/>
      <c r="D6946" s="25"/>
      <c r="E6946" s="91"/>
      <c r="F6946" s="98"/>
      <c r="G6946" s="23"/>
      <c r="H6946" s="23"/>
      <c r="I6946" s="23"/>
      <c r="J6946" s="14" t="e">
        <f ca="1">F6946-(G6946+(SUMIF('RELACION PAGO DE CAJA'!B$3:B$9173,A6946,'RELACION PAGO DE CAJA'!K$3:K$9173)+SUMIF('RELACION PAGO DE CAJA'!B$3:B$9173,A6946,'RELACION PAGO DE CAJA'!L$3:L$9173)+(SUMIF('RELACION PAGO DE CAJA'!B$3:B$9173,A6946,'RELACION PAGO DE CAJA'!M$3:M$408)+(SUMIF('RELACION PAGO DE CAJA'!B$3:B$9173,A6946,'RELACION PAGO DE CAJA'!N$3:N$9173)))))</f>
        <v>#REF!</v>
      </c>
    </row>
    <row r="6947" spans="1:10">
      <c r="A6947" s="16" t="str">
        <f t="shared" si="113"/>
        <v/>
      </c>
      <c r="B6947" s="93"/>
      <c r="C6947" s="97"/>
      <c r="D6947" s="25"/>
      <c r="E6947" s="91"/>
      <c r="F6947" s="98"/>
      <c r="G6947" s="23"/>
      <c r="H6947" s="23"/>
      <c r="I6947" s="23"/>
      <c r="J6947" s="14" t="e">
        <f ca="1">F6947-(G6947+(SUMIF('RELACION PAGO DE CAJA'!B$3:B$9173,A6947,'RELACION PAGO DE CAJA'!K$3:K$9173)+SUMIF('RELACION PAGO DE CAJA'!B$3:B$9173,A6947,'RELACION PAGO DE CAJA'!L$3:L$9173)+(SUMIF('RELACION PAGO DE CAJA'!B$3:B$9173,A6947,'RELACION PAGO DE CAJA'!M$3:M$408)+(SUMIF('RELACION PAGO DE CAJA'!B$3:B$9173,A6947,'RELACION PAGO DE CAJA'!N$3:N$9173)))))</f>
        <v>#REF!</v>
      </c>
    </row>
    <row r="6948" spans="1:10">
      <c r="A6948" s="16" t="str">
        <f t="shared" si="113"/>
        <v/>
      </c>
      <c r="B6948" s="93"/>
      <c r="C6948" s="97"/>
      <c r="D6948" s="25"/>
      <c r="E6948" s="91"/>
      <c r="F6948" s="98"/>
      <c r="G6948" s="23"/>
      <c r="H6948" s="23"/>
      <c r="I6948" s="23"/>
      <c r="J6948" s="14" t="e">
        <f ca="1">F6948-(G6948+(SUMIF('RELACION PAGO DE CAJA'!B$3:B$9173,A6948,'RELACION PAGO DE CAJA'!K$3:K$9173)+SUMIF('RELACION PAGO DE CAJA'!B$3:B$9173,A6948,'RELACION PAGO DE CAJA'!L$3:L$9173)+(SUMIF('RELACION PAGO DE CAJA'!B$3:B$9173,A6948,'RELACION PAGO DE CAJA'!M$3:M$408)+(SUMIF('RELACION PAGO DE CAJA'!B$3:B$9173,A6948,'RELACION PAGO DE CAJA'!N$3:N$9173)))))</f>
        <v>#REF!</v>
      </c>
    </row>
    <row r="6949" spans="1:10">
      <c r="A6949" s="16" t="str">
        <f t="shared" si="113"/>
        <v/>
      </c>
      <c r="B6949" s="93"/>
      <c r="C6949" s="97"/>
      <c r="D6949" s="25"/>
      <c r="E6949" s="91"/>
      <c r="F6949" s="98"/>
      <c r="G6949" s="23"/>
      <c r="H6949" s="23"/>
      <c r="I6949" s="23"/>
      <c r="J6949" s="14" t="e">
        <f ca="1">F6949-(G6949+(SUMIF('RELACION PAGO DE CAJA'!B$3:B$9173,A6949,'RELACION PAGO DE CAJA'!K$3:K$9173)+SUMIF('RELACION PAGO DE CAJA'!B$3:B$9173,A6949,'RELACION PAGO DE CAJA'!L$3:L$9173)+(SUMIF('RELACION PAGO DE CAJA'!B$3:B$9173,A6949,'RELACION PAGO DE CAJA'!M$3:M$408)+(SUMIF('RELACION PAGO DE CAJA'!B$3:B$9173,A6949,'RELACION PAGO DE CAJA'!N$3:N$9173)))))</f>
        <v>#REF!</v>
      </c>
    </row>
    <row r="6950" spans="1:10">
      <c r="A6950" s="16" t="str">
        <f t="shared" si="113"/>
        <v/>
      </c>
      <c r="B6950" s="93"/>
      <c r="C6950" s="97"/>
      <c r="D6950" s="25"/>
      <c r="E6950" s="91"/>
      <c r="F6950" s="98"/>
      <c r="G6950" s="23"/>
      <c r="H6950" s="23"/>
      <c r="I6950" s="23"/>
      <c r="J6950" s="14" t="e">
        <f ca="1">F6950-(G6950+(SUMIF('RELACION PAGO DE CAJA'!B$3:B$9173,A6950,'RELACION PAGO DE CAJA'!K$3:K$9173)+SUMIF('RELACION PAGO DE CAJA'!B$3:B$9173,A6950,'RELACION PAGO DE CAJA'!L$3:L$9173)+(SUMIF('RELACION PAGO DE CAJA'!B$3:B$9173,A6950,'RELACION PAGO DE CAJA'!M$3:M$408)+(SUMIF('RELACION PAGO DE CAJA'!B$3:B$9173,A6950,'RELACION PAGO DE CAJA'!N$3:N$9173)))))</f>
        <v>#REF!</v>
      </c>
    </row>
    <row r="6951" spans="1:10">
      <c r="A6951" s="16" t="str">
        <f t="shared" si="113"/>
        <v/>
      </c>
      <c r="B6951" s="93"/>
      <c r="C6951" s="97"/>
      <c r="D6951" s="25"/>
      <c r="E6951" s="91"/>
      <c r="F6951" s="98"/>
      <c r="G6951" s="23"/>
      <c r="H6951" s="23"/>
      <c r="I6951" s="23"/>
      <c r="J6951" s="14" t="e">
        <f ca="1">F6951-(G6951+(SUMIF('RELACION PAGO DE CAJA'!B$3:B$9173,A6951,'RELACION PAGO DE CAJA'!K$3:K$9173)+SUMIF('RELACION PAGO DE CAJA'!B$3:B$9173,A6951,'RELACION PAGO DE CAJA'!L$3:L$9173)+(SUMIF('RELACION PAGO DE CAJA'!B$3:B$9173,A6951,'RELACION PAGO DE CAJA'!M$3:M$408)+(SUMIF('RELACION PAGO DE CAJA'!B$3:B$9173,A6951,'RELACION PAGO DE CAJA'!N$3:N$9173)))))</f>
        <v>#REF!</v>
      </c>
    </row>
    <row r="6952" spans="1:10">
      <c r="A6952" s="16" t="str">
        <f t="shared" si="113"/>
        <v/>
      </c>
      <c r="B6952" s="93"/>
      <c r="C6952" s="97"/>
      <c r="D6952" s="25"/>
      <c r="E6952" s="91"/>
      <c r="F6952" s="98"/>
      <c r="G6952" s="23"/>
      <c r="H6952" s="23"/>
      <c r="I6952" s="23"/>
      <c r="J6952" s="14" t="e">
        <f ca="1">F6952-(G6952+(SUMIF('RELACION PAGO DE CAJA'!B$3:B$9173,A6952,'RELACION PAGO DE CAJA'!K$3:K$9173)+SUMIF('RELACION PAGO DE CAJA'!B$3:B$9173,A6952,'RELACION PAGO DE CAJA'!L$3:L$9173)+(SUMIF('RELACION PAGO DE CAJA'!B$3:B$9173,A6952,'RELACION PAGO DE CAJA'!M$3:M$408)+(SUMIF('RELACION PAGO DE CAJA'!B$3:B$9173,A6952,'RELACION PAGO DE CAJA'!N$3:N$9173)))))</f>
        <v>#REF!</v>
      </c>
    </row>
    <row r="6953" spans="1:10">
      <c r="A6953" s="16" t="str">
        <f t="shared" si="113"/>
        <v/>
      </c>
      <c r="B6953" s="93"/>
      <c r="C6953" s="97"/>
      <c r="D6953" s="25"/>
      <c r="E6953" s="91"/>
      <c r="F6953" s="98"/>
      <c r="G6953" s="23"/>
      <c r="H6953" s="23"/>
      <c r="I6953" s="23"/>
      <c r="J6953" s="14" t="e">
        <f ca="1">F6953-(G6953+(SUMIF('RELACION PAGO DE CAJA'!B$3:B$9173,A6953,'RELACION PAGO DE CAJA'!K$3:K$9173)+SUMIF('RELACION PAGO DE CAJA'!B$3:B$9173,A6953,'RELACION PAGO DE CAJA'!L$3:L$9173)+(SUMIF('RELACION PAGO DE CAJA'!B$3:B$9173,A6953,'RELACION PAGO DE CAJA'!M$3:M$408)+(SUMIF('RELACION PAGO DE CAJA'!B$3:B$9173,A6953,'RELACION PAGO DE CAJA'!N$3:N$9173)))))</f>
        <v>#REF!</v>
      </c>
    </row>
    <row r="6954" spans="1:10">
      <c r="A6954" s="16" t="str">
        <f t="shared" si="113"/>
        <v/>
      </c>
      <c r="B6954" s="93"/>
      <c r="C6954" s="97"/>
      <c r="D6954" s="25"/>
      <c r="E6954" s="91"/>
      <c r="F6954" s="98"/>
      <c r="G6954" s="23"/>
      <c r="H6954" s="23"/>
      <c r="I6954" s="23"/>
      <c r="J6954" s="14" t="e">
        <f ca="1">F6954-(G6954+(SUMIF('RELACION PAGO DE CAJA'!B$3:B$9173,A6954,'RELACION PAGO DE CAJA'!K$3:K$9173)+SUMIF('RELACION PAGO DE CAJA'!B$3:B$9173,A6954,'RELACION PAGO DE CAJA'!L$3:L$9173)+(SUMIF('RELACION PAGO DE CAJA'!B$3:B$9173,A6954,'RELACION PAGO DE CAJA'!M$3:M$408)+(SUMIF('RELACION PAGO DE CAJA'!B$3:B$9173,A6954,'RELACION PAGO DE CAJA'!N$3:N$9173)))))</f>
        <v>#REF!</v>
      </c>
    </row>
    <row r="6955" spans="1:10">
      <c r="A6955" s="16" t="str">
        <f t="shared" si="113"/>
        <v/>
      </c>
      <c r="B6955" s="93"/>
      <c r="C6955" s="97"/>
      <c r="D6955" s="25"/>
      <c r="E6955" s="91"/>
      <c r="F6955" s="98"/>
      <c r="G6955" s="23"/>
      <c r="H6955" s="23"/>
      <c r="I6955" s="23"/>
      <c r="J6955" s="14" t="e">
        <f ca="1">F6955-(G6955+(SUMIF('RELACION PAGO DE CAJA'!B$3:B$9173,A6955,'RELACION PAGO DE CAJA'!K$3:K$9173)+SUMIF('RELACION PAGO DE CAJA'!B$3:B$9173,A6955,'RELACION PAGO DE CAJA'!L$3:L$9173)+(SUMIF('RELACION PAGO DE CAJA'!B$3:B$9173,A6955,'RELACION PAGO DE CAJA'!M$3:M$408)+(SUMIF('RELACION PAGO DE CAJA'!B$3:B$9173,A6955,'RELACION PAGO DE CAJA'!N$3:N$9173)))))</f>
        <v>#REF!</v>
      </c>
    </row>
    <row r="6956" spans="1:10">
      <c r="A6956" s="16" t="str">
        <f t="shared" si="113"/>
        <v/>
      </c>
      <c r="B6956" s="93"/>
      <c r="C6956" s="97"/>
      <c r="D6956" s="25"/>
      <c r="E6956" s="91"/>
      <c r="F6956" s="98"/>
      <c r="G6956" s="23"/>
      <c r="H6956" s="23"/>
      <c r="I6956" s="23"/>
      <c r="J6956" s="14" t="e">
        <f ca="1">F6956-(G6956+(SUMIF('RELACION PAGO DE CAJA'!B$3:B$9173,A6956,'RELACION PAGO DE CAJA'!K$3:K$9173)+SUMIF('RELACION PAGO DE CAJA'!B$3:B$9173,A6956,'RELACION PAGO DE CAJA'!L$3:L$9173)+(SUMIF('RELACION PAGO DE CAJA'!B$3:B$9173,A6956,'RELACION PAGO DE CAJA'!M$3:M$408)+(SUMIF('RELACION PAGO DE CAJA'!B$3:B$9173,A6956,'RELACION PAGO DE CAJA'!N$3:N$9173)))))</f>
        <v>#REF!</v>
      </c>
    </row>
    <row r="6957" spans="1:10">
      <c r="A6957" s="16" t="str">
        <f t="shared" si="113"/>
        <v/>
      </c>
      <c r="B6957" s="93"/>
      <c r="C6957" s="97"/>
      <c r="D6957" s="25"/>
      <c r="E6957" s="91"/>
      <c r="F6957" s="98"/>
      <c r="G6957" s="23"/>
      <c r="H6957" s="23"/>
      <c r="I6957" s="23"/>
      <c r="J6957" s="14" t="e">
        <f ca="1">F6957-(G6957+(SUMIF('RELACION PAGO DE CAJA'!B$3:B$9173,A6957,'RELACION PAGO DE CAJA'!K$3:K$9173)+SUMIF('RELACION PAGO DE CAJA'!B$3:B$9173,A6957,'RELACION PAGO DE CAJA'!L$3:L$9173)+(SUMIF('RELACION PAGO DE CAJA'!B$3:B$9173,A6957,'RELACION PAGO DE CAJA'!M$3:M$408)+(SUMIF('RELACION PAGO DE CAJA'!B$3:B$9173,A6957,'RELACION PAGO DE CAJA'!N$3:N$9173)))))</f>
        <v>#REF!</v>
      </c>
    </row>
    <row r="6958" spans="1:10">
      <c r="A6958" s="16" t="str">
        <f t="shared" si="113"/>
        <v/>
      </c>
      <c r="B6958" s="93"/>
      <c r="C6958" s="97"/>
      <c r="D6958" s="25"/>
      <c r="E6958" s="91"/>
      <c r="F6958" s="98"/>
      <c r="G6958" s="23"/>
      <c r="H6958" s="23"/>
      <c r="I6958" s="23"/>
      <c r="J6958" s="14" t="e">
        <f ca="1">F6958-(G6958+(SUMIF('RELACION PAGO DE CAJA'!B$3:B$9173,A6958,'RELACION PAGO DE CAJA'!K$3:K$9173)+SUMIF('RELACION PAGO DE CAJA'!B$3:B$9173,A6958,'RELACION PAGO DE CAJA'!L$3:L$9173)+(SUMIF('RELACION PAGO DE CAJA'!B$3:B$9173,A6958,'RELACION PAGO DE CAJA'!M$3:M$408)+(SUMIF('RELACION PAGO DE CAJA'!B$3:B$9173,A6958,'RELACION PAGO DE CAJA'!N$3:N$9173)))))</f>
        <v>#REF!</v>
      </c>
    </row>
    <row r="6959" spans="1:10">
      <c r="A6959" s="16" t="str">
        <f t="shared" si="113"/>
        <v/>
      </c>
      <c r="B6959" s="93"/>
      <c r="C6959" s="97"/>
      <c r="D6959" s="25"/>
      <c r="E6959" s="91"/>
      <c r="F6959" s="98"/>
      <c r="G6959" s="23"/>
      <c r="H6959" s="23"/>
      <c r="I6959" s="23"/>
      <c r="J6959" s="14" t="e">
        <f ca="1">F6959-(G6959+(SUMIF('RELACION PAGO DE CAJA'!B$3:B$9173,A6959,'RELACION PAGO DE CAJA'!K$3:K$9173)+SUMIF('RELACION PAGO DE CAJA'!B$3:B$9173,A6959,'RELACION PAGO DE CAJA'!L$3:L$9173)+(SUMIF('RELACION PAGO DE CAJA'!B$3:B$9173,A6959,'RELACION PAGO DE CAJA'!M$3:M$408)+(SUMIF('RELACION PAGO DE CAJA'!B$3:B$9173,A6959,'RELACION PAGO DE CAJA'!N$3:N$9173)))))</f>
        <v>#REF!</v>
      </c>
    </row>
    <row r="6960" spans="1:10">
      <c r="A6960" s="16" t="str">
        <f t="shared" si="113"/>
        <v/>
      </c>
      <c r="B6960" s="93"/>
      <c r="C6960" s="97"/>
      <c r="D6960" s="25"/>
      <c r="E6960" s="91"/>
      <c r="F6960" s="98"/>
      <c r="G6960" s="23"/>
      <c r="H6960" s="23"/>
      <c r="I6960" s="23"/>
      <c r="J6960" s="14" t="e">
        <f ca="1">F6960-(G6960+(SUMIF('RELACION PAGO DE CAJA'!B$3:B$9173,A6960,'RELACION PAGO DE CAJA'!K$3:K$9173)+SUMIF('RELACION PAGO DE CAJA'!B$3:B$9173,A6960,'RELACION PAGO DE CAJA'!L$3:L$9173)+(SUMIF('RELACION PAGO DE CAJA'!B$3:B$9173,A6960,'RELACION PAGO DE CAJA'!M$3:M$408)+(SUMIF('RELACION PAGO DE CAJA'!B$3:B$9173,A6960,'RELACION PAGO DE CAJA'!N$3:N$9173)))))</f>
        <v>#REF!</v>
      </c>
    </row>
    <row r="6961" spans="1:10">
      <c r="A6961" s="16" t="str">
        <f t="shared" si="113"/>
        <v/>
      </c>
      <c r="B6961" s="93"/>
      <c r="C6961" s="97"/>
      <c r="D6961" s="25"/>
      <c r="E6961" s="91"/>
      <c r="F6961" s="98"/>
      <c r="G6961" s="23"/>
      <c r="H6961" s="23"/>
      <c r="I6961" s="23"/>
      <c r="J6961" s="14" t="e">
        <f ca="1">F6961-(G6961+(SUMIF('RELACION PAGO DE CAJA'!B$3:B$9173,A6961,'RELACION PAGO DE CAJA'!K$3:K$9173)+SUMIF('RELACION PAGO DE CAJA'!B$3:B$9173,A6961,'RELACION PAGO DE CAJA'!L$3:L$9173)+(SUMIF('RELACION PAGO DE CAJA'!B$3:B$9173,A6961,'RELACION PAGO DE CAJA'!M$3:M$408)+(SUMIF('RELACION PAGO DE CAJA'!B$3:B$9173,A6961,'RELACION PAGO DE CAJA'!N$3:N$9173)))))</f>
        <v>#REF!</v>
      </c>
    </row>
    <row r="6962" spans="1:10">
      <c r="A6962" s="16" t="str">
        <f t="shared" si="113"/>
        <v/>
      </c>
      <c r="B6962" s="93"/>
      <c r="C6962" s="97"/>
      <c r="D6962" s="25"/>
      <c r="E6962" s="91"/>
      <c r="F6962" s="98"/>
      <c r="G6962" s="23"/>
      <c r="H6962" s="23"/>
      <c r="I6962" s="23"/>
      <c r="J6962" s="14" t="e">
        <f ca="1">F6962-(G6962+(SUMIF('RELACION PAGO DE CAJA'!B$3:B$9173,A6962,'RELACION PAGO DE CAJA'!K$3:K$9173)+SUMIF('RELACION PAGO DE CAJA'!B$3:B$9173,A6962,'RELACION PAGO DE CAJA'!L$3:L$9173)+(SUMIF('RELACION PAGO DE CAJA'!B$3:B$9173,A6962,'RELACION PAGO DE CAJA'!M$3:M$408)+(SUMIF('RELACION PAGO DE CAJA'!B$3:B$9173,A6962,'RELACION PAGO DE CAJA'!N$3:N$9173)))))</f>
        <v>#REF!</v>
      </c>
    </row>
    <row r="6963" spans="1:10">
      <c r="A6963" s="16" t="str">
        <f t="shared" si="113"/>
        <v/>
      </c>
      <c r="B6963" s="93"/>
      <c r="C6963" s="97"/>
      <c r="D6963" s="25"/>
      <c r="E6963" s="91"/>
      <c r="F6963" s="98"/>
      <c r="G6963" s="23"/>
      <c r="H6963" s="23"/>
      <c r="I6963" s="23"/>
      <c r="J6963" s="14" t="e">
        <f ca="1">F6963-(G6963+(SUMIF('RELACION PAGO DE CAJA'!B$3:B$9173,A6963,'RELACION PAGO DE CAJA'!K$3:K$9173)+SUMIF('RELACION PAGO DE CAJA'!B$3:B$9173,A6963,'RELACION PAGO DE CAJA'!L$3:L$9173)+(SUMIF('RELACION PAGO DE CAJA'!B$3:B$9173,A6963,'RELACION PAGO DE CAJA'!M$3:M$408)+(SUMIF('RELACION PAGO DE CAJA'!B$3:B$9173,A6963,'RELACION PAGO DE CAJA'!N$3:N$9173)))))</f>
        <v>#REF!</v>
      </c>
    </row>
    <row r="6964" spans="1:10">
      <c r="A6964" s="16" t="str">
        <f t="shared" si="113"/>
        <v/>
      </c>
      <c r="B6964" s="93"/>
      <c r="C6964" s="97"/>
      <c r="D6964" s="25"/>
      <c r="E6964" s="91"/>
      <c r="F6964" s="98"/>
      <c r="G6964" s="23"/>
      <c r="H6964" s="23"/>
      <c r="I6964" s="23"/>
      <c r="J6964" s="14" t="e">
        <f ca="1">F6964-(G6964+(SUMIF('RELACION PAGO DE CAJA'!B$3:B$9173,A6964,'RELACION PAGO DE CAJA'!K$3:K$9173)+SUMIF('RELACION PAGO DE CAJA'!B$3:B$9173,A6964,'RELACION PAGO DE CAJA'!L$3:L$9173)+(SUMIF('RELACION PAGO DE CAJA'!B$3:B$9173,A6964,'RELACION PAGO DE CAJA'!M$3:M$408)+(SUMIF('RELACION PAGO DE CAJA'!B$3:B$9173,A6964,'RELACION PAGO DE CAJA'!N$3:N$9173)))))</f>
        <v>#REF!</v>
      </c>
    </row>
    <row r="6965" spans="1:10">
      <c r="A6965" s="16" t="str">
        <f t="shared" si="113"/>
        <v/>
      </c>
      <c r="B6965" s="93"/>
      <c r="C6965" s="97"/>
      <c r="D6965" s="25"/>
      <c r="E6965" s="91"/>
      <c r="F6965" s="98"/>
      <c r="G6965" s="23"/>
      <c r="H6965" s="23"/>
      <c r="I6965" s="23"/>
      <c r="J6965" s="14" t="e">
        <f ca="1">F6965-(G6965+(SUMIF('RELACION PAGO DE CAJA'!B$3:B$9173,A6965,'RELACION PAGO DE CAJA'!K$3:K$9173)+SUMIF('RELACION PAGO DE CAJA'!B$3:B$9173,A6965,'RELACION PAGO DE CAJA'!L$3:L$9173)+(SUMIF('RELACION PAGO DE CAJA'!B$3:B$9173,A6965,'RELACION PAGO DE CAJA'!M$3:M$408)+(SUMIF('RELACION PAGO DE CAJA'!B$3:B$9173,A6965,'RELACION PAGO DE CAJA'!N$3:N$9173)))))</f>
        <v>#REF!</v>
      </c>
    </row>
    <row r="6966" spans="1:10">
      <c r="A6966" s="16" t="str">
        <f t="shared" si="113"/>
        <v/>
      </c>
      <c r="B6966" s="93"/>
      <c r="C6966" s="97"/>
      <c r="D6966" s="25"/>
      <c r="E6966" s="91"/>
      <c r="F6966" s="98"/>
      <c r="G6966" s="23"/>
      <c r="H6966" s="23"/>
      <c r="I6966" s="23"/>
      <c r="J6966" s="14" t="e">
        <f ca="1">F6966-(G6966+(SUMIF('RELACION PAGO DE CAJA'!B$3:B$9173,A6966,'RELACION PAGO DE CAJA'!K$3:K$9173)+SUMIF('RELACION PAGO DE CAJA'!B$3:B$9173,A6966,'RELACION PAGO DE CAJA'!L$3:L$9173)+(SUMIF('RELACION PAGO DE CAJA'!B$3:B$9173,A6966,'RELACION PAGO DE CAJA'!M$3:M$408)+(SUMIF('RELACION PAGO DE CAJA'!B$3:B$9173,A6966,'RELACION PAGO DE CAJA'!N$3:N$9173)))))</f>
        <v>#REF!</v>
      </c>
    </row>
    <row r="6967" spans="1:10">
      <c r="A6967" s="16" t="str">
        <f t="shared" si="113"/>
        <v/>
      </c>
      <c r="B6967" s="93"/>
      <c r="C6967" s="97"/>
      <c r="D6967" s="25"/>
      <c r="E6967" s="91"/>
      <c r="F6967" s="98"/>
      <c r="G6967" s="23"/>
      <c r="H6967" s="23"/>
      <c r="I6967" s="23"/>
      <c r="J6967" s="14" t="e">
        <f ca="1">F6967-(G6967+(SUMIF('RELACION PAGO DE CAJA'!B$3:B$9173,A6967,'RELACION PAGO DE CAJA'!K$3:K$9173)+SUMIF('RELACION PAGO DE CAJA'!B$3:B$9173,A6967,'RELACION PAGO DE CAJA'!L$3:L$9173)+(SUMIF('RELACION PAGO DE CAJA'!B$3:B$9173,A6967,'RELACION PAGO DE CAJA'!M$3:M$408)+(SUMIF('RELACION PAGO DE CAJA'!B$3:B$9173,A6967,'RELACION PAGO DE CAJA'!N$3:N$9173)))))</f>
        <v>#REF!</v>
      </c>
    </row>
    <row r="6968" spans="1:10">
      <c r="A6968" s="16" t="str">
        <f t="shared" si="113"/>
        <v/>
      </c>
      <c r="B6968" s="93"/>
      <c r="C6968" s="97"/>
      <c r="D6968" s="25"/>
      <c r="E6968" s="91"/>
      <c r="F6968" s="98"/>
      <c r="G6968" s="23"/>
      <c r="H6968" s="23"/>
      <c r="I6968" s="23"/>
      <c r="J6968" s="14" t="e">
        <f ca="1">F6968-(G6968+(SUMIF('RELACION PAGO DE CAJA'!B$3:B$9173,A6968,'RELACION PAGO DE CAJA'!K$3:K$9173)+SUMIF('RELACION PAGO DE CAJA'!B$3:B$9173,A6968,'RELACION PAGO DE CAJA'!L$3:L$9173)+(SUMIF('RELACION PAGO DE CAJA'!B$3:B$9173,A6968,'RELACION PAGO DE CAJA'!M$3:M$408)+(SUMIF('RELACION PAGO DE CAJA'!B$3:B$9173,A6968,'RELACION PAGO DE CAJA'!N$3:N$9173)))))</f>
        <v>#REF!</v>
      </c>
    </row>
    <row r="6969" spans="1:10">
      <c r="A6969" s="16" t="str">
        <f t="shared" si="113"/>
        <v/>
      </c>
      <c r="B6969" s="93"/>
      <c r="C6969" s="97"/>
      <c r="D6969" s="25"/>
      <c r="E6969" s="91"/>
      <c r="F6969" s="98"/>
      <c r="G6969" s="23"/>
      <c r="H6969" s="23"/>
      <c r="I6969" s="23"/>
      <c r="J6969" s="14" t="e">
        <f ca="1">F6969-(G6969+(SUMIF('RELACION PAGO DE CAJA'!B$3:B$9173,A6969,'RELACION PAGO DE CAJA'!K$3:K$9173)+SUMIF('RELACION PAGO DE CAJA'!B$3:B$9173,A6969,'RELACION PAGO DE CAJA'!L$3:L$9173)+(SUMIF('RELACION PAGO DE CAJA'!B$3:B$9173,A6969,'RELACION PAGO DE CAJA'!M$3:M$408)+(SUMIF('RELACION PAGO DE CAJA'!B$3:B$9173,A6969,'RELACION PAGO DE CAJA'!N$3:N$9173)))))</f>
        <v>#REF!</v>
      </c>
    </row>
    <row r="6970" spans="1:10">
      <c r="A6970" s="16" t="str">
        <f t="shared" si="113"/>
        <v/>
      </c>
      <c r="B6970" s="93"/>
      <c r="C6970" s="97"/>
      <c r="D6970" s="25"/>
      <c r="E6970" s="91"/>
      <c r="F6970" s="98"/>
      <c r="G6970" s="23"/>
      <c r="H6970" s="23"/>
      <c r="I6970" s="23"/>
      <c r="J6970" s="14" t="e">
        <f ca="1">F6970-(G6970+(SUMIF('RELACION PAGO DE CAJA'!B$3:B$9173,A6970,'RELACION PAGO DE CAJA'!K$3:K$9173)+SUMIF('RELACION PAGO DE CAJA'!B$3:B$9173,A6970,'RELACION PAGO DE CAJA'!L$3:L$9173)+(SUMIF('RELACION PAGO DE CAJA'!B$3:B$9173,A6970,'RELACION PAGO DE CAJA'!M$3:M$408)+(SUMIF('RELACION PAGO DE CAJA'!B$3:B$9173,A6970,'RELACION PAGO DE CAJA'!N$3:N$9173)))))</f>
        <v>#REF!</v>
      </c>
    </row>
    <row r="6971" spans="1:10">
      <c r="A6971" s="16" t="str">
        <f t="shared" si="113"/>
        <v/>
      </c>
      <c r="B6971" s="93"/>
      <c r="C6971" s="97"/>
      <c r="D6971" s="25"/>
      <c r="E6971" s="91"/>
      <c r="F6971" s="98"/>
      <c r="G6971" s="23"/>
      <c r="H6971" s="23"/>
      <c r="I6971" s="23"/>
      <c r="J6971" s="14" t="e">
        <f ca="1">F6971-(G6971+(SUMIF('RELACION PAGO DE CAJA'!B$3:B$9173,A6971,'RELACION PAGO DE CAJA'!K$3:K$9173)+SUMIF('RELACION PAGO DE CAJA'!B$3:B$9173,A6971,'RELACION PAGO DE CAJA'!L$3:L$9173)+(SUMIF('RELACION PAGO DE CAJA'!B$3:B$9173,A6971,'RELACION PAGO DE CAJA'!M$3:M$408)+(SUMIF('RELACION PAGO DE CAJA'!B$3:B$9173,A6971,'RELACION PAGO DE CAJA'!N$3:N$9173)))))</f>
        <v>#REF!</v>
      </c>
    </row>
    <row r="6972" spans="1:10">
      <c r="A6972" s="16" t="str">
        <f t="shared" si="113"/>
        <v/>
      </c>
      <c r="B6972" s="93"/>
      <c r="C6972" s="97"/>
      <c r="D6972" s="25"/>
      <c r="E6972" s="91"/>
      <c r="F6972" s="98"/>
      <c r="G6972" s="23"/>
      <c r="H6972" s="23"/>
      <c r="I6972" s="23"/>
      <c r="J6972" s="14" t="e">
        <f ca="1">F6972-(G6972+(SUMIF('RELACION PAGO DE CAJA'!B$3:B$9173,A6972,'RELACION PAGO DE CAJA'!K$3:K$9173)+SUMIF('RELACION PAGO DE CAJA'!B$3:B$9173,A6972,'RELACION PAGO DE CAJA'!L$3:L$9173)+(SUMIF('RELACION PAGO DE CAJA'!B$3:B$9173,A6972,'RELACION PAGO DE CAJA'!M$3:M$408)+(SUMIF('RELACION PAGO DE CAJA'!B$3:B$9173,A6972,'RELACION PAGO DE CAJA'!N$3:N$9173)))))</f>
        <v>#REF!</v>
      </c>
    </row>
    <row r="6973" spans="1:10">
      <c r="A6973" s="16" t="str">
        <f t="shared" si="113"/>
        <v/>
      </c>
      <c r="B6973" s="93"/>
      <c r="C6973" s="97"/>
      <c r="D6973" s="25"/>
      <c r="E6973" s="91"/>
      <c r="F6973" s="98"/>
      <c r="G6973" s="23"/>
      <c r="H6973" s="23"/>
      <c r="I6973" s="23"/>
      <c r="J6973" s="14" t="e">
        <f ca="1">F6973-(G6973+(SUMIF('RELACION PAGO DE CAJA'!B$3:B$9173,A6973,'RELACION PAGO DE CAJA'!K$3:K$9173)+SUMIF('RELACION PAGO DE CAJA'!B$3:B$9173,A6973,'RELACION PAGO DE CAJA'!L$3:L$9173)+(SUMIF('RELACION PAGO DE CAJA'!B$3:B$9173,A6973,'RELACION PAGO DE CAJA'!M$3:M$408)+(SUMIF('RELACION PAGO DE CAJA'!B$3:B$9173,A6973,'RELACION PAGO DE CAJA'!N$3:N$9173)))))</f>
        <v>#REF!</v>
      </c>
    </row>
    <row r="6974" spans="1:10">
      <c r="A6974" s="16" t="str">
        <f t="shared" si="113"/>
        <v/>
      </c>
      <c r="B6974" s="93"/>
      <c r="C6974" s="97"/>
      <c r="D6974" s="25"/>
      <c r="E6974" s="91"/>
      <c r="F6974" s="98"/>
      <c r="G6974" s="23"/>
      <c r="H6974" s="23"/>
      <c r="I6974" s="23"/>
      <c r="J6974" s="14" t="e">
        <f ca="1">F6974-(G6974+(SUMIF('RELACION PAGO DE CAJA'!B$3:B$9173,A6974,'RELACION PAGO DE CAJA'!K$3:K$9173)+SUMIF('RELACION PAGO DE CAJA'!B$3:B$9173,A6974,'RELACION PAGO DE CAJA'!L$3:L$9173)+(SUMIF('RELACION PAGO DE CAJA'!B$3:B$9173,A6974,'RELACION PAGO DE CAJA'!M$3:M$408)+(SUMIF('RELACION PAGO DE CAJA'!B$3:B$9173,A6974,'RELACION PAGO DE CAJA'!N$3:N$9173)))))</f>
        <v>#REF!</v>
      </c>
    </row>
    <row r="6975" spans="1:10">
      <c r="A6975" s="16" t="str">
        <f t="shared" si="113"/>
        <v/>
      </c>
      <c r="B6975" s="93"/>
      <c r="C6975" s="97"/>
      <c r="D6975" s="25"/>
      <c r="E6975" s="91"/>
      <c r="F6975" s="98"/>
      <c r="G6975" s="23"/>
      <c r="H6975" s="23"/>
      <c r="I6975" s="23"/>
      <c r="J6975" s="14" t="e">
        <f ca="1">F6975-(G6975+(SUMIF('RELACION PAGO DE CAJA'!B$3:B$9173,A6975,'RELACION PAGO DE CAJA'!K$3:K$9173)+SUMIF('RELACION PAGO DE CAJA'!B$3:B$9173,A6975,'RELACION PAGO DE CAJA'!L$3:L$9173)+(SUMIF('RELACION PAGO DE CAJA'!B$3:B$9173,A6975,'RELACION PAGO DE CAJA'!M$3:M$408)+(SUMIF('RELACION PAGO DE CAJA'!B$3:B$9173,A6975,'RELACION PAGO DE CAJA'!N$3:N$9173)))))</f>
        <v>#REF!</v>
      </c>
    </row>
    <row r="6976" spans="1:10">
      <c r="A6976" s="16" t="str">
        <f t="shared" si="113"/>
        <v/>
      </c>
      <c r="B6976" s="93"/>
      <c r="C6976" s="97"/>
      <c r="D6976" s="25"/>
      <c r="E6976" s="91"/>
      <c r="F6976" s="98"/>
      <c r="G6976" s="23"/>
      <c r="H6976" s="23"/>
      <c r="I6976" s="23"/>
      <c r="J6976" s="14" t="e">
        <f ca="1">F6976-(G6976+(SUMIF('RELACION PAGO DE CAJA'!B$3:B$9173,A6976,'RELACION PAGO DE CAJA'!K$3:K$9173)+SUMIF('RELACION PAGO DE CAJA'!B$3:B$9173,A6976,'RELACION PAGO DE CAJA'!L$3:L$9173)+(SUMIF('RELACION PAGO DE CAJA'!B$3:B$9173,A6976,'RELACION PAGO DE CAJA'!M$3:M$408)+(SUMIF('RELACION PAGO DE CAJA'!B$3:B$9173,A6976,'RELACION PAGO DE CAJA'!N$3:N$9173)))))</f>
        <v>#REF!</v>
      </c>
    </row>
    <row r="6977" spans="1:10">
      <c r="A6977" s="16" t="str">
        <f t="shared" si="113"/>
        <v/>
      </c>
      <c r="B6977" s="93"/>
      <c r="C6977" s="97"/>
      <c r="D6977" s="25"/>
      <c r="E6977" s="91"/>
      <c r="F6977" s="98"/>
      <c r="G6977" s="23"/>
      <c r="H6977" s="23"/>
      <c r="I6977" s="23"/>
      <c r="J6977" s="14" t="e">
        <f ca="1">F6977-(G6977+(SUMIF('RELACION PAGO DE CAJA'!B$3:B$9173,A6977,'RELACION PAGO DE CAJA'!K$3:K$9173)+SUMIF('RELACION PAGO DE CAJA'!B$3:B$9173,A6977,'RELACION PAGO DE CAJA'!L$3:L$9173)+(SUMIF('RELACION PAGO DE CAJA'!B$3:B$9173,A6977,'RELACION PAGO DE CAJA'!M$3:M$408)+(SUMIF('RELACION PAGO DE CAJA'!B$3:B$9173,A6977,'RELACION PAGO DE CAJA'!N$3:N$9173)))))</f>
        <v>#REF!</v>
      </c>
    </row>
    <row r="6978" spans="1:10">
      <c r="A6978" s="16" t="str">
        <f t="shared" si="113"/>
        <v/>
      </c>
      <c r="B6978" s="93"/>
      <c r="C6978" s="97"/>
      <c r="D6978" s="25"/>
      <c r="E6978" s="91"/>
      <c r="F6978" s="98"/>
      <c r="G6978" s="23"/>
      <c r="H6978" s="23"/>
      <c r="I6978" s="23"/>
      <c r="J6978" s="14" t="e">
        <f ca="1">F6978-(G6978+(SUMIF('RELACION PAGO DE CAJA'!B$3:B$9173,A6978,'RELACION PAGO DE CAJA'!K$3:K$9173)+SUMIF('RELACION PAGO DE CAJA'!B$3:B$9173,A6978,'RELACION PAGO DE CAJA'!L$3:L$9173)+(SUMIF('RELACION PAGO DE CAJA'!B$3:B$9173,A6978,'RELACION PAGO DE CAJA'!M$3:M$408)+(SUMIF('RELACION PAGO DE CAJA'!B$3:B$9173,A6978,'RELACION PAGO DE CAJA'!N$3:N$9173)))))</f>
        <v>#REF!</v>
      </c>
    </row>
    <row r="6979" spans="1:10">
      <c r="A6979" s="16" t="str">
        <f t="shared" si="113"/>
        <v/>
      </c>
      <c r="B6979" s="93"/>
      <c r="C6979" s="97"/>
      <c r="D6979" s="25"/>
      <c r="E6979" s="91"/>
      <c r="F6979" s="98"/>
      <c r="G6979" s="23"/>
      <c r="H6979" s="23"/>
      <c r="I6979" s="23"/>
      <c r="J6979" s="14" t="e">
        <f ca="1">F6979-(G6979+(SUMIF('RELACION PAGO DE CAJA'!B$3:B$9173,A6979,'RELACION PAGO DE CAJA'!K$3:K$9173)+SUMIF('RELACION PAGO DE CAJA'!B$3:B$9173,A6979,'RELACION PAGO DE CAJA'!L$3:L$9173)+(SUMIF('RELACION PAGO DE CAJA'!B$3:B$9173,A6979,'RELACION PAGO DE CAJA'!M$3:M$408)+(SUMIF('RELACION PAGO DE CAJA'!B$3:B$9173,A6979,'RELACION PAGO DE CAJA'!N$3:N$9173)))))</f>
        <v>#REF!</v>
      </c>
    </row>
    <row r="6980" spans="1:10">
      <c r="A6980" s="16" t="str">
        <f t="shared" si="113"/>
        <v/>
      </c>
      <c r="B6980" s="93"/>
      <c r="C6980" s="97"/>
      <c r="D6980" s="25"/>
      <c r="E6980" s="91"/>
      <c r="F6980" s="98"/>
      <c r="G6980" s="23"/>
      <c r="H6980" s="23"/>
      <c r="I6980" s="23"/>
      <c r="J6980" s="14" t="e">
        <f ca="1">F6980-(G6980+(SUMIF('RELACION PAGO DE CAJA'!B$3:B$9173,A6980,'RELACION PAGO DE CAJA'!K$3:K$9173)+SUMIF('RELACION PAGO DE CAJA'!B$3:B$9173,A6980,'RELACION PAGO DE CAJA'!L$3:L$9173)+(SUMIF('RELACION PAGO DE CAJA'!B$3:B$9173,A6980,'RELACION PAGO DE CAJA'!M$3:M$408)+(SUMIF('RELACION PAGO DE CAJA'!B$3:B$9173,A6980,'RELACION PAGO DE CAJA'!N$3:N$9173)))))</f>
        <v>#REF!</v>
      </c>
    </row>
    <row r="6981" spans="1:10">
      <c r="A6981" s="16" t="str">
        <f t="shared" si="113"/>
        <v/>
      </c>
      <c r="B6981" s="93"/>
      <c r="C6981" s="97"/>
      <c r="D6981" s="25"/>
      <c r="E6981" s="91"/>
      <c r="F6981" s="98"/>
      <c r="G6981" s="23"/>
      <c r="H6981" s="23"/>
      <c r="I6981" s="23"/>
      <c r="J6981" s="14" t="e">
        <f ca="1">F6981-(G6981+(SUMIF('RELACION PAGO DE CAJA'!B$3:B$9173,A6981,'RELACION PAGO DE CAJA'!K$3:K$9173)+SUMIF('RELACION PAGO DE CAJA'!B$3:B$9173,A6981,'RELACION PAGO DE CAJA'!L$3:L$9173)+(SUMIF('RELACION PAGO DE CAJA'!B$3:B$9173,A6981,'RELACION PAGO DE CAJA'!M$3:M$408)+(SUMIF('RELACION PAGO DE CAJA'!B$3:B$9173,A6981,'RELACION PAGO DE CAJA'!N$3:N$9173)))))</f>
        <v>#REF!</v>
      </c>
    </row>
    <row r="6982" spans="1:10">
      <c r="A6982" s="16" t="str">
        <f t="shared" si="113"/>
        <v/>
      </c>
      <c r="B6982" s="93"/>
      <c r="C6982" s="97"/>
      <c r="D6982" s="25"/>
      <c r="E6982" s="91"/>
      <c r="F6982" s="98"/>
      <c r="G6982" s="23"/>
      <c r="H6982" s="23"/>
      <c r="I6982" s="23"/>
      <c r="J6982" s="14" t="e">
        <f ca="1">F6982-(G6982+(SUMIF('RELACION PAGO DE CAJA'!B$3:B$9173,A6982,'RELACION PAGO DE CAJA'!K$3:K$9173)+SUMIF('RELACION PAGO DE CAJA'!B$3:B$9173,A6982,'RELACION PAGO DE CAJA'!L$3:L$9173)+(SUMIF('RELACION PAGO DE CAJA'!B$3:B$9173,A6982,'RELACION PAGO DE CAJA'!M$3:M$408)+(SUMIF('RELACION PAGO DE CAJA'!B$3:B$9173,A6982,'RELACION PAGO DE CAJA'!N$3:N$9173)))))</f>
        <v>#REF!</v>
      </c>
    </row>
    <row r="6983" spans="1:10">
      <c r="A6983" s="16" t="str">
        <f t="shared" si="113"/>
        <v/>
      </c>
      <c r="B6983" s="93"/>
      <c r="C6983" s="97"/>
      <c r="D6983" s="25"/>
      <c r="E6983" s="91"/>
      <c r="F6983" s="98"/>
      <c r="G6983" s="23"/>
      <c r="H6983" s="23"/>
      <c r="I6983" s="23"/>
      <c r="J6983" s="14" t="e">
        <f ca="1">F6983-(G6983+(SUMIF('RELACION PAGO DE CAJA'!B$3:B$9173,A6983,'RELACION PAGO DE CAJA'!K$3:K$9173)+SUMIF('RELACION PAGO DE CAJA'!B$3:B$9173,A6983,'RELACION PAGO DE CAJA'!L$3:L$9173)+(SUMIF('RELACION PAGO DE CAJA'!B$3:B$9173,A6983,'RELACION PAGO DE CAJA'!M$3:M$408)+(SUMIF('RELACION PAGO DE CAJA'!B$3:B$9173,A6983,'RELACION PAGO DE CAJA'!N$3:N$9173)))))</f>
        <v>#REF!</v>
      </c>
    </row>
    <row r="6984" spans="1:10">
      <c r="A6984" s="16" t="str">
        <f t="shared" si="113"/>
        <v/>
      </c>
      <c r="B6984" s="93"/>
      <c r="C6984" s="97"/>
      <c r="D6984" s="25"/>
      <c r="E6984" s="91"/>
      <c r="F6984" s="98"/>
      <c r="G6984" s="23"/>
      <c r="H6984" s="23"/>
      <c r="I6984" s="23"/>
      <c r="J6984" s="14" t="e">
        <f ca="1">F6984-(G6984+(SUMIF('RELACION PAGO DE CAJA'!B$3:B$9173,A6984,'RELACION PAGO DE CAJA'!K$3:K$9173)+SUMIF('RELACION PAGO DE CAJA'!B$3:B$9173,A6984,'RELACION PAGO DE CAJA'!L$3:L$9173)+(SUMIF('RELACION PAGO DE CAJA'!B$3:B$9173,A6984,'RELACION PAGO DE CAJA'!M$3:M$408)+(SUMIF('RELACION PAGO DE CAJA'!B$3:B$9173,A6984,'RELACION PAGO DE CAJA'!N$3:N$9173)))))</f>
        <v>#REF!</v>
      </c>
    </row>
    <row r="6985" spans="1:10">
      <c r="A6985" s="16" t="str">
        <f t="shared" si="113"/>
        <v/>
      </c>
      <c r="B6985" s="93"/>
      <c r="C6985" s="97"/>
      <c r="D6985" s="25"/>
      <c r="E6985" s="91"/>
      <c r="F6985" s="98"/>
      <c r="G6985" s="23"/>
      <c r="H6985" s="23"/>
      <c r="I6985" s="23"/>
      <c r="J6985" s="14" t="e">
        <f ca="1">F6985-(G6985+(SUMIF('RELACION PAGO DE CAJA'!B$3:B$9173,A6985,'RELACION PAGO DE CAJA'!K$3:K$9173)+SUMIF('RELACION PAGO DE CAJA'!B$3:B$9173,A6985,'RELACION PAGO DE CAJA'!L$3:L$9173)+(SUMIF('RELACION PAGO DE CAJA'!B$3:B$9173,A6985,'RELACION PAGO DE CAJA'!M$3:M$408)+(SUMIF('RELACION PAGO DE CAJA'!B$3:B$9173,A6985,'RELACION PAGO DE CAJA'!N$3:N$9173)))))</f>
        <v>#REF!</v>
      </c>
    </row>
    <row r="6986" spans="1:10">
      <c r="A6986" s="16" t="str">
        <f t="shared" si="113"/>
        <v/>
      </c>
      <c r="B6986" s="93"/>
      <c r="C6986" s="97"/>
      <c r="D6986" s="25"/>
      <c r="E6986" s="91"/>
      <c r="F6986" s="98"/>
      <c r="G6986" s="23"/>
      <c r="H6986" s="23"/>
      <c r="I6986" s="23"/>
      <c r="J6986" s="14" t="e">
        <f ca="1">F6986-(G6986+(SUMIF('RELACION PAGO DE CAJA'!B$3:B$9173,A6986,'RELACION PAGO DE CAJA'!K$3:K$9173)+SUMIF('RELACION PAGO DE CAJA'!B$3:B$9173,A6986,'RELACION PAGO DE CAJA'!L$3:L$9173)+(SUMIF('RELACION PAGO DE CAJA'!B$3:B$9173,A6986,'RELACION PAGO DE CAJA'!M$3:M$408)+(SUMIF('RELACION PAGO DE CAJA'!B$3:B$9173,A6986,'RELACION PAGO DE CAJA'!N$3:N$9173)))))</f>
        <v>#REF!</v>
      </c>
    </row>
    <row r="6987" spans="1:10">
      <c r="A6987" s="16" t="str">
        <f t="shared" si="113"/>
        <v/>
      </c>
      <c r="B6987" s="93"/>
      <c r="C6987" s="97"/>
      <c r="D6987" s="25"/>
      <c r="E6987" s="91"/>
      <c r="F6987" s="98"/>
      <c r="G6987" s="23"/>
      <c r="H6987" s="23"/>
      <c r="I6987" s="23"/>
      <c r="J6987" s="14" t="e">
        <f ca="1">F6987-(G6987+(SUMIF('RELACION PAGO DE CAJA'!B$3:B$9173,A6987,'RELACION PAGO DE CAJA'!K$3:K$9173)+SUMIF('RELACION PAGO DE CAJA'!B$3:B$9173,A6987,'RELACION PAGO DE CAJA'!L$3:L$9173)+(SUMIF('RELACION PAGO DE CAJA'!B$3:B$9173,A6987,'RELACION PAGO DE CAJA'!M$3:M$408)+(SUMIF('RELACION PAGO DE CAJA'!B$3:B$9173,A6987,'RELACION PAGO DE CAJA'!N$3:N$9173)))))</f>
        <v>#REF!</v>
      </c>
    </row>
    <row r="6988" spans="1:10">
      <c r="A6988" s="16" t="str">
        <f t="shared" si="113"/>
        <v/>
      </c>
      <c r="B6988" s="93"/>
      <c r="C6988" s="97"/>
      <c r="D6988" s="25"/>
      <c r="E6988" s="91"/>
      <c r="F6988" s="98"/>
      <c r="G6988" s="23"/>
      <c r="H6988" s="23"/>
      <c r="I6988" s="23"/>
      <c r="J6988" s="14" t="e">
        <f ca="1">F6988-(G6988+(SUMIF('RELACION PAGO DE CAJA'!B$3:B$9173,A6988,'RELACION PAGO DE CAJA'!K$3:K$9173)+SUMIF('RELACION PAGO DE CAJA'!B$3:B$9173,A6988,'RELACION PAGO DE CAJA'!L$3:L$9173)+(SUMIF('RELACION PAGO DE CAJA'!B$3:B$9173,A6988,'RELACION PAGO DE CAJA'!M$3:M$408)+(SUMIF('RELACION PAGO DE CAJA'!B$3:B$9173,A6988,'RELACION PAGO DE CAJA'!N$3:N$9173)))))</f>
        <v>#REF!</v>
      </c>
    </row>
    <row r="6989" spans="1:10">
      <c r="A6989" s="16" t="str">
        <f t="shared" si="113"/>
        <v/>
      </c>
      <c r="B6989" s="93"/>
      <c r="C6989" s="97"/>
      <c r="D6989" s="25"/>
      <c r="E6989" s="91"/>
      <c r="F6989" s="98"/>
      <c r="G6989" s="23"/>
      <c r="H6989" s="23"/>
      <c r="I6989" s="23"/>
      <c r="J6989" s="14" t="e">
        <f ca="1">F6989-(G6989+(SUMIF('RELACION PAGO DE CAJA'!B$3:B$9173,A6989,'RELACION PAGO DE CAJA'!K$3:K$9173)+SUMIF('RELACION PAGO DE CAJA'!B$3:B$9173,A6989,'RELACION PAGO DE CAJA'!L$3:L$9173)+(SUMIF('RELACION PAGO DE CAJA'!B$3:B$9173,A6989,'RELACION PAGO DE CAJA'!M$3:M$408)+(SUMIF('RELACION PAGO DE CAJA'!B$3:B$9173,A6989,'RELACION PAGO DE CAJA'!N$3:N$9173)))))</f>
        <v>#REF!</v>
      </c>
    </row>
    <row r="6990" spans="1:10">
      <c r="A6990" s="16" t="str">
        <f t="shared" si="113"/>
        <v/>
      </c>
      <c r="B6990" s="93"/>
      <c r="C6990" s="97"/>
      <c r="D6990" s="25"/>
      <c r="E6990" s="91"/>
      <c r="F6990" s="98"/>
      <c r="G6990" s="23"/>
      <c r="H6990" s="23"/>
      <c r="I6990" s="23"/>
      <c r="J6990" s="14" t="e">
        <f ca="1">F6990-(G6990+(SUMIF('RELACION PAGO DE CAJA'!B$3:B$9173,A6990,'RELACION PAGO DE CAJA'!K$3:K$9173)+SUMIF('RELACION PAGO DE CAJA'!B$3:B$9173,A6990,'RELACION PAGO DE CAJA'!L$3:L$9173)+(SUMIF('RELACION PAGO DE CAJA'!B$3:B$9173,A6990,'RELACION PAGO DE CAJA'!M$3:M$408)+(SUMIF('RELACION PAGO DE CAJA'!B$3:B$9173,A6990,'RELACION PAGO DE CAJA'!N$3:N$9173)))))</f>
        <v>#REF!</v>
      </c>
    </row>
    <row r="6991" spans="1:10">
      <c r="A6991" s="16" t="str">
        <f t="shared" si="113"/>
        <v/>
      </c>
      <c r="B6991" s="93"/>
      <c r="C6991" s="97"/>
      <c r="D6991" s="25"/>
      <c r="E6991" s="91"/>
      <c r="F6991" s="98"/>
      <c r="G6991" s="23"/>
      <c r="H6991" s="23"/>
      <c r="I6991" s="23"/>
      <c r="J6991" s="14" t="e">
        <f ca="1">F6991-(G6991+(SUMIF('RELACION PAGO DE CAJA'!B$3:B$9173,A6991,'RELACION PAGO DE CAJA'!K$3:K$9173)+SUMIF('RELACION PAGO DE CAJA'!B$3:B$9173,A6991,'RELACION PAGO DE CAJA'!L$3:L$9173)+(SUMIF('RELACION PAGO DE CAJA'!B$3:B$9173,A6991,'RELACION PAGO DE CAJA'!M$3:M$408)+(SUMIF('RELACION PAGO DE CAJA'!B$3:B$9173,A6991,'RELACION PAGO DE CAJA'!N$3:N$9173)))))</f>
        <v>#REF!</v>
      </c>
    </row>
    <row r="6992" spans="1:10">
      <c r="A6992" s="16" t="str">
        <f t="shared" si="113"/>
        <v/>
      </c>
      <c r="B6992" s="93"/>
      <c r="C6992" s="97"/>
      <c r="D6992" s="25"/>
      <c r="E6992" s="91"/>
      <c r="F6992" s="98"/>
      <c r="G6992" s="23"/>
      <c r="H6992" s="23"/>
      <c r="I6992" s="23"/>
      <c r="J6992" s="14" t="e">
        <f ca="1">F6992-(G6992+(SUMIF('RELACION PAGO DE CAJA'!B$3:B$9173,A6992,'RELACION PAGO DE CAJA'!K$3:K$9173)+SUMIF('RELACION PAGO DE CAJA'!B$3:B$9173,A6992,'RELACION PAGO DE CAJA'!L$3:L$9173)+(SUMIF('RELACION PAGO DE CAJA'!B$3:B$9173,A6992,'RELACION PAGO DE CAJA'!M$3:M$408)+(SUMIF('RELACION PAGO DE CAJA'!B$3:B$9173,A6992,'RELACION PAGO DE CAJA'!N$3:N$9173)))))</f>
        <v>#REF!</v>
      </c>
    </row>
    <row r="6993" spans="1:10">
      <c r="A6993" s="16" t="str">
        <f t="shared" si="113"/>
        <v/>
      </c>
      <c r="B6993" s="93"/>
      <c r="C6993" s="97"/>
      <c r="D6993" s="25"/>
      <c r="E6993" s="91"/>
      <c r="F6993" s="98"/>
      <c r="G6993" s="23"/>
      <c r="H6993" s="23"/>
      <c r="I6993" s="23"/>
      <c r="J6993" s="14" t="e">
        <f ca="1">F6993-(G6993+(SUMIF('RELACION PAGO DE CAJA'!B$3:B$9173,A6993,'RELACION PAGO DE CAJA'!K$3:K$9173)+SUMIF('RELACION PAGO DE CAJA'!B$3:B$9173,A6993,'RELACION PAGO DE CAJA'!L$3:L$9173)+(SUMIF('RELACION PAGO DE CAJA'!B$3:B$9173,A6993,'RELACION PAGO DE CAJA'!M$3:M$408)+(SUMIF('RELACION PAGO DE CAJA'!B$3:B$9173,A6993,'RELACION PAGO DE CAJA'!N$3:N$9173)))))</f>
        <v>#REF!</v>
      </c>
    </row>
    <row r="6994" spans="1:10">
      <c r="A6994" s="16" t="str">
        <f t="shared" si="113"/>
        <v/>
      </c>
      <c r="B6994" s="93"/>
      <c r="C6994" s="97"/>
      <c r="D6994" s="25"/>
      <c r="E6994" s="91"/>
      <c r="F6994" s="98"/>
      <c r="G6994" s="23"/>
      <c r="H6994" s="23"/>
      <c r="I6994" s="23"/>
      <c r="J6994" s="14" t="e">
        <f ca="1">F6994-(G6994+(SUMIF('RELACION PAGO DE CAJA'!B$3:B$9173,A6994,'RELACION PAGO DE CAJA'!K$3:K$9173)+SUMIF('RELACION PAGO DE CAJA'!B$3:B$9173,A6994,'RELACION PAGO DE CAJA'!L$3:L$9173)+(SUMIF('RELACION PAGO DE CAJA'!B$3:B$9173,A6994,'RELACION PAGO DE CAJA'!M$3:M$408)+(SUMIF('RELACION PAGO DE CAJA'!B$3:B$9173,A6994,'RELACION PAGO DE CAJA'!N$3:N$9173)))))</f>
        <v>#REF!</v>
      </c>
    </row>
    <row r="6995" spans="1:10">
      <c r="A6995" s="16" t="str">
        <f t="shared" si="113"/>
        <v/>
      </c>
      <c r="B6995" s="93"/>
      <c r="C6995" s="97"/>
      <c r="D6995" s="25"/>
      <c r="E6995" s="91"/>
      <c r="F6995" s="98"/>
      <c r="G6995" s="23"/>
      <c r="H6995" s="23"/>
      <c r="I6995" s="23"/>
      <c r="J6995" s="14" t="e">
        <f ca="1">F6995-(G6995+(SUMIF('RELACION PAGO DE CAJA'!B$3:B$9173,A6995,'RELACION PAGO DE CAJA'!K$3:K$9173)+SUMIF('RELACION PAGO DE CAJA'!B$3:B$9173,A6995,'RELACION PAGO DE CAJA'!L$3:L$9173)+(SUMIF('RELACION PAGO DE CAJA'!B$3:B$9173,A6995,'RELACION PAGO DE CAJA'!M$3:M$408)+(SUMIF('RELACION PAGO DE CAJA'!B$3:B$9173,A6995,'RELACION PAGO DE CAJA'!N$3:N$9173)))))</f>
        <v>#REF!</v>
      </c>
    </row>
    <row r="6996" spans="1:10">
      <c r="A6996" s="16" t="str">
        <f t="shared" si="113"/>
        <v/>
      </c>
      <c r="B6996" s="93"/>
      <c r="C6996" s="97"/>
      <c r="D6996" s="25"/>
      <c r="E6996" s="91"/>
      <c r="F6996" s="98"/>
      <c r="G6996" s="23"/>
      <c r="H6996" s="23"/>
      <c r="I6996" s="23"/>
      <c r="J6996" s="14" t="e">
        <f ca="1">F6996-(G6996+(SUMIF('RELACION PAGO DE CAJA'!B$3:B$9173,A6996,'RELACION PAGO DE CAJA'!K$3:K$9173)+SUMIF('RELACION PAGO DE CAJA'!B$3:B$9173,A6996,'RELACION PAGO DE CAJA'!L$3:L$9173)+(SUMIF('RELACION PAGO DE CAJA'!B$3:B$9173,A6996,'RELACION PAGO DE CAJA'!M$3:M$408)+(SUMIF('RELACION PAGO DE CAJA'!B$3:B$9173,A6996,'RELACION PAGO DE CAJA'!N$3:N$9173)))))</f>
        <v>#REF!</v>
      </c>
    </row>
    <row r="6997" spans="1:10">
      <c r="A6997" s="16" t="str">
        <f t="shared" ref="A6997:A7060" si="114">CONCATENATE(B6997,D6997,E6997)</f>
        <v/>
      </c>
      <c r="B6997" s="93"/>
      <c r="C6997" s="97"/>
      <c r="D6997" s="25"/>
      <c r="E6997" s="91"/>
      <c r="F6997" s="98"/>
      <c r="G6997" s="23"/>
      <c r="H6997" s="23"/>
      <c r="I6997" s="23"/>
      <c r="J6997" s="14" t="e">
        <f ca="1">F6997-(G6997+(SUMIF('RELACION PAGO DE CAJA'!B$3:B$9173,A6997,'RELACION PAGO DE CAJA'!K$3:K$9173)+SUMIF('RELACION PAGO DE CAJA'!B$3:B$9173,A6997,'RELACION PAGO DE CAJA'!L$3:L$9173)+(SUMIF('RELACION PAGO DE CAJA'!B$3:B$9173,A6997,'RELACION PAGO DE CAJA'!M$3:M$408)+(SUMIF('RELACION PAGO DE CAJA'!B$3:B$9173,A6997,'RELACION PAGO DE CAJA'!N$3:N$9173)))))</f>
        <v>#REF!</v>
      </c>
    </row>
    <row r="6998" spans="1:10">
      <c r="A6998" s="16" t="str">
        <f t="shared" si="114"/>
        <v/>
      </c>
      <c r="B6998" s="93"/>
      <c r="C6998" s="97"/>
      <c r="D6998" s="25"/>
      <c r="E6998" s="91"/>
      <c r="F6998" s="98"/>
      <c r="G6998" s="23"/>
      <c r="H6998" s="23"/>
      <c r="I6998" s="23"/>
      <c r="J6998" s="14" t="e">
        <f ca="1">F6998-(G6998+(SUMIF('RELACION PAGO DE CAJA'!B$3:B$9173,A6998,'RELACION PAGO DE CAJA'!K$3:K$9173)+SUMIF('RELACION PAGO DE CAJA'!B$3:B$9173,A6998,'RELACION PAGO DE CAJA'!L$3:L$9173)+(SUMIF('RELACION PAGO DE CAJA'!B$3:B$9173,A6998,'RELACION PAGO DE CAJA'!M$3:M$408)+(SUMIF('RELACION PAGO DE CAJA'!B$3:B$9173,A6998,'RELACION PAGO DE CAJA'!N$3:N$9173)))))</f>
        <v>#REF!</v>
      </c>
    </row>
    <row r="6999" spans="1:10">
      <c r="A6999" s="16" t="str">
        <f t="shared" si="114"/>
        <v/>
      </c>
      <c r="B6999" s="93"/>
      <c r="C6999" s="97"/>
      <c r="D6999" s="25"/>
      <c r="E6999" s="91"/>
      <c r="F6999" s="98"/>
      <c r="G6999" s="23"/>
      <c r="H6999" s="23"/>
      <c r="I6999" s="23"/>
      <c r="J6999" s="14" t="e">
        <f ca="1">F6999-(G6999+(SUMIF('RELACION PAGO DE CAJA'!B$3:B$9173,A6999,'RELACION PAGO DE CAJA'!K$3:K$9173)+SUMIF('RELACION PAGO DE CAJA'!B$3:B$9173,A6999,'RELACION PAGO DE CAJA'!L$3:L$9173)+(SUMIF('RELACION PAGO DE CAJA'!B$3:B$9173,A6999,'RELACION PAGO DE CAJA'!M$3:M$408)+(SUMIF('RELACION PAGO DE CAJA'!B$3:B$9173,A6999,'RELACION PAGO DE CAJA'!N$3:N$9173)))))</f>
        <v>#REF!</v>
      </c>
    </row>
    <row r="7000" spans="1:10">
      <c r="A7000" s="16" t="str">
        <f t="shared" si="114"/>
        <v/>
      </c>
      <c r="B7000" s="93"/>
      <c r="C7000" s="97"/>
      <c r="D7000" s="25"/>
      <c r="E7000" s="91"/>
      <c r="F7000" s="98"/>
      <c r="G7000" s="23"/>
      <c r="H7000" s="23"/>
      <c r="I7000" s="23"/>
      <c r="J7000" s="14" t="e">
        <f ca="1">F7000-(G7000+(SUMIF('RELACION PAGO DE CAJA'!B$3:B$9173,A7000,'RELACION PAGO DE CAJA'!K$3:K$9173)+SUMIF('RELACION PAGO DE CAJA'!B$3:B$9173,A7000,'RELACION PAGO DE CAJA'!L$3:L$9173)+(SUMIF('RELACION PAGO DE CAJA'!B$3:B$9173,A7000,'RELACION PAGO DE CAJA'!M$3:M$408)+(SUMIF('RELACION PAGO DE CAJA'!B$3:B$9173,A7000,'RELACION PAGO DE CAJA'!N$3:N$9173)))))</f>
        <v>#REF!</v>
      </c>
    </row>
    <row r="7001" spans="1:10">
      <c r="A7001" s="16" t="str">
        <f t="shared" si="114"/>
        <v/>
      </c>
      <c r="B7001" s="93"/>
      <c r="C7001" s="97"/>
      <c r="D7001" s="25"/>
      <c r="E7001" s="91"/>
      <c r="F7001" s="98"/>
      <c r="G7001" s="23"/>
      <c r="H7001" s="23"/>
      <c r="I7001" s="23"/>
      <c r="J7001" s="14" t="e">
        <f ca="1">F7001-(G7001+(SUMIF('RELACION PAGO DE CAJA'!B$3:B$9173,A7001,'RELACION PAGO DE CAJA'!K$3:K$9173)+SUMIF('RELACION PAGO DE CAJA'!B$3:B$9173,A7001,'RELACION PAGO DE CAJA'!L$3:L$9173)+(SUMIF('RELACION PAGO DE CAJA'!B$3:B$9173,A7001,'RELACION PAGO DE CAJA'!M$3:M$408)+(SUMIF('RELACION PAGO DE CAJA'!B$3:B$9173,A7001,'RELACION PAGO DE CAJA'!N$3:N$9173)))))</f>
        <v>#REF!</v>
      </c>
    </row>
    <row r="7002" spans="1:10">
      <c r="A7002" s="16" t="str">
        <f t="shared" si="114"/>
        <v/>
      </c>
      <c r="B7002" s="93"/>
      <c r="C7002" s="97"/>
      <c r="D7002" s="25"/>
      <c r="E7002" s="91"/>
      <c r="F7002" s="98"/>
      <c r="G7002" s="23"/>
      <c r="H7002" s="23"/>
      <c r="I7002" s="23"/>
      <c r="J7002" s="14" t="e">
        <f ca="1">F7002-(G7002+(SUMIF('RELACION PAGO DE CAJA'!B$3:B$9173,A7002,'RELACION PAGO DE CAJA'!K$3:K$9173)+SUMIF('RELACION PAGO DE CAJA'!B$3:B$9173,A7002,'RELACION PAGO DE CAJA'!L$3:L$9173)+(SUMIF('RELACION PAGO DE CAJA'!B$3:B$9173,A7002,'RELACION PAGO DE CAJA'!M$3:M$408)+(SUMIF('RELACION PAGO DE CAJA'!B$3:B$9173,A7002,'RELACION PAGO DE CAJA'!N$3:N$9173)))))</f>
        <v>#REF!</v>
      </c>
    </row>
    <row r="7003" spans="1:10">
      <c r="A7003" s="16" t="str">
        <f t="shared" si="114"/>
        <v/>
      </c>
      <c r="B7003" s="93"/>
      <c r="C7003" s="97"/>
      <c r="D7003" s="25"/>
      <c r="E7003" s="91"/>
      <c r="F7003" s="98"/>
      <c r="G7003" s="23"/>
      <c r="H7003" s="23"/>
      <c r="I7003" s="23"/>
      <c r="J7003" s="14" t="e">
        <f ca="1">F7003-(G7003+(SUMIF('RELACION PAGO DE CAJA'!B$3:B$9173,A7003,'RELACION PAGO DE CAJA'!K$3:K$9173)+SUMIF('RELACION PAGO DE CAJA'!B$3:B$9173,A7003,'RELACION PAGO DE CAJA'!L$3:L$9173)+(SUMIF('RELACION PAGO DE CAJA'!B$3:B$9173,A7003,'RELACION PAGO DE CAJA'!M$3:M$408)+(SUMIF('RELACION PAGO DE CAJA'!B$3:B$9173,A7003,'RELACION PAGO DE CAJA'!N$3:N$9173)))))</f>
        <v>#REF!</v>
      </c>
    </row>
    <row r="7004" spans="1:10">
      <c r="A7004" s="16" t="str">
        <f t="shared" si="114"/>
        <v/>
      </c>
      <c r="B7004" s="93"/>
      <c r="C7004" s="97"/>
      <c r="D7004" s="25"/>
      <c r="E7004" s="91"/>
      <c r="F7004" s="98"/>
      <c r="G7004" s="23"/>
      <c r="H7004" s="23"/>
      <c r="I7004" s="23"/>
      <c r="J7004" s="14" t="e">
        <f ca="1">F7004-(G7004+(SUMIF('RELACION PAGO DE CAJA'!B$3:B$9173,A7004,'RELACION PAGO DE CAJA'!K$3:K$9173)+SUMIF('RELACION PAGO DE CAJA'!B$3:B$9173,A7004,'RELACION PAGO DE CAJA'!L$3:L$9173)+(SUMIF('RELACION PAGO DE CAJA'!B$3:B$9173,A7004,'RELACION PAGO DE CAJA'!M$3:M$408)+(SUMIF('RELACION PAGO DE CAJA'!B$3:B$9173,A7004,'RELACION PAGO DE CAJA'!N$3:N$9173)))))</f>
        <v>#REF!</v>
      </c>
    </row>
    <row r="7005" spans="1:10">
      <c r="A7005" s="16" t="str">
        <f t="shared" si="114"/>
        <v/>
      </c>
      <c r="B7005" s="93"/>
      <c r="C7005" s="97"/>
      <c r="D7005" s="25"/>
      <c r="E7005" s="91"/>
      <c r="F7005" s="98"/>
      <c r="G7005" s="23"/>
      <c r="H7005" s="23"/>
      <c r="I7005" s="23"/>
      <c r="J7005" s="14" t="e">
        <f ca="1">F7005-(G7005+(SUMIF('RELACION PAGO DE CAJA'!B$3:B$9173,A7005,'RELACION PAGO DE CAJA'!K$3:K$9173)+SUMIF('RELACION PAGO DE CAJA'!B$3:B$9173,A7005,'RELACION PAGO DE CAJA'!L$3:L$9173)+(SUMIF('RELACION PAGO DE CAJA'!B$3:B$9173,A7005,'RELACION PAGO DE CAJA'!M$3:M$408)+(SUMIF('RELACION PAGO DE CAJA'!B$3:B$9173,A7005,'RELACION PAGO DE CAJA'!N$3:N$9173)))))</f>
        <v>#REF!</v>
      </c>
    </row>
    <row r="7006" spans="1:10">
      <c r="A7006" s="16" t="str">
        <f t="shared" si="114"/>
        <v/>
      </c>
      <c r="B7006" s="93"/>
      <c r="C7006" s="97"/>
      <c r="D7006" s="25"/>
      <c r="E7006" s="91"/>
      <c r="F7006" s="98"/>
      <c r="G7006" s="23"/>
      <c r="H7006" s="23"/>
      <c r="I7006" s="23"/>
      <c r="J7006" s="14" t="e">
        <f ca="1">F7006-(G7006+(SUMIF('RELACION PAGO DE CAJA'!B$3:B$9173,A7006,'RELACION PAGO DE CAJA'!K$3:K$9173)+SUMIF('RELACION PAGO DE CAJA'!B$3:B$9173,A7006,'RELACION PAGO DE CAJA'!L$3:L$9173)+(SUMIF('RELACION PAGO DE CAJA'!B$3:B$9173,A7006,'RELACION PAGO DE CAJA'!M$3:M$408)+(SUMIF('RELACION PAGO DE CAJA'!B$3:B$9173,A7006,'RELACION PAGO DE CAJA'!N$3:N$9173)))))</f>
        <v>#REF!</v>
      </c>
    </row>
    <row r="7007" spans="1:10">
      <c r="A7007" s="16" t="str">
        <f t="shared" si="114"/>
        <v/>
      </c>
      <c r="B7007" s="93"/>
      <c r="C7007" s="97"/>
      <c r="D7007" s="25"/>
      <c r="E7007" s="91"/>
      <c r="F7007" s="98"/>
      <c r="G7007" s="23"/>
      <c r="H7007" s="23"/>
      <c r="I7007" s="23"/>
      <c r="J7007" s="14" t="e">
        <f ca="1">F7007-(G7007+(SUMIF('RELACION PAGO DE CAJA'!B$3:B$9173,A7007,'RELACION PAGO DE CAJA'!K$3:K$9173)+SUMIF('RELACION PAGO DE CAJA'!B$3:B$9173,A7007,'RELACION PAGO DE CAJA'!L$3:L$9173)+(SUMIF('RELACION PAGO DE CAJA'!B$3:B$9173,A7007,'RELACION PAGO DE CAJA'!M$3:M$408)+(SUMIF('RELACION PAGO DE CAJA'!B$3:B$9173,A7007,'RELACION PAGO DE CAJA'!N$3:N$9173)))))</f>
        <v>#REF!</v>
      </c>
    </row>
    <row r="7008" spans="1:10">
      <c r="A7008" s="16" t="str">
        <f t="shared" si="114"/>
        <v/>
      </c>
      <c r="B7008" s="93"/>
      <c r="C7008" s="97"/>
      <c r="D7008" s="25"/>
      <c r="E7008" s="91"/>
      <c r="F7008" s="98"/>
      <c r="G7008" s="23"/>
      <c r="H7008" s="23"/>
      <c r="I7008" s="23"/>
      <c r="J7008" s="14" t="e">
        <f ca="1">F7008-(G7008+(SUMIF('RELACION PAGO DE CAJA'!B$3:B$9173,A7008,'RELACION PAGO DE CAJA'!K$3:K$9173)+SUMIF('RELACION PAGO DE CAJA'!B$3:B$9173,A7008,'RELACION PAGO DE CAJA'!L$3:L$9173)+(SUMIF('RELACION PAGO DE CAJA'!B$3:B$9173,A7008,'RELACION PAGO DE CAJA'!M$3:M$408)+(SUMIF('RELACION PAGO DE CAJA'!B$3:B$9173,A7008,'RELACION PAGO DE CAJA'!N$3:N$9173)))))</f>
        <v>#REF!</v>
      </c>
    </row>
    <row r="7009" spans="1:10">
      <c r="A7009" s="16" t="str">
        <f t="shared" si="114"/>
        <v/>
      </c>
      <c r="B7009" s="93"/>
      <c r="C7009" s="97"/>
      <c r="D7009" s="25"/>
      <c r="E7009" s="91"/>
      <c r="F7009" s="98"/>
      <c r="G7009" s="23"/>
      <c r="H7009" s="23"/>
      <c r="I7009" s="23"/>
      <c r="J7009" s="14" t="e">
        <f ca="1">F7009-(G7009+(SUMIF('RELACION PAGO DE CAJA'!B$3:B$9173,A7009,'RELACION PAGO DE CAJA'!K$3:K$9173)+SUMIF('RELACION PAGO DE CAJA'!B$3:B$9173,A7009,'RELACION PAGO DE CAJA'!L$3:L$9173)+(SUMIF('RELACION PAGO DE CAJA'!B$3:B$9173,A7009,'RELACION PAGO DE CAJA'!M$3:M$408)+(SUMIF('RELACION PAGO DE CAJA'!B$3:B$9173,A7009,'RELACION PAGO DE CAJA'!N$3:N$9173)))))</f>
        <v>#REF!</v>
      </c>
    </row>
    <row r="7010" spans="1:10">
      <c r="A7010" s="16" t="str">
        <f t="shared" si="114"/>
        <v/>
      </c>
      <c r="B7010" s="93"/>
      <c r="C7010" s="97"/>
      <c r="D7010" s="25"/>
      <c r="E7010" s="91"/>
      <c r="F7010" s="98"/>
      <c r="G7010" s="23"/>
      <c r="H7010" s="23"/>
      <c r="I7010" s="23"/>
      <c r="J7010" s="14" t="e">
        <f ca="1">F7010-(G7010+(SUMIF('RELACION PAGO DE CAJA'!B$3:B$9173,A7010,'RELACION PAGO DE CAJA'!K$3:K$9173)+SUMIF('RELACION PAGO DE CAJA'!B$3:B$9173,A7010,'RELACION PAGO DE CAJA'!L$3:L$9173)+(SUMIF('RELACION PAGO DE CAJA'!B$3:B$9173,A7010,'RELACION PAGO DE CAJA'!M$3:M$408)+(SUMIF('RELACION PAGO DE CAJA'!B$3:B$9173,A7010,'RELACION PAGO DE CAJA'!N$3:N$9173)))))</f>
        <v>#REF!</v>
      </c>
    </row>
    <row r="7011" spans="1:10">
      <c r="A7011" s="16" t="str">
        <f t="shared" si="114"/>
        <v/>
      </c>
      <c r="B7011" s="93"/>
      <c r="C7011" s="97"/>
      <c r="D7011" s="25"/>
      <c r="E7011" s="91"/>
      <c r="F7011" s="98"/>
      <c r="G7011" s="23"/>
      <c r="H7011" s="23"/>
      <c r="I7011" s="23"/>
      <c r="J7011" s="14" t="e">
        <f ca="1">F7011-(G7011+(SUMIF('RELACION PAGO DE CAJA'!B$3:B$9173,A7011,'RELACION PAGO DE CAJA'!K$3:K$9173)+SUMIF('RELACION PAGO DE CAJA'!B$3:B$9173,A7011,'RELACION PAGO DE CAJA'!L$3:L$9173)+(SUMIF('RELACION PAGO DE CAJA'!B$3:B$9173,A7011,'RELACION PAGO DE CAJA'!M$3:M$408)+(SUMIF('RELACION PAGO DE CAJA'!B$3:B$9173,A7011,'RELACION PAGO DE CAJA'!N$3:N$9173)))))</f>
        <v>#REF!</v>
      </c>
    </row>
    <row r="7012" spans="1:10">
      <c r="A7012" s="16" t="str">
        <f t="shared" si="114"/>
        <v/>
      </c>
      <c r="B7012" s="93"/>
      <c r="C7012" s="97"/>
      <c r="D7012" s="25"/>
      <c r="E7012" s="91"/>
      <c r="F7012" s="98"/>
      <c r="G7012" s="23"/>
      <c r="H7012" s="23"/>
      <c r="I7012" s="23"/>
      <c r="J7012" s="14" t="e">
        <f ca="1">F7012-(G7012+(SUMIF('RELACION PAGO DE CAJA'!B$3:B$9173,A7012,'RELACION PAGO DE CAJA'!K$3:K$9173)+SUMIF('RELACION PAGO DE CAJA'!B$3:B$9173,A7012,'RELACION PAGO DE CAJA'!L$3:L$9173)+(SUMIF('RELACION PAGO DE CAJA'!B$3:B$9173,A7012,'RELACION PAGO DE CAJA'!M$3:M$408)+(SUMIF('RELACION PAGO DE CAJA'!B$3:B$9173,A7012,'RELACION PAGO DE CAJA'!N$3:N$9173)))))</f>
        <v>#REF!</v>
      </c>
    </row>
    <row r="7013" spans="1:10">
      <c r="A7013" s="16" t="str">
        <f t="shared" si="114"/>
        <v/>
      </c>
      <c r="B7013" s="93"/>
      <c r="C7013" s="97"/>
      <c r="D7013" s="25"/>
      <c r="E7013" s="91"/>
      <c r="F7013" s="98"/>
      <c r="G7013" s="23"/>
      <c r="H7013" s="23"/>
      <c r="I7013" s="23"/>
      <c r="J7013" s="14" t="e">
        <f ca="1">F7013-(G7013+(SUMIF('RELACION PAGO DE CAJA'!B$3:B$9173,A7013,'RELACION PAGO DE CAJA'!K$3:K$9173)+SUMIF('RELACION PAGO DE CAJA'!B$3:B$9173,A7013,'RELACION PAGO DE CAJA'!L$3:L$9173)+(SUMIF('RELACION PAGO DE CAJA'!B$3:B$9173,A7013,'RELACION PAGO DE CAJA'!M$3:M$408)+(SUMIF('RELACION PAGO DE CAJA'!B$3:B$9173,A7013,'RELACION PAGO DE CAJA'!N$3:N$9173)))))</f>
        <v>#REF!</v>
      </c>
    </row>
    <row r="7014" spans="1:10">
      <c r="A7014" s="16" t="str">
        <f t="shared" si="114"/>
        <v/>
      </c>
      <c r="B7014" s="93"/>
      <c r="C7014" s="97"/>
      <c r="D7014" s="25"/>
      <c r="E7014" s="91"/>
      <c r="F7014" s="98"/>
      <c r="G7014" s="23"/>
      <c r="H7014" s="23"/>
      <c r="I7014" s="23"/>
      <c r="J7014" s="14" t="e">
        <f ca="1">F7014-(G7014+(SUMIF('RELACION PAGO DE CAJA'!B$3:B$9173,A7014,'RELACION PAGO DE CAJA'!K$3:K$9173)+SUMIF('RELACION PAGO DE CAJA'!B$3:B$9173,A7014,'RELACION PAGO DE CAJA'!L$3:L$9173)+(SUMIF('RELACION PAGO DE CAJA'!B$3:B$9173,A7014,'RELACION PAGO DE CAJA'!M$3:M$408)+(SUMIF('RELACION PAGO DE CAJA'!B$3:B$9173,A7014,'RELACION PAGO DE CAJA'!N$3:N$9173)))))</f>
        <v>#REF!</v>
      </c>
    </row>
    <row r="7015" spans="1:10">
      <c r="A7015" s="16" t="str">
        <f t="shared" si="114"/>
        <v/>
      </c>
      <c r="B7015" s="93"/>
      <c r="C7015" s="97"/>
      <c r="D7015" s="25"/>
      <c r="E7015" s="91"/>
      <c r="F7015" s="98"/>
      <c r="G7015" s="23"/>
      <c r="H7015" s="23"/>
      <c r="I7015" s="23"/>
      <c r="J7015" s="14" t="e">
        <f ca="1">F7015-(G7015+(SUMIF('RELACION PAGO DE CAJA'!B$3:B$9173,A7015,'RELACION PAGO DE CAJA'!K$3:K$9173)+SUMIF('RELACION PAGO DE CAJA'!B$3:B$9173,A7015,'RELACION PAGO DE CAJA'!L$3:L$9173)+(SUMIF('RELACION PAGO DE CAJA'!B$3:B$9173,A7015,'RELACION PAGO DE CAJA'!M$3:M$408)+(SUMIF('RELACION PAGO DE CAJA'!B$3:B$9173,A7015,'RELACION PAGO DE CAJA'!N$3:N$9173)))))</f>
        <v>#REF!</v>
      </c>
    </row>
    <row r="7016" spans="1:10">
      <c r="A7016" s="16" t="str">
        <f t="shared" si="114"/>
        <v/>
      </c>
      <c r="B7016" s="93"/>
      <c r="C7016" s="97"/>
      <c r="D7016" s="25"/>
      <c r="E7016" s="91"/>
      <c r="F7016" s="98"/>
      <c r="G7016" s="23"/>
      <c r="H7016" s="23"/>
      <c r="I7016" s="23"/>
      <c r="J7016" s="14" t="e">
        <f ca="1">F7016-(G7016+(SUMIF('RELACION PAGO DE CAJA'!B$3:B$9173,A7016,'RELACION PAGO DE CAJA'!K$3:K$9173)+SUMIF('RELACION PAGO DE CAJA'!B$3:B$9173,A7016,'RELACION PAGO DE CAJA'!L$3:L$9173)+(SUMIF('RELACION PAGO DE CAJA'!B$3:B$9173,A7016,'RELACION PAGO DE CAJA'!M$3:M$408)+(SUMIF('RELACION PAGO DE CAJA'!B$3:B$9173,A7016,'RELACION PAGO DE CAJA'!N$3:N$9173)))))</f>
        <v>#REF!</v>
      </c>
    </row>
    <row r="7017" spans="1:10">
      <c r="A7017" s="16" t="str">
        <f t="shared" si="114"/>
        <v/>
      </c>
      <c r="B7017" s="93"/>
      <c r="C7017" s="97"/>
      <c r="D7017" s="25"/>
      <c r="E7017" s="91"/>
      <c r="F7017" s="98"/>
      <c r="G7017" s="23"/>
      <c r="H7017" s="23"/>
      <c r="I7017" s="23"/>
      <c r="J7017" s="14" t="e">
        <f ca="1">F7017-(G7017+(SUMIF('RELACION PAGO DE CAJA'!B$3:B$9173,A7017,'RELACION PAGO DE CAJA'!K$3:K$9173)+SUMIF('RELACION PAGO DE CAJA'!B$3:B$9173,A7017,'RELACION PAGO DE CAJA'!L$3:L$9173)+(SUMIF('RELACION PAGO DE CAJA'!B$3:B$9173,A7017,'RELACION PAGO DE CAJA'!M$3:M$408)+(SUMIF('RELACION PAGO DE CAJA'!B$3:B$9173,A7017,'RELACION PAGO DE CAJA'!N$3:N$9173)))))</f>
        <v>#REF!</v>
      </c>
    </row>
    <row r="7018" spans="1:10">
      <c r="A7018" s="16" t="str">
        <f t="shared" si="114"/>
        <v/>
      </c>
      <c r="B7018" s="93"/>
      <c r="C7018" s="97"/>
      <c r="D7018" s="25"/>
      <c r="E7018" s="91"/>
      <c r="F7018" s="98"/>
      <c r="G7018" s="23"/>
      <c r="H7018" s="23"/>
      <c r="I7018" s="23"/>
      <c r="J7018" s="14" t="e">
        <f ca="1">F7018-(G7018+(SUMIF('RELACION PAGO DE CAJA'!B$3:B$9173,A7018,'RELACION PAGO DE CAJA'!K$3:K$9173)+SUMIF('RELACION PAGO DE CAJA'!B$3:B$9173,A7018,'RELACION PAGO DE CAJA'!L$3:L$9173)+(SUMIF('RELACION PAGO DE CAJA'!B$3:B$9173,A7018,'RELACION PAGO DE CAJA'!M$3:M$408)+(SUMIF('RELACION PAGO DE CAJA'!B$3:B$9173,A7018,'RELACION PAGO DE CAJA'!N$3:N$9173)))))</f>
        <v>#REF!</v>
      </c>
    </row>
    <row r="7019" spans="1:10">
      <c r="A7019" s="16" t="str">
        <f t="shared" si="114"/>
        <v/>
      </c>
      <c r="B7019" s="93"/>
      <c r="C7019" s="97"/>
      <c r="D7019" s="25"/>
      <c r="E7019" s="91"/>
      <c r="F7019" s="98"/>
      <c r="G7019" s="23"/>
      <c r="H7019" s="23"/>
      <c r="I7019" s="23"/>
      <c r="J7019" s="14" t="e">
        <f ca="1">F7019-(G7019+(SUMIF('RELACION PAGO DE CAJA'!B$3:B$9173,A7019,'RELACION PAGO DE CAJA'!K$3:K$9173)+SUMIF('RELACION PAGO DE CAJA'!B$3:B$9173,A7019,'RELACION PAGO DE CAJA'!L$3:L$9173)+(SUMIF('RELACION PAGO DE CAJA'!B$3:B$9173,A7019,'RELACION PAGO DE CAJA'!M$3:M$408)+(SUMIF('RELACION PAGO DE CAJA'!B$3:B$9173,A7019,'RELACION PAGO DE CAJA'!N$3:N$9173)))))</f>
        <v>#REF!</v>
      </c>
    </row>
    <row r="7020" spans="1:10">
      <c r="A7020" s="16" t="str">
        <f t="shared" si="114"/>
        <v/>
      </c>
      <c r="B7020" s="93"/>
      <c r="C7020" s="97"/>
      <c r="D7020" s="25"/>
      <c r="E7020" s="91"/>
      <c r="F7020" s="98"/>
      <c r="G7020" s="23"/>
      <c r="H7020" s="23"/>
      <c r="I7020" s="23"/>
      <c r="J7020" s="14" t="e">
        <f ca="1">F7020-(G7020+(SUMIF('RELACION PAGO DE CAJA'!B$3:B$9173,A7020,'RELACION PAGO DE CAJA'!K$3:K$9173)+SUMIF('RELACION PAGO DE CAJA'!B$3:B$9173,A7020,'RELACION PAGO DE CAJA'!L$3:L$9173)+(SUMIF('RELACION PAGO DE CAJA'!B$3:B$9173,A7020,'RELACION PAGO DE CAJA'!M$3:M$408)+(SUMIF('RELACION PAGO DE CAJA'!B$3:B$9173,A7020,'RELACION PAGO DE CAJA'!N$3:N$9173)))))</f>
        <v>#REF!</v>
      </c>
    </row>
    <row r="7021" spans="1:10">
      <c r="A7021" s="16" t="str">
        <f t="shared" si="114"/>
        <v/>
      </c>
      <c r="B7021" s="93"/>
      <c r="C7021" s="97"/>
      <c r="D7021" s="25"/>
      <c r="E7021" s="91"/>
      <c r="F7021" s="98"/>
      <c r="G7021" s="23"/>
      <c r="H7021" s="23"/>
      <c r="I7021" s="23"/>
      <c r="J7021" s="14" t="e">
        <f ca="1">F7021-(G7021+(SUMIF('RELACION PAGO DE CAJA'!B$3:B$9173,A7021,'RELACION PAGO DE CAJA'!K$3:K$9173)+SUMIF('RELACION PAGO DE CAJA'!B$3:B$9173,A7021,'RELACION PAGO DE CAJA'!L$3:L$9173)+(SUMIF('RELACION PAGO DE CAJA'!B$3:B$9173,A7021,'RELACION PAGO DE CAJA'!M$3:M$408)+(SUMIF('RELACION PAGO DE CAJA'!B$3:B$9173,A7021,'RELACION PAGO DE CAJA'!N$3:N$9173)))))</f>
        <v>#REF!</v>
      </c>
    </row>
    <row r="7022" spans="1:10">
      <c r="A7022" s="16" t="str">
        <f t="shared" si="114"/>
        <v/>
      </c>
      <c r="B7022" s="93"/>
      <c r="C7022" s="97"/>
      <c r="D7022" s="25"/>
      <c r="E7022" s="91"/>
      <c r="F7022" s="98"/>
      <c r="G7022" s="23"/>
      <c r="H7022" s="23"/>
      <c r="I7022" s="23"/>
      <c r="J7022" s="14" t="e">
        <f ca="1">F7022-(G7022+(SUMIF('RELACION PAGO DE CAJA'!B$3:B$9173,A7022,'RELACION PAGO DE CAJA'!K$3:K$9173)+SUMIF('RELACION PAGO DE CAJA'!B$3:B$9173,A7022,'RELACION PAGO DE CAJA'!L$3:L$9173)+(SUMIF('RELACION PAGO DE CAJA'!B$3:B$9173,A7022,'RELACION PAGO DE CAJA'!M$3:M$408)+(SUMIF('RELACION PAGO DE CAJA'!B$3:B$9173,A7022,'RELACION PAGO DE CAJA'!N$3:N$9173)))))</f>
        <v>#REF!</v>
      </c>
    </row>
    <row r="7023" spans="1:10">
      <c r="A7023" s="16" t="str">
        <f t="shared" si="114"/>
        <v/>
      </c>
      <c r="B7023" s="93"/>
      <c r="C7023" s="97"/>
      <c r="D7023" s="25"/>
      <c r="E7023" s="91"/>
      <c r="F7023" s="98"/>
      <c r="G7023" s="23"/>
      <c r="H7023" s="23"/>
      <c r="I7023" s="23"/>
      <c r="J7023" s="14" t="e">
        <f ca="1">F7023-(G7023+(SUMIF('RELACION PAGO DE CAJA'!B$3:B$9173,A7023,'RELACION PAGO DE CAJA'!K$3:K$9173)+SUMIF('RELACION PAGO DE CAJA'!B$3:B$9173,A7023,'RELACION PAGO DE CAJA'!L$3:L$9173)+(SUMIF('RELACION PAGO DE CAJA'!B$3:B$9173,A7023,'RELACION PAGO DE CAJA'!M$3:M$408)+(SUMIF('RELACION PAGO DE CAJA'!B$3:B$9173,A7023,'RELACION PAGO DE CAJA'!N$3:N$9173)))))</f>
        <v>#REF!</v>
      </c>
    </row>
    <row r="7024" spans="1:10">
      <c r="A7024" s="16" t="str">
        <f t="shared" si="114"/>
        <v/>
      </c>
      <c r="B7024" s="93"/>
      <c r="C7024" s="97"/>
      <c r="D7024" s="25"/>
      <c r="E7024" s="91"/>
      <c r="F7024" s="98"/>
      <c r="G7024" s="23"/>
      <c r="H7024" s="23"/>
      <c r="I7024" s="23"/>
      <c r="J7024" s="14" t="e">
        <f ca="1">F7024-(G7024+(SUMIF('RELACION PAGO DE CAJA'!B$3:B$9173,A7024,'RELACION PAGO DE CAJA'!K$3:K$9173)+SUMIF('RELACION PAGO DE CAJA'!B$3:B$9173,A7024,'RELACION PAGO DE CAJA'!L$3:L$9173)+(SUMIF('RELACION PAGO DE CAJA'!B$3:B$9173,A7024,'RELACION PAGO DE CAJA'!M$3:M$408)+(SUMIF('RELACION PAGO DE CAJA'!B$3:B$9173,A7024,'RELACION PAGO DE CAJA'!N$3:N$9173)))))</f>
        <v>#REF!</v>
      </c>
    </row>
    <row r="7025" spans="1:10">
      <c r="A7025" s="16" t="str">
        <f t="shared" si="114"/>
        <v/>
      </c>
      <c r="B7025" s="93"/>
      <c r="C7025" s="97"/>
      <c r="D7025" s="25"/>
      <c r="E7025" s="91"/>
      <c r="F7025" s="98"/>
      <c r="G7025" s="23"/>
      <c r="H7025" s="23"/>
      <c r="I7025" s="23"/>
      <c r="J7025" s="14" t="e">
        <f ca="1">F7025-(G7025+(SUMIF('RELACION PAGO DE CAJA'!B$3:B$9173,A7025,'RELACION PAGO DE CAJA'!K$3:K$9173)+SUMIF('RELACION PAGO DE CAJA'!B$3:B$9173,A7025,'RELACION PAGO DE CAJA'!L$3:L$9173)+(SUMIF('RELACION PAGO DE CAJA'!B$3:B$9173,A7025,'RELACION PAGO DE CAJA'!M$3:M$408)+(SUMIF('RELACION PAGO DE CAJA'!B$3:B$9173,A7025,'RELACION PAGO DE CAJA'!N$3:N$9173)))))</f>
        <v>#REF!</v>
      </c>
    </row>
    <row r="7026" spans="1:10">
      <c r="A7026" s="16" t="str">
        <f t="shared" si="114"/>
        <v/>
      </c>
      <c r="B7026" s="93"/>
      <c r="C7026" s="97"/>
      <c r="D7026" s="25"/>
      <c r="E7026" s="91"/>
      <c r="F7026" s="98"/>
      <c r="G7026" s="23"/>
      <c r="H7026" s="23"/>
      <c r="I7026" s="23"/>
      <c r="J7026" s="14" t="e">
        <f ca="1">F7026-(G7026+(SUMIF('RELACION PAGO DE CAJA'!B$3:B$9173,A7026,'RELACION PAGO DE CAJA'!K$3:K$9173)+SUMIF('RELACION PAGO DE CAJA'!B$3:B$9173,A7026,'RELACION PAGO DE CAJA'!L$3:L$9173)+(SUMIF('RELACION PAGO DE CAJA'!B$3:B$9173,A7026,'RELACION PAGO DE CAJA'!M$3:M$408)+(SUMIF('RELACION PAGO DE CAJA'!B$3:B$9173,A7026,'RELACION PAGO DE CAJA'!N$3:N$9173)))))</f>
        <v>#REF!</v>
      </c>
    </row>
    <row r="7027" spans="1:10">
      <c r="A7027" s="16" t="str">
        <f t="shared" si="114"/>
        <v/>
      </c>
      <c r="B7027" s="93"/>
      <c r="C7027" s="97"/>
      <c r="D7027" s="25"/>
      <c r="E7027" s="91"/>
      <c r="F7027" s="98"/>
      <c r="G7027" s="23"/>
      <c r="H7027" s="23"/>
      <c r="I7027" s="23"/>
      <c r="J7027" s="14" t="e">
        <f ca="1">F7027-(G7027+(SUMIF('RELACION PAGO DE CAJA'!B$3:B$9173,A7027,'RELACION PAGO DE CAJA'!K$3:K$9173)+SUMIF('RELACION PAGO DE CAJA'!B$3:B$9173,A7027,'RELACION PAGO DE CAJA'!L$3:L$9173)+(SUMIF('RELACION PAGO DE CAJA'!B$3:B$9173,A7027,'RELACION PAGO DE CAJA'!M$3:M$408)+(SUMIF('RELACION PAGO DE CAJA'!B$3:B$9173,A7027,'RELACION PAGO DE CAJA'!N$3:N$9173)))))</f>
        <v>#REF!</v>
      </c>
    </row>
    <row r="7028" spans="1:10">
      <c r="A7028" s="16" t="str">
        <f t="shared" si="114"/>
        <v/>
      </c>
      <c r="B7028" s="93"/>
      <c r="C7028" s="97"/>
      <c r="D7028" s="25"/>
      <c r="E7028" s="91"/>
      <c r="F7028" s="98"/>
      <c r="G7028" s="23"/>
      <c r="H7028" s="23"/>
      <c r="I7028" s="23"/>
      <c r="J7028" s="14" t="e">
        <f ca="1">F7028-(G7028+(SUMIF('RELACION PAGO DE CAJA'!B$3:B$9173,A7028,'RELACION PAGO DE CAJA'!K$3:K$9173)+SUMIF('RELACION PAGO DE CAJA'!B$3:B$9173,A7028,'RELACION PAGO DE CAJA'!L$3:L$9173)+(SUMIF('RELACION PAGO DE CAJA'!B$3:B$9173,A7028,'RELACION PAGO DE CAJA'!M$3:M$408)+(SUMIF('RELACION PAGO DE CAJA'!B$3:B$9173,A7028,'RELACION PAGO DE CAJA'!N$3:N$9173)))))</f>
        <v>#REF!</v>
      </c>
    </row>
    <row r="7029" spans="1:10">
      <c r="A7029" s="16" t="str">
        <f t="shared" si="114"/>
        <v/>
      </c>
      <c r="B7029" s="93"/>
      <c r="C7029" s="97"/>
      <c r="D7029" s="25"/>
      <c r="E7029" s="91"/>
      <c r="F7029" s="98"/>
      <c r="G7029" s="23"/>
      <c r="H7029" s="23"/>
      <c r="I7029" s="23"/>
      <c r="J7029" s="14" t="e">
        <f ca="1">F7029-(G7029+(SUMIF('RELACION PAGO DE CAJA'!B$3:B$9173,A7029,'RELACION PAGO DE CAJA'!K$3:K$9173)+SUMIF('RELACION PAGO DE CAJA'!B$3:B$9173,A7029,'RELACION PAGO DE CAJA'!L$3:L$9173)+(SUMIF('RELACION PAGO DE CAJA'!B$3:B$9173,A7029,'RELACION PAGO DE CAJA'!M$3:M$408)+(SUMIF('RELACION PAGO DE CAJA'!B$3:B$9173,A7029,'RELACION PAGO DE CAJA'!N$3:N$9173)))))</f>
        <v>#REF!</v>
      </c>
    </row>
    <row r="7030" spans="1:10">
      <c r="A7030" s="16" t="str">
        <f t="shared" si="114"/>
        <v/>
      </c>
      <c r="B7030" s="93"/>
      <c r="C7030" s="97"/>
      <c r="D7030" s="25"/>
      <c r="E7030" s="91"/>
      <c r="F7030" s="98"/>
      <c r="G7030" s="23"/>
      <c r="H7030" s="23"/>
      <c r="I7030" s="23"/>
      <c r="J7030" s="14" t="e">
        <f ca="1">F7030-(G7030+(SUMIF('RELACION PAGO DE CAJA'!B$3:B$9173,A7030,'RELACION PAGO DE CAJA'!K$3:K$9173)+SUMIF('RELACION PAGO DE CAJA'!B$3:B$9173,A7030,'RELACION PAGO DE CAJA'!L$3:L$9173)+(SUMIF('RELACION PAGO DE CAJA'!B$3:B$9173,A7030,'RELACION PAGO DE CAJA'!M$3:M$408)+(SUMIF('RELACION PAGO DE CAJA'!B$3:B$9173,A7030,'RELACION PAGO DE CAJA'!N$3:N$9173)))))</f>
        <v>#REF!</v>
      </c>
    </row>
    <row r="7031" spans="1:10">
      <c r="A7031" s="16" t="str">
        <f t="shared" si="114"/>
        <v/>
      </c>
      <c r="B7031" s="93"/>
      <c r="C7031" s="97"/>
      <c r="D7031" s="25"/>
      <c r="E7031" s="91"/>
      <c r="F7031" s="98"/>
      <c r="G7031" s="23"/>
      <c r="H7031" s="23"/>
      <c r="I7031" s="23"/>
      <c r="J7031" s="14" t="e">
        <f ca="1">F7031-(G7031+(SUMIF('RELACION PAGO DE CAJA'!B$3:B$9173,A7031,'RELACION PAGO DE CAJA'!K$3:K$9173)+SUMIF('RELACION PAGO DE CAJA'!B$3:B$9173,A7031,'RELACION PAGO DE CAJA'!L$3:L$9173)+(SUMIF('RELACION PAGO DE CAJA'!B$3:B$9173,A7031,'RELACION PAGO DE CAJA'!M$3:M$408)+(SUMIF('RELACION PAGO DE CAJA'!B$3:B$9173,A7031,'RELACION PAGO DE CAJA'!N$3:N$9173)))))</f>
        <v>#REF!</v>
      </c>
    </row>
    <row r="7032" spans="1:10">
      <c r="A7032" s="16" t="str">
        <f t="shared" si="114"/>
        <v/>
      </c>
      <c r="B7032" s="93"/>
      <c r="C7032" s="97"/>
      <c r="D7032" s="25"/>
      <c r="E7032" s="91"/>
      <c r="F7032" s="98"/>
      <c r="G7032" s="23"/>
      <c r="H7032" s="23"/>
      <c r="I7032" s="23"/>
      <c r="J7032" s="14" t="e">
        <f ca="1">F7032-(G7032+(SUMIF('RELACION PAGO DE CAJA'!B$3:B$9173,A7032,'RELACION PAGO DE CAJA'!K$3:K$9173)+SUMIF('RELACION PAGO DE CAJA'!B$3:B$9173,A7032,'RELACION PAGO DE CAJA'!L$3:L$9173)+(SUMIF('RELACION PAGO DE CAJA'!B$3:B$9173,A7032,'RELACION PAGO DE CAJA'!M$3:M$408)+(SUMIF('RELACION PAGO DE CAJA'!B$3:B$9173,A7032,'RELACION PAGO DE CAJA'!N$3:N$9173)))))</f>
        <v>#REF!</v>
      </c>
    </row>
    <row r="7033" spans="1:10">
      <c r="A7033" s="16" t="str">
        <f t="shared" si="114"/>
        <v/>
      </c>
      <c r="B7033" s="93"/>
      <c r="C7033" s="97"/>
      <c r="D7033" s="25"/>
      <c r="E7033" s="91"/>
      <c r="F7033" s="98"/>
      <c r="G7033" s="23"/>
      <c r="H7033" s="23"/>
      <c r="I7033" s="23"/>
      <c r="J7033" s="14" t="e">
        <f ca="1">F7033-(G7033+(SUMIF('RELACION PAGO DE CAJA'!B$3:B$9173,A7033,'RELACION PAGO DE CAJA'!K$3:K$9173)+SUMIF('RELACION PAGO DE CAJA'!B$3:B$9173,A7033,'RELACION PAGO DE CAJA'!L$3:L$9173)+(SUMIF('RELACION PAGO DE CAJA'!B$3:B$9173,A7033,'RELACION PAGO DE CAJA'!M$3:M$408)+(SUMIF('RELACION PAGO DE CAJA'!B$3:B$9173,A7033,'RELACION PAGO DE CAJA'!N$3:N$9173)))))</f>
        <v>#REF!</v>
      </c>
    </row>
    <row r="7034" spans="1:10">
      <c r="A7034" s="16" t="str">
        <f t="shared" si="114"/>
        <v/>
      </c>
      <c r="B7034" s="93"/>
      <c r="C7034" s="97"/>
      <c r="D7034" s="25"/>
      <c r="E7034" s="91"/>
      <c r="F7034" s="98"/>
      <c r="G7034" s="23"/>
      <c r="H7034" s="23"/>
      <c r="I7034" s="23"/>
      <c r="J7034" s="14" t="e">
        <f ca="1">F7034-(G7034+(SUMIF('RELACION PAGO DE CAJA'!B$3:B$9173,A7034,'RELACION PAGO DE CAJA'!K$3:K$9173)+SUMIF('RELACION PAGO DE CAJA'!B$3:B$9173,A7034,'RELACION PAGO DE CAJA'!L$3:L$9173)+(SUMIF('RELACION PAGO DE CAJA'!B$3:B$9173,A7034,'RELACION PAGO DE CAJA'!M$3:M$408)+(SUMIF('RELACION PAGO DE CAJA'!B$3:B$9173,A7034,'RELACION PAGO DE CAJA'!N$3:N$9173)))))</f>
        <v>#REF!</v>
      </c>
    </row>
    <row r="7035" spans="1:10">
      <c r="A7035" s="16" t="str">
        <f t="shared" si="114"/>
        <v/>
      </c>
      <c r="B7035" s="93"/>
      <c r="C7035" s="97"/>
      <c r="D7035" s="25"/>
      <c r="E7035" s="91"/>
      <c r="F7035" s="98"/>
      <c r="G7035" s="23"/>
      <c r="H7035" s="23"/>
      <c r="I7035" s="23"/>
      <c r="J7035" s="14" t="e">
        <f ca="1">F7035-(G7035+(SUMIF('RELACION PAGO DE CAJA'!B$3:B$9173,A7035,'RELACION PAGO DE CAJA'!K$3:K$9173)+SUMIF('RELACION PAGO DE CAJA'!B$3:B$9173,A7035,'RELACION PAGO DE CAJA'!L$3:L$9173)+(SUMIF('RELACION PAGO DE CAJA'!B$3:B$9173,A7035,'RELACION PAGO DE CAJA'!M$3:M$408)+(SUMIF('RELACION PAGO DE CAJA'!B$3:B$9173,A7035,'RELACION PAGO DE CAJA'!N$3:N$9173)))))</f>
        <v>#REF!</v>
      </c>
    </row>
    <row r="7036" spans="1:10">
      <c r="A7036" s="16" t="str">
        <f t="shared" si="114"/>
        <v/>
      </c>
      <c r="B7036" s="93"/>
      <c r="C7036" s="97"/>
      <c r="D7036" s="25"/>
      <c r="E7036" s="91"/>
      <c r="F7036" s="98"/>
      <c r="G7036" s="23"/>
      <c r="H7036" s="23"/>
      <c r="I7036" s="23"/>
      <c r="J7036" s="14" t="e">
        <f ca="1">F7036-(G7036+(SUMIF('RELACION PAGO DE CAJA'!B$3:B$9173,A7036,'RELACION PAGO DE CAJA'!K$3:K$9173)+SUMIF('RELACION PAGO DE CAJA'!B$3:B$9173,A7036,'RELACION PAGO DE CAJA'!L$3:L$9173)+(SUMIF('RELACION PAGO DE CAJA'!B$3:B$9173,A7036,'RELACION PAGO DE CAJA'!M$3:M$408)+(SUMIF('RELACION PAGO DE CAJA'!B$3:B$9173,A7036,'RELACION PAGO DE CAJA'!N$3:N$9173)))))</f>
        <v>#REF!</v>
      </c>
    </row>
    <row r="7037" spans="1:10">
      <c r="A7037" s="16" t="str">
        <f t="shared" si="114"/>
        <v/>
      </c>
      <c r="B7037" s="93"/>
      <c r="C7037" s="97"/>
      <c r="D7037" s="25"/>
      <c r="E7037" s="91"/>
      <c r="F7037" s="98"/>
      <c r="G7037" s="23"/>
      <c r="H7037" s="23"/>
      <c r="I7037" s="23"/>
      <c r="J7037" s="14" t="e">
        <f ca="1">F7037-(G7037+(SUMIF('RELACION PAGO DE CAJA'!B$3:B$9173,A7037,'RELACION PAGO DE CAJA'!K$3:K$9173)+SUMIF('RELACION PAGO DE CAJA'!B$3:B$9173,A7037,'RELACION PAGO DE CAJA'!L$3:L$9173)+(SUMIF('RELACION PAGO DE CAJA'!B$3:B$9173,A7037,'RELACION PAGO DE CAJA'!M$3:M$408)+(SUMIF('RELACION PAGO DE CAJA'!B$3:B$9173,A7037,'RELACION PAGO DE CAJA'!N$3:N$9173)))))</f>
        <v>#REF!</v>
      </c>
    </row>
    <row r="7038" spans="1:10">
      <c r="A7038" s="16" t="str">
        <f t="shared" si="114"/>
        <v/>
      </c>
      <c r="B7038" s="93"/>
      <c r="C7038" s="97"/>
      <c r="D7038" s="25"/>
      <c r="E7038" s="91"/>
      <c r="F7038" s="98"/>
      <c r="G7038" s="23"/>
      <c r="H7038" s="23"/>
      <c r="I7038" s="23"/>
      <c r="J7038" s="14" t="e">
        <f ca="1">F7038-(G7038+(SUMIF('RELACION PAGO DE CAJA'!B$3:B$9173,A7038,'RELACION PAGO DE CAJA'!K$3:K$9173)+SUMIF('RELACION PAGO DE CAJA'!B$3:B$9173,A7038,'RELACION PAGO DE CAJA'!L$3:L$9173)+(SUMIF('RELACION PAGO DE CAJA'!B$3:B$9173,A7038,'RELACION PAGO DE CAJA'!M$3:M$408)+(SUMIF('RELACION PAGO DE CAJA'!B$3:B$9173,A7038,'RELACION PAGO DE CAJA'!N$3:N$9173)))))</f>
        <v>#REF!</v>
      </c>
    </row>
    <row r="7039" spans="1:10">
      <c r="A7039" s="16" t="str">
        <f t="shared" si="114"/>
        <v/>
      </c>
      <c r="B7039" s="93"/>
      <c r="C7039" s="97"/>
      <c r="D7039" s="25"/>
      <c r="E7039" s="91"/>
      <c r="F7039" s="98"/>
      <c r="G7039" s="23"/>
      <c r="H7039" s="23"/>
      <c r="I7039" s="23"/>
      <c r="J7039" s="14" t="e">
        <f ca="1">F7039-(G7039+(SUMIF('RELACION PAGO DE CAJA'!B$3:B$9173,A7039,'RELACION PAGO DE CAJA'!K$3:K$9173)+SUMIF('RELACION PAGO DE CAJA'!B$3:B$9173,A7039,'RELACION PAGO DE CAJA'!L$3:L$9173)+(SUMIF('RELACION PAGO DE CAJA'!B$3:B$9173,A7039,'RELACION PAGO DE CAJA'!M$3:M$408)+(SUMIF('RELACION PAGO DE CAJA'!B$3:B$9173,A7039,'RELACION PAGO DE CAJA'!N$3:N$9173)))))</f>
        <v>#REF!</v>
      </c>
    </row>
    <row r="7040" spans="1:10">
      <c r="A7040" s="16" t="str">
        <f t="shared" si="114"/>
        <v/>
      </c>
      <c r="B7040" s="93"/>
      <c r="C7040" s="97"/>
      <c r="D7040" s="25"/>
      <c r="E7040" s="91"/>
      <c r="F7040" s="98"/>
      <c r="G7040" s="23"/>
      <c r="H7040" s="23"/>
      <c r="I7040" s="23"/>
      <c r="J7040" s="14" t="e">
        <f ca="1">F7040-(G7040+(SUMIF('RELACION PAGO DE CAJA'!B$3:B$9173,A7040,'RELACION PAGO DE CAJA'!K$3:K$9173)+SUMIF('RELACION PAGO DE CAJA'!B$3:B$9173,A7040,'RELACION PAGO DE CAJA'!L$3:L$9173)+(SUMIF('RELACION PAGO DE CAJA'!B$3:B$9173,A7040,'RELACION PAGO DE CAJA'!M$3:M$408)+(SUMIF('RELACION PAGO DE CAJA'!B$3:B$9173,A7040,'RELACION PAGO DE CAJA'!N$3:N$9173)))))</f>
        <v>#REF!</v>
      </c>
    </row>
    <row r="7041" spans="1:10">
      <c r="A7041" s="16" t="str">
        <f t="shared" si="114"/>
        <v/>
      </c>
      <c r="B7041" s="93"/>
      <c r="C7041" s="97"/>
      <c r="D7041" s="25"/>
      <c r="E7041" s="91"/>
      <c r="F7041" s="98"/>
      <c r="G7041" s="23"/>
      <c r="H7041" s="23"/>
      <c r="I7041" s="23"/>
      <c r="J7041" s="14" t="e">
        <f ca="1">F7041-(G7041+(SUMIF('RELACION PAGO DE CAJA'!B$3:B$9173,A7041,'RELACION PAGO DE CAJA'!K$3:K$9173)+SUMIF('RELACION PAGO DE CAJA'!B$3:B$9173,A7041,'RELACION PAGO DE CAJA'!L$3:L$9173)+(SUMIF('RELACION PAGO DE CAJA'!B$3:B$9173,A7041,'RELACION PAGO DE CAJA'!M$3:M$408)+(SUMIF('RELACION PAGO DE CAJA'!B$3:B$9173,A7041,'RELACION PAGO DE CAJA'!N$3:N$9173)))))</f>
        <v>#REF!</v>
      </c>
    </row>
    <row r="7042" spans="1:10">
      <c r="A7042" s="16" t="str">
        <f t="shared" si="114"/>
        <v/>
      </c>
      <c r="B7042" s="93"/>
      <c r="C7042" s="97"/>
      <c r="D7042" s="25"/>
      <c r="E7042" s="91"/>
      <c r="F7042" s="98"/>
      <c r="G7042" s="23"/>
      <c r="H7042" s="23"/>
      <c r="I7042" s="23"/>
      <c r="J7042" s="14" t="e">
        <f ca="1">F7042-(G7042+(SUMIF('RELACION PAGO DE CAJA'!B$3:B$9173,A7042,'RELACION PAGO DE CAJA'!K$3:K$9173)+SUMIF('RELACION PAGO DE CAJA'!B$3:B$9173,A7042,'RELACION PAGO DE CAJA'!L$3:L$9173)+(SUMIF('RELACION PAGO DE CAJA'!B$3:B$9173,A7042,'RELACION PAGO DE CAJA'!M$3:M$408)+(SUMIF('RELACION PAGO DE CAJA'!B$3:B$9173,A7042,'RELACION PAGO DE CAJA'!N$3:N$9173)))))</f>
        <v>#REF!</v>
      </c>
    </row>
    <row r="7043" spans="1:10">
      <c r="A7043" s="16" t="str">
        <f t="shared" si="114"/>
        <v/>
      </c>
      <c r="B7043" s="93"/>
      <c r="C7043" s="97"/>
      <c r="D7043" s="25"/>
      <c r="E7043" s="91"/>
      <c r="F7043" s="98"/>
      <c r="G7043" s="23"/>
      <c r="H7043" s="23"/>
      <c r="I7043" s="23"/>
      <c r="J7043" s="14" t="e">
        <f ca="1">F7043-(G7043+(SUMIF('RELACION PAGO DE CAJA'!B$3:B$9173,A7043,'RELACION PAGO DE CAJA'!K$3:K$9173)+SUMIF('RELACION PAGO DE CAJA'!B$3:B$9173,A7043,'RELACION PAGO DE CAJA'!L$3:L$9173)+(SUMIF('RELACION PAGO DE CAJA'!B$3:B$9173,A7043,'RELACION PAGO DE CAJA'!M$3:M$408)+(SUMIF('RELACION PAGO DE CAJA'!B$3:B$9173,A7043,'RELACION PAGO DE CAJA'!N$3:N$9173)))))</f>
        <v>#REF!</v>
      </c>
    </row>
    <row r="7044" spans="1:10">
      <c r="A7044" s="16" t="str">
        <f t="shared" si="114"/>
        <v/>
      </c>
      <c r="B7044" s="93"/>
      <c r="C7044" s="97"/>
      <c r="D7044" s="25"/>
      <c r="E7044" s="91"/>
      <c r="F7044" s="98"/>
      <c r="G7044" s="23"/>
      <c r="H7044" s="23"/>
      <c r="I7044" s="23"/>
      <c r="J7044" s="14" t="e">
        <f ca="1">F7044-(G7044+(SUMIF('RELACION PAGO DE CAJA'!B$3:B$9173,A7044,'RELACION PAGO DE CAJA'!K$3:K$9173)+SUMIF('RELACION PAGO DE CAJA'!B$3:B$9173,A7044,'RELACION PAGO DE CAJA'!L$3:L$9173)+(SUMIF('RELACION PAGO DE CAJA'!B$3:B$9173,A7044,'RELACION PAGO DE CAJA'!M$3:M$408)+(SUMIF('RELACION PAGO DE CAJA'!B$3:B$9173,A7044,'RELACION PAGO DE CAJA'!N$3:N$9173)))))</f>
        <v>#REF!</v>
      </c>
    </row>
    <row r="7045" spans="1:10">
      <c r="A7045" s="16" t="str">
        <f t="shared" si="114"/>
        <v/>
      </c>
      <c r="B7045" s="93"/>
      <c r="C7045" s="97"/>
      <c r="D7045" s="25"/>
      <c r="E7045" s="91"/>
      <c r="F7045" s="98"/>
      <c r="G7045" s="23"/>
      <c r="H7045" s="23"/>
      <c r="I7045" s="23"/>
      <c r="J7045" s="14" t="e">
        <f ca="1">F7045-(G7045+(SUMIF('RELACION PAGO DE CAJA'!B$3:B$9173,A7045,'RELACION PAGO DE CAJA'!K$3:K$9173)+SUMIF('RELACION PAGO DE CAJA'!B$3:B$9173,A7045,'RELACION PAGO DE CAJA'!L$3:L$9173)+(SUMIF('RELACION PAGO DE CAJA'!B$3:B$9173,A7045,'RELACION PAGO DE CAJA'!M$3:M$408)+(SUMIF('RELACION PAGO DE CAJA'!B$3:B$9173,A7045,'RELACION PAGO DE CAJA'!N$3:N$9173)))))</f>
        <v>#REF!</v>
      </c>
    </row>
    <row r="7046" spans="1:10">
      <c r="A7046" s="16" t="str">
        <f t="shared" si="114"/>
        <v/>
      </c>
      <c r="B7046" s="93"/>
      <c r="C7046" s="97"/>
      <c r="D7046" s="25"/>
      <c r="E7046" s="91"/>
      <c r="F7046" s="98"/>
      <c r="G7046" s="23"/>
      <c r="H7046" s="23"/>
      <c r="I7046" s="23"/>
      <c r="J7046" s="14" t="e">
        <f ca="1">F7046-(G7046+(SUMIF('RELACION PAGO DE CAJA'!B$3:B$9173,A7046,'RELACION PAGO DE CAJA'!K$3:K$9173)+SUMIF('RELACION PAGO DE CAJA'!B$3:B$9173,A7046,'RELACION PAGO DE CAJA'!L$3:L$9173)+(SUMIF('RELACION PAGO DE CAJA'!B$3:B$9173,A7046,'RELACION PAGO DE CAJA'!M$3:M$408)+(SUMIF('RELACION PAGO DE CAJA'!B$3:B$9173,A7046,'RELACION PAGO DE CAJA'!N$3:N$9173)))))</f>
        <v>#REF!</v>
      </c>
    </row>
    <row r="7047" spans="1:10">
      <c r="A7047" s="16" t="str">
        <f t="shared" si="114"/>
        <v/>
      </c>
      <c r="B7047" s="93"/>
      <c r="C7047" s="97"/>
      <c r="D7047" s="25"/>
      <c r="E7047" s="91"/>
      <c r="F7047" s="98"/>
      <c r="G7047" s="23"/>
      <c r="H7047" s="23"/>
      <c r="I7047" s="23"/>
      <c r="J7047" s="14" t="e">
        <f ca="1">F7047-(G7047+(SUMIF('RELACION PAGO DE CAJA'!B$3:B$9173,A7047,'RELACION PAGO DE CAJA'!K$3:K$9173)+SUMIF('RELACION PAGO DE CAJA'!B$3:B$9173,A7047,'RELACION PAGO DE CAJA'!L$3:L$9173)+(SUMIF('RELACION PAGO DE CAJA'!B$3:B$9173,A7047,'RELACION PAGO DE CAJA'!M$3:M$408)+(SUMIF('RELACION PAGO DE CAJA'!B$3:B$9173,A7047,'RELACION PAGO DE CAJA'!N$3:N$9173)))))</f>
        <v>#REF!</v>
      </c>
    </row>
    <row r="7048" spans="1:10">
      <c r="A7048" s="16" t="str">
        <f t="shared" si="114"/>
        <v/>
      </c>
      <c r="B7048" s="93"/>
      <c r="C7048" s="97"/>
      <c r="D7048" s="25"/>
      <c r="E7048" s="91"/>
      <c r="F7048" s="98"/>
      <c r="G7048" s="23"/>
      <c r="H7048" s="23"/>
      <c r="I7048" s="23"/>
      <c r="J7048" s="14" t="e">
        <f ca="1">F7048-(G7048+(SUMIF('RELACION PAGO DE CAJA'!B$3:B$9173,A7048,'RELACION PAGO DE CAJA'!K$3:K$9173)+SUMIF('RELACION PAGO DE CAJA'!B$3:B$9173,A7048,'RELACION PAGO DE CAJA'!L$3:L$9173)+(SUMIF('RELACION PAGO DE CAJA'!B$3:B$9173,A7048,'RELACION PAGO DE CAJA'!M$3:M$408)+(SUMIF('RELACION PAGO DE CAJA'!B$3:B$9173,A7048,'RELACION PAGO DE CAJA'!N$3:N$9173)))))</f>
        <v>#REF!</v>
      </c>
    </row>
    <row r="7049" spans="1:10">
      <c r="A7049" s="16" t="str">
        <f t="shared" si="114"/>
        <v/>
      </c>
      <c r="B7049" s="93"/>
      <c r="C7049" s="97"/>
      <c r="D7049" s="25"/>
      <c r="E7049" s="91"/>
      <c r="F7049" s="98"/>
      <c r="G7049" s="23"/>
      <c r="H7049" s="23"/>
      <c r="I7049" s="23"/>
      <c r="J7049" s="14" t="e">
        <f ca="1">F7049-(G7049+(SUMIF('RELACION PAGO DE CAJA'!B$3:B$9173,A7049,'RELACION PAGO DE CAJA'!K$3:K$9173)+SUMIF('RELACION PAGO DE CAJA'!B$3:B$9173,A7049,'RELACION PAGO DE CAJA'!L$3:L$9173)+(SUMIF('RELACION PAGO DE CAJA'!B$3:B$9173,A7049,'RELACION PAGO DE CAJA'!M$3:M$408)+(SUMIF('RELACION PAGO DE CAJA'!B$3:B$9173,A7049,'RELACION PAGO DE CAJA'!N$3:N$9173)))))</f>
        <v>#REF!</v>
      </c>
    </row>
    <row r="7050" spans="1:10">
      <c r="A7050" s="16" t="str">
        <f t="shared" si="114"/>
        <v/>
      </c>
      <c r="B7050" s="93"/>
      <c r="C7050" s="97"/>
      <c r="D7050" s="25"/>
      <c r="E7050" s="91"/>
      <c r="F7050" s="98"/>
      <c r="G7050" s="23"/>
      <c r="H7050" s="23"/>
      <c r="I7050" s="23"/>
      <c r="J7050" s="14" t="e">
        <f ca="1">F7050-(G7050+(SUMIF('RELACION PAGO DE CAJA'!B$3:B$9173,A7050,'RELACION PAGO DE CAJA'!K$3:K$9173)+SUMIF('RELACION PAGO DE CAJA'!B$3:B$9173,A7050,'RELACION PAGO DE CAJA'!L$3:L$9173)+(SUMIF('RELACION PAGO DE CAJA'!B$3:B$9173,A7050,'RELACION PAGO DE CAJA'!M$3:M$408)+(SUMIF('RELACION PAGO DE CAJA'!B$3:B$9173,A7050,'RELACION PAGO DE CAJA'!N$3:N$9173)))))</f>
        <v>#REF!</v>
      </c>
    </row>
    <row r="7051" spans="1:10">
      <c r="A7051" s="16" t="str">
        <f t="shared" si="114"/>
        <v/>
      </c>
      <c r="B7051" s="93"/>
      <c r="C7051" s="97"/>
      <c r="D7051" s="25"/>
      <c r="E7051" s="91"/>
      <c r="F7051" s="98"/>
      <c r="G7051" s="23"/>
      <c r="H7051" s="23"/>
      <c r="I7051" s="23"/>
      <c r="J7051" s="14" t="e">
        <f ca="1">F7051-(G7051+(SUMIF('RELACION PAGO DE CAJA'!B$3:B$9173,A7051,'RELACION PAGO DE CAJA'!K$3:K$9173)+SUMIF('RELACION PAGO DE CAJA'!B$3:B$9173,A7051,'RELACION PAGO DE CAJA'!L$3:L$9173)+(SUMIF('RELACION PAGO DE CAJA'!B$3:B$9173,A7051,'RELACION PAGO DE CAJA'!M$3:M$408)+(SUMIF('RELACION PAGO DE CAJA'!B$3:B$9173,A7051,'RELACION PAGO DE CAJA'!N$3:N$9173)))))</f>
        <v>#REF!</v>
      </c>
    </row>
    <row r="7052" spans="1:10">
      <c r="A7052" s="16" t="str">
        <f t="shared" si="114"/>
        <v/>
      </c>
      <c r="B7052" s="93"/>
      <c r="C7052" s="97"/>
      <c r="D7052" s="25"/>
      <c r="E7052" s="91"/>
      <c r="F7052" s="98"/>
      <c r="G7052" s="23"/>
      <c r="H7052" s="23"/>
      <c r="I7052" s="23"/>
      <c r="J7052" s="14" t="e">
        <f ca="1">F7052-(G7052+(SUMIF('RELACION PAGO DE CAJA'!B$3:B$9173,A7052,'RELACION PAGO DE CAJA'!K$3:K$9173)+SUMIF('RELACION PAGO DE CAJA'!B$3:B$9173,A7052,'RELACION PAGO DE CAJA'!L$3:L$9173)+(SUMIF('RELACION PAGO DE CAJA'!B$3:B$9173,A7052,'RELACION PAGO DE CAJA'!M$3:M$408)+(SUMIF('RELACION PAGO DE CAJA'!B$3:B$9173,A7052,'RELACION PAGO DE CAJA'!N$3:N$9173)))))</f>
        <v>#REF!</v>
      </c>
    </row>
    <row r="7053" spans="1:10">
      <c r="A7053" s="16" t="str">
        <f t="shared" si="114"/>
        <v/>
      </c>
      <c r="B7053" s="93"/>
      <c r="C7053" s="97"/>
      <c r="D7053" s="25"/>
      <c r="E7053" s="91"/>
      <c r="F7053" s="98"/>
      <c r="G7053" s="23"/>
      <c r="H7053" s="23"/>
      <c r="I7053" s="23"/>
      <c r="J7053" s="14" t="e">
        <f ca="1">F7053-(G7053+(SUMIF('RELACION PAGO DE CAJA'!B$3:B$9173,A7053,'RELACION PAGO DE CAJA'!K$3:K$9173)+SUMIF('RELACION PAGO DE CAJA'!B$3:B$9173,A7053,'RELACION PAGO DE CAJA'!L$3:L$9173)+(SUMIF('RELACION PAGO DE CAJA'!B$3:B$9173,A7053,'RELACION PAGO DE CAJA'!M$3:M$408)+(SUMIF('RELACION PAGO DE CAJA'!B$3:B$9173,A7053,'RELACION PAGO DE CAJA'!N$3:N$9173)))))</f>
        <v>#REF!</v>
      </c>
    </row>
    <row r="7054" spans="1:10">
      <c r="A7054" s="16" t="str">
        <f t="shared" si="114"/>
        <v/>
      </c>
      <c r="B7054" s="93"/>
      <c r="C7054" s="97"/>
      <c r="D7054" s="25"/>
      <c r="E7054" s="91"/>
      <c r="F7054" s="98"/>
      <c r="G7054" s="23"/>
      <c r="H7054" s="23"/>
      <c r="I7054" s="23"/>
      <c r="J7054" s="14" t="e">
        <f ca="1">F7054-(G7054+(SUMIF('RELACION PAGO DE CAJA'!B$3:B$9173,A7054,'RELACION PAGO DE CAJA'!K$3:K$9173)+SUMIF('RELACION PAGO DE CAJA'!B$3:B$9173,A7054,'RELACION PAGO DE CAJA'!L$3:L$9173)+(SUMIF('RELACION PAGO DE CAJA'!B$3:B$9173,A7054,'RELACION PAGO DE CAJA'!M$3:M$408)+(SUMIF('RELACION PAGO DE CAJA'!B$3:B$9173,A7054,'RELACION PAGO DE CAJA'!N$3:N$9173)))))</f>
        <v>#REF!</v>
      </c>
    </row>
    <row r="7055" spans="1:10">
      <c r="A7055" s="16" t="str">
        <f t="shared" si="114"/>
        <v/>
      </c>
      <c r="B7055" s="93"/>
      <c r="C7055" s="97"/>
      <c r="D7055" s="25"/>
      <c r="E7055" s="91"/>
      <c r="F7055" s="98"/>
      <c r="G7055" s="23"/>
      <c r="H7055" s="23"/>
      <c r="I7055" s="23"/>
      <c r="J7055" s="14" t="e">
        <f ca="1">F7055-(G7055+(SUMIF('RELACION PAGO DE CAJA'!B$3:B$9173,A7055,'RELACION PAGO DE CAJA'!K$3:K$9173)+SUMIF('RELACION PAGO DE CAJA'!B$3:B$9173,A7055,'RELACION PAGO DE CAJA'!L$3:L$9173)+(SUMIF('RELACION PAGO DE CAJA'!B$3:B$9173,A7055,'RELACION PAGO DE CAJA'!M$3:M$408)+(SUMIF('RELACION PAGO DE CAJA'!B$3:B$9173,A7055,'RELACION PAGO DE CAJA'!N$3:N$9173)))))</f>
        <v>#REF!</v>
      </c>
    </row>
    <row r="7056" spans="1:10">
      <c r="A7056" s="16" t="str">
        <f t="shared" si="114"/>
        <v/>
      </c>
      <c r="B7056" s="93"/>
      <c r="C7056" s="97"/>
      <c r="D7056" s="25"/>
      <c r="E7056" s="91"/>
      <c r="F7056" s="98"/>
      <c r="G7056" s="23"/>
      <c r="H7056" s="23"/>
      <c r="I7056" s="23"/>
      <c r="J7056" s="14" t="e">
        <f ca="1">F7056-(G7056+(SUMIF('RELACION PAGO DE CAJA'!B$3:B$9173,A7056,'RELACION PAGO DE CAJA'!K$3:K$9173)+SUMIF('RELACION PAGO DE CAJA'!B$3:B$9173,A7056,'RELACION PAGO DE CAJA'!L$3:L$9173)+(SUMIF('RELACION PAGO DE CAJA'!B$3:B$9173,A7056,'RELACION PAGO DE CAJA'!M$3:M$408)+(SUMIF('RELACION PAGO DE CAJA'!B$3:B$9173,A7056,'RELACION PAGO DE CAJA'!N$3:N$9173)))))</f>
        <v>#REF!</v>
      </c>
    </row>
    <row r="7057" spans="1:10">
      <c r="A7057" s="16" t="str">
        <f t="shared" si="114"/>
        <v/>
      </c>
      <c r="B7057" s="93"/>
      <c r="C7057" s="97"/>
      <c r="D7057" s="25"/>
      <c r="E7057" s="91"/>
      <c r="F7057" s="98"/>
      <c r="G7057" s="23"/>
      <c r="H7057" s="23"/>
      <c r="I7057" s="23"/>
      <c r="J7057" s="14" t="e">
        <f ca="1">F7057-(G7057+(SUMIF('RELACION PAGO DE CAJA'!B$3:B$9173,A7057,'RELACION PAGO DE CAJA'!K$3:K$9173)+SUMIF('RELACION PAGO DE CAJA'!B$3:B$9173,A7057,'RELACION PAGO DE CAJA'!L$3:L$9173)+(SUMIF('RELACION PAGO DE CAJA'!B$3:B$9173,A7057,'RELACION PAGO DE CAJA'!M$3:M$408)+(SUMIF('RELACION PAGO DE CAJA'!B$3:B$9173,A7057,'RELACION PAGO DE CAJA'!N$3:N$9173)))))</f>
        <v>#REF!</v>
      </c>
    </row>
    <row r="7058" spans="1:10">
      <c r="A7058" s="16" t="str">
        <f t="shared" si="114"/>
        <v/>
      </c>
      <c r="B7058" s="93"/>
      <c r="C7058" s="97"/>
      <c r="D7058" s="25"/>
      <c r="E7058" s="91"/>
      <c r="F7058" s="98"/>
      <c r="G7058" s="23"/>
      <c r="H7058" s="23"/>
      <c r="I7058" s="23"/>
      <c r="J7058" s="14" t="e">
        <f ca="1">F7058-(G7058+(SUMIF('RELACION PAGO DE CAJA'!B$3:B$9173,A7058,'RELACION PAGO DE CAJA'!K$3:K$9173)+SUMIF('RELACION PAGO DE CAJA'!B$3:B$9173,A7058,'RELACION PAGO DE CAJA'!L$3:L$9173)+(SUMIF('RELACION PAGO DE CAJA'!B$3:B$9173,A7058,'RELACION PAGO DE CAJA'!M$3:M$408)+(SUMIF('RELACION PAGO DE CAJA'!B$3:B$9173,A7058,'RELACION PAGO DE CAJA'!N$3:N$9173)))))</f>
        <v>#REF!</v>
      </c>
    </row>
    <row r="7059" spans="1:10">
      <c r="A7059" s="16" t="str">
        <f t="shared" si="114"/>
        <v/>
      </c>
      <c r="B7059" s="93"/>
      <c r="C7059" s="97"/>
      <c r="D7059" s="25"/>
      <c r="E7059" s="91"/>
      <c r="F7059" s="98"/>
      <c r="G7059" s="23"/>
      <c r="H7059" s="23"/>
      <c r="I7059" s="23"/>
      <c r="J7059" s="14" t="e">
        <f ca="1">F7059-(G7059+(SUMIF('RELACION PAGO DE CAJA'!B$3:B$9173,A7059,'RELACION PAGO DE CAJA'!K$3:K$9173)+SUMIF('RELACION PAGO DE CAJA'!B$3:B$9173,A7059,'RELACION PAGO DE CAJA'!L$3:L$9173)+(SUMIF('RELACION PAGO DE CAJA'!B$3:B$9173,A7059,'RELACION PAGO DE CAJA'!M$3:M$408)+(SUMIF('RELACION PAGO DE CAJA'!B$3:B$9173,A7059,'RELACION PAGO DE CAJA'!N$3:N$9173)))))</f>
        <v>#REF!</v>
      </c>
    </row>
    <row r="7060" spans="1:10">
      <c r="A7060" s="16" t="str">
        <f t="shared" si="114"/>
        <v/>
      </c>
      <c r="B7060" s="93"/>
      <c r="C7060" s="97"/>
      <c r="D7060" s="25"/>
      <c r="E7060" s="91"/>
      <c r="F7060" s="98"/>
      <c r="G7060" s="23"/>
      <c r="H7060" s="23"/>
      <c r="I7060" s="23"/>
      <c r="J7060" s="14" t="e">
        <f ca="1">F7060-(G7060+(SUMIF('RELACION PAGO DE CAJA'!B$3:B$9173,A7060,'RELACION PAGO DE CAJA'!K$3:K$9173)+SUMIF('RELACION PAGO DE CAJA'!B$3:B$9173,A7060,'RELACION PAGO DE CAJA'!L$3:L$9173)+(SUMIF('RELACION PAGO DE CAJA'!B$3:B$9173,A7060,'RELACION PAGO DE CAJA'!M$3:M$408)+(SUMIF('RELACION PAGO DE CAJA'!B$3:B$9173,A7060,'RELACION PAGO DE CAJA'!N$3:N$9173)))))</f>
        <v>#REF!</v>
      </c>
    </row>
    <row r="7061" spans="1:10">
      <c r="A7061" s="16" t="str">
        <f t="shared" ref="A7061:A7124" si="115">CONCATENATE(B7061,D7061,E7061)</f>
        <v/>
      </c>
      <c r="B7061" s="93"/>
      <c r="C7061" s="97"/>
      <c r="D7061" s="25"/>
      <c r="E7061" s="91"/>
      <c r="F7061" s="98"/>
      <c r="G7061" s="23"/>
      <c r="H7061" s="23"/>
      <c r="I7061" s="23"/>
      <c r="J7061" s="14" t="e">
        <f ca="1">F7061-(G7061+(SUMIF('RELACION PAGO DE CAJA'!B$3:B$9173,A7061,'RELACION PAGO DE CAJA'!K$3:K$9173)+SUMIF('RELACION PAGO DE CAJA'!B$3:B$9173,A7061,'RELACION PAGO DE CAJA'!L$3:L$9173)+(SUMIF('RELACION PAGO DE CAJA'!B$3:B$9173,A7061,'RELACION PAGO DE CAJA'!M$3:M$408)+(SUMIF('RELACION PAGO DE CAJA'!B$3:B$9173,A7061,'RELACION PAGO DE CAJA'!N$3:N$9173)))))</f>
        <v>#REF!</v>
      </c>
    </row>
    <row r="7062" spans="1:10">
      <c r="A7062" s="16" t="str">
        <f t="shared" si="115"/>
        <v/>
      </c>
      <c r="B7062" s="93"/>
      <c r="C7062" s="97"/>
      <c r="D7062" s="25"/>
      <c r="E7062" s="91"/>
      <c r="F7062" s="98"/>
      <c r="G7062" s="23"/>
      <c r="H7062" s="23"/>
      <c r="I7062" s="23"/>
      <c r="J7062" s="14" t="e">
        <f ca="1">F7062-(G7062+(SUMIF('RELACION PAGO DE CAJA'!B$3:B$9173,A7062,'RELACION PAGO DE CAJA'!K$3:K$9173)+SUMIF('RELACION PAGO DE CAJA'!B$3:B$9173,A7062,'RELACION PAGO DE CAJA'!L$3:L$9173)+(SUMIF('RELACION PAGO DE CAJA'!B$3:B$9173,A7062,'RELACION PAGO DE CAJA'!M$3:M$408)+(SUMIF('RELACION PAGO DE CAJA'!B$3:B$9173,A7062,'RELACION PAGO DE CAJA'!N$3:N$9173)))))</f>
        <v>#REF!</v>
      </c>
    </row>
    <row r="7063" spans="1:10">
      <c r="A7063" s="16" t="str">
        <f t="shared" si="115"/>
        <v/>
      </c>
      <c r="B7063" s="93"/>
      <c r="C7063" s="97"/>
      <c r="D7063" s="25"/>
      <c r="E7063" s="91"/>
      <c r="F7063" s="98"/>
      <c r="G7063" s="23"/>
      <c r="H7063" s="23"/>
      <c r="I7063" s="23"/>
      <c r="J7063" s="14" t="e">
        <f ca="1">F7063-(G7063+(SUMIF('RELACION PAGO DE CAJA'!B$3:B$9173,A7063,'RELACION PAGO DE CAJA'!K$3:K$9173)+SUMIF('RELACION PAGO DE CAJA'!B$3:B$9173,A7063,'RELACION PAGO DE CAJA'!L$3:L$9173)+(SUMIF('RELACION PAGO DE CAJA'!B$3:B$9173,A7063,'RELACION PAGO DE CAJA'!M$3:M$408)+(SUMIF('RELACION PAGO DE CAJA'!B$3:B$9173,A7063,'RELACION PAGO DE CAJA'!N$3:N$9173)))))</f>
        <v>#REF!</v>
      </c>
    </row>
    <row r="7064" spans="1:10">
      <c r="A7064" s="16" t="str">
        <f t="shared" si="115"/>
        <v/>
      </c>
      <c r="B7064" s="93"/>
      <c r="C7064" s="97"/>
      <c r="D7064" s="25"/>
      <c r="E7064" s="91"/>
      <c r="F7064" s="98"/>
      <c r="G7064" s="23"/>
      <c r="H7064" s="23"/>
      <c r="I7064" s="23"/>
      <c r="J7064" s="14" t="e">
        <f ca="1">F7064-(G7064+(SUMIF('RELACION PAGO DE CAJA'!B$3:B$9173,A7064,'RELACION PAGO DE CAJA'!K$3:K$9173)+SUMIF('RELACION PAGO DE CAJA'!B$3:B$9173,A7064,'RELACION PAGO DE CAJA'!L$3:L$9173)+(SUMIF('RELACION PAGO DE CAJA'!B$3:B$9173,A7064,'RELACION PAGO DE CAJA'!M$3:M$408)+(SUMIF('RELACION PAGO DE CAJA'!B$3:B$9173,A7064,'RELACION PAGO DE CAJA'!N$3:N$9173)))))</f>
        <v>#REF!</v>
      </c>
    </row>
    <row r="7065" spans="1:10">
      <c r="A7065" s="16" t="str">
        <f t="shared" si="115"/>
        <v/>
      </c>
      <c r="B7065" s="93"/>
      <c r="C7065" s="97"/>
      <c r="D7065" s="25"/>
      <c r="E7065" s="91"/>
      <c r="F7065" s="98"/>
      <c r="G7065" s="23"/>
      <c r="H7065" s="23"/>
      <c r="I7065" s="23"/>
      <c r="J7065" s="14" t="e">
        <f ca="1">F7065-(G7065+(SUMIF('RELACION PAGO DE CAJA'!B$3:B$9173,A7065,'RELACION PAGO DE CAJA'!K$3:K$9173)+SUMIF('RELACION PAGO DE CAJA'!B$3:B$9173,A7065,'RELACION PAGO DE CAJA'!L$3:L$9173)+(SUMIF('RELACION PAGO DE CAJA'!B$3:B$9173,A7065,'RELACION PAGO DE CAJA'!M$3:M$408)+(SUMIF('RELACION PAGO DE CAJA'!B$3:B$9173,A7065,'RELACION PAGO DE CAJA'!N$3:N$9173)))))</f>
        <v>#REF!</v>
      </c>
    </row>
    <row r="7066" spans="1:10">
      <c r="A7066" s="16" t="str">
        <f t="shared" si="115"/>
        <v/>
      </c>
      <c r="B7066" s="93"/>
      <c r="C7066" s="97"/>
      <c r="D7066" s="25"/>
      <c r="E7066" s="91"/>
      <c r="F7066" s="98"/>
      <c r="G7066" s="23"/>
      <c r="H7066" s="23"/>
      <c r="I7066" s="23"/>
      <c r="J7066" s="14" t="e">
        <f ca="1">F7066-(G7066+(SUMIF('RELACION PAGO DE CAJA'!B$3:B$9173,A7066,'RELACION PAGO DE CAJA'!K$3:K$9173)+SUMIF('RELACION PAGO DE CAJA'!B$3:B$9173,A7066,'RELACION PAGO DE CAJA'!L$3:L$9173)+(SUMIF('RELACION PAGO DE CAJA'!B$3:B$9173,A7066,'RELACION PAGO DE CAJA'!M$3:M$408)+(SUMIF('RELACION PAGO DE CAJA'!B$3:B$9173,A7066,'RELACION PAGO DE CAJA'!N$3:N$9173)))))</f>
        <v>#REF!</v>
      </c>
    </row>
    <row r="7067" spans="1:10">
      <c r="A7067" s="16" t="str">
        <f t="shared" si="115"/>
        <v/>
      </c>
      <c r="B7067" s="93"/>
      <c r="C7067" s="97"/>
      <c r="D7067" s="25"/>
      <c r="E7067" s="91"/>
      <c r="F7067" s="98"/>
      <c r="G7067" s="23"/>
      <c r="H7067" s="23"/>
      <c r="I7067" s="23"/>
      <c r="J7067" s="14" t="e">
        <f ca="1">F7067-(G7067+(SUMIF('RELACION PAGO DE CAJA'!B$3:B$9173,A7067,'RELACION PAGO DE CAJA'!K$3:K$9173)+SUMIF('RELACION PAGO DE CAJA'!B$3:B$9173,A7067,'RELACION PAGO DE CAJA'!L$3:L$9173)+(SUMIF('RELACION PAGO DE CAJA'!B$3:B$9173,A7067,'RELACION PAGO DE CAJA'!M$3:M$408)+(SUMIF('RELACION PAGO DE CAJA'!B$3:B$9173,A7067,'RELACION PAGO DE CAJA'!N$3:N$9173)))))</f>
        <v>#REF!</v>
      </c>
    </row>
    <row r="7068" spans="1:10">
      <c r="A7068" s="16" t="str">
        <f t="shared" si="115"/>
        <v/>
      </c>
      <c r="B7068" s="93"/>
      <c r="C7068" s="97"/>
      <c r="D7068" s="25"/>
      <c r="E7068" s="91"/>
      <c r="F7068" s="98"/>
      <c r="G7068" s="23"/>
      <c r="H7068" s="23"/>
      <c r="I7068" s="23"/>
      <c r="J7068" s="14" t="e">
        <f ca="1">F7068-(G7068+(SUMIF('RELACION PAGO DE CAJA'!B$3:B$9173,A7068,'RELACION PAGO DE CAJA'!K$3:K$9173)+SUMIF('RELACION PAGO DE CAJA'!B$3:B$9173,A7068,'RELACION PAGO DE CAJA'!L$3:L$9173)+(SUMIF('RELACION PAGO DE CAJA'!B$3:B$9173,A7068,'RELACION PAGO DE CAJA'!M$3:M$408)+(SUMIF('RELACION PAGO DE CAJA'!B$3:B$9173,A7068,'RELACION PAGO DE CAJA'!N$3:N$9173)))))</f>
        <v>#REF!</v>
      </c>
    </row>
    <row r="7069" spans="1:10">
      <c r="A7069" s="16" t="str">
        <f t="shared" si="115"/>
        <v/>
      </c>
      <c r="B7069" s="93"/>
      <c r="C7069" s="97"/>
      <c r="D7069" s="25"/>
      <c r="E7069" s="91"/>
      <c r="F7069" s="98"/>
      <c r="G7069" s="23"/>
      <c r="H7069" s="23"/>
      <c r="I7069" s="23"/>
      <c r="J7069" s="14" t="e">
        <f ca="1">F7069-(G7069+(SUMIF('RELACION PAGO DE CAJA'!B$3:B$9173,A7069,'RELACION PAGO DE CAJA'!K$3:K$9173)+SUMIF('RELACION PAGO DE CAJA'!B$3:B$9173,A7069,'RELACION PAGO DE CAJA'!L$3:L$9173)+(SUMIF('RELACION PAGO DE CAJA'!B$3:B$9173,A7069,'RELACION PAGO DE CAJA'!M$3:M$408)+(SUMIF('RELACION PAGO DE CAJA'!B$3:B$9173,A7069,'RELACION PAGO DE CAJA'!N$3:N$9173)))))</f>
        <v>#REF!</v>
      </c>
    </row>
    <row r="7070" spans="1:10">
      <c r="A7070" s="16" t="str">
        <f t="shared" si="115"/>
        <v/>
      </c>
      <c r="B7070" s="93"/>
      <c r="C7070" s="97"/>
      <c r="D7070" s="25"/>
      <c r="E7070" s="91"/>
      <c r="F7070" s="98"/>
      <c r="G7070" s="23"/>
      <c r="H7070" s="23"/>
      <c r="I7070" s="23"/>
      <c r="J7070" s="14" t="e">
        <f ca="1">F7070-(G7070+(SUMIF('RELACION PAGO DE CAJA'!B$3:B$9173,A7070,'RELACION PAGO DE CAJA'!K$3:K$9173)+SUMIF('RELACION PAGO DE CAJA'!B$3:B$9173,A7070,'RELACION PAGO DE CAJA'!L$3:L$9173)+(SUMIF('RELACION PAGO DE CAJA'!B$3:B$9173,A7070,'RELACION PAGO DE CAJA'!M$3:M$408)+(SUMIF('RELACION PAGO DE CAJA'!B$3:B$9173,A7070,'RELACION PAGO DE CAJA'!N$3:N$9173)))))</f>
        <v>#REF!</v>
      </c>
    </row>
    <row r="7071" spans="1:10">
      <c r="A7071" s="16" t="str">
        <f t="shared" si="115"/>
        <v/>
      </c>
      <c r="B7071" s="93"/>
      <c r="C7071" s="97"/>
      <c r="D7071" s="25"/>
      <c r="E7071" s="91"/>
      <c r="F7071" s="98"/>
      <c r="G7071" s="23"/>
      <c r="H7071" s="23"/>
      <c r="I7071" s="23"/>
      <c r="J7071" s="14" t="e">
        <f ca="1">F7071-(G7071+(SUMIF('RELACION PAGO DE CAJA'!B$3:B$9173,A7071,'RELACION PAGO DE CAJA'!K$3:K$9173)+SUMIF('RELACION PAGO DE CAJA'!B$3:B$9173,A7071,'RELACION PAGO DE CAJA'!L$3:L$9173)+(SUMIF('RELACION PAGO DE CAJA'!B$3:B$9173,A7071,'RELACION PAGO DE CAJA'!M$3:M$408)+(SUMIF('RELACION PAGO DE CAJA'!B$3:B$9173,A7071,'RELACION PAGO DE CAJA'!N$3:N$9173)))))</f>
        <v>#REF!</v>
      </c>
    </row>
    <row r="7072" spans="1:10">
      <c r="A7072" s="16" t="str">
        <f t="shared" si="115"/>
        <v/>
      </c>
      <c r="B7072" s="93"/>
      <c r="C7072" s="97"/>
      <c r="D7072" s="25"/>
      <c r="E7072" s="91"/>
      <c r="F7072" s="98"/>
      <c r="G7072" s="23"/>
      <c r="H7072" s="23"/>
      <c r="I7072" s="23"/>
      <c r="J7072" s="14" t="e">
        <f ca="1">F7072-(G7072+(SUMIF('RELACION PAGO DE CAJA'!B$3:B$9173,A7072,'RELACION PAGO DE CAJA'!K$3:K$9173)+SUMIF('RELACION PAGO DE CAJA'!B$3:B$9173,A7072,'RELACION PAGO DE CAJA'!L$3:L$9173)+(SUMIF('RELACION PAGO DE CAJA'!B$3:B$9173,A7072,'RELACION PAGO DE CAJA'!M$3:M$408)+(SUMIF('RELACION PAGO DE CAJA'!B$3:B$9173,A7072,'RELACION PAGO DE CAJA'!N$3:N$9173)))))</f>
        <v>#REF!</v>
      </c>
    </row>
    <row r="7073" spans="1:10">
      <c r="A7073" s="16" t="str">
        <f t="shared" si="115"/>
        <v/>
      </c>
      <c r="B7073" s="93"/>
      <c r="C7073" s="97"/>
      <c r="D7073" s="25"/>
      <c r="E7073" s="91"/>
      <c r="F7073" s="98"/>
      <c r="G7073" s="23"/>
      <c r="H7073" s="23"/>
      <c r="I7073" s="23"/>
      <c r="J7073" s="14" t="e">
        <f ca="1">F7073-(G7073+(SUMIF('RELACION PAGO DE CAJA'!B$3:B$9173,A7073,'RELACION PAGO DE CAJA'!K$3:K$9173)+SUMIF('RELACION PAGO DE CAJA'!B$3:B$9173,A7073,'RELACION PAGO DE CAJA'!L$3:L$9173)+(SUMIF('RELACION PAGO DE CAJA'!B$3:B$9173,A7073,'RELACION PAGO DE CAJA'!M$3:M$408)+(SUMIF('RELACION PAGO DE CAJA'!B$3:B$9173,A7073,'RELACION PAGO DE CAJA'!N$3:N$9173)))))</f>
        <v>#REF!</v>
      </c>
    </row>
    <row r="7074" spans="1:10">
      <c r="A7074" s="16" t="str">
        <f t="shared" si="115"/>
        <v/>
      </c>
      <c r="B7074" s="93"/>
      <c r="C7074" s="97"/>
      <c r="D7074" s="25"/>
      <c r="E7074" s="91"/>
      <c r="F7074" s="98"/>
      <c r="G7074" s="23"/>
      <c r="H7074" s="23"/>
      <c r="I7074" s="23"/>
      <c r="J7074" s="14" t="e">
        <f ca="1">F7074-(G7074+(SUMIF('RELACION PAGO DE CAJA'!B$3:B$9173,A7074,'RELACION PAGO DE CAJA'!K$3:K$9173)+SUMIF('RELACION PAGO DE CAJA'!B$3:B$9173,A7074,'RELACION PAGO DE CAJA'!L$3:L$9173)+(SUMIF('RELACION PAGO DE CAJA'!B$3:B$9173,A7074,'RELACION PAGO DE CAJA'!M$3:M$408)+(SUMIF('RELACION PAGO DE CAJA'!B$3:B$9173,A7074,'RELACION PAGO DE CAJA'!N$3:N$9173)))))</f>
        <v>#REF!</v>
      </c>
    </row>
    <row r="7075" spans="1:10">
      <c r="A7075" s="16" t="str">
        <f t="shared" si="115"/>
        <v/>
      </c>
      <c r="B7075" s="93"/>
      <c r="C7075" s="97"/>
      <c r="D7075" s="25"/>
      <c r="E7075" s="91"/>
      <c r="F7075" s="98"/>
      <c r="G7075" s="23"/>
      <c r="H7075" s="23"/>
      <c r="I7075" s="23"/>
      <c r="J7075" s="14" t="e">
        <f ca="1">F7075-(G7075+(SUMIF('RELACION PAGO DE CAJA'!B$3:B$9173,A7075,'RELACION PAGO DE CAJA'!K$3:K$9173)+SUMIF('RELACION PAGO DE CAJA'!B$3:B$9173,A7075,'RELACION PAGO DE CAJA'!L$3:L$9173)+(SUMIF('RELACION PAGO DE CAJA'!B$3:B$9173,A7075,'RELACION PAGO DE CAJA'!M$3:M$408)+(SUMIF('RELACION PAGO DE CAJA'!B$3:B$9173,A7075,'RELACION PAGO DE CAJA'!N$3:N$9173)))))</f>
        <v>#REF!</v>
      </c>
    </row>
    <row r="7076" spans="1:10">
      <c r="A7076" s="16" t="str">
        <f t="shared" si="115"/>
        <v/>
      </c>
      <c r="B7076" s="93"/>
      <c r="C7076" s="97"/>
      <c r="D7076" s="25"/>
      <c r="E7076" s="91"/>
      <c r="F7076" s="98"/>
      <c r="G7076" s="23"/>
      <c r="H7076" s="23"/>
      <c r="I7076" s="23"/>
      <c r="J7076" s="14" t="e">
        <f ca="1">F7076-(G7076+(SUMIF('RELACION PAGO DE CAJA'!B$3:B$9173,A7076,'RELACION PAGO DE CAJA'!K$3:K$9173)+SUMIF('RELACION PAGO DE CAJA'!B$3:B$9173,A7076,'RELACION PAGO DE CAJA'!L$3:L$9173)+(SUMIF('RELACION PAGO DE CAJA'!B$3:B$9173,A7076,'RELACION PAGO DE CAJA'!M$3:M$408)+(SUMIF('RELACION PAGO DE CAJA'!B$3:B$9173,A7076,'RELACION PAGO DE CAJA'!N$3:N$9173)))))</f>
        <v>#REF!</v>
      </c>
    </row>
    <row r="7077" spans="1:10">
      <c r="A7077" s="16" t="str">
        <f t="shared" si="115"/>
        <v/>
      </c>
      <c r="B7077" s="93"/>
      <c r="C7077" s="97"/>
      <c r="D7077" s="25"/>
      <c r="E7077" s="91"/>
      <c r="F7077" s="98"/>
      <c r="G7077" s="23"/>
      <c r="H7077" s="23"/>
      <c r="I7077" s="23"/>
      <c r="J7077" s="14" t="e">
        <f ca="1">F7077-(G7077+(SUMIF('RELACION PAGO DE CAJA'!B$3:B$9173,A7077,'RELACION PAGO DE CAJA'!K$3:K$9173)+SUMIF('RELACION PAGO DE CAJA'!B$3:B$9173,A7077,'RELACION PAGO DE CAJA'!L$3:L$9173)+(SUMIF('RELACION PAGO DE CAJA'!B$3:B$9173,A7077,'RELACION PAGO DE CAJA'!M$3:M$408)+(SUMIF('RELACION PAGO DE CAJA'!B$3:B$9173,A7077,'RELACION PAGO DE CAJA'!N$3:N$9173)))))</f>
        <v>#REF!</v>
      </c>
    </row>
    <row r="7078" spans="1:10">
      <c r="A7078" s="16" t="str">
        <f t="shared" si="115"/>
        <v/>
      </c>
      <c r="B7078" s="93"/>
      <c r="C7078" s="97"/>
      <c r="D7078" s="25"/>
      <c r="E7078" s="91"/>
      <c r="F7078" s="98"/>
      <c r="G7078" s="23"/>
      <c r="H7078" s="23"/>
      <c r="I7078" s="23"/>
      <c r="J7078" s="14" t="e">
        <f ca="1">F7078-(G7078+(SUMIF('RELACION PAGO DE CAJA'!B$3:B$9173,A7078,'RELACION PAGO DE CAJA'!K$3:K$9173)+SUMIF('RELACION PAGO DE CAJA'!B$3:B$9173,A7078,'RELACION PAGO DE CAJA'!L$3:L$9173)+(SUMIF('RELACION PAGO DE CAJA'!B$3:B$9173,A7078,'RELACION PAGO DE CAJA'!M$3:M$408)+(SUMIF('RELACION PAGO DE CAJA'!B$3:B$9173,A7078,'RELACION PAGO DE CAJA'!N$3:N$9173)))))</f>
        <v>#REF!</v>
      </c>
    </row>
    <row r="7079" spans="1:10">
      <c r="A7079" s="16" t="str">
        <f t="shared" si="115"/>
        <v/>
      </c>
      <c r="B7079" s="93"/>
      <c r="C7079" s="97"/>
      <c r="D7079" s="25"/>
      <c r="E7079" s="91"/>
      <c r="F7079" s="98"/>
      <c r="G7079" s="23"/>
      <c r="H7079" s="23"/>
      <c r="I7079" s="23"/>
      <c r="J7079" s="14" t="e">
        <f ca="1">F7079-(G7079+(SUMIF('RELACION PAGO DE CAJA'!B$3:B$9173,A7079,'RELACION PAGO DE CAJA'!K$3:K$9173)+SUMIF('RELACION PAGO DE CAJA'!B$3:B$9173,A7079,'RELACION PAGO DE CAJA'!L$3:L$9173)+(SUMIF('RELACION PAGO DE CAJA'!B$3:B$9173,A7079,'RELACION PAGO DE CAJA'!M$3:M$408)+(SUMIF('RELACION PAGO DE CAJA'!B$3:B$9173,A7079,'RELACION PAGO DE CAJA'!N$3:N$9173)))))</f>
        <v>#REF!</v>
      </c>
    </row>
    <row r="7080" spans="1:10">
      <c r="A7080" s="16" t="str">
        <f t="shared" si="115"/>
        <v/>
      </c>
      <c r="B7080" s="93"/>
      <c r="C7080" s="97"/>
      <c r="D7080" s="25"/>
      <c r="E7080" s="91"/>
      <c r="F7080" s="98"/>
      <c r="G7080" s="23"/>
      <c r="H7080" s="23"/>
      <c r="I7080" s="23"/>
      <c r="J7080" s="14" t="e">
        <f ca="1">F7080-(G7080+(SUMIF('RELACION PAGO DE CAJA'!B$3:B$9173,A7080,'RELACION PAGO DE CAJA'!K$3:K$9173)+SUMIF('RELACION PAGO DE CAJA'!B$3:B$9173,A7080,'RELACION PAGO DE CAJA'!L$3:L$9173)+(SUMIF('RELACION PAGO DE CAJA'!B$3:B$9173,A7080,'RELACION PAGO DE CAJA'!M$3:M$408)+(SUMIF('RELACION PAGO DE CAJA'!B$3:B$9173,A7080,'RELACION PAGO DE CAJA'!N$3:N$9173)))))</f>
        <v>#REF!</v>
      </c>
    </row>
    <row r="7081" spans="1:10">
      <c r="A7081" s="16" t="str">
        <f t="shared" si="115"/>
        <v/>
      </c>
      <c r="B7081" s="93"/>
      <c r="C7081" s="97"/>
      <c r="D7081" s="25"/>
      <c r="E7081" s="91"/>
      <c r="F7081" s="98"/>
      <c r="G7081" s="23"/>
      <c r="H7081" s="23"/>
      <c r="I7081" s="23"/>
      <c r="J7081" s="14" t="e">
        <f ca="1">F7081-(G7081+(SUMIF('RELACION PAGO DE CAJA'!B$3:B$9173,A7081,'RELACION PAGO DE CAJA'!K$3:K$9173)+SUMIF('RELACION PAGO DE CAJA'!B$3:B$9173,A7081,'RELACION PAGO DE CAJA'!L$3:L$9173)+(SUMIF('RELACION PAGO DE CAJA'!B$3:B$9173,A7081,'RELACION PAGO DE CAJA'!M$3:M$408)+(SUMIF('RELACION PAGO DE CAJA'!B$3:B$9173,A7081,'RELACION PAGO DE CAJA'!N$3:N$9173)))))</f>
        <v>#REF!</v>
      </c>
    </row>
    <row r="7082" spans="1:10">
      <c r="A7082" s="16" t="str">
        <f t="shared" si="115"/>
        <v/>
      </c>
      <c r="B7082" s="93"/>
      <c r="C7082" s="97"/>
      <c r="D7082" s="25"/>
      <c r="E7082" s="91"/>
      <c r="F7082" s="98"/>
      <c r="G7082" s="23"/>
      <c r="H7082" s="23"/>
      <c r="I7082" s="23"/>
      <c r="J7082" s="14" t="e">
        <f ca="1">F7082-(G7082+(SUMIF('RELACION PAGO DE CAJA'!B$3:B$9173,A7082,'RELACION PAGO DE CAJA'!K$3:K$9173)+SUMIF('RELACION PAGO DE CAJA'!B$3:B$9173,A7082,'RELACION PAGO DE CAJA'!L$3:L$9173)+(SUMIF('RELACION PAGO DE CAJA'!B$3:B$9173,A7082,'RELACION PAGO DE CAJA'!M$3:M$408)+(SUMIF('RELACION PAGO DE CAJA'!B$3:B$9173,A7082,'RELACION PAGO DE CAJA'!N$3:N$9173)))))</f>
        <v>#REF!</v>
      </c>
    </row>
    <row r="7083" spans="1:10">
      <c r="A7083" s="16" t="str">
        <f t="shared" si="115"/>
        <v/>
      </c>
      <c r="B7083" s="93"/>
      <c r="C7083" s="97"/>
      <c r="D7083" s="25"/>
      <c r="E7083" s="91"/>
      <c r="F7083" s="98"/>
      <c r="G7083" s="23"/>
      <c r="H7083" s="23"/>
      <c r="I7083" s="23"/>
      <c r="J7083" s="14" t="e">
        <f ca="1">F7083-(G7083+(SUMIF('RELACION PAGO DE CAJA'!B$3:B$9173,A7083,'RELACION PAGO DE CAJA'!K$3:K$9173)+SUMIF('RELACION PAGO DE CAJA'!B$3:B$9173,A7083,'RELACION PAGO DE CAJA'!L$3:L$9173)+(SUMIF('RELACION PAGO DE CAJA'!B$3:B$9173,A7083,'RELACION PAGO DE CAJA'!M$3:M$408)+(SUMIF('RELACION PAGO DE CAJA'!B$3:B$9173,A7083,'RELACION PAGO DE CAJA'!N$3:N$9173)))))</f>
        <v>#REF!</v>
      </c>
    </row>
    <row r="7084" spans="1:10">
      <c r="A7084" s="16" t="str">
        <f t="shared" si="115"/>
        <v/>
      </c>
      <c r="B7084" s="93"/>
      <c r="C7084" s="97"/>
      <c r="D7084" s="25"/>
      <c r="E7084" s="91"/>
      <c r="F7084" s="98"/>
      <c r="G7084" s="23"/>
      <c r="H7084" s="23"/>
      <c r="I7084" s="23"/>
      <c r="J7084" s="14" t="e">
        <f ca="1">F7084-(G7084+(SUMIF('RELACION PAGO DE CAJA'!B$3:B$9173,A7084,'RELACION PAGO DE CAJA'!K$3:K$9173)+SUMIF('RELACION PAGO DE CAJA'!B$3:B$9173,A7084,'RELACION PAGO DE CAJA'!L$3:L$9173)+(SUMIF('RELACION PAGO DE CAJA'!B$3:B$9173,A7084,'RELACION PAGO DE CAJA'!M$3:M$408)+(SUMIF('RELACION PAGO DE CAJA'!B$3:B$9173,A7084,'RELACION PAGO DE CAJA'!N$3:N$9173)))))</f>
        <v>#REF!</v>
      </c>
    </row>
    <row r="7085" spans="1:10">
      <c r="A7085" s="16" t="str">
        <f t="shared" si="115"/>
        <v/>
      </c>
      <c r="B7085" s="93"/>
      <c r="C7085" s="97"/>
      <c r="D7085" s="25"/>
      <c r="E7085" s="91"/>
      <c r="F7085" s="98"/>
      <c r="G7085" s="23"/>
      <c r="H7085" s="23"/>
      <c r="I7085" s="23"/>
      <c r="J7085" s="14" t="e">
        <f ca="1">F7085-(G7085+(SUMIF('RELACION PAGO DE CAJA'!B$3:B$9173,A7085,'RELACION PAGO DE CAJA'!K$3:K$9173)+SUMIF('RELACION PAGO DE CAJA'!B$3:B$9173,A7085,'RELACION PAGO DE CAJA'!L$3:L$9173)+(SUMIF('RELACION PAGO DE CAJA'!B$3:B$9173,A7085,'RELACION PAGO DE CAJA'!M$3:M$408)+(SUMIF('RELACION PAGO DE CAJA'!B$3:B$9173,A7085,'RELACION PAGO DE CAJA'!N$3:N$9173)))))</f>
        <v>#REF!</v>
      </c>
    </row>
    <row r="7086" spans="1:10">
      <c r="A7086" s="16" t="str">
        <f t="shared" si="115"/>
        <v/>
      </c>
      <c r="B7086" s="93"/>
      <c r="C7086" s="97"/>
      <c r="D7086" s="25"/>
      <c r="E7086" s="91"/>
      <c r="F7086" s="98"/>
      <c r="G7086" s="23"/>
      <c r="H7086" s="23"/>
      <c r="I7086" s="23"/>
      <c r="J7086" s="14" t="e">
        <f ca="1">F7086-(G7086+(SUMIF('RELACION PAGO DE CAJA'!B$3:B$9173,A7086,'RELACION PAGO DE CAJA'!K$3:K$9173)+SUMIF('RELACION PAGO DE CAJA'!B$3:B$9173,A7086,'RELACION PAGO DE CAJA'!L$3:L$9173)+(SUMIF('RELACION PAGO DE CAJA'!B$3:B$9173,A7086,'RELACION PAGO DE CAJA'!M$3:M$408)+(SUMIF('RELACION PAGO DE CAJA'!B$3:B$9173,A7086,'RELACION PAGO DE CAJA'!N$3:N$9173)))))</f>
        <v>#REF!</v>
      </c>
    </row>
    <row r="7087" spans="1:10">
      <c r="A7087" s="16" t="str">
        <f t="shared" si="115"/>
        <v/>
      </c>
      <c r="B7087" s="93"/>
      <c r="C7087" s="97"/>
      <c r="D7087" s="25"/>
      <c r="E7087" s="91"/>
      <c r="F7087" s="98"/>
      <c r="G7087" s="23"/>
      <c r="H7087" s="23"/>
      <c r="I7087" s="23"/>
      <c r="J7087" s="14" t="e">
        <f ca="1">F7087-(G7087+(SUMIF('RELACION PAGO DE CAJA'!B$3:B$9173,A7087,'RELACION PAGO DE CAJA'!K$3:K$9173)+SUMIF('RELACION PAGO DE CAJA'!B$3:B$9173,A7087,'RELACION PAGO DE CAJA'!L$3:L$9173)+(SUMIF('RELACION PAGO DE CAJA'!B$3:B$9173,A7087,'RELACION PAGO DE CAJA'!M$3:M$408)+(SUMIF('RELACION PAGO DE CAJA'!B$3:B$9173,A7087,'RELACION PAGO DE CAJA'!N$3:N$9173)))))</f>
        <v>#REF!</v>
      </c>
    </row>
    <row r="7088" spans="1:10">
      <c r="A7088" s="16" t="str">
        <f t="shared" si="115"/>
        <v/>
      </c>
      <c r="B7088" s="93"/>
      <c r="C7088" s="97"/>
      <c r="D7088" s="25"/>
      <c r="E7088" s="91"/>
      <c r="F7088" s="98"/>
      <c r="G7088" s="23"/>
      <c r="H7088" s="23"/>
      <c r="I7088" s="23"/>
      <c r="J7088" s="14" t="e">
        <f ca="1">F7088-(G7088+(SUMIF('RELACION PAGO DE CAJA'!B$3:B$9173,A7088,'RELACION PAGO DE CAJA'!K$3:K$9173)+SUMIF('RELACION PAGO DE CAJA'!B$3:B$9173,A7088,'RELACION PAGO DE CAJA'!L$3:L$9173)+(SUMIF('RELACION PAGO DE CAJA'!B$3:B$9173,A7088,'RELACION PAGO DE CAJA'!M$3:M$408)+(SUMIF('RELACION PAGO DE CAJA'!B$3:B$9173,A7088,'RELACION PAGO DE CAJA'!N$3:N$9173)))))</f>
        <v>#REF!</v>
      </c>
    </row>
    <row r="7089" spans="1:10">
      <c r="A7089" s="16" t="str">
        <f t="shared" si="115"/>
        <v/>
      </c>
      <c r="B7089" s="93"/>
      <c r="C7089" s="97"/>
      <c r="D7089" s="25"/>
      <c r="E7089" s="91"/>
      <c r="F7089" s="98"/>
      <c r="G7089" s="23"/>
      <c r="H7089" s="23"/>
      <c r="I7089" s="23"/>
      <c r="J7089" s="14" t="e">
        <f ca="1">F7089-(G7089+(SUMIF('RELACION PAGO DE CAJA'!B$3:B$9173,A7089,'RELACION PAGO DE CAJA'!K$3:K$9173)+SUMIF('RELACION PAGO DE CAJA'!B$3:B$9173,A7089,'RELACION PAGO DE CAJA'!L$3:L$9173)+(SUMIF('RELACION PAGO DE CAJA'!B$3:B$9173,A7089,'RELACION PAGO DE CAJA'!M$3:M$408)+(SUMIF('RELACION PAGO DE CAJA'!B$3:B$9173,A7089,'RELACION PAGO DE CAJA'!N$3:N$9173)))))</f>
        <v>#REF!</v>
      </c>
    </row>
    <row r="7090" spans="1:10">
      <c r="A7090" s="16" t="str">
        <f t="shared" si="115"/>
        <v/>
      </c>
      <c r="B7090" s="93"/>
      <c r="C7090" s="97"/>
      <c r="D7090" s="25"/>
      <c r="E7090" s="91"/>
      <c r="F7090" s="98"/>
      <c r="G7090" s="23"/>
      <c r="H7090" s="23"/>
      <c r="I7090" s="23"/>
      <c r="J7090" s="14" t="e">
        <f ca="1">F7090-(G7090+(SUMIF('RELACION PAGO DE CAJA'!B$3:B$9173,A7090,'RELACION PAGO DE CAJA'!K$3:K$9173)+SUMIF('RELACION PAGO DE CAJA'!B$3:B$9173,A7090,'RELACION PAGO DE CAJA'!L$3:L$9173)+(SUMIF('RELACION PAGO DE CAJA'!B$3:B$9173,A7090,'RELACION PAGO DE CAJA'!M$3:M$408)+(SUMIF('RELACION PAGO DE CAJA'!B$3:B$9173,A7090,'RELACION PAGO DE CAJA'!N$3:N$9173)))))</f>
        <v>#REF!</v>
      </c>
    </row>
    <row r="7091" spans="1:10">
      <c r="A7091" s="16" t="str">
        <f t="shared" si="115"/>
        <v/>
      </c>
      <c r="B7091" s="93"/>
      <c r="C7091" s="97"/>
      <c r="D7091" s="25"/>
      <c r="E7091" s="91"/>
      <c r="F7091" s="98"/>
      <c r="G7091" s="23"/>
      <c r="H7091" s="23"/>
      <c r="I7091" s="23"/>
      <c r="J7091" s="14" t="e">
        <f ca="1">F7091-(G7091+(SUMIF('RELACION PAGO DE CAJA'!B$3:B$9173,A7091,'RELACION PAGO DE CAJA'!K$3:K$9173)+SUMIF('RELACION PAGO DE CAJA'!B$3:B$9173,A7091,'RELACION PAGO DE CAJA'!L$3:L$9173)+(SUMIF('RELACION PAGO DE CAJA'!B$3:B$9173,A7091,'RELACION PAGO DE CAJA'!M$3:M$408)+(SUMIF('RELACION PAGO DE CAJA'!B$3:B$9173,A7091,'RELACION PAGO DE CAJA'!N$3:N$9173)))))</f>
        <v>#REF!</v>
      </c>
    </row>
    <row r="7092" spans="1:10">
      <c r="A7092" s="16" t="str">
        <f t="shared" si="115"/>
        <v/>
      </c>
      <c r="B7092" s="93"/>
      <c r="C7092" s="97"/>
      <c r="D7092" s="25"/>
      <c r="E7092" s="91"/>
      <c r="F7092" s="98"/>
      <c r="G7092" s="23"/>
      <c r="H7092" s="23"/>
      <c r="I7092" s="23"/>
      <c r="J7092" s="14" t="e">
        <f ca="1">F7092-(G7092+(SUMIF('RELACION PAGO DE CAJA'!B$3:B$9173,A7092,'RELACION PAGO DE CAJA'!K$3:K$9173)+SUMIF('RELACION PAGO DE CAJA'!B$3:B$9173,A7092,'RELACION PAGO DE CAJA'!L$3:L$9173)+(SUMIF('RELACION PAGO DE CAJA'!B$3:B$9173,A7092,'RELACION PAGO DE CAJA'!M$3:M$408)+(SUMIF('RELACION PAGO DE CAJA'!B$3:B$9173,A7092,'RELACION PAGO DE CAJA'!N$3:N$9173)))))</f>
        <v>#REF!</v>
      </c>
    </row>
    <row r="7093" spans="1:10">
      <c r="A7093" s="16" t="str">
        <f t="shared" si="115"/>
        <v/>
      </c>
      <c r="B7093" s="93"/>
      <c r="C7093" s="97"/>
      <c r="D7093" s="25"/>
      <c r="E7093" s="91"/>
      <c r="F7093" s="98"/>
      <c r="G7093" s="23"/>
      <c r="H7093" s="23"/>
      <c r="I7093" s="23"/>
      <c r="J7093" s="14" t="e">
        <f ca="1">F7093-(G7093+(SUMIF('RELACION PAGO DE CAJA'!B$3:B$9173,A7093,'RELACION PAGO DE CAJA'!K$3:K$9173)+SUMIF('RELACION PAGO DE CAJA'!B$3:B$9173,A7093,'RELACION PAGO DE CAJA'!L$3:L$9173)+(SUMIF('RELACION PAGO DE CAJA'!B$3:B$9173,A7093,'RELACION PAGO DE CAJA'!M$3:M$408)+(SUMIF('RELACION PAGO DE CAJA'!B$3:B$9173,A7093,'RELACION PAGO DE CAJA'!N$3:N$9173)))))</f>
        <v>#REF!</v>
      </c>
    </row>
    <row r="7094" spans="1:10">
      <c r="A7094" s="16" t="str">
        <f t="shared" si="115"/>
        <v/>
      </c>
      <c r="B7094" s="93"/>
      <c r="C7094" s="97"/>
      <c r="D7094" s="25"/>
      <c r="E7094" s="91"/>
      <c r="F7094" s="98"/>
      <c r="G7094" s="23"/>
      <c r="H7094" s="23"/>
      <c r="I7094" s="23"/>
      <c r="J7094" s="14" t="e">
        <f ca="1">F7094-(G7094+(SUMIF('RELACION PAGO DE CAJA'!B$3:B$9173,A7094,'RELACION PAGO DE CAJA'!K$3:K$9173)+SUMIF('RELACION PAGO DE CAJA'!B$3:B$9173,A7094,'RELACION PAGO DE CAJA'!L$3:L$9173)+(SUMIF('RELACION PAGO DE CAJA'!B$3:B$9173,A7094,'RELACION PAGO DE CAJA'!M$3:M$408)+(SUMIF('RELACION PAGO DE CAJA'!B$3:B$9173,A7094,'RELACION PAGO DE CAJA'!N$3:N$9173)))))</f>
        <v>#REF!</v>
      </c>
    </row>
    <row r="7095" spans="1:10">
      <c r="A7095" s="16" t="str">
        <f t="shared" si="115"/>
        <v/>
      </c>
      <c r="B7095" s="93"/>
      <c r="C7095" s="97"/>
      <c r="D7095" s="25"/>
      <c r="E7095" s="91"/>
      <c r="F7095" s="98"/>
      <c r="G7095" s="23"/>
      <c r="H7095" s="23"/>
      <c r="I7095" s="23"/>
      <c r="J7095" s="14" t="e">
        <f ca="1">F7095-(G7095+(SUMIF('RELACION PAGO DE CAJA'!B$3:B$9173,A7095,'RELACION PAGO DE CAJA'!K$3:K$9173)+SUMIF('RELACION PAGO DE CAJA'!B$3:B$9173,A7095,'RELACION PAGO DE CAJA'!L$3:L$9173)+(SUMIF('RELACION PAGO DE CAJA'!B$3:B$9173,A7095,'RELACION PAGO DE CAJA'!M$3:M$408)+(SUMIF('RELACION PAGO DE CAJA'!B$3:B$9173,A7095,'RELACION PAGO DE CAJA'!N$3:N$9173)))))</f>
        <v>#REF!</v>
      </c>
    </row>
    <row r="7096" spans="1:10">
      <c r="A7096" s="16" t="str">
        <f t="shared" si="115"/>
        <v/>
      </c>
      <c r="B7096" s="93"/>
      <c r="C7096" s="97"/>
      <c r="D7096" s="25"/>
      <c r="E7096" s="91"/>
      <c r="F7096" s="98"/>
      <c r="G7096" s="23"/>
      <c r="H7096" s="23"/>
      <c r="I7096" s="23"/>
      <c r="J7096" s="14" t="e">
        <f ca="1">F7096-(G7096+(SUMIF('RELACION PAGO DE CAJA'!B$3:B$9173,A7096,'RELACION PAGO DE CAJA'!K$3:K$9173)+SUMIF('RELACION PAGO DE CAJA'!B$3:B$9173,A7096,'RELACION PAGO DE CAJA'!L$3:L$9173)+(SUMIF('RELACION PAGO DE CAJA'!B$3:B$9173,A7096,'RELACION PAGO DE CAJA'!M$3:M$408)+(SUMIF('RELACION PAGO DE CAJA'!B$3:B$9173,A7096,'RELACION PAGO DE CAJA'!N$3:N$9173)))))</f>
        <v>#REF!</v>
      </c>
    </row>
    <row r="7097" spans="1:10">
      <c r="A7097" s="16" t="str">
        <f t="shared" si="115"/>
        <v/>
      </c>
      <c r="B7097" s="93"/>
      <c r="C7097" s="97"/>
      <c r="D7097" s="25"/>
      <c r="E7097" s="91"/>
      <c r="F7097" s="98"/>
      <c r="G7097" s="23"/>
      <c r="H7097" s="23"/>
      <c r="I7097" s="23"/>
      <c r="J7097" s="14" t="e">
        <f ca="1">F7097-(G7097+(SUMIF('RELACION PAGO DE CAJA'!B$3:B$9173,A7097,'RELACION PAGO DE CAJA'!K$3:K$9173)+SUMIF('RELACION PAGO DE CAJA'!B$3:B$9173,A7097,'RELACION PAGO DE CAJA'!L$3:L$9173)+(SUMIF('RELACION PAGO DE CAJA'!B$3:B$9173,A7097,'RELACION PAGO DE CAJA'!M$3:M$408)+(SUMIF('RELACION PAGO DE CAJA'!B$3:B$9173,A7097,'RELACION PAGO DE CAJA'!N$3:N$9173)))))</f>
        <v>#REF!</v>
      </c>
    </row>
    <row r="7098" spans="1:10">
      <c r="A7098" s="16" t="str">
        <f t="shared" si="115"/>
        <v/>
      </c>
      <c r="B7098" s="93"/>
      <c r="C7098" s="97"/>
      <c r="D7098" s="25"/>
      <c r="E7098" s="91"/>
      <c r="F7098" s="98"/>
      <c r="G7098" s="23"/>
      <c r="H7098" s="23"/>
      <c r="I7098" s="23"/>
      <c r="J7098" s="14" t="e">
        <f ca="1">F7098-(G7098+(SUMIF('RELACION PAGO DE CAJA'!B$3:B$9173,A7098,'RELACION PAGO DE CAJA'!K$3:K$9173)+SUMIF('RELACION PAGO DE CAJA'!B$3:B$9173,A7098,'RELACION PAGO DE CAJA'!L$3:L$9173)+(SUMIF('RELACION PAGO DE CAJA'!B$3:B$9173,A7098,'RELACION PAGO DE CAJA'!M$3:M$408)+(SUMIF('RELACION PAGO DE CAJA'!B$3:B$9173,A7098,'RELACION PAGO DE CAJA'!N$3:N$9173)))))</f>
        <v>#REF!</v>
      </c>
    </row>
    <row r="7099" spans="1:10">
      <c r="A7099" s="16" t="str">
        <f t="shared" si="115"/>
        <v/>
      </c>
      <c r="B7099" s="93"/>
      <c r="C7099" s="97"/>
      <c r="D7099" s="25"/>
      <c r="E7099" s="91"/>
      <c r="F7099" s="98"/>
      <c r="G7099" s="23"/>
      <c r="H7099" s="23"/>
      <c r="I7099" s="23"/>
      <c r="J7099" s="14" t="e">
        <f ca="1">F7099-(G7099+(SUMIF('RELACION PAGO DE CAJA'!B$3:B$9173,A7099,'RELACION PAGO DE CAJA'!K$3:K$9173)+SUMIF('RELACION PAGO DE CAJA'!B$3:B$9173,A7099,'RELACION PAGO DE CAJA'!L$3:L$9173)+(SUMIF('RELACION PAGO DE CAJA'!B$3:B$9173,A7099,'RELACION PAGO DE CAJA'!M$3:M$408)+(SUMIF('RELACION PAGO DE CAJA'!B$3:B$9173,A7099,'RELACION PAGO DE CAJA'!N$3:N$9173)))))</f>
        <v>#REF!</v>
      </c>
    </row>
    <row r="7100" spans="1:10">
      <c r="A7100" s="16" t="str">
        <f t="shared" si="115"/>
        <v/>
      </c>
      <c r="B7100" s="93"/>
      <c r="C7100" s="97"/>
      <c r="D7100" s="25"/>
      <c r="E7100" s="91"/>
      <c r="F7100" s="98"/>
      <c r="G7100" s="23"/>
      <c r="H7100" s="23"/>
      <c r="I7100" s="23"/>
      <c r="J7100" s="14" t="e">
        <f ca="1">F7100-(G7100+(SUMIF('RELACION PAGO DE CAJA'!B$3:B$9173,A7100,'RELACION PAGO DE CAJA'!K$3:K$9173)+SUMIF('RELACION PAGO DE CAJA'!B$3:B$9173,A7100,'RELACION PAGO DE CAJA'!L$3:L$9173)+(SUMIF('RELACION PAGO DE CAJA'!B$3:B$9173,A7100,'RELACION PAGO DE CAJA'!M$3:M$408)+(SUMIF('RELACION PAGO DE CAJA'!B$3:B$9173,A7100,'RELACION PAGO DE CAJA'!N$3:N$9173)))))</f>
        <v>#REF!</v>
      </c>
    </row>
    <row r="7101" spans="1:10">
      <c r="A7101" s="16" t="str">
        <f t="shared" si="115"/>
        <v/>
      </c>
      <c r="B7101" s="93"/>
      <c r="C7101" s="97"/>
      <c r="D7101" s="25"/>
      <c r="E7101" s="91"/>
      <c r="F7101" s="98"/>
      <c r="G7101" s="23"/>
      <c r="H7101" s="23"/>
      <c r="I7101" s="23"/>
      <c r="J7101" s="14" t="e">
        <f ca="1">F7101-(G7101+(SUMIF('RELACION PAGO DE CAJA'!B$3:B$9173,A7101,'RELACION PAGO DE CAJA'!K$3:K$9173)+SUMIF('RELACION PAGO DE CAJA'!B$3:B$9173,A7101,'RELACION PAGO DE CAJA'!L$3:L$9173)+(SUMIF('RELACION PAGO DE CAJA'!B$3:B$9173,A7101,'RELACION PAGO DE CAJA'!M$3:M$408)+(SUMIF('RELACION PAGO DE CAJA'!B$3:B$9173,A7101,'RELACION PAGO DE CAJA'!N$3:N$9173)))))</f>
        <v>#REF!</v>
      </c>
    </row>
    <row r="7102" spans="1:10">
      <c r="A7102" s="16" t="str">
        <f t="shared" si="115"/>
        <v/>
      </c>
      <c r="B7102" s="93"/>
      <c r="C7102" s="97"/>
      <c r="D7102" s="25"/>
      <c r="E7102" s="91"/>
      <c r="F7102" s="98"/>
      <c r="G7102" s="23"/>
      <c r="H7102" s="23"/>
      <c r="I7102" s="23"/>
      <c r="J7102" s="14" t="e">
        <f ca="1">F7102-(G7102+(SUMIF('RELACION PAGO DE CAJA'!B$3:B$9173,A7102,'RELACION PAGO DE CAJA'!K$3:K$9173)+SUMIF('RELACION PAGO DE CAJA'!B$3:B$9173,A7102,'RELACION PAGO DE CAJA'!L$3:L$9173)+(SUMIF('RELACION PAGO DE CAJA'!B$3:B$9173,A7102,'RELACION PAGO DE CAJA'!M$3:M$408)+(SUMIF('RELACION PAGO DE CAJA'!B$3:B$9173,A7102,'RELACION PAGO DE CAJA'!N$3:N$9173)))))</f>
        <v>#REF!</v>
      </c>
    </row>
    <row r="7103" spans="1:10">
      <c r="A7103" s="16" t="str">
        <f t="shared" si="115"/>
        <v/>
      </c>
      <c r="B7103" s="93"/>
      <c r="C7103" s="97"/>
      <c r="D7103" s="25"/>
      <c r="E7103" s="91"/>
      <c r="F7103" s="98"/>
      <c r="G7103" s="23"/>
      <c r="H7103" s="23"/>
      <c r="I7103" s="23"/>
      <c r="J7103" s="14" t="e">
        <f ca="1">F7103-(G7103+(SUMIF('RELACION PAGO DE CAJA'!B$3:B$9173,A7103,'RELACION PAGO DE CAJA'!K$3:K$9173)+SUMIF('RELACION PAGO DE CAJA'!B$3:B$9173,A7103,'RELACION PAGO DE CAJA'!L$3:L$9173)+(SUMIF('RELACION PAGO DE CAJA'!B$3:B$9173,A7103,'RELACION PAGO DE CAJA'!M$3:M$408)+(SUMIF('RELACION PAGO DE CAJA'!B$3:B$9173,A7103,'RELACION PAGO DE CAJA'!N$3:N$9173)))))</f>
        <v>#REF!</v>
      </c>
    </row>
    <row r="7104" spans="1:10">
      <c r="A7104" s="16" t="str">
        <f t="shared" si="115"/>
        <v/>
      </c>
      <c r="B7104" s="93"/>
      <c r="C7104" s="97"/>
      <c r="D7104" s="25"/>
      <c r="E7104" s="91"/>
      <c r="F7104" s="98"/>
      <c r="G7104" s="23"/>
      <c r="H7104" s="23"/>
      <c r="I7104" s="23"/>
      <c r="J7104" s="14" t="e">
        <f ca="1">F7104-(G7104+(SUMIF('RELACION PAGO DE CAJA'!B$3:B$9173,A7104,'RELACION PAGO DE CAJA'!K$3:K$9173)+SUMIF('RELACION PAGO DE CAJA'!B$3:B$9173,A7104,'RELACION PAGO DE CAJA'!L$3:L$9173)+(SUMIF('RELACION PAGO DE CAJA'!B$3:B$9173,A7104,'RELACION PAGO DE CAJA'!M$3:M$408)+(SUMIF('RELACION PAGO DE CAJA'!B$3:B$9173,A7104,'RELACION PAGO DE CAJA'!N$3:N$9173)))))</f>
        <v>#REF!</v>
      </c>
    </row>
    <row r="7105" spans="1:10">
      <c r="A7105" s="16" t="str">
        <f t="shared" si="115"/>
        <v/>
      </c>
      <c r="B7105" s="93"/>
      <c r="C7105" s="97"/>
      <c r="D7105" s="25"/>
      <c r="E7105" s="91"/>
      <c r="F7105" s="98"/>
      <c r="G7105" s="23"/>
      <c r="H7105" s="23"/>
      <c r="I7105" s="23"/>
      <c r="J7105" s="14" t="e">
        <f ca="1">F7105-(G7105+(SUMIF('RELACION PAGO DE CAJA'!B$3:B$9173,A7105,'RELACION PAGO DE CAJA'!K$3:K$9173)+SUMIF('RELACION PAGO DE CAJA'!B$3:B$9173,A7105,'RELACION PAGO DE CAJA'!L$3:L$9173)+(SUMIF('RELACION PAGO DE CAJA'!B$3:B$9173,A7105,'RELACION PAGO DE CAJA'!M$3:M$408)+(SUMIF('RELACION PAGO DE CAJA'!B$3:B$9173,A7105,'RELACION PAGO DE CAJA'!N$3:N$9173)))))</f>
        <v>#REF!</v>
      </c>
    </row>
    <row r="7106" spans="1:10">
      <c r="A7106" s="16" t="str">
        <f t="shared" si="115"/>
        <v/>
      </c>
      <c r="B7106" s="93"/>
      <c r="C7106" s="97"/>
      <c r="D7106" s="25"/>
      <c r="E7106" s="91"/>
      <c r="F7106" s="98"/>
      <c r="G7106" s="23"/>
      <c r="H7106" s="23"/>
      <c r="I7106" s="23"/>
      <c r="J7106" s="14" t="e">
        <f ca="1">F7106-(G7106+(SUMIF('RELACION PAGO DE CAJA'!B$3:B$9173,A7106,'RELACION PAGO DE CAJA'!K$3:K$9173)+SUMIF('RELACION PAGO DE CAJA'!B$3:B$9173,A7106,'RELACION PAGO DE CAJA'!L$3:L$9173)+(SUMIF('RELACION PAGO DE CAJA'!B$3:B$9173,A7106,'RELACION PAGO DE CAJA'!M$3:M$408)+(SUMIF('RELACION PAGO DE CAJA'!B$3:B$9173,A7106,'RELACION PAGO DE CAJA'!N$3:N$9173)))))</f>
        <v>#REF!</v>
      </c>
    </row>
    <row r="7107" spans="1:10">
      <c r="A7107" s="16" t="str">
        <f t="shared" si="115"/>
        <v/>
      </c>
      <c r="B7107" s="93"/>
      <c r="C7107" s="97"/>
      <c r="D7107" s="25"/>
      <c r="E7107" s="91"/>
      <c r="F7107" s="98"/>
      <c r="G7107" s="23"/>
      <c r="H7107" s="23"/>
      <c r="I7107" s="23"/>
      <c r="J7107" s="14" t="e">
        <f ca="1">F7107-(G7107+(SUMIF('RELACION PAGO DE CAJA'!B$3:B$9173,A7107,'RELACION PAGO DE CAJA'!K$3:K$9173)+SUMIF('RELACION PAGO DE CAJA'!B$3:B$9173,A7107,'RELACION PAGO DE CAJA'!L$3:L$9173)+(SUMIF('RELACION PAGO DE CAJA'!B$3:B$9173,A7107,'RELACION PAGO DE CAJA'!M$3:M$408)+(SUMIF('RELACION PAGO DE CAJA'!B$3:B$9173,A7107,'RELACION PAGO DE CAJA'!N$3:N$9173)))))</f>
        <v>#REF!</v>
      </c>
    </row>
    <row r="7108" spans="1:10">
      <c r="A7108" s="16" t="str">
        <f t="shared" si="115"/>
        <v/>
      </c>
      <c r="B7108" s="93"/>
      <c r="C7108" s="97"/>
      <c r="D7108" s="25"/>
      <c r="E7108" s="91"/>
      <c r="F7108" s="98"/>
      <c r="G7108" s="23"/>
      <c r="H7108" s="23"/>
      <c r="I7108" s="23"/>
      <c r="J7108" s="14" t="e">
        <f ca="1">F7108-(G7108+(SUMIF('RELACION PAGO DE CAJA'!B$3:B$9173,A7108,'RELACION PAGO DE CAJA'!K$3:K$9173)+SUMIF('RELACION PAGO DE CAJA'!B$3:B$9173,A7108,'RELACION PAGO DE CAJA'!L$3:L$9173)+(SUMIF('RELACION PAGO DE CAJA'!B$3:B$9173,A7108,'RELACION PAGO DE CAJA'!M$3:M$408)+(SUMIF('RELACION PAGO DE CAJA'!B$3:B$9173,A7108,'RELACION PAGO DE CAJA'!N$3:N$9173)))))</f>
        <v>#REF!</v>
      </c>
    </row>
    <row r="7109" spans="1:10">
      <c r="A7109" s="16" t="str">
        <f t="shared" si="115"/>
        <v/>
      </c>
      <c r="B7109" s="93"/>
      <c r="C7109" s="97"/>
      <c r="D7109" s="25"/>
      <c r="E7109" s="91"/>
      <c r="F7109" s="98"/>
      <c r="G7109" s="23"/>
      <c r="H7109" s="23"/>
      <c r="I7109" s="23"/>
      <c r="J7109" s="14" t="e">
        <f ca="1">F7109-(G7109+(SUMIF('RELACION PAGO DE CAJA'!B$3:B$9173,A7109,'RELACION PAGO DE CAJA'!K$3:K$9173)+SUMIF('RELACION PAGO DE CAJA'!B$3:B$9173,A7109,'RELACION PAGO DE CAJA'!L$3:L$9173)+(SUMIF('RELACION PAGO DE CAJA'!B$3:B$9173,A7109,'RELACION PAGO DE CAJA'!M$3:M$408)+(SUMIF('RELACION PAGO DE CAJA'!B$3:B$9173,A7109,'RELACION PAGO DE CAJA'!N$3:N$9173)))))</f>
        <v>#REF!</v>
      </c>
    </row>
    <row r="7110" spans="1:10">
      <c r="A7110" s="16" t="str">
        <f t="shared" si="115"/>
        <v/>
      </c>
      <c r="B7110" s="93"/>
      <c r="C7110" s="97"/>
      <c r="D7110" s="25"/>
      <c r="E7110" s="91"/>
      <c r="F7110" s="98"/>
      <c r="G7110" s="23"/>
      <c r="H7110" s="23"/>
      <c r="I7110" s="23"/>
      <c r="J7110" s="14" t="e">
        <f ca="1">F7110-(G7110+(SUMIF('RELACION PAGO DE CAJA'!B$3:B$9173,A7110,'RELACION PAGO DE CAJA'!K$3:K$9173)+SUMIF('RELACION PAGO DE CAJA'!B$3:B$9173,A7110,'RELACION PAGO DE CAJA'!L$3:L$9173)+(SUMIF('RELACION PAGO DE CAJA'!B$3:B$9173,A7110,'RELACION PAGO DE CAJA'!M$3:M$408)+(SUMIF('RELACION PAGO DE CAJA'!B$3:B$9173,A7110,'RELACION PAGO DE CAJA'!N$3:N$9173)))))</f>
        <v>#REF!</v>
      </c>
    </row>
    <row r="7111" spans="1:10">
      <c r="A7111" s="16" t="str">
        <f t="shared" si="115"/>
        <v/>
      </c>
      <c r="B7111" s="93"/>
      <c r="C7111" s="97"/>
      <c r="D7111" s="25"/>
      <c r="E7111" s="91"/>
      <c r="F7111" s="98"/>
      <c r="G7111" s="23"/>
      <c r="H7111" s="23"/>
      <c r="I7111" s="23"/>
      <c r="J7111" s="14" t="e">
        <f ca="1">F7111-(G7111+(SUMIF('RELACION PAGO DE CAJA'!B$3:B$9173,A7111,'RELACION PAGO DE CAJA'!K$3:K$9173)+SUMIF('RELACION PAGO DE CAJA'!B$3:B$9173,A7111,'RELACION PAGO DE CAJA'!L$3:L$9173)+(SUMIF('RELACION PAGO DE CAJA'!B$3:B$9173,A7111,'RELACION PAGO DE CAJA'!M$3:M$408)+(SUMIF('RELACION PAGO DE CAJA'!B$3:B$9173,A7111,'RELACION PAGO DE CAJA'!N$3:N$9173)))))</f>
        <v>#REF!</v>
      </c>
    </row>
    <row r="7112" spans="1:10">
      <c r="A7112" s="16" t="str">
        <f t="shared" si="115"/>
        <v/>
      </c>
      <c r="B7112" s="93"/>
      <c r="C7112" s="97"/>
      <c r="D7112" s="25"/>
      <c r="E7112" s="91"/>
      <c r="F7112" s="98"/>
      <c r="G7112" s="23"/>
      <c r="H7112" s="23"/>
      <c r="I7112" s="23"/>
      <c r="J7112" s="14" t="e">
        <f ca="1">F7112-(G7112+(SUMIF('RELACION PAGO DE CAJA'!B$3:B$9173,A7112,'RELACION PAGO DE CAJA'!K$3:K$9173)+SUMIF('RELACION PAGO DE CAJA'!B$3:B$9173,A7112,'RELACION PAGO DE CAJA'!L$3:L$9173)+(SUMIF('RELACION PAGO DE CAJA'!B$3:B$9173,A7112,'RELACION PAGO DE CAJA'!M$3:M$408)+(SUMIF('RELACION PAGO DE CAJA'!B$3:B$9173,A7112,'RELACION PAGO DE CAJA'!N$3:N$9173)))))</f>
        <v>#REF!</v>
      </c>
    </row>
    <row r="7113" spans="1:10">
      <c r="A7113" s="16" t="str">
        <f t="shared" si="115"/>
        <v/>
      </c>
      <c r="B7113" s="93"/>
      <c r="C7113" s="97"/>
      <c r="D7113" s="25"/>
      <c r="E7113" s="91"/>
      <c r="F7113" s="98"/>
      <c r="G7113" s="23"/>
      <c r="H7113" s="23"/>
      <c r="I7113" s="23"/>
      <c r="J7113" s="14" t="e">
        <f ca="1">F7113-(G7113+(SUMIF('RELACION PAGO DE CAJA'!B$3:B$9173,A7113,'RELACION PAGO DE CAJA'!K$3:K$9173)+SUMIF('RELACION PAGO DE CAJA'!B$3:B$9173,A7113,'RELACION PAGO DE CAJA'!L$3:L$9173)+(SUMIF('RELACION PAGO DE CAJA'!B$3:B$9173,A7113,'RELACION PAGO DE CAJA'!M$3:M$408)+(SUMIF('RELACION PAGO DE CAJA'!B$3:B$9173,A7113,'RELACION PAGO DE CAJA'!N$3:N$9173)))))</f>
        <v>#REF!</v>
      </c>
    </row>
    <row r="7114" spans="1:10">
      <c r="A7114" s="16" t="str">
        <f t="shared" si="115"/>
        <v/>
      </c>
      <c r="B7114" s="93"/>
      <c r="C7114" s="97"/>
      <c r="D7114" s="25"/>
      <c r="E7114" s="91"/>
      <c r="F7114" s="98"/>
      <c r="G7114" s="23"/>
      <c r="H7114" s="23"/>
      <c r="I7114" s="23"/>
      <c r="J7114" s="14" t="e">
        <f ca="1">F7114-(G7114+(SUMIF('RELACION PAGO DE CAJA'!B$3:B$9173,A7114,'RELACION PAGO DE CAJA'!K$3:K$9173)+SUMIF('RELACION PAGO DE CAJA'!B$3:B$9173,A7114,'RELACION PAGO DE CAJA'!L$3:L$9173)+(SUMIF('RELACION PAGO DE CAJA'!B$3:B$9173,A7114,'RELACION PAGO DE CAJA'!M$3:M$408)+(SUMIF('RELACION PAGO DE CAJA'!B$3:B$9173,A7114,'RELACION PAGO DE CAJA'!N$3:N$9173)))))</f>
        <v>#REF!</v>
      </c>
    </row>
    <row r="7115" spans="1:10">
      <c r="A7115" s="16" t="str">
        <f t="shared" si="115"/>
        <v/>
      </c>
      <c r="B7115" s="93"/>
      <c r="C7115" s="97"/>
      <c r="D7115" s="25"/>
      <c r="E7115" s="91"/>
      <c r="F7115" s="98"/>
      <c r="G7115" s="23"/>
      <c r="H7115" s="23"/>
      <c r="I7115" s="23"/>
      <c r="J7115" s="14" t="e">
        <f ca="1">F7115-(G7115+(SUMIF('RELACION PAGO DE CAJA'!B$3:B$9173,A7115,'RELACION PAGO DE CAJA'!K$3:K$9173)+SUMIF('RELACION PAGO DE CAJA'!B$3:B$9173,A7115,'RELACION PAGO DE CAJA'!L$3:L$9173)+(SUMIF('RELACION PAGO DE CAJA'!B$3:B$9173,A7115,'RELACION PAGO DE CAJA'!M$3:M$408)+(SUMIF('RELACION PAGO DE CAJA'!B$3:B$9173,A7115,'RELACION PAGO DE CAJA'!N$3:N$9173)))))</f>
        <v>#REF!</v>
      </c>
    </row>
    <row r="7116" spans="1:10">
      <c r="A7116" s="16" t="str">
        <f t="shared" si="115"/>
        <v/>
      </c>
      <c r="B7116" s="93"/>
      <c r="C7116" s="97"/>
      <c r="D7116" s="25"/>
      <c r="E7116" s="91"/>
      <c r="F7116" s="98"/>
      <c r="G7116" s="23"/>
      <c r="H7116" s="23"/>
      <c r="I7116" s="23"/>
      <c r="J7116" s="14" t="e">
        <f ca="1">F7116-(G7116+(SUMIF('RELACION PAGO DE CAJA'!B$3:B$9173,A7116,'RELACION PAGO DE CAJA'!K$3:K$9173)+SUMIF('RELACION PAGO DE CAJA'!B$3:B$9173,A7116,'RELACION PAGO DE CAJA'!L$3:L$9173)+(SUMIF('RELACION PAGO DE CAJA'!B$3:B$9173,A7116,'RELACION PAGO DE CAJA'!M$3:M$408)+(SUMIF('RELACION PAGO DE CAJA'!B$3:B$9173,A7116,'RELACION PAGO DE CAJA'!N$3:N$9173)))))</f>
        <v>#REF!</v>
      </c>
    </row>
    <row r="7117" spans="1:10">
      <c r="A7117" s="16" t="str">
        <f t="shared" si="115"/>
        <v/>
      </c>
      <c r="B7117" s="93"/>
      <c r="C7117" s="97"/>
      <c r="D7117" s="25"/>
      <c r="E7117" s="91"/>
      <c r="F7117" s="98"/>
      <c r="G7117" s="23"/>
      <c r="H7117" s="23"/>
      <c r="I7117" s="23"/>
      <c r="J7117" s="14" t="e">
        <f ca="1">F7117-(G7117+(SUMIF('RELACION PAGO DE CAJA'!B$3:B$9173,A7117,'RELACION PAGO DE CAJA'!K$3:K$9173)+SUMIF('RELACION PAGO DE CAJA'!B$3:B$9173,A7117,'RELACION PAGO DE CAJA'!L$3:L$9173)+(SUMIF('RELACION PAGO DE CAJA'!B$3:B$9173,A7117,'RELACION PAGO DE CAJA'!M$3:M$408)+(SUMIF('RELACION PAGO DE CAJA'!B$3:B$9173,A7117,'RELACION PAGO DE CAJA'!N$3:N$9173)))))</f>
        <v>#REF!</v>
      </c>
    </row>
    <row r="7118" spans="1:10">
      <c r="A7118" s="16" t="str">
        <f t="shared" si="115"/>
        <v/>
      </c>
      <c r="B7118" s="93"/>
      <c r="C7118" s="97"/>
      <c r="D7118" s="25"/>
      <c r="E7118" s="91"/>
      <c r="F7118" s="98"/>
      <c r="G7118" s="23"/>
      <c r="H7118" s="23"/>
      <c r="I7118" s="23"/>
      <c r="J7118" s="14" t="e">
        <f ca="1">F7118-(G7118+(SUMIF('RELACION PAGO DE CAJA'!B$3:B$9173,A7118,'RELACION PAGO DE CAJA'!K$3:K$9173)+SUMIF('RELACION PAGO DE CAJA'!B$3:B$9173,A7118,'RELACION PAGO DE CAJA'!L$3:L$9173)+(SUMIF('RELACION PAGO DE CAJA'!B$3:B$9173,A7118,'RELACION PAGO DE CAJA'!M$3:M$408)+(SUMIF('RELACION PAGO DE CAJA'!B$3:B$9173,A7118,'RELACION PAGO DE CAJA'!N$3:N$9173)))))</f>
        <v>#REF!</v>
      </c>
    </row>
    <row r="7119" spans="1:10">
      <c r="A7119" s="16" t="str">
        <f t="shared" si="115"/>
        <v/>
      </c>
      <c r="B7119" s="93"/>
      <c r="C7119" s="97"/>
      <c r="D7119" s="25"/>
      <c r="E7119" s="91"/>
      <c r="F7119" s="98"/>
      <c r="G7119" s="23"/>
      <c r="H7119" s="23"/>
      <c r="I7119" s="23"/>
      <c r="J7119" s="14" t="e">
        <f ca="1">F7119-(G7119+(SUMIF('RELACION PAGO DE CAJA'!B$3:B$9173,A7119,'RELACION PAGO DE CAJA'!K$3:K$9173)+SUMIF('RELACION PAGO DE CAJA'!B$3:B$9173,A7119,'RELACION PAGO DE CAJA'!L$3:L$9173)+(SUMIF('RELACION PAGO DE CAJA'!B$3:B$9173,A7119,'RELACION PAGO DE CAJA'!M$3:M$408)+(SUMIF('RELACION PAGO DE CAJA'!B$3:B$9173,A7119,'RELACION PAGO DE CAJA'!N$3:N$9173)))))</f>
        <v>#REF!</v>
      </c>
    </row>
    <row r="7120" spans="1:10">
      <c r="A7120" s="16" t="str">
        <f t="shared" si="115"/>
        <v/>
      </c>
      <c r="B7120" s="93"/>
      <c r="C7120" s="97"/>
      <c r="D7120" s="25"/>
      <c r="E7120" s="91"/>
      <c r="F7120" s="98"/>
      <c r="G7120" s="23"/>
      <c r="H7120" s="23"/>
      <c r="I7120" s="23"/>
      <c r="J7120" s="14" t="e">
        <f ca="1">F7120-(G7120+(SUMIF('RELACION PAGO DE CAJA'!B$3:B$9173,A7120,'RELACION PAGO DE CAJA'!K$3:K$9173)+SUMIF('RELACION PAGO DE CAJA'!B$3:B$9173,A7120,'RELACION PAGO DE CAJA'!L$3:L$9173)+(SUMIF('RELACION PAGO DE CAJA'!B$3:B$9173,A7120,'RELACION PAGO DE CAJA'!M$3:M$408)+(SUMIF('RELACION PAGO DE CAJA'!B$3:B$9173,A7120,'RELACION PAGO DE CAJA'!N$3:N$9173)))))</f>
        <v>#REF!</v>
      </c>
    </row>
    <row r="7121" spans="1:10">
      <c r="A7121" s="16" t="str">
        <f t="shared" si="115"/>
        <v/>
      </c>
      <c r="B7121" s="93"/>
      <c r="C7121" s="97"/>
      <c r="D7121" s="25"/>
      <c r="E7121" s="91"/>
      <c r="F7121" s="98"/>
      <c r="G7121" s="23"/>
      <c r="H7121" s="23"/>
      <c r="I7121" s="23"/>
      <c r="J7121" s="14" t="e">
        <f ca="1">F7121-(G7121+(SUMIF('RELACION PAGO DE CAJA'!B$3:B$9173,A7121,'RELACION PAGO DE CAJA'!K$3:K$9173)+SUMIF('RELACION PAGO DE CAJA'!B$3:B$9173,A7121,'RELACION PAGO DE CAJA'!L$3:L$9173)+(SUMIF('RELACION PAGO DE CAJA'!B$3:B$9173,A7121,'RELACION PAGO DE CAJA'!M$3:M$408)+(SUMIF('RELACION PAGO DE CAJA'!B$3:B$9173,A7121,'RELACION PAGO DE CAJA'!N$3:N$9173)))))</f>
        <v>#REF!</v>
      </c>
    </row>
    <row r="7122" spans="1:10">
      <c r="A7122" s="16" t="str">
        <f t="shared" si="115"/>
        <v/>
      </c>
      <c r="B7122" s="93"/>
      <c r="C7122" s="97"/>
      <c r="D7122" s="25"/>
      <c r="E7122" s="91"/>
      <c r="F7122" s="98"/>
      <c r="G7122" s="23"/>
      <c r="H7122" s="23"/>
      <c r="I7122" s="23"/>
      <c r="J7122" s="14" t="e">
        <f ca="1">F7122-(G7122+(SUMIF('RELACION PAGO DE CAJA'!B$3:B$9173,A7122,'RELACION PAGO DE CAJA'!K$3:K$9173)+SUMIF('RELACION PAGO DE CAJA'!B$3:B$9173,A7122,'RELACION PAGO DE CAJA'!L$3:L$9173)+(SUMIF('RELACION PAGO DE CAJA'!B$3:B$9173,A7122,'RELACION PAGO DE CAJA'!M$3:M$408)+(SUMIF('RELACION PAGO DE CAJA'!B$3:B$9173,A7122,'RELACION PAGO DE CAJA'!N$3:N$9173)))))</f>
        <v>#REF!</v>
      </c>
    </row>
    <row r="7123" spans="1:10">
      <c r="A7123" s="16" t="str">
        <f t="shared" si="115"/>
        <v/>
      </c>
      <c r="B7123" s="93"/>
      <c r="C7123" s="97"/>
      <c r="D7123" s="25"/>
      <c r="E7123" s="91"/>
      <c r="F7123" s="98"/>
      <c r="G7123" s="23"/>
      <c r="H7123" s="23"/>
      <c r="I7123" s="23"/>
      <c r="J7123" s="14" t="e">
        <f ca="1">F7123-(G7123+(SUMIF('RELACION PAGO DE CAJA'!B$3:B$9173,A7123,'RELACION PAGO DE CAJA'!K$3:K$9173)+SUMIF('RELACION PAGO DE CAJA'!B$3:B$9173,A7123,'RELACION PAGO DE CAJA'!L$3:L$9173)+(SUMIF('RELACION PAGO DE CAJA'!B$3:B$9173,A7123,'RELACION PAGO DE CAJA'!M$3:M$408)+(SUMIF('RELACION PAGO DE CAJA'!B$3:B$9173,A7123,'RELACION PAGO DE CAJA'!N$3:N$9173)))))</f>
        <v>#REF!</v>
      </c>
    </row>
    <row r="7124" spans="1:10">
      <c r="A7124" s="16" t="str">
        <f t="shared" si="115"/>
        <v/>
      </c>
      <c r="B7124" s="93"/>
      <c r="C7124" s="97"/>
      <c r="D7124" s="25"/>
      <c r="E7124" s="91"/>
      <c r="F7124" s="98"/>
      <c r="G7124" s="23"/>
      <c r="H7124" s="23"/>
      <c r="I7124" s="23"/>
      <c r="J7124" s="14" t="e">
        <f ca="1">F7124-(G7124+(SUMIF('RELACION PAGO DE CAJA'!B$3:B$9173,A7124,'RELACION PAGO DE CAJA'!K$3:K$9173)+SUMIF('RELACION PAGO DE CAJA'!B$3:B$9173,A7124,'RELACION PAGO DE CAJA'!L$3:L$9173)+(SUMIF('RELACION PAGO DE CAJA'!B$3:B$9173,A7124,'RELACION PAGO DE CAJA'!M$3:M$408)+(SUMIF('RELACION PAGO DE CAJA'!B$3:B$9173,A7124,'RELACION PAGO DE CAJA'!N$3:N$9173)))))</f>
        <v>#REF!</v>
      </c>
    </row>
    <row r="7125" spans="1:10">
      <c r="A7125" s="16" t="str">
        <f t="shared" ref="A7125:A7188" si="116">CONCATENATE(B7125,D7125,E7125)</f>
        <v/>
      </c>
      <c r="B7125" s="93"/>
      <c r="C7125" s="97"/>
      <c r="D7125" s="25"/>
      <c r="E7125" s="91"/>
      <c r="F7125" s="98"/>
      <c r="G7125" s="23"/>
      <c r="H7125" s="23"/>
      <c r="I7125" s="23"/>
      <c r="J7125" s="14" t="e">
        <f ca="1">F7125-(G7125+(SUMIF('RELACION PAGO DE CAJA'!B$3:B$9173,A7125,'RELACION PAGO DE CAJA'!K$3:K$9173)+SUMIF('RELACION PAGO DE CAJA'!B$3:B$9173,A7125,'RELACION PAGO DE CAJA'!L$3:L$9173)+(SUMIF('RELACION PAGO DE CAJA'!B$3:B$9173,A7125,'RELACION PAGO DE CAJA'!M$3:M$408)+(SUMIF('RELACION PAGO DE CAJA'!B$3:B$9173,A7125,'RELACION PAGO DE CAJA'!N$3:N$9173)))))</f>
        <v>#REF!</v>
      </c>
    </row>
    <row r="7126" spans="1:10">
      <c r="A7126" s="16" t="str">
        <f t="shared" si="116"/>
        <v/>
      </c>
      <c r="B7126" s="93"/>
      <c r="C7126" s="97"/>
      <c r="D7126" s="25"/>
      <c r="E7126" s="91"/>
      <c r="F7126" s="98"/>
      <c r="G7126" s="23"/>
      <c r="H7126" s="23"/>
      <c r="I7126" s="23"/>
      <c r="J7126" s="14" t="e">
        <f ca="1">F7126-(G7126+(SUMIF('RELACION PAGO DE CAJA'!B$3:B$9173,A7126,'RELACION PAGO DE CAJA'!K$3:K$9173)+SUMIF('RELACION PAGO DE CAJA'!B$3:B$9173,A7126,'RELACION PAGO DE CAJA'!L$3:L$9173)+(SUMIF('RELACION PAGO DE CAJA'!B$3:B$9173,A7126,'RELACION PAGO DE CAJA'!M$3:M$408)+(SUMIF('RELACION PAGO DE CAJA'!B$3:B$9173,A7126,'RELACION PAGO DE CAJA'!N$3:N$9173)))))</f>
        <v>#REF!</v>
      </c>
    </row>
    <row r="7127" spans="1:10">
      <c r="A7127" s="16" t="str">
        <f t="shared" si="116"/>
        <v/>
      </c>
      <c r="B7127" s="93"/>
      <c r="C7127" s="97"/>
      <c r="D7127" s="25"/>
      <c r="E7127" s="91"/>
      <c r="F7127" s="98"/>
      <c r="G7127" s="23"/>
      <c r="H7127" s="23"/>
      <c r="I7127" s="23"/>
      <c r="J7127" s="14" t="e">
        <f ca="1">F7127-(G7127+(SUMIF('RELACION PAGO DE CAJA'!B$3:B$9173,A7127,'RELACION PAGO DE CAJA'!K$3:K$9173)+SUMIF('RELACION PAGO DE CAJA'!B$3:B$9173,A7127,'RELACION PAGO DE CAJA'!L$3:L$9173)+(SUMIF('RELACION PAGO DE CAJA'!B$3:B$9173,A7127,'RELACION PAGO DE CAJA'!M$3:M$408)+(SUMIF('RELACION PAGO DE CAJA'!B$3:B$9173,A7127,'RELACION PAGO DE CAJA'!N$3:N$9173)))))</f>
        <v>#REF!</v>
      </c>
    </row>
    <row r="7128" spans="1:10">
      <c r="A7128" s="16" t="str">
        <f t="shared" si="116"/>
        <v/>
      </c>
      <c r="B7128" s="93"/>
      <c r="C7128" s="97"/>
      <c r="D7128" s="25"/>
      <c r="E7128" s="91"/>
      <c r="F7128" s="98"/>
      <c r="G7128" s="23"/>
      <c r="H7128" s="23"/>
      <c r="I7128" s="23"/>
      <c r="J7128" s="14" t="e">
        <f ca="1">F7128-(G7128+(SUMIF('RELACION PAGO DE CAJA'!B$3:B$9173,A7128,'RELACION PAGO DE CAJA'!K$3:K$9173)+SUMIF('RELACION PAGO DE CAJA'!B$3:B$9173,A7128,'RELACION PAGO DE CAJA'!L$3:L$9173)+(SUMIF('RELACION PAGO DE CAJA'!B$3:B$9173,A7128,'RELACION PAGO DE CAJA'!M$3:M$408)+(SUMIF('RELACION PAGO DE CAJA'!B$3:B$9173,A7128,'RELACION PAGO DE CAJA'!N$3:N$9173)))))</f>
        <v>#REF!</v>
      </c>
    </row>
    <row r="7129" spans="1:10">
      <c r="A7129" s="16" t="str">
        <f t="shared" si="116"/>
        <v/>
      </c>
      <c r="B7129" s="93"/>
      <c r="C7129" s="97"/>
      <c r="D7129" s="25"/>
      <c r="E7129" s="91"/>
      <c r="F7129" s="98"/>
      <c r="G7129" s="23"/>
      <c r="H7129" s="23"/>
      <c r="I7129" s="23"/>
      <c r="J7129" s="14" t="e">
        <f ca="1">F7129-(G7129+(SUMIF('RELACION PAGO DE CAJA'!B$3:B$9173,A7129,'RELACION PAGO DE CAJA'!K$3:K$9173)+SUMIF('RELACION PAGO DE CAJA'!B$3:B$9173,A7129,'RELACION PAGO DE CAJA'!L$3:L$9173)+(SUMIF('RELACION PAGO DE CAJA'!B$3:B$9173,A7129,'RELACION PAGO DE CAJA'!M$3:M$408)+(SUMIF('RELACION PAGO DE CAJA'!B$3:B$9173,A7129,'RELACION PAGO DE CAJA'!N$3:N$9173)))))</f>
        <v>#REF!</v>
      </c>
    </row>
    <row r="7130" spans="1:10">
      <c r="A7130" s="16" t="str">
        <f t="shared" si="116"/>
        <v/>
      </c>
      <c r="B7130" s="93"/>
      <c r="C7130" s="97"/>
      <c r="D7130" s="25"/>
      <c r="E7130" s="91"/>
      <c r="F7130" s="98"/>
      <c r="G7130" s="23"/>
      <c r="H7130" s="23"/>
      <c r="I7130" s="23"/>
      <c r="J7130" s="14" t="e">
        <f ca="1">F7130-(G7130+(SUMIF('RELACION PAGO DE CAJA'!B$3:B$9173,A7130,'RELACION PAGO DE CAJA'!K$3:K$9173)+SUMIF('RELACION PAGO DE CAJA'!B$3:B$9173,A7130,'RELACION PAGO DE CAJA'!L$3:L$9173)+(SUMIF('RELACION PAGO DE CAJA'!B$3:B$9173,A7130,'RELACION PAGO DE CAJA'!M$3:M$408)+(SUMIF('RELACION PAGO DE CAJA'!B$3:B$9173,A7130,'RELACION PAGO DE CAJA'!N$3:N$9173)))))</f>
        <v>#REF!</v>
      </c>
    </row>
    <row r="7131" spans="1:10">
      <c r="A7131" s="16" t="str">
        <f t="shared" si="116"/>
        <v/>
      </c>
      <c r="B7131" s="93"/>
      <c r="C7131" s="97"/>
      <c r="D7131" s="25"/>
      <c r="E7131" s="91"/>
      <c r="F7131" s="98"/>
      <c r="G7131" s="23"/>
      <c r="H7131" s="23"/>
      <c r="I7131" s="23"/>
      <c r="J7131" s="14" t="e">
        <f ca="1">F7131-(G7131+(SUMIF('RELACION PAGO DE CAJA'!B$3:B$9173,A7131,'RELACION PAGO DE CAJA'!K$3:K$9173)+SUMIF('RELACION PAGO DE CAJA'!B$3:B$9173,A7131,'RELACION PAGO DE CAJA'!L$3:L$9173)+(SUMIF('RELACION PAGO DE CAJA'!B$3:B$9173,A7131,'RELACION PAGO DE CAJA'!M$3:M$408)+(SUMIF('RELACION PAGO DE CAJA'!B$3:B$9173,A7131,'RELACION PAGO DE CAJA'!N$3:N$9173)))))</f>
        <v>#REF!</v>
      </c>
    </row>
    <row r="7132" spans="1:10">
      <c r="A7132" s="16" t="str">
        <f t="shared" si="116"/>
        <v/>
      </c>
      <c r="B7132" s="93"/>
      <c r="C7132" s="97"/>
      <c r="D7132" s="25"/>
      <c r="E7132" s="91"/>
      <c r="F7132" s="98"/>
      <c r="G7132" s="23"/>
      <c r="H7132" s="23"/>
      <c r="I7132" s="23"/>
      <c r="J7132" s="14" t="e">
        <f ca="1">F7132-(G7132+(SUMIF('RELACION PAGO DE CAJA'!B$3:B$9173,A7132,'RELACION PAGO DE CAJA'!K$3:K$9173)+SUMIF('RELACION PAGO DE CAJA'!B$3:B$9173,A7132,'RELACION PAGO DE CAJA'!L$3:L$9173)+(SUMIF('RELACION PAGO DE CAJA'!B$3:B$9173,A7132,'RELACION PAGO DE CAJA'!M$3:M$408)+(SUMIF('RELACION PAGO DE CAJA'!B$3:B$9173,A7132,'RELACION PAGO DE CAJA'!N$3:N$9173)))))</f>
        <v>#REF!</v>
      </c>
    </row>
    <row r="7133" spans="1:10">
      <c r="A7133" s="16" t="str">
        <f t="shared" si="116"/>
        <v/>
      </c>
      <c r="B7133" s="93"/>
      <c r="C7133" s="97"/>
      <c r="D7133" s="25"/>
      <c r="E7133" s="91"/>
      <c r="F7133" s="98"/>
      <c r="G7133" s="23"/>
      <c r="H7133" s="23"/>
      <c r="I7133" s="23"/>
      <c r="J7133" s="14" t="e">
        <f ca="1">F7133-(G7133+(SUMIF('RELACION PAGO DE CAJA'!B$3:B$9173,A7133,'RELACION PAGO DE CAJA'!K$3:K$9173)+SUMIF('RELACION PAGO DE CAJA'!B$3:B$9173,A7133,'RELACION PAGO DE CAJA'!L$3:L$9173)+(SUMIF('RELACION PAGO DE CAJA'!B$3:B$9173,A7133,'RELACION PAGO DE CAJA'!M$3:M$408)+(SUMIF('RELACION PAGO DE CAJA'!B$3:B$9173,A7133,'RELACION PAGO DE CAJA'!N$3:N$9173)))))</f>
        <v>#REF!</v>
      </c>
    </row>
    <row r="7134" spans="1:10">
      <c r="A7134" s="16" t="str">
        <f t="shared" si="116"/>
        <v/>
      </c>
      <c r="B7134" s="93"/>
      <c r="C7134" s="97"/>
      <c r="D7134" s="25"/>
      <c r="E7134" s="91"/>
      <c r="F7134" s="98"/>
      <c r="G7134" s="23"/>
      <c r="H7134" s="23"/>
      <c r="I7134" s="23"/>
      <c r="J7134" s="14" t="e">
        <f ca="1">F7134-(G7134+(SUMIF('RELACION PAGO DE CAJA'!B$3:B$9173,A7134,'RELACION PAGO DE CAJA'!K$3:K$9173)+SUMIF('RELACION PAGO DE CAJA'!B$3:B$9173,A7134,'RELACION PAGO DE CAJA'!L$3:L$9173)+(SUMIF('RELACION PAGO DE CAJA'!B$3:B$9173,A7134,'RELACION PAGO DE CAJA'!M$3:M$408)+(SUMIF('RELACION PAGO DE CAJA'!B$3:B$9173,A7134,'RELACION PAGO DE CAJA'!N$3:N$9173)))))</f>
        <v>#REF!</v>
      </c>
    </row>
    <row r="7135" spans="1:10">
      <c r="A7135" s="16" t="str">
        <f t="shared" si="116"/>
        <v/>
      </c>
      <c r="B7135" s="93"/>
      <c r="C7135" s="97"/>
      <c r="D7135" s="25"/>
      <c r="E7135" s="91"/>
      <c r="F7135" s="98"/>
      <c r="G7135" s="23"/>
      <c r="H7135" s="23"/>
      <c r="I7135" s="23"/>
      <c r="J7135" s="14" t="e">
        <f ca="1">F7135-(G7135+(SUMIF('RELACION PAGO DE CAJA'!B$3:B$9173,A7135,'RELACION PAGO DE CAJA'!K$3:K$9173)+SUMIF('RELACION PAGO DE CAJA'!B$3:B$9173,A7135,'RELACION PAGO DE CAJA'!L$3:L$9173)+(SUMIF('RELACION PAGO DE CAJA'!B$3:B$9173,A7135,'RELACION PAGO DE CAJA'!M$3:M$408)+(SUMIF('RELACION PAGO DE CAJA'!B$3:B$9173,A7135,'RELACION PAGO DE CAJA'!N$3:N$9173)))))</f>
        <v>#REF!</v>
      </c>
    </row>
    <row r="7136" spans="1:10">
      <c r="A7136" s="16" t="str">
        <f t="shared" si="116"/>
        <v/>
      </c>
      <c r="B7136" s="93"/>
      <c r="C7136" s="97"/>
      <c r="D7136" s="25"/>
      <c r="E7136" s="91"/>
      <c r="F7136" s="98"/>
      <c r="G7136" s="23"/>
      <c r="H7136" s="23"/>
      <c r="I7136" s="23"/>
      <c r="J7136" s="14" t="e">
        <f ca="1">F7136-(G7136+(SUMIF('RELACION PAGO DE CAJA'!B$3:B$9173,A7136,'RELACION PAGO DE CAJA'!K$3:K$9173)+SUMIF('RELACION PAGO DE CAJA'!B$3:B$9173,A7136,'RELACION PAGO DE CAJA'!L$3:L$9173)+(SUMIF('RELACION PAGO DE CAJA'!B$3:B$9173,A7136,'RELACION PAGO DE CAJA'!M$3:M$408)+(SUMIF('RELACION PAGO DE CAJA'!B$3:B$9173,A7136,'RELACION PAGO DE CAJA'!N$3:N$9173)))))</f>
        <v>#REF!</v>
      </c>
    </row>
    <row r="7137" spans="1:10">
      <c r="A7137" s="16" t="str">
        <f t="shared" si="116"/>
        <v/>
      </c>
      <c r="B7137" s="93"/>
      <c r="C7137" s="97"/>
      <c r="D7137" s="25"/>
      <c r="E7137" s="91"/>
      <c r="F7137" s="98"/>
      <c r="G7137" s="23"/>
      <c r="H7137" s="23"/>
      <c r="I7137" s="23"/>
      <c r="J7137" s="14" t="e">
        <f ca="1">F7137-(G7137+(SUMIF('RELACION PAGO DE CAJA'!B$3:B$9173,A7137,'RELACION PAGO DE CAJA'!K$3:K$9173)+SUMIF('RELACION PAGO DE CAJA'!B$3:B$9173,A7137,'RELACION PAGO DE CAJA'!L$3:L$9173)+(SUMIF('RELACION PAGO DE CAJA'!B$3:B$9173,A7137,'RELACION PAGO DE CAJA'!M$3:M$408)+(SUMIF('RELACION PAGO DE CAJA'!B$3:B$9173,A7137,'RELACION PAGO DE CAJA'!N$3:N$9173)))))</f>
        <v>#REF!</v>
      </c>
    </row>
    <row r="7138" spans="1:10">
      <c r="A7138" s="16" t="str">
        <f t="shared" si="116"/>
        <v/>
      </c>
      <c r="B7138" s="93"/>
      <c r="C7138" s="97"/>
      <c r="D7138" s="25"/>
      <c r="E7138" s="91"/>
      <c r="F7138" s="98"/>
      <c r="G7138" s="23"/>
      <c r="H7138" s="23"/>
      <c r="I7138" s="23"/>
      <c r="J7138" s="14" t="e">
        <f ca="1">F7138-(G7138+(SUMIF('RELACION PAGO DE CAJA'!B$3:B$9173,A7138,'RELACION PAGO DE CAJA'!K$3:K$9173)+SUMIF('RELACION PAGO DE CAJA'!B$3:B$9173,A7138,'RELACION PAGO DE CAJA'!L$3:L$9173)+(SUMIF('RELACION PAGO DE CAJA'!B$3:B$9173,A7138,'RELACION PAGO DE CAJA'!M$3:M$408)+(SUMIF('RELACION PAGO DE CAJA'!B$3:B$9173,A7138,'RELACION PAGO DE CAJA'!N$3:N$9173)))))</f>
        <v>#REF!</v>
      </c>
    </row>
    <row r="7139" spans="1:10">
      <c r="A7139" s="16" t="str">
        <f t="shared" si="116"/>
        <v/>
      </c>
      <c r="B7139" s="93"/>
      <c r="C7139" s="97"/>
      <c r="D7139" s="25"/>
      <c r="E7139" s="91"/>
      <c r="F7139" s="98"/>
      <c r="G7139" s="23"/>
      <c r="H7139" s="23"/>
      <c r="I7139" s="23"/>
      <c r="J7139" s="14" t="e">
        <f ca="1">F7139-(G7139+(SUMIF('RELACION PAGO DE CAJA'!B$3:B$9173,A7139,'RELACION PAGO DE CAJA'!K$3:K$9173)+SUMIF('RELACION PAGO DE CAJA'!B$3:B$9173,A7139,'RELACION PAGO DE CAJA'!L$3:L$9173)+(SUMIF('RELACION PAGO DE CAJA'!B$3:B$9173,A7139,'RELACION PAGO DE CAJA'!M$3:M$408)+(SUMIF('RELACION PAGO DE CAJA'!B$3:B$9173,A7139,'RELACION PAGO DE CAJA'!N$3:N$9173)))))</f>
        <v>#REF!</v>
      </c>
    </row>
    <row r="7140" spans="1:10">
      <c r="A7140" s="16" t="str">
        <f t="shared" si="116"/>
        <v/>
      </c>
      <c r="B7140" s="93"/>
      <c r="C7140" s="97"/>
      <c r="D7140" s="25"/>
      <c r="E7140" s="91"/>
      <c r="F7140" s="98"/>
      <c r="G7140" s="23"/>
      <c r="H7140" s="23"/>
      <c r="I7140" s="23"/>
      <c r="J7140" s="14" t="e">
        <f ca="1">F7140-(G7140+(SUMIF('RELACION PAGO DE CAJA'!B$3:B$9173,A7140,'RELACION PAGO DE CAJA'!K$3:K$9173)+SUMIF('RELACION PAGO DE CAJA'!B$3:B$9173,A7140,'RELACION PAGO DE CAJA'!L$3:L$9173)+(SUMIF('RELACION PAGO DE CAJA'!B$3:B$9173,A7140,'RELACION PAGO DE CAJA'!M$3:M$408)+(SUMIF('RELACION PAGO DE CAJA'!B$3:B$9173,A7140,'RELACION PAGO DE CAJA'!N$3:N$9173)))))</f>
        <v>#REF!</v>
      </c>
    </row>
    <row r="7141" spans="1:10">
      <c r="A7141" s="16" t="str">
        <f t="shared" si="116"/>
        <v/>
      </c>
      <c r="B7141" s="93"/>
      <c r="C7141" s="97"/>
      <c r="D7141" s="25"/>
      <c r="E7141" s="91"/>
      <c r="F7141" s="98"/>
      <c r="G7141" s="23"/>
      <c r="H7141" s="23"/>
      <c r="I7141" s="23"/>
      <c r="J7141" s="14" t="e">
        <f ca="1">F7141-(G7141+(SUMIF('RELACION PAGO DE CAJA'!B$3:B$9173,A7141,'RELACION PAGO DE CAJA'!K$3:K$9173)+SUMIF('RELACION PAGO DE CAJA'!B$3:B$9173,A7141,'RELACION PAGO DE CAJA'!L$3:L$9173)+(SUMIF('RELACION PAGO DE CAJA'!B$3:B$9173,A7141,'RELACION PAGO DE CAJA'!M$3:M$408)+(SUMIF('RELACION PAGO DE CAJA'!B$3:B$9173,A7141,'RELACION PAGO DE CAJA'!N$3:N$9173)))))</f>
        <v>#REF!</v>
      </c>
    </row>
    <row r="7142" spans="1:10">
      <c r="A7142" s="16" t="str">
        <f t="shared" si="116"/>
        <v/>
      </c>
      <c r="B7142" s="93"/>
      <c r="C7142" s="97"/>
      <c r="D7142" s="25"/>
      <c r="E7142" s="91"/>
      <c r="F7142" s="98"/>
      <c r="G7142" s="23"/>
      <c r="H7142" s="23"/>
      <c r="I7142" s="23"/>
      <c r="J7142" s="14" t="e">
        <f ca="1">F7142-(G7142+(SUMIF('RELACION PAGO DE CAJA'!B$3:B$9173,A7142,'RELACION PAGO DE CAJA'!K$3:K$9173)+SUMIF('RELACION PAGO DE CAJA'!B$3:B$9173,A7142,'RELACION PAGO DE CAJA'!L$3:L$9173)+(SUMIF('RELACION PAGO DE CAJA'!B$3:B$9173,A7142,'RELACION PAGO DE CAJA'!M$3:M$408)+(SUMIF('RELACION PAGO DE CAJA'!B$3:B$9173,A7142,'RELACION PAGO DE CAJA'!N$3:N$9173)))))</f>
        <v>#REF!</v>
      </c>
    </row>
    <row r="7143" spans="1:10">
      <c r="A7143" s="16" t="str">
        <f t="shared" si="116"/>
        <v/>
      </c>
      <c r="B7143" s="93"/>
      <c r="C7143" s="97"/>
      <c r="D7143" s="25"/>
      <c r="E7143" s="91"/>
      <c r="F7143" s="98"/>
      <c r="G7143" s="23"/>
      <c r="H7143" s="23"/>
      <c r="I7143" s="23"/>
      <c r="J7143" s="14" t="e">
        <f ca="1">F7143-(G7143+(SUMIF('RELACION PAGO DE CAJA'!B$3:B$9173,A7143,'RELACION PAGO DE CAJA'!K$3:K$9173)+SUMIF('RELACION PAGO DE CAJA'!B$3:B$9173,A7143,'RELACION PAGO DE CAJA'!L$3:L$9173)+(SUMIF('RELACION PAGO DE CAJA'!B$3:B$9173,A7143,'RELACION PAGO DE CAJA'!M$3:M$408)+(SUMIF('RELACION PAGO DE CAJA'!B$3:B$9173,A7143,'RELACION PAGO DE CAJA'!N$3:N$9173)))))</f>
        <v>#REF!</v>
      </c>
    </row>
    <row r="7144" spans="1:10">
      <c r="A7144" s="16" t="str">
        <f t="shared" si="116"/>
        <v/>
      </c>
      <c r="B7144" s="93"/>
      <c r="C7144" s="97"/>
      <c r="D7144" s="25"/>
      <c r="E7144" s="91"/>
      <c r="F7144" s="98"/>
      <c r="G7144" s="23"/>
      <c r="H7144" s="23"/>
      <c r="I7144" s="23"/>
      <c r="J7144" s="14" t="e">
        <f ca="1">F7144-(G7144+(SUMIF('RELACION PAGO DE CAJA'!B$3:B$9173,A7144,'RELACION PAGO DE CAJA'!K$3:K$9173)+SUMIF('RELACION PAGO DE CAJA'!B$3:B$9173,A7144,'RELACION PAGO DE CAJA'!L$3:L$9173)+(SUMIF('RELACION PAGO DE CAJA'!B$3:B$9173,A7144,'RELACION PAGO DE CAJA'!M$3:M$408)+(SUMIF('RELACION PAGO DE CAJA'!B$3:B$9173,A7144,'RELACION PAGO DE CAJA'!N$3:N$9173)))))</f>
        <v>#REF!</v>
      </c>
    </row>
    <row r="7145" spans="1:10">
      <c r="A7145" s="16" t="str">
        <f t="shared" si="116"/>
        <v/>
      </c>
      <c r="B7145" s="93"/>
      <c r="C7145" s="97"/>
      <c r="D7145" s="25"/>
      <c r="E7145" s="91"/>
      <c r="F7145" s="98"/>
      <c r="G7145" s="23"/>
      <c r="H7145" s="23"/>
      <c r="I7145" s="23"/>
      <c r="J7145" s="14" t="e">
        <f ca="1">F7145-(G7145+(SUMIF('RELACION PAGO DE CAJA'!B$3:B$9173,A7145,'RELACION PAGO DE CAJA'!K$3:K$9173)+SUMIF('RELACION PAGO DE CAJA'!B$3:B$9173,A7145,'RELACION PAGO DE CAJA'!L$3:L$9173)+(SUMIF('RELACION PAGO DE CAJA'!B$3:B$9173,A7145,'RELACION PAGO DE CAJA'!M$3:M$408)+(SUMIF('RELACION PAGO DE CAJA'!B$3:B$9173,A7145,'RELACION PAGO DE CAJA'!N$3:N$9173)))))</f>
        <v>#REF!</v>
      </c>
    </row>
    <row r="7146" spans="1:10">
      <c r="A7146" s="16" t="str">
        <f t="shared" si="116"/>
        <v/>
      </c>
      <c r="B7146" s="93"/>
      <c r="C7146" s="97"/>
      <c r="D7146" s="25"/>
      <c r="E7146" s="91"/>
      <c r="F7146" s="98"/>
      <c r="G7146" s="23"/>
      <c r="H7146" s="23"/>
      <c r="I7146" s="23"/>
      <c r="J7146" s="14" t="e">
        <f ca="1">F7146-(G7146+(SUMIF('RELACION PAGO DE CAJA'!B$3:B$9173,A7146,'RELACION PAGO DE CAJA'!K$3:K$9173)+SUMIF('RELACION PAGO DE CAJA'!B$3:B$9173,A7146,'RELACION PAGO DE CAJA'!L$3:L$9173)+(SUMIF('RELACION PAGO DE CAJA'!B$3:B$9173,A7146,'RELACION PAGO DE CAJA'!M$3:M$408)+(SUMIF('RELACION PAGO DE CAJA'!B$3:B$9173,A7146,'RELACION PAGO DE CAJA'!N$3:N$9173)))))</f>
        <v>#REF!</v>
      </c>
    </row>
    <row r="7147" spans="1:10">
      <c r="A7147" s="16" t="str">
        <f t="shared" si="116"/>
        <v/>
      </c>
      <c r="B7147" s="93"/>
      <c r="C7147" s="97"/>
      <c r="D7147" s="25"/>
      <c r="E7147" s="91"/>
      <c r="F7147" s="98"/>
      <c r="G7147" s="23"/>
      <c r="H7147" s="23"/>
      <c r="I7147" s="23"/>
      <c r="J7147" s="14" t="e">
        <f ca="1">F7147-(G7147+(SUMIF('RELACION PAGO DE CAJA'!B$3:B$9173,A7147,'RELACION PAGO DE CAJA'!K$3:K$9173)+SUMIF('RELACION PAGO DE CAJA'!B$3:B$9173,A7147,'RELACION PAGO DE CAJA'!L$3:L$9173)+(SUMIF('RELACION PAGO DE CAJA'!B$3:B$9173,A7147,'RELACION PAGO DE CAJA'!M$3:M$408)+(SUMIF('RELACION PAGO DE CAJA'!B$3:B$9173,A7147,'RELACION PAGO DE CAJA'!N$3:N$9173)))))</f>
        <v>#REF!</v>
      </c>
    </row>
    <row r="7148" spans="1:10">
      <c r="A7148" s="16" t="str">
        <f t="shared" si="116"/>
        <v/>
      </c>
      <c r="B7148" s="93"/>
      <c r="C7148" s="97"/>
      <c r="D7148" s="25"/>
      <c r="E7148" s="91"/>
      <c r="F7148" s="98"/>
      <c r="G7148" s="23"/>
      <c r="H7148" s="23"/>
      <c r="I7148" s="23"/>
      <c r="J7148" s="14" t="e">
        <f ca="1">F7148-(G7148+(SUMIF('RELACION PAGO DE CAJA'!B$3:B$9173,A7148,'RELACION PAGO DE CAJA'!K$3:K$9173)+SUMIF('RELACION PAGO DE CAJA'!B$3:B$9173,A7148,'RELACION PAGO DE CAJA'!L$3:L$9173)+(SUMIF('RELACION PAGO DE CAJA'!B$3:B$9173,A7148,'RELACION PAGO DE CAJA'!M$3:M$408)+(SUMIF('RELACION PAGO DE CAJA'!B$3:B$9173,A7148,'RELACION PAGO DE CAJA'!N$3:N$9173)))))</f>
        <v>#REF!</v>
      </c>
    </row>
    <row r="7149" spans="1:10">
      <c r="A7149" s="16" t="str">
        <f t="shared" si="116"/>
        <v/>
      </c>
      <c r="B7149" s="93"/>
      <c r="C7149" s="97"/>
      <c r="D7149" s="25"/>
      <c r="E7149" s="91"/>
      <c r="F7149" s="98"/>
      <c r="G7149" s="23"/>
      <c r="H7149" s="23"/>
      <c r="I7149" s="23"/>
      <c r="J7149" s="14" t="e">
        <f ca="1">F7149-(G7149+(SUMIF('RELACION PAGO DE CAJA'!B$3:B$9173,A7149,'RELACION PAGO DE CAJA'!K$3:K$9173)+SUMIF('RELACION PAGO DE CAJA'!B$3:B$9173,A7149,'RELACION PAGO DE CAJA'!L$3:L$9173)+(SUMIF('RELACION PAGO DE CAJA'!B$3:B$9173,A7149,'RELACION PAGO DE CAJA'!M$3:M$408)+(SUMIF('RELACION PAGO DE CAJA'!B$3:B$9173,A7149,'RELACION PAGO DE CAJA'!N$3:N$9173)))))</f>
        <v>#REF!</v>
      </c>
    </row>
    <row r="7150" spans="1:10">
      <c r="A7150" s="16" t="str">
        <f t="shared" si="116"/>
        <v/>
      </c>
      <c r="B7150" s="93"/>
      <c r="C7150" s="97"/>
      <c r="D7150" s="25"/>
      <c r="E7150" s="91"/>
      <c r="F7150" s="98"/>
      <c r="G7150" s="23"/>
      <c r="H7150" s="23"/>
      <c r="I7150" s="23"/>
      <c r="J7150" s="14" t="e">
        <f ca="1">F7150-(G7150+(SUMIF('RELACION PAGO DE CAJA'!B$3:B$9173,A7150,'RELACION PAGO DE CAJA'!K$3:K$9173)+SUMIF('RELACION PAGO DE CAJA'!B$3:B$9173,A7150,'RELACION PAGO DE CAJA'!L$3:L$9173)+(SUMIF('RELACION PAGO DE CAJA'!B$3:B$9173,A7150,'RELACION PAGO DE CAJA'!M$3:M$408)+(SUMIF('RELACION PAGO DE CAJA'!B$3:B$9173,A7150,'RELACION PAGO DE CAJA'!N$3:N$9173)))))</f>
        <v>#REF!</v>
      </c>
    </row>
    <row r="7151" spans="1:10">
      <c r="A7151" s="16" t="str">
        <f t="shared" si="116"/>
        <v/>
      </c>
      <c r="B7151" s="93"/>
      <c r="C7151" s="97"/>
      <c r="D7151" s="25"/>
      <c r="E7151" s="91"/>
      <c r="F7151" s="98"/>
      <c r="G7151" s="23"/>
      <c r="H7151" s="23"/>
      <c r="I7151" s="23"/>
      <c r="J7151" s="14" t="e">
        <f ca="1">F7151-(G7151+(SUMIF('RELACION PAGO DE CAJA'!B$3:B$9173,A7151,'RELACION PAGO DE CAJA'!K$3:K$9173)+SUMIF('RELACION PAGO DE CAJA'!B$3:B$9173,A7151,'RELACION PAGO DE CAJA'!L$3:L$9173)+(SUMIF('RELACION PAGO DE CAJA'!B$3:B$9173,A7151,'RELACION PAGO DE CAJA'!M$3:M$408)+(SUMIF('RELACION PAGO DE CAJA'!B$3:B$9173,A7151,'RELACION PAGO DE CAJA'!N$3:N$9173)))))</f>
        <v>#REF!</v>
      </c>
    </row>
    <row r="7152" spans="1:10">
      <c r="A7152" s="16" t="str">
        <f t="shared" si="116"/>
        <v/>
      </c>
      <c r="B7152" s="93"/>
      <c r="C7152" s="97"/>
      <c r="D7152" s="25"/>
      <c r="E7152" s="91"/>
      <c r="F7152" s="98"/>
      <c r="G7152" s="23"/>
      <c r="H7152" s="23"/>
      <c r="I7152" s="23"/>
      <c r="J7152" s="14" t="e">
        <f ca="1">F7152-(G7152+(SUMIF('RELACION PAGO DE CAJA'!B$3:B$9173,A7152,'RELACION PAGO DE CAJA'!K$3:K$9173)+SUMIF('RELACION PAGO DE CAJA'!B$3:B$9173,A7152,'RELACION PAGO DE CAJA'!L$3:L$9173)+(SUMIF('RELACION PAGO DE CAJA'!B$3:B$9173,A7152,'RELACION PAGO DE CAJA'!M$3:M$408)+(SUMIF('RELACION PAGO DE CAJA'!B$3:B$9173,A7152,'RELACION PAGO DE CAJA'!N$3:N$9173)))))</f>
        <v>#REF!</v>
      </c>
    </row>
    <row r="7153" spans="1:10">
      <c r="A7153" s="16" t="str">
        <f t="shared" si="116"/>
        <v/>
      </c>
      <c r="B7153" s="93"/>
      <c r="C7153" s="97"/>
      <c r="D7153" s="25"/>
      <c r="E7153" s="91"/>
      <c r="F7153" s="98"/>
      <c r="G7153" s="23"/>
      <c r="H7153" s="23"/>
      <c r="I7153" s="23"/>
      <c r="J7153" s="14" t="e">
        <f ca="1">F7153-(G7153+(SUMIF('RELACION PAGO DE CAJA'!B$3:B$9173,A7153,'RELACION PAGO DE CAJA'!K$3:K$9173)+SUMIF('RELACION PAGO DE CAJA'!B$3:B$9173,A7153,'RELACION PAGO DE CAJA'!L$3:L$9173)+(SUMIF('RELACION PAGO DE CAJA'!B$3:B$9173,A7153,'RELACION PAGO DE CAJA'!M$3:M$408)+(SUMIF('RELACION PAGO DE CAJA'!B$3:B$9173,A7153,'RELACION PAGO DE CAJA'!N$3:N$9173)))))</f>
        <v>#REF!</v>
      </c>
    </row>
    <row r="7154" spans="1:10">
      <c r="A7154" s="16" t="str">
        <f t="shared" si="116"/>
        <v/>
      </c>
      <c r="B7154" s="93"/>
      <c r="C7154" s="97"/>
      <c r="D7154" s="25"/>
      <c r="E7154" s="91"/>
      <c r="F7154" s="98"/>
      <c r="G7154" s="23"/>
      <c r="H7154" s="23"/>
      <c r="I7154" s="23"/>
      <c r="J7154" s="14" t="e">
        <f ca="1">F7154-(G7154+(SUMIF('RELACION PAGO DE CAJA'!B$3:B$9173,A7154,'RELACION PAGO DE CAJA'!K$3:K$9173)+SUMIF('RELACION PAGO DE CAJA'!B$3:B$9173,A7154,'RELACION PAGO DE CAJA'!L$3:L$9173)+(SUMIF('RELACION PAGO DE CAJA'!B$3:B$9173,A7154,'RELACION PAGO DE CAJA'!M$3:M$408)+(SUMIF('RELACION PAGO DE CAJA'!B$3:B$9173,A7154,'RELACION PAGO DE CAJA'!N$3:N$9173)))))</f>
        <v>#REF!</v>
      </c>
    </row>
    <row r="7155" spans="1:10">
      <c r="A7155" s="16" t="str">
        <f t="shared" si="116"/>
        <v/>
      </c>
      <c r="B7155" s="93"/>
      <c r="C7155" s="97"/>
      <c r="D7155" s="25"/>
      <c r="E7155" s="91"/>
      <c r="F7155" s="98"/>
      <c r="G7155" s="23"/>
      <c r="H7155" s="23"/>
      <c r="I7155" s="23"/>
      <c r="J7155" s="14" t="e">
        <f ca="1">F7155-(G7155+(SUMIF('RELACION PAGO DE CAJA'!B$3:B$9173,A7155,'RELACION PAGO DE CAJA'!K$3:K$9173)+SUMIF('RELACION PAGO DE CAJA'!B$3:B$9173,A7155,'RELACION PAGO DE CAJA'!L$3:L$9173)+(SUMIF('RELACION PAGO DE CAJA'!B$3:B$9173,A7155,'RELACION PAGO DE CAJA'!M$3:M$408)+(SUMIF('RELACION PAGO DE CAJA'!B$3:B$9173,A7155,'RELACION PAGO DE CAJA'!N$3:N$9173)))))</f>
        <v>#REF!</v>
      </c>
    </row>
    <row r="7156" spans="1:10">
      <c r="A7156" s="16" t="str">
        <f t="shared" si="116"/>
        <v/>
      </c>
      <c r="B7156" s="93"/>
      <c r="C7156" s="97"/>
      <c r="D7156" s="25"/>
      <c r="E7156" s="91"/>
      <c r="F7156" s="98"/>
      <c r="G7156" s="23"/>
      <c r="H7156" s="23"/>
      <c r="I7156" s="23"/>
      <c r="J7156" s="14" t="e">
        <f ca="1">F7156-(G7156+(SUMIF('RELACION PAGO DE CAJA'!B$3:B$9173,A7156,'RELACION PAGO DE CAJA'!K$3:K$9173)+SUMIF('RELACION PAGO DE CAJA'!B$3:B$9173,A7156,'RELACION PAGO DE CAJA'!L$3:L$9173)+(SUMIF('RELACION PAGO DE CAJA'!B$3:B$9173,A7156,'RELACION PAGO DE CAJA'!M$3:M$408)+(SUMIF('RELACION PAGO DE CAJA'!B$3:B$9173,A7156,'RELACION PAGO DE CAJA'!N$3:N$9173)))))</f>
        <v>#REF!</v>
      </c>
    </row>
    <row r="7157" spans="1:10">
      <c r="A7157" s="16" t="str">
        <f t="shared" si="116"/>
        <v/>
      </c>
      <c r="B7157" s="93"/>
      <c r="C7157" s="97"/>
      <c r="D7157" s="25"/>
      <c r="E7157" s="91"/>
      <c r="F7157" s="98"/>
      <c r="G7157" s="23"/>
      <c r="H7157" s="23"/>
      <c r="I7157" s="23"/>
      <c r="J7157" s="14" t="e">
        <f ca="1">F7157-(G7157+(SUMIF('RELACION PAGO DE CAJA'!B$3:B$9173,A7157,'RELACION PAGO DE CAJA'!K$3:K$9173)+SUMIF('RELACION PAGO DE CAJA'!B$3:B$9173,A7157,'RELACION PAGO DE CAJA'!L$3:L$9173)+(SUMIF('RELACION PAGO DE CAJA'!B$3:B$9173,A7157,'RELACION PAGO DE CAJA'!M$3:M$408)+(SUMIF('RELACION PAGO DE CAJA'!B$3:B$9173,A7157,'RELACION PAGO DE CAJA'!N$3:N$9173)))))</f>
        <v>#REF!</v>
      </c>
    </row>
    <row r="7158" spans="1:10">
      <c r="A7158" s="16" t="str">
        <f t="shared" si="116"/>
        <v/>
      </c>
      <c r="B7158" s="93"/>
      <c r="C7158" s="97"/>
      <c r="D7158" s="25"/>
      <c r="E7158" s="91"/>
      <c r="F7158" s="98"/>
      <c r="G7158" s="23"/>
      <c r="H7158" s="23"/>
      <c r="I7158" s="23"/>
      <c r="J7158" s="14" t="e">
        <f ca="1">F7158-(G7158+(SUMIF('RELACION PAGO DE CAJA'!B$3:B$9173,A7158,'RELACION PAGO DE CAJA'!K$3:K$9173)+SUMIF('RELACION PAGO DE CAJA'!B$3:B$9173,A7158,'RELACION PAGO DE CAJA'!L$3:L$9173)+(SUMIF('RELACION PAGO DE CAJA'!B$3:B$9173,A7158,'RELACION PAGO DE CAJA'!M$3:M$408)+(SUMIF('RELACION PAGO DE CAJA'!B$3:B$9173,A7158,'RELACION PAGO DE CAJA'!N$3:N$9173)))))</f>
        <v>#REF!</v>
      </c>
    </row>
    <row r="7159" spans="1:10">
      <c r="A7159" s="16" t="str">
        <f t="shared" si="116"/>
        <v/>
      </c>
      <c r="B7159" s="93"/>
      <c r="C7159" s="97"/>
      <c r="D7159" s="25"/>
      <c r="E7159" s="91"/>
      <c r="F7159" s="98"/>
      <c r="G7159" s="23"/>
      <c r="H7159" s="23"/>
      <c r="I7159" s="23"/>
      <c r="J7159" s="14" t="e">
        <f ca="1">F7159-(G7159+(SUMIF('RELACION PAGO DE CAJA'!B$3:B$9173,A7159,'RELACION PAGO DE CAJA'!K$3:K$9173)+SUMIF('RELACION PAGO DE CAJA'!B$3:B$9173,A7159,'RELACION PAGO DE CAJA'!L$3:L$9173)+(SUMIF('RELACION PAGO DE CAJA'!B$3:B$9173,A7159,'RELACION PAGO DE CAJA'!M$3:M$408)+(SUMIF('RELACION PAGO DE CAJA'!B$3:B$9173,A7159,'RELACION PAGO DE CAJA'!N$3:N$9173)))))</f>
        <v>#REF!</v>
      </c>
    </row>
    <row r="7160" spans="1:10">
      <c r="A7160" s="16" t="str">
        <f t="shared" si="116"/>
        <v/>
      </c>
      <c r="B7160" s="93"/>
      <c r="C7160" s="97"/>
      <c r="D7160" s="25"/>
      <c r="E7160" s="91"/>
      <c r="F7160" s="98"/>
      <c r="G7160" s="23"/>
      <c r="H7160" s="23"/>
      <c r="I7160" s="23"/>
      <c r="J7160" s="14" t="e">
        <f ca="1">F7160-(G7160+(SUMIF('RELACION PAGO DE CAJA'!B$3:B$9173,A7160,'RELACION PAGO DE CAJA'!K$3:K$9173)+SUMIF('RELACION PAGO DE CAJA'!B$3:B$9173,A7160,'RELACION PAGO DE CAJA'!L$3:L$9173)+(SUMIF('RELACION PAGO DE CAJA'!B$3:B$9173,A7160,'RELACION PAGO DE CAJA'!M$3:M$408)+(SUMIF('RELACION PAGO DE CAJA'!B$3:B$9173,A7160,'RELACION PAGO DE CAJA'!N$3:N$9173)))))</f>
        <v>#REF!</v>
      </c>
    </row>
    <row r="7161" spans="1:10">
      <c r="A7161" s="16" t="str">
        <f t="shared" si="116"/>
        <v/>
      </c>
      <c r="B7161" s="93"/>
      <c r="C7161" s="97"/>
      <c r="D7161" s="25"/>
      <c r="E7161" s="91"/>
      <c r="F7161" s="98"/>
      <c r="G7161" s="23"/>
      <c r="H7161" s="23"/>
      <c r="I7161" s="23"/>
      <c r="J7161" s="14" t="e">
        <f ca="1">F7161-(G7161+(SUMIF('RELACION PAGO DE CAJA'!B$3:B$9173,A7161,'RELACION PAGO DE CAJA'!K$3:K$9173)+SUMIF('RELACION PAGO DE CAJA'!B$3:B$9173,A7161,'RELACION PAGO DE CAJA'!L$3:L$9173)+(SUMIF('RELACION PAGO DE CAJA'!B$3:B$9173,A7161,'RELACION PAGO DE CAJA'!M$3:M$408)+(SUMIF('RELACION PAGO DE CAJA'!B$3:B$9173,A7161,'RELACION PAGO DE CAJA'!N$3:N$9173)))))</f>
        <v>#REF!</v>
      </c>
    </row>
    <row r="7162" spans="1:10">
      <c r="A7162" s="16" t="str">
        <f t="shared" si="116"/>
        <v/>
      </c>
      <c r="B7162" s="93"/>
      <c r="C7162" s="97"/>
      <c r="D7162" s="25"/>
      <c r="E7162" s="91"/>
      <c r="F7162" s="98"/>
      <c r="G7162" s="23"/>
      <c r="H7162" s="23"/>
      <c r="I7162" s="23"/>
      <c r="J7162" s="14" t="e">
        <f ca="1">F7162-(G7162+(SUMIF('RELACION PAGO DE CAJA'!B$3:B$9173,A7162,'RELACION PAGO DE CAJA'!K$3:K$9173)+SUMIF('RELACION PAGO DE CAJA'!B$3:B$9173,A7162,'RELACION PAGO DE CAJA'!L$3:L$9173)+(SUMIF('RELACION PAGO DE CAJA'!B$3:B$9173,A7162,'RELACION PAGO DE CAJA'!M$3:M$408)+(SUMIF('RELACION PAGO DE CAJA'!B$3:B$9173,A7162,'RELACION PAGO DE CAJA'!N$3:N$9173)))))</f>
        <v>#REF!</v>
      </c>
    </row>
    <row r="7163" spans="1:10">
      <c r="A7163" s="16" t="str">
        <f t="shared" si="116"/>
        <v/>
      </c>
      <c r="B7163" s="93"/>
      <c r="C7163" s="97"/>
      <c r="D7163" s="25"/>
      <c r="E7163" s="91"/>
      <c r="F7163" s="98"/>
      <c r="G7163" s="23"/>
      <c r="H7163" s="23"/>
      <c r="I7163" s="23"/>
      <c r="J7163" s="14" t="e">
        <f ca="1">F7163-(G7163+(SUMIF('RELACION PAGO DE CAJA'!B$3:B$9173,A7163,'RELACION PAGO DE CAJA'!K$3:K$9173)+SUMIF('RELACION PAGO DE CAJA'!B$3:B$9173,A7163,'RELACION PAGO DE CAJA'!L$3:L$9173)+(SUMIF('RELACION PAGO DE CAJA'!B$3:B$9173,A7163,'RELACION PAGO DE CAJA'!M$3:M$408)+(SUMIF('RELACION PAGO DE CAJA'!B$3:B$9173,A7163,'RELACION PAGO DE CAJA'!N$3:N$9173)))))</f>
        <v>#REF!</v>
      </c>
    </row>
    <row r="7164" spans="1:10">
      <c r="A7164" s="16" t="str">
        <f t="shared" si="116"/>
        <v/>
      </c>
      <c r="B7164" s="93"/>
      <c r="C7164" s="97"/>
      <c r="D7164" s="25"/>
      <c r="E7164" s="91"/>
      <c r="F7164" s="98"/>
      <c r="G7164" s="23"/>
      <c r="H7164" s="23"/>
      <c r="I7164" s="23"/>
      <c r="J7164" s="14" t="e">
        <f ca="1">F7164-(G7164+(SUMIF('RELACION PAGO DE CAJA'!B$3:B$9173,A7164,'RELACION PAGO DE CAJA'!K$3:K$9173)+SUMIF('RELACION PAGO DE CAJA'!B$3:B$9173,A7164,'RELACION PAGO DE CAJA'!L$3:L$9173)+(SUMIF('RELACION PAGO DE CAJA'!B$3:B$9173,A7164,'RELACION PAGO DE CAJA'!M$3:M$408)+(SUMIF('RELACION PAGO DE CAJA'!B$3:B$9173,A7164,'RELACION PAGO DE CAJA'!N$3:N$9173)))))</f>
        <v>#REF!</v>
      </c>
    </row>
    <row r="7165" spans="1:10">
      <c r="A7165" s="16" t="str">
        <f t="shared" si="116"/>
        <v/>
      </c>
      <c r="B7165" s="93"/>
      <c r="C7165" s="97"/>
      <c r="D7165" s="25"/>
      <c r="E7165" s="91"/>
      <c r="F7165" s="98"/>
      <c r="G7165" s="23"/>
      <c r="H7165" s="23"/>
      <c r="I7165" s="23"/>
      <c r="J7165" s="14" t="e">
        <f ca="1">F7165-(G7165+(SUMIF('RELACION PAGO DE CAJA'!B$3:B$9173,A7165,'RELACION PAGO DE CAJA'!K$3:K$9173)+SUMIF('RELACION PAGO DE CAJA'!B$3:B$9173,A7165,'RELACION PAGO DE CAJA'!L$3:L$9173)+(SUMIF('RELACION PAGO DE CAJA'!B$3:B$9173,A7165,'RELACION PAGO DE CAJA'!M$3:M$408)+(SUMIF('RELACION PAGO DE CAJA'!B$3:B$9173,A7165,'RELACION PAGO DE CAJA'!N$3:N$9173)))))</f>
        <v>#REF!</v>
      </c>
    </row>
    <row r="7166" spans="1:10">
      <c r="A7166" s="16" t="str">
        <f t="shared" si="116"/>
        <v/>
      </c>
      <c r="B7166" s="93"/>
      <c r="C7166" s="97"/>
      <c r="D7166" s="25"/>
      <c r="E7166" s="91"/>
      <c r="F7166" s="98"/>
      <c r="G7166" s="23"/>
      <c r="H7166" s="23"/>
      <c r="I7166" s="23"/>
      <c r="J7166" s="14" t="e">
        <f ca="1">F7166-(G7166+(SUMIF('RELACION PAGO DE CAJA'!B$3:B$9173,A7166,'RELACION PAGO DE CAJA'!K$3:K$9173)+SUMIF('RELACION PAGO DE CAJA'!B$3:B$9173,A7166,'RELACION PAGO DE CAJA'!L$3:L$9173)+(SUMIF('RELACION PAGO DE CAJA'!B$3:B$9173,A7166,'RELACION PAGO DE CAJA'!M$3:M$408)+(SUMIF('RELACION PAGO DE CAJA'!B$3:B$9173,A7166,'RELACION PAGO DE CAJA'!N$3:N$9173)))))</f>
        <v>#REF!</v>
      </c>
    </row>
    <row r="7167" spans="1:10">
      <c r="A7167" s="16" t="str">
        <f t="shared" si="116"/>
        <v/>
      </c>
      <c r="B7167" s="93"/>
      <c r="C7167" s="97"/>
      <c r="D7167" s="25"/>
      <c r="E7167" s="91"/>
      <c r="F7167" s="98"/>
      <c r="G7167" s="23"/>
      <c r="H7167" s="23"/>
      <c r="I7167" s="23"/>
      <c r="J7167" s="14" t="e">
        <f ca="1">F7167-(G7167+(SUMIF('RELACION PAGO DE CAJA'!B$3:B$9173,A7167,'RELACION PAGO DE CAJA'!K$3:K$9173)+SUMIF('RELACION PAGO DE CAJA'!B$3:B$9173,A7167,'RELACION PAGO DE CAJA'!L$3:L$9173)+(SUMIF('RELACION PAGO DE CAJA'!B$3:B$9173,A7167,'RELACION PAGO DE CAJA'!M$3:M$408)+(SUMIF('RELACION PAGO DE CAJA'!B$3:B$9173,A7167,'RELACION PAGO DE CAJA'!N$3:N$9173)))))</f>
        <v>#REF!</v>
      </c>
    </row>
    <row r="7168" spans="1:10">
      <c r="A7168" s="16" t="str">
        <f t="shared" si="116"/>
        <v/>
      </c>
      <c r="B7168" s="93"/>
      <c r="C7168" s="97"/>
      <c r="D7168" s="25"/>
      <c r="E7168" s="91"/>
      <c r="F7168" s="98"/>
      <c r="G7168" s="23"/>
      <c r="H7168" s="23"/>
      <c r="I7168" s="23"/>
      <c r="J7168" s="14" t="e">
        <f ca="1">F7168-(G7168+(SUMIF('RELACION PAGO DE CAJA'!B$3:B$9173,A7168,'RELACION PAGO DE CAJA'!K$3:K$9173)+SUMIF('RELACION PAGO DE CAJA'!B$3:B$9173,A7168,'RELACION PAGO DE CAJA'!L$3:L$9173)+(SUMIF('RELACION PAGO DE CAJA'!B$3:B$9173,A7168,'RELACION PAGO DE CAJA'!M$3:M$408)+(SUMIF('RELACION PAGO DE CAJA'!B$3:B$9173,A7168,'RELACION PAGO DE CAJA'!N$3:N$9173)))))</f>
        <v>#REF!</v>
      </c>
    </row>
    <row r="7169" spans="1:10">
      <c r="A7169" s="16" t="str">
        <f t="shared" si="116"/>
        <v/>
      </c>
      <c r="B7169" s="93"/>
      <c r="C7169" s="97"/>
      <c r="D7169" s="25"/>
      <c r="E7169" s="91"/>
      <c r="F7169" s="98"/>
      <c r="G7169" s="23"/>
      <c r="H7169" s="23"/>
      <c r="I7169" s="23"/>
      <c r="J7169" s="14" t="e">
        <f ca="1">F7169-(G7169+(SUMIF('RELACION PAGO DE CAJA'!B$3:B$9173,A7169,'RELACION PAGO DE CAJA'!K$3:K$9173)+SUMIF('RELACION PAGO DE CAJA'!B$3:B$9173,A7169,'RELACION PAGO DE CAJA'!L$3:L$9173)+(SUMIF('RELACION PAGO DE CAJA'!B$3:B$9173,A7169,'RELACION PAGO DE CAJA'!M$3:M$408)+(SUMIF('RELACION PAGO DE CAJA'!B$3:B$9173,A7169,'RELACION PAGO DE CAJA'!N$3:N$9173)))))</f>
        <v>#REF!</v>
      </c>
    </row>
    <row r="7170" spans="1:10">
      <c r="A7170" s="16" t="str">
        <f t="shared" si="116"/>
        <v/>
      </c>
      <c r="B7170" s="93"/>
      <c r="C7170" s="97"/>
      <c r="D7170" s="25"/>
      <c r="E7170" s="91"/>
      <c r="F7170" s="98"/>
      <c r="G7170" s="23"/>
      <c r="H7170" s="23"/>
      <c r="I7170" s="23"/>
      <c r="J7170" s="14" t="e">
        <f ca="1">F7170-(G7170+(SUMIF('RELACION PAGO DE CAJA'!B$3:B$9173,A7170,'RELACION PAGO DE CAJA'!K$3:K$9173)+SUMIF('RELACION PAGO DE CAJA'!B$3:B$9173,A7170,'RELACION PAGO DE CAJA'!L$3:L$9173)+(SUMIF('RELACION PAGO DE CAJA'!B$3:B$9173,A7170,'RELACION PAGO DE CAJA'!M$3:M$408)+(SUMIF('RELACION PAGO DE CAJA'!B$3:B$9173,A7170,'RELACION PAGO DE CAJA'!N$3:N$9173)))))</f>
        <v>#REF!</v>
      </c>
    </row>
    <row r="7171" spans="1:10">
      <c r="A7171" s="16" t="str">
        <f t="shared" si="116"/>
        <v/>
      </c>
      <c r="B7171" s="93"/>
      <c r="C7171" s="97"/>
      <c r="D7171" s="25"/>
      <c r="E7171" s="91"/>
      <c r="F7171" s="98"/>
      <c r="G7171" s="23"/>
      <c r="H7171" s="23"/>
      <c r="I7171" s="23"/>
      <c r="J7171" s="14" t="e">
        <f ca="1">F7171-(G7171+(SUMIF('RELACION PAGO DE CAJA'!B$3:B$9173,A7171,'RELACION PAGO DE CAJA'!K$3:K$9173)+SUMIF('RELACION PAGO DE CAJA'!B$3:B$9173,A7171,'RELACION PAGO DE CAJA'!L$3:L$9173)+(SUMIF('RELACION PAGO DE CAJA'!B$3:B$9173,A7171,'RELACION PAGO DE CAJA'!M$3:M$408)+(SUMIF('RELACION PAGO DE CAJA'!B$3:B$9173,A7171,'RELACION PAGO DE CAJA'!N$3:N$9173)))))</f>
        <v>#REF!</v>
      </c>
    </row>
    <row r="7172" spans="1:10">
      <c r="A7172" s="16" t="str">
        <f t="shared" si="116"/>
        <v/>
      </c>
      <c r="B7172" s="93"/>
      <c r="C7172" s="97"/>
      <c r="D7172" s="25"/>
      <c r="E7172" s="91"/>
      <c r="F7172" s="98"/>
      <c r="G7172" s="23"/>
      <c r="H7172" s="23"/>
      <c r="I7172" s="23"/>
      <c r="J7172" s="14" t="e">
        <f ca="1">F7172-(G7172+(SUMIF('RELACION PAGO DE CAJA'!B$3:B$9173,A7172,'RELACION PAGO DE CAJA'!K$3:K$9173)+SUMIF('RELACION PAGO DE CAJA'!B$3:B$9173,A7172,'RELACION PAGO DE CAJA'!L$3:L$9173)+(SUMIF('RELACION PAGO DE CAJA'!B$3:B$9173,A7172,'RELACION PAGO DE CAJA'!M$3:M$408)+(SUMIF('RELACION PAGO DE CAJA'!B$3:B$9173,A7172,'RELACION PAGO DE CAJA'!N$3:N$9173)))))</f>
        <v>#REF!</v>
      </c>
    </row>
    <row r="7173" spans="1:10">
      <c r="A7173" s="16" t="str">
        <f t="shared" si="116"/>
        <v/>
      </c>
      <c r="B7173" s="93"/>
      <c r="C7173" s="97"/>
      <c r="D7173" s="25"/>
      <c r="E7173" s="91"/>
      <c r="F7173" s="98"/>
      <c r="G7173" s="23"/>
      <c r="H7173" s="23"/>
      <c r="I7173" s="23"/>
      <c r="J7173" s="14" t="e">
        <f ca="1">F7173-(G7173+(SUMIF('RELACION PAGO DE CAJA'!B$3:B$9173,A7173,'RELACION PAGO DE CAJA'!K$3:K$9173)+SUMIF('RELACION PAGO DE CAJA'!B$3:B$9173,A7173,'RELACION PAGO DE CAJA'!L$3:L$9173)+(SUMIF('RELACION PAGO DE CAJA'!B$3:B$9173,A7173,'RELACION PAGO DE CAJA'!M$3:M$408)+(SUMIF('RELACION PAGO DE CAJA'!B$3:B$9173,A7173,'RELACION PAGO DE CAJA'!N$3:N$9173)))))</f>
        <v>#REF!</v>
      </c>
    </row>
    <row r="7174" spans="1:10">
      <c r="A7174" s="16" t="str">
        <f t="shared" si="116"/>
        <v/>
      </c>
      <c r="B7174" s="93"/>
      <c r="C7174" s="97"/>
      <c r="D7174" s="25"/>
      <c r="E7174" s="91"/>
      <c r="F7174" s="98"/>
      <c r="G7174" s="23"/>
      <c r="H7174" s="23"/>
      <c r="I7174" s="23"/>
      <c r="J7174" s="14" t="e">
        <f ca="1">F7174-(G7174+(SUMIF('RELACION PAGO DE CAJA'!B$3:B$9173,A7174,'RELACION PAGO DE CAJA'!K$3:K$9173)+SUMIF('RELACION PAGO DE CAJA'!B$3:B$9173,A7174,'RELACION PAGO DE CAJA'!L$3:L$9173)+(SUMIF('RELACION PAGO DE CAJA'!B$3:B$9173,A7174,'RELACION PAGO DE CAJA'!M$3:M$408)+(SUMIF('RELACION PAGO DE CAJA'!B$3:B$9173,A7174,'RELACION PAGO DE CAJA'!N$3:N$9173)))))</f>
        <v>#REF!</v>
      </c>
    </row>
    <row r="7175" spans="1:10">
      <c r="A7175" s="16" t="str">
        <f t="shared" si="116"/>
        <v/>
      </c>
      <c r="B7175" s="93"/>
      <c r="C7175" s="97"/>
      <c r="D7175" s="25"/>
      <c r="E7175" s="91"/>
      <c r="F7175" s="98"/>
      <c r="G7175" s="23"/>
      <c r="H7175" s="23"/>
      <c r="I7175" s="23"/>
      <c r="J7175" s="14" t="e">
        <f ca="1">F7175-(G7175+(SUMIF('RELACION PAGO DE CAJA'!B$3:B$9173,A7175,'RELACION PAGO DE CAJA'!K$3:K$9173)+SUMIF('RELACION PAGO DE CAJA'!B$3:B$9173,A7175,'RELACION PAGO DE CAJA'!L$3:L$9173)+(SUMIF('RELACION PAGO DE CAJA'!B$3:B$9173,A7175,'RELACION PAGO DE CAJA'!M$3:M$408)+(SUMIF('RELACION PAGO DE CAJA'!B$3:B$9173,A7175,'RELACION PAGO DE CAJA'!N$3:N$9173)))))</f>
        <v>#REF!</v>
      </c>
    </row>
    <row r="7176" spans="1:10">
      <c r="A7176" s="16" t="str">
        <f t="shared" si="116"/>
        <v/>
      </c>
      <c r="B7176" s="93"/>
      <c r="C7176" s="97"/>
      <c r="D7176" s="25"/>
      <c r="E7176" s="91"/>
      <c r="F7176" s="98"/>
      <c r="G7176" s="23"/>
      <c r="H7176" s="23"/>
      <c r="I7176" s="23"/>
      <c r="J7176" s="14" t="e">
        <f ca="1">F7176-(G7176+(SUMIF('RELACION PAGO DE CAJA'!B$3:B$9173,A7176,'RELACION PAGO DE CAJA'!K$3:K$9173)+SUMIF('RELACION PAGO DE CAJA'!B$3:B$9173,A7176,'RELACION PAGO DE CAJA'!L$3:L$9173)+(SUMIF('RELACION PAGO DE CAJA'!B$3:B$9173,A7176,'RELACION PAGO DE CAJA'!M$3:M$408)+(SUMIF('RELACION PAGO DE CAJA'!B$3:B$9173,A7176,'RELACION PAGO DE CAJA'!N$3:N$9173)))))</f>
        <v>#REF!</v>
      </c>
    </row>
    <row r="7177" spans="1:10">
      <c r="A7177" s="16" t="str">
        <f t="shared" si="116"/>
        <v/>
      </c>
      <c r="B7177" s="93"/>
      <c r="C7177" s="97"/>
      <c r="D7177" s="25"/>
      <c r="E7177" s="91"/>
      <c r="F7177" s="98"/>
      <c r="G7177" s="23"/>
      <c r="H7177" s="23"/>
      <c r="I7177" s="23"/>
      <c r="J7177" s="14" t="e">
        <f ca="1">F7177-(G7177+(SUMIF('RELACION PAGO DE CAJA'!B$3:B$9173,A7177,'RELACION PAGO DE CAJA'!K$3:K$9173)+SUMIF('RELACION PAGO DE CAJA'!B$3:B$9173,A7177,'RELACION PAGO DE CAJA'!L$3:L$9173)+(SUMIF('RELACION PAGO DE CAJA'!B$3:B$9173,A7177,'RELACION PAGO DE CAJA'!M$3:M$408)+(SUMIF('RELACION PAGO DE CAJA'!B$3:B$9173,A7177,'RELACION PAGO DE CAJA'!N$3:N$9173)))))</f>
        <v>#REF!</v>
      </c>
    </row>
    <row r="7178" spans="1:10">
      <c r="A7178" s="16" t="str">
        <f t="shared" si="116"/>
        <v/>
      </c>
      <c r="B7178" s="93"/>
      <c r="C7178" s="97"/>
      <c r="D7178" s="25"/>
      <c r="E7178" s="91"/>
      <c r="F7178" s="98"/>
      <c r="G7178" s="23"/>
      <c r="H7178" s="23"/>
      <c r="I7178" s="23"/>
      <c r="J7178" s="14" t="e">
        <f ca="1">F7178-(G7178+(SUMIF('RELACION PAGO DE CAJA'!B$3:B$9173,A7178,'RELACION PAGO DE CAJA'!K$3:K$9173)+SUMIF('RELACION PAGO DE CAJA'!B$3:B$9173,A7178,'RELACION PAGO DE CAJA'!L$3:L$9173)+(SUMIF('RELACION PAGO DE CAJA'!B$3:B$9173,A7178,'RELACION PAGO DE CAJA'!M$3:M$408)+(SUMIF('RELACION PAGO DE CAJA'!B$3:B$9173,A7178,'RELACION PAGO DE CAJA'!N$3:N$9173)))))</f>
        <v>#REF!</v>
      </c>
    </row>
    <row r="7179" spans="1:10">
      <c r="A7179" s="16" t="str">
        <f t="shared" si="116"/>
        <v/>
      </c>
      <c r="B7179" s="93"/>
      <c r="C7179" s="97"/>
      <c r="D7179" s="25"/>
      <c r="E7179" s="91"/>
      <c r="F7179" s="98"/>
      <c r="G7179" s="23"/>
      <c r="H7179" s="23"/>
      <c r="I7179" s="23"/>
      <c r="J7179" s="14" t="e">
        <f ca="1">F7179-(G7179+(SUMIF('RELACION PAGO DE CAJA'!B$3:B$9173,A7179,'RELACION PAGO DE CAJA'!K$3:K$9173)+SUMIF('RELACION PAGO DE CAJA'!B$3:B$9173,A7179,'RELACION PAGO DE CAJA'!L$3:L$9173)+(SUMIF('RELACION PAGO DE CAJA'!B$3:B$9173,A7179,'RELACION PAGO DE CAJA'!M$3:M$408)+(SUMIF('RELACION PAGO DE CAJA'!B$3:B$9173,A7179,'RELACION PAGO DE CAJA'!N$3:N$9173)))))</f>
        <v>#REF!</v>
      </c>
    </row>
    <row r="7180" spans="1:10">
      <c r="A7180" s="16" t="str">
        <f t="shared" si="116"/>
        <v/>
      </c>
      <c r="B7180" s="93"/>
      <c r="C7180" s="97"/>
      <c r="D7180" s="25"/>
      <c r="E7180" s="91"/>
      <c r="F7180" s="98"/>
      <c r="G7180" s="23"/>
      <c r="H7180" s="23"/>
      <c r="I7180" s="23"/>
      <c r="J7180" s="14" t="e">
        <f ca="1">F7180-(G7180+(SUMIF('RELACION PAGO DE CAJA'!B$3:B$9173,A7180,'RELACION PAGO DE CAJA'!K$3:K$9173)+SUMIF('RELACION PAGO DE CAJA'!B$3:B$9173,A7180,'RELACION PAGO DE CAJA'!L$3:L$9173)+(SUMIF('RELACION PAGO DE CAJA'!B$3:B$9173,A7180,'RELACION PAGO DE CAJA'!M$3:M$408)+(SUMIF('RELACION PAGO DE CAJA'!B$3:B$9173,A7180,'RELACION PAGO DE CAJA'!N$3:N$9173)))))</f>
        <v>#REF!</v>
      </c>
    </row>
    <row r="7181" spans="1:10">
      <c r="A7181" s="16" t="str">
        <f t="shared" si="116"/>
        <v/>
      </c>
      <c r="B7181" s="93"/>
      <c r="C7181" s="97"/>
      <c r="D7181" s="25"/>
      <c r="E7181" s="91"/>
      <c r="F7181" s="98"/>
      <c r="G7181" s="23"/>
      <c r="H7181" s="23"/>
      <c r="I7181" s="23"/>
      <c r="J7181" s="14" t="e">
        <f ca="1">F7181-(G7181+(SUMIF('RELACION PAGO DE CAJA'!B$3:B$9173,A7181,'RELACION PAGO DE CAJA'!K$3:K$9173)+SUMIF('RELACION PAGO DE CAJA'!B$3:B$9173,A7181,'RELACION PAGO DE CAJA'!L$3:L$9173)+(SUMIF('RELACION PAGO DE CAJA'!B$3:B$9173,A7181,'RELACION PAGO DE CAJA'!M$3:M$408)+(SUMIF('RELACION PAGO DE CAJA'!B$3:B$9173,A7181,'RELACION PAGO DE CAJA'!N$3:N$9173)))))</f>
        <v>#REF!</v>
      </c>
    </row>
    <row r="7182" spans="1:10">
      <c r="A7182" s="16" t="str">
        <f t="shared" si="116"/>
        <v/>
      </c>
      <c r="B7182" s="93"/>
      <c r="C7182" s="97"/>
      <c r="D7182" s="25"/>
      <c r="E7182" s="91"/>
      <c r="F7182" s="98"/>
      <c r="G7182" s="23"/>
      <c r="H7182" s="23"/>
      <c r="I7182" s="23"/>
      <c r="J7182" s="14" t="e">
        <f ca="1">F7182-(G7182+(SUMIF('RELACION PAGO DE CAJA'!B$3:B$9173,A7182,'RELACION PAGO DE CAJA'!K$3:K$9173)+SUMIF('RELACION PAGO DE CAJA'!B$3:B$9173,A7182,'RELACION PAGO DE CAJA'!L$3:L$9173)+(SUMIF('RELACION PAGO DE CAJA'!B$3:B$9173,A7182,'RELACION PAGO DE CAJA'!M$3:M$408)+(SUMIF('RELACION PAGO DE CAJA'!B$3:B$9173,A7182,'RELACION PAGO DE CAJA'!N$3:N$9173)))))</f>
        <v>#REF!</v>
      </c>
    </row>
    <row r="7183" spans="1:10">
      <c r="A7183" s="16" t="str">
        <f t="shared" si="116"/>
        <v/>
      </c>
      <c r="B7183" s="93"/>
      <c r="C7183" s="97"/>
      <c r="D7183" s="25"/>
      <c r="E7183" s="91"/>
      <c r="F7183" s="98"/>
      <c r="G7183" s="23"/>
      <c r="H7183" s="23"/>
      <c r="I7183" s="23"/>
      <c r="J7183" s="14" t="e">
        <f ca="1">F7183-(G7183+(SUMIF('RELACION PAGO DE CAJA'!B$3:B$9173,A7183,'RELACION PAGO DE CAJA'!K$3:K$9173)+SUMIF('RELACION PAGO DE CAJA'!B$3:B$9173,A7183,'RELACION PAGO DE CAJA'!L$3:L$9173)+(SUMIF('RELACION PAGO DE CAJA'!B$3:B$9173,A7183,'RELACION PAGO DE CAJA'!M$3:M$408)+(SUMIF('RELACION PAGO DE CAJA'!B$3:B$9173,A7183,'RELACION PAGO DE CAJA'!N$3:N$9173)))))</f>
        <v>#REF!</v>
      </c>
    </row>
    <row r="7184" spans="1:10">
      <c r="A7184" s="16" t="str">
        <f t="shared" si="116"/>
        <v/>
      </c>
      <c r="B7184" s="93"/>
      <c r="C7184" s="97"/>
      <c r="D7184" s="25"/>
      <c r="E7184" s="91"/>
      <c r="F7184" s="98"/>
      <c r="G7184" s="23"/>
      <c r="H7184" s="23"/>
      <c r="I7184" s="23"/>
      <c r="J7184" s="14" t="e">
        <f ca="1">F7184-(G7184+(SUMIF('RELACION PAGO DE CAJA'!B$3:B$9173,A7184,'RELACION PAGO DE CAJA'!K$3:K$9173)+SUMIF('RELACION PAGO DE CAJA'!B$3:B$9173,A7184,'RELACION PAGO DE CAJA'!L$3:L$9173)+(SUMIF('RELACION PAGO DE CAJA'!B$3:B$9173,A7184,'RELACION PAGO DE CAJA'!M$3:M$408)+(SUMIF('RELACION PAGO DE CAJA'!B$3:B$9173,A7184,'RELACION PAGO DE CAJA'!N$3:N$9173)))))</f>
        <v>#REF!</v>
      </c>
    </row>
    <row r="7185" spans="1:10">
      <c r="A7185" s="16" t="str">
        <f t="shared" si="116"/>
        <v/>
      </c>
      <c r="B7185" s="93"/>
      <c r="C7185" s="97"/>
      <c r="D7185" s="25"/>
      <c r="E7185" s="91"/>
      <c r="F7185" s="98"/>
      <c r="G7185" s="23"/>
      <c r="H7185" s="23"/>
      <c r="I7185" s="23"/>
      <c r="J7185" s="14" t="e">
        <f ca="1">F7185-(G7185+(SUMIF('RELACION PAGO DE CAJA'!B$3:B$9173,A7185,'RELACION PAGO DE CAJA'!K$3:K$9173)+SUMIF('RELACION PAGO DE CAJA'!B$3:B$9173,A7185,'RELACION PAGO DE CAJA'!L$3:L$9173)+(SUMIF('RELACION PAGO DE CAJA'!B$3:B$9173,A7185,'RELACION PAGO DE CAJA'!M$3:M$408)+(SUMIF('RELACION PAGO DE CAJA'!B$3:B$9173,A7185,'RELACION PAGO DE CAJA'!N$3:N$9173)))))</f>
        <v>#REF!</v>
      </c>
    </row>
    <row r="7186" spans="1:10">
      <c r="A7186" s="16" t="str">
        <f t="shared" si="116"/>
        <v/>
      </c>
      <c r="B7186" s="93"/>
      <c r="C7186" s="97"/>
      <c r="D7186" s="25"/>
      <c r="E7186" s="91"/>
      <c r="F7186" s="98"/>
      <c r="G7186" s="23"/>
      <c r="H7186" s="23"/>
      <c r="I7186" s="23"/>
      <c r="J7186" s="14" t="e">
        <f ca="1">F7186-(G7186+(SUMIF('RELACION PAGO DE CAJA'!B$3:B$9173,A7186,'RELACION PAGO DE CAJA'!K$3:K$9173)+SUMIF('RELACION PAGO DE CAJA'!B$3:B$9173,A7186,'RELACION PAGO DE CAJA'!L$3:L$9173)+(SUMIF('RELACION PAGO DE CAJA'!B$3:B$9173,A7186,'RELACION PAGO DE CAJA'!M$3:M$408)+(SUMIF('RELACION PAGO DE CAJA'!B$3:B$9173,A7186,'RELACION PAGO DE CAJA'!N$3:N$9173)))))</f>
        <v>#REF!</v>
      </c>
    </row>
    <row r="7187" spans="1:10">
      <c r="A7187" s="16" t="str">
        <f t="shared" si="116"/>
        <v/>
      </c>
      <c r="B7187" s="93"/>
      <c r="C7187" s="97"/>
      <c r="D7187" s="25"/>
      <c r="E7187" s="91"/>
      <c r="F7187" s="98"/>
      <c r="G7187" s="23"/>
      <c r="H7187" s="23"/>
      <c r="I7187" s="23"/>
      <c r="J7187" s="14" t="e">
        <f ca="1">F7187-(G7187+(SUMIF('RELACION PAGO DE CAJA'!B$3:B$9173,A7187,'RELACION PAGO DE CAJA'!K$3:K$9173)+SUMIF('RELACION PAGO DE CAJA'!B$3:B$9173,A7187,'RELACION PAGO DE CAJA'!L$3:L$9173)+(SUMIF('RELACION PAGO DE CAJA'!B$3:B$9173,A7187,'RELACION PAGO DE CAJA'!M$3:M$408)+(SUMIF('RELACION PAGO DE CAJA'!B$3:B$9173,A7187,'RELACION PAGO DE CAJA'!N$3:N$9173)))))</f>
        <v>#REF!</v>
      </c>
    </row>
    <row r="7188" spans="1:10">
      <c r="A7188" s="16" t="str">
        <f t="shared" si="116"/>
        <v/>
      </c>
      <c r="B7188" s="93"/>
      <c r="C7188" s="97"/>
      <c r="D7188" s="25"/>
      <c r="E7188" s="91"/>
      <c r="F7188" s="98"/>
      <c r="G7188" s="23"/>
      <c r="H7188" s="23"/>
      <c r="I7188" s="23"/>
      <c r="J7188" s="14" t="e">
        <f ca="1">F7188-(G7188+(SUMIF('RELACION PAGO DE CAJA'!B$3:B$9173,A7188,'RELACION PAGO DE CAJA'!K$3:K$9173)+SUMIF('RELACION PAGO DE CAJA'!B$3:B$9173,A7188,'RELACION PAGO DE CAJA'!L$3:L$9173)+(SUMIF('RELACION PAGO DE CAJA'!B$3:B$9173,A7188,'RELACION PAGO DE CAJA'!M$3:M$408)+(SUMIF('RELACION PAGO DE CAJA'!B$3:B$9173,A7188,'RELACION PAGO DE CAJA'!N$3:N$9173)))))</f>
        <v>#REF!</v>
      </c>
    </row>
    <row r="7189" spans="1:10">
      <c r="A7189" s="16" t="str">
        <f t="shared" ref="A7189:A7252" si="117">CONCATENATE(B7189,D7189,E7189)</f>
        <v/>
      </c>
      <c r="B7189" s="93"/>
      <c r="C7189" s="97"/>
      <c r="D7189" s="25"/>
      <c r="E7189" s="91"/>
      <c r="F7189" s="98"/>
      <c r="G7189" s="23"/>
      <c r="H7189" s="23"/>
      <c r="I7189" s="23"/>
      <c r="J7189" s="14" t="e">
        <f ca="1">F7189-(G7189+(SUMIF('RELACION PAGO DE CAJA'!B$3:B$9173,A7189,'RELACION PAGO DE CAJA'!K$3:K$9173)+SUMIF('RELACION PAGO DE CAJA'!B$3:B$9173,A7189,'RELACION PAGO DE CAJA'!L$3:L$9173)+(SUMIF('RELACION PAGO DE CAJA'!B$3:B$9173,A7189,'RELACION PAGO DE CAJA'!M$3:M$408)+(SUMIF('RELACION PAGO DE CAJA'!B$3:B$9173,A7189,'RELACION PAGO DE CAJA'!N$3:N$9173)))))</f>
        <v>#REF!</v>
      </c>
    </row>
    <row r="7190" spans="1:10">
      <c r="A7190" s="16" t="str">
        <f t="shared" si="117"/>
        <v/>
      </c>
      <c r="B7190" s="93"/>
      <c r="C7190" s="97"/>
      <c r="D7190" s="25"/>
      <c r="E7190" s="91"/>
      <c r="F7190" s="98"/>
      <c r="G7190" s="23"/>
      <c r="H7190" s="23"/>
      <c r="I7190" s="23"/>
      <c r="J7190" s="14" t="e">
        <f ca="1">F7190-(G7190+(SUMIF('RELACION PAGO DE CAJA'!B$3:B$9173,A7190,'RELACION PAGO DE CAJA'!K$3:K$9173)+SUMIF('RELACION PAGO DE CAJA'!B$3:B$9173,A7190,'RELACION PAGO DE CAJA'!L$3:L$9173)+(SUMIF('RELACION PAGO DE CAJA'!B$3:B$9173,A7190,'RELACION PAGO DE CAJA'!M$3:M$408)+(SUMIF('RELACION PAGO DE CAJA'!B$3:B$9173,A7190,'RELACION PAGO DE CAJA'!N$3:N$9173)))))</f>
        <v>#REF!</v>
      </c>
    </row>
    <row r="7191" spans="1:10">
      <c r="A7191" s="16" t="str">
        <f t="shared" si="117"/>
        <v/>
      </c>
      <c r="B7191" s="93"/>
      <c r="C7191" s="97"/>
      <c r="D7191" s="25"/>
      <c r="E7191" s="91"/>
      <c r="F7191" s="98"/>
      <c r="G7191" s="23"/>
      <c r="H7191" s="23"/>
      <c r="I7191" s="23"/>
      <c r="J7191" s="14" t="e">
        <f ca="1">F7191-(G7191+(SUMIF('RELACION PAGO DE CAJA'!B$3:B$9173,A7191,'RELACION PAGO DE CAJA'!K$3:K$9173)+SUMIF('RELACION PAGO DE CAJA'!B$3:B$9173,A7191,'RELACION PAGO DE CAJA'!L$3:L$9173)+(SUMIF('RELACION PAGO DE CAJA'!B$3:B$9173,A7191,'RELACION PAGO DE CAJA'!M$3:M$408)+(SUMIF('RELACION PAGO DE CAJA'!B$3:B$9173,A7191,'RELACION PAGO DE CAJA'!N$3:N$9173)))))</f>
        <v>#REF!</v>
      </c>
    </row>
    <row r="7192" spans="1:10">
      <c r="A7192" s="16" t="str">
        <f t="shared" si="117"/>
        <v/>
      </c>
      <c r="B7192" s="93"/>
      <c r="C7192" s="97"/>
      <c r="D7192" s="25"/>
      <c r="E7192" s="91"/>
      <c r="F7192" s="98"/>
      <c r="G7192" s="23"/>
      <c r="H7192" s="23"/>
      <c r="I7192" s="23"/>
      <c r="J7192" s="14" t="e">
        <f ca="1">F7192-(G7192+(SUMIF('RELACION PAGO DE CAJA'!B$3:B$9173,A7192,'RELACION PAGO DE CAJA'!K$3:K$9173)+SUMIF('RELACION PAGO DE CAJA'!B$3:B$9173,A7192,'RELACION PAGO DE CAJA'!L$3:L$9173)+(SUMIF('RELACION PAGO DE CAJA'!B$3:B$9173,A7192,'RELACION PAGO DE CAJA'!M$3:M$408)+(SUMIF('RELACION PAGO DE CAJA'!B$3:B$9173,A7192,'RELACION PAGO DE CAJA'!N$3:N$9173)))))</f>
        <v>#REF!</v>
      </c>
    </row>
    <row r="7193" spans="1:10">
      <c r="A7193" s="16" t="str">
        <f t="shared" si="117"/>
        <v/>
      </c>
      <c r="B7193" s="93"/>
      <c r="C7193" s="97"/>
      <c r="D7193" s="25"/>
      <c r="E7193" s="91"/>
      <c r="F7193" s="98"/>
      <c r="G7193" s="23"/>
      <c r="H7193" s="23"/>
      <c r="I7193" s="23"/>
      <c r="J7193" s="14" t="e">
        <f ca="1">F7193-(G7193+(SUMIF('RELACION PAGO DE CAJA'!B$3:B$9173,A7193,'RELACION PAGO DE CAJA'!K$3:K$9173)+SUMIF('RELACION PAGO DE CAJA'!B$3:B$9173,A7193,'RELACION PAGO DE CAJA'!L$3:L$9173)+(SUMIF('RELACION PAGO DE CAJA'!B$3:B$9173,A7193,'RELACION PAGO DE CAJA'!M$3:M$408)+(SUMIF('RELACION PAGO DE CAJA'!B$3:B$9173,A7193,'RELACION PAGO DE CAJA'!N$3:N$9173)))))</f>
        <v>#REF!</v>
      </c>
    </row>
    <row r="7194" spans="1:10">
      <c r="A7194" s="16" t="str">
        <f t="shared" si="117"/>
        <v/>
      </c>
      <c r="B7194" s="93"/>
      <c r="C7194" s="97"/>
      <c r="D7194" s="25"/>
      <c r="E7194" s="91"/>
      <c r="F7194" s="98"/>
      <c r="G7194" s="23"/>
      <c r="H7194" s="23"/>
      <c r="I7194" s="23"/>
      <c r="J7194" s="14" t="e">
        <f ca="1">F7194-(G7194+(SUMIF('RELACION PAGO DE CAJA'!B$3:B$9173,A7194,'RELACION PAGO DE CAJA'!K$3:K$9173)+SUMIF('RELACION PAGO DE CAJA'!B$3:B$9173,A7194,'RELACION PAGO DE CAJA'!L$3:L$9173)+(SUMIF('RELACION PAGO DE CAJA'!B$3:B$9173,A7194,'RELACION PAGO DE CAJA'!M$3:M$408)+(SUMIF('RELACION PAGO DE CAJA'!B$3:B$9173,A7194,'RELACION PAGO DE CAJA'!N$3:N$9173)))))</f>
        <v>#REF!</v>
      </c>
    </row>
    <row r="7195" spans="1:10">
      <c r="A7195" s="16" t="str">
        <f t="shared" si="117"/>
        <v/>
      </c>
      <c r="B7195" s="93"/>
      <c r="C7195" s="97"/>
      <c r="D7195" s="25"/>
      <c r="E7195" s="91"/>
      <c r="F7195" s="98"/>
      <c r="G7195" s="23"/>
      <c r="H7195" s="23"/>
      <c r="I7195" s="23"/>
      <c r="J7195" s="14" t="e">
        <f ca="1">F7195-(G7195+(SUMIF('RELACION PAGO DE CAJA'!B$3:B$9173,A7195,'RELACION PAGO DE CAJA'!K$3:K$9173)+SUMIF('RELACION PAGO DE CAJA'!B$3:B$9173,A7195,'RELACION PAGO DE CAJA'!L$3:L$9173)+(SUMIF('RELACION PAGO DE CAJA'!B$3:B$9173,A7195,'RELACION PAGO DE CAJA'!M$3:M$408)+(SUMIF('RELACION PAGO DE CAJA'!B$3:B$9173,A7195,'RELACION PAGO DE CAJA'!N$3:N$9173)))))</f>
        <v>#REF!</v>
      </c>
    </row>
    <row r="7196" spans="1:10">
      <c r="A7196" s="16" t="str">
        <f t="shared" si="117"/>
        <v/>
      </c>
      <c r="B7196" s="93"/>
      <c r="C7196" s="97"/>
      <c r="D7196" s="25"/>
      <c r="E7196" s="91"/>
      <c r="F7196" s="98"/>
      <c r="G7196" s="23"/>
      <c r="H7196" s="23"/>
      <c r="I7196" s="23"/>
      <c r="J7196" s="14" t="e">
        <f ca="1">F7196-(G7196+(SUMIF('RELACION PAGO DE CAJA'!B$3:B$9173,A7196,'RELACION PAGO DE CAJA'!K$3:K$9173)+SUMIF('RELACION PAGO DE CAJA'!B$3:B$9173,A7196,'RELACION PAGO DE CAJA'!L$3:L$9173)+(SUMIF('RELACION PAGO DE CAJA'!B$3:B$9173,A7196,'RELACION PAGO DE CAJA'!M$3:M$408)+(SUMIF('RELACION PAGO DE CAJA'!B$3:B$9173,A7196,'RELACION PAGO DE CAJA'!N$3:N$9173)))))</f>
        <v>#REF!</v>
      </c>
    </row>
    <row r="7197" spans="1:10">
      <c r="A7197" s="16" t="str">
        <f t="shared" si="117"/>
        <v/>
      </c>
      <c r="B7197" s="93"/>
      <c r="C7197" s="97"/>
      <c r="D7197" s="25"/>
      <c r="E7197" s="91"/>
      <c r="F7197" s="98"/>
      <c r="G7197" s="23"/>
      <c r="H7197" s="23"/>
      <c r="I7197" s="23"/>
      <c r="J7197" s="14" t="e">
        <f ca="1">F7197-(G7197+(SUMIF('RELACION PAGO DE CAJA'!B$3:B$9173,A7197,'RELACION PAGO DE CAJA'!K$3:K$9173)+SUMIF('RELACION PAGO DE CAJA'!B$3:B$9173,A7197,'RELACION PAGO DE CAJA'!L$3:L$9173)+(SUMIF('RELACION PAGO DE CAJA'!B$3:B$9173,A7197,'RELACION PAGO DE CAJA'!M$3:M$408)+(SUMIF('RELACION PAGO DE CAJA'!B$3:B$9173,A7197,'RELACION PAGO DE CAJA'!N$3:N$9173)))))</f>
        <v>#REF!</v>
      </c>
    </row>
    <row r="7198" spans="1:10">
      <c r="A7198" s="16" t="str">
        <f t="shared" si="117"/>
        <v/>
      </c>
      <c r="B7198" s="93"/>
      <c r="C7198" s="97"/>
      <c r="D7198" s="25"/>
      <c r="E7198" s="91"/>
      <c r="F7198" s="98"/>
      <c r="G7198" s="23"/>
      <c r="H7198" s="23"/>
      <c r="I7198" s="23"/>
      <c r="J7198" s="14" t="e">
        <f ca="1">F7198-(G7198+(SUMIF('RELACION PAGO DE CAJA'!B$3:B$9173,A7198,'RELACION PAGO DE CAJA'!K$3:K$9173)+SUMIF('RELACION PAGO DE CAJA'!B$3:B$9173,A7198,'RELACION PAGO DE CAJA'!L$3:L$9173)+(SUMIF('RELACION PAGO DE CAJA'!B$3:B$9173,A7198,'RELACION PAGO DE CAJA'!M$3:M$408)+(SUMIF('RELACION PAGO DE CAJA'!B$3:B$9173,A7198,'RELACION PAGO DE CAJA'!N$3:N$9173)))))</f>
        <v>#REF!</v>
      </c>
    </row>
    <row r="7199" spans="1:10">
      <c r="A7199" s="16" t="str">
        <f t="shared" si="117"/>
        <v/>
      </c>
      <c r="B7199" s="93"/>
      <c r="C7199" s="97"/>
      <c r="D7199" s="25"/>
      <c r="E7199" s="91"/>
      <c r="F7199" s="98"/>
      <c r="G7199" s="23"/>
      <c r="H7199" s="23"/>
      <c r="I7199" s="23"/>
      <c r="J7199" s="14" t="e">
        <f ca="1">F7199-(G7199+(SUMIF('RELACION PAGO DE CAJA'!B$3:B$9173,A7199,'RELACION PAGO DE CAJA'!K$3:K$9173)+SUMIF('RELACION PAGO DE CAJA'!B$3:B$9173,A7199,'RELACION PAGO DE CAJA'!L$3:L$9173)+(SUMIF('RELACION PAGO DE CAJA'!B$3:B$9173,A7199,'RELACION PAGO DE CAJA'!M$3:M$408)+(SUMIF('RELACION PAGO DE CAJA'!B$3:B$9173,A7199,'RELACION PAGO DE CAJA'!N$3:N$9173)))))</f>
        <v>#REF!</v>
      </c>
    </row>
    <row r="7200" spans="1:10">
      <c r="A7200" s="16" t="str">
        <f t="shared" si="117"/>
        <v/>
      </c>
      <c r="B7200" s="93"/>
      <c r="C7200" s="97"/>
      <c r="D7200" s="25"/>
      <c r="E7200" s="91"/>
      <c r="F7200" s="98"/>
      <c r="G7200" s="23"/>
      <c r="H7200" s="23"/>
      <c r="I7200" s="23"/>
      <c r="J7200" s="14" t="e">
        <f ca="1">F7200-(G7200+(SUMIF('RELACION PAGO DE CAJA'!B$3:B$9173,A7200,'RELACION PAGO DE CAJA'!K$3:K$9173)+SUMIF('RELACION PAGO DE CAJA'!B$3:B$9173,A7200,'RELACION PAGO DE CAJA'!L$3:L$9173)+(SUMIF('RELACION PAGO DE CAJA'!B$3:B$9173,A7200,'RELACION PAGO DE CAJA'!M$3:M$408)+(SUMIF('RELACION PAGO DE CAJA'!B$3:B$9173,A7200,'RELACION PAGO DE CAJA'!N$3:N$9173)))))</f>
        <v>#REF!</v>
      </c>
    </row>
    <row r="7201" spans="1:10">
      <c r="A7201" s="16" t="str">
        <f t="shared" si="117"/>
        <v/>
      </c>
      <c r="B7201" s="93"/>
      <c r="C7201" s="97"/>
      <c r="D7201" s="25"/>
      <c r="E7201" s="91"/>
      <c r="F7201" s="98"/>
      <c r="G7201" s="23"/>
      <c r="H7201" s="23"/>
      <c r="I7201" s="23"/>
      <c r="J7201" s="14" t="e">
        <f ca="1">F7201-(G7201+(SUMIF('RELACION PAGO DE CAJA'!B$3:B$9173,A7201,'RELACION PAGO DE CAJA'!K$3:K$9173)+SUMIF('RELACION PAGO DE CAJA'!B$3:B$9173,A7201,'RELACION PAGO DE CAJA'!L$3:L$9173)+(SUMIF('RELACION PAGO DE CAJA'!B$3:B$9173,A7201,'RELACION PAGO DE CAJA'!M$3:M$408)+(SUMIF('RELACION PAGO DE CAJA'!B$3:B$9173,A7201,'RELACION PAGO DE CAJA'!N$3:N$9173)))))</f>
        <v>#REF!</v>
      </c>
    </row>
    <row r="7202" spans="1:10">
      <c r="A7202" s="16" t="str">
        <f t="shared" si="117"/>
        <v/>
      </c>
      <c r="B7202" s="93"/>
      <c r="C7202" s="97"/>
      <c r="D7202" s="25"/>
      <c r="E7202" s="91"/>
      <c r="F7202" s="98"/>
      <c r="G7202" s="23"/>
      <c r="H7202" s="23"/>
      <c r="I7202" s="23"/>
      <c r="J7202" s="14" t="e">
        <f ca="1">F7202-(G7202+(SUMIF('RELACION PAGO DE CAJA'!B$3:B$9173,A7202,'RELACION PAGO DE CAJA'!K$3:K$9173)+SUMIF('RELACION PAGO DE CAJA'!B$3:B$9173,A7202,'RELACION PAGO DE CAJA'!L$3:L$9173)+(SUMIF('RELACION PAGO DE CAJA'!B$3:B$9173,A7202,'RELACION PAGO DE CAJA'!M$3:M$408)+(SUMIF('RELACION PAGO DE CAJA'!B$3:B$9173,A7202,'RELACION PAGO DE CAJA'!N$3:N$9173)))))</f>
        <v>#REF!</v>
      </c>
    </row>
    <row r="7203" spans="1:10">
      <c r="A7203" s="16" t="str">
        <f t="shared" si="117"/>
        <v/>
      </c>
      <c r="B7203" s="93"/>
      <c r="C7203" s="97"/>
      <c r="D7203" s="25"/>
      <c r="E7203" s="91"/>
      <c r="F7203" s="98"/>
      <c r="G7203" s="23"/>
      <c r="H7203" s="23"/>
      <c r="I7203" s="23"/>
      <c r="J7203" s="14" t="e">
        <f ca="1">F7203-(G7203+(SUMIF('RELACION PAGO DE CAJA'!B$3:B$9173,A7203,'RELACION PAGO DE CAJA'!K$3:K$9173)+SUMIF('RELACION PAGO DE CAJA'!B$3:B$9173,A7203,'RELACION PAGO DE CAJA'!L$3:L$9173)+(SUMIF('RELACION PAGO DE CAJA'!B$3:B$9173,A7203,'RELACION PAGO DE CAJA'!M$3:M$408)+(SUMIF('RELACION PAGO DE CAJA'!B$3:B$9173,A7203,'RELACION PAGO DE CAJA'!N$3:N$9173)))))</f>
        <v>#REF!</v>
      </c>
    </row>
    <row r="7204" spans="1:10">
      <c r="A7204" s="16" t="str">
        <f t="shared" si="117"/>
        <v/>
      </c>
      <c r="B7204" s="93"/>
      <c r="C7204" s="97"/>
      <c r="D7204" s="25"/>
      <c r="E7204" s="91"/>
      <c r="F7204" s="98"/>
      <c r="G7204" s="23"/>
      <c r="H7204" s="23"/>
      <c r="I7204" s="23"/>
      <c r="J7204" s="14" t="e">
        <f ca="1">F7204-(G7204+(SUMIF('RELACION PAGO DE CAJA'!B$3:B$9173,A7204,'RELACION PAGO DE CAJA'!K$3:K$9173)+SUMIF('RELACION PAGO DE CAJA'!B$3:B$9173,A7204,'RELACION PAGO DE CAJA'!L$3:L$9173)+(SUMIF('RELACION PAGO DE CAJA'!B$3:B$9173,A7204,'RELACION PAGO DE CAJA'!M$3:M$408)+(SUMIF('RELACION PAGO DE CAJA'!B$3:B$9173,A7204,'RELACION PAGO DE CAJA'!N$3:N$9173)))))</f>
        <v>#REF!</v>
      </c>
    </row>
    <row r="7205" spans="1:10">
      <c r="A7205" s="16" t="str">
        <f t="shared" si="117"/>
        <v/>
      </c>
      <c r="B7205" s="93"/>
      <c r="C7205" s="97"/>
      <c r="D7205" s="25"/>
      <c r="E7205" s="91"/>
      <c r="F7205" s="98"/>
      <c r="G7205" s="23"/>
      <c r="H7205" s="23"/>
      <c r="I7205" s="23"/>
      <c r="J7205" s="14" t="e">
        <f ca="1">F7205-(G7205+(SUMIF('RELACION PAGO DE CAJA'!B$3:B$9173,A7205,'RELACION PAGO DE CAJA'!K$3:K$9173)+SUMIF('RELACION PAGO DE CAJA'!B$3:B$9173,A7205,'RELACION PAGO DE CAJA'!L$3:L$9173)+(SUMIF('RELACION PAGO DE CAJA'!B$3:B$9173,A7205,'RELACION PAGO DE CAJA'!M$3:M$408)+(SUMIF('RELACION PAGO DE CAJA'!B$3:B$9173,A7205,'RELACION PAGO DE CAJA'!N$3:N$9173)))))</f>
        <v>#REF!</v>
      </c>
    </row>
    <row r="7206" spans="1:10">
      <c r="A7206" s="16" t="str">
        <f t="shared" si="117"/>
        <v/>
      </c>
      <c r="B7206" s="93"/>
      <c r="C7206" s="97"/>
      <c r="D7206" s="25"/>
      <c r="E7206" s="91"/>
      <c r="F7206" s="98"/>
      <c r="G7206" s="23"/>
      <c r="H7206" s="23"/>
      <c r="I7206" s="23"/>
      <c r="J7206" s="14" t="e">
        <f ca="1">F7206-(G7206+(SUMIF('RELACION PAGO DE CAJA'!B$3:B$9173,A7206,'RELACION PAGO DE CAJA'!K$3:K$9173)+SUMIF('RELACION PAGO DE CAJA'!B$3:B$9173,A7206,'RELACION PAGO DE CAJA'!L$3:L$9173)+(SUMIF('RELACION PAGO DE CAJA'!B$3:B$9173,A7206,'RELACION PAGO DE CAJA'!M$3:M$408)+(SUMIF('RELACION PAGO DE CAJA'!B$3:B$9173,A7206,'RELACION PAGO DE CAJA'!N$3:N$9173)))))</f>
        <v>#REF!</v>
      </c>
    </row>
    <row r="7207" spans="1:10">
      <c r="A7207" s="16" t="str">
        <f t="shared" si="117"/>
        <v/>
      </c>
      <c r="B7207" s="93"/>
      <c r="C7207" s="97"/>
      <c r="D7207" s="25"/>
      <c r="E7207" s="91"/>
      <c r="F7207" s="98"/>
      <c r="G7207" s="23"/>
      <c r="H7207" s="23"/>
      <c r="I7207" s="23"/>
      <c r="J7207" s="14" t="e">
        <f ca="1">F7207-(G7207+(SUMIF('RELACION PAGO DE CAJA'!B$3:B$9173,A7207,'RELACION PAGO DE CAJA'!K$3:K$9173)+SUMIF('RELACION PAGO DE CAJA'!B$3:B$9173,A7207,'RELACION PAGO DE CAJA'!L$3:L$9173)+(SUMIF('RELACION PAGO DE CAJA'!B$3:B$9173,A7207,'RELACION PAGO DE CAJA'!M$3:M$408)+(SUMIF('RELACION PAGO DE CAJA'!B$3:B$9173,A7207,'RELACION PAGO DE CAJA'!N$3:N$9173)))))</f>
        <v>#REF!</v>
      </c>
    </row>
    <row r="7208" spans="1:10">
      <c r="A7208" s="16" t="str">
        <f t="shared" si="117"/>
        <v/>
      </c>
      <c r="B7208" s="93"/>
      <c r="C7208" s="97"/>
      <c r="D7208" s="25"/>
      <c r="E7208" s="91"/>
      <c r="F7208" s="98"/>
      <c r="G7208" s="23"/>
      <c r="H7208" s="23"/>
      <c r="I7208" s="23"/>
      <c r="J7208" s="14" t="e">
        <f ca="1">F7208-(G7208+(SUMIF('RELACION PAGO DE CAJA'!B$3:B$9173,A7208,'RELACION PAGO DE CAJA'!K$3:K$9173)+SUMIF('RELACION PAGO DE CAJA'!B$3:B$9173,A7208,'RELACION PAGO DE CAJA'!L$3:L$9173)+(SUMIF('RELACION PAGO DE CAJA'!B$3:B$9173,A7208,'RELACION PAGO DE CAJA'!M$3:M$408)+(SUMIF('RELACION PAGO DE CAJA'!B$3:B$9173,A7208,'RELACION PAGO DE CAJA'!N$3:N$9173)))))</f>
        <v>#REF!</v>
      </c>
    </row>
    <row r="7209" spans="1:10">
      <c r="A7209" s="16" t="str">
        <f t="shared" si="117"/>
        <v/>
      </c>
      <c r="B7209" s="93"/>
      <c r="C7209" s="97"/>
      <c r="D7209" s="25"/>
      <c r="E7209" s="91"/>
      <c r="F7209" s="98"/>
      <c r="G7209" s="23"/>
      <c r="H7209" s="23"/>
      <c r="I7209" s="23"/>
      <c r="J7209" s="14" t="e">
        <f ca="1">F7209-(G7209+(SUMIF('RELACION PAGO DE CAJA'!B$3:B$9173,A7209,'RELACION PAGO DE CAJA'!K$3:K$9173)+SUMIF('RELACION PAGO DE CAJA'!B$3:B$9173,A7209,'RELACION PAGO DE CAJA'!L$3:L$9173)+(SUMIF('RELACION PAGO DE CAJA'!B$3:B$9173,A7209,'RELACION PAGO DE CAJA'!M$3:M$408)+(SUMIF('RELACION PAGO DE CAJA'!B$3:B$9173,A7209,'RELACION PAGO DE CAJA'!N$3:N$9173)))))</f>
        <v>#REF!</v>
      </c>
    </row>
    <row r="7210" spans="1:10">
      <c r="A7210" s="16" t="str">
        <f t="shared" si="117"/>
        <v/>
      </c>
      <c r="B7210" s="93"/>
      <c r="C7210" s="97"/>
      <c r="D7210" s="25"/>
      <c r="E7210" s="91"/>
      <c r="F7210" s="98"/>
      <c r="G7210" s="23"/>
      <c r="H7210" s="23"/>
      <c r="I7210" s="23"/>
      <c r="J7210" s="14" t="e">
        <f ca="1">F7210-(G7210+(SUMIF('RELACION PAGO DE CAJA'!B$3:B$9173,A7210,'RELACION PAGO DE CAJA'!K$3:K$9173)+SUMIF('RELACION PAGO DE CAJA'!B$3:B$9173,A7210,'RELACION PAGO DE CAJA'!L$3:L$9173)+(SUMIF('RELACION PAGO DE CAJA'!B$3:B$9173,A7210,'RELACION PAGO DE CAJA'!M$3:M$408)+(SUMIF('RELACION PAGO DE CAJA'!B$3:B$9173,A7210,'RELACION PAGO DE CAJA'!N$3:N$9173)))))</f>
        <v>#REF!</v>
      </c>
    </row>
    <row r="7211" spans="1:10">
      <c r="A7211" s="16" t="str">
        <f t="shared" si="117"/>
        <v/>
      </c>
      <c r="B7211" s="93"/>
      <c r="C7211" s="97"/>
      <c r="D7211" s="25"/>
      <c r="E7211" s="91"/>
      <c r="F7211" s="98"/>
      <c r="G7211" s="23"/>
      <c r="H7211" s="23"/>
      <c r="I7211" s="23"/>
      <c r="J7211" s="14" t="e">
        <f ca="1">F7211-(G7211+(SUMIF('RELACION PAGO DE CAJA'!B$3:B$9173,A7211,'RELACION PAGO DE CAJA'!K$3:K$9173)+SUMIF('RELACION PAGO DE CAJA'!B$3:B$9173,A7211,'RELACION PAGO DE CAJA'!L$3:L$9173)+(SUMIF('RELACION PAGO DE CAJA'!B$3:B$9173,A7211,'RELACION PAGO DE CAJA'!M$3:M$408)+(SUMIF('RELACION PAGO DE CAJA'!B$3:B$9173,A7211,'RELACION PAGO DE CAJA'!N$3:N$9173)))))</f>
        <v>#REF!</v>
      </c>
    </row>
    <row r="7212" spans="1:10">
      <c r="A7212" s="16" t="str">
        <f t="shared" si="117"/>
        <v/>
      </c>
      <c r="B7212" s="93"/>
      <c r="C7212" s="97"/>
      <c r="D7212" s="25"/>
      <c r="E7212" s="91"/>
      <c r="F7212" s="98"/>
      <c r="G7212" s="23"/>
      <c r="H7212" s="23"/>
      <c r="I7212" s="23"/>
      <c r="J7212" s="14" t="e">
        <f ca="1">F7212-(G7212+(SUMIF('RELACION PAGO DE CAJA'!B$3:B$9173,A7212,'RELACION PAGO DE CAJA'!K$3:K$9173)+SUMIF('RELACION PAGO DE CAJA'!B$3:B$9173,A7212,'RELACION PAGO DE CAJA'!L$3:L$9173)+(SUMIF('RELACION PAGO DE CAJA'!B$3:B$9173,A7212,'RELACION PAGO DE CAJA'!M$3:M$408)+(SUMIF('RELACION PAGO DE CAJA'!B$3:B$9173,A7212,'RELACION PAGO DE CAJA'!N$3:N$9173)))))</f>
        <v>#REF!</v>
      </c>
    </row>
    <row r="7213" spans="1:10">
      <c r="A7213" s="16" t="str">
        <f t="shared" si="117"/>
        <v/>
      </c>
      <c r="B7213" s="93"/>
      <c r="C7213" s="97"/>
      <c r="D7213" s="25"/>
      <c r="E7213" s="91"/>
      <c r="F7213" s="98"/>
      <c r="G7213" s="23"/>
      <c r="H7213" s="23"/>
      <c r="I7213" s="23"/>
      <c r="J7213" s="14" t="e">
        <f ca="1">F7213-(G7213+(SUMIF('RELACION PAGO DE CAJA'!B$3:B$9173,A7213,'RELACION PAGO DE CAJA'!K$3:K$9173)+SUMIF('RELACION PAGO DE CAJA'!B$3:B$9173,A7213,'RELACION PAGO DE CAJA'!L$3:L$9173)+(SUMIF('RELACION PAGO DE CAJA'!B$3:B$9173,A7213,'RELACION PAGO DE CAJA'!M$3:M$408)+(SUMIF('RELACION PAGO DE CAJA'!B$3:B$9173,A7213,'RELACION PAGO DE CAJA'!N$3:N$9173)))))</f>
        <v>#REF!</v>
      </c>
    </row>
    <row r="7214" spans="1:10">
      <c r="A7214" s="16" t="str">
        <f t="shared" si="117"/>
        <v/>
      </c>
      <c r="B7214" s="93"/>
      <c r="C7214" s="97"/>
      <c r="D7214" s="25"/>
      <c r="E7214" s="91"/>
      <c r="F7214" s="98"/>
      <c r="G7214" s="23"/>
      <c r="H7214" s="23"/>
      <c r="I7214" s="23"/>
      <c r="J7214" s="14" t="e">
        <f ca="1">F7214-(G7214+(SUMIF('RELACION PAGO DE CAJA'!B$3:B$9173,A7214,'RELACION PAGO DE CAJA'!K$3:K$9173)+SUMIF('RELACION PAGO DE CAJA'!B$3:B$9173,A7214,'RELACION PAGO DE CAJA'!L$3:L$9173)+(SUMIF('RELACION PAGO DE CAJA'!B$3:B$9173,A7214,'RELACION PAGO DE CAJA'!M$3:M$408)+(SUMIF('RELACION PAGO DE CAJA'!B$3:B$9173,A7214,'RELACION PAGO DE CAJA'!N$3:N$9173)))))</f>
        <v>#REF!</v>
      </c>
    </row>
    <row r="7215" spans="1:10">
      <c r="A7215" s="16" t="str">
        <f t="shared" si="117"/>
        <v/>
      </c>
      <c r="B7215" s="93"/>
      <c r="C7215" s="97"/>
      <c r="D7215" s="25"/>
      <c r="E7215" s="91"/>
      <c r="F7215" s="98"/>
      <c r="G7215" s="23"/>
      <c r="H7215" s="23"/>
      <c r="I7215" s="23"/>
      <c r="J7215" s="14" t="e">
        <f ca="1">F7215-(G7215+(SUMIF('RELACION PAGO DE CAJA'!B$3:B$9173,A7215,'RELACION PAGO DE CAJA'!K$3:K$9173)+SUMIF('RELACION PAGO DE CAJA'!B$3:B$9173,A7215,'RELACION PAGO DE CAJA'!L$3:L$9173)+(SUMIF('RELACION PAGO DE CAJA'!B$3:B$9173,A7215,'RELACION PAGO DE CAJA'!M$3:M$408)+(SUMIF('RELACION PAGO DE CAJA'!B$3:B$9173,A7215,'RELACION PAGO DE CAJA'!N$3:N$9173)))))</f>
        <v>#REF!</v>
      </c>
    </row>
    <row r="7216" spans="1:10">
      <c r="A7216" s="16" t="str">
        <f t="shared" si="117"/>
        <v/>
      </c>
      <c r="B7216" s="93"/>
      <c r="C7216" s="97"/>
      <c r="D7216" s="25"/>
      <c r="E7216" s="91"/>
      <c r="F7216" s="98"/>
      <c r="G7216" s="23"/>
      <c r="H7216" s="23"/>
      <c r="I7216" s="23"/>
      <c r="J7216" s="14" t="e">
        <f ca="1">F7216-(G7216+(SUMIF('RELACION PAGO DE CAJA'!B$3:B$9173,A7216,'RELACION PAGO DE CAJA'!K$3:K$9173)+SUMIF('RELACION PAGO DE CAJA'!B$3:B$9173,A7216,'RELACION PAGO DE CAJA'!L$3:L$9173)+(SUMIF('RELACION PAGO DE CAJA'!B$3:B$9173,A7216,'RELACION PAGO DE CAJA'!M$3:M$408)+(SUMIF('RELACION PAGO DE CAJA'!B$3:B$9173,A7216,'RELACION PAGO DE CAJA'!N$3:N$9173)))))</f>
        <v>#REF!</v>
      </c>
    </row>
    <row r="7217" spans="1:10">
      <c r="A7217" s="16" t="str">
        <f t="shared" si="117"/>
        <v/>
      </c>
      <c r="B7217" s="93"/>
      <c r="C7217" s="97"/>
      <c r="D7217" s="25"/>
      <c r="E7217" s="91"/>
      <c r="F7217" s="98"/>
      <c r="G7217" s="23"/>
      <c r="H7217" s="23"/>
      <c r="I7217" s="23"/>
      <c r="J7217" s="14" t="e">
        <f ca="1">F7217-(G7217+(SUMIF('RELACION PAGO DE CAJA'!B$3:B$9173,A7217,'RELACION PAGO DE CAJA'!K$3:K$9173)+SUMIF('RELACION PAGO DE CAJA'!B$3:B$9173,A7217,'RELACION PAGO DE CAJA'!L$3:L$9173)+(SUMIF('RELACION PAGO DE CAJA'!B$3:B$9173,A7217,'RELACION PAGO DE CAJA'!M$3:M$408)+(SUMIF('RELACION PAGO DE CAJA'!B$3:B$9173,A7217,'RELACION PAGO DE CAJA'!N$3:N$9173)))))</f>
        <v>#REF!</v>
      </c>
    </row>
    <row r="7218" spans="1:10">
      <c r="A7218" s="16" t="str">
        <f t="shared" si="117"/>
        <v/>
      </c>
      <c r="B7218" s="93"/>
      <c r="C7218" s="97"/>
      <c r="D7218" s="25"/>
      <c r="E7218" s="91"/>
      <c r="F7218" s="98"/>
      <c r="G7218" s="23"/>
      <c r="H7218" s="23"/>
      <c r="I7218" s="23"/>
      <c r="J7218" s="14" t="e">
        <f ca="1">F7218-(G7218+(SUMIF('RELACION PAGO DE CAJA'!B$3:B$9173,A7218,'RELACION PAGO DE CAJA'!K$3:K$9173)+SUMIF('RELACION PAGO DE CAJA'!B$3:B$9173,A7218,'RELACION PAGO DE CAJA'!L$3:L$9173)+(SUMIF('RELACION PAGO DE CAJA'!B$3:B$9173,A7218,'RELACION PAGO DE CAJA'!M$3:M$408)+(SUMIF('RELACION PAGO DE CAJA'!B$3:B$9173,A7218,'RELACION PAGO DE CAJA'!N$3:N$9173)))))</f>
        <v>#REF!</v>
      </c>
    </row>
    <row r="7219" spans="1:10">
      <c r="A7219" s="16" t="str">
        <f t="shared" si="117"/>
        <v/>
      </c>
      <c r="B7219" s="93"/>
      <c r="C7219" s="97"/>
      <c r="D7219" s="25"/>
      <c r="E7219" s="91"/>
      <c r="F7219" s="98"/>
      <c r="G7219" s="23"/>
      <c r="H7219" s="23"/>
      <c r="I7219" s="23"/>
      <c r="J7219" s="14" t="e">
        <f ca="1">F7219-(G7219+(SUMIF('RELACION PAGO DE CAJA'!B$3:B$9173,A7219,'RELACION PAGO DE CAJA'!K$3:K$9173)+SUMIF('RELACION PAGO DE CAJA'!B$3:B$9173,A7219,'RELACION PAGO DE CAJA'!L$3:L$9173)+(SUMIF('RELACION PAGO DE CAJA'!B$3:B$9173,A7219,'RELACION PAGO DE CAJA'!M$3:M$408)+(SUMIF('RELACION PAGO DE CAJA'!B$3:B$9173,A7219,'RELACION PAGO DE CAJA'!N$3:N$9173)))))</f>
        <v>#REF!</v>
      </c>
    </row>
    <row r="7220" spans="1:10">
      <c r="A7220" s="16" t="str">
        <f t="shared" si="117"/>
        <v/>
      </c>
      <c r="B7220" s="93"/>
      <c r="C7220" s="97"/>
      <c r="D7220" s="25"/>
      <c r="E7220" s="91"/>
      <c r="F7220" s="98"/>
      <c r="G7220" s="23"/>
      <c r="H7220" s="23"/>
      <c r="I7220" s="23"/>
      <c r="J7220" s="14" t="e">
        <f ca="1">F7220-(G7220+(SUMIF('RELACION PAGO DE CAJA'!B$3:B$9173,A7220,'RELACION PAGO DE CAJA'!K$3:K$9173)+SUMIF('RELACION PAGO DE CAJA'!B$3:B$9173,A7220,'RELACION PAGO DE CAJA'!L$3:L$9173)+(SUMIF('RELACION PAGO DE CAJA'!B$3:B$9173,A7220,'RELACION PAGO DE CAJA'!M$3:M$408)+(SUMIF('RELACION PAGO DE CAJA'!B$3:B$9173,A7220,'RELACION PAGO DE CAJA'!N$3:N$9173)))))</f>
        <v>#REF!</v>
      </c>
    </row>
    <row r="7221" spans="1:10">
      <c r="A7221" s="16" t="str">
        <f t="shared" si="117"/>
        <v/>
      </c>
      <c r="B7221" s="93"/>
      <c r="C7221" s="97"/>
      <c r="D7221" s="25"/>
      <c r="E7221" s="91"/>
      <c r="F7221" s="98"/>
      <c r="G7221" s="23"/>
      <c r="H7221" s="23"/>
      <c r="I7221" s="23"/>
      <c r="J7221" s="14" t="e">
        <f ca="1">F7221-(G7221+(SUMIF('RELACION PAGO DE CAJA'!B$3:B$9173,A7221,'RELACION PAGO DE CAJA'!K$3:K$9173)+SUMIF('RELACION PAGO DE CAJA'!B$3:B$9173,A7221,'RELACION PAGO DE CAJA'!L$3:L$9173)+(SUMIF('RELACION PAGO DE CAJA'!B$3:B$9173,A7221,'RELACION PAGO DE CAJA'!M$3:M$408)+(SUMIF('RELACION PAGO DE CAJA'!B$3:B$9173,A7221,'RELACION PAGO DE CAJA'!N$3:N$9173)))))</f>
        <v>#REF!</v>
      </c>
    </row>
    <row r="7222" spans="1:10">
      <c r="A7222" s="16" t="str">
        <f t="shared" si="117"/>
        <v/>
      </c>
      <c r="B7222" s="93"/>
      <c r="C7222" s="97"/>
      <c r="D7222" s="25"/>
      <c r="E7222" s="91"/>
      <c r="F7222" s="98"/>
      <c r="G7222" s="23"/>
      <c r="H7222" s="23"/>
      <c r="I7222" s="23"/>
      <c r="J7222" s="14" t="e">
        <f ca="1">F7222-(G7222+(SUMIF('RELACION PAGO DE CAJA'!B$3:B$9173,A7222,'RELACION PAGO DE CAJA'!K$3:K$9173)+SUMIF('RELACION PAGO DE CAJA'!B$3:B$9173,A7222,'RELACION PAGO DE CAJA'!L$3:L$9173)+(SUMIF('RELACION PAGO DE CAJA'!B$3:B$9173,A7222,'RELACION PAGO DE CAJA'!M$3:M$408)+(SUMIF('RELACION PAGO DE CAJA'!B$3:B$9173,A7222,'RELACION PAGO DE CAJA'!N$3:N$9173)))))</f>
        <v>#REF!</v>
      </c>
    </row>
    <row r="7223" spans="1:10">
      <c r="A7223" s="16" t="str">
        <f t="shared" si="117"/>
        <v/>
      </c>
      <c r="B7223" s="93"/>
      <c r="C7223" s="97"/>
      <c r="D7223" s="25"/>
      <c r="E7223" s="91"/>
      <c r="F7223" s="98"/>
      <c r="G7223" s="23"/>
      <c r="H7223" s="23"/>
      <c r="I7223" s="23"/>
      <c r="J7223" s="14" t="e">
        <f ca="1">F7223-(G7223+(SUMIF('RELACION PAGO DE CAJA'!B$3:B$9173,A7223,'RELACION PAGO DE CAJA'!K$3:K$9173)+SUMIF('RELACION PAGO DE CAJA'!B$3:B$9173,A7223,'RELACION PAGO DE CAJA'!L$3:L$9173)+(SUMIF('RELACION PAGO DE CAJA'!B$3:B$9173,A7223,'RELACION PAGO DE CAJA'!M$3:M$408)+(SUMIF('RELACION PAGO DE CAJA'!B$3:B$9173,A7223,'RELACION PAGO DE CAJA'!N$3:N$9173)))))</f>
        <v>#REF!</v>
      </c>
    </row>
    <row r="7224" spans="1:10">
      <c r="A7224" s="16" t="str">
        <f t="shared" si="117"/>
        <v/>
      </c>
      <c r="B7224" s="93"/>
      <c r="C7224" s="97"/>
      <c r="D7224" s="25"/>
      <c r="E7224" s="91"/>
      <c r="F7224" s="98"/>
      <c r="G7224" s="23"/>
      <c r="H7224" s="23"/>
      <c r="I7224" s="23"/>
      <c r="J7224" s="14" t="e">
        <f ca="1">F7224-(G7224+(SUMIF('RELACION PAGO DE CAJA'!B$3:B$9173,A7224,'RELACION PAGO DE CAJA'!K$3:K$9173)+SUMIF('RELACION PAGO DE CAJA'!B$3:B$9173,A7224,'RELACION PAGO DE CAJA'!L$3:L$9173)+(SUMIF('RELACION PAGO DE CAJA'!B$3:B$9173,A7224,'RELACION PAGO DE CAJA'!M$3:M$408)+(SUMIF('RELACION PAGO DE CAJA'!B$3:B$9173,A7224,'RELACION PAGO DE CAJA'!N$3:N$9173)))))</f>
        <v>#REF!</v>
      </c>
    </row>
    <row r="7225" spans="1:10">
      <c r="A7225" s="16" t="str">
        <f t="shared" si="117"/>
        <v/>
      </c>
      <c r="B7225" s="93"/>
      <c r="C7225" s="97"/>
      <c r="D7225" s="25"/>
      <c r="E7225" s="91"/>
      <c r="F7225" s="98"/>
      <c r="G7225" s="23"/>
      <c r="H7225" s="23"/>
      <c r="I7225" s="23"/>
      <c r="J7225" s="14" t="e">
        <f ca="1">F7225-(G7225+(SUMIF('RELACION PAGO DE CAJA'!B$3:B$9173,A7225,'RELACION PAGO DE CAJA'!K$3:K$9173)+SUMIF('RELACION PAGO DE CAJA'!B$3:B$9173,A7225,'RELACION PAGO DE CAJA'!L$3:L$9173)+(SUMIF('RELACION PAGO DE CAJA'!B$3:B$9173,A7225,'RELACION PAGO DE CAJA'!M$3:M$408)+(SUMIF('RELACION PAGO DE CAJA'!B$3:B$9173,A7225,'RELACION PAGO DE CAJA'!N$3:N$9173)))))</f>
        <v>#REF!</v>
      </c>
    </row>
    <row r="7226" spans="1:10">
      <c r="A7226" s="16" t="str">
        <f t="shared" si="117"/>
        <v/>
      </c>
      <c r="B7226" s="93"/>
      <c r="C7226" s="97"/>
      <c r="D7226" s="25"/>
      <c r="E7226" s="91"/>
      <c r="F7226" s="98"/>
      <c r="G7226" s="23"/>
      <c r="H7226" s="23"/>
      <c r="I7226" s="23"/>
      <c r="J7226" s="14" t="e">
        <f ca="1">F7226-(G7226+(SUMIF('RELACION PAGO DE CAJA'!B$3:B$9173,A7226,'RELACION PAGO DE CAJA'!K$3:K$9173)+SUMIF('RELACION PAGO DE CAJA'!B$3:B$9173,A7226,'RELACION PAGO DE CAJA'!L$3:L$9173)+(SUMIF('RELACION PAGO DE CAJA'!B$3:B$9173,A7226,'RELACION PAGO DE CAJA'!M$3:M$408)+(SUMIF('RELACION PAGO DE CAJA'!B$3:B$9173,A7226,'RELACION PAGO DE CAJA'!N$3:N$9173)))))</f>
        <v>#REF!</v>
      </c>
    </row>
    <row r="7227" spans="1:10">
      <c r="A7227" s="16" t="str">
        <f t="shared" si="117"/>
        <v/>
      </c>
      <c r="B7227" s="93"/>
      <c r="C7227" s="97"/>
      <c r="D7227" s="25"/>
      <c r="E7227" s="91"/>
      <c r="F7227" s="98"/>
      <c r="G7227" s="23"/>
      <c r="H7227" s="23"/>
      <c r="I7227" s="23"/>
      <c r="J7227" s="14" t="e">
        <f ca="1">F7227-(G7227+(SUMIF('RELACION PAGO DE CAJA'!B$3:B$9173,A7227,'RELACION PAGO DE CAJA'!K$3:K$9173)+SUMIF('RELACION PAGO DE CAJA'!B$3:B$9173,A7227,'RELACION PAGO DE CAJA'!L$3:L$9173)+(SUMIF('RELACION PAGO DE CAJA'!B$3:B$9173,A7227,'RELACION PAGO DE CAJA'!M$3:M$408)+(SUMIF('RELACION PAGO DE CAJA'!B$3:B$9173,A7227,'RELACION PAGO DE CAJA'!N$3:N$9173)))))</f>
        <v>#REF!</v>
      </c>
    </row>
    <row r="7228" spans="1:10">
      <c r="A7228" s="16" t="str">
        <f t="shared" si="117"/>
        <v/>
      </c>
      <c r="B7228" s="93"/>
      <c r="C7228" s="97"/>
      <c r="D7228" s="25"/>
      <c r="E7228" s="91"/>
      <c r="F7228" s="98"/>
      <c r="G7228" s="23"/>
      <c r="H7228" s="23"/>
      <c r="I7228" s="23"/>
      <c r="J7228" s="14" t="e">
        <f ca="1">F7228-(G7228+(SUMIF('RELACION PAGO DE CAJA'!B$3:B$9173,A7228,'RELACION PAGO DE CAJA'!K$3:K$9173)+SUMIF('RELACION PAGO DE CAJA'!B$3:B$9173,A7228,'RELACION PAGO DE CAJA'!L$3:L$9173)+(SUMIF('RELACION PAGO DE CAJA'!B$3:B$9173,A7228,'RELACION PAGO DE CAJA'!M$3:M$408)+(SUMIF('RELACION PAGO DE CAJA'!B$3:B$9173,A7228,'RELACION PAGO DE CAJA'!N$3:N$9173)))))</f>
        <v>#REF!</v>
      </c>
    </row>
    <row r="7229" spans="1:10">
      <c r="A7229" s="16" t="str">
        <f t="shared" si="117"/>
        <v/>
      </c>
      <c r="B7229" s="93"/>
      <c r="C7229" s="97"/>
      <c r="D7229" s="25"/>
      <c r="E7229" s="91"/>
      <c r="F7229" s="98"/>
      <c r="G7229" s="23"/>
      <c r="H7229" s="23"/>
      <c r="I7229" s="23"/>
      <c r="J7229" s="14" t="e">
        <f ca="1">F7229-(G7229+(SUMIF('RELACION PAGO DE CAJA'!B$3:B$9173,A7229,'RELACION PAGO DE CAJA'!K$3:K$9173)+SUMIF('RELACION PAGO DE CAJA'!B$3:B$9173,A7229,'RELACION PAGO DE CAJA'!L$3:L$9173)+(SUMIF('RELACION PAGO DE CAJA'!B$3:B$9173,A7229,'RELACION PAGO DE CAJA'!M$3:M$408)+(SUMIF('RELACION PAGO DE CAJA'!B$3:B$9173,A7229,'RELACION PAGO DE CAJA'!N$3:N$9173)))))</f>
        <v>#REF!</v>
      </c>
    </row>
    <row r="7230" spans="1:10">
      <c r="A7230" s="16" t="str">
        <f t="shared" si="117"/>
        <v/>
      </c>
      <c r="B7230" s="93"/>
      <c r="C7230" s="97"/>
      <c r="D7230" s="25"/>
      <c r="E7230" s="91"/>
      <c r="F7230" s="98"/>
      <c r="G7230" s="23"/>
      <c r="H7230" s="23"/>
      <c r="I7230" s="23"/>
      <c r="J7230" s="14" t="e">
        <f ca="1">F7230-(G7230+(SUMIF('RELACION PAGO DE CAJA'!B$3:B$9173,A7230,'RELACION PAGO DE CAJA'!K$3:K$9173)+SUMIF('RELACION PAGO DE CAJA'!B$3:B$9173,A7230,'RELACION PAGO DE CAJA'!L$3:L$9173)+(SUMIF('RELACION PAGO DE CAJA'!B$3:B$9173,A7230,'RELACION PAGO DE CAJA'!M$3:M$408)+(SUMIF('RELACION PAGO DE CAJA'!B$3:B$9173,A7230,'RELACION PAGO DE CAJA'!N$3:N$9173)))))</f>
        <v>#REF!</v>
      </c>
    </row>
    <row r="7231" spans="1:10">
      <c r="A7231" s="16" t="str">
        <f t="shared" si="117"/>
        <v/>
      </c>
      <c r="B7231" s="93"/>
      <c r="C7231" s="97"/>
      <c r="D7231" s="25"/>
      <c r="E7231" s="91"/>
      <c r="F7231" s="98"/>
      <c r="G7231" s="23"/>
      <c r="H7231" s="23"/>
      <c r="I7231" s="23"/>
      <c r="J7231" s="14" t="e">
        <f ca="1">F7231-(G7231+(SUMIF('RELACION PAGO DE CAJA'!B$3:B$9173,A7231,'RELACION PAGO DE CAJA'!K$3:K$9173)+SUMIF('RELACION PAGO DE CAJA'!B$3:B$9173,A7231,'RELACION PAGO DE CAJA'!L$3:L$9173)+(SUMIF('RELACION PAGO DE CAJA'!B$3:B$9173,A7231,'RELACION PAGO DE CAJA'!M$3:M$408)+(SUMIF('RELACION PAGO DE CAJA'!B$3:B$9173,A7231,'RELACION PAGO DE CAJA'!N$3:N$9173)))))</f>
        <v>#REF!</v>
      </c>
    </row>
    <row r="7232" spans="1:10">
      <c r="A7232" s="16" t="str">
        <f t="shared" si="117"/>
        <v/>
      </c>
      <c r="B7232" s="93"/>
      <c r="C7232" s="97"/>
      <c r="D7232" s="25"/>
      <c r="E7232" s="91"/>
      <c r="F7232" s="98"/>
      <c r="G7232" s="23"/>
      <c r="H7232" s="23"/>
      <c r="I7232" s="23"/>
      <c r="J7232" s="14" t="e">
        <f ca="1">F7232-(G7232+(SUMIF('RELACION PAGO DE CAJA'!B$3:B$9173,A7232,'RELACION PAGO DE CAJA'!K$3:K$9173)+SUMIF('RELACION PAGO DE CAJA'!B$3:B$9173,A7232,'RELACION PAGO DE CAJA'!L$3:L$9173)+(SUMIF('RELACION PAGO DE CAJA'!B$3:B$9173,A7232,'RELACION PAGO DE CAJA'!M$3:M$408)+(SUMIF('RELACION PAGO DE CAJA'!B$3:B$9173,A7232,'RELACION PAGO DE CAJA'!N$3:N$9173)))))</f>
        <v>#REF!</v>
      </c>
    </row>
    <row r="7233" spans="1:10">
      <c r="A7233" s="16" t="str">
        <f t="shared" si="117"/>
        <v/>
      </c>
      <c r="B7233" s="93"/>
      <c r="C7233" s="97"/>
      <c r="D7233" s="25"/>
      <c r="E7233" s="91"/>
      <c r="F7233" s="98"/>
      <c r="G7233" s="23"/>
      <c r="H7233" s="23"/>
      <c r="I7233" s="23"/>
      <c r="J7233" s="14" t="e">
        <f ca="1">F7233-(G7233+(SUMIF('RELACION PAGO DE CAJA'!B$3:B$9173,A7233,'RELACION PAGO DE CAJA'!K$3:K$9173)+SUMIF('RELACION PAGO DE CAJA'!B$3:B$9173,A7233,'RELACION PAGO DE CAJA'!L$3:L$9173)+(SUMIF('RELACION PAGO DE CAJA'!B$3:B$9173,A7233,'RELACION PAGO DE CAJA'!M$3:M$408)+(SUMIF('RELACION PAGO DE CAJA'!B$3:B$9173,A7233,'RELACION PAGO DE CAJA'!N$3:N$9173)))))</f>
        <v>#REF!</v>
      </c>
    </row>
    <row r="7234" spans="1:10">
      <c r="A7234" s="16" t="str">
        <f t="shared" si="117"/>
        <v/>
      </c>
      <c r="B7234" s="93"/>
      <c r="C7234" s="97"/>
      <c r="D7234" s="25"/>
      <c r="E7234" s="91"/>
      <c r="F7234" s="98"/>
      <c r="G7234" s="23"/>
      <c r="H7234" s="23"/>
      <c r="I7234" s="23"/>
      <c r="J7234" s="14" t="e">
        <f ca="1">F7234-(G7234+(SUMIF('RELACION PAGO DE CAJA'!B$3:B$9173,A7234,'RELACION PAGO DE CAJA'!K$3:K$9173)+SUMIF('RELACION PAGO DE CAJA'!B$3:B$9173,A7234,'RELACION PAGO DE CAJA'!L$3:L$9173)+(SUMIF('RELACION PAGO DE CAJA'!B$3:B$9173,A7234,'RELACION PAGO DE CAJA'!M$3:M$408)+(SUMIF('RELACION PAGO DE CAJA'!B$3:B$9173,A7234,'RELACION PAGO DE CAJA'!N$3:N$9173)))))</f>
        <v>#REF!</v>
      </c>
    </row>
    <row r="7235" spans="1:10">
      <c r="A7235" s="16" t="str">
        <f t="shared" si="117"/>
        <v/>
      </c>
      <c r="B7235" s="93"/>
      <c r="C7235" s="97"/>
      <c r="D7235" s="25"/>
      <c r="E7235" s="91"/>
      <c r="F7235" s="98"/>
      <c r="G7235" s="23"/>
      <c r="H7235" s="23"/>
      <c r="I7235" s="23"/>
      <c r="J7235" s="14" t="e">
        <f ca="1">F7235-(G7235+(SUMIF('RELACION PAGO DE CAJA'!B$3:B$9173,A7235,'RELACION PAGO DE CAJA'!K$3:K$9173)+SUMIF('RELACION PAGO DE CAJA'!B$3:B$9173,A7235,'RELACION PAGO DE CAJA'!L$3:L$9173)+(SUMIF('RELACION PAGO DE CAJA'!B$3:B$9173,A7235,'RELACION PAGO DE CAJA'!M$3:M$408)+(SUMIF('RELACION PAGO DE CAJA'!B$3:B$9173,A7235,'RELACION PAGO DE CAJA'!N$3:N$9173)))))</f>
        <v>#REF!</v>
      </c>
    </row>
    <row r="7236" spans="1:10">
      <c r="A7236" s="16" t="str">
        <f t="shared" si="117"/>
        <v/>
      </c>
      <c r="B7236" s="93"/>
      <c r="C7236" s="97"/>
      <c r="D7236" s="25"/>
      <c r="E7236" s="91"/>
      <c r="F7236" s="98"/>
      <c r="G7236" s="23"/>
      <c r="H7236" s="23"/>
      <c r="I7236" s="23"/>
      <c r="J7236" s="14" t="e">
        <f ca="1">F7236-(G7236+(SUMIF('RELACION PAGO DE CAJA'!B$3:B$9173,A7236,'RELACION PAGO DE CAJA'!K$3:K$9173)+SUMIF('RELACION PAGO DE CAJA'!B$3:B$9173,A7236,'RELACION PAGO DE CAJA'!L$3:L$9173)+(SUMIF('RELACION PAGO DE CAJA'!B$3:B$9173,A7236,'RELACION PAGO DE CAJA'!M$3:M$408)+(SUMIF('RELACION PAGO DE CAJA'!B$3:B$9173,A7236,'RELACION PAGO DE CAJA'!N$3:N$9173)))))</f>
        <v>#REF!</v>
      </c>
    </row>
    <row r="7237" spans="1:10">
      <c r="A7237" s="16" t="str">
        <f t="shared" si="117"/>
        <v/>
      </c>
      <c r="B7237" s="93"/>
      <c r="C7237" s="97"/>
      <c r="D7237" s="25"/>
      <c r="E7237" s="91"/>
      <c r="F7237" s="98"/>
      <c r="G7237" s="23"/>
      <c r="H7237" s="23"/>
      <c r="I7237" s="23"/>
      <c r="J7237" s="14" t="e">
        <f ca="1">F7237-(G7237+(SUMIF('RELACION PAGO DE CAJA'!B$3:B$9173,A7237,'RELACION PAGO DE CAJA'!K$3:K$9173)+SUMIF('RELACION PAGO DE CAJA'!B$3:B$9173,A7237,'RELACION PAGO DE CAJA'!L$3:L$9173)+(SUMIF('RELACION PAGO DE CAJA'!B$3:B$9173,A7237,'RELACION PAGO DE CAJA'!M$3:M$408)+(SUMIF('RELACION PAGO DE CAJA'!B$3:B$9173,A7237,'RELACION PAGO DE CAJA'!N$3:N$9173)))))</f>
        <v>#REF!</v>
      </c>
    </row>
    <row r="7238" spans="1:10">
      <c r="A7238" s="16" t="str">
        <f t="shared" si="117"/>
        <v/>
      </c>
      <c r="B7238" s="93"/>
      <c r="C7238" s="97"/>
      <c r="D7238" s="25"/>
      <c r="E7238" s="91"/>
      <c r="F7238" s="98"/>
      <c r="G7238" s="23"/>
      <c r="H7238" s="23"/>
      <c r="I7238" s="23"/>
      <c r="J7238" s="14" t="e">
        <f ca="1">F7238-(G7238+(SUMIF('RELACION PAGO DE CAJA'!B$3:B$9173,A7238,'RELACION PAGO DE CAJA'!K$3:K$9173)+SUMIF('RELACION PAGO DE CAJA'!B$3:B$9173,A7238,'RELACION PAGO DE CAJA'!L$3:L$9173)+(SUMIF('RELACION PAGO DE CAJA'!B$3:B$9173,A7238,'RELACION PAGO DE CAJA'!M$3:M$408)+(SUMIF('RELACION PAGO DE CAJA'!B$3:B$9173,A7238,'RELACION PAGO DE CAJA'!N$3:N$9173)))))</f>
        <v>#REF!</v>
      </c>
    </row>
    <row r="7239" spans="1:10">
      <c r="A7239" s="16" t="str">
        <f t="shared" si="117"/>
        <v/>
      </c>
      <c r="B7239" s="93"/>
      <c r="C7239" s="97"/>
      <c r="D7239" s="25"/>
      <c r="E7239" s="91"/>
      <c r="F7239" s="98"/>
      <c r="G7239" s="23"/>
      <c r="H7239" s="23"/>
      <c r="I7239" s="23"/>
      <c r="J7239" s="14" t="e">
        <f ca="1">F7239-(G7239+(SUMIF('RELACION PAGO DE CAJA'!B$3:B$9173,A7239,'RELACION PAGO DE CAJA'!K$3:K$9173)+SUMIF('RELACION PAGO DE CAJA'!B$3:B$9173,A7239,'RELACION PAGO DE CAJA'!L$3:L$9173)+(SUMIF('RELACION PAGO DE CAJA'!B$3:B$9173,A7239,'RELACION PAGO DE CAJA'!M$3:M$408)+(SUMIF('RELACION PAGO DE CAJA'!B$3:B$9173,A7239,'RELACION PAGO DE CAJA'!N$3:N$9173)))))</f>
        <v>#REF!</v>
      </c>
    </row>
    <row r="7240" spans="1:10">
      <c r="A7240" s="16" t="str">
        <f t="shared" si="117"/>
        <v/>
      </c>
      <c r="B7240" s="93"/>
      <c r="C7240" s="97"/>
      <c r="D7240" s="25"/>
      <c r="E7240" s="91"/>
      <c r="F7240" s="98"/>
      <c r="G7240" s="23"/>
      <c r="H7240" s="23"/>
      <c r="I7240" s="23"/>
      <c r="J7240" s="14" t="e">
        <f ca="1">F7240-(G7240+(SUMIF('RELACION PAGO DE CAJA'!B$3:B$9173,A7240,'RELACION PAGO DE CAJA'!K$3:K$9173)+SUMIF('RELACION PAGO DE CAJA'!B$3:B$9173,A7240,'RELACION PAGO DE CAJA'!L$3:L$9173)+(SUMIF('RELACION PAGO DE CAJA'!B$3:B$9173,A7240,'RELACION PAGO DE CAJA'!M$3:M$408)+(SUMIF('RELACION PAGO DE CAJA'!B$3:B$9173,A7240,'RELACION PAGO DE CAJA'!N$3:N$9173)))))</f>
        <v>#REF!</v>
      </c>
    </row>
    <row r="7241" spans="1:10">
      <c r="A7241" s="16" t="str">
        <f t="shared" si="117"/>
        <v/>
      </c>
      <c r="B7241" s="93"/>
      <c r="C7241" s="97"/>
      <c r="D7241" s="25"/>
      <c r="E7241" s="91"/>
      <c r="F7241" s="98"/>
      <c r="G7241" s="23"/>
      <c r="H7241" s="23"/>
      <c r="I7241" s="23"/>
      <c r="J7241" s="14" t="e">
        <f ca="1">F7241-(G7241+(SUMIF('RELACION PAGO DE CAJA'!B$3:B$9173,A7241,'RELACION PAGO DE CAJA'!K$3:K$9173)+SUMIF('RELACION PAGO DE CAJA'!B$3:B$9173,A7241,'RELACION PAGO DE CAJA'!L$3:L$9173)+(SUMIF('RELACION PAGO DE CAJA'!B$3:B$9173,A7241,'RELACION PAGO DE CAJA'!M$3:M$408)+(SUMIF('RELACION PAGO DE CAJA'!B$3:B$9173,A7241,'RELACION PAGO DE CAJA'!N$3:N$9173)))))</f>
        <v>#REF!</v>
      </c>
    </row>
    <row r="7242" spans="1:10">
      <c r="A7242" s="16" t="str">
        <f t="shared" si="117"/>
        <v/>
      </c>
      <c r="B7242" s="93"/>
      <c r="C7242" s="97"/>
      <c r="D7242" s="25"/>
      <c r="E7242" s="91"/>
      <c r="F7242" s="98"/>
      <c r="G7242" s="23"/>
      <c r="H7242" s="23"/>
      <c r="I7242" s="23"/>
      <c r="J7242" s="14" t="e">
        <f ca="1">F7242-(G7242+(SUMIF('RELACION PAGO DE CAJA'!B$3:B$9173,A7242,'RELACION PAGO DE CAJA'!K$3:K$9173)+SUMIF('RELACION PAGO DE CAJA'!B$3:B$9173,A7242,'RELACION PAGO DE CAJA'!L$3:L$9173)+(SUMIF('RELACION PAGO DE CAJA'!B$3:B$9173,A7242,'RELACION PAGO DE CAJA'!M$3:M$408)+(SUMIF('RELACION PAGO DE CAJA'!B$3:B$9173,A7242,'RELACION PAGO DE CAJA'!N$3:N$9173)))))</f>
        <v>#REF!</v>
      </c>
    </row>
    <row r="7243" spans="1:10">
      <c r="A7243" s="16" t="str">
        <f t="shared" si="117"/>
        <v/>
      </c>
      <c r="B7243" s="93"/>
      <c r="C7243" s="97"/>
      <c r="D7243" s="25"/>
      <c r="E7243" s="91"/>
      <c r="F7243" s="98"/>
      <c r="G7243" s="23"/>
      <c r="H7243" s="23"/>
      <c r="I7243" s="23"/>
      <c r="J7243" s="14" t="e">
        <f ca="1">F7243-(G7243+(SUMIF('RELACION PAGO DE CAJA'!B$3:B$9173,A7243,'RELACION PAGO DE CAJA'!K$3:K$9173)+SUMIF('RELACION PAGO DE CAJA'!B$3:B$9173,A7243,'RELACION PAGO DE CAJA'!L$3:L$9173)+(SUMIF('RELACION PAGO DE CAJA'!B$3:B$9173,A7243,'RELACION PAGO DE CAJA'!M$3:M$408)+(SUMIF('RELACION PAGO DE CAJA'!B$3:B$9173,A7243,'RELACION PAGO DE CAJA'!N$3:N$9173)))))</f>
        <v>#REF!</v>
      </c>
    </row>
    <row r="7244" spans="1:10">
      <c r="A7244" s="16" t="str">
        <f t="shared" si="117"/>
        <v/>
      </c>
      <c r="B7244" s="93"/>
      <c r="C7244" s="97"/>
      <c r="D7244" s="25"/>
      <c r="E7244" s="91"/>
      <c r="F7244" s="98"/>
      <c r="G7244" s="23"/>
      <c r="H7244" s="23"/>
      <c r="I7244" s="23"/>
      <c r="J7244" s="14" t="e">
        <f ca="1">F7244-(G7244+(SUMIF('RELACION PAGO DE CAJA'!B$3:B$9173,A7244,'RELACION PAGO DE CAJA'!K$3:K$9173)+SUMIF('RELACION PAGO DE CAJA'!B$3:B$9173,A7244,'RELACION PAGO DE CAJA'!L$3:L$9173)+(SUMIF('RELACION PAGO DE CAJA'!B$3:B$9173,A7244,'RELACION PAGO DE CAJA'!M$3:M$408)+(SUMIF('RELACION PAGO DE CAJA'!B$3:B$9173,A7244,'RELACION PAGO DE CAJA'!N$3:N$9173)))))</f>
        <v>#REF!</v>
      </c>
    </row>
    <row r="7245" spans="1:10">
      <c r="A7245" s="16" t="str">
        <f t="shared" si="117"/>
        <v/>
      </c>
      <c r="B7245" s="93"/>
      <c r="C7245" s="97"/>
      <c r="D7245" s="25"/>
      <c r="E7245" s="91"/>
      <c r="F7245" s="98"/>
      <c r="G7245" s="23"/>
      <c r="H7245" s="23"/>
      <c r="I7245" s="23"/>
      <c r="J7245" s="14" t="e">
        <f ca="1">F7245-(G7245+(SUMIF('RELACION PAGO DE CAJA'!B$3:B$9173,A7245,'RELACION PAGO DE CAJA'!K$3:K$9173)+SUMIF('RELACION PAGO DE CAJA'!B$3:B$9173,A7245,'RELACION PAGO DE CAJA'!L$3:L$9173)+(SUMIF('RELACION PAGO DE CAJA'!B$3:B$9173,A7245,'RELACION PAGO DE CAJA'!M$3:M$408)+(SUMIF('RELACION PAGO DE CAJA'!B$3:B$9173,A7245,'RELACION PAGO DE CAJA'!N$3:N$9173)))))</f>
        <v>#REF!</v>
      </c>
    </row>
    <row r="7246" spans="1:10">
      <c r="A7246" s="16" t="str">
        <f t="shared" si="117"/>
        <v/>
      </c>
      <c r="B7246" s="93"/>
      <c r="C7246" s="97"/>
      <c r="D7246" s="25"/>
      <c r="E7246" s="91"/>
      <c r="F7246" s="98"/>
      <c r="G7246" s="23"/>
      <c r="H7246" s="23"/>
      <c r="I7246" s="23"/>
      <c r="J7246" s="14" t="e">
        <f ca="1">F7246-(G7246+(SUMIF('RELACION PAGO DE CAJA'!B$3:B$9173,A7246,'RELACION PAGO DE CAJA'!K$3:K$9173)+SUMIF('RELACION PAGO DE CAJA'!B$3:B$9173,A7246,'RELACION PAGO DE CAJA'!L$3:L$9173)+(SUMIF('RELACION PAGO DE CAJA'!B$3:B$9173,A7246,'RELACION PAGO DE CAJA'!M$3:M$408)+(SUMIF('RELACION PAGO DE CAJA'!B$3:B$9173,A7246,'RELACION PAGO DE CAJA'!N$3:N$9173)))))</f>
        <v>#REF!</v>
      </c>
    </row>
    <row r="7247" spans="1:10">
      <c r="A7247" s="16" t="str">
        <f t="shared" si="117"/>
        <v/>
      </c>
      <c r="B7247" s="93"/>
      <c r="C7247" s="97"/>
      <c r="D7247" s="25"/>
      <c r="E7247" s="91"/>
      <c r="F7247" s="98"/>
      <c r="G7247" s="23"/>
      <c r="H7247" s="23"/>
      <c r="I7247" s="23"/>
      <c r="J7247" s="14" t="e">
        <f ca="1">F7247-(G7247+(SUMIF('RELACION PAGO DE CAJA'!B$3:B$9173,A7247,'RELACION PAGO DE CAJA'!K$3:K$9173)+SUMIF('RELACION PAGO DE CAJA'!B$3:B$9173,A7247,'RELACION PAGO DE CAJA'!L$3:L$9173)+(SUMIF('RELACION PAGO DE CAJA'!B$3:B$9173,A7247,'RELACION PAGO DE CAJA'!M$3:M$408)+(SUMIF('RELACION PAGO DE CAJA'!B$3:B$9173,A7247,'RELACION PAGO DE CAJA'!N$3:N$9173)))))</f>
        <v>#REF!</v>
      </c>
    </row>
    <row r="7248" spans="1:10">
      <c r="A7248" s="16" t="str">
        <f t="shared" si="117"/>
        <v/>
      </c>
      <c r="B7248" s="93"/>
      <c r="C7248" s="97"/>
      <c r="D7248" s="25"/>
      <c r="E7248" s="91"/>
      <c r="F7248" s="98"/>
      <c r="G7248" s="23"/>
      <c r="H7248" s="23"/>
      <c r="I7248" s="23"/>
      <c r="J7248" s="14" t="e">
        <f ca="1">F7248-(G7248+(SUMIF('RELACION PAGO DE CAJA'!B$3:B$9173,A7248,'RELACION PAGO DE CAJA'!K$3:K$9173)+SUMIF('RELACION PAGO DE CAJA'!B$3:B$9173,A7248,'RELACION PAGO DE CAJA'!L$3:L$9173)+(SUMIF('RELACION PAGO DE CAJA'!B$3:B$9173,A7248,'RELACION PAGO DE CAJA'!M$3:M$408)+(SUMIF('RELACION PAGO DE CAJA'!B$3:B$9173,A7248,'RELACION PAGO DE CAJA'!N$3:N$9173)))))</f>
        <v>#REF!</v>
      </c>
    </row>
    <row r="7249" spans="1:10">
      <c r="A7249" s="16" t="str">
        <f t="shared" si="117"/>
        <v/>
      </c>
      <c r="B7249" s="93"/>
      <c r="C7249" s="97"/>
      <c r="D7249" s="25"/>
      <c r="E7249" s="91"/>
      <c r="F7249" s="98"/>
      <c r="G7249" s="23"/>
      <c r="H7249" s="23"/>
      <c r="I7249" s="23"/>
      <c r="J7249" s="14" t="e">
        <f ca="1">F7249-(G7249+(SUMIF('RELACION PAGO DE CAJA'!B$3:B$9173,A7249,'RELACION PAGO DE CAJA'!K$3:K$9173)+SUMIF('RELACION PAGO DE CAJA'!B$3:B$9173,A7249,'RELACION PAGO DE CAJA'!L$3:L$9173)+(SUMIF('RELACION PAGO DE CAJA'!B$3:B$9173,A7249,'RELACION PAGO DE CAJA'!M$3:M$408)+(SUMIF('RELACION PAGO DE CAJA'!B$3:B$9173,A7249,'RELACION PAGO DE CAJA'!N$3:N$9173)))))</f>
        <v>#REF!</v>
      </c>
    </row>
    <row r="7250" spans="1:10">
      <c r="A7250" s="16" t="str">
        <f t="shared" si="117"/>
        <v/>
      </c>
      <c r="B7250" s="93"/>
      <c r="C7250" s="97"/>
      <c r="D7250" s="25"/>
      <c r="E7250" s="91"/>
      <c r="F7250" s="98"/>
      <c r="G7250" s="23"/>
      <c r="H7250" s="23"/>
      <c r="I7250" s="23"/>
      <c r="J7250" s="14" t="e">
        <f ca="1">F7250-(G7250+(SUMIF('RELACION PAGO DE CAJA'!B$3:B$9173,A7250,'RELACION PAGO DE CAJA'!K$3:K$9173)+SUMIF('RELACION PAGO DE CAJA'!B$3:B$9173,A7250,'RELACION PAGO DE CAJA'!L$3:L$9173)+(SUMIF('RELACION PAGO DE CAJA'!B$3:B$9173,A7250,'RELACION PAGO DE CAJA'!M$3:M$408)+(SUMIF('RELACION PAGO DE CAJA'!B$3:B$9173,A7250,'RELACION PAGO DE CAJA'!N$3:N$9173)))))</f>
        <v>#REF!</v>
      </c>
    </row>
    <row r="7251" spans="1:10">
      <c r="A7251" s="16" t="str">
        <f t="shared" si="117"/>
        <v/>
      </c>
      <c r="B7251" s="93"/>
      <c r="C7251" s="97"/>
      <c r="D7251" s="25"/>
      <c r="E7251" s="91"/>
      <c r="F7251" s="98"/>
      <c r="G7251" s="23"/>
      <c r="H7251" s="23"/>
      <c r="I7251" s="23"/>
      <c r="J7251" s="14" t="e">
        <f ca="1">F7251-(G7251+(SUMIF('RELACION PAGO DE CAJA'!B$3:B$9173,A7251,'RELACION PAGO DE CAJA'!K$3:K$9173)+SUMIF('RELACION PAGO DE CAJA'!B$3:B$9173,A7251,'RELACION PAGO DE CAJA'!L$3:L$9173)+(SUMIF('RELACION PAGO DE CAJA'!B$3:B$9173,A7251,'RELACION PAGO DE CAJA'!M$3:M$408)+(SUMIF('RELACION PAGO DE CAJA'!B$3:B$9173,A7251,'RELACION PAGO DE CAJA'!N$3:N$9173)))))</f>
        <v>#REF!</v>
      </c>
    </row>
    <row r="7252" spans="1:10">
      <c r="A7252" s="16" t="str">
        <f t="shared" si="117"/>
        <v/>
      </c>
      <c r="B7252" s="93"/>
      <c r="C7252" s="97"/>
      <c r="D7252" s="25"/>
      <c r="E7252" s="91"/>
      <c r="F7252" s="98"/>
      <c r="G7252" s="23"/>
      <c r="H7252" s="23"/>
      <c r="I7252" s="23"/>
      <c r="J7252" s="14" t="e">
        <f ca="1">F7252-(G7252+(SUMIF('RELACION PAGO DE CAJA'!B$3:B$9173,A7252,'RELACION PAGO DE CAJA'!K$3:K$9173)+SUMIF('RELACION PAGO DE CAJA'!B$3:B$9173,A7252,'RELACION PAGO DE CAJA'!L$3:L$9173)+(SUMIF('RELACION PAGO DE CAJA'!B$3:B$9173,A7252,'RELACION PAGO DE CAJA'!M$3:M$408)+(SUMIF('RELACION PAGO DE CAJA'!B$3:B$9173,A7252,'RELACION PAGO DE CAJA'!N$3:N$9173)))))</f>
        <v>#REF!</v>
      </c>
    </row>
    <row r="7253" spans="1:10">
      <c r="A7253" s="16" t="str">
        <f t="shared" ref="A7253:A7316" si="118">CONCATENATE(B7253,D7253,E7253)</f>
        <v/>
      </c>
      <c r="B7253" s="93"/>
      <c r="C7253" s="97"/>
      <c r="D7253" s="25"/>
      <c r="E7253" s="91"/>
      <c r="F7253" s="98"/>
      <c r="G7253" s="23"/>
      <c r="H7253" s="23"/>
      <c r="I7253" s="23"/>
      <c r="J7253" s="14" t="e">
        <f ca="1">F7253-(G7253+(SUMIF('RELACION PAGO DE CAJA'!B$3:B$9173,A7253,'RELACION PAGO DE CAJA'!K$3:K$9173)+SUMIF('RELACION PAGO DE CAJA'!B$3:B$9173,A7253,'RELACION PAGO DE CAJA'!L$3:L$9173)+(SUMIF('RELACION PAGO DE CAJA'!B$3:B$9173,A7253,'RELACION PAGO DE CAJA'!M$3:M$408)+(SUMIF('RELACION PAGO DE CAJA'!B$3:B$9173,A7253,'RELACION PAGO DE CAJA'!N$3:N$9173)))))</f>
        <v>#REF!</v>
      </c>
    </row>
    <row r="7254" spans="1:10">
      <c r="A7254" s="16" t="str">
        <f t="shared" si="118"/>
        <v/>
      </c>
      <c r="B7254" s="93"/>
      <c r="C7254" s="97"/>
      <c r="D7254" s="25"/>
      <c r="E7254" s="91"/>
      <c r="F7254" s="98"/>
      <c r="G7254" s="23"/>
      <c r="H7254" s="23"/>
      <c r="I7254" s="23"/>
      <c r="J7254" s="14" t="e">
        <f ca="1">F7254-(G7254+(SUMIF('RELACION PAGO DE CAJA'!B$3:B$9173,A7254,'RELACION PAGO DE CAJA'!K$3:K$9173)+SUMIF('RELACION PAGO DE CAJA'!B$3:B$9173,A7254,'RELACION PAGO DE CAJA'!L$3:L$9173)+(SUMIF('RELACION PAGO DE CAJA'!B$3:B$9173,A7254,'RELACION PAGO DE CAJA'!M$3:M$408)+(SUMIF('RELACION PAGO DE CAJA'!B$3:B$9173,A7254,'RELACION PAGO DE CAJA'!N$3:N$9173)))))</f>
        <v>#REF!</v>
      </c>
    </row>
    <row r="7255" spans="1:10">
      <c r="A7255" s="16" t="str">
        <f t="shared" si="118"/>
        <v/>
      </c>
      <c r="B7255" s="93"/>
      <c r="C7255" s="97"/>
      <c r="D7255" s="25"/>
      <c r="E7255" s="91"/>
      <c r="F7255" s="98"/>
      <c r="G7255" s="23"/>
      <c r="H7255" s="23"/>
      <c r="I7255" s="23"/>
      <c r="J7255" s="14" t="e">
        <f ca="1">F7255-(G7255+(SUMIF('RELACION PAGO DE CAJA'!B$3:B$9173,A7255,'RELACION PAGO DE CAJA'!K$3:K$9173)+SUMIF('RELACION PAGO DE CAJA'!B$3:B$9173,A7255,'RELACION PAGO DE CAJA'!L$3:L$9173)+(SUMIF('RELACION PAGO DE CAJA'!B$3:B$9173,A7255,'RELACION PAGO DE CAJA'!M$3:M$408)+(SUMIF('RELACION PAGO DE CAJA'!B$3:B$9173,A7255,'RELACION PAGO DE CAJA'!N$3:N$9173)))))</f>
        <v>#REF!</v>
      </c>
    </row>
    <row r="7256" spans="1:10">
      <c r="A7256" s="16" t="str">
        <f t="shared" si="118"/>
        <v/>
      </c>
      <c r="B7256" s="93"/>
      <c r="C7256" s="97"/>
      <c r="D7256" s="25"/>
      <c r="E7256" s="91"/>
      <c r="F7256" s="98"/>
      <c r="G7256" s="23"/>
      <c r="H7256" s="23"/>
      <c r="I7256" s="23"/>
      <c r="J7256" s="14" t="e">
        <f ca="1">F7256-(G7256+(SUMIF('RELACION PAGO DE CAJA'!B$3:B$9173,A7256,'RELACION PAGO DE CAJA'!K$3:K$9173)+SUMIF('RELACION PAGO DE CAJA'!B$3:B$9173,A7256,'RELACION PAGO DE CAJA'!L$3:L$9173)+(SUMIF('RELACION PAGO DE CAJA'!B$3:B$9173,A7256,'RELACION PAGO DE CAJA'!M$3:M$408)+(SUMIF('RELACION PAGO DE CAJA'!B$3:B$9173,A7256,'RELACION PAGO DE CAJA'!N$3:N$9173)))))</f>
        <v>#REF!</v>
      </c>
    </row>
    <row r="7257" spans="1:10">
      <c r="A7257" s="16" t="str">
        <f t="shared" si="118"/>
        <v/>
      </c>
      <c r="B7257" s="93"/>
      <c r="C7257" s="97"/>
      <c r="D7257" s="25"/>
      <c r="E7257" s="91"/>
      <c r="F7257" s="98"/>
      <c r="G7257" s="23"/>
      <c r="H7257" s="23"/>
      <c r="I7257" s="23"/>
      <c r="J7257" s="14" t="e">
        <f ca="1">F7257-(G7257+(SUMIF('RELACION PAGO DE CAJA'!B$3:B$9173,A7257,'RELACION PAGO DE CAJA'!K$3:K$9173)+SUMIF('RELACION PAGO DE CAJA'!B$3:B$9173,A7257,'RELACION PAGO DE CAJA'!L$3:L$9173)+(SUMIF('RELACION PAGO DE CAJA'!B$3:B$9173,A7257,'RELACION PAGO DE CAJA'!M$3:M$408)+(SUMIF('RELACION PAGO DE CAJA'!B$3:B$9173,A7257,'RELACION PAGO DE CAJA'!N$3:N$9173)))))</f>
        <v>#REF!</v>
      </c>
    </row>
    <row r="7258" spans="1:10">
      <c r="A7258" s="16" t="str">
        <f t="shared" si="118"/>
        <v/>
      </c>
      <c r="B7258" s="93"/>
      <c r="C7258" s="97"/>
      <c r="D7258" s="25"/>
      <c r="E7258" s="91"/>
      <c r="F7258" s="98"/>
      <c r="G7258" s="23"/>
      <c r="H7258" s="23"/>
      <c r="I7258" s="23"/>
      <c r="J7258" s="14" t="e">
        <f ca="1">F7258-(G7258+(SUMIF('RELACION PAGO DE CAJA'!B$3:B$9173,A7258,'RELACION PAGO DE CAJA'!K$3:K$9173)+SUMIF('RELACION PAGO DE CAJA'!B$3:B$9173,A7258,'RELACION PAGO DE CAJA'!L$3:L$9173)+(SUMIF('RELACION PAGO DE CAJA'!B$3:B$9173,A7258,'RELACION PAGO DE CAJA'!M$3:M$408)+(SUMIF('RELACION PAGO DE CAJA'!B$3:B$9173,A7258,'RELACION PAGO DE CAJA'!N$3:N$9173)))))</f>
        <v>#REF!</v>
      </c>
    </row>
    <row r="7259" spans="1:10">
      <c r="A7259" s="16" t="str">
        <f t="shared" si="118"/>
        <v/>
      </c>
      <c r="B7259" s="93"/>
      <c r="C7259" s="97"/>
      <c r="D7259" s="25"/>
      <c r="E7259" s="91"/>
      <c r="F7259" s="98"/>
      <c r="G7259" s="23"/>
      <c r="H7259" s="23"/>
      <c r="I7259" s="23"/>
      <c r="J7259" s="14" t="e">
        <f ca="1">F7259-(G7259+(SUMIF('RELACION PAGO DE CAJA'!B$3:B$9173,A7259,'RELACION PAGO DE CAJA'!K$3:K$9173)+SUMIF('RELACION PAGO DE CAJA'!B$3:B$9173,A7259,'RELACION PAGO DE CAJA'!L$3:L$9173)+(SUMIF('RELACION PAGO DE CAJA'!B$3:B$9173,A7259,'RELACION PAGO DE CAJA'!M$3:M$408)+(SUMIF('RELACION PAGO DE CAJA'!B$3:B$9173,A7259,'RELACION PAGO DE CAJA'!N$3:N$9173)))))</f>
        <v>#REF!</v>
      </c>
    </row>
    <row r="7260" spans="1:10">
      <c r="A7260" s="16" t="str">
        <f t="shared" si="118"/>
        <v/>
      </c>
      <c r="B7260" s="93"/>
      <c r="C7260" s="97"/>
      <c r="D7260" s="25"/>
      <c r="E7260" s="91"/>
      <c r="F7260" s="98"/>
      <c r="G7260" s="23"/>
      <c r="H7260" s="23"/>
      <c r="I7260" s="23"/>
      <c r="J7260" s="14" t="e">
        <f ca="1">F7260-(G7260+(SUMIF('RELACION PAGO DE CAJA'!B$3:B$9173,A7260,'RELACION PAGO DE CAJA'!K$3:K$9173)+SUMIF('RELACION PAGO DE CAJA'!B$3:B$9173,A7260,'RELACION PAGO DE CAJA'!L$3:L$9173)+(SUMIF('RELACION PAGO DE CAJA'!B$3:B$9173,A7260,'RELACION PAGO DE CAJA'!M$3:M$408)+(SUMIF('RELACION PAGO DE CAJA'!B$3:B$9173,A7260,'RELACION PAGO DE CAJA'!N$3:N$9173)))))</f>
        <v>#REF!</v>
      </c>
    </row>
    <row r="7261" spans="1:10">
      <c r="A7261" s="16" t="str">
        <f t="shared" si="118"/>
        <v/>
      </c>
      <c r="B7261" s="93"/>
      <c r="C7261" s="97"/>
      <c r="D7261" s="25"/>
      <c r="E7261" s="91"/>
      <c r="F7261" s="98"/>
      <c r="G7261" s="23"/>
      <c r="H7261" s="23"/>
      <c r="I7261" s="23"/>
      <c r="J7261" s="14" t="e">
        <f ca="1">F7261-(G7261+(SUMIF('RELACION PAGO DE CAJA'!B$3:B$9173,A7261,'RELACION PAGO DE CAJA'!K$3:K$9173)+SUMIF('RELACION PAGO DE CAJA'!B$3:B$9173,A7261,'RELACION PAGO DE CAJA'!L$3:L$9173)+(SUMIF('RELACION PAGO DE CAJA'!B$3:B$9173,A7261,'RELACION PAGO DE CAJA'!M$3:M$408)+(SUMIF('RELACION PAGO DE CAJA'!B$3:B$9173,A7261,'RELACION PAGO DE CAJA'!N$3:N$9173)))))</f>
        <v>#REF!</v>
      </c>
    </row>
    <row r="7262" spans="1:10">
      <c r="A7262" s="16" t="str">
        <f t="shared" si="118"/>
        <v/>
      </c>
      <c r="B7262" s="93"/>
      <c r="C7262" s="97"/>
      <c r="D7262" s="25"/>
      <c r="E7262" s="91"/>
      <c r="F7262" s="98"/>
      <c r="G7262" s="23"/>
      <c r="H7262" s="23"/>
      <c r="I7262" s="23"/>
      <c r="J7262" s="14" t="e">
        <f ca="1">F7262-(G7262+(SUMIF('RELACION PAGO DE CAJA'!B$3:B$9173,A7262,'RELACION PAGO DE CAJA'!K$3:K$9173)+SUMIF('RELACION PAGO DE CAJA'!B$3:B$9173,A7262,'RELACION PAGO DE CAJA'!L$3:L$9173)+(SUMIF('RELACION PAGO DE CAJA'!B$3:B$9173,A7262,'RELACION PAGO DE CAJA'!M$3:M$408)+(SUMIF('RELACION PAGO DE CAJA'!B$3:B$9173,A7262,'RELACION PAGO DE CAJA'!N$3:N$9173)))))</f>
        <v>#REF!</v>
      </c>
    </row>
    <row r="7263" spans="1:10">
      <c r="A7263" s="16" t="str">
        <f t="shared" si="118"/>
        <v/>
      </c>
      <c r="B7263" s="93"/>
      <c r="C7263" s="97"/>
      <c r="D7263" s="25"/>
      <c r="E7263" s="91"/>
      <c r="F7263" s="98"/>
      <c r="G7263" s="23"/>
      <c r="H7263" s="23"/>
      <c r="I7263" s="23"/>
      <c r="J7263" s="14" t="e">
        <f ca="1">F7263-(G7263+(SUMIF('RELACION PAGO DE CAJA'!B$3:B$9173,A7263,'RELACION PAGO DE CAJA'!K$3:K$9173)+SUMIF('RELACION PAGO DE CAJA'!B$3:B$9173,A7263,'RELACION PAGO DE CAJA'!L$3:L$9173)+(SUMIF('RELACION PAGO DE CAJA'!B$3:B$9173,A7263,'RELACION PAGO DE CAJA'!M$3:M$408)+(SUMIF('RELACION PAGO DE CAJA'!B$3:B$9173,A7263,'RELACION PAGO DE CAJA'!N$3:N$9173)))))</f>
        <v>#REF!</v>
      </c>
    </row>
    <row r="7264" spans="1:10">
      <c r="A7264" s="16" t="str">
        <f t="shared" si="118"/>
        <v/>
      </c>
      <c r="B7264" s="93"/>
      <c r="C7264" s="97"/>
      <c r="D7264" s="25"/>
      <c r="E7264" s="91"/>
      <c r="F7264" s="98"/>
      <c r="G7264" s="23"/>
      <c r="H7264" s="23"/>
      <c r="I7264" s="23"/>
      <c r="J7264" s="14" t="e">
        <f ca="1">F7264-(G7264+(SUMIF('RELACION PAGO DE CAJA'!B$3:B$9173,A7264,'RELACION PAGO DE CAJA'!K$3:K$9173)+SUMIF('RELACION PAGO DE CAJA'!B$3:B$9173,A7264,'RELACION PAGO DE CAJA'!L$3:L$9173)+(SUMIF('RELACION PAGO DE CAJA'!B$3:B$9173,A7264,'RELACION PAGO DE CAJA'!M$3:M$408)+(SUMIF('RELACION PAGO DE CAJA'!B$3:B$9173,A7264,'RELACION PAGO DE CAJA'!N$3:N$9173)))))</f>
        <v>#REF!</v>
      </c>
    </row>
    <row r="7265" spans="1:10">
      <c r="A7265" s="16" t="str">
        <f t="shared" si="118"/>
        <v/>
      </c>
      <c r="B7265" s="93"/>
      <c r="C7265" s="97"/>
      <c r="D7265" s="25"/>
      <c r="E7265" s="91"/>
      <c r="F7265" s="98"/>
      <c r="G7265" s="23"/>
      <c r="H7265" s="23"/>
      <c r="I7265" s="23"/>
      <c r="J7265" s="14" t="e">
        <f ca="1">F7265-(G7265+(SUMIF('RELACION PAGO DE CAJA'!B$3:B$9173,A7265,'RELACION PAGO DE CAJA'!K$3:K$9173)+SUMIF('RELACION PAGO DE CAJA'!B$3:B$9173,A7265,'RELACION PAGO DE CAJA'!L$3:L$9173)+(SUMIF('RELACION PAGO DE CAJA'!B$3:B$9173,A7265,'RELACION PAGO DE CAJA'!M$3:M$408)+(SUMIF('RELACION PAGO DE CAJA'!B$3:B$9173,A7265,'RELACION PAGO DE CAJA'!N$3:N$9173)))))</f>
        <v>#REF!</v>
      </c>
    </row>
    <row r="7266" spans="1:10">
      <c r="A7266" s="16" t="str">
        <f t="shared" si="118"/>
        <v/>
      </c>
      <c r="B7266" s="93"/>
      <c r="C7266" s="97"/>
      <c r="D7266" s="25"/>
      <c r="E7266" s="91"/>
      <c r="F7266" s="98"/>
      <c r="G7266" s="23"/>
      <c r="H7266" s="23"/>
      <c r="I7266" s="23"/>
      <c r="J7266" s="14" t="e">
        <f ca="1">F7266-(G7266+(SUMIF('RELACION PAGO DE CAJA'!B$3:B$9173,A7266,'RELACION PAGO DE CAJA'!K$3:K$9173)+SUMIF('RELACION PAGO DE CAJA'!B$3:B$9173,A7266,'RELACION PAGO DE CAJA'!L$3:L$9173)+(SUMIF('RELACION PAGO DE CAJA'!B$3:B$9173,A7266,'RELACION PAGO DE CAJA'!M$3:M$408)+(SUMIF('RELACION PAGO DE CAJA'!B$3:B$9173,A7266,'RELACION PAGO DE CAJA'!N$3:N$9173)))))</f>
        <v>#REF!</v>
      </c>
    </row>
    <row r="7267" spans="1:10">
      <c r="A7267" s="16" t="str">
        <f t="shared" si="118"/>
        <v/>
      </c>
      <c r="B7267" s="93"/>
      <c r="C7267" s="97"/>
      <c r="D7267" s="25"/>
      <c r="E7267" s="91"/>
      <c r="F7267" s="98"/>
      <c r="G7267" s="23"/>
      <c r="H7267" s="23"/>
      <c r="I7267" s="23"/>
      <c r="J7267" s="14" t="e">
        <f ca="1">F7267-(G7267+(SUMIF('RELACION PAGO DE CAJA'!B$3:B$9173,A7267,'RELACION PAGO DE CAJA'!K$3:K$9173)+SUMIF('RELACION PAGO DE CAJA'!B$3:B$9173,A7267,'RELACION PAGO DE CAJA'!L$3:L$9173)+(SUMIF('RELACION PAGO DE CAJA'!B$3:B$9173,A7267,'RELACION PAGO DE CAJA'!M$3:M$408)+(SUMIF('RELACION PAGO DE CAJA'!B$3:B$9173,A7267,'RELACION PAGO DE CAJA'!N$3:N$9173)))))</f>
        <v>#REF!</v>
      </c>
    </row>
    <row r="7268" spans="1:10">
      <c r="A7268" s="16" t="str">
        <f t="shared" si="118"/>
        <v/>
      </c>
      <c r="B7268" s="93"/>
      <c r="C7268" s="97"/>
      <c r="D7268" s="25"/>
      <c r="E7268" s="91"/>
      <c r="F7268" s="98"/>
      <c r="G7268" s="23"/>
      <c r="H7268" s="23"/>
      <c r="I7268" s="23"/>
      <c r="J7268" s="14" t="e">
        <f ca="1">F7268-(G7268+(SUMIF('RELACION PAGO DE CAJA'!B$3:B$9173,A7268,'RELACION PAGO DE CAJA'!K$3:K$9173)+SUMIF('RELACION PAGO DE CAJA'!B$3:B$9173,A7268,'RELACION PAGO DE CAJA'!L$3:L$9173)+(SUMIF('RELACION PAGO DE CAJA'!B$3:B$9173,A7268,'RELACION PAGO DE CAJA'!M$3:M$408)+(SUMIF('RELACION PAGO DE CAJA'!B$3:B$9173,A7268,'RELACION PAGO DE CAJA'!N$3:N$9173)))))</f>
        <v>#REF!</v>
      </c>
    </row>
    <row r="7269" spans="1:10">
      <c r="A7269" s="16" t="str">
        <f t="shared" si="118"/>
        <v/>
      </c>
      <c r="B7269" s="93"/>
      <c r="C7269" s="97"/>
      <c r="D7269" s="25"/>
      <c r="E7269" s="91"/>
      <c r="F7269" s="98"/>
      <c r="G7269" s="23"/>
      <c r="H7269" s="23"/>
      <c r="I7269" s="23"/>
      <c r="J7269" s="14" t="e">
        <f ca="1">F7269-(G7269+(SUMIF('RELACION PAGO DE CAJA'!B$3:B$9173,A7269,'RELACION PAGO DE CAJA'!K$3:K$9173)+SUMIF('RELACION PAGO DE CAJA'!B$3:B$9173,A7269,'RELACION PAGO DE CAJA'!L$3:L$9173)+(SUMIF('RELACION PAGO DE CAJA'!B$3:B$9173,A7269,'RELACION PAGO DE CAJA'!M$3:M$408)+(SUMIF('RELACION PAGO DE CAJA'!B$3:B$9173,A7269,'RELACION PAGO DE CAJA'!N$3:N$9173)))))</f>
        <v>#REF!</v>
      </c>
    </row>
    <row r="7270" spans="1:10">
      <c r="A7270" s="16" t="str">
        <f t="shared" si="118"/>
        <v/>
      </c>
      <c r="B7270" s="93"/>
      <c r="C7270" s="97"/>
      <c r="D7270" s="25"/>
      <c r="E7270" s="91"/>
      <c r="F7270" s="98"/>
      <c r="G7270" s="23"/>
      <c r="H7270" s="23"/>
      <c r="I7270" s="23"/>
      <c r="J7270" s="14" t="e">
        <f ca="1">F7270-(G7270+(SUMIF('RELACION PAGO DE CAJA'!B$3:B$9173,A7270,'RELACION PAGO DE CAJA'!K$3:K$9173)+SUMIF('RELACION PAGO DE CAJA'!B$3:B$9173,A7270,'RELACION PAGO DE CAJA'!L$3:L$9173)+(SUMIF('RELACION PAGO DE CAJA'!B$3:B$9173,A7270,'RELACION PAGO DE CAJA'!M$3:M$408)+(SUMIF('RELACION PAGO DE CAJA'!B$3:B$9173,A7270,'RELACION PAGO DE CAJA'!N$3:N$9173)))))</f>
        <v>#REF!</v>
      </c>
    </row>
    <row r="7271" spans="1:10">
      <c r="A7271" s="16" t="str">
        <f t="shared" si="118"/>
        <v/>
      </c>
      <c r="B7271" s="93"/>
      <c r="C7271" s="97"/>
      <c r="D7271" s="25"/>
      <c r="E7271" s="91"/>
      <c r="F7271" s="98"/>
      <c r="G7271" s="23"/>
      <c r="H7271" s="23"/>
      <c r="I7271" s="23"/>
      <c r="J7271" s="14" t="e">
        <f ca="1">F7271-(G7271+(SUMIF('RELACION PAGO DE CAJA'!B$3:B$9173,A7271,'RELACION PAGO DE CAJA'!K$3:K$9173)+SUMIF('RELACION PAGO DE CAJA'!B$3:B$9173,A7271,'RELACION PAGO DE CAJA'!L$3:L$9173)+(SUMIF('RELACION PAGO DE CAJA'!B$3:B$9173,A7271,'RELACION PAGO DE CAJA'!M$3:M$408)+(SUMIF('RELACION PAGO DE CAJA'!B$3:B$9173,A7271,'RELACION PAGO DE CAJA'!N$3:N$9173)))))</f>
        <v>#REF!</v>
      </c>
    </row>
    <row r="7272" spans="1:10">
      <c r="A7272" s="16" t="str">
        <f t="shared" si="118"/>
        <v/>
      </c>
      <c r="B7272" s="93"/>
      <c r="C7272" s="97"/>
      <c r="D7272" s="25"/>
      <c r="E7272" s="91"/>
      <c r="F7272" s="98"/>
      <c r="G7272" s="23"/>
      <c r="H7272" s="23"/>
      <c r="I7272" s="23"/>
      <c r="J7272" s="14" t="e">
        <f ca="1">F7272-(G7272+(SUMIF('RELACION PAGO DE CAJA'!B$3:B$9173,A7272,'RELACION PAGO DE CAJA'!K$3:K$9173)+SUMIF('RELACION PAGO DE CAJA'!B$3:B$9173,A7272,'RELACION PAGO DE CAJA'!L$3:L$9173)+(SUMIF('RELACION PAGO DE CAJA'!B$3:B$9173,A7272,'RELACION PAGO DE CAJA'!M$3:M$408)+(SUMIF('RELACION PAGO DE CAJA'!B$3:B$9173,A7272,'RELACION PAGO DE CAJA'!N$3:N$9173)))))</f>
        <v>#REF!</v>
      </c>
    </row>
    <row r="7273" spans="1:10">
      <c r="A7273" s="16" t="str">
        <f t="shared" si="118"/>
        <v/>
      </c>
      <c r="B7273" s="93"/>
      <c r="C7273" s="97"/>
      <c r="D7273" s="25"/>
      <c r="E7273" s="91"/>
      <c r="F7273" s="98"/>
      <c r="G7273" s="23"/>
      <c r="H7273" s="23"/>
      <c r="I7273" s="23"/>
      <c r="J7273" s="14" t="e">
        <f ca="1">F7273-(G7273+(SUMIF('RELACION PAGO DE CAJA'!B$3:B$9173,A7273,'RELACION PAGO DE CAJA'!K$3:K$9173)+SUMIF('RELACION PAGO DE CAJA'!B$3:B$9173,A7273,'RELACION PAGO DE CAJA'!L$3:L$9173)+(SUMIF('RELACION PAGO DE CAJA'!B$3:B$9173,A7273,'RELACION PAGO DE CAJA'!M$3:M$408)+(SUMIF('RELACION PAGO DE CAJA'!B$3:B$9173,A7273,'RELACION PAGO DE CAJA'!N$3:N$9173)))))</f>
        <v>#REF!</v>
      </c>
    </row>
    <row r="7274" spans="1:10">
      <c r="A7274" s="16" t="str">
        <f t="shared" si="118"/>
        <v/>
      </c>
      <c r="B7274" s="93"/>
      <c r="C7274" s="97"/>
      <c r="D7274" s="25"/>
      <c r="E7274" s="91"/>
      <c r="F7274" s="98"/>
      <c r="G7274" s="23"/>
      <c r="H7274" s="23"/>
      <c r="I7274" s="23"/>
      <c r="J7274" s="14" t="e">
        <f ca="1">F7274-(G7274+(SUMIF('RELACION PAGO DE CAJA'!B$3:B$9173,A7274,'RELACION PAGO DE CAJA'!K$3:K$9173)+SUMIF('RELACION PAGO DE CAJA'!B$3:B$9173,A7274,'RELACION PAGO DE CAJA'!L$3:L$9173)+(SUMIF('RELACION PAGO DE CAJA'!B$3:B$9173,A7274,'RELACION PAGO DE CAJA'!M$3:M$408)+(SUMIF('RELACION PAGO DE CAJA'!B$3:B$9173,A7274,'RELACION PAGO DE CAJA'!N$3:N$9173)))))</f>
        <v>#REF!</v>
      </c>
    </row>
    <row r="7275" spans="1:10">
      <c r="A7275" s="16" t="str">
        <f t="shared" si="118"/>
        <v/>
      </c>
      <c r="B7275" s="93"/>
      <c r="C7275" s="97"/>
      <c r="D7275" s="25"/>
      <c r="E7275" s="91"/>
      <c r="F7275" s="98"/>
      <c r="G7275" s="23"/>
      <c r="H7275" s="23"/>
      <c r="I7275" s="23"/>
      <c r="J7275" s="14" t="e">
        <f ca="1">F7275-(G7275+(SUMIF('RELACION PAGO DE CAJA'!B$3:B$9173,A7275,'RELACION PAGO DE CAJA'!K$3:K$9173)+SUMIF('RELACION PAGO DE CAJA'!B$3:B$9173,A7275,'RELACION PAGO DE CAJA'!L$3:L$9173)+(SUMIF('RELACION PAGO DE CAJA'!B$3:B$9173,A7275,'RELACION PAGO DE CAJA'!M$3:M$408)+(SUMIF('RELACION PAGO DE CAJA'!B$3:B$9173,A7275,'RELACION PAGO DE CAJA'!N$3:N$9173)))))</f>
        <v>#REF!</v>
      </c>
    </row>
    <row r="7276" spans="1:10">
      <c r="A7276" s="16" t="str">
        <f t="shared" si="118"/>
        <v/>
      </c>
      <c r="B7276" s="93"/>
      <c r="C7276" s="97"/>
      <c r="D7276" s="25"/>
      <c r="E7276" s="91"/>
      <c r="F7276" s="98"/>
      <c r="G7276" s="23"/>
      <c r="H7276" s="23"/>
      <c r="I7276" s="23"/>
      <c r="J7276" s="14" t="e">
        <f ca="1">F7276-(G7276+(SUMIF('RELACION PAGO DE CAJA'!B$3:B$9173,A7276,'RELACION PAGO DE CAJA'!K$3:K$9173)+SUMIF('RELACION PAGO DE CAJA'!B$3:B$9173,A7276,'RELACION PAGO DE CAJA'!L$3:L$9173)+(SUMIF('RELACION PAGO DE CAJA'!B$3:B$9173,A7276,'RELACION PAGO DE CAJA'!M$3:M$408)+(SUMIF('RELACION PAGO DE CAJA'!B$3:B$9173,A7276,'RELACION PAGO DE CAJA'!N$3:N$9173)))))</f>
        <v>#REF!</v>
      </c>
    </row>
    <row r="7277" spans="1:10">
      <c r="A7277" s="16" t="str">
        <f t="shared" si="118"/>
        <v/>
      </c>
      <c r="B7277" s="93"/>
      <c r="C7277" s="97"/>
      <c r="D7277" s="25"/>
      <c r="E7277" s="91"/>
      <c r="F7277" s="98"/>
      <c r="G7277" s="23"/>
      <c r="H7277" s="23"/>
      <c r="I7277" s="23"/>
      <c r="J7277" s="14" t="e">
        <f ca="1">F7277-(G7277+(SUMIF('RELACION PAGO DE CAJA'!B$3:B$9173,A7277,'RELACION PAGO DE CAJA'!K$3:K$9173)+SUMIF('RELACION PAGO DE CAJA'!B$3:B$9173,A7277,'RELACION PAGO DE CAJA'!L$3:L$9173)+(SUMIF('RELACION PAGO DE CAJA'!B$3:B$9173,A7277,'RELACION PAGO DE CAJA'!M$3:M$408)+(SUMIF('RELACION PAGO DE CAJA'!B$3:B$9173,A7277,'RELACION PAGO DE CAJA'!N$3:N$9173)))))</f>
        <v>#REF!</v>
      </c>
    </row>
    <row r="7278" spans="1:10">
      <c r="A7278" s="16" t="str">
        <f t="shared" si="118"/>
        <v/>
      </c>
      <c r="B7278" s="93"/>
      <c r="C7278" s="97"/>
      <c r="D7278" s="25"/>
      <c r="E7278" s="91"/>
      <c r="F7278" s="98"/>
      <c r="G7278" s="23"/>
      <c r="H7278" s="23"/>
      <c r="I7278" s="23"/>
      <c r="J7278" s="14" t="e">
        <f ca="1">F7278-(G7278+(SUMIF('RELACION PAGO DE CAJA'!B$3:B$9173,A7278,'RELACION PAGO DE CAJA'!K$3:K$9173)+SUMIF('RELACION PAGO DE CAJA'!B$3:B$9173,A7278,'RELACION PAGO DE CAJA'!L$3:L$9173)+(SUMIF('RELACION PAGO DE CAJA'!B$3:B$9173,A7278,'RELACION PAGO DE CAJA'!M$3:M$408)+(SUMIF('RELACION PAGO DE CAJA'!B$3:B$9173,A7278,'RELACION PAGO DE CAJA'!N$3:N$9173)))))</f>
        <v>#REF!</v>
      </c>
    </row>
    <row r="7279" spans="1:10">
      <c r="A7279" s="16" t="str">
        <f t="shared" si="118"/>
        <v/>
      </c>
      <c r="B7279" s="93"/>
      <c r="C7279" s="97"/>
      <c r="D7279" s="25"/>
      <c r="E7279" s="91"/>
      <c r="F7279" s="98"/>
      <c r="G7279" s="23"/>
      <c r="H7279" s="23"/>
      <c r="I7279" s="23"/>
      <c r="J7279" s="14" t="e">
        <f ca="1">F7279-(G7279+(SUMIF('RELACION PAGO DE CAJA'!B$3:B$9173,A7279,'RELACION PAGO DE CAJA'!K$3:K$9173)+SUMIF('RELACION PAGO DE CAJA'!B$3:B$9173,A7279,'RELACION PAGO DE CAJA'!L$3:L$9173)+(SUMIF('RELACION PAGO DE CAJA'!B$3:B$9173,A7279,'RELACION PAGO DE CAJA'!M$3:M$408)+(SUMIF('RELACION PAGO DE CAJA'!B$3:B$9173,A7279,'RELACION PAGO DE CAJA'!N$3:N$9173)))))</f>
        <v>#REF!</v>
      </c>
    </row>
    <row r="7280" spans="1:10">
      <c r="A7280" s="16" t="str">
        <f t="shared" si="118"/>
        <v/>
      </c>
      <c r="B7280" s="93"/>
      <c r="C7280" s="97"/>
      <c r="D7280" s="25"/>
      <c r="E7280" s="91"/>
      <c r="F7280" s="98"/>
      <c r="G7280" s="23"/>
      <c r="H7280" s="23"/>
      <c r="I7280" s="23"/>
      <c r="J7280" s="14" t="e">
        <f ca="1">F7280-(G7280+(SUMIF('RELACION PAGO DE CAJA'!B$3:B$9173,A7280,'RELACION PAGO DE CAJA'!K$3:K$9173)+SUMIF('RELACION PAGO DE CAJA'!B$3:B$9173,A7280,'RELACION PAGO DE CAJA'!L$3:L$9173)+(SUMIF('RELACION PAGO DE CAJA'!B$3:B$9173,A7280,'RELACION PAGO DE CAJA'!M$3:M$408)+(SUMIF('RELACION PAGO DE CAJA'!B$3:B$9173,A7280,'RELACION PAGO DE CAJA'!N$3:N$9173)))))</f>
        <v>#REF!</v>
      </c>
    </row>
    <row r="7281" spans="1:10">
      <c r="A7281" s="16" t="str">
        <f t="shared" si="118"/>
        <v/>
      </c>
      <c r="B7281" s="93"/>
      <c r="C7281" s="97"/>
      <c r="D7281" s="25"/>
      <c r="E7281" s="91"/>
      <c r="F7281" s="98"/>
      <c r="G7281" s="23"/>
      <c r="H7281" s="23"/>
      <c r="I7281" s="23"/>
      <c r="J7281" s="14" t="e">
        <f ca="1">F7281-(G7281+(SUMIF('RELACION PAGO DE CAJA'!B$3:B$9173,A7281,'RELACION PAGO DE CAJA'!K$3:K$9173)+SUMIF('RELACION PAGO DE CAJA'!B$3:B$9173,A7281,'RELACION PAGO DE CAJA'!L$3:L$9173)+(SUMIF('RELACION PAGO DE CAJA'!B$3:B$9173,A7281,'RELACION PAGO DE CAJA'!M$3:M$408)+(SUMIF('RELACION PAGO DE CAJA'!B$3:B$9173,A7281,'RELACION PAGO DE CAJA'!N$3:N$9173)))))</f>
        <v>#REF!</v>
      </c>
    </row>
    <row r="7282" spans="1:10">
      <c r="A7282" s="16" t="str">
        <f t="shared" si="118"/>
        <v/>
      </c>
      <c r="B7282" s="93"/>
      <c r="C7282" s="97"/>
      <c r="D7282" s="25"/>
      <c r="E7282" s="91"/>
      <c r="F7282" s="98"/>
      <c r="G7282" s="23"/>
      <c r="H7282" s="23"/>
      <c r="I7282" s="23"/>
      <c r="J7282" s="14" t="e">
        <f ca="1">F7282-(G7282+(SUMIF('RELACION PAGO DE CAJA'!B$3:B$9173,A7282,'RELACION PAGO DE CAJA'!K$3:K$9173)+SUMIF('RELACION PAGO DE CAJA'!B$3:B$9173,A7282,'RELACION PAGO DE CAJA'!L$3:L$9173)+(SUMIF('RELACION PAGO DE CAJA'!B$3:B$9173,A7282,'RELACION PAGO DE CAJA'!M$3:M$408)+(SUMIF('RELACION PAGO DE CAJA'!B$3:B$9173,A7282,'RELACION PAGO DE CAJA'!N$3:N$9173)))))</f>
        <v>#REF!</v>
      </c>
    </row>
    <row r="7283" spans="1:10">
      <c r="A7283" s="16" t="str">
        <f t="shared" si="118"/>
        <v/>
      </c>
      <c r="B7283" s="93"/>
      <c r="C7283" s="97"/>
      <c r="D7283" s="25"/>
      <c r="E7283" s="91"/>
      <c r="F7283" s="98"/>
      <c r="G7283" s="23"/>
      <c r="H7283" s="23"/>
      <c r="I7283" s="23"/>
      <c r="J7283" s="14" t="e">
        <f ca="1">F7283-(G7283+(SUMIF('RELACION PAGO DE CAJA'!B$3:B$9173,A7283,'RELACION PAGO DE CAJA'!K$3:K$9173)+SUMIF('RELACION PAGO DE CAJA'!B$3:B$9173,A7283,'RELACION PAGO DE CAJA'!L$3:L$9173)+(SUMIF('RELACION PAGO DE CAJA'!B$3:B$9173,A7283,'RELACION PAGO DE CAJA'!M$3:M$408)+(SUMIF('RELACION PAGO DE CAJA'!B$3:B$9173,A7283,'RELACION PAGO DE CAJA'!N$3:N$9173)))))</f>
        <v>#REF!</v>
      </c>
    </row>
    <row r="7284" spans="1:10">
      <c r="A7284" s="16" t="str">
        <f t="shared" si="118"/>
        <v/>
      </c>
      <c r="B7284" s="93"/>
      <c r="C7284" s="97"/>
      <c r="D7284" s="25"/>
      <c r="E7284" s="91"/>
      <c r="F7284" s="98"/>
      <c r="G7284" s="23"/>
      <c r="H7284" s="23"/>
      <c r="I7284" s="23"/>
      <c r="J7284" s="14" t="e">
        <f ca="1">F7284-(G7284+(SUMIF('RELACION PAGO DE CAJA'!B$3:B$9173,A7284,'RELACION PAGO DE CAJA'!K$3:K$9173)+SUMIF('RELACION PAGO DE CAJA'!B$3:B$9173,A7284,'RELACION PAGO DE CAJA'!L$3:L$9173)+(SUMIF('RELACION PAGO DE CAJA'!B$3:B$9173,A7284,'RELACION PAGO DE CAJA'!M$3:M$408)+(SUMIF('RELACION PAGO DE CAJA'!B$3:B$9173,A7284,'RELACION PAGO DE CAJA'!N$3:N$9173)))))</f>
        <v>#REF!</v>
      </c>
    </row>
    <row r="7285" spans="1:10">
      <c r="A7285" s="16" t="str">
        <f t="shared" si="118"/>
        <v/>
      </c>
      <c r="B7285" s="93"/>
      <c r="C7285" s="97"/>
      <c r="D7285" s="25"/>
      <c r="E7285" s="91"/>
      <c r="F7285" s="98"/>
      <c r="G7285" s="23"/>
      <c r="H7285" s="23"/>
      <c r="I7285" s="23"/>
      <c r="J7285" s="14" t="e">
        <f ca="1">F7285-(G7285+(SUMIF('RELACION PAGO DE CAJA'!B$3:B$9173,A7285,'RELACION PAGO DE CAJA'!K$3:K$9173)+SUMIF('RELACION PAGO DE CAJA'!B$3:B$9173,A7285,'RELACION PAGO DE CAJA'!L$3:L$9173)+(SUMIF('RELACION PAGO DE CAJA'!B$3:B$9173,A7285,'RELACION PAGO DE CAJA'!M$3:M$408)+(SUMIF('RELACION PAGO DE CAJA'!B$3:B$9173,A7285,'RELACION PAGO DE CAJA'!N$3:N$9173)))))</f>
        <v>#REF!</v>
      </c>
    </row>
    <row r="7286" spans="1:10">
      <c r="A7286" s="16" t="str">
        <f t="shared" si="118"/>
        <v/>
      </c>
      <c r="B7286" s="93"/>
      <c r="C7286" s="97"/>
      <c r="D7286" s="25"/>
      <c r="E7286" s="91"/>
      <c r="F7286" s="98"/>
      <c r="G7286" s="23"/>
      <c r="H7286" s="23"/>
      <c r="I7286" s="23"/>
      <c r="J7286" s="14" t="e">
        <f ca="1">F7286-(G7286+(SUMIF('RELACION PAGO DE CAJA'!B$3:B$9173,A7286,'RELACION PAGO DE CAJA'!K$3:K$9173)+SUMIF('RELACION PAGO DE CAJA'!B$3:B$9173,A7286,'RELACION PAGO DE CAJA'!L$3:L$9173)+(SUMIF('RELACION PAGO DE CAJA'!B$3:B$9173,A7286,'RELACION PAGO DE CAJA'!M$3:M$408)+(SUMIF('RELACION PAGO DE CAJA'!B$3:B$9173,A7286,'RELACION PAGO DE CAJA'!N$3:N$9173)))))</f>
        <v>#REF!</v>
      </c>
    </row>
    <row r="7287" spans="1:10">
      <c r="A7287" s="16" t="str">
        <f t="shared" si="118"/>
        <v/>
      </c>
      <c r="B7287" s="93"/>
      <c r="C7287" s="97"/>
      <c r="D7287" s="25"/>
      <c r="E7287" s="91"/>
      <c r="F7287" s="98"/>
      <c r="G7287" s="23"/>
      <c r="H7287" s="23"/>
      <c r="I7287" s="23"/>
      <c r="J7287" s="14" t="e">
        <f ca="1">F7287-(G7287+(SUMIF('RELACION PAGO DE CAJA'!B$3:B$9173,A7287,'RELACION PAGO DE CAJA'!K$3:K$9173)+SUMIF('RELACION PAGO DE CAJA'!B$3:B$9173,A7287,'RELACION PAGO DE CAJA'!L$3:L$9173)+(SUMIF('RELACION PAGO DE CAJA'!B$3:B$9173,A7287,'RELACION PAGO DE CAJA'!M$3:M$408)+(SUMIF('RELACION PAGO DE CAJA'!B$3:B$9173,A7287,'RELACION PAGO DE CAJA'!N$3:N$9173)))))</f>
        <v>#REF!</v>
      </c>
    </row>
    <row r="7288" spans="1:10">
      <c r="A7288" s="16" t="str">
        <f t="shared" si="118"/>
        <v/>
      </c>
      <c r="B7288" s="93"/>
      <c r="C7288" s="97"/>
      <c r="D7288" s="25"/>
      <c r="E7288" s="91"/>
      <c r="F7288" s="98"/>
      <c r="G7288" s="23"/>
      <c r="H7288" s="23"/>
      <c r="I7288" s="23"/>
      <c r="J7288" s="14" t="e">
        <f ca="1">F7288-(G7288+(SUMIF('RELACION PAGO DE CAJA'!B$3:B$9173,A7288,'RELACION PAGO DE CAJA'!K$3:K$9173)+SUMIF('RELACION PAGO DE CAJA'!B$3:B$9173,A7288,'RELACION PAGO DE CAJA'!L$3:L$9173)+(SUMIF('RELACION PAGO DE CAJA'!B$3:B$9173,A7288,'RELACION PAGO DE CAJA'!M$3:M$408)+(SUMIF('RELACION PAGO DE CAJA'!B$3:B$9173,A7288,'RELACION PAGO DE CAJA'!N$3:N$9173)))))</f>
        <v>#REF!</v>
      </c>
    </row>
    <row r="7289" spans="1:10">
      <c r="A7289" s="16" t="str">
        <f t="shared" si="118"/>
        <v/>
      </c>
      <c r="B7289" s="93"/>
      <c r="C7289" s="97"/>
      <c r="D7289" s="25"/>
      <c r="E7289" s="91"/>
      <c r="F7289" s="98"/>
      <c r="G7289" s="23"/>
      <c r="H7289" s="23"/>
      <c r="I7289" s="23"/>
      <c r="J7289" s="14" t="e">
        <f ca="1">F7289-(G7289+(SUMIF('RELACION PAGO DE CAJA'!B$3:B$9173,A7289,'RELACION PAGO DE CAJA'!K$3:K$9173)+SUMIF('RELACION PAGO DE CAJA'!B$3:B$9173,A7289,'RELACION PAGO DE CAJA'!L$3:L$9173)+(SUMIF('RELACION PAGO DE CAJA'!B$3:B$9173,A7289,'RELACION PAGO DE CAJA'!M$3:M$408)+(SUMIF('RELACION PAGO DE CAJA'!B$3:B$9173,A7289,'RELACION PAGO DE CAJA'!N$3:N$9173)))))</f>
        <v>#REF!</v>
      </c>
    </row>
    <row r="7290" spans="1:10">
      <c r="A7290" s="16" t="str">
        <f t="shared" si="118"/>
        <v/>
      </c>
      <c r="B7290" s="93"/>
      <c r="C7290" s="97"/>
      <c r="D7290" s="25"/>
      <c r="E7290" s="91"/>
      <c r="F7290" s="98"/>
      <c r="G7290" s="23"/>
      <c r="H7290" s="23"/>
      <c r="I7290" s="23"/>
      <c r="J7290" s="14" t="e">
        <f ca="1">F7290-(G7290+(SUMIF('RELACION PAGO DE CAJA'!B$3:B$9173,A7290,'RELACION PAGO DE CAJA'!K$3:K$9173)+SUMIF('RELACION PAGO DE CAJA'!B$3:B$9173,A7290,'RELACION PAGO DE CAJA'!L$3:L$9173)+(SUMIF('RELACION PAGO DE CAJA'!B$3:B$9173,A7290,'RELACION PAGO DE CAJA'!M$3:M$408)+(SUMIF('RELACION PAGO DE CAJA'!B$3:B$9173,A7290,'RELACION PAGO DE CAJA'!N$3:N$9173)))))</f>
        <v>#REF!</v>
      </c>
    </row>
    <row r="7291" spans="1:10">
      <c r="A7291" s="16" t="str">
        <f t="shared" si="118"/>
        <v/>
      </c>
      <c r="B7291" s="93"/>
      <c r="C7291" s="97"/>
      <c r="D7291" s="25"/>
      <c r="E7291" s="91"/>
      <c r="F7291" s="98"/>
      <c r="G7291" s="23"/>
      <c r="H7291" s="23"/>
      <c r="I7291" s="23"/>
      <c r="J7291" s="14" t="e">
        <f ca="1">F7291-(G7291+(SUMIF('RELACION PAGO DE CAJA'!B$3:B$9173,A7291,'RELACION PAGO DE CAJA'!K$3:K$9173)+SUMIF('RELACION PAGO DE CAJA'!B$3:B$9173,A7291,'RELACION PAGO DE CAJA'!L$3:L$9173)+(SUMIF('RELACION PAGO DE CAJA'!B$3:B$9173,A7291,'RELACION PAGO DE CAJA'!M$3:M$408)+(SUMIF('RELACION PAGO DE CAJA'!B$3:B$9173,A7291,'RELACION PAGO DE CAJA'!N$3:N$9173)))))</f>
        <v>#REF!</v>
      </c>
    </row>
    <row r="7292" spans="1:10">
      <c r="A7292" s="16" t="str">
        <f t="shared" si="118"/>
        <v/>
      </c>
      <c r="B7292" s="93"/>
      <c r="C7292" s="97"/>
      <c r="D7292" s="25"/>
      <c r="E7292" s="91"/>
      <c r="F7292" s="98"/>
      <c r="G7292" s="23"/>
      <c r="H7292" s="23"/>
      <c r="I7292" s="23"/>
      <c r="J7292" s="14" t="e">
        <f ca="1">F7292-(G7292+(SUMIF('RELACION PAGO DE CAJA'!B$3:B$9173,A7292,'RELACION PAGO DE CAJA'!K$3:K$9173)+SUMIF('RELACION PAGO DE CAJA'!B$3:B$9173,A7292,'RELACION PAGO DE CAJA'!L$3:L$9173)+(SUMIF('RELACION PAGO DE CAJA'!B$3:B$9173,A7292,'RELACION PAGO DE CAJA'!M$3:M$408)+(SUMIF('RELACION PAGO DE CAJA'!B$3:B$9173,A7292,'RELACION PAGO DE CAJA'!N$3:N$9173)))))</f>
        <v>#REF!</v>
      </c>
    </row>
    <row r="7293" spans="1:10">
      <c r="A7293" s="16" t="str">
        <f t="shared" si="118"/>
        <v/>
      </c>
      <c r="B7293" s="93"/>
      <c r="C7293" s="97"/>
      <c r="D7293" s="25"/>
      <c r="E7293" s="91"/>
      <c r="F7293" s="98"/>
      <c r="G7293" s="23"/>
      <c r="H7293" s="23"/>
      <c r="I7293" s="23"/>
      <c r="J7293" s="14" t="e">
        <f ca="1">F7293-(G7293+(SUMIF('RELACION PAGO DE CAJA'!B$3:B$9173,A7293,'RELACION PAGO DE CAJA'!K$3:K$9173)+SUMIF('RELACION PAGO DE CAJA'!B$3:B$9173,A7293,'RELACION PAGO DE CAJA'!L$3:L$9173)+(SUMIF('RELACION PAGO DE CAJA'!B$3:B$9173,A7293,'RELACION PAGO DE CAJA'!M$3:M$408)+(SUMIF('RELACION PAGO DE CAJA'!B$3:B$9173,A7293,'RELACION PAGO DE CAJA'!N$3:N$9173)))))</f>
        <v>#REF!</v>
      </c>
    </row>
    <row r="7294" spans="1:10">
      <c r="A7294" s="16" t="str">
        <f t="shared" si="118"/>
        <v/>
      </c>
      <c r="B7294" s="93"/>
      <c r="C7294" s="97"/>
      <c r="D7294" s="25"/>
      <c r="E7294" s="91"/>
      <c r="F7294" s="98"/>
      <c r="G7294" s="23"/>
      <c r="H7294" s="23"/>
      <c r="I7294" s="23"/>
      <c r="J7294" s="14" t="e">
        <f ca="1">F7294-(G7294+(SUMIF('RELACION PAGO DE CAJA'!B$3:B$9173,A7294,'RELACION PAGO DE CAJA'!K$3:K$9173)+SUMIF('RELACION PAGO DE CAJA'!B$3:B$9173,A7294,'RELACION PAGO DE CAJA'!L$3:L$9173)+(SUMIF('RELACION PAGO DE CAJA'!B$3:B$9173,A7294,'RELACION PAGO DE CAJA'!M$3:M$408)+(SUMIF('RELACION PAGO DE CAJA'!B$3:B$9173,A7294,'RELACION PAGO DE CAJA'!N$3:N$9173)))))</f>
        <v>#REF!</v>
      </c>
    </row>
    <row r="7295" spans="1:10">
      <c r="A7295" s="16" t="str">
        <f t="shared" si="118"/>
        <v/>
      </c>
      <c r="B7295" s="93"/>
      <c r="C7295" s="97"/>
      <c r="D7295" s="25"/>
      <c r="E7295" s="91"/>
      <c r="F7295" s="98"/>
      <c r="G7295" s="23"/>
      <c r="H7295" s="23"/>
      <c r="I7295" s="23"/>
      <c r="J7295" s="14" t="e">
        <f ca="1">F7295-(G7295+(SUMIF('RELACION PAGO DE CAJA'!B$3:B$9173,A7295,'RELACION PAGO DE CAJA'!K$3:K$9173)+SUMIF('RELACION PAGO DE CAJA'!B$3:B$9173,A7295,'RELACION PAGO DE CAJA'!L$3:L$9173)+(SUMIF('RELACION PAGO DE CAJA'!B$3:B$9173,A7295,'RELACION PAGO DE CAJA'!M$3:M$408)+(SUMIF('RELACION PAGO DE CAJA'!B$3:B$9173,A7295,'RELACION PAGO DE CAJA'!N$3:N$9173)))))</f>
        <v>#REF!</v>
      </c>
    </row>
    <row r="7296" spans="1:10">
      <c r="A7296" s="16" t="str">
        <f t="shared" si="118"/>
        <v/>
      </c>
      <c r="B7296" s="93"/>
      <c r="C7296" s="97"/>
      <c r="D7296" s="25"/>
      <c r="E7296" s="91"/>
      <c r="F7296" s="98"/>
      <c r="G7296" s="23"/>
      <c r="H7296" s="23"/>
      <c r="I7296" s="23"/>
      <c r="J7296" s="14" t="e">
        <f ca="1">F7296-(G7296+(SUMIF('RELACION PAGO DE CAJA'!B$3:B$9173,A7296,'RELACION PAGO DE CAJA'!K$3:K$9173)+SUMIF('RELACION PAGO DE CAJA'!B$3:B$9173,A7296,'RELACION PAGO DE CAJA'!L$3:L$9173)+(SUMIF('RELACION PAGO DE CAJA'!B$3:B$9173,A7296,'RELACION PAGO DE CAJA'!M$3:M$408)+(SUMIF('RELACION PAGO DE CAJA'!B$3:B$9173,A7296,'RELACION PAGO DE CAJA'!N$3:N$9173)))))</f>
        <v>#REF!</v>
      </c>
    </row>
    <row r="7297" spans="1:10">
      <c r="A7297" s="16" t="str">
        <f t="shared" si="118"/>
        <v/>
      </c>
      <c r="B7297" s="93"/>
      <c r="C7297" s="97"/>
      <c r="D7297" s="25"/>
      <c r="E7297" s="91"/>
      <c r="F7297" s="98"/>
      <c r="G7297" s="23"/>
      <c r="H7297" s="23"/>
      <c r="I7297" s="23"/>
      <c r="J7297" s="14" t="e">
        <f ca="1">F7297-(G7297+(SUMIF('RELACION PAGO DE CAJA'!B$3:B$9173,A7297,'RELACION PAGO DE CAJA'!K$3:K$9173)+SUMIF('RELACION PAGO DE CAJA'!B$3:B$9173,A7297,'RELACION PAGO DE CAJA'!L$3:L$9173)+(SUMIF('RELACION PAGO DE CAJA'!B$3:B$9173,A7297,'RELACION PAGO DE CAJA'!M$3:M$408)+(SUMIF('RELACION PAGO DE CAJA'!B$3:B$9173,A7297,'RELACION PAGO DE CAJA'!N$3:N$9173)))))</f>
        <v>#REF!</v>
      </c>
    </row>
    <row r="7298" spans="1:10">
      <c r="A7298" s="16" t="str">
        <f t="shared" si="118"/>
        <v/>
      </c>
      <c r="B7298" s="93"/>
      <c r="C7298" s="97"/>
      <c r="D7298" s="25"/>
      <c r="E7298" s="91"/>
      <c r="F7298" s="98"/>
      <c r="G7298" s="23"/>
      <c r="H7298" s="23"/>
      <c r="I7298" s="23"/>
      <c r="J7298" s="14" t="e">
        <f ca="1">F7298-(G7298+(SUMIF('RELACION PAGO DE CAJA'!B$3:B$9173,A7298,'RELACION PAGO DE CAJA'!K$3:K$9173)+SUMIF('RELACION PAGO DE CAJA'!B$3:B$9173,A7298,'RELACION PAGO DE CAJA'!L$3:L$9173)+(SUMIF('RELACION PAGO DE CAJA'!B$3:B$9173,A7298,'RELACION PAGO DE CAJA'!M$3:M$408)+(SUMIF('RELACION PAGO DE CAJA'!B$3:B$9173,A7298,'RELACION PAGO DE CAJA'!N$3:N$9173)))))</f>
        <v>#REF!</v>
      </c>
    </row>
    <row r="7299" spans="1:10">
      <c r="A7299" s="16" t="str">
        <f t="shared" si="118"/>
        <v/>
      </c>
      <c r="B7299" s="93"/>
      <c r="C7299" s="97"/>
      <c r="D7299" s="25"/>
      <c r="E7299" s="91"/>
      <c r="F7299" s="98"/>
      <c r="G7299" s="23"/>
      <c r="H7299" s="23"/>
      <c r="I7299" s="23"/>
      <c r="J7299" s="14" t="e">
        <f ca="1">F7299-(G7299+(SUMIF('RELACION PAGO DE CAJA'!B$3:B$9173,A7299,'RELACION PAGO DE CAJA'!K$3:K$9173)+SUMIF('RELACION PAGO DE CAJA'!B$3:B$9173,A7299,'RELACION PAGO DE CAJA'!L$3:L$9173)+(SUMIF('RELACION PAGO DE CAJA'!B$3:B$9173,A7299,'RELACION PAGO DE CAJA'!M$3:M$408)+(SUMIF('RELACION PAGO DE CAJA'!B$3:B$9173,A7299,'RELACION PAGO DE CAJA'!N$3:N$9173)))))</f>
        <v>#REF!</v>
      </c>
    </row>
    <row r="7300" spans="1:10">
      <c r="A7300" s="16" t="str">
        <f t="shared" si="118"/>
        <v/>
      </c>
      <c r="B7300" s="93"/>
      <c r="C7300" s="97"/>
      <c r="D7300" s="25"/>
      <c r="E7300" s="91"/>
      <c r="F7300" s="98"/>
      <c r="G7300" s="23"/>
      <c r="H7300" s="23"/>
      <c r="I7300" s="23"/>
      <c r="J7300" s="14" t="e">
        <f ca="1">F7300-(G7300+(SUMIF('RELACION PAGO DE CAJA'!B$3:B$9173,A7300,'RELACION PAGO DE CAJA'!K$3:K$9173)+SUMIF('RELACION PAGO DE CAJA'!B$3:B$9173,A7300,'RELACION PAGO DE CAJA'!L$3:L$9173)+(SUMIF('RELACION PAGO DE CAJA'!B$3:B$9173,A7300,'RELACION PAGO DE CAJA'!M$3:M$408)+(SUMIF('RELACION PAGO DE CAJA'!B$3:B$9173,A7300,'RELACION PAGO DE CAJA'!N$3:N$9173)))))</f>
        <v>#REF!</v>
      </c>
    </row>
    <row r="7301" spans="1:10">
      <c r="A7301" s="16" t="str">
        <f t="shared" si="118"/>
        <v/>
      </c>
      <c r="B7301" s="93"/>
      <c r="C7301" s="97"/>
      <c r="D7301" s="25"/>
      <c r="E7301" s="91"/>
      <c r="F7301" s="98"/>
      <c r="G7301" s="23"/>
      <c r="H7301" s="23"/>
      <c r="I7301" s="23"/>
      <c r="J7301" s="14" t="e">
        <f ca="1">F7301-(G7301+(SUMIF('RELACION PAGO DE CAJA'!B$3:B$9173,A7301,'RELACION PAGO DE CAJA'!K$3:K$9173)+SUMIF('RELACION PAGO DE CAJA'!B$3:B$9173,A7301,'RELACION PAGO DE CAJA'!L$3:L$9173)+(SUMIF('RELACION PAGO DE CAJA'!B$3:B$9173,A7301,'RELACION PAGO DE CAJA'!M$3:M$408)+(SUMIF('RELACION PAGO DE CAJA'!B$3:B$9173,A7301,'RELACION PAGO DE CAJA'!N$3:N$9173)))))</f>
        <v>#REF!</v>
      </c>
    </row>
    <row r="7302" spans="1:10">
      <c r="A7302" s="16" t="str">
        <f t="shared" si="118"/>
        <v/>
      </c>
      <c r="B7302" s="93"/>
      <c r="C7302" s="97"/>
      <c r="D7302" s="25"/>
      <c r="E7302" s="91"/>
      <c r="F7302" s="98"/>
      <c r="G7302" s="23"/>
      <c r="H7302" s="23"/>
      <c r="I7302" s="23"/>
      <c r="J7302" s="14" t="e">
        <f ca="1">F7302-(G7302+(SUMIF('RELACION PAGO DE CAJA'!B$3:B$9173,A7302,'RELACION PAGO DE CAJA'!K$3:K$9173)+SUMIF('RELACION PAGO DE CAJA'!B$3:B$9173,A7302,'RELACION PAGO DE CAJA'!L$3:L$9173)+(SUMIF('RELACION PAGO DE CAJA'!B$3:B$9173,A7302,'RELACION PAGO DE CAJA'!M$3:M$408)+(SUMIF('RELACION PAGO DE CAJA'!B$3:B$9173,A7302,'RELACION PAGO DE CAJA'!N$3:N$9173)))))</f>
        <v>#REF!</v>
      </c>
    </row>
    <row r="7303" spans="1:10">
      <c r="A7303" s="16" t="str">
        <f t="shared" si="118"/>
        <v/>
      </c>
      <c r="B7303" s="93"/>
      <c r="C7303" s="97"/>
      <c r="D7303" s="25"/>
      <c r="E7303" s="91"/>
      <c r="F7303" s="98"/>
      <c r="G7303" s="23"/>
      <c r="H7303" s="23"/>
      <c r="I7303" s="23"/>
      <c r="J7303" s="14" t="e">
        <f ca="1">F7303-(G7303+(SUMIF('RELACION PAGO DE CAJA'!B$3:B$9173,A7303,'RELACION PAGO DE CAJA'!K$3:K$9173)+SUMIF('RELACION PAGO DE CAJA'!B$3:B$9173,A7303,'RELACION PAGO DE CAJA'!L$3:L$9173)+(SUMIF('RELACION PAGO DE CAJA'!B$3:B$9173,A7303,'RELACION PAGO DE CAJA'!M$3:M$408)+(SUMIF('RELACION PAGO DE CAJA'!B$3:B$9173,A7303,'RELACION PAGO DE CAJA'!N$3:N$9173)))))</f>
        <v>#REF!</v>
      </c>
    </row>
    <row r="7304" spans="1:10">
      <c r="A7304" s="16" t="str">
        <f t="shared" si="118"/>
        <v/>
      </c>
      <c r="B7304" s="93"/>
      <c r="C7304" s="97"/>
      <c r="D7304" s="25"/>
      <c r="E7304" s="91"/>
      <c r="F7304" s="98"/>
      <c r="G7304" s="23"/>
      <c r="H7304" s="23"/>
      <c r="I7304" s="23"/>
      <c r="J7304" s="14" t="e">
        <f ca="1">F7304-(G7304+(SUMIF('RELACION PAGO DE CAJA'!B$3:B$9173,A7304,'RELACION PAGO DE CAJA'!K$3:K$9173)+SUMIF('RELACION PAGO DE CAJA'!B$3:B$9173,A7304,'RELACION PAGO DE CAJA'!L$3:L$9173)+(SUMIF('RELACION PAGO DE CAJA'!B$3:B$9173,A7304,'RELACION PAGO DE CAJA'!M$3:M$408)+(SUMIF('RELACION PAGO DE CAJA'!B$3:B$9173,A7304,'RELACION PAGO DE CAJA'!N$3:N$9173)))))</f>
        <v>#REF!</v>
      </c>
    </row>
    <row r="7305" spans="1:10">
      <c r="A7305" s="16" t="str">
        <f t="shared" si="118"/>
        <v/>
      </c>
      <c r="B7305" s="93"/>
      <c r="C7305" s="97"/>
      <c r="D7305" s="25"/>
      <c r="E7305" s="91"/>
      <c r="F7305" s="98"/>
      <c r="G7305" s="23"/>
      <c r="H7305" s="23"/>
      <c r="I7305" s="23"/>
      <c r="J7305" s="14" t="e">
        <f ca="1">F7305-(G7305+(SUMIF('RELACION PAGO DE CAJA'!B$3:B$9173,A7305,'RELACION PAGO DE CAJA'!K$3:K$9173)+SUMIF('RELACION PAGO DE CAJA'!B$3:B$9173,A7305,'RELACION PAGO DE CAJA'!L$3:L$9173)+(SUMIF('RELACION PAGO DE CAJA'!B$3:B$9173,A7305,'RELACION PAGO DE CAJA'!M$3:M$408)+(SUMIF('RELACION PAGO DE CAJA'!B$3:B$9173,A7305,'RELACION PAGO DE CAJA'!N$3:N$9173)))))</f>
        <v>#REF!</v>
      </c>
    </row>
    <row r="7306" spans="1:10">
      <c r="A7306" s="16" t="str">
        <f t="shared" si="118"/>
        <v/>
      </c>
      <c r="B7306" s="93"/>
      <c r="C7306" s="97"/>
      <c r="D7306" s="25"/>
      <c r="E7306" s="91"/>
      <c r="F7306" s="98"/>
      <c r="G7306" s="23"/>
      <c r="H7306" s="23"/>
      <c r="I7306" s="23"/>
      <c r="J7306" s="14" t="e">
        <f ca="1">F7306-(G7306+(SUMIF('RELACION PAGO DE CAJA'!B$3:B$9173,A7306,'RELACION PAGO DE CAJA'!K$3:K$9173)+SUMIF('RELACION PAGO DE CAJA'!B$3:B$9173,A7306,'RELACION PAGO DE CAJA'!L$3:L$9173)+(SUMIF('RELACION PAGO DE CAJA'!B$3:B$9173,A7306,'RELACION PAGO DE CAJA'!M$3:M$408)+(SUMIF('RELACION PAGO DE CAJA'!B$3:B$9173,A7306,'RELACION PAGO DE CAJA'!N$3:N$9173)))))</f>
        <v>#REF!</v>
      </c>
    </row>
    <row r="7307" spans="1:10">
      <c r="A7307" s="16" t="str">
        <f t="shared" si="118"/>
        <v/>
      </c>
      <c r="B7307" s="93"/>
      <c r="C7307" s="97"/>
      <c r="D7307" s="25"/>
      <c r="E7307" s="91"/>
      <c r="F7307" s="98"/>
      <c r="G7307" s="23"/>
      <c r="H7307" s="23"/>
      <c r="I7307" s="23"/>
      <c r="J7307" s="14" t="e">
        <f ca="1">F7307-(G7307+(SUMIF('RELACION PAGO DE CAJA'!B$3:B$9173,A7307,'RELACION PAGO DE CAJA'!K$3:K$9173)+SUMIF('RELACION PAGO DE CAJA'!B$3:B$9173,A7307,'RELACION PAGO DE CAJA'!L$3:L$9173)+(SUMIF('RELACION PAGO DE CAJA'!B$3:B$9173,A7307,'RELACION PAGO DE CAJA'!M$3:M$408)+(SUMIF('RELACION PAGO DE CAJA'!B$3:B$9173,A7307,'RELACION PAGO DE CAJA'!N$3:N$9173)))))</f>
        <v>#REF!</v>
      </c>
    </row>
    <row r="7308" spans="1:10">
      <c r="A7308" s="16" t="str">
        <f t="shared" si="118"/>
        <v/>
      </c>
      <c r="B7308" s="93"/>
      <c r="C7308" s="97"/>
      <c r="D7308" s="25"/>
      <c r="E7308" s="91"/>
      <c r="F7308" s="98"/>
      <c r="G7308" s="23"/>
      <c r="H7308" s="23"/>
      <c r="I7308" s="23"/>
      <c r="J7308" s="14" t="e">
        <f ca="1">F7308-(G7308+(SUMIF('RELACION PAGO DE CAJA'!B$3:B$9173,A7308,'RELACION PAGO DE CAJA'!K$3:K$9173)+SUMIF('RELACION PAGO DE CAJA'!B$3:B$9173,A7308,'RELACION PAGO DE CAJA'!L$3:L$9173)+(SUMIF('RELACION PAGO DE CAJA'!B$3:B$9173,A7308,'RELACION PAGO DE CAJA'!M$3:M$408)+(SUMIF('RELACION PAGO DE CAJA'!B$3:B$9173,A7308,'RELACION PAGO DE CAJA'!N$3:N$9173)))))</f>
        <v>#REF!</v>
      </c>
    </row>
    <row r="7309" spans="1:10">
      <c r="A7309" s="16" t="str">
        <f t="shared" si="118"/>
        <v/>
      </c>
      <c r="B7309" s="93"/>
      <c r="C7309" s="97"/>
      <c r="D7309" s="25"/>
      <c r="E7309" s="91"/>
      <c r="F7309" s="98"/>
      <c r="G7309" s="23"/>
      <c r="H7309" s="23"/>
      <c r="I7309" s="23"/>
      <c r="J7309" s="14" t="e">
        <f ca="1">F7309-(G7309+(SUMIF('RELACION PAGO DE CAJA'!B$3:B$9173,A7309,'RELACION PAGO DE CAJA'!K$3:K$9173)+SUMIF('RELACION PAGO DE CAJA'!B$3:B$9173,A7309,'RELACION PAGO DE CAJA'!L$3:L$9173)+(SUMIF('RELACION PAGO DE CAJA'!B$3:B$9173,A7309,'RELACION PAGO DE CAJA'!M$3:M$408)+(SUMIF('RELACION PAGO DE CAJA'!B$3:B$9173,A7309,'RELACION PAGO DE CAJA'!N$3:N$9173)))))</f>
        <v>#REF!</v>
      </c>
    </row>
    <row r="7310" spans="1:10">
      <c r="A7310" s="16" t="str">
        <f t="shared" si="118"/>
        <v/>
      </c>
      <c r="B7310" s="93"/>
      <c r="C7310" s="97"/>
      <c r="D7310" s="25"/>
      <c r="E7310" s="91"/>
      <c r="F7310" s="98"/>
      <c r="G7310" s="23"/>
      <c r="H7310" s="23"/>
      <c r="I7310" s="23"/>
      <c r="J7310" s="14" t="e">
        <f ca="1">F7310-(G7310+(SUMIF('RELACION PAGO DE CAJA'!B$3:B$9173,A7310,'RELACION PAGO DE CAJA'!K$3:K$9173)+SUMIF('RELACION PAGO DE CAJA'!B$3:B$9173,A7310,'RELACION PAGO DE CAJA'!L$3:L$9173)+(SUMIF('RELACION PAGO DE CAJA'!B$3:B$9173,A7310,'RELACION PAGO DE CAJA'!M$3:M$408)+(SUMIF('RELACION PAGO DE CAJA'!B$3:B$9173,A7310,'RELACION PAGO DE CAJA'!N$3:N$9173)))))</f>
        <v>#REF!</v>
      </c>
    </row>
    <row r="7311" spans="1:10">
      <c r="A7311" s="16" t="str">
        <f t="shared" si="118"/>
        <v/>
      </c>
      <c r="B7311" s="93"/>
      <c r="C7311" s="97"/>
      <c r="D7311" s="25"/>
      <c r="E7311" s="91"/>
      <c r="F7311" s="98"/>
      <c r="G7311" s="23"/>
      <c r="H7311" s="23"/>
      <c r="I7311" s="23"/>
      <c r="J7311" s="14" t="e">
        <f ca="1">F7311-(G7311+(SUMIF('RELACION PAGO DE CAJA'!B$3:B$9173,A7311,'RELACION PAGO DE CAJA'!K$3:K$9173)+SUMIF('RELACION PAGO DE CAJA'!B$3:B$9173,A7311,'RELACION PAGO DE CAJA'!L$3:L$9173)+(SUMIF('RELACION PAGO DE CAJA'!B$3:B$9173,A7311,'RELACION PAGO DE CAJA'!M$3:M$408)+(SUMIF('RELACION PAGO DE CAJA'!B$3:B$9173,A7311,'RELACION PAGO DE CAJA'!N$3:N$9173)))))</f>
        <v>#REF!</v>
      </c>
    </row>
    <row r="7312" spans="1:10">
      <c r="A7312" s="16" t="str">
        <f t="shared" si="118"/>
        <v/>
      </c>
      <c r="B7312" s="93"/>
      <c r="C7312" s="97"/>
      <c r="D7312" s="25"/>
      <c r="E7312" s="91"/>
      <c r="F7312" s="98"/>
      <c r="G7312" s="23"/>
      <c r="H7312" s="23"/>
      <c r="I7312" s="23"/>
      <c r="J7312" s="14" t="e">
        <f ca="1">F7312-(G7312+(SUMIF('RELACION PAGO DE CAJA'!B$3:B$9173,A7312,'RELACION PAGO DE CAJA'!K$3:K$9173)+SUMIF('RELACION PAGO DE CAJA'!B$3:B$9173,A7312,'RELACION PAGO DE CAJA'!L$3:L$9173)+(SUMIF('RELACION PAGO DE CAJA'!B$3:B$9173,A7312,'RELACION PAGO DE CAJA'!M$3:M$408)+(SUMIF('RELACION PAGO DE CAJA'!B$3:B$9173,A7312,'RELACION PAGO DE CAJA'!N$3:N$9173)))))</f>
        <v>#REF!</v>
      </c>
    </row>
    <row r="7313" spans="1:10">
      <c r="A7313" s="16" t="str">
        <f t="shared" si="118"/>
        <v/>
      </c>
      <c r="B7313" s="93"/>
      <c r="C7313" s="97"/>
      <c r="D7313" s="25"/>
      <c r="E7313" s="91"/>
      <c r="F7313" s="98"/>
      <c r="G7313" s="23"/>
      <c r="H7313" s="23"/>
      <c r="I7313" s="23"/>
      <c r="J7313" s="14" t="e">
        <f ca="1">F7313-(G7313+(SUMIF('RELACION PAGO DE CAJA'!B$3:B$9173,A7313,'RELACION PAGO DE CAJA'!K$3:K$9173)+SUMIF('RELACION PAGO DE CAJA'!B$3:B$9173,A7313,'RELACION PAGO DE CAJA'!L$3:L$9173)+(SUMIF('RELACION PAGO DE CAJA'!B$3:B$9173,A7313,'RELACION PAGO DE CAJA'!M$3:M$408)+(SUMIF('RELACION PAGO DE CAJA'!B$3:B$9173,A7313,'RELACION PAGO DE CAJA'!N$3:N$9173)))))</f>
        <v>#REF!</v>
      </c>
    </row>
    <row r="7314" spans="1:10">
      <c r="A7314" s="16" t="str">
        <f t="shared" si="118"/>
        <v/>
      </c>
      <c r="B7314" s="93"/>
      <c r="C7314" s="97"/>
      <c r="D7314" s="25"/>
      <c r="E7314" s="91"/>
      <c r="F7314" s="98"/>
      <c r="G7314" s="23"/>
      <c r="H7314" s="23"/>
      <c r="I7314" s="23"/>
      <c r="J7314" s="14" t="e">
        <f ca="1">F7314-(G7314+(SUMIF('RELACION PAGO DE CAJA'!B$3:B$9173,A7314,'RELACION PAGO DE CAJA'!K$3:K$9173)+SUMIF('RELACION PAGO DE CAJA'!B$3:B$9173,A7314,'RELACION PAGO DE CAJA'!L$3:L$9173)+(SUMIF('RELACION PAGO DE CAJA'!B$3:B$9173,A7314,'RELACION PAGO DE CAJA'!M$3:M$408)+(SUMIF('RELACION PAGO DE CAJA'!B$3:B$9173,A7314,'RELACION PAGO DE CAJA'!N$3:N$9173)))))</f>
        <v>#REF!</v>
      </c>
    </row>
    <row r="7315" spans="1:10">
      <c r="A7315" s="16" t="str">
        <f t="shared" si="118"/>
        <v/>
      </c>
      <c r="B7315" s="93"/>
      <c r="C7315" s="97"/>
      <c r="D7315" s="25"/>
      <c r="E7315" s="91"/>
      <c r="F7315" s="98"/>
      <c r="G7315" s="23"/>
      <c r="H7315" s="23"/>
      <c r="I7315" s="23"/>
      <c r="J7315" s="14" t="e">
        <f ca="1">F7315-(G7315+(SUMIF('RELACION PAGO DE CAJA'!B$3:B$9173,A7315,'RELACION PAGO DE CAJA'!K$3:K$9173)+SUMIF('RELACION PAGO DE CAJA'!B$3:B$9173,A7315,'RELACION PAGO DE CAJA'!L$3:L$9173)+(SUMIF('RELACION PAGO DE CAJA'!B$3:B$9173,A7315,'RELACION PAGO DE CAJA'!M$3:M$408)+(SUMIF('RELACION PAGO DE CAJA'!B$3:B$9173,A7315,'RELACION PAGO DE CAJA'!N$3:N$9173)))))</f>
        <v>#REF!</v>
      </c>
    </row>
    <row r="7316" spans="1:10">
      <c r="A7316" s="16" t="str">
        <f t="shared" si="118"/>
        <v/>
      </c>
      <c r="B7316" s="93"/>
      <c r="C7316" s="97"/>
      <c r="D7316" s="25"/>
      <c r="E7316" s="91"/>
      <c r="F7316" s="98"/>
      <c r="G7316" s="23"/>
      <c r="H7316" s="23"/>
      <c r="I7316" s="23"/>
      <c r="J7316" s="14" t="e">
        <f ca="1">F7316-(G7316+(SUMIF('RELACION PAGO DE CAJA'!B$3:B$9173,A7316,'RELACION PAGO DE CAJA'!K$3:K$9173)+SUMIF('RELACION PAGO DE CAJA'!B$3:B$9173,A7316,'RELACION PAGO DE CAJA'!L$3:L$9173)+(SUMIF('RELACION PAGO DE CAJA'!B$3:B$9173,A7316,'RELACION PAGO DE CAJA'!M$3:M$408)+(SUMIF('RELACION PAGO DE CAJA'!B$3:B$9173,A7316,'RELACION PAGO DE CAJA'!N$3:N$9173)))))</f>
        <v>#REF!</v>
      </c>
    </row>
    <row r="7317" spans="1:10">
      <c r="A7317" s="16" t="str">
        <f t="shared" ref="A7317:A7380" si="119">CONCATENATE(B7317,D7317,E7317)</f>
        <v/>
      </c>
      <c r="B7317" s="93"/>
      <c r="C7317" s="97"/>
      <c r="D7317" s="25"/>
      <c r="E7317" s="91"/>
      <c r="F7317" s="98"/>
      <c r="G7317" s="23"/>
      <c r="H7317" s="23"/>
      <c r="I7317" s="23"/>
      <c r="J7317" s="14" t="e">
        <f ca="1">F7317-(G7317+(SUMIF('RELACION PAGO DE CAJA'!B$3:B$9173,A7317,'RELACION PAGO DE CAJA'!K$3:K$9173)+SUMIF('RELACION PAGO DE CAJA'!B$3:B$9173,A7317,'RELACION PAGO DE CAJA'!L$3:L$9173)+(SUMIF('RELACION PAGO DE CAJA'!B$3:B$9173,A7317,'RELACION PAGO DE CAJA'!M$3:M$408)+(SUMIF('RELACION PAGO DE CAJA'!B$3:B$9173,A7317,'RELACION PAGO DE CAJA'!N$3:N$9173)))))</f>
        <v>#REF!</v>
      </c>
    </row>
    <row r="7318" spans="1:10">
      <c r="A7318" s="16" t="str">
        <f t="shared" si="119"/>
        <v/>
      </c>
      <c r="B7318" s="93"/>
      <c r="C7318" s="97"/>
      <c r="D7318" s="25"/>
      <c r="E7318" s="91"/>
      <c r="F7318" s="98"/>
      <c r="G7318" s="23"/>
      <c r="H7318" s="23"/>
      <c r="I7318" s="23"/>
      <c r="J7318" s="14" t="e">
        <f ca="1">F7318-(G7318+(SUMIF('RELACION PAGO DE CAJA'!B$3:B$9173,A7318,'RELACION PAGO DE CAJA'!K$3:K$9173)+SUMIF('RELACION PAGO DE CAJA'!B$3:B$9173,A7318,'RELACION PAGO DE CAJA'!L$3:L$9173)+(SUMIF('RELACION PAGO DE CAJA'!B$3:B$9173,A7318,'RELACION PAGO DE CAJA'!M$3:M$408)+(SUMIF('RELACION PAGO DE CAJA'!B$3:B$9173,A7318,'RELACION PAGO DE CAJA'!N$3:N$9173)))))</f>
        <v>#REF!</v>
      </c>
    </row>
    <row r="7319" spans="1:10">
      <c r="A7319" s="16" t="str">
        <f t="shared" si="119"/>
        <v/>
      </c>
      <c r="B7319" s="93"/>
      <c r="C7319" s="97"/>
      <c r="D7319" s="25"/>
      <c r="E7319" s="91"/>
      <c r="F7319" s="98"/>
      <c r="G7319" s="23"/>
      <c r="H7319" s="23"/>
      <c r="I7319" s="23"/>
      <c r="J7319" s="14" t="e">
        <f ca="1">F7319-(G7319+(SUMIF('RELACION PAGO DE CAJA'!B$3:B$9173,A7319,'RELACION PAGO DE CAJA'!K$3:K$9173)+SUMIF('RELACION PAGO DE CAJA'!B$3:B$9173,A7319,'RELACION PAGO DE CAJA'!L$3:L$9173)+(SUMIF('RELACION PAGO DE CAJA'!B$3:B$9173,A7319,'RELACION PAGO DE CAJA'!M$3:M$408)+(SUMIF('RELACION PAGO DE CAJA'!B$3:B$9173,A7319,'RELACION PAGO DE CAJA'!N$3:N$9173)))))</f>
        <v>#REF!</v>
      </c>
    </row>
    <row r="7320" spans="1:10">
      <c r="A7320" s="16" t="str">
        <f t="shared" si="119"/>
        <v/>
      </c>
      <c r="B7320" s="93"/>
      <c r="C7320" s="97"/>
      <c r="D7320" s="25"/>
      <c r="E7320" s="91"/>
      <c r="F7320" s="98"/>
      <c r="G7320" s="23"/>
      <c r="H7320" s="23"/>
      <c r="I7320" s="23"/>
      <c r="J7320" s="14" t="e">
        <f ca="1">F7320-(G7320+(SUMIF('RELACION PAGO DE CAJA'!B$3:B$9173,A7320,'RELACION PAGO DE CAJA'!K$3:K$9173)+SUMIF('RELACION PAGO DE CAJA'!B$3:B$9173,A7320,'RELACION PAGO DE CAJA'!L$3:L$9173)+(SUMIF('RELACION PAGO DE CAJA'!B$3:B$9173,A7320,'RELACION PAGO DE CAJA'!M$3:M$408)+(SUMIF('RELACION PAGO DE CAJA'!B$3:B$9173,A7320,'RELACION PAGO DE CAJA'!N$3:N$9173)))))</f>
        <v>#REF!</v>
      </c>
    </row>
    <row r="7321" spans="1:10">
      <c r="A7321" s="16" t="str">
        <f t="shared" si="119"/>
        <v/>
      </c>
      <c r="B7321" s="93"/>
      <c r="C7321" s="97"/>
      <c r="D7321" s="25"/>
      <c r="E7321" s="91"/>
      <c r="F7321" s="98"/>
      <c r="G7321" s="23"/>
      <c r="H7321" s="23"/>
      <c r="I7321" s="23"/>
      <c r="J7321" s="14" t="e">
        <f ca="1">F7321-(G7321+(SUMIF('RELACION PAGO DE CAJA'!B$3:B$9173,A7321,'RELACION PAGO DE CAJA'!K$3:K$9173)+SUMIF('RELACION PAGO DE CAJA'!B$3:B$9173,A7321,'RELACION PAGO DE CAJA'!L$3:L$9173)+(SUMIF('RELACION PAGO DE CAJA'!B$3:B$9173,A7321,'RELACION PAGO DE CAJA'!M$3:M$408)+(SUMIF('RELACION PAGO DE CAJA'!B$3:B$9173,A7321,'RELACION PAGO DE CAJA'!N$3:N$9173)))))</f>
        <v>#REF!</v>
      </c>
    </row>
    <row r="7322" spans="1:10">
      <c r="A7322" s="16" t="str">
        <f t="shared" si="119"/>
        <v/>
      </c>
      <c r="B7322" s="93"/>
      <c r="C7322" s="97"/>
      <c r="D7322" s="25"/>
      <c r="E7322" s="91"/>
      <c r="F7322" s="98"/>
      <c r="G7322" s="23"/>
      <c r="H7322" s="23"/>
      <c r="I7322" s="23"/>
      <c r="J7322" s="14" t="e">
        <f ca="1">F7322-(G7322+(SUMIF('RELACION PAGO DE CAJA'!B$3:B$9173,A7322,'RELACION PAGO DE CAJA'!K$3:K$9173)+SUMIF('RELACION PAGO DE CAJA'!B$3:B$9173,A7322,'RELACION PAGO DE CAJA'!L$3:L$9173)+(SUMIF('RELACION PAGO DE CAJA'!B$3:B$9173,A7322,'RELACION PAGO DE CAJA'!M$3:M$408)+(SUMIF('RELACION PAGO DE CAJA'!B$3:B$9173,A7322,'RELACION PAGO DE CAJA'!N$3:N$9173)))))</f>
        <v>#REF!</v>
      </c>
    </row>
    <row r="7323" spans="1:10">
      <c r="A7323" s="16" t="str">
        <f t="shared" si="119"/>
        <v/>
      </c>
      <c r="B7323" s="93"/>
      <c r="C7323" s="97"/>
      <c r="D7323" s="25"/>
      <c r="E7323" s="91"/>
      <c r="F7323" s="98"/>
      <c r="G7323" s="23"/>
      <c r="H7323" s="23"/>
      <c r="I7323" s="23"/>
      <c r="J7323" s="14" t="e">
        <f ca="1">F7323-(G7323+(SUMIF('RELACION PAGO DE CAJA'!B$3:B$9173,A7323,'RELACION PAGO DE CAJA'!K$3:K$9173)+SUMIF('RELACION PAGO DE CAJA'!B$3:B$9173,A7323,'RELACION PAGO DE CAJA'!L$3:L$9173)+(SUMIF('RELACION PAGO DE CAJA'!B$3:B$9173,A7323,'RELACION PAGO DE CAJA'!M$3:M$408)+(SUMIF('RELACION PAGO DE CAJA'!B$3:B$9173,A7323,'RELACION PAGO DE CAJA'!N$3:N$9173)))))</f>
        <v>#REF!</v>
      </c>
    </row>
    <row r="7324" spans="1:10">
      <c r="A7324" s="16" t="str">
        <f t="shared" si="119"/>
        <v/>
      </c>
      <c r="B7324" s="93"/>
      <c r="C7324" s="97"/>
      <c r="D7324" s="25"/>
      <c r="E7324" s="91"/>
      <c r="F7324" s="98"/>
      <c r="G7324" s="23"/>
      <c r="H7324" s="23"/>
      <c r="I7324" s="23"/>
      <c r="J7324" s="14" t="e">
        <f ca="1">F7324-(G7324+(SUMIF('RELACION PAGO DE CAJA'!B$3:B$9173,A7324,'RELACION PAGO DE CAJA'!K$3:K$9173)+SUMIF('RELACION PAGO DE CAJA'!B$3:B$9173,A7324,'RELACION PAGO DE CAJA'!L$3:L$9173)+(SUMIF('RELACION PAGO DE CAJA'!B$3:B$9173,A7324,'RELACION PAGO DE CAJA'!M$3:M$408)+(SUMIF('RELACION PAGO DE CAJA'!B$3:B$9173,A7324,'RELACION PAGO DE CAJA'!N$3:N$9173)))))</f>
        <v>#REF!</v>
      </c>
    </row>
    <row r="7325" spans="1:10">
      <c r="A7325" s="16" t="str">
        <f t="shared" si="119"/>
        <v/>
      </c>
      <c r="B7325" s="93"/>
      <c r="C7325" s="97"/>
      <c r="D7325" s="25"/>
      <c r="E7325" s="91"/>
      <c r="F7325" s="98"/>
      <c r="G7325" s="23"/>
      <c r="H7325" s="23"/>
      <c r="I7325" s="23"/>
      <c r="J7325" s="14" t="e">
        <f ca="1">F7325-(G7325+(SUMIF('RELACION PAGO DE CAJA'!B$3:B$9173,A7325,'RELACION PAGO DE CAJA'!K$3:K$9173)+SUMIF('RELACION PAGO DE CAJA'!B$3:B$9173,A7325,'RELACION PAGO DE CAJA'!L$3:L$9173)+(SUMIF('RELACION PAGO DE CAJA'!B$3:B$9173,A7325,'RELACION PAGO DE CAJA'!M$3:M$408)+(SUMIF('RELACION PAGO DE CAJA'!B$3:B$9173,A7325,'RELACION PAGO DE CAJA'!N$3:N$9173)))))</f>
        <v>#REF!</v>
      </c>
    </row>
    <row r="7326" spans="1:10">
      <c r="A7326" s="16" t="str">
        <f t="shared" si="119"/>
        <v/>
      </c>
      <c r="B7326" s="93"/>
      <c r="C7326" s="97"/>
      <c r="D7326" s="25"/>
      <c r="E7326" s="91"/>
      <c r="F7326" s="98"/>
      <c r="G7326" s="23"/>
      <c r="H7326" s="23"/>
      <c r="I7326" s="23"/>
      <c r="J7326" s="14" t="e">
        <f ca="1">F7326-(G7326+(SUMIF('RELACION PAGO DE CAJA'!B$3:B$9173,A7326,'RELACION PAGO DE CAJA'!K$3:K$9173)+SUMIF('RELACION PAGO DE CAJA'!B$3:B$9173,A7326,'RELACION PAGO DE CAJA'!L$3:L$9173)+(SUMIF('RELACION PAGO DE CAJA'!B$3:B$9173,A7326,'RELACION PAGO DE CAJA'!M$3:M$408)+(SUMIF('RELACION PAGO DE CAJA'!B$3:B$9173,A7326,'RELACION PAGO DE CAJA'!N$3:N$9173)))))</f>
        <v>#REF!</v>
      </c>
    </row>
    <row r="7327" spans="1:10">
      <c r="A7327" s="16" t="str">
        <f t="shared" si="119"/>
        <v/>
      </c>
      <c r="B7327" s="93"/>
      <c r="C7327" s="97"/>
      <c r="D7327" s="25"/>
      <c r="E7327" s="91"/>
      <c r="F7327" s="98"/>
      <c r="G7327" s="23"/>
      <c r="H7327" s="23"/>
      <c r="I7327" s="23"/>
      <c r="J7327" s="14" t="e">
        <f ca="1">F7327-(G7327+(SUMIF('RELACION PAGO DE CAJA'!B$3:B$9173,A7327,'RELACION PAGO DE CAJA'!K$3:K$9173)+SUMIF('RELACION PAGO DE CAJA'!B$3:B$9173,A7327,'RELACION PAGO DE CAJA'!L$3:L$9173)+(SUMIF('RELACION PAGO DE CAJA'!B$3:B$9173,A7327,'RELACION PAGO DE CAJA'!M$3:M$408)+(SUMIF('RELACION PAGO DE CAJA'!B$3:B$9173,A7327,'RELACION PAGO DE CAJA'!N$3:N$9173)))))</f>
        <v>#REF!</v>
      </c>
    </row>
    <row r="7328" spans="1:10">
      <c r="A7328" s="16" t="str">
        <f t="shared" si="119"/>
        <v/>
      </c>
      <c r="B7328" s="93"/>
      <c r="C7328" s="97"/>
      <c r="D7328" s="25"/>
      <c r="E7328" s="91"/>
      <c r="F7328" s="98"/>
      <c r="G7328" s="23"/>
      <c r="H7328" s="23"/>
      <c r="I7328" s="23"/>
      <c r="J7328" s="14" t="e">
        <f ca="1">F7328-(G7328+(SUMIF('RELACION PAGO DE CAJA'!B$3:B$9173,A7328,'RELACION PAGO DE CAJA'!K$3:K$9173)+SUMIF('RELACION PAGO DE CAJA'!B$3:B$9173,A7328,'RELACION PAGO DE CAJA'!L$3:L$9173)+(SUMIF('RELACION PAGO DE CAJA'!B$3:B$9173,A7328,'RELACION PAGO DE CAJA'!M$3:M$408)+(SUMIF('RELACION PAGO DE CAJA'!B$3:B$9173,A7328,'RELACION PAGO DE CAJA'!N$3:N$9173)))))</f>
        <v>#REF!</v>
      </c>
    </row>
    <row r="7329" spans="1:10">
      <c r="A7329" s="16" t="str">
        <f t="shared" si="119"/>
        <v/>
      </c>
      <c r="B7329" s="93"/>
      <c r="C7329" s="97"/>
      <c r="D7329" s="25"/>
      <c r="E7329" s="91"/>
      <c r="F7329" s="98"/>
      <c r="G7329" s="23"/>
      <c r="H7329" s="23"/>
      <c r="I7329" s="23"/>
      <c r="J7329" s="14" t="e">
        <f ca="1">F7329-(G7329+(SUMIF('RELACION PAGO DE CAJA'!B$3:B$9173,A7329,'RELACION PAGO DE CAJA'!K$3:K$9173)+SUMIF('RELACION PAGO DE CAJA'!B$3:B$9173,A7329,'RELACION PAGO DE CAJA'!L$3:L$9173)+(SUMIF('RELACION PAGO DE CAJA'!B$3:B$9173,A7329,'RELACION PAGO DE CAJA'!M$3:M$408)+(SUMIF('RELACION PAGO DE CAJA'!B$3:B$9173,A7329,'RELACION PAGO DE CAJA'!N$3:N$9173)))))</f>
        <v>#REF!</v>
      </c>
    </row>
    <row r="7330" spans="1:10">
      <c r="A7330" s="16" t="str">
        <f t="shared" si="119"/>
        <v/>
      </c>
      <c r="B7330" s="93"/>
      <c r="C7330" s="97"/>
      <c r="D7330" s="25"/>
      <c r="E7330" s="91"/>
      <c r="F7330" s="98"/>
      <c r="G7330" s="23"/>
      <c r="H7330" s="23"/>
      <c r="I7330" s="23"/>
      <c r="J7330" s="14" t="e">
        <f ca="1">F7330-(G7330+(SUMIF('RELACION PAGO DE CAJA'!B$3:B$9173,A7330,'RELACION PAGO DE CAJA'!K$3:K$9173)+SUMIF('RELACION PAGO DE CAJA'!B$3:B$9173,A7330,'RELACION PAGO DE CAJA'!L$3:L$9173)+(SUMIF('RELACION PAGO DE CAJA'!B$3:B$9173,A7330,'RELACION PAGO DE CAJA'!M$3:M$408)+(SUMIF('RELACION PAGO DE CAJA'!B$3:B$9173,A7330,'RELACION PAGO DE CAJA'!N$3:N$9173)))))</f>
        <v>#REF!</v>
      </c>
    </row>
    <row r="7331" spans="1:10">
      <c r="A7331" s="16" t="str">
        <f t="shared" si="119"/>
        <v/>
      </c>
      <c r="B7331" s="93"/>
      <c r="C7331" s="97"/>
      <c r="D7331" s="25"/>
      <c r="E7331" s="91"/>
      <c r="F7331" s="98"/>
      <c r="G7331" s="23"/>
      <c r="H7331" s="23"/>
      <c r="I7331" s="23"/>
      <c r="J7331" s="14" t="e">
        <f ca="1">F7331-(G7331+(SUMIF('RELACION PAGO DE CAJA'!B$3:B$9173,A7331,'RELACION PAGO DE CAJA'!K$3:K$9173)+SUMIF('RELACION PAGO DE CAJA'!B$3:B$9173,A7331,'RELACION PAGO DE CAJA'!L$3:L$9173)+(SUMIF('RELACION PAGO DE CAJA'!B$3:B$9173,A7331,'RELACION PAGO DE CAJA'!M$3:M$408)+(SUMIF('RELACION PAGO DE CAJA'!B$3:B$9173,A7331,'RELACION PAGO DE CAJA'!N$3:N$9173)))))</f>
        <v>#REF!</v>
      </c>
    </row>
    <row r="7332" spans="1:10">
      <c r="A7332" s="16" t="str">
        <f t="shared" si="119"/>
        <v/>
      </c>
      <c r="B7332" s="93"/>
      <c r="C7332" s="97"/>
      <c r="D7332" s="25"/>
      <c r="E7332" s="91"/>
      <c r="F7332" s="98"/>
      <c r="G7332" s="23"/>
      <c r="H7332" s="23"/>
      <c r="I7332" s="23"/>
      <c r="J7332" s="14" t="e">
        <f ca="1">F7332-(G7332+(SUMIF('RELACION PAGO DE CAJA'!B$3:B$9173,A7332,'RELACION PAGO DE CAJA'!K$3:K$9173)+SUMIF('RELACION PAGO DE CAJA'!B$3:B$9173,A7332,'RELACION PAGO DE CAJA'!L$3:L$9173)+(SUMIF('RELACION PAGO DE CAJA'!B$3:B$9173,A7332,'RELACION PAGO DE CAJA'!M$3:M$408)+(SUMIF('RELACION PAGO DE CAJA'!B$3:B$9173,A7332,'RELACION PAGO DE CAJA'!N$3:N$9173)))))</f>
        <v>#REF!</v>
      </c>
    </row>
    <row r="7333" spans="1:10">
      <c r="A7333" s="16" t="str">
        <f t="shared" si="119"/>
        <v/>
      </c>
      <c r="B7333" s="93"/>
      <c r="C7333" s="97"/>
      <c r="D7333" s="25"/>
      <c r="E7333" s="91"/>
      <c r="F7333" s="98"/>
      <c r="G7333" s="23"/>
      <c r="H7333" s="23"/>
      <c r="I7333" s="23"/>
      <c r="J7333" s="14" t="e">
        <f ca="1">F7333-(G7333+(SUMIF('RELACION PAGO DE CAJA'!B$3:B$9173,A7333,'RELACION PAGO DE CAJA'!K$3:K$9173)+SUMIF('RELACION PAGO DE CAJA'!B$3:B$9173,A7333,'RELACION PAGO DE CAJA'!L$3:L$9173)+(SUMIF('RELACION PAGO DE CAJA'!B$3:B$9173,A7333,'RELACION PAGO DE CAJA'!M$3:M$408)+(SUMIF('RELACION PAGO DE CAJA'!B$3:B$9173,A7333,'RELACION PAGO DE CAJA'!N$3:N$9173)))))</f>
        <v>#REF!</v>
      </c>
    </row>
    <row r="7334" spans="1:10">
      <c r="A7334" s="16" t="str">
        <f t="shared" si="119"/>
        <v/>
      </c>
      <c r="B7334" s="93"/>
      <c r="C7334" s="97"/>
      <c r="D7334" s="25"/>
      <c r="E7334" s="91"/>
      <c r="F7334" s="98"/>
      <c r="G7334" s="23"/>
      <c r="H7334" s="23"/>
      <c r="I7334" s="23"/>
      <c r="J7334" s="14" t="e">
        <f ca="1">F7334-(G7334+(SUMIF('RELACION PAGO DE CAJA'!B$3:B$9173,A7334,'RELACION PAGO DE CAJA'!K$3:K$9173)+SUMIF('RELACION PAGO DE CAJA'!B$3:B$9173,A7334,'RELACION PAGO DE CAJA'!L$3:L$9173)+(SUMIF('RELACION PAGO DE CAJA'!B$3:B$9173,A7334,'RELACION PAGO DE CAJA'!M$3:M$408)+(SUMIF('RELACION PAGO DE CAJA'!B$3:B$9173,A7334,'RELACION PAGO DE CAJA'!N$3:N$9173)))))</f>
        <v>#REF!</v>
      </c>
    </row>
    <row r="7335" spans="1:10">
      <c r="A7335" s="16" t="str">
        <f t="shared" si="119"/>
        <v/>
      </c>
      <c r="B7335" s="93"/>
      <c r="C7335" s="97"/>
      <c r="D7335" s="25"/>
      <c r="E7335" s="91"/>
      <c r="F7335" s="98"/>
      <c r="G7335" s="23"/>
      <c r="H7335" s="23"/>
      <c r="I7335" s="23"/>
      <c r="J7335" s="14" t="e">
        <f ca="1">F7335-(G7335+(SUMIF('RELACION PAGO DE CAJA'!B$3:B$9173,A7335,'RELACION PAGO DE CAJA'!K$3:K$9173)+SUMIF('RELACION PAGO DE CAJA'!B$3:B$9173,A7335,'RELACION PAGO DE CAJA'!L$3:L$9173)+(SUMIF('RELACION PAGO DE CAJA'!B$3:B$9173,A7335,'RELACION PAGO DE CAJA'!M$3:M$408)+(SUMIF('RELACION PAGO DE CAJA'!B$3:B$9173,A7335,'RELACION PAGO DE CAJA'!N$3:N$9173)))))</f>
        <v>#REF!</v>
      </c>
    </row>
    <row r="7336" spans="1:10">
      <c r="A7336" s="16" t="str">
        <f t="shared" si="119"/>
        <v/>
      </c>
      <c r="B7336" s="93"/>
      <c r="C7336" s="97"/>
      <c r="D7336" s="25"/>
      <c r="E7336" s="91"/>
      <c r="F7336" s="98"/>
      <c r="G7336" s="23"/>
      <c r="H7336" s="23"/>
      <c r="I7336" s="23"/>
      <c r="J7336" s="14" t="e">
        <f ca="1">F7336-(G7336+(SUMIF('RELACION PAGO DE CAJA'!B$3:B$9173,A7336,'RELACION PAGO DE CAJA'!K$3:K$9173)+SUMIF('RELACION PAGO DE CAJA'!B$3:B$9173,A7336,'RELACION PAGO DE CAJA'!L$3:L$9173)+(SUMIF('RELACION PAGO DE CAJA'!B$3:B$9173,A7336,'RELACION PAGO DE CAJA'!M$3:M$408)+(SUMIF('RELACION PAGO DE CAJA'!B$3:B$9173,A7336,'RELACION PAGO DE CAJA'!N$3:N$9173)))))</f>
        <v>#REF!</v>
      </c>
    </row>
    <row r="7337" spans="1:10">
      <c r="A7337" s="16" t="str">
        <f t="shared" si="119"/>
        <v/>
      </c>
      <c r="B7337" s="93"/>
      <c r="C7337" s="97"/>
      <c r="D7337" s="25"/>
      <c r="E7337" s="91"/>
      <c r="F7337" s="98"/>
      <c r="G7337" s="23"/>
      <c r="H7337" s="23"/>
      <c r="I7337" s="23"/>
      <c r="J7337" s="14" t="e">
        <f ca="1">F7337-(G7337+(SUMIF('RELACION PAGO DE CAJA'!B$3:B$9173,A7337,'RELACION PAGO DE CAJA'!K$3:K$9173)+SUMIF('RELACION PAGO DE CAJA'!B$3:B$9173,A7337,'RELACION PAGO DE CAJA'!L$3:L$9173)+(SUMIF('RELACION PAGO DE CAJA'!B$3:B$9173,A7337,'RELACION PAGO DE CAJA'!M$3:M$408)+(SUMIF('RELACION PAGO DE CAJA'!B$3:B$9173,A7337,'RELACION PAGO DE CAJA'!N$3:N$9173)))))</f>
        <v>#REF!</v>
      </c>
    </row>
    <row r="7338" spans="1:10">
      <c r="A7338" s="16" t="str">
        <f t="shared" si="119"/>
        <v/>
      </c>
      <c r="B7338" s="93"/>
      <c r="C7338" s="97"/>
      <c r="D7338" s="25"/>
      <c r="E7338" s="91"/>
      <c r="F7338" s="98"/>
      <c r="G7338" s="23"/>
      <c r="H7338" s="23"/>
      <c r="I7338" s="23"/>
      <c r="J7338" s="14" t="e">
        <f ca="1">F7338-(G7338+(SUMIF('RELACION PAGO DE CAJA'!B$3:B$9173,A7338,'RELACION PAGO DE CAJA'!K$3:K$9173)+SUMIF('RELACION PAGO DE CAJA'!B$3:B$9173,A7338,'RELACION PAGO DE CAJA'!L$3:L$9173)+(SUMIF('RELACION PAGO DE CAJA'!B$3:B$9173,A7338,'RELACION PAGO DE CAJA'!M$3:M$408)+(SUMIF('RELACION PAGO DE CAJA'!B$3:B$9173,A7338,'RELACION PAGO DE CAJA'!N$3:N$9173)))))</f>
        <v>#REF!</v>
      </c>
    </row>
    <row r="7339" spans="1:10">
      <c r="A7339" s="16" t="str">
        <f t="shared" si="119"/>
        <v/>
      </c>
      <c r="B7339" s="93"/>
      <c r="C7339" s="97"/>
      <c r="D7339" s="25"/>
      <c r="E7339" s="91"/>
      <c r="F7339" s="98"/>
      <c r="G7339" s="23"/>
      <c r="H7339" s="23"/>
      <c r="I7339" s="23"/>
      <c r="J7339" s="14" t="e">
        <f ca="1">F7339-(G7339+(SUMIF('RELACION PAGO DE CAJA'!B$3:B$9173,A7339,'RELACION PAGO DE CAJA'!K$3:K$9173)+SUMIF('RELACION PAGO DE CAJA'!B$3:B$9173,A7339,'RELACION PAGO DE CAJA'!L$3:L$9173)+(SUMIF('RELACION PAGO DE CAJA'!B$3:B$9173,A7339,'RELACION PAGO DE CAJA'!M$3:M$408)+(SUMIF('RELACION PAGO DE CAJA'!B$3:B$9173,A7339,'RELACION PAGO DE CAJA'!N$3:N$9173)))))</f>
        <v>#REF!</v>
      </c>
    </row>
    <row r="7340" spans="1:10">
      <c r="A7340" s="16" t="str">
        <f t="shared" si="119"/>
        <v/>
      </c>
      <c r="B7340" s="93"/>
      <c r="C7340" s="97"/>
      <c r="D7340" s="25"/>
      <c r="E7340" s="91"/>
      <c r="F7340" s="98"/>
      <c r="G7340" s="23"/>
      <c r="H7340" s="23"/>
      <c r="I7340" s="23"/>
      <c r="J7340" s="14" t="e">
        <f ca="1">F7340-(G7340+(SUMIF('RELACION PAGO DE CAJA'!B$3:B$9173,A7340,'RELACION PAGO DE CAJA'!K$3:K$9173)+SUMIF('RELACION PAGO DE CAJA'!B$3:B$9173,A7340,'RELACION PAGO DE CAJA'!L$3:L$9173)+(SUMIF('RELACION PAGO DE CAJA'!B$3:B$9173,A7340,'RELACION PAGO DE CAJA'!M$3:M$408)+(SUMIF('RELACION PAGO DE CAJA'!B$3:B$9173,A7340,'RELACION PAGO DE CAJA'!N$3:N$9173)))))</f>
        <v>#REF!</v>
      </c>
    </row>
    <row r="7341" spans="1:10">
      <c r="A7341" s="16" t="str">
        <f t="shared" si="119"/>
        <v/>
      </c>
      <c r="B7341" s="93"/>
      <c r="C7341" s="97"/>
      <c r="D7341" s="25"/>
      <c r="E7341" s="91"/>
      <c r="F7341" s="98"/>
      <c r="G7341" s="23"/>
      <c r="H7341" s="23"/>
      <c r="I7341" s="23"/>
      <c r="J7341" s="14" t="e">
        <f ca="1">F7341-(G7341+(SUMIF('RELACION PAGO DE CAJA'!B$3:B$9173,A7341,'RELACION PAGO DE CAJA'!K$3:K$9173)+SUMIF('RELACION PAGO DE CAJA'!B$3:B$9173,A7341,'RELACION PAGO DE CAJA'!L$3:L$9173)+(SUMIF('RELACION PAGO DE CAJA'!B$3:B$9173,A7341,'RELACION PAGO DE CAJA'!M$3:M$408)+(SUMIF('RELACION PAGO DE CAJA'!B$3:B$9173,A7341,'RELACION PAGO DE CAJA'!N$3:N$9173)))))</f>
        <v>#REF!</v>
      </c>
    </row>
    <row r="7342" spans="1:10">
      <c r="A7342" s="16" t="str">
        <f t="shared" si="119"/>
        <v/>
      </c>
      <c r="B7342" s="93"/>
      <c r="C7342" s="97"/>
      <c r="D7342" s="25"/>
      <c r="E7342" s="91"/>
      <c r="F7342" s="98"/>
      <c r="G7342" s="23"/>
      <c r="H7342" s="23"/>
      <c r="I7342" s="23"/>
      <c r="J7342" s="14" t="e">
        <f ca="1">F7342-(G7342+(SUMIF('RELACION PAGO DE CAJA'!B$3:B$9173,A7342,'RELACION PAGO DE CAJA'!K$3:K$9173)+SUMIF('RELACION PAGO DE CAJA'!B$3:B$9173,A7342,'RELACION PAGO DE CAJA'!L$3:L$9173)+(SUMIF('RELACION PAGO DE CAJA'!B$3:B$9173,A7342,'RELACION PAGO DE CAJA'!M$3:M$408)+(SUMIF('RELACION PAGO DE CAJA'!B$3:B$9173,A7342,'RELACION PAGO DE CAJA'!N$3:N$9173)))))</f>
        <v>#REF!</v>
      </c>
    </row>
    <row r="7343" spans="1:10">
      <c r="A7343" s="16" t="str">
        <f t="shared" si="119"/>
        <v/>
      </c>
      <c r="B7343" s="93"/>
      <c r="C7343" s="97"/>
      <c r="D7343" s="25"/>
      <c r="E7343" s="91"/>
      <c r="F7343" s="98"/>
      <c r="G7343" s="23"/>
      <c r="H7343" s="23"/>
      <c r="I7343" s="23"/>
      <c r="J7343" s="14" t="e">
        <f ca="1">F7343-(G7343+(SUMIF('RELACION PAGO DE CAJA'!B$3:B$9173,A7343,'RELACION PAGO DE CAJA'!K$3:K$9173)+SUMIF('RELACION PAGO DE CAJA'!B$3:B$9173,A7343,'RELACION PAGO DE CAJA'!L$3:L$9173)+(SUMIF('RELACION PAGO DE CAJA'!B$3:B$9173,A7343,'RELACION PAGO DE CAJA'!M$3:M$408)+(SUMIF('RELACION PAGO DE CAJA'!B$3:B$9173,A7343,'RELACION PAGO DE CAJA'!N$3:N$9173)))))</f>
        <v>#REF!</v>
      </c>
    </row>
    <row r="7344" spans="1:10">
      <c r="A7344" s="16" t="str">
        <f t="shared" si="119"/>
        <v/>
      </c>
      <c r="B7344" s="93"/>
      <c r="C7344" s="97"/>
      <c r="D7344" s="25"/>
      <c r="E7344" s="91"/>
      <c r="F7344" s="98"/>
      <c r="G7344" s="23"/>
      <c r="H7344" s="23"/>
      <c r="I7344" s="23"/>
      <c r="J7344" s="14" t="e">
        <f ca="1">F7344-(G7344+(SUMIF('RELACION PAGO DE CAJA'!B$3:B$9173,A7344,'RELACION PAGO DE CAJA'!K$3:K$9173)+SUMIF('RELACION PAGO DE CAJA'!B$3:B$9173,A7344,'RELACION PAGO DE CAJA'!L$3:L$9173)+(SUMIF('RELACION PAGO DE CAJA'!B$3:B$9173,A7344,'RELACION PAGO DE CAJA'!M$3:M$408)+(SUMIF('RELACION PAGO DE CAJA'!B$3:B$9173,A7344,'RELACION PAGO DE CAJA'!N$3:N$9173)))))</f>
        <v>#REF!</v>
      </c>
    </row>
    <row r="7345" spans="1:10">
      <c r="A7345" s="16" t="str">
        <f t="shared" si="119"/>
        <v/>
      </c>
      <c r="B7345" s="93"/>
      <c r="C7345" s="97"/>
      <c r="D7345" s="25"/>
      <c r="E7345" s="91"/>
      <c r="F7345" s="98"/>
      <c r="G7345" s="23"/>
      <c r="H7345" s="23"/>
      <c r="I7345" s="23"/>
      <c r="J7345" s="14" t="e">
        <f ca="1">F7345-(G7345+(SUMIF('RELACION PAGO DE CAJA'!B$3:B$9173,A7345,'RELACION PAGO DE CAJA'!K$3:K$9173)+SUMIF('RELACION PAGO DE CAJA'!B$3:B$9173,A7345,'RELACION PAGO DE CAJA'!L$3:L$9173)+(SUMIF('RELACION PAGO DE CAJA'!B$3:B$9173,A7345,'RELACION PAGO DE CAJA'!M$3:M$408)+(SUMIF('RELACION PAGO DE CAJA'!B$3:B$9173,A7345,'RELACION PAGO DE CAJA'!N$3:N$9173)))))</f>
        <v>#REF!</v>
      </c>
    </row>
    <row r="7346" spans="1:10">
      <c r="A7346" s="16" t="str">
        <f t="shared" si="119"/>
        <v/>
      </c>
      <c r="B7346" s="93"/>
      <c r="C7346" s="97"/>
      <c r="D7346" s="25"/>
      <c r="E7346" s="91"/>
      <c r="F7346" s="98"/>
      <c r="G7346" s="23"/>
      <c r="H7346" s="23"/>
      <c r="I7346" s="23"/>
      <c r="J7346" s="14" t="e">
        <f ca="1">F7346-(G7346+(SUMIF('RELACION PAGO DE CAJA'!B$3:B$9173,A7346,'RELACION PAGO DE CAJA'!K$3:K$9173)+SUMIF('RELACION PAGO DE CAJA'!B$3:B$9173,A7346,'RELACION PAGO DE CAJA'!L$3:L$9173)+(SUMIF('RELACION PAGO DE CAJA'!B$3:B$9173,A7346,'RELACION PAGO DE CAJA'!M$3:M$408)+(SUMIF('RELACION PAGO DE CAJA'!B$3:B$9173,A7346,'RELACION PAGO DE CAJA'!N$3:N$9173)))))</f>
        <v>#REF!</v>
      </c>
    </row>
    <row r="7347" spans="1:10">
      <c r="A7347" s="16" t="str">
        <f t="shared" si="119"/>
        <v/>
      </c>
      <c r="B7347" s="93"/>
      <c r="C7347" s="97"/>
      <c r="D7347" s="25"/>
      <c r="E7347" s="91"/>
      <c r="F7347" s="98"/>
      <c r="G7347" s="23"/>
      <c r="H7347" s="23"/>
      <c r="I7347" s="23"/>
      <c r="J7347" s="14" t="e">
        <f ca="1">F7347-(G7347+(SUMIF('RELACION PAGO DE CAJA'!B$3:B$9173,A7347,'RELACION PAGO DE CAJA'!K$3:K$9173)+SUMIF('RELACION PAGO DE CAJA'!B$3:B$9173,A7347,'RELACION PAGO DE CAJA'!L$3:L$9173)+(SUMIF('RELACION PAGO DE CAJA'!B$3:B$9173,A7347,'RELACION PAGO DE CAJA'!M$3:M$408)+(SUMIF('RELACION PAGO DE CAJA'!B$3:B$9173,A7347,'RELACION PAGO DE CAJA'!N$3:N$9173)))))</f>
        <v>#REF!</v>
      </c>
    </row>
    <row r="7348" spans="1:10">
      <c r="A7348" s="16" t="str">
        <f t="shared" si="119"/>
        <v/>
      </c>
      <c r="B7348" s="93"/>
      <c r="C7348" s="97"/>
      <c r="D7348" s="25"/>
      <c r="E7348" s="91"/>
      <c r="F7348" s="98"/>
      <c r="G7348" s="23"/>
      <c r="H7348" s="23"/>
      <c r="I7348" s="23"/>
      <c r="J7348" s="14" t="e">
        <f ca="1">F7348-(G7348+(SUMIF('RELACION PAGO DE CAJA'!B$3:B$9173,A7348,'RELACION PAGO DE CAJA'!K$3:K$9173)+SUMIF('RELACION PAGO DE CAJA'!B$3:B$9173,A7348,'RELACION PAGO DE CAJA'!L$3:L$9173)+(SUMIF('RELACION PAGO DE CAJA'!B$3:B$9173,A7348,'RELACION PAGO DE CAJA'!M$3:M$408)+(SUMIF('RELACION PAGO DE CAJA'!B$3:B$9173,A7348,'RELACION PAGO DE CAJA'!N$3:N$9173)))))</f>
        <v>#REF!</v>
      </c>
    </row>
    <row r="7349" spans="1:10">
      <c r="A7349" s="16" t="str">
        <f t="shared" si="119"/>
        <v/>
      </c>
      <c r="B7349" s="93"/>
      <c r="C7349" s="97"/>
      <c r="D7349" s="25"/>
      <c r="E7349" s="91"/>
      <c r="F7349" s="98"/>
      <c r="G7349" s="23"/>
      <c r="H7349" s="23"/>
      <c r="I7349" s="23"/>
      <c r="J7349" s="14" t="e">
        <f ca="1">F7349-(G7349+(SUMIF('RELACION PAGO DE CAJA'!B$3:B$9173,A7349,'RELACION PAGO DE CAJA'!K$3:K$9173)+SUMIF('RELACION PAGO DE CAJA'!B$3:B$9173,A7349,'RELACION PAGO DE CAJA'!L$3:L$9173)+(SUMIF('RELACION PAGO DE CAJA'!B$3:B$9173,A7349,'RELACION PAGO DE CAJA'!M$3:M$408)+(SUMIF('RELACION PAGO DE CAJA'!B$3:B$9173,A7349,'RELACION PAGO DE CAJA'!N$3:N$9173)))))</f>
        <v>#REF!</v>
      </c>
    </row>
    <row r="7350" spans="1:10">
      <c r="A7350" s="16" t="str">
        <f t="shared" si="119"/>
        <v/>
      </c>
      <c r="B7350" s="93"/>
      <c r="C7350" s="97"/>
      <c r="D7350" s="25"/>
      <c r="E7350" s="91"/>
      <c r="F7350" s="98"/>
      <c r="G7350" s="23"/>
      <c r="H7350" s="23"/>
      <c r="I7350" s="23"/>
      <c r="J7350" s="14" t="e">
        <f ca="1">F7350-(G7350+(SUMIF('RELACION PAGO DE CAJA'!B$3:B$9173,A7350,'RELACION PAGO DE CAJA'!K$3:K$9173)+SUMIF('RELACION PAGO DE CAJA'!B$3:B$9173,A7350,'RELACION PAGO DE CAJA'!L$3:L$9173)+(SUMIF('RELACION PAGO DE CAJA'!B$3:B$9173,A7350,'RELACION PAGO DE CAJA'!M$3:M$408)+(SUMIF('RELACION PAGO DE CAJA'!B$3:B$9173,A7350,'RELACION PAGO DE CAJA'!N$3:N$9173)))))</f>
        <v>#REF!</v>
      </c>
    </row>
    <row r="7351" spans="1:10">
      <c r="A7351" s="16" t="str">
        <f t="shared" si="119"/>
        <v/>
      </c>
      <c r="B7351" s="93"/>
      <c r="C7351" s="97"/>
      <c r="D7351" s="25"/>
      <c r="E7351" s="91"/>
      <c r="F7351" s="98"/>
      <c r="G7351" s="23"/>
      <c r="H7351" s="23"/>
      <c r="I7351" s="23"/>
      <c r="J7351" s="14" t="e">
        <f ca="1">F7351-(G7351+(SUMIF('RELACION PAGO DE CAJA'!B$3:B$9173,A7351,'RELACION PAGO DE CAJA'!K$3:K$9173)+SUMIF('RELACION PAGO DE CAJA'!B$3:B$9173,A7351,'RELACION PAGO DE CAJA'!L$3:L$9173)+(SUMIF('RELACION PAGO DE CAJA'!B$3:B$9173,A7351,'RELACION PAGO DE CAJA'!M$3:M$408)+(SUMIF('RELACION PAGO DE CAJA'!B$3:B$9173,A7351,'RELACION PAGO DE CAJA'!N$3:N$9173)))))</f>
        <v>#REF!</v>
      </c>
    </row>
    <row r="7352" spans="1:10">
      <c r="A7352" s="16" t="str">
        <f t="shared" si="119"/>
        <v/>
      </c>
      <c r="B7352" s="93"/>
      <c r="C7352" s="97"/>
      <c r="D7352" s="25"/>
      <c r="E7352" s="91"/>
      <c r="F7352" s="98"/>
      <c r="G7352" s="23"/>
      <c r="H7352" s="23"/>
      <c r="I7352" s="23"/>
      <c r="J7352" s="14" t="e">
        <f ca="1">F7352-(G7352+(SUMIF('RELACION PAGO DE CAJA'!B$3:B$9173,A7352,'RELACION PAGO DE CAJA'!K$3:K$9173)+SUMIF('RELACION PAGO DE CAJA'!B$3:B$9173,A7352,'RELACION PAGO DE CAJA'!L$3:L$9173)+(SUMIF('RELACION PAGO DE CAJA'!B$3:B$9173,A7352,'RELACION PAGO DE CAJA'!M$3:M$408)+(SUMIF('RELACION PAGO DE CAJA'!B$3:B$9173,A7352,'RELACION PAGO DE CAJA'!N$3:N$9173)))))</f>
        <v>#REF!</v>
      </c>
    </row>
    <row r="7353" spans="1:10">
      <c r="A7353" s="16" t="str">
        <f t="shared" si="119"/>
        <v/>
      </c>
      <c r="B7353" s="93"/>
      <c r="C7353" s="97"/>
      <c r="D7353" s="25"/>
      <c r="E7353" s="91"/>
      <c r="F7353" s="98"/>
      <c r="G7353" s="23"/>
      <c r="H7353" s="23"/>
      <c r="I7353" s="23"/>
      <c r="J7353" s="14" t="e">
        <f ca="1">F7353-(G7353+(SUMIF('RELACION PAGO DE CAJA'!B$3:B$9173,A7353,'RELACION PAGO DE CAJA'!K$3:K$9173)+SUMIF('RELACION PAGO DE CAJA'!B$3:B$9173,A7353,'RELACION PAGO DE CAJA'!L$3:L$9173)+(SUMIF('RELACION PAGO DE CAJA'!B$3:B$9173,A7353,'RELACION PAGO DE CAJA'!M$3:M$408)+(SUMIF('RELACION PAGO DE CAJA'!B$3:B$9173,A7353,'RELACION PAGO DE CAJA'!N$3:N$9173)))))</f>
        <v>#REF!</v>
      </c>
    </row>
    <row r="7354" spans="1:10">
      <c r="A7354" s="16" t="str">
        <f t="shared" si="119"/>
        <v/>
      </c>
      <c r="B7354" s="93"/>
      <c r="C7354" s="97"/>
      <c r="D7354" s="25"/>
      <c r="E7354" s="91"/>
      <c r="F7354" s="98"/>
      <c r="G7354" s="23"/>
      <c r="H7354" s="23"/>
      <c r="I7354" s="23"/>
      <c r="J7354" s="14" t="e">
        <f ca="1">F7354-(G7354+(SUMIF('RELACION PAGO DE CAJA'!B$3:B$9173,A7354,'RELACION PAGO DE CAJA'!K$3:K$9173)+SUMIF('RELACION PAGO DE CAJA'!B$3:B$9173,A7354,'RELACION PAGO DE CAJA'!L$3:L$9173)+(SUMIF('RELACION PAGO DE CAJA'!B$3:B$9173,A7354,'RELACION PAGO DE CAJA'!M$3:M$408)+(SUMIF('RELACION PAGO DE CAJA'!B$3:B$9173,A7354,'RELACION PAGO DE CAJA'!N$3:N$9173)))))</f>
        <v>#REF!</v>
      </c>
    </row>
    <row r="7355" spans="1:10">
      <c r="A7355" s="16" t="str">
        <f t="shared" si="119"/>
        <v/>
      </c>
      <c r="B7355" s="93"/>
      <c r="C7355" s="97"/>
      <c r="D7355" s="25"/>
      <c r="E7355" s="91"/>
      <c r="F7355" s="98"/>
      <c r="G7355" s="23"/>
      <c r="H7355" s="23"/>
      <c r="I7355" s="23"/>
      <c r="J7355" s="14" t="e">
        <f ca="1">F7355-(G7355+(SUMIF('RELACION PAGO DE CAJA'!B$3:B$9173,A7355,'RELACION PAGO DE CAJA'!K$3:K$9173)+SUMIF('RELACION PAGO DE CAJA'!B$3:B$9173,A7355,'RELACION PAGO DE CAJA'!L$3:L$9173)+(SUMIF('RELACION PAGO DE CAJA'!B$3:B$9173,A7355,'RELACION PAGO DE CAJA'!M$3:M$408)+(SUMIF('RELACION PAGO DE CAJA'!B$3:B$9173,A7355,'RELACION PAGO DE CAJA'!N$3:N$9173)))))</f>
        <v>#REF!</v>
      </c>
    </row>
    <row r="7356" spans="1:10">
      <c r="A7356" s="16" t="str">
        <f t="shared" si="119"/>
        <v/>
      </c>
      <c r="B7356" s="93"/>
      <c r="C7356" s="97"/>
      <c r="D7356" s="25"/>
      <c r="E7356" s="91"/>
      <c r="F7356" s="98"/>
      <c r="G7356" s="23"/>
      <c r="H7356" s="23"/>
      <c r="I7356" s="23"/>
      <c r="J7356" s="14" t="e">
        <f ca="1">F7356-(G7356+(SUMIF('RELACION PAGO DE CAJA'!B$3:B$9173,A7356,'RELACION PAGO DE CAJA'!K$3:K$9173)+SUMIF('RELACION PAGO DE CAJA'!B$3:B$9173,A7356,'RELACION PAGO DE CAJA'!L$3:L$9173)+(SUMIF('RELACION PAGO DE CAJA'!B$3:B$9173,A7356,'RELACION PAGO DE CAJA'!M$3:M$408)+(SUMIF('RELACION PAGO DE CAJA'!B$3:B$9173,A7356,'RELACION PAGO DE CAJA'!N$3:N$9173)))))</f>
        <v>#REF!</v>
      </c>
    </row>
    <row r="7357" spans="1:10">
      <c r="A7357" s="16" t="str">
        <f t="shared" si="119"/>
        <v/>
      </c>
      <c r="B7357" s="93"/>
      <c r="C7357" s="97"/>
      <c r="D7357" s="25"/>
      <c r="E7357" s="91"/>
      <c r="F7357" s="98"/>
      <c r="G7357" s="23"/>
      <c r="H7357" s="23"/>
      <c r="I7357" s="23"/>
      <c r="J7357" s="14" t="e">
        <f ca="1">F7357-(G7357+(SUMIF('RELACION PAGO DE CAJA'!B$3:B$9173,A7357,'RELACION PAGO DE CAJA'!K$3:K$9173)+SUMIF('RELACION PAGO DE CAJA'!B$3:B$9173,A7357,'RELACION PAGO DE CAJA'!L$3:L$9173)+(SUMIF('RELACION PAGO DE CAJA'!B$3:B$9173,A7357,'RELACION PAGO DE CAJA'!M$3:M$408)+(SUMIF('RELACION PAGO DE CAJA'!B$3:B$9173,A7357,'RELACION PAGO DE CAJA'!N$3:N$9173)))))</f>
        <v>#REF!</v>
      </c>
    </row>
    <row r="7358" spans="1:10">
      <c r="A7358" s="16" t="str">
        <f t="shared" si="119"/>
        <v/>
      </c>
      <c r="B7358" s="93"/>
      <c r="C7358" s="97"/>
      <c r="D7358" s="25"/>
      <c r="E7358" s="91"/>
      <c r="F7358" s="98"/>
      <c r="G7358" s="23"/>
      <c r="H7358" s="23"/>
      <c r="I7358" s="23"/>
      <c r="J7358" s="14" t="e">
        <f ca="1">F7358-(G7358+(SUMIF('RELACION PAGO DE CAJA'!B$3:B$9173,A7358,'RELACION PAGO DE CAJA'!K$3:K$9173)+SUMIF('RELACION PAGO DE CAJA'!B$3:B$9173,A7358,'RELACION PAGO DE CAJA'!L$3:L$9173)+(SUMIF('RELACION PAGO DE CAJA'!B$3:B$9173,A7358,'RELACION PAGO DE CAJA'!M$3:M$408)+(SUMIF('RELACION PAGO DE CAJA'!B$3:B$9173,A7358,'RELACION PAGO DE CAJA'!N$3:N$9173)))))</f>
        <v>#REF!</v>
      </c>
    </row>
    <row r="7359" spans="1:10">
      <c r="A7359" s="16" t="str">
        <f t="shared" si="119"/>
        <v/>
      </c>
      <c r="B7359" s="93"/>
      <c r="C7359" s="97"/>
      <c r="D7359" s="25"/>
      <c r="E7359" s="91"/>
      <c r="F7359" s="98"/>
      <c r="G7359" s="23"/>
      <c r="H7359" s="23"/>
      <c r="I7359" s="23"/>
      <c r="J7359" s="14" t="e">
        <f ca="1">F7359-(G7359+(SUMIF('RELACION PAGO DE CAJA'!B$3:B$9173,A7359,'RELACION PAGO DE CAJA'!K$3:K$9173)+SUMIF('RELACION PAGO DE CAJA'!B$3:B$9173,A7359,'RELACION PAGO DE CAJA'!L$3:L$9173)+(SUMIF('RELACION PAGO DE CAJA'!B$3:B$9173,A7359,'RELACION PAGO DE CAJA'!M$3:M$408)+(SUMIF('RELACION PAGO DE CAJA'!B$3:B$9173,A7359,'RELACION PAGO DE CAJA'!N$3:N$9173)))))</f>
        <v>#REF!</v>
      </c>
    </row>
    <row r="7360" spans="1:10">
      <c r="A7360" s="16" t="str">
        <f t="shared" si="119"/>
        <v/>
      </c>
      <c r="B7360" s="93"/>
      <c r="C7360" s="97"/>
      <c r="D7360" s="25"/>
      <c r="E7360" s="91"/>
      <c r="F7360" s="98"/>
      <c r="G7360" s="23"/>
      <c r="H7360" s="23"/>
      <c r="I7360" s="23"/>
      <c r="J7360" s="14" t="e">
        <f ca="1">F7360-(G7360+(SUMIF('RELACION PAGO DE CAJA'!B$3:B$9173,A7360,'RELACION PAGO DE CAJA'!K$3:K$9173)+SUMIF('RELACION PAGO DE CAJA'!B$3:B$9173,A7360,'RELACION PAGO DE CAJA'!L$3:L$9173)+(SUMIF('RELACION PAGO DE CAJA'!B$3:B$9173,A7360,'RELACION PAGO DE CAJA'!M$3:M$408)+(SUMIF('RELACION PAGO DE CAJA'!B$3:B$9173,A7360,'RELACION PAGO DE CAJA'!N$3:N$9173)))))</f>
        <v>#REF!</v>
      </c>
    </row>
    <row r="7361" spans="1:10">
      <c r="A7361" s="16" t="str">
        <f t="shared" si="119"/>
        <v/>
      </c>
      <c r="B7361" s="93"/>
      <c r="C7361" s="97"/>
      <c r="D7361" s="25"/>
      <c r="E7361" s="91"/>
      <c r="F7361" s="98"/>
      <c r="G7361" s="23"/>
      <c r="H7361" s="23"/>
      <c r="I7361" s="23"/>
      <c r="J7361" s="14" t="e">
        <f ca="1">F7361-(G7361+(SUMIF('RELACION PAGO DE CAJA'!B$3:B$9173,A7361,'RELACION PAGO DE CAJA'!K$3:K$9173)+SUMIF('RELACION PAGO DE CAJA'!B$3:B$9173,A7361,'RELACION PAGO DE CAJA'!L$3:L$9173)+(SUMIF('RELACION PAGO DE CAJA'!B$3:B$9173,A7361,'RELACION PAGO DE CAJA'!M$3:M$408)+(SUMIF('RELACION PAGO DE CAJA'!B$3:B$9173,A7361,'RELACION PAGO DE CAJA'!N$3:N$9173)))))</f>
        <v>#REF!</v>
      </c>
    </row>
    <row r="7362" spans="1:10">
      <c r="A7362" s="16" t="str">
        <f t="shared" si="119"/>
        <v/>
      </c>
      <c r="B7362" s="93"/>
      <c r="C7362" s="97"/>
      <c r="D7362" s="25"/>
      <c r="E7362" s="91"/>
      <c r="F7362" s="98"/>
      <c r="G7362" s="23"/>
      <c r="H7362" s="23"/>
      <c r="I7362" s="23"/>
      <c r="J7362" s="14" t="e">
        <f ca="1">F7362-(G7362+(SUMIF('RELACION PAGO DE CAJA'!B$3:B$9173,A7362,'RELACION PAGO DE CAJA'!K$3:K$9173)+SUMIF('RELACION PAGO DE CAJA'!B$3:B$9173,A7362,'RELACION PAGO DE CAJA'!L$3:L$9173)+(SUMIF('RELACION PAGO DE CAJA'!B$3:B$9173,A7362,'RELACION PAGO DE CAJA'!M$3:M$408)+(SUMIF('RELACION PAGO DE CAJA'!B$3:B$9173,A7362,'RELACION PAGO DE CAJA'!N$3:N$9173)))))</f>
        <v>#REF!</v>
      </c>
    </row>
    <row r="7363" spans="1:10">
      <c r="A7363" s="16" t="str">
        <f t="shared" si="119"/>
        <v/>
      </c>
      <c r="B7363" s="93"/>
      <c r="C7363" s="97"/>
      <c r="D7363" s="25"/>
      <c r="E7363" s="91"/>
      <c r="F7363" s="98"/>
      <c r="G7363" s="23"/>
      <c r="H7363" s="23"/>
      <c r="I7363" s="23"/>
      <c r="J7363" s="14" t="e">
        <f ca="1">F7363-(G7363+(SUMIF('RELACION PAGO DE CAJA'!B$3:B$9173,A7363,'RELACION PAGO DE CAJA'!K$3:K$9173)+SUMIF('RELACION PAGO DE CAJA'!B$3:B$9173,A7363,'RELACION PAGO DE CAJA'!L$3:L$9173)+(SUMIF('RELACION PAGO DE CAJA'!B$3:B$9173,A7363,'RELACION PAGO DE CAJA'!M$3:M$408)+(SUMIF('RELACION PAGO DE CAJA'!B$3:B$9173,A7363,'RELACION PAGO DE CAJA'!N$3:N$9173)))))</f>
        <v>#REF!</v>
      </c>
    </row>
    <row r="7364" spans="1:10">
      <c r="A7364" s="16" t="str">
        <f t="shared" si="119"/>
        <v/>
      </c>
      <c r="B7364" s="93"/>
      <c r="C7364" s="97"/>
      <c r="D7364" s="25"/>
      <c r="E7364" s="91"/>
      <c r="F7364" s="98"/>
      <c r="G7364" s="23"/>
      <c r="H7364" s="23"/>
      <c r="I7364" s="23"/>
      <c r="J7364" s="14" t="e">
        <f ca="1">F7364-(G7364+(SUMIF('RELACION PAGO DE CAJA'!B$3:B$9173,A7364,'RELACION PAGO DE CAJA'!K$3:K$9173)+SUMIF('RELACION PAGO DE CAJA'!B$3:B$9173,A7364,'RELACION PAGO DE CAJA'!L$3:L$9173)+(SUMIF('RELACION PAGO DE CAJA'!B$3:B$9173,A7364,'RELACION PAGO DE CAJA'!M$3:M$408)+(SUMIF('RELACION PAGO DE CAJA'!B$3:B$9173,A7364,'RELACION PAGO DE CAJA'!N$3:N$9173)))))</f>
        <v>#REF!</v>
      </c>
    </row>
    <row r="7365" spans="1:10">
      <c r="A7365" s="16" t="str">
        <f t="shared" si="119"/>
        <v/>
      </c>
      <c r="B7365" s="93"/>
      <c r="C7365" s="97"/>
      <c r="D7365" s="25"/>
      <c r="E7365" s="91"/>
      <c r="F7365" s="98"/>
      <c r="G7365" s="23"/>
      <c r="H7365" s="23"/>
      <c r="I7365" s="23"/>
      <c r="J7365" s="14" t="e">
        <f ca="1">F7365-(G7365+(SUMIF('RELACION PAGO DE CAJA'!B$3:B$9173,A7365,'RELACION PAGO DE CAJA'!K$3:K$9173)+SUMIF('RELACION PAGO DE CAJA'!B$3:B$9173,A7365,'RELACION PAGO DE CAJA'!L$3:L$9173)+(SUMIF('RELACION PAGO DE CAJA'!B$3:B$9173,A7365,'RELACION PAGO DE CAJA'!M$3:M$408)+(SUMIF('RELACION PAGO DE CAJA'!B$3:B$9173,A7365,'RELACION PAGO DE CAJA'!N$3:N$9173)))))</f>
        <v>#REF!</v>
      </c>
    </row>
    <row r="7366" spans="1:10">
      <c r="A7366" s="16" t="str">
        <f t="shared" si="119"/>
        <v/>
      </c>
      <c r="B7366" s="93"/>
      <c r="C7366" s="97"/>
      <c r="D7366" s="25"/>
      <c r="E7366" s="91"/>
      <c r="F7366" s="98"/>
      <c r="G7366" s="23"/>
      <c r="H7366" s="23"/>
      <c r="I7366" s="23"/>
      <c r="J7366" s="14" t="e">
        <f ca="1">F7366-(G7366+(SUMIF('RELACION PAGO DE CAJA'!B$3:B$9173,A7366,'RELACION PAGO DE CAJA'!K$3:K$9173)+SUMIF('RELACION PAGO DE CAJA'!B$3:B$9173,A7366,'RELACION PAGO DE CAJA'!L$3:L$9173)+(SUMIF('RELACION PAGO DE CAJA'!B$3:B$9173,A7366,'RELACION PAGO DE CAJA'!M$3:M$408)+(SUMIF('RELACION PAGO DE CAJA'!B$3:B$9173,A7366,'RELACION PAGO DE CAJA'!N$3:N$9173)))))</f>
        <v>#REF!</v>
      </c>
    </row>
    <row r="7367" spans="1:10">
      <c r="A7367" s="16" t="str">
        <f t="shared" si="119"/>
        <v/>
      </c>
      <c r="B7367" s="93"/>
      <c r="C7367" s="97"/>
      <c r="D7367" s="25"/>
      <c r="E7367" s="91"/>
      <c r="F7367" s="98"/>
      <c r="G7367" s="23"/>
      <c r="H7367" s="23"/>
      <c r="I7367" s="23"/>
      <c r="J7367" s="14" t="e">
        <f ca="1">F7367-(G7367+(SUMIF('RELACION PAGO DE CAJA'!B$3:B$9173,A7367,'RELACION PAGO DE CAJA'!K$3:K$9173)+SUMIF('RELACION PAGO DE CAJA'!B$3:B$9173,A7367,'RELACION PAGO DE CAJA'!L$3:L$9173)+(SUMIF('RELACION PAGO DE CAJA'!B$3:B$9173,A7367,'RELACION PAGO DE CAJA'!M$3:M$408)+(SUMIF('RELACION PAGO DE CAJA'!B$3:B$9173,A7367,'RELACION PAGO DE CAJA'!N$3:N$9173)))))</f>
        <v>#REF!</v>
      </c>
    </row>
    <row r="7368" spans="1:10">
      <c r="A7368" s="16" t="str">
        <f t="shared" si="119"/>
        <v/>
      </c>
      <c r="B7368" s="93"/>
      <c r="C7368" s="97"/>
      <c r="D7368" s="25"/>
      <c r="E7368" s="91"/>
      <c r="F7368" s="98"/>
      <c r="G7368" s="23"/>
      <c r="H7368" s="23"/>
      <c r="I7368" s="23"/>
      <c r="J7368" s="14" t="e">
        <f ca="1">F7368-(G7368+(SUMIF('RELACION PAGO DE CAJA'!B$3:B$9173,A7368,'RELACION PAGO DE CAJA'!K$3:K$9173)+SUMIF('RELACION PAGO DE CAJA'!B$3:B$9173,A7368,'RELACION PAGO DE CAJA'!L$3:L$9173)+(SUMIF('RELACION PAGO DE CAJA'!B$3:B$9173,A7368,'RELACION PAGO DE CAJA'!M$3:M$408)+(SUMIF('RELACION PAGO DE CAJA'!B$3:B$9173,A7368,'RELACION PAGO DE CAJA'!N$3:N$9173)))))</f>
        <v>#REF!</v>
      </c>
    </row>
    <row r="7369" spans="1:10">
      <c r="A7369" s="16" t="str">
        <f t="shared" si="119"/>
        <v/>
      </c>
      <c r="B7369" s="93"/>
      <c r="C7369" s="97"/>
      <c r="D7369" s="25"/>
      <c r="E7369" s="91"/>
      <c r="F7369" s="98"/>
      <c r="G7369" s="23"/>
      <c r="H7369" s="23"/>
      <c r="I7369" s="23"/>
      <c r="J7369" s="14" t="e">
        <f ca="1">F7369-(G7369+(SUMIF('RELACION PAGO DE CAJA'!B$3:B$9173,A7369,'RELACION PAGO DE CAJA'!K$3:K$9173)+SUMIF('RELACION PAGO DE CAJA'!B$3:B$9173,A7369,'RELACION PAGO DE CAJA'!L$3:L$9173)+(SUMIF('RELACION PAGO DE CAJA'!B$3:B$9173,A7369,'RELACION PAGO DE CAJA'!M$3:M$408)+(SUMIF('RELACION PAGO DE CAJA'!B$3:B$9173,A7369,'RELACION PAGO DE CAJA'!N$3:N$9173)))))</f>
        <v>#REF!</v>
      </c>
    </row>
    <row r="7370" spans="1:10">
      <c r="A7370" s="16" t="str">
        <f t="shared" si="119"/>
        <v/>
      </c>
      <c r="B7370" s="93"/>
      <c r="C7370" s="97"/>
      <c r="D7370" s="25"/>
      <c r="E7370" s="91"/>
      <c r="F7370" s="98"/>
      <c r="G7370" s="23"/>
      <c r="H7370" s="23"/>
      <c r="I7370" s="23"/>
      <c r="J7370" s="14" t="e">
        <f ca="1">F7370-(G7370+(SUMIF('RELACION PAGO DE CAJA'!B$3:B$9173,A7370,'RELACION PAGO DE CAJA'!K$3:K$9173)+SUMIF('RELACION PAGO DE CAJA'!B$3:B$9173,A7370,'RELACION PAGO DE CAJA'!L$3:L$9173)+(SUMIF('RELACION PAGO DE CAJA'!B$3:B$9173,A7370,'RELACION PAGO DE CAJA'!M$3:M$408)+(SUMIF('RELACION PAGO DE CAJA'!B$3:B$9173,A7370,'RELACION PAGO DE CAJA'!N$3:N$9173)))))</f>
        <v>#REF!</v>
      </c>
    </row>
    <row r="7371" spans="1:10">
      <c r="A7371" s="16" t="str">
        <f t="shared" si="119"/>
        <v/>
      </c>
      <c r="B7371" s="93"/>
      <c r="C7371" s="97"/>
      <c r="D7371" s="25"/>
      <c r="E7371" s="91"/>
      <c r="F7371" s="98"/>
      <c r="G7371" s="23"/>
      <c r="H7371" s="23"/>
      <c r="I7371" s="23"/>
      <c r="J7371" s="14" t="e">
        <f ca="1">F7371-(G7371+(SUMIF('RELACION PAGO DE CAJA'!B$3:B$9173,A7371,'RELACION PAGO DE CAJA'!K$3:K$9173)+SUMIF('RELACION PAGO DE CAJA'!B$3:B$9173,A7371,'RELACION PAGO DE CAJA'!L$3:L$9173)+(SUMIF('RELACION PAGO DE CAJA'!B$3:B$9173,A7371,'RELACION PAGO DE CAJA'!M$3:M$408)+(SUMIF('RELACION PAGO DE CAJA'!B$3:B$9173,A7371,'RELACION PAGO DE CAJA'!N$3:N$9173)))))</f>
        <v>#REF!</v>
      </c>
    </row>
    <row r="7372" spans="1:10">
      <c r="A7372" s="16" t="str">
        <f t="shared" si="119"/>
        <v/>
      </c>
      <c r="B7372" s="93"/>
      <c r="C7372" s="97"/>
      <c r="D7372" s="25"/>
      <c r="E7372" s="91"/>
      <c r="F7372" s="98"/>
      <c r="G7372" s="23"/>
      <c r="H7372" s="23"/>
      <c r="I7372" s="23"/>
      <c r="J7372" s="14" t="e">
        <f ca="1">F7372-(G7372+(SUMIF('RELACION PAGO DE CAJA'!B$3:B$9173,A7372,'RELACION PAGO DE CAJA'!K$3:K$9173)+SUMIF('RELACION PAGO DE CAJA'!B$3:B$9173,A7372,'RELACION PAGO DE CAJA'!L$3:L$9173)+(SUMIF('RELACION PAGO DE CAJA'!B$3:B$9173,A7372,'RELACION PAGO DE CAJA'!M$3:M$408)+(SUMIF('RELACION PAGO DE CAJA'!B$3:B$9173,A7372,'RELACION PAGO DE CAJA'!N$3:N$9173)))))</f>
        <v>#REF!</v>
      </c>
    </row>
    <row r="7373" spans="1:10">
      <c r="A7373" s="16" t="str">
        <f t="shared" si="119"/>
        <v/>
      </c>
      <c r="B7373" s="93"/>
      <c r="C7373" s="97"/>
      <c r="D7373" s="25"/>
      <c r="E7373" s="91"/>
      <c r="F7373" s="98"/>
      <c r="G7373" s="23"/>
      <c r="H7373" s="23"/>
      <c r="I7373" s="23"/>
      <c r="J7373" s="14" t="e">
        <f ca="1">F7373-(G7373+(SUMIF('RELACION PAGO DE CAJA'!B$3:B$9173,A7373,'RELACION PAGO DE CAJA'!K$3:K$9173)+SUMIF('RELACION PAGO DE CAJA'!B$3:B$9173,A7373,'RELACION PAGO DE CAJA'!L$3:L$9173)+(SUMIF('RELACION PAGO DE CAJA'!B$3:B$9173,A7373,'RELACION PAGO DE CAJA'!M$3:M$408)+(SUMIF('RELACION PAGO DE CAJA'!B$3:B$9173,A7373,'RELACION PAGO DE CAJA'!N$3:N$9173)))))</f>
        <v>#REF!</v>
      </c>
    </row>
    <row r="7374" spans="1:10">
      <c r="A7374" s="16" t="str">
        <f t="shared" si="119"/>
        <v/>
      </c>
      <c r="B7374" s="93"/>
      <c r="C7374" s="97"/>
      <c r="D7374" s="25"/>
      <c r="E7374" s="91"/>
      <c r="F7374" s="98"/>
      <c r="G7374" s="23"/>
      <c r="H7374" s="23"/>
      <c r="I7374" s="23"/>
      <c r="J7374" s="14" t="e">
        <f ca="1">F7374-(G7374+(SUMIF('RELACION PAGO DE CAJA'!B$3:B$9173,A7374,'RELACION PAGO DE CAJA'!K$3:K$9173)+SUMIF('RELACION PAGO DE CAJA'!B$3:B$9173,A7374,'RELACION PAGO DE CAJA'!L$3:L$9173)+(SUMIF('RELACION PAGO DE CAJA'!B$3:B$9173,A7374,'RELACION PAGO DE CAJA'!M$3:M$408)+(SUMIF('RELACION PAGO DE CAJA'!B$3:B$9173,A7374,'RELACION PAGO DE CAJA'!N$3:N$9173)))))</f>
        <v>#REF!</v>
      </c>
    </row>
    <row r="7375" spans="1:10">
      <c r="A7375" s="16" t="str">
        <f t="shared" si="119"/>
        <v/>
      </c>
      <c r="B7375" s="93"/>
      <c r="C7375" s="97"/>
      <c r="D7375" s="25"/>
      <c r="E7375" s="91"/>
      <c r="F7375" s="98"/>
      <c r="G7375" s="23"/>
      <c r="H7375" s="23"/>
      <c r="I7375" s="23"/>
      <c r="J7375" s="14" t="e">
        <f ca="1">F7375-(G7375+(SUMIF('RELACION PAGO DE CAJA'!B$3:B$9173,A7375,'RELACION PAGO DE CAJA'!K$3:K$9173)+SUMIF('RELACION PAGO DE CAJA'!B$3:B$9173,A7375,'RELACION PAGO DE CAJA'!L$3:L$9173)+(SUMIF('RELACION PAGO DE CAJA'!B$3:B$9173,A7375,'RELACION PAGO DE CAJA'!M$3:M$408)+(SUMIF('RELACION PAGO DE CAJA'!B$3:B$9173,A7375,'RELACION PAGO DE CAJA'!N$3:N$9173)))))</f>
        <v>#REF!</v>
      </c>
    </row>
    <row r="7376" spans="1:10">
      <c r="A7376" s="16" t="str">
        <f t="shared" si="119"/>
        <v/>
      </c>
      <c r="B7376" s="93"/>
      <c r="C7376" s="97"/>
      <c r="D7376" s="25"/>
      <c r="E7376" s="91"/>
      <c r="F7376" s="98"/>
      <c r="G7376" s="23"/>
      <c r="H7376" s="23"/>
      <c r="I7376" s="23"/>
      <c r="J7376" s="14" t="e">
        <f ca="1">F7376-(G7376+(SUMIF('RELACION PAGO DE CAJA'!B$3:B$9173,A7376,'RELACION PAGO DE CAJA'!K$3:K$9173)+SUMIF('RELACION PAGO DE CAJA'!B$3:B$9173,A7376,'RELACION PAGO DE CAJA'!L$3:L$9173)+(SUMIF('RELACION PAGO DE CAJA'!B$3:B$9173,A7376,'RELACION PAGO DE CAJA'!M$3:M$408)+(SUMIF('RELACION PAGO DE CAJA'!B$3:B$9173,A7376,'RELACION PAGO DE CAJA'!N$3:N$9173)))))</f>
        <v>#REF!</v>
      </c>
    </row>
    <row r="7377" spans="1:10">
      <c r="A7377" s="16" t="str">
        <f t="shared" si="119"/>
        <v/>
      </c>
      <c r="B7377" s="93"/>
      <c r="C7377" s="97"/>
      <c r="D7377" s="25"/>
      <c r="E7377" s="91"/>
      <c r="F7377" s="98"/>
      <c r="G7377" s="23"/>
      <c r="H7377" s="23"/>
      <c r="I7377" s="23"/>
      <c r="J7377" s="14" t="e">
        <f ca="1">F7377-(G7377+(SUMIF('RELACION PAGO DE CAJA'!B$3:B$9173,A7377,'RELACION PAGO DE CAJA'!K$3:K$9173)+SUMIF('RELACION PAGO DE CAJA'!B$3:B$9173,A7377,'RELACION PAGO DE CAJA'!L$3:L$9173)+(SUMIF('RELACION PAGO DE CAJA'!B$3:B$9173,A7377,'RELACION PAGO DE CAJA'!M$3:M$408)+(SUMIF('RELACION PAGO DE CAJA'!B$3:B$9173,A7377,'RELACION PAGO DE CAJA'!N$3:N$9173)))))</f>
        <v>#REF!</v>
      </c>
    </row>
    <row r="7378" spans="1:10">
      <c r="A7378" s="16" t="str">
        <f t="shared" si="119"/>
        <v/>
      </c>
      <c r="B7378" s="93"/>
      <c r="C7378" s="97"/>
      <c r="D7378" s="25"/>
      <c r="E7378" s="91"/>
      <c r="F7378" s="98"/>
      <c r="G7378" s="23"/>
      <c r="H7378" s="23"/>
      <c r="I7378" s="23"/>
      <c r="J7378" s="14" t="e">
        <f ca="1">F7378-(G7378+(SUMIF('RELACION PAGO DE CAJA'!B$3:B$9173,A7378,'RELACION PAGO DE CAJA'!K$3:K$9173)+SUMIF('RELACION PAGO DE CAJA'!B$3:B$9173,A7378,'RELACION PAGO DE CAJA'!L$3:L$9173)+(SUMIF('RELACION PAGO DE CAJA'!B$3:B$9173,A7378,'RELACION PAGO DE CAJA'!M$3:M$408)+(SUMIF('RELACION PAGO DE CAJA'!B$3:B$9173,A7378,'RELACION PAGO DE CAJA'!N$3:N$9173)))))</f>
        <v>#REF!</v>
      </c>
    </row>
    <row r="7379" spans="1:10">
      <c r="A7379" s="16" t="str">
        <f t="shared" si="119"/>
        <v/>
      </c>
      <c r="B7379" s="93"/>
      <c r="C7379" s="97"/>
      <c r="D7379" s="25"/>
      <c r="E7379" s="91"/>
      <c r="F7379" s="98"/>
      <c r="G7379" s="23"/>
      <c r="H7379" s="23"/>
      <c r="I7379" s="23"/>
      <c r="J7379" s="14" t="e">
        <f ca="1">F7379-(G7379+(SUMIF('RELACION PAGO DE CAJA'!B$3:B$9173,A7379,'RELACION PAGO DE CAJA'!K$3:K$9173)+SUMIF('RELACION PAGO DE CAJA'!B$3:B$9173,A7379,'RELACION PAGO DE CAJA'!L$3:L$9173)+(SUMIF('RELACION PAGO DE CAJA'!B$3:B$9173,A7379,'RELACION PAGO DE CAJA'!M$3:M$408)+(SUMIF('RELACION PAGO DE CAJA'!B$3:B$9173,A7379,'RELACION PAGO DE CAJA'!N$3:N$9173)))))</f>
        <v>#REF!</v>
      </c>
    </row>
    <row r="7380" spans="1:10">
      <c r="A7380" s="16" t="str">
        <f t="shared" si="119"/>
        <v/>
      </c>
      <c r="B7380" s="93"/>
      <c r="C7380" s="97"/>
      <c r="D7380" s="25"/>
      <c r="E7380" s="91"/>
      <c r="F7380" s="98"/>
      <c r="G7380" s="23"/>
      <c r="H7380" s="23"/>
      <c r="I7380" s="23"/>
      <c r="J7380" s="14" t="e">
        <f ca="1">F7380-(G7380+(SUMIF('RELACION PAGO DE CAJA'!B$3:B$9173,A7380,'RELACION PAGO DE CAJA'!K$3:K$9173)+SUMIF('RELACION PAGO DE CAJA'!B$3:B$9173,A7380,'RELACION PAGO DE CAJA'!L$3:L$9173)+(SUMIF('RELACION PAGO DE CAJA'!B$3:B$9173,A7380,'RELACION PAGO DE CAJA'!M$3:M$408)+(SUMIF('RELACION PAGO DE CAJA'!B$3:B$9173,A7380,'RELACION PAGO DE CAJA'!N$3:N$9173)))))</f>
        <v>#REF!</v>
      </c>
    </row>
    <row r="7381" spans="1:10">
      <c r="A7381" s="16" t="str">
        <f t="shared" ref="A7381:A7444" si="120">CONCATENATE(B7381,D7381,E7381)</f>
        <v/>
      </c>
      <c r="B7381" s="93"/>
      <c r="C7381" s="97"/>
      <c r="D7381" s="25"/>
      <c r="E7381" s="91"/>
      <c r="F7381" s="98"/>
      <c r="G7381" s="23"/>
      <c r="H7381" s="23"/>
      <c r="I7381" s="23"/>
      <c r="J7381" s="14" t="e">
        <f ca="1">F7381-(G7381+(SUMIF('RELACION PAGO DE CAJA'!B$3:B$9173,A7381,'RELACION PAGO DE CAJA'!K$3:K$9173)+SUMIF('RELACION PAGO DE CAJA'!B$3:B$9173,A7381,'RELACION PAGO DE CAJA'!L$3:L$9173)+(SUMIF('RELACION PAGO DE CAJA'!B$3:B$9173,A7381,'RELACION PAGO DE CAJA'!M$3:M$408)+(SUMIF('RELACION PAGO DE CAJA'!B$3:B$9173,A7381,'RELACION PAGO DE CAJA'!N$3:N$9173)))))</f>
        <v>#REF!</v>
      </c>
    </row>
    <row r="7382" spans="1:10">
      <c r="A7382" s="16" t="str">
        <f t="shared" si="120"/>
        <v/>
      </c>
      <c r="B7382" s="93"/>
      <c r="C7382" s="97"/>
      <c r="D7382" s="25"/>
      <c r="E7382" s="91"/>
      <c r="F7382" s="98"/>
      <c r="G7382" s="23"/>
      <c r="H7382" s="23"/>
      <c r="I7382" s="23"/>
      <c r="J7382" s="14" t="e">
        <f ca="1">F7382-(G7382+(SUMIF('RELACION PAGO DE CAJA'!B$3:B$9173,A7382,'RELACION PAGO DE CAJA'!K$3:K$9173)+SUMIF('RELACION PAGO DE CAJA'!B$3:B$9173,A7382,'RELACION PAGO DE CAJA'!L$3:L$9173)+(SUMIF('RELACION PAGO DE CAJA'!B$3:B$9173,A7382,'RELACION PAGO DE CAJA'!M$3:M$408)+(SUMIF('RELACION PAGO DE CAJA'!B$3:B$9173,A7382,'RELACION PAGO DE CAJA'!N$3:N$9173)))))</f>
        <v>#REF!</v>
      </c>
    </row>
    <row r="7383" spans="1:10">
      <c r="A7383" s="16" t="str">
        <f t="shared" si="120"/>
        <v/>
      </c>
      <c r="B7383" s="93"/>
      <c r="C7383" s="97"/>
      <c r="D7383" s="25"/>
      <c r="E7383" s="91"/>
      <c r="F7383" s="98"/>
      <c r="G7383" s="23"/>
      <c r="H7383" s="23"/>
      <c r="I7383" s="23"/>
      <c r="J7383" s="14" t="e">
        <f ca="1">F7383-(G7383+(SUMIF('RELACION PAGO DE CAJA'!B$3:B$9173,A7383,'RELACION PAGO DE CAJA'!K$3:K$9173)+SUMIF('RELACION PAGO DE CAJA'!B$3:B$9173,A7383,'RELACION PAGO DE CAJA'!L$3:L$9173)+(SUMIF('RELACION PAGO DE CAJA'!B$3:B$9173,A7383,'RELACION PAGO DE CAJA'!M$3:M$408)+(SUMIF('RELACION PAGO DE CAJA'!B$3:B$9173,A7383,'RELACION PAGO DE CAJA'!N$3:N$9173)))))</f>
        <v>#REF!</v>
      </c>
    </row>
    <row r="7384" spans="1:10">
      <c r="A7384" s="16" t="str">
        <f t="shared" si="120"/>
        <v/>
      </c>
      <c r="B7384" s="93"/>
      <c r="C7384" s="97"/>
      <c r="D7384" s="25"/>
      <c r="E7384" s="91"/>
      <c r="F7384" s="98"/>
      <c r="G7384" s="23"/>
      <c r="H7384" s="23"/>
      <c r="I7384" s="23"/>
      <c r="J7384" s="14" t="e">
        <f ca="1">F7384-(G7384+(SUMIF('RELACION PAGO DE CAJA'!B$3:B$9173,A7384,'RELACION PAGO DE CAJA'!K$3:K$9173)+SUMIF('RELACION PAGO DE CAJA'!B$3:B$9173,A7384,'RELACION PAGO DE CAJA'!L$3:L$9173)+(SUMIF('RELACION PAGO DE CAJA'!B$3:B$9173,A7384,'RELACION PAGO DE CAJA'!M$3:M$408)+(SUMIF('RELACION PAGO DE CAJA'!B$3:B$9173,A7384,'RELACION PAGO DE CAJA'!N$3:N$9173)))))</f>
        <v>#REF!</v>
      </c>
    </row>
    <row r="7385" spans="1:10">
      <c r="A7385" s="16" t="str">
        <f t="shared" si="120"/>
        <v/>
      </c>
      <c r="B7385" s="93"/>
      <c r="C7385" s="97"/>
      <c r="D7385" s="25"/>
      <c r="E7385" s="91"/>
      <c r="F7385" s="98"/>
      <c r="G7385" s="23"/>
      <c r="H7385" s="23"/>
      <c r="I7385" s="23"/>
      <c r="J7385" s="14" t="e">
        <f ca="1">F7385-(G7385+(SUMIF('RELACION PAGO DE CAJA'!B$3:B$9173,A7385,'RELACION PAGO DE CAJA'!K$3:K$9173)+SUMIF('RELACION PAGO DE CAJA'!B$3:B$9173,A7385,'RELACION PAGO DE CAJA'!L$3:L$9173)+(SUMIF('RELACION PAGO DE CAJA'!B$3:B$9173,A7385,'RELACION PAGO DE CAJA'!M$3:M$408)+(SUMIF('RELACION PAGO DE CAJA'!B$3:B$9173,A7385,'RELACION PAGO DE CAJA'!N$3:N$9173)))))</f>
        <v>#REF!</v>
      </c>
    </row>
    <row r="7386" spans="1:10">
      <c r="A7386" s="16" t="str">
        <f t="shared" si="120"/>
        <v/>
      </c>
      <c r="B7386" s="93"/>
      <c r="C7386" s="97"/>
      <c r="D7386" s="25"/>
      <c r="E7386" s="91"/>
      <c r="F7386" s="98"/>
      <c r="G7386" s="23"/>
      <c r="H7386" s="23"/>
      <c r="I7386" s="23"/>
      <c r="J7386" s="14" t="e">
        <f ca="1">F7386-(G7386+(SUMIF('RELACION PAGO DE CAJA'!B$3:B$9173,A7386,'RELACION PAGO DE CAJA'!K$3:K$9173)+SUMIF('RELACION PAGO DE CAJA'!B$3:B$9173,A7386,'RELACION PAGO DE CAJA'!L$3:L$9173)+(SUMIF('RELACION PAGO DE CAJA'!B$3:B$9173,A7386,'RELACION PAGO DE CAJA'!M$3:M$408)+(SUMIF('RELACION PAGO DE CAJA'!B$3:B$9173,A7386,'RELACION PAGO DE CAJA'!N$3:N$9173)))))</f>
        <v>#REF!</v>
      </c>
    </row>
    <row r="7387" spans="1:10">
      <c r="A7387" s="16" t="str">
        <f t="shared" si="120"/>
        <v/>
      </c>
      <c r="B7387" s="93"/>
      <c r="C7387" s="97"/>
      <c r="D7387" s="25"/>
      <c r="E7387" s="91"/>
      <c r="F7387" s="98"/>
      <c r="G7387" s="23"/>
      <c r="H7387" s="23"/>
      <c r="I7387" s="23"/>
      <c r="J7387" s="14" t="e">
        <f ca="1">F7387-(G7387+(SUMIF('RELACION PAGO DE CAJA'!B$3:B$9173,A7387,'RELACION PAGO DE CAJA'!K$3:K$9173)+SUMIF('RELACION PAGO DE CAJA'!B$3:B$9173,A7387,'RELACION PAGO DE CAJA'!L$3:L$9173)+(SUMIF('RELACION PAGO DE CAJA'!B$3:B$9173,A7387,'RELACION PAGO DE CAJA'!M$3:M$408)+(SUMIF('RELACION PAGO DE CAJA'!B$3:B$9173,A7387,'RELACION PAGO DE CAJA'!N$3:N$9173)))))</f>
        <v>#REF!</v>
      </c>
    </row>
    <row r="7388" spans="1:10">
      <c r="A7388" s="16" t="str">
        <f t="shared" si="120"/>
        <v/>
      </c>
      <c r="B7388" s="93"/>
      <c r="C7388" s="97"/>
      <c r="D7388" s="25"/>
      <c r="E7388" s="91"/>
      <c r="F7388" s="98"/>
      <c r="G7388" s="23"/>
      <c r="H7388" s="23"/>
      <c r="I7388" s="23"/>
      <c r="J7388" s="14" t="e">
        <f ca="1">F7388-(G7388+(SUMIF('RELACION PAGO DE CAJA'!B$3:B$9173,A7388,'RELACION PAGO DE CAJA'!K$3:K$9173)+SUMIF('RELACION PAGO DE CAJA'!B$3:B$9173,A7388,'RELACION PAGO DE CAJA'!L$3:L$9173)+(SUMIF('RELACION PAGO DE CAJA'!B$3:B$9173,A7388,'RELACION PAGO DE CAJA'!M$3:M$408)+(SUMIF('RELACION PAGO DE CAJA'!B$3:B$9173,A7388,'RELACION PAGO DE CAJA'!N$3:N$9173)))))</f>
        <v>#REF!</v>
      </c>
    </row>
    <row r="7389" spans="1:10">
      <c r="A7389" s="16" t="str">
        <f t="shared" si="120"/>
        <v/>
      </c>
      <c r="B7389" s="93"/>
      <c r="C7389" s="97"/>
      <c r="D7389" s="25"/>
      <c r="E7389" s="91"/>
      <c r="F7389" s="98"/>
      <c r="G7389" s="23"/>
      <c r="H7389" s="23"/>
      <c r="I7389" s="23"/>
      <c r="J7389" s="14" t="e">
        <f ca="1">F7389-(G7389+(SUMIF('RELACION PAGO DE CAJA'!B$3:B$9173,A7389,'RELACION PAGO DE CAJA'!K$3:K$9173)+SUMIF('RELACION PAGO DE CAJA'!B$3:B$9173,A7389,'RELACION PAGO DE CAJA'!L$3:L$9173)+(SUMIF('RELACION PAGO DE CAJA'!B$3:B$9173,A7389,'RELACION PAGO DE CAJA'!M$3:M$408)+(SUMIF('RELACION PAGO DE CAJA'!B$3:B$9173,A7389,'RELACION PAGO DE CAJA'!N$3:N$9173)))))</f>
        <v>#REF!</v>
      </c>
    </row>
    <row r="7390" spans="1:10">
      <c r="A7390" s="16" t="str">
        <f t="shared" si="120"/>
        <v/>
      </c>
      <c r="B7390" s="93"/>
      <c r="C7390" s="97"/>
      <c r="D7390" s="25"/>
      <c r="E7390" s="91"/>
      <c r="F7390" s="98"/>
      <c r="G7390" s="23"/>
      <c r="H7390" s="23"/>
      <c r="I7390" s="23"/>
      <c r="J7390" s="14" t="e">
        <f ca="1">F7390-(G7390+(SUMIF('RELACION PAGO DE CAJA'!B$3:B$9173,A7390,'RELACION PAGO DE CAJA'!K$3:K$9173)+SUMIF('RELACION PAGO DE CAJA'!B$3:B$9173,A7390,'RELACION PAGO DE CAJA'!L$3:L$9173)+(SUMIF('RELACION PAGO DE CAJA'!B$3:B$9173,A7390,'RELACION PAGO DE CAJA'!M$3:M$408)+(SUMIF('RELACION PAGO DE CAJA'!B$3:B$9173,A7390,'RELACION PAGO DE CAJA'!N$3:N$9173)))))</f>
        <v>#REF!</v>
      </c>
    </row>
    <row r="7391" spans="1:10">
      <c r="A7391" s="16" t="str">
        <f t="shared" si="120"/>
        <v/>
      </c>
      <c r="B7391" s="93"/>
      <c r="C7391" s="97"/>
      <c r="D7391" s="25"/>
      <c r="E7391" s="91"/>
      <c r="F7391" s="98"/>
      <c r="G7391" s="23"/>
      <c r="H7391" s="23"/>
      <c r="I7391" s="23"/>
      <c r="J7391" s="14" t="e">
        <f ca="1">F7391-(G7391+(SUMIF('RELACION PAGO DE CAJA'!B$3:B$9173,A7391,'RELACION PAGO DE CAJA'!K$3:K$9173)+SUMIF('RELACION PAGO DE CAJA'!B$3:B$9173,A7391,'RELACION PAGO DE CAJA'!L$3:L$9173)+(SUMIF('RELACION PAGO DE CAJA'!B$3:B$9173,A7391,'RELACION PAGO DE CAJA'!M$3:M$408)+(SUMIF('RELACION PAGO DE CAJA'!B$3:B$9173,A7391,'RELACION PAGO DE CAJA'!N$3:N$9173)))))</f>
        <v>#REF!</v>
      </c>
    </row>
    <row r="7392" spans="1:10">
      <c r="A7392" s="16" t="str">
        <f t="shared" si="120"/>
        <v/>
      </c>
      <c r="B7392" s="93"/>
      <c r="C7392" s="97"/>
      <c r="D7392" s="25"/>
      <c r="E7392" s="91"/>
      <c r="F7392" s="98"/>
      <c r="G7392" s="23"/>
      <c r="H7392" s="23"/>
      <c r="I7392" s="23"/>
      <c r="J7392" s="14" t="e">
        <f ca="1">F7392-(G7392+(SUMIF('RELACION PAGO DE CAJA'!B$3:B$9173,A7392,'RELACION PAGO DE CAJA'!K$3:K$9173)+SUMIF('RELACION PAGO DE CAJA'!B$3:B$9173,A7392,'RELACION PAGO DE CAJA'!L$3:L$9173)+(SUMIF('RELACION PAGO DE CAJA'!B$3:B$9173,A7392,'RELACION PAGO DE CAJA'!M$3:M$408)+(SUMIF('RELACION PAGO DE CAJA'!B$3:B$9173,A7392,'RELACION PAGO DE CAJA'!N$3:N$9173)))))</f>
        <v>#REF!</v>
      </c>
    </row>
    <row r="7393" spans="1:10">
      <c r="A7393" s="16" t="str">
        <f t="shared" si="120"/>
        <v/>
      </c>
      <c r="B7393" s="93"/>
      <c r="C7393" s="97"/>
      <c r="D7393" s="25"/>
      <c r="E7393" s="91"/>
      <c r="F7393" s="98"/>
      <c r="G7393" s="23"/>
      <c r="H7393" s="23"/>
      <c r="I7393" s="23"/>
      <c r="J7393" s="14" t="e">
        <f ca="1">F7393-(G7393+(SUMIF('RELACION PAGO DE CAJA'!B$3:B$9173,A7393,'RELACION PAGO DE CAJA'!K$3:K$9173)+SUMIF('RELACION PAGO DE CAJA'!B$3:B$9173,A7393,'RELACION PAGO DE CAJA'!L$3:L$9173)+(SUMIF('RELACION PAGO DE CAJA'!B$3:B$9173,A7393,'RELACION PAGO DE CAJA'!M$3:M$408)+(SUMIF('RELACION PAGO DE CAJA'!B$3:B$9173,A7393,'RELACION PAGO DE CAJA'!N$3:N$9173)))))</f>
        <v>#REF!</v>
      </c>
    </row>
    <row r="7394" spans="1:10">
      <c r="A7394" s="16" t="str">
        <f t="shared" si="120"/>
        <v/>
      </c>
      <c r="B7394" s="93"/>
      <c r="C7394" s="97"/>
      <c r="D7394" s="25"/>
      <c r="E7394" s="91"/>
      <c r="F7394" s="98"/>
      <c r="G7394" s="23"/>
      <c r="H7394" s="23"/>
      <c r="I7394" s="23"/>
      <c r="J7394" s="14" t="e">
        <f ca="1">F7394-(G7394+(SUMIF('RELACION PAGO DE CAJA'!B$3:B$9173,A7394,'RELACION PAGO DE CAJA'!K$3:K$9173)+SUMIF('RELACION PAGO DE CAJA'!B$3:B$9173,A7394,'RELACION PAGO DE CAJA'!L$3:L$9173)+(SUMIF('RELACION PAGO DE CAJA'!B$3:B$9173,A7394,'RELACION PAGO DE CAJA'!M$3:M$408)+(SUMIF('RELACION PAGO DE CAJA'!B$3:B$9173,A7394,'RELACION PAGO DE CAJA'!N$3:N$9173)))))</f>
        <v>#REF!</v>
      </c>
    </row>
    <row r="7395" spans="1:10">
      <c r="A7395" s="16" t="str">
        <f t="shared" si="120"/>
        <v/>
      </c>
      <c r="B7395" s="93"/>
      <c r="C7395" s="97"/>
      <c r="D7395" s="25"/>
      <c r="E7395" s="91"/>
      <c r="F7395" s="98"/>
      <c r="G7395" s="23"/>
      <c r="H7395" s="23"/>
      <c r="I7395" s="23"/>
      <c r="J7395" s="14" t="e">
        <f ca="1">F7395-(G7395+(SUMIF('RELACION PAGO DE CAJA'!B$3:B$9173,A7395,'RELACION PAGO DE CAJA'!K$3:K$9173)+SUMIF('RELACION PAGO DE CAJA'!B$3:B$9173,A7395,'RELACION PAGO DE CAJA'!L$3:L$9173)+(SUMIF('RELACION PAGO DE CAJA'!B$3:B$9173,A7395,'RELACION PAGO DE CAJA'!M$3:M$408)+(SUMIF('RELACION PAGO DE CAJA'!B$3:B$9173,A7395,'RELACION PAGO DE CAJA'!N$3:N$9173)))))</f>
        <v>#REF!</v>
      </c>
    </row>
    <row r="7396" spans="1:10">
      <c r="A7396" s="16" t="str">
        <f t="shared" si="120"/>
        <v/>
      </c>
      <c r="B7396" s="93"/>
      <c r="C7396" s="97"/>
      <c r="D7396" s="25"/>
      <c r="E7396" s="91"/>
      <c r="F7396" s="98"/>
      <c r="G7396" s="23"/>
      <c r="H7396" s="23"/>
      <c r="I7396" s="23"/>
      <c r="J7396" s="14" t="e">
        <f ca="1">F7396-(G7396+(SUMIF('RELACION PAGO DE CAJA'!B$3:B$9173,A7396,'RELACION PAGO DE CAJA'!K$3:K$9173)+SUMIF('RELACION PAGO DE CAJA'!B$3:B$9173,A7396,'RELACION PAGO DE CAJA'!L$3:L$9173)+(SUMIF('RELACION PAGO DE CAJA'!B$3:B$9173,A7396,'RELACION PAGO DE CAJA'!M$3:M$408)+(SUMIF('RELACION PAGO DE CAJA'!B$3:B$9173,A7396,'RELACION PAGO DE CAJA'!N$3:N$9173)))))</f>
        <v>#REF!</v>
      </c>
    </row>
    <row r="7397" spans="1:10">
      <c r="A7397" s="16" t="str">
        <f t="shared" si="120"/>
        <v/>
      </c>
      <c r="B7397" s="93"/>
      <c r="C7397" s="97"/>
      <c r="D7397" s="25"/>
      <c r="E7397" s="91"/>
      <c r="F7397" s="98"/>
      <c r="G7397" s="23"/>
      <c r="H7397" s="23"/>
      <c r="I7397" s="23"/>
      <c r="J7397" s="14" t="e">
        <f ca="1">F7397-(G7397+(SUMIF('RELACION PAGO DE CAJA'!B$3:B$9173,A7397,'RELACION PAGO DE CAJA'!K$3:K$9173)+SUMIF('RELACION PAGO DE CAJA'!B$3:B$9173,A7397,'RELACION PAGO DE CAJA'!L$3:L$9173)+(SUMIF('RELACION PAGO DE CAJA'!B$3:B$9173,A7397,'RELACION PAGO DE CAJA'!M$3:M$408)+(SUMIF('RELACION PAGO DE CAJA'!B$3:B$9173,A7397,'RELACION PAGO DE CAJA'!N$3:N$9173)))))</f>
        <v>#REF!</v>
      </c>
    </row>
    <row r="7398" spans="1:10">
      <c r="A7398" s="16" t="str">
        <f t="shared" si="120"/>
        <v/>
      </c>
      <c r="B7398" s="93"/>
      <c r="C7398" s="97"/>
      <c r="D7398" s="25"/>
      <c r="E7398" s="91"/>
      <c r="F7398" s="98"/>
      <c r="G7398" s="23"/>
      <c r="H7398" s="23"/>
      <c r="I7398" s="23"/>
      <c r="J7398" s="14" t="e">
        <f ca="1">F7398-(G7398+(SUMIF('RELACION PAGO DE CAJA'!B$3:B$9173,A7398,'RELACION PAGO DE CAJA'!K$3:K$9173)+SUMIF('RELACION PAGO DE CAJA'!B$3:B$9173,A7398,'RELACION PAGO DE CAJA'!L$3:L$9173)+(SUMIF('RELACION PAGO DE CAJA'!B$3:B$9173,A7398,'RELACION PAGO DE CAJA'!M$3:M$408)+(SUMIF('RELACION PAGO DE CAJA'!B$3:B$9173,A7398,'RELACION PAGO DE CAJA'!N$3:N$9173)))))</f>
        <v>#REF!</v>
      </c>
    </row>
    <row r="7399" spans="1:10">
      <c r="A7399" s="16" t="str">
        <f t="shared" si="120"/>
        <v/>
      </c>
      <c r="B7399" s="93"/>
      <c r="C7399" s="97"/>
      <c r="D7399" s="25"/>
      <c r="E7399" s="91"/>
      <c r="F7399" s="98"/>
      <c r="G7399" s="23"/>
      <c r="H7399" s="23"/>
      <c r="I7399" s="23"/>
      <c r="J7399" s="14" t="e">
        <f ca="1">F7399-(G7399+(SUMIF('RELACION PAGO DE CAJA'!B$3:B$9173,A7399,'RELACION PAGO DE CAJA'!K$3:K$9173)+SUMIF('RELACION PAGO DE CAJA'!B$3:B$9173,A7399,'RELACION PAGO DE CAJA'!L$3:L$9173)+(SUMIF('RELACION PAGO DE CAJA'!B$3:B$9173,A7399,'RELACION PAGO DE CAJA'!M$3:M$408)+(SUMIF('RELACION PAGO DE CAJA'!B$3:B$9173,A7399,'RELACION PAGO DE CAJA'!N$3:N$9173)))))</f>
        <v>#REF!</v>
      </c>
    </row>
    <row r="7400" spans="1:10">
      <c r="A7400" s="16" t="str">
        <f t="shared" si="120"/>
        <v/>
      </c>
      <c r="B7400" s="93"/>
      <c r="C7400" s="97"/>
      <c r="D7400" s="25"/>
      <c r="E7400" s="91"/>
      <c r="F7400" s="98"/>
      <c r="G7400" s="23"/>
      <c r="H7400" s="23"/>
      <c r="I7400" s="23"/>
      <c r="J7400" s="14" t="e">
        <f ca="1">F7400-(G7400+(SUMIF('RELACION PAGO DE CAJA'!B$3:B$9173,A7400,'RELACION PAGO DE CAJA'!K$3:K$9173)+SUMIF('RELACION PAGO DE CAJA'!B$3:B$9173,A7400,'RELACION PAGO DE CAJA'!L$3:L$9173)+(SUMIF('RELACION PAGO DE CAJA'!B$3:B$9173,A7400,'RELACION PAGO DE CAJA'!M$3:M$408)+(SUMIF('RELACION PAGO DE CAJA'!B$3:B$9173,A7400,'RELACION PAGO DE CAJA'!N$3:N$9173)))))</f>
        <v>#REF!</v>
      </c>
    </row>
    <row r="7401" spans="1:10">
      <c r="A7401" s="16" t="str">
        <f t="shared" si="120"/>
        <v/>
      </c>
      <c r="B7401" s="93"/>
      <c r="C7401" s="97"/>
      <c r="D7401" s="25"/>
      <c r="E7401" s="91"/>
      <c r="F7401" s="98"/>
      <c r="G7401" s="23"/>
      <c r="H7401" s="23"/>
      <c r="I7401" s="23"/>
      <c r="J7401" s="14" t="e">
        <f ca="1">F7401-(G7401+(SUMIF('RELACION PAGO DE CAJA'!B$3:B$9173,A7401,'RELACION PAGO DE CAJA'!K$3:K$9173)+SUMIF('RELACION PAGO DE CAJA'!B$3:B$9173,A7401,'RELACION PAGO DE CAJA'!L$3:L$9173)+(SUMIF('RELACION PAGO DE CAJA'!B$3:B$9173,A7401,'RELACION PAGO DE CAJA'!M$3:M$408)+(SUMIF('RELACION PAGO DE CAJA'!B$3:B$9173,A7401,'RELACION PAGO DE CAJA'!N$3:N$9173)))))</f>
        <v>#REF!</v>
      </c>
    </row>
    <row r="7402" spans="1:10">
      <c r="A7402" s="16" t="str">
        <f t="shared" si="120"/>
        <v/>
      </c>
      <c r="B7402" s="93"/>
      <c r="C7402" s="97"/>
      <c r="D7402" s="25"/>
      <c r="E7402" s="91"/>
      <c r="F7402" s="98"/>
      <c r="G7402" s="23"/>
      <c r="H7402" s="23"/>
      <c r="I7402" s="23"/>
      <c r="J7402" s="14" t="e">
        <f ca="1">F7402-(G7402+(SUMIF('RELACION PAGO DE CAJA'!B$3:B$9173,A7402,'RELACION PAGO DE CAJA'!K$3:K$9173)+SUMIF('RELACION PAGO DE CAJA'!B$3:B$9173,A7402,'RELACION PAGO DE CAJA'!L$3:L$9173)+(SUMIF('RELACION PAGO DE CAJA'!B$3:B$9173,A7402,'RELACION PAGO DE CAJA'!M$3:M$408)+(SUMIF('RELACION PAGO DE CAJA'!B$3:B$9173,A7402,'RELACION PAGO DE CAJA'!N$3:N$9173)))))</f>
        <v>#REF!</v>
      </c>
    </row>
    <row r="7403" spans="1:10">
      <c r="A7403" s="16" t="str">
        <f t="shared" si="120"/>
        <v/>
      </c>
      <c r="B7403" s="93"/>
      <c r="C7403" s="97"/>
      <c r="D7403" s="25"/>
      <c r="E7403" s="91"/>
      <c r="F7403" s="98"/>
      <c r="G7403" s="23"/>
      <c r="H7403" s="23"/>
      <c r="I7403" s="23"/>
      <c r="J7403" s="14" t="e">
        <f ca="1">F7403-(G7403+(SUMIF('RELACION PAGO DE CAJA'!B$3:B$9173,A7403,'RELACION PAGO DE CAJA'!K$3:K$9173)+SUMIF('RELACION PAGO DE CAJA'!B$3:B$9173,A7403,'RELACION PAGO DE CAJA'!L$3:L$9173)+(SUMIF('RELACION PAGO DE CAJA'!B$3:B$9173,A7403,'RELACION PAGO DE CAJA'!M$3:M$408)+(SUMIF('RELACION PAGO DE CAJA'!B$3:B$9173,A7403,'RELACION PAGO DE CAJA'!N$3:N$9173)))))</f>
        <v>#REF!</v>
      </c>
    </row>
    <row r="7404" spans="1:10">
      <c r="A7404" s="16" t="str">
        <f t="shared" si="120"/>
        <v/>
      </c>
      <c r="B7404" s="93"/>
      <c r="C7404" s="97"/>
      <c r="D7404" s="25"/>
      <c r="E7404" s="91"/>
      <c r="F7404" s="98"/>
      <c r="G7404" s="23"/>
      <c r="H7404" s="23"/>
      <c r="I7404" s="23"/>
      <c r="J7404" s="14" t="e">
        <f ca="1">F7404-(G7404+(SUMIF('RELACION PAGO DE CAJA'!B$3:B$9173,A7404,'RELACION PAGO DE CAJA'!K$3:K$9173)+SUMIF('RELACION PAGO DE CAJA'!B$3:B$9173,A7404,'RELACION PAGO DE CAJA'!L$3:L$9173)+(SUMIF('RELACION PAGO DE CAJA'!B$3:B$9173,A7404,'RELACION PAGO DE CAJA'!M$3:M$408)+(SUMIF('RELACION PAGO DE CAJA'!B$3:B$9173,A7404,'RELACION PAGO DE CAJA'!N$3:N$9173)))))</f>
        <v>#REF!</v>
      </c>
    </row>
    <row r="7405" spans="1:10">
      <c r="A7405" s="16" t="str">
        <f t="shared" si="120"/>
        <v/>
      </c>
      <c r="B7405" s="93"/>
      <c r="C7405" s="97"/>
      <c r="D7405" s="25"/>
      <c r="E7405" s="91"/>
      <c r="F7405" s="98"/>
      <c r="G7405" s="23"/>
      <c r="H7405" s="23"/>
      <c r="I7405" s="23"/>
      <c r="J7405" s="14" t="e">
        <f ca="1">F7405-(G7405+(SUMIF('RELACION PAGO DE CAJA'!B$3:B$9173,A7405,'RELACION PAGO DE CAJA'!K$3:K$9173)+SUMIF('RELACION PAGO DE CAJA'!B$3:B$9173,A7405,'RELACION PAGO DE CAJA'!L$3:L$9173)+(SUMIF('RELACION PAGO DE CAJA'!B$3:B$9173,A7405,'RELACION PAGO DE CAJA'!M$3:M$408)+(SUMIF('RELACION PAGO DE CAJA'!B$3:B$9173,A7405,'RELACION PAGO DE CAJA'!N$3:N$9173)))))</f>
        <v>#REF!</v>
      </c>
    </row>
    <row r="7406" spans="1:10">
      <c r="A7406" s="16" t="str">
        <f t="shared" si="120"/>
        <v/>
      </c>
      <c r="B7406" s="93"/>
      <c r="C7406" s="97"/>
      <c r="D7406" s="25"/>
      <c r="E7406" s="91"/>
      <c r="F7406" s="98"/>
      <c r="G7406" s="23"/>
      <c r="H7406" s="23"/>
      <c r="I7406" s="23"/>
      <c r="J7406" s="14" t="e">
        <f ca="1">F7406-(G7406+(SUMIF('RELACION PAGO DE CAJA'!B$3:B$9173,A7406,'RELACION PAGO DE CAJA'!K$3:K$9173)+SUMIF('RELACION PAGO DE CAJA'!B$3:B$9173,A7406,'RELACION PAGO DE CAJA'!L$3:L$9173)+(SUMIF('RELACION PAGO DE CAJA'!B$3:B$9173,A7406,'RELACION PAGO DE CAJA'!M$3:M$408)+(SUMIF('RELACION PAGO DE CAJA'!B$3:B$9173,A7406,'RELACION PAGO DE CAJA'!N$3:N$9173)))))</f>
        <v>#REF!</v>
      </c>
    </row>
    <row r="7407" spans="1:10">
      <c r="A7407" s="16" t="str">
        <f t="shared" si="120"/>
        <v/>
      </c>
      <c r="B7407" s="93"/>
      <c r="C7407" s="97"/>
      <c r="D7407" s="25"/>
      <c r="E7407" s="91"/>
      <c r="F7407" s="98"/>
      <c r="G7407" s="23"/>
      <c r="H7407" s="23"/>
      <c r="I7407" s="23"/>
      <c r="J7407" s="14" t="e">
        <f ca="1">F7407-(G7407+(SUMIF('RELACION PAGO DE CAJA'!B$3:B$9173,A7407,'RELACION PAGO DE CAJA'!K$3:K$9173)+SUMIF('RELACION PAGO DE CAJA'!B$3:B$9173,A7407,'RELACION PAGO DE CAJA'!L$3:L$9173)+(SUMIF('RELACION PAGO DE CAJA'!B$3:B$9173,A7407,'RELACION PAGO DE CAJA'!M$3:M$408)+(SUMIF('RELACION PAGO DE CAJA'!B$3:B$9173,A7407,'RELACION PAGO DE CAJA'!N$3:N$9173)))))</f>
        <v>#REF!</v>
      </c>
    </row>
    <row r="7408" spans="1:10">
      <c r="A7408" s="16" t="str">
        <f t="shared" si="120"/>
        <v/>
      </c>
      <c r="B7408" s="93"/>
      <c r="C7408" s="97"/>
      <c r="D7408" s="25"/>
      <c r="E7408" s="91"/>
      <c r="F7408" s="98"/>
      <c r="G7408" s="23"/>
      <c r="H7408" s="23"/>
      <c r="I7408" s="23"/>
      <c r="J7408" s="14" t="e">
        <f ca="1">F7408-(G7408+(SUMIF('RELACION PAGO DE CAJA'!B$3:B$9173,A7408,'RELACION PAGO DE CAJA'!K$3:K$9173)+SUMIF('RELACION PAGO DE CAJA'!B$3:B$9173,A7408,'RELACION PAGO DE CAJA'!L$3:L$9173)+(SUMIF('RELACION PAGO DE CAJA'!B$3:B$9173,A7408,'RELACION PAGO DE CAJA'!M$3:M$408)+(SUMIF('RELACION PAGO DE CAJA'!B$3:B$9173,A7408,'RELACION PAGO DE CAJA'!N$3:N$9173)))))</f>
        <v>#REF!</v>
      </c>
    </row>
    <row r="7409" spans="1:10">
      <c r="A7409" s="16" t="str">
        <f t="shared" si="120"/>
        <v/>
      </c>
      <c r="B7409" s="93"/>
      <c r="C7409" s="97"/>
      <c r="D7409" s="25"/>
      <c r="E7409" s="91"/>
      <c r="F7409" s="98"/>
      <c r="G7409" s="23"/>
      <c r="H7409" s="23"/>
      <c r="I7409" s="23"/>
      <c r="J7409" s="14" t="e">
        <f ca="1">F7409-(G7409+(SUMIF('RELACION PAGO DE CAJA'!B$3:B$9173,A7409,'RELACION PAGO DE CAJA'!K$3:K$9173)+SUMIF('RELACION PAGO DE CAJA'!B$3:B$9173,A7409,'RELACION PAGO DE CAJA'!L$3:L$9173)+(SUMIF('RELACION PAGO DE CAJA'!B$3:B$9173,A7409,'RELACION PAGO DE CAJA'!M$3:M$408)+(SUMIF('RELACION PAGO DE CAJA'!B$3:B$9173,A7409,'RELACION PAGO DE CAJA'!N$3:N$9173)))))</f>
        <v>#REF!</v>
      </c>
    </row>
    <row r="7410" spans="1:10">
      <c r="A7410" s="16" t="str">
        <f t="shared" si="120"/>
        <v/>
      </c>
      <c r="B7410" s="93"/>
      <c r="C7410" s="97"/>
      <c r="D7410" s="25"/>
      <c r="E7410" s="91"/>
      <c r="F7410" s="98"/>
      <c r="G7410" s="23"/>
      <c r="H7410" s="23"/>
      <c r="I7410" s="23"/>
      <c r="J7410" s="14" t="e">
        <f ca="1">F7410-(G7410+(SUMIF('RELACION PAGO DE CAJA'!B$3:B$9173,A7410,'RELACION PAGO DE CAJA'!K$3:K$9173)+SUMIF('RELACION PAGO DE CAJA'!B$3:B$9173,A7410,'RELACION PAGO DE CAJA'!L$3:L$9173)+(SUMIF('RELACION PAGO DE CAJA'!B$3:B$9173,A7410,'RELACION PAGO DE CAJA'!M$3:M$408)+(SUMIF('RELACION PAGO DE CAJA'!B$3:B$9173,A7410,'RELACION PAGO DE CAJA'!N$3:N$9173)))))</f>
        <v>#REF!</v>
      </c>
    </row>
    <row r="7411" spans="1:10">
      <c r="A7411" s="16" t="str">
        <f t="shared" si="120"/>
        <v/>
      </c>
      <c r="B7411" s="93"/>
      <c r="C7411" s="97"/>
      <c r="D7411" s="25"/>
      <c r="E7411" s="91"/>
      <c r="F7411" s="98"/>
      <c r="G7411" s="23"/>
      <c r="H7411" s="23"/>
      <c r="I7411" s="23"/>
      <c r="J7411" s="14" t="e">
        <f ca="1">F7411-(G7411+(SUMIF('RELACION PAGO DE CAJA'!B$3:B$9173,A7411,'RELACION PAGO DE CAJA'!K$3:K$9173)+SUMIF('RELACION PAGO DE CAJA'!B$3:B$9173,A7411,'RELACION PAGO DE CAJA'!L$3:L$9173)+(SUMIF('RELACION PAGO DE CAJA'!B$3:B$9173,A7411,'RELACION PAGO DE CAJA'!M$3:M$408)+(SUMIF('RELACION PAGO DE CAJA'!B$3:B$9173,A7411,'RELACION PAGO DE CAJA'!N$3:N$9173)))))</f>
        <v>#REF!</v>
      </c>
    </row>
    <row r="7412" spans="1:10">
      <c r="A7412" s="16" t="str">
        <f t="shared" si="120"/>
        <v/>
      </c>
      <c r="B7412" s="93"/>
      <c r="C7412" s="97"/>
      <c r="D7412" s="25"/>
      <c r="E7412" s="91"/>
      <c r="F7412" s="98"/>
      <c r="G7412" s="23"/>
      <c r="H7412" s="23"/>
      <c r="I7412" s="23"/>
      <c r="J7412" s="14" t="e">
        <f ca="1">F7412-(G7412+(SUMIF('RELACION PAGO DE CAJA'!B$3:B$9173,A7412,'RELACION PAGO DE CAJA'!K$3:K$9173)+SUMIF('RELACION PAGO DE CAJA'!B$3:B$9173,A7412,'RELACION PAGO DE CAJA'!L$3:L$9173)+(SUMIF('RELACION PAGO DE CAJA'!B$3:B$9173,A7412,'RELACION PAGO DE CAJA'!M$3:M$408)+(SUMIF('RELACION PAGO DE CAJA'!B$3:B$9173,A7412,'RELACION PAGO DE CAJA'!N$3:N$9173)))))</f>
        <v>#REF!</v>
      </c>
    </row>
    <row r="7413" spans="1:10">
      <c r="A7413" s="16" t="str">
        <f t="shared" si="120"/>
        <v/>
      </c>
      <c r="B7413" s="93"/>
      <c r="C7413" s="97"/>
      <c r="D7413" s="25"/>
      <c r="E7413" s="91"/>
      <c r="F7413" s="98"/>
      <c r="G7413" s="23"/>
      <c r="H7413" s="23"/>
      <c r="I7413" s="23"/>
      <c r="J7413" s="14" t="e">
        <f ca="1">F7413-(G7413+(SUMIF('RELACION PAGO DE CAJA'!B$3:B$9173,A7413,'RELACION PAGO DE CAJA'!K$3:K$9173)+SUMIF('RELACION PAGO DE CAJA'!B$3:B$9173,A7413,'RELACION PAGO DE CAJA'!L$3:L$9173)+(SUMIF('RELACION PAGO DE CAJA'!B$3:B$9173,A7413,'RELACION PAGO DE CAJA'!M$3:M$408)+(SUMIF('RELACION PAGO DE CAJA'!B$3:B$9173,A7413,'RELACION PAGO DE CAJA'!N$3:N$9173)))))</f>
        <v>#REF!</v>
      </c>
    </row>
    <row r="7414" spans="1:10">
      <c r="A7414" s="16" t="str">
        <f t="shared" si="120"/>
        <v/>
      </c>
      <c r="B7414" s="93"/>
      <c r="C7414" s="97"/>
      <c r="D7414" s="25"/>
      <c r="E7414" s="91"/>
      <c r="F7414" s="98"/>
      <c r="G7414" s="23"/>
      <c r="H7414" s="23"/>
      <c r="I7414" s="23"/>
      <c r="J7414" s="14" t="e">
        <f ca="1">F7414-(G7414+(SUMIF('RELACION PAGO DE CAJA'!B$3:B$9173,A7414,'RELACION PAGO DE CAJA'!K$3:K$9173)+SUMIF('RELACION PAGO DE CAJA'!B$3:B$9173,A7414,'RELACION PAGO DE CAJA'!L$3:L$9173)+(SUMIF('RELACION PAGO DE CAJA'!B$3:B$9173,A7414,'RELACION PAGO DE CAJA'!M$3:M$408)+(SUMIF('RELACION PAGO DE CAJA'!B$3:B$9173,A7414,'RELACION PAGO DE CAJA'!N$3:N$9173)))))</f>
        <v>#REF!</v>
      </c>
    </row>
    <row r="7415" spans="1:10">
      <c r="A7415" s="16" t="str">
        <f t="shared" si="120"/>
        <v/>
      </c>
      <c r="B7415" s="93"/>
      <c r="C7415" s="97"/>
      <c r="D7415" s="25"/>
      <c r="E7415" s="91"/>
      <c r="F7415" s="98"/>
      <c r="G7415" s="23"/>
      <c r="H7415" s="23"/>
      <c r="I7415" s="23"/>
      <c r="J7415" s="14" t="e">
        <f ca="1">F7415-(G7415+(SUMIF('RELACION PAGO DE CAJA'!B$3:B$9173,A7415,'RELACION PAGO DE CAJA'!K$3:K$9173)+SUMIF('RELACION PAGO DE CAJA'!B$3:B$9173,A7415,'RELACION PAGO DE CAJA'!L$3:L$9173)+(SUMIF('RELACION PAGO DE CAJA'!B$3:B$9173,A7415,'RELACION PAGO DE CAJA'!M$3:M$408)+(SUMIF('RELACION PAGO DE CAJA'!B$3:B$9173,A7415,'RELACION PAGO DE CAJA'!N$3:N$9173)))))</f>
        <v>#REF!</v>
      </c>
    </row>
    <row r="7416" spans="1:10">
      <c r="A7416" s="16" t="str">
        <f t="shared" si="120"/>
        <v/>
      </c>
      <c r="B7416" s="93"/>
      <c r="C7416" s="97"/>
      <c r="D7416" s="25"/>
      <c r="E7416" s="91"/>
      <c r="F7416" s="98"/>
      <c r="G7416" s="23"/>
      <c r="H7416" s="23"/>
      <c r="I7416" s="23"/>
      <c r="J7416" s="14" t="e">
        <f ca="1">F7416-(G7416+(SUMIF('RELACION PAGO DE CAJA'!B$3:B$9173,A7416,'RELACION PAGO DE CAJA'!K$3:K$9173)+SUMIF('RELACION PAGO DE CAJA'!B$3:B$9173,A7416,'RELACION PAGO DE CAJA'!L$3:L$9173)+(SUMIF('RELACION PAGO DE CAJA'!B$3:B$9173,A7416,'RELACION PAGO DE CAJA'!M$3:M$408)+(SUMIF('RELACION PAGO DE CAJA'!B$3:B$9173,A7416,'RELACION PAGO DE CAJA'!N$3:N$9173)))))</f>
        <v>#REF!</v>
      </c>
    </row>
    <row r="7417" spans="1:10">
      <c r="A7417" s="16" t="str">
        <f t="shared" si="120"/>
        <v/>
      </c>
      <c r="B7417" s="93"/>
      <c r="C7417" s="97"/>
      <c r="D7417" s="25"/>
      <c r="E7417" s="91"/>
      <c r="F7417" s="98"/>
      <c r="G7417" s="23"/>
      <c r="H7417" s="23"/>
      <c r="I7417" s="23"/>
      <c r="J7417" s="14" t="e">
        <f ca="1">F7417-(G7417+(SUMIF('RELACION PAGO DE CAJA'!B$3:B$9173,A7417,'RELACION PAGO DE CAJA'!K$3:K$9173)+SUMIF('RELACION PAGO DE CAJA'!B$3:B$9173,A7417,'RELACION PAGO DE CAJA'!L$3:L$9173)+(SUMIF('RELACION PAGO DE CAJA'!B$3:B$9173,A7417,'RELACION PAGO DE CAJA'!M$3:M$408)+(SUMIF('RELACION PAGO DE CAJA'!B$3:B$9173,A7417,'RELACION PAGO DE CAJA'!N$3:N$9173)))))</f>
        <v>#REF!</v>
      </c>
    </row>
    <row r="7418" spans="1:10">
      <c r="A7418" s="16" t="str">
        <f t="shared" si="120"/>
        <v/>
      </c>
      <c r="B7418" s="93"/>
      <c r="C7418" s="97"/>
      <c r="D7418" s="25"/>
      <c r="E7418" s="91"/>
      <c r="F7418" s="98"/>
      <c r="G7418" s="23"/>
      <c r="H7418" s="23"/>
      <c r="I7418" s="23"/>
      <c r="J7418" s="14" t="e">
        <f ca="1">F7418-(G7418+(SUMIF('RELACION PAGO DE CAJA'!B$3:B$9173,A7418,'RELACION PAGO DE CAJA'!K$3:K$9173)+SUMIF('RELACION PAGO DE CAJA'!B$3:B$9173,A7418,'RELACION PAGO DE CAJA'!L$3:L$9173)+(SUMIF('RELACION PAGO DE CAJA'!B$3:B$9173,A7418,'RELACION PAGO DE CAJA'!M$3:M$408)+(SUMIF('RELACION PAGO DE CAJA'!B$3:B$9173,A7418,'RELACION PAGO DE CAJA'!N$3:N$9173)))))</f>
        <v>#REF!</v>
      </c>
    </row>
    <row r="7419" spans="1:10">
      <c r="A7419" s="16" t="str">
        <f t="shared" si="120"/>
        <v/>
      </c>
      <c r="B7419" s="93"/>
      <c r="C7419" s="97"/>
      <c r="D7419" s="25"/>
      <c r="E7419" s="91"/>
      <c r="F7419" s="98"/>
      <c r="G7419" s="23"/>
      <c r="H7419" s="23"/>
      <c r="I7419" s="23"/>
      <c r="J7419" s="14" t="e">
        <f ca="1">F7419-(G7419+(SUMIF('RELACION PAGO DE CAJA'!B$3:B$9173,A7419,'RELACION PAGO DE CAJA'!K$3:K$9173)+SUMIF('RELACION PAGO DE CAJA'!B$3:B$9173,A7419,'RELACION PAGO DE CAJA'!L$3:L$9173)+(SUMIF('RELACION PAGO DE CAJA'!B$3:B$9173,A7419,'RELACION PAGO DE CAJA'!M$3:M$408)+(SUMIF('RELACION PAGO DE CAJA'!B$3:B$9173,A7419,'RELACION PAGO DE CAJA'!N$3:N$9173)))))</f>
        <v>#REF!</v>
      </c>
    </row>
    <row r="7420" spans="1:10">
      <c r="A7420" s="16" t="str">
        <f t="shared" si="120"/>
        <v/>
      </c>
      <c r="B7420" s="93"/>
      <c r="C7420" s="97"/>
      <c r="D7420" s="25"/>
      <c r="E7420" s="91"/>
      <c r="F7420" s="98"/>
      <c r="G7420" s="23"/>
      <c r="H7420" s="23"/>
      <c r="I7420" s="23"/>
      <c r="J7420" s="14" t="e">
        <f ca="1">F7420-(G7420+(SUMIF('RELACION PAGO DE CAJA'!B$3:B$9173,A7420,'RELACION PAGO DE CAJA'!K$3:K$9173)+SUMIF('RELACION PAGO DE CAJA'!B$3:B$9173,A7420,'RELACION PAGO DE CAJA'!L$3:L$9173)+(SUMIF('RELACION PAGO DE CAJA'!B$3:B$9173,A7420,'RELACION PAGO DE CAJA'!M$3:M$408)+(SUMIF('RELACION PAGO DE CAJA'!B$3:B$9173,A7420,'RELACION PAGO DE CAJA'!N$3:N$9173)))))</f>
        <v>#REF!</v>
      </c>
    </row>
    <row r="7421" spans="1:10">
      <c r="A7421" s="16" t="str">
        <f t="shared" si="120"/>
        <v/>
      </c>
      <c r="B7421" s="93"/>
      <c r="C7421" s="97"/>
      <c r="D7421" s="25"/>
      <c r="E7421" s="91"/>
      <c r="F7421" s="98"/>
      <c r="G7421" s="23"/>
      <c r="H7421" s="23"/>
      <c r="I7421" s="23"/>
      <c r="J7421" s="14" t="e">
        <f ca="1">F7421-(G7421+(SUMIF('RELACION PAGO DE CAJA'!B$3:B$9173,A7421,'RELACION PAGO DE CAJA'!K$3:K$9173)+SUMIF('RELACION PAGO DE CAJA'!B$3:B$9173,A7421,'RELACION PAGO DE CAJA'!L$3:L$9173)+(SUMIF('RELACION PAGO DE CAJA'!B$3:B$9173,A7421,'RELACION PAGO DE CAJA'!M$3:M$408)+(SUMIF('RELACION PAGO DE CAJA'!B$3:B$9173,A7421,'RELACION PAGO DE CAJA'!N$3:N$9173)))))</f>
        <v>#REF!</v>
      </c>
    </row>
    <row r="7422" spans="1:10">
      <c r="A7422" s="16" t="str">
        <f t="shared" si="120"/>
        <v/>
      </c>
      <c r="B7422" s="93"/>
      <c r="C7422" s="97"/>
      <c r="D7422" s="25"/>
      <c r="E7422" s="91"/>
      <c r="F7422" s="98"/>
      <c r="G7422" s="23"/>
      <c r="H7422" s="23"/>
      <c r="I7422" s="23"/>
      <c r="J7422" s="14" t="e">
        <f ca="1">F7422-(G7422+(SUMIF('RELACION PAGO DE CAJA'!B$3:B$9173,A7422,'RELACION PAGO DE CAJA'!K$3:K$9173)+SUMIF('RELACION PAGO DE CAJA'!B$3:B$9173,A7422,'RELACION PAGO DE CAJA'!L$3:L$9173)+(SUMIF('RELACION PAGO DE CAJA'!B$3:B$9173,A7422,'RELACION PAGO DE CAJA'!M$3:M$408)+(SUMIF('RELACION PAGO DE CAJA'!B$3:B$9173,A7422,'RELACION PAGO DE CAJA'!N$3:N$9173)))))</f>
        <v>#REF!</v>
      </c>
    </row>
    <row r="7423" spans="1:10">
      <c r="A7423" s="16" t="str">
        <f t="shared" si="120"/>
        <v/>
      </c>
      <c r="B7423" s="93"/>
      <c r="C7423" s="97"/>
      <c r="D7423" s="25"/>
      <c r="E7423" s="91"/>
      <c r="F7423" s="98"/>
      <c r="G7423" s="23"/>
      <c r="H7423" s="23"/>
      <c r="I7423" s="23"/>
      <c r="J7423" s="14" t="e">
        <f ca="1">F7423-(G7423+(SUMIF('RELACION PAGO DE CAJA'!B$3:B$9173,A7423,'RELACION PAGO DE CAJA'!K$3:K$9173)+SUMIF('RELACION PAGO DE CAJA'!B$3:B$9173,A7423,'RELACION PAGO DE CAJA'!L$3:L$9173)+(SUMIF('RELACION PAGO DE CAJA'!B$3:B$9173,A7423,'RELACION PAGO DE CAJA'!M$3:M$408)+(SUMIF('RELACION PAGO DE CAJA'!B$3:B$9173,A7423,'RELACION PAGO DE CAJA'!N$3:N$9173)))))</f>
        <v>#REF!</v>
      </c>
    </row>
    <row r="7424" spans="1:10">
      <c r="A7424" s="16" t="str">
        <f t="shared" si="120"/>
        <v/>
      </c>
      <c r="B7424" s="93"/>
      <c r="C7424" s="97"/>
      <c r="D7424" s="25"/>
      <c r="E7424" s="91"/>
      <c r="F7424" s="98"/>
      <c r="G7424" s="23"/>
      <c r="H7424" s="23"/>
      <c r="I7424" s="23"/>
      <c r="J7424" s="14" t="e">
        <f ca="1">F7424-(G7424+(SUMIF('RELACION PAGO DE CAJA'!B$3:B$9173,A7424,'RELACION PAGO DE CAJA'!K$3:K$9173)+SUMIF('RELACION PAGO DE CAJA'!B$3:B$9173,A7424,'RELACION PAGO DE CAJA'!L$3:L$9173)+(SUMIF('RELACION PAGO DE CAJA'!B$3:B$9173,A7424,'RELACION PAGO DE CAJA'!M$3:M$408)+(SUMIF('RELACION PAGO DE CAJA'!B$3:B$9173,A7424,'RELACION PAGO DE CAJA'!N$3:N$9173)))))</f>
        <v>#REF!</v>
      </c>
    </row>
    <row r="7425" spans="1:10">
      <c r="A7425" s="16" t="str">
        <f t="shared" si="120"/>
        <v/>
      </c>
      <c r="B7425" s="93"/>
      <c r="C7425" s="97"/>
      <c r="D7425" s="25"/>
      <c r="E7425" s="91"/>
      <c r="F7425" s="98"/>
      <c r="G7425" s="23"/>
      <c r="H7425" s="23"/>
      <c r="I7425" s="23"/>
      <c r="J7425" s="14" t="e">
        <f ca="1">F7425-(G7425+(SUMIF('RELACION PAGO DE CAJA'!B$3:B$9173,A7425,'RELACION PAGO DE CAJA'!K$3:K$9173)+SUMIF('RELACION PAGO DE CAJA'!B$3:B$9173,A7425,'RELACION PAGO DE CAJA'!L$3:L$9173)+(SUMIF('RELACION PAGO DE CAJA'!B$3:B$9173,A7425,'RELACION PAGO DE CAJA'!M$3:M$408)+(SUMIF('RELACION PAGO DE CAJA'!B$3:B$9173,A7425,'RELACION PAGO DE CAJA'!N$3:N$9173)))))</f>
        <v>#REF!</v>
      </c>
    </row>
    <row r="7426" spans="1:10">
      <c r="A7426" s="16" t="str">
        <f t="shared" si="120"/>
        <v/>
      </c>
      <c r="B7426" s="93"/>
      <c r="C7426" s="97"/>
      <c r="D7426" s="25"/>
      <c r="E7426" s="91"/>
      <c r="F7426" s="98"/>
      <c r="G7426" s="23"/>
      <c r="H7426" s="23"/>
      <c r="I7426" s="23"/>
      <c r="J7426" s="14" t="e">
        <f ca="1">F7426-(G7426+(SUMIF('RELACION PAGO DE CAJA'!B$3:B$9173,A7426,'RELACION PAGO DE CAJA'!K$3:K$9173)+SUMIF('RELACION PAGO DE CAJA'!B$3:B$9173,A7426,'RELACION PAGO DE CAJA'!L$3:L$9173)+(SUMIF('RELACION PAGO DE CAJA'!B$3:B$9173,A7426,'RELACION PAGO DE CAJA'!M$3:M$408)+(SUMIF('RELACION PAGO DE CAJA'!B$3:B$9173,A7426,'RELACION PAGO DE CAJA'!N$3:N$9173)))))</f>
        <v>#REF!</v>
      </c>
    </row>
    <row r="7427" spans="1:10">
      <c r="A7427" s="16" t="str">
        <f t="shared" si="120"/>
        <v/>
      </c>
      <c r="B7427" s="93"/>
      <c r="C7427" s="97"/>
      <c r="D7427" s="25"/>
      <c r="E7427" s="91"/>
      <c r="F7427" s="98"/>
      <c r="G7427" s="23"/>
      <c r="H7427" s="23"/>
      <c r="I7427" s="23"/>
      <c r="J7427" s="14" t="e">
        <f ca="1">F7427-(G7427+(SUMIF('RELACION PAGO DE CAJA'!B$3:B$9173,A7427,'RELACION PAGO DE CAJA'!K$3:K$9173)+SUMIF('RELACION PAGO DE CAJA'!B$3:B$9173,A7427,'RELACION PAGO DE CAJA'!L$3:L$9173)+(SUMIF('RELACION PAGO DE CAJA'!B$3:B$9173,A7427,'RELACION PAGO DE CAJA'!M$3:M$408)+(SUMIF('RELACION PAGO DE CAJA'!B$3:B$9173,A7427,'RELACION PAGO DE CAJA'!N$3:N$9173)))))</f>
        <v>#REF!</v>
      </c>
    </row>
    <row r="7428" spans="1:10">
      <c r="A7428" s="16" t="str">
        <f t="shared" si="120"/>
        <v/>
      </c>
      <c r="B7428" s="93"/>
      <c r="C7428" s="97"/>
      <c r="D7428" s="25"/>
      <c r="E7428" s="91"/>
      <c r="F7428" s="98"/>
      <c r="G7428" s="23"/>
      <c r="H7428" s="23"/>
      <c r="I7428" s="23"/>
      <c r="J7428" s="14" t="e">
        <f ca="1">F7428-(G7428+(SUMIF('RELACION PAGO DE CAJA'!B$3:B$9173,A7428,'RELACION PAGO DE CAJA'!K$3:K$9173)+SUMIF('RELACION PAGO DE CAJA'!B$3:B$9173,A7428,'RELACION PAGO DE CAJA'!L$3:L$9173)+(SUMIF('RELACION PAGO DE CAJA'!B$3:B$9173,A7428,'RELACION PAGO DE CAJA'!M$3:M$408)+(SUMIF('RELACION PAGO DE CAJA'!B$3:B$9173,A7428,'RELACION PAGO DE CAJA'!N$3:N$9173)))))</f>
        <v>#REF!</v>
      </c>
    </row>
    <row r="7429" spans="1:10">
      <c r="A7429" s="16" t="str">
        <f t="shared" si="120"/>
        <v/>
      </c>
      <c r="B7429" s="93"/>
      <c r="C7429" s="97"/>
      <c r="D7429" s="25"/>
      <c r="E7429" s="91"/>
      <c r="F7429" s="98"/>
      <c r="G7429" s="23"/>
      <c r="H7429" s="23"/>
      <c r="I7429" s="23"/>
      <c r="J7429" s="14" t="e">
        <f ca="1">F7429-(G7429+(SUMIF('RELACION PAGO DE CAJA'!B$3:B$9173,A7429,'RELACION PAGO DE CAJA'!K$3:K$9173)+SUMIF('RELACION PAGO DE CAJA'!B$3:B$9173,A7429,'RELACION PAGO DE CAJA'!L$3:L$9173)+(SUMIF('RELACION PAGO DE CAJA'!B$3:B$9173,A7429,'RELACION PAGO DE CAJA'!M$3:M$408)+(SUMIF('RELACION PAGO DE CAJA'!B$3:B$9173,A7429,'RELACION PAGO DE CAJA'!N$3:N$9173)))))</f>
        <v>#REF!</v>
      </c>
    </row>
    <row r="7430" spans="1:10">
      <c r="A7430" s="16" t="str">
        <f t="shared" si="120"/>
        <v/>
      </c>
      <c r="B7430" s="93"/>
      <c r="C7430" s="97"/>
      <c r="D7430" s="25"/>
      <c r="E7430" s="91"/>
      <c r="F7430" s="98"/>
      <c r="G7430" s="23"/>
      <c r="H7430" s="23"/>
      <c r="I7430" s="23"/>
      <c r="J7430" s="14" t="e">
        <f ca="1">F7430-(G7430+(SUMIF('RELACION PAGO DE CAJA'!B$3:B$9173,A7430,'RELACION PAGO DE CAJA'!K$3:K$9173)+SUMIF('RELACION PAGO DE CAJA'!B$3:B$9173,A7430,'RELACION PAGO DE CAJA'!L$3:L$9173)+(SUMIF('RELACION PAGO DE CAJA'!B$3:B$9173,A7430,'RELACION PAGO DE CAJA'!M$3:M$408)+(SUMIF('RELACION PAGO DE CAJA'!B$3:B$9173,A7430,'RELACION PAGO DE CAJA'!N$3:N$9173)))))</f>
        <v>#REF!</v>
      </c>
    </row>
    <row r="7431" spans="1:10">
      <c r="A7431" s="16" t="str">
        <f t="shared" si="120"/>
        <v/>
      </c>
      <c r="B7431" s="93"/>
      <c r="C7431" s="97"/>
      <c r="D7431" s="25"/>
      <c r="E7431" s="91"/>
      <c r="F7431" s="98"/>
      <c r="G7431" s="23"/>
      <c r="H7431" s="23"/>
      <c r="I7431" s="23"/>
      <c r="J7431" s="14" t="e">
        <f ca="1">F7431-(G7431+(SUMIF('RELACION PAGO DE CAJA'!B$3:B$9173,A7431,'RELACION PAGO DE CAJA'!K$3:K$9173)+SUMIF('RELACION PAGO DE CAJA'!B$3:B$9173,A7431,'RELACION PAGO DE CAJA'!L$3:L$9173)+(SUMIF('RELACION PAGO DE CAJA'!B$3:B$9173,A7431,'RELACION PAGO DE CAJA'!M$3:M$408)+(SUMIF('RELACION PAGO DE CAJA'!B$3:B$9173,A7431,'RELACION PAGO DE CAJA'!N$3:N$9173)))))</f>
        <v>#REF!</v>
      </c>
    </row>
    <row r="7432" spans="1:10">
      <c r="A7432" s="16" t="str">
        <f t="shared" si="120"/>
        <v/>
      </c>
      <c r="B7432" s="93"/>
      <c r="C7432" s="97"/>
      <c r="D7432" s="25"/>
      <c r="E7432" s="91"/>
      <c r="F7432" s="98"/>
      <c r="G7432" s="23"/>
      <c r="H7432" s="23"/>
      <c r="I7432" s="23"/>
      <c r="J7432" s="14" t="e">
        <f ca="1">F7432-(G7432+(SUMIF('RELACION PAGO DE CAJA'!B$3:B$9173,A7432,'RELACION PAGO DE CAJA'!K$3:K$9173)+SUMIF('RELACION PAGO DE CAJA'!B$3:B$9173,A7432,'RELACION PAGO DE CAJA'!L$3:L$9173)+(SUMIF('RELACION PAGO DE CAJA'!B$3:B$9173,A7432,'RELACION PAGO DE CAJA'!M$3:M$408)+(SUMIF('RELACION PAGO DE CAJA'!B$3:B$9173,A7432,'RELACION PAGO DE CAJA'!N$3:N$9173)))))</f>
        <v>#REF!</v>
      </c>
    </row>
    <row r="7433" spans="1:10">
      <c r="A7433" s="16" t="str">
        <f t="shared" si="120"/>
        <v/>
      </c>
      <c r="B7433" s="93"/>
      <c r="C7433" s="97"/>
      <c r="D7433" s="25"/>
      <c r="E7433" s="91"/>
      <c r="F7433" s="98"/>
      <c r="G7433" s="23"/>
      <c r="H7433" s="23"/>
      <c r="I7433" s="23"/>
      <c r="J7433" s="14" t="e">
        <f ca="1">F7433-(G7433+(SUMIF('RELACION PAGO DE CAJA'!B$3:B$9173,A7433,'RELACION PAGO DE CAJA'!K$3:K$9173)+SUMIF('RELACION PAGO DE CAJA'!B$3:B$9173,A7433,'RELACION PAGO DE CAJA'!L$3:L$9173)+(SUMIF('RELACION PAGO DE CAJA'!B$3:B$9173,A7433,'RELACION PAGO DE CAJA'!M$3:M$408)+(SUMIF('RELACION PAGO DE CAJA'!B$3:B$9173,A7433,'RELACION PAGO DE CAJA'!N$3:N$9173)))))</f>
        <v>#REF!</v>
      </c>
    </row>
    <row r="7434" spans="1:10">
      <c r="A7434" s="16" t="str">
        <f t="shared" si="120"/>
        <v/>
      </c>
      <c r="B7434" s="93"/>
      <c r="C7434" s="97"/>
      <c r="D7434" s="25"/>
      <c r="E7434" s="91"/>
      <c r="F7434" s="98"/>
      <c r="G7434" s="23"/>
      <c r="H7434" s="23"/>
      <c r="I7434" s="23"/>
      <c r="J7434" s="14" t="e">
        <f ca="1">F7434-(G7434+(SUMIF('RELACION PAGO DE CAJA'!B$3:B$9173,A7434,'RELACION PAGO DE CAJA'!K$3:K$9173)+SUMIF('RELACION PAGO DE CAJA'!B$3:B$9173,A7434,'RELACION PAGO DE CAJA'!L$3:L$9173)+(SUMIF('RELACION PAGO DE CAJA'!B$3:B$9173,A7434,'RELACION PAGO DE CAJA'!M$3:M$408)+(SUMIF('RELACION PAGO DE CAJA'!B$3:B$9173,A7434,'RELACION PAGO DE CAJA'!N$3:N$9173)))))</f>
        <v>#REF!</v>
      </c>
    </row>
    <row r="7435" spans="1:10">
      <c r="A7435" s="16" t="str">
        <f t="shared" si="120"/>
        <v/>
      </c>
      <c r="B7435" s="93"/>
      <c r="C7435" s="97"/>
      <c r="D7435" s="25"/>
      <c r="E7435" s="91"/>
      <c r="F7435" s="98"/>
      <c r="G7435" s="23"/>
      <c r="H7435" s="23"/>
      <c r="I7435" s="23"/>
      <c r="J7435" s="14" t="e">
        <f ca="1">F7435-(G7435+(SUMIF('RELACION PAGO DE CAJA'!B$3:B$9173,A7435,'RELACION PAGO DE CAJA'!K$3:K$9173)+SUMIF('RELACION PAGO DE CAJA'!B$3:B$9173,A7435,'RELACION PAGO DE CAJA'!L$3:L$9173)+(SUMIF('RELACION PAGO DE CAJA'!B$3:B$9173,A7435,'RELACION PAGO DE CAJA'!M$3:M$408)+(SUMIF('RELACION PAGO DE CAJA'!B$3:B$9173,A7435,'RELACION PAGO DE CAJA'!N$3:N$9173)))))</f>
        <v>#REF!</v>
      </c>
    </row>
    <row r="7436" spans="1:10">
      <c r="A7436" s="16" t="str">
        <f t="shared" si="120"/>
        <v/>
      </c>
      <c r="B7436" s="93"/>
      <c r="C7436" s="97"/>
      <c r="D7436" s="25"/>
      <c r="E7436" s="91"/>
      <c r="F7436" s="98"/>
      <c r="G7436" s="23"/>
      <c r="H7436" s="23"/>
      <c r="I7436" s="23"/>
      <c r="J7436" s="14" t="e">
        <f ca="1">F7436-(G7436+(SUMIF('RELACION PAGO DE CAJA'!B$3:B$9173,A7436,'RELACION PAGO DE CAJA'!K$3:K$9173)+SUMIF('RELACION PAGO DE CAJA'!B$3:B$9173,A7436,'RELACION PAGO DE CAJA'!L$3:L$9173)+(SUMIF('RELACION PAGO DE CAJA'!B$3:B$9173,A7436,'RELACION PAGO DE CAJA'!M$3:M$408)+(SUMIF('RELACION PAGO DE CAJA'!B$3:B$9173,A7436,'RELACION PAGO DE CAJA'!N$3:N$9173)))))</f>
        <v>#REF!</v>
      </c>
    </row>
    <row r="7437" spans="1:10">
      <c r="A7437" s="16" t="str">
        <f t="shared" si="120"/>
        <v/>
      </c>
      <c r="B7437" s="93"/>
      <c r="C7437" s="97"/>
      <c r="D7437" s="25"/>
      <c r="E7437" s="91"/>
      <c r="F7437" s="98"/>
      <c r="G7437" s="23"/>
      <c r="H7437" s="23"/>
      <c r="I7437" s="23"/>
      <c r="J7437" s="14" t="e">
        <f ca="1">F7437-(G7437+(SUMIF('RELACION PAGO DE CAJA'!B$3:B$9173,A7437,'RELACION PAGO DE CAJA'!K$3:K$9173)+SUMIF('RELACION PAGO DE CAJA'!B$3:B$9173,A7437,'RELACION PAGO DE CAJA'!L$3:L$9173)+(SUMIF('RELACION PAGO DE CAJA'!B$3:B$9173,A7437,'RELACION PAGO DE CAJA'!M$3:M$408)+(SUMIF('RELACION PAGO DE CAJA'!B$3:B$9173,A7437,'RELACION PAGO DE CAJA'!N$3:N$9173)))))</f>
        <v>#REF!</v>
      </c>
    </row>
    <row r="7438" spans="1:10">
      <c r="A7438" s="16" t="str">
        <f t="shared" si="120"/>
        <v/>
      </c>
      <c r="B7438" s="93"/>
      <c r="C7438" s="97"/>
      <c r="D7438" s="25"/>
      <c r="E7438" s="91"/>
      <c r="F7438" s="98"/>
      <c r="G7438" s="23"/>
      <c r="H7438" s="23"/>
      <c r="I7438" s="23"/>
      <c r="J7438" s="14" t="e">
        <f ca="1">F7438-(G7438+(SUMIF('RELACION PAGO DE CAJA'!B$3:B$9173,A7438,'RELACION PAGO DE CAJA'!K$3:K$9173)+SUMIF('RELACION PAGO DE CAJA'!B$3:B$9173,A7438,'RELACION PAGO DE CAJA'!L$3:L$9173)+(SUMIF('RELACION PAGO DE CAJA'!B$3:B$9173,A7438,'RELACION PAGO DE CAJA'!M$3:M$408)+(SUMIF('RELACION PAGO DE CAJA'!B$3:B$9173,A7438,'RELACION PAGO DE CAJA'!N$3:N$9173)))))</f>
        <v>#REF!</v>
      </c>
    </row>
    <row r="7439" spans="1:10">
      <c r="A7439" s="16" t="str">
        <f t="shared" si="120"/>
        <v/>
      </c>
      <c r="B7439" s="93"/>
      <c r="C7439" s="97"/>
      <c r="D7439" s="25"/>
      <c r="E7439" s="91"/>
      <c r="F7439" s="98"/>
      <c r="G7439" s="23"/>
      <c r="H7439" s="23"/>
      <c r="I7439" s="23"/>
      <c r="J7439" s="14" t="e">
        <f ca="1">F7439-(G7439+(SUMIF('RELACION PAGO DE CAJA'!B$3:B$9173,A7439,'RELACION PAGO DE CAJA'!K$3:K$9173)+SUMIF('RELACION PAGO DE CAJA'!B$3:B$9173,A7439,'RELACION PAGO DE CAJA'!L$3:L$9173)+(SUMIF('RELACION PAGO DE CAJA'!B$3:B$9173,A7439,'RELACION PAGO DE CAJA'!M$3:M$408)+(SUMIF('RELACION PAGO DE CAJA'!B$3:B$9173,A7439,'RELACION PAGO DE CAJA'!N$3:N$9173)))))</f>
        <v>#REF!</v>
      </c>
    </row>
    <row r="7440" spans="1:10">
      <c r="A7440" s="16" t="str">
        <f t="shared" si="120"/>
        <v/>
      </c>
      <c r="B7440" s="93"/>
      <c r="C7440" s="97"/>
      <c r="D7440" s="25"/>
      <c r="E7440" s="91"/>
      <c r="F7440" s="98"/>
      <c r="G7440" s="23"/>
      <c r="H7440" s="23"/>
      <c r="I7440" s="23"/>
      <c r="J7440" s="14" t="e">
        <f ca="1">F7440-(G7440+(SUMIF('RELACION PAGO DE CAJA'!B$3:B$9173,A7440,'RELACION PAGO DE CAJA'!K$3:K$9173)+SUMIF('RELACION PAGO DE CAJA'!B$3:B$9173,A7440,'RELACION PAGO DE CAJA'!L$3:L$9173)+(SUMIF('RELACION PAGO DE CAJA'!B$3:B$9173,A7440,'RELACION PAGO DE CAJA'!M$3:M$408)+(SUMIF('RELACION PAGO DE CAJA'!B$3:B$9173,A7440,'RELACION PAGO DE CAJA'!N$3:N$9173)))))</f>
        <v>#REF!</v>
      </c>
    </row>
    <row r="7441" spans="1:10">
      <c r="A7441" s="16" t="str">
        <f t="shared" si="120"/>
        <v/>
      </c>
      <c r="B7441" s="93"/>
      <c r="C7441" s="97"/>
      <c r="D7441" s="25"/>
      <c r="E7441" s="91"/>
      <c r="F7441" s="98"/>
      <c r="G7441" s="23"/>
      <c r="H7441" s="23"/>
      <c r="I7441" s="23"/>
      <c r="J7441" s="14" t="e">
        <f ca="1">F7441-(G7441+(SUMIF('RELACION PAGO DE CAJA'!B$3:B$9173,A7441,'RELACION PAGO DE CAJA'!K$3:K$9173)+SUMIF('RELACION PAGO DE CAJA'!B$3:B$9173,A7441,'RELACION PAGO DE CAJA'!L$3:L$9173)+(SUMIF('RELACION PAGO DE CAJA'!B$3:B$9173,A7441,'RELACION PAGO DE CAJA'!M$3:M$408)+(SUMIF('RELACION PAGO DE CAJA'!B$3:B$9173,A7441,'RELACION PAGO DE CAJA'!N$3:N$9173)))))</f>
        <v>#REF!</v>
      </c>
    </row>
    <row r="7442" spans="1:10">
      <c r="A7442" s="16" t="str">
        <f t="shared" si="120"/>
        <v/>
      </c>
      <c r="B7442" s="93"/>
      <c r="C7442" s="97"/>
      <c r="D7442" s="25"/>
      <c r="E7442" s="91"/>
      <c r="F7442" s="98"/>
      <c r="G7442" s="23"/>
      <c r="H7442" s="23"/>
      <c r="I7442" s="23"/>
      <c r="J7442" s="14" t="e">
        <f ca="1">F7442-(G7442+(SUMIF('RELACION PAGO DE CAJA'!B$3:B$9173,A7442,'RELACION PAGO DE CAJA'!K$3:K$9173)+SUMIF('RELACION PAGO DE CAJA'!B$3:B$9173,A7442,'RELACION PAGO DE CAJA'!L$3:L$9173)+(SUMIF('RELACION PAGO DE CAJA'!B$3:B$9173,A7442,'RELACION PAGO DE CAJA'!M$3:M$408)+(SUMIF('RELACION PAGO DE CAJA'!B$3:B$9173,A7442,'RELACION PAGO DE CAJA'!N$3:N$9173)))))</f>
        <v>#REF!</v>
      </c>
    </row>
    <row r="7443" spans="1:10">
      <c r="A7443" s="16" t="str">
        <f t="shared" si="120"/>
        <v/>
      </c>
      <c r="B7443" s="93"/>
      <c r="C7443" s="97"/>
      <c r="D7443" s="25"/>
      <c r="E7443" s="91"/>
      <c r="F7443" s="98"/>
      <c r="G7443" s="23"/>
      <c r="H7443" s="23"/>
      <c r="I7443" s="23"/>
      <c r="J7443" s="14" t="e">
        <f ca="1">F7443-(G7443+(SUMIF('RELACION PAGO DE CAJA'!B$3:B$9173,A7443,'RELACION PAGO DE CAJA'!K$3:K$9173)+SUMIF('RELACION PAGO DE CAJA'!B$3:B$9173,A7443,'RELACION PAGO DE CAJA'!L$3:L$9173)+(SUMIF('RELACION PAGO DE CAJA'!B$3:B$9173,A7443,'RELACION PAGO DE CAJA'!M$3:M$408)+(SUMIF('RELACION PAGO DE CAJA'!B$3:B$9173,A7443,'RELACION PAGO DE CAJA'!N$3:N$9173)))))</f>
        <v>#REF!</v>
      </c>
    </row>
    <row r="7444" spans="1:10">
      <c r="A7444" s="16" t="str">
        <f t="shared" si="120"/>
        <v/>
      </c>
      <c r="B7444" s="93"/>
      <c r="C7444" s="97"/>
      <c r="D7444" s="25"/>
      <c r="E7444" s="91"/>
      <c r="F7444" s="98"/>
      <c r="G7444" s="23"/>
      <c r="H7444" s="23"/>
      <c r="I7444" s="23"/>
      <c r="J7444" s="14" t="e">
        <f ca="1">F7444-(G7444+(SUMIF('RELACION PAGO DE CAJA'!B$3:B$9173,A7444,'RELACION PAGO DE CAJA'!K$3:K$9173)+SUMIF('RELACION PAGO DE CAJA'!B$3:B$9173,A7444,'RELACION PAGO DE CAJA'!L$3:L$9173)+(SUMIF('RELACION PAGO DE CAJA'!B$3:B$9173,A7444,'RELACION PAGO DE CAJA'!M$3:M$408)+(SUMIF('RELACION PAGO DE CAJA'!B$3:B$9173,A7444,'RELACION PAGO DE CAJA'!N$3:N$9173)))))</f>
        <v>#REF!</v>
      </c>
    </row>
    <row r="7445" spans="1:10">
      <c r="A7445" s="16" t="str">
        <f t="shared" ref="A7445:A7508" si="121">CONCATENATE(B7445,D7445,E7445)</f>
        <v/>
      </c>
      <c r="B7445" s="93"/>
      <c r="C7445" s="97"/>
      <c r="D7445" s="25"/>
      <c r="E7445" s="91"/>
      <c r="F7445" s="98"/>
      <c r="G7445" s="23"/>
      <c r="H7445" s="23"/>
      <c r="I7445" s="23"/>
      <c r="J7445" s="14" t="e">
        <f ca="1">F7445-(G7445+(SUMIF('RELACION PAGO DE CAJA'!B$3:B$9173,A7445,'RELACION PAGO DE CAJA'!K$3:K$9173)+SUMIF('RELACION PAGO DE CAJA'!B$3:B$9173,A7445,'RELACION PAGO DE CAJA'!L$3:L$9173)+(SUMIF('RELACION PAGO DE CAJA'!B$3:B$9173,A7445,'RELACION PAGO DE CAJA'!M$3:M$408)+(SUMIF('RELACION PAGO DE CAJA'!B$3:B$9173,A7445,'RELACION PAGO DE CAJA'!N$3:N$9173)))))</f>
        <v>#REF!</v>
      </c>
    </row>
    <row r="7446" spans="1:10">
      <c r="A7446" s="16" t="str">
        <f t="shared" si="121"/>
        <v/>
      </c>
      <c r="B7446" s="93"/>
      <c r="C7446" s="97"/>
      <c r="D7446" s="25"/>
      <c r="E7446" s="91"/>
      <c r="F7446" s="98"/>
      <c r="G7446" s="23"/>
      <c r="H7446" s="23"/>
      <c r="I7446" s="23"/>
      <c r="J7446" s="14" t="e">
        <f ca="1">F7446-(G7446+(SUMIF('RELACION PAGO DE CAJA'!B$3:B$9173,A7446,'RELACION PAGO DE CAJA'!K$3:K$9173)+SUMIF('RELACION PAGO DE CAJA'!B$3:B$9173,A7446,'RELACION PAGO DE CAJA'!L$3:L$9173)+(SUMIF('RELACION PAGO DE CAJA'!B$3:B$9173,A7446,'RELACION PAGO DE CAJA'!M$3:M$408)+(SUMIF('RELACION PAGO DE CAJA'!B$3:B$9173,A7446,'RELACION PAGO DE CAJA'!N$3:N$9173)))))</f>
        <v>#REF!</v>
      </c>
    </row>
    <row r="7447" spans="1:10">
      <c r="A7447" s="16" t="str">
        <f t="shared" si="121"/>
        <v/>
      </c>
      <c r="B7447" s="93"/>
      <c r="C7447" s="97"/>
      <c r="D7447" s="25"/>
      <c r="E7447" s="91"/>
      <c r="F7447" s="98"/>
      <c r="G7447" s="23"/>
      <c r="H7447" s="23"/>
      <c r="I7447" s="23"/>
      <c r="J7447" s="14" t="e">
        <f ca="1">F7447-(G7447+(SUMIF('RELACION PAGO DE CAJA'!B$3:B$9173,A7447,'RELACION PAGO DE CAJA'!K$3:K$9173)+SUMIF('RELACION PAGO DE CAJA'!B$3:B$9173,A7447,'RELACION PAGO DE CAJA'!L$3:L$9173)+(SUMIF('RELACION PAGO DE CAJA'!B$3:B$9173,A7447,'RELACION PAGO DE CAJA'!M$3:M$408)+(SUMIF('RELACION PAGO DE CAJA'!B$3:B$9173,A7447,'RELACION PAGO DE CAJA'!N$3:N$9173)))))</f>
        <v>#REF!</v>
      </c>
    </row>
    <row r="7448" spans="1:10">
      <c r="A7448" s="16" t="str">
        <f t="shared" si="121"/>
        <v/>
      </c>
      <c r="B7448" s="93"/>
      <c r="C7448" s="97"/>
      <c r="D7448" s="25"/>
      <c r="E7448" s="91"/>
      <c r="F7448" s="98"/>
      <c r="G7448" s="23"/>
      <c r="H7448" s="23"/>
      <c r="I7448" s="23"/>
      <c r="J7448" s="14" t="e">
        <f ca="1">F7448-(G7448+(SUMIF('RELACION PAGO DE CAJA'!B$3:B$9173,A7448,'RELACION PAGO DE CAJA'!K$3:K$9173)+SUMIF('RELACION PAGO DE CAJA'!B$3:B$9173,A7448,'RELACION PAGO DE CAJA'!L$3:L$9173)+(SUMIF('RELACION PAGO DE CAJA'!B$3:B$9173,A7448,'RELACION PAGO DE CAJA'!M$3:M$408)+(SUMIF('RELACION PAGO DE CAJA'!B$3:B$9173,A7448,'RELACION PAGO DE CAJA'!N$3:N$9173)))))</f>
        <v>#REF!</v>
      </c>
    </row>
    <row r="7449" spans="1:10">
      <c r="A7449" s="16" t="str">
        <f t="shared" si="121"/>
        <v/>
      </c>
      <c r="B7449" s="93"/>
      <c r="C7449" s="97"/>
      <c r="D7449" s="25"/>
      <c r="E7449" s="91"/>
      <c r="F7449" s="98"/>
      <c r="G7449" s="23"/>
      <c r="H7449" s="23"/>
      <c r="I7449" s="23"/>
      <c r="J7449" s="14" t="e">
        <f ca="1">F7449-(G7449+(SUMIF('RELACION PAGO DE CAJA'!B$3:B$9173,A7449,'RELACION PAGO DE CAJA'!K$3:K$9173)+SUMIF('RELACION PAGO DE CAJA'!B$3:B$9173,A7449,'RELACION PAGO DE CAJA'!L$3:L$9173)+(SUMIF('RELACION PAGO DE CAJA'!B$3:B$9173,A7449,'RELACION PAGO DE CAJA'!M$3:M$408)+(SUMIF('RELACION PAGO DE CAJA'!B$3:B$9173,A7449,'RELACION PAGO DE CAJA'!N$3:N$9173)))))</f>
        <v>#REF!</v>
      </c>
    </row>
    <row r="7450" spans="1:10">
      <c r="A7450" s="16" t="str">
        <f t="shared" si="121"/>
        <v/>
      </c>
      <c r="B7450" s="93"/>
      <c r="C7450" s="97"/>
      <c r="D7450" s="25"/>
      <c r="E7450" s="91"/>
      <c r="F7450" s="98"/>
      <c r="G7450" s="23"/>
      <c r="H7450" s="23"/>
      <c r="I7450" s="23"/>
      <c r="J7450" s="14" t="e">
        <f ca="1">F7450-(G7450+(SUMIF('RELACION PAGO DE CAJA'!B$3:B$9173,A7450,'RELACION PAGO DE CAJA'!K$3:K$9173)+SUMIF('RELACION PAGO DE CAJA'!B$3:B$9173,A7450,'RELACION PAGO DE CAJA'!L$3:L$9173)+(SUMIF('RELACION PAGO DE CAJA'!B$3:B$9173,A7450,'RELACION PAGO DE CAJA'!M$3:M$408)+(SUMIF('RELACION PAGO DE CAJA'!B$3:B$9173,A7450,'RELACION PAGO DE CAJA'!N$3:N$9173)))))</f>
        <v>#REF!</v>
      </c>
    </row>
    <row r="7451" spans="1:10">
      <c r="A7451" s="16" t="str">
        <f t="shared" si="121"/>
        <v/>
      </c>
      <c r="B7451" s="93"/>
      <c r="C7451" s="97"/>
      <c r="D7451" s="25"/>
      <c r="E7451" s="91"/>
      <c r="F7451" s="98"/>
      <c r="G7451" s="23"/>
      <c r="H7451" s="23"/>
      <c r="I7451" s="23"/>
      <c r="J7451" s="14" t="e">
        <f ca="1">F7451-(G7451+(SUMIF('RELACION PAGO DE CAJA'!B$3:B$9173,A7451,'RELACION PAGO DE CAJA'!K$3:K$9173)+SUMIF('RELACION PAGO DE CAJA'!B$3:B$9173,A7451,'RELACION PAGO DE CAJA'!L$3:L$9173)+(SUMIF('RELACION PAGO DE CAJA'!B$3:B$9173,A7451,'RELACION PAGO DE CAJA'!M$3:M$408)+(SUMIF('RELACION PAGO DE CAJA'!B$3:B$9173,A7451,'RELACION PAGO DE CAJA'!N$3:N$9173)))))</f>
        <v>#REF!</v>
      </c>
    </row>
    <row r="7452" spans="1:10">
      <c r="A7452" s="16" t="str">
        <f t="shared" si="121"/>
        <v/>
      </c>
      <c r="B7452" s="93"/>
      <c r="C7452" s="97"/>
      <c r="D7452" s="25"/>
      <c r="E7452" s="91"/>
      <c r="F7452" s="98"/>
      <c r="G7452" s="23"/>
      <c r="H7452" s="23"/>
      <c r="I7452" s="23"/>
      <c r="J7452" s="14" t="e">
        <f ca="1">F7452-(G7452+(SUMIF('RELACION PAGO DE CAJA'!B$3:B$9173,A7452,'RELACION PAGO DE CAJA'!K$3:K$9173)+SUMIF('RELACION PAGO DE CAJA'!B$3:B$9173,A7452,'RELACION PAGO DE CAJA'!L$3:L$9173)+(SUMIF('RELACION PAGO DE CAJA'!B$3:B$9173,A7452,'RELACION PAGO DE CAJA'!M$3:M$408)+(SUMIF('RELACION PAGO DE CAJA'!B$3:B$9173,A7452,'RELACION PAGO DE CAJA'!N$3:N$9173)))))</f>
        <v>#REF!</v>
      </c>
    </row>
    <row r="7453" spans="1:10">
      <c r="A7453" s="16" t="str">
        <f t="shared" si="121"/>
        <v/>
      </c>
      <c r="B7453" s="93"/>
      <c r="C7453" s="97"/>
      <c r="D7453" s="25"/>
      <c r="E7453" s="91"/>
      <c r="F7453" s="98"/>
      <c r="G7453" s="23"/>
      <c r="H7453" s="23"/>
      <c r="I7453" s="23"/>
      <c r="J7453" s="14" t="e">
        <f ca="1">F7453-(G7453+(SUMIF('RELACION PAGO DE CAJA'!B$3:B$9173,A7453,'RELACION PAGO DE CAJA'!K$3:K$9173)+SUMIF('RELACION PAGO DE CAJA'!B$3:B$9173,A7453,'RELACION PAGO DE CAJA'!L$3:L$9173)+(SUMIF('RELACION PAGO DE CAJA'!B$3:B$9173,A7453,'RELACION PAGO DE CAJA'!M$3:M$408)+(SUMIF('RELACION PAGO DE CAJA'!B$3:B$9173,A7453,'RELACION PAGO DE CAJA'!N$3:N$9173)))))</f>
        <v>#REF!</v>
      </c>
    </row>
    <row r="7454" spans="1:10">
      <c r="A7454" s="16" t="str">
        <f t="shared" si="121"/>
        <v/>
      </c>
      <c r="B7454" s="93"/>
      <c r="C7454" s="97"/>
      <c r="D7454" s="25"/>
      <c r="E7454" s="91"/>
      <c r="F7454" s="98"/>
      <c r="G7454" s="23"/>
      <c r="H7454" s="23"/>
      <c r="I7454" s="23"/>
      <c r="J7454" s="14" t="e">
        <f ca="1">F7454-(G7454+(SUMIF('RELACION PAGO DE CAJA'!B$3:B$9173,A7454,'RELACION PAGO DE CAJA'!K$3:K$9173)+SUMIF('RELACION PAGO DE CAJA'!B$3:B$9173,A7454,'RELACION PAGO DE CAJA'!L$3:L$9173)+(SUMIF('RELACION PAGO DE CAJA'!B$3:B$9173,A7454,'RELACION PAGO DE CAJA'!M$3:M$408)+(SUMIF('RELACION PAGO DE CAJA'!B$3:B$9173,A7454,'RELACION PAGO DE CAJA'!N$3:N$9173)))))</f>
        <v>#REF!</v>
      </c>
    </row>
    <row r="7455" spans="1:10">
      <c r="A7455" s="16" t="str">
        <f t="shared" si="121"/>
        <v/>
      </c>
      <c r="B7455" s="93"/>
      <c r="C7455" s="97"/>
      <c r="D7455" s="25"/>
      <c r="E7455" s="91"/>
      <c r="F7455" s="98"/>
      <c r="G7455" s="23"/>
      <c r="H7455" s="23"/>
      <c r="I7455" s="23"/>
      <c r="J7455" s="14" t="e">
        <f ca="1">F7455-(G7455+(SUMIF('RELACION PAGO DE CAJA'!B$3:B$9173,A7455,'RELACION PAGO DE CAJA'!K$3:K$9173)+SUMIF('RELACION PAGO DE CAJA'!B$3:B$9173,A7455,'RELACION PAGO DE CAJA'!L$3:L$9173)+(SUMIF('RELACION PAGO DE CAJA'!B$3:B$9173,A7455,'RELACION PAGO DE CAJA'!M$3:M$408)+(SUMIF('RELACION PAGO DE CAJA'!B$3:B$9173,A7455,'RELACION PAGO DE CAJA'!N$3:N$9173)))))</f>
        <v>#REF!</v>
      </c>
    </row>
    <row r="7456" spans="1:10">
      <c r="A7456" s="16" t="str">
        <f t="shared" si="121"/>
        <v/>
      </c>
      <c r="B7456" s="93"/>
      <c r="C7456" s="97"/>
      <c r="D7456" s="25"/>
      <c r="E7456" s="91"/>
      <c r="F7456" s="98"/>
      <c r="G7456" s="23"/>
      <c r="H7456" s="23"/>
      <c r="I7456" s="23"/>
      <c r="J7456" s="14" t="e">
        <f ca="1">F7456-(G7456+(SUMIF('RELACION PAGO DE CAJA'!B$3:B$9173,A7456,'RELACION PAGO DE CAJA'!K$3:K$9173)+SUMIF('RELACION PAGO DE CAJA'!B$3:B$9173,A7456,'RELACION PAGO DE CAJA'!L$3:L$9173)+(SUMIF('RELACION PAGO DE CAJA'!B$3:B$9173,A7456,'RELACION PAGO DE CAJA'!M$3:M$408)+(SUMIF('RELACION PAGO DE CAJA'!B$3:B$9173,A7456,'RELACION PAGO DE CAJA'!N$3:N$9173)))))</f>
        <v>#REF!</v>
      </c>
    </row>
    <row r="7457" spans="1:10">
      <c r="A7457" s="16" t="str">
        <f t="shared" si="121"/>
        <v/>
      </c>
      <c r="B7457" s="93"/>
      <c r="C7457" s="97"/>
      <c r="D7457" s="25"/>
      <c r="E7457" s="91"/>
      <c r="F7457" s="98"/>
      <c r="G7457" s="23"/>
      <c r="H7457" s="23"/>
      <c r="I7457" s="23"/>
      <c r="J7457" s="14" t="e">
        <f ca="1">F7457-(G7457+(SUMIF('RELACION PAGO DE CAJA'!B$3:B$9173,A7457,'RELACION PAGO DE CAJA'!K$3:K$9173)+SUMIF('RELACION PAGO DE CAJA'!B$3:B$9173,A7457,'RELACION PAGO DE CAJA'!L$3:L$9173)+(SUMIF('RELACION PAGO DE CAJA'!B$3:B$9173,A7457,'RELACION PAGO DE CAJA'!M$3:M$408)+(SUMIF('RELACION PAGO DE CAJA'!B$3:B$9173,A7457,'RELACION PAGO DE CAJA'!N$3:N$9173)))))</f>
        <v>#REF!</v>
      </c>
    </row>
    <row r="7458" spans="1:10">
      <c r="A7458" s="16" t="str">
        <f t="shared" si="121"/>
        <v/>
      </c>
      <c r="B7458" s="93"/>
      <c r="C7458" s="97"/>
      <c r="D7458" s="25"/>
      <c r="E7458" s="91"/>
      <c r="F7458" s="98"/>
      <c r="G7458" s="23"/>
      <c r="H7458" s="23"/>
      <c r="I7458" s="23"/>
      <c r="J7458" s="14" t="e">
        <f ca="1">F7458-(G7458+(SUMIF('RELACION PAGO DE CAJA'!B$3:B$9173,A7458,'RELACION PAGO DE CAJA'!K$3:K$9173)+SUMIF('RELACION PAGO DE CAJA'!B$3:B$9173,A7458,'RELACION PAGO DE CAJA'!L$3:L$9173)+(SUMIF('RELACION PAGO DE CAJA'!B$3:B$9173,A7458,'RELACION PAGO DE CAJA'!M$3:M$408)+(SUMIF('RELACION PAGO DE CAJA'!B$3:B$9173,A7458,'RELACION PAGO DE CAJA'!N$3:N$9173)))))</f>
        <v>#REF!</v>
      </c>
    </row>
    <row r="7459" spans="1:10">
      <c r="A7459" s="16" t="str">
        <f t="shared" si="121"/>
        <v/>
      </c>
      <c r="B7459" s="93"/>
      <c r="C7459" s="97"/>
      <c r="D7459" s="25"/>
      <c r="E7459" s="91"/>
      <c r="F7459" s="98"/>
      <c r="G7459" s="23"/>
      <c r="H7459" s="23"/>
      <c r="I7459" s="23"/>
      <c r="J7459" s="14" t="e">
        <f ca="1">F7459-(G7459+(SUMIF('RELACION PAGO DE CAJA'!B$3:B$9173,A7459,'RELACION PAGO DE CAJA'!K$3:K$9173)+SUMIF('RELACION PAGO DE CAJA'!B$3:B$9173,A7459,'RELACION PAGO DE CAJA'!L$3:L$9173)+(SUMIF('RELACION PAGO DE CAJA'!B$3:B$9173,A7459,'RELACION PAGO DE CAJA'!M$3:M$408)+(SUMIF('RELACION PAGO DE CAJA'!B$3:B$9173,A7459,'RELACION PAGO DE CAJA'!N$3:N$9173)))))</f>
        <v>#REF!</v>
      </c>
    </row>
    <row r="7460" spans="1:10">
      <c r="A7460" s="16" t="str">
        <f t="shared" si="121"/>
        <v/>
      </c>
      <c r="B7460" s="93"/>
      <c r="C7460" s="97"/>
      <c r="D7460" s="25"/>
      <c r="E7460" s="91"/>
      <c r="F7460" s="98"/>
      <c r="G7460" s="23"/>
      <c r="H7460" s="23"/>
      <c r="I7460" s="23"/>
      <c r="J7460" s="14" t="e">
        <f ca="1">F7460-(G7460+(SUMIF('RELACION PAGO DE CAJA'!B$3:B$9173,A7460,'RELACION PAGO DE CAJA'!K$3:K$9173)+SUMIF('RELACION PAGO DE CAJA'!B$3:B$9173,A7460,'RELACION PAGO DE CAJA'!L$3:L$9173)+(SUMIF('RELACION PAGO DE CAJA'!B$3:B$9173,A7460,'RELACION PAGO DE CAJA'!M$3:M$408)+(SUMIF('RELACION PAGO DE CAJA'!B$3:B$9173,A7460,'RELACION PAGO DE CAJA'!N$3:N$9173)))))</f>
        <v>#REF!</v>
      </c>
    </row>
    <row r="7461" spans="1:10">
      <c r="A7461" s="16" t="str">
        <f t="shared" si="121"/>
        <v/>
      </c>
      <c r="B7461" s="93"/>
      <c r="C7461" s="97"/>
      <c r="D7461" s="25"/>
      <c r="E7461" s="91"/>
      <c r="F7461" s="98"/>
      <c r="G7461" s="23"/>
      <c r="H7461" s="23"/>
      <c r="I7461" s="23"/>
      <c r="J7461" s="14" t="e">
        <f ca="1">F7461-(G7461+(SUMIF('RELACION PAGO DE CAJA'!B$3:B$9173,A7461,'RELACION PAGO DE CAJA'!K$3:K$9173)+SUMIF('RELACION PAGO DE CAJA'!B$3:B$9173,A7461,'RELACION PAGO DE CAJA'!L$3:L$9173)+(SUMIF('RELACION PAGO DE CAJA'!B$3:B$9173,A7461,'RELACION PAGO DE CAJA'!M$3:M$408)+(SUMIF('RELACION PAGO DE CAJA'!B$3:B$9173,A7461,'RELACION PAGO DE CAJA'!N$3:N$9173)))))</f>
        <v>#REF!</v>
      </c>
    </row>
    <row r="7462" spans="1:10">
      <c r="A7462" s="16" t="str">
        <f t="shared" si="121"/>
        <v/>
      </c>
      <c r="B7462" s="93"/>
      <c r="C7462" s="97"/>
      <c r="D7462" s="25"/>
      <c r="E7462" s="91"/>
      <c r="F7462" s="98"/>
      <c r="G7462" s="23"/>
      <c r="H7462" s="23"/>
      <c r="I7462" s="23"/>
      <c r="J7462" s="14" t="e">
        <f ca="1">F7462-(G7462+(SUMIF('RELACION PAGO DE CAJA'!B$3:B$9173,A7462,'RELACION PAGO DE CAJA'!K$3:K$9173)+SUMIF('RELACION PAGO DE CAJA'!B$3:B$9173,A7462,'RELACION PAGO DE CAJA'!L$3:L$9173)+(SUMIF('RELACION PAGO DE CAJA'!B$3:B$9173,A7462,'RELACION PAGO DE CAJA'!M$3:M$408)+(SUMIF('RELACION PAGO DE CAJA'!B$3:B$9173,A7462,'RELACION PAGO DE CAJA'!N$3:N$9173)))))</f>
        <v>#REF!</v>
      </c>
    </row>
    <row r="7463" spans="1:10">
      <c r="A7463" s="16" t="str">
        <f t="shared" si="121"/>
        <v/>
      </c>
      <c r="B7463" s="93"/>
      <c r="C7463" s="97"/>
      <c r="D7463" s="25"/>
      <c r="E7463" s="91"/>
      <c r="F7463" s="98"/>
      <c r="G7463" s="23"/>
      <c r="H7463" s="23"/>
      <c r="I7463" s="23"/>
      <c r="J7463" s="14" t="e">
        <f ca="1">F7463-(G7463+(SUMIF('RELACION PAGO DE CAJA'!B$3:B$9173,A7463,'RELACION PAGO DE CAJA'!K$3:K$9173)+SUMIF('RELACION PAGO DE CAJA'!B$3:B$9173,A7463,'RELACION PAGO DE CAJA'!L$3:L$9173)+(SUMIF('RELACION PAGO DE CAJA'!B$3:B$9173,A7463,'RELACION PAGO DE CAJA'!M$3:M$408)+(SUMIF('RELACION PAGO DE CAJA'!B$3:B$9173,A7463,'RELACION PAGO DE CAJA'!N$3:N$9173)))))</f>
        <v>#REF!</v>
      </c>
    </row>
    <row r="7464" spans="1:10">
      <c r="A7464" s="16" t="str">
        <f t="shared" si="121"/>
        <v/>
      </c>
      <c r="B7464" s="93"/>
      <c r="C7464" s="97"/>
      <c r="D7464" s="25"/>
      <c r="E7464" s="91"/>
      <c r="F7464" s="98"/>
      <c r="G7464" s="23"/>
      <c r="H7464" s="23"/>
      <c r="I7464" s="23"/>
      <c r="J7464" s="14" t="e">
        <f ca="1">F7464-(G7464+(SUMIF('RELACION PAGO DE CAJA'!B$3:B$9173,A7464,'RELACION PAGO DE CAJA'!K$3:K$9173)+SUMIF('RELACION PAGO DE CAJA'!B$3:B$9173,A7464,'RELACION PAGO DE CAJA'!L$3:L$9173)+(SUMIF('RELACION PAGO DE CAJA'!B$3:B$9173,A7464,'RELACION PAGO DE CAJA'!M$3:M$408)+(SUMIF('RELACION PAGO DE CAJA'!B$3:B$9173,A7464,'RELACION PAGO DE CAJA'!N$3:N$9173)))))</f>
        <v>#REF!</v>
      </c>
    </row>
    <row r="7465" spans="1:10">
      <c r="A7465" s="16" t="str">
        <f t="shared" si="121"/>
        <v/>
      </c>
      <c r="B7465" s="93"/>
      <c r="C7465" s="97"/>
      <c r="D7465" s="25"/>
      <c r="E7465" s="91"/>
      <c r="F7465" s="98"/>
      <c r="G7465" s="23"/>
      <c r="H7465" s="23"/>
      <c r="I7465" s="23"/>
      <c r="J7465" s="14" t="e">
        <f ca="1">F7465-(G7465+(SUMIF('RELACION PAGO DE CAJA'!B$3:B$9173,A7465,'RELACION PAGO DE CAJA'!K$3:K$9173)+SUMIF('RELACION PAGO DE CAJA'!B$3:B$9173,A7465,'RELACION PAGO DE CAJA'!L$3:L$9173)+(SUMIF('RELACION PAGO DE CAJA'!B$3:B$9173,A7465,'RELACION PAGO DE CAJA'!M$3:M$408)+(SUMIF('RELACION PAGO DE CAJA'!B$3:B$9173,A7465,'RELACION PAGO DE CAJA'!N$3:N$9173)))))</f>
        <v>#REF!</v>
      </c>
    </row>
    <row r="7466" spans="1:10">
      <c r="A7466" s="16" t="str">
        <f t="shared" si="121"/>
        <v/>
      </c>
      <c r="B7466" s="93"/>
      <c r="C7466" s="97"/>
      <c r="D7466" s="25"/>
      <c r="E7466" s="91"/>
      <c r="F7466" s="98"/>
      <c r="G7466" s="23"/>
      <c r="H7466" s="23"/>
      <c r="I7466" s="23"/>
      <c r="J7466" s="14" t="e">
        <f ca="1">F7466-(G7466+(SUMIF('RELACION PAGO DE CAJA'!B$3:B$9173,A7466,'RELACION PAGO DE CAJA'!K$3:K$9173)+SUMIF('RELACION PAGO DE CAJA'!B$3:B$9173,A7466,'RELACION PAGO DE CAJA'!L$3:L$9173)+(SUMIF('RELACION PAGO DE CAJA'!B$3:B$9173,A7466,'RELACION PAGO DE CAJA'!M$3:M$408)+(SUMIF('RELACION PAGO DE CAJA'!B$3:B$9173,A7466,'RELACION PAGO DE CAJA'!N$3:N$9173)))))</f>
        <v>#REF!</v>
      </c>
    </row>
    <row r="7467" spans="1:10">
      <c r="A7467" s="16" t="str">
        <f t="shared" si="121"/>
        <v/>
      </c>
      <c r="B7467" s="93"/>
      <c r="C7467" s="97"/>
      <c r="D7467" s="25"/>
      <c r="E7467" s="91"/>
      <c r="F7467" s="98"/>
      <c r="G7467" s="23"/>
      <c r="H7467" s="23"/>
      <c r="I7467" s="23"/>
      <c r="J7467" s="14" t="e">
        <f ca="1">F7467-(G7467+(SUMIF('RELACION PAGO DE CAJA'!B$3:B$9173,A7467,'RELACION PAGO DE CAJA'!K$3:K$9173)+SUMIF('RELACION PAGO DE CAJA'!B$3:B$9173,A7467,'RELACION PAGO DE CAJA'!L$3:L$9173)+(SUMIF('RELACION PAGO DE CAJA'!B$3:B$9173,A7467,'RELACION PAGO DE CAJA'!M$3:M$408)+(SUMIF('RELACION PAGO DE CAJA'!B$3:B$9173,A7467,'RELACION PAGO DE CAJA'!N$3:N$9173)))))</f>
        <v>#REF!</v>
      </c>
    </row>
    <row r="7468" spans="1:10">
      <c r="A7468" s="16" t="str">
        <f t="shared" si="121"/>
        <v/>
      </c>
      <c r="B7468" s="93"/>
      <c r="C7468" s="97"/>
      <c r="D7468" s="25"/>
      <c r="E7468" s="91"/>
      <c r="F7468" s="98"/>
      <c r="G7468" s="23"/>
      <c r="H7468" s="23"/>
      <c r="I7468" s="23"/>
      <c r="J7468" s="14" t="e">
        <f ca="1">F7468-(G7468+(SUMIF('RELACION PAGO DE CAJA'!B$3:B$9173,A7468,'RELACION PAGO DE CAJA'!K$3:K$9173)+SUMIF('RELACION PAGO DE CAJA'!B$3:B$9173,A7468,'RELACION PAGO DE CAJA'!L$3:L$9173)+(SUMIF('RELACION PAGO DE CAJA'!B$3:B$9173,A7468,'RELACION PAGO DE CAJA'!M$3:M$408)+(SUMIF('RELACION PAGO DE CAJA'!B$3:B$9173,A7468,'RELACION PAGO DE CAJA'!N$3:N$9173)))))</f>
        <v>#REF!</v>
      </c>
    </row>
    <row r="7469" spans="1:10">
      <c r="A7469" s="16" t="str">
        <f t="shared" si="121"/>
        <v/>
      </c>
      <c r="B7469" s="93"/>
      <c r="C7469" s="97"/>
      <c r="D7469" s="25"/>
      <c r="E7469" s="91"/>
      <c r="F7469" s="98"/>
      <c r="G7469" s="23"/>
      <c r="H7469" s="23"/>
      <c r="I7469" s="23"/>
      <c r="J7469" s="14" t="e">
        <f ca="1">F7469-(G7469+(SUMIF('RELACION PAGO DE CAJA'!B$3:B$9173,A7469,'RELACION PAGO DE CAJA'!K$3:K$9173)+SUMIF('RELACION PAGO DE CAJA'!B$3:B$9173,A7469,'RELACION PAGO DE CAJA'!L$3:L$9173)+(SUMIF('RELACION PAGO DE CAJA'!B$3:B$9173,A7469,'RELACION PAGO DE CAJA'!M$3:M$408)+(SUMIF('RELACION PAGO DE CAJA'!B$3:B$9173,A7469,'RELACION PAGO DE CAJA'!N$3:N$9173)))))</f>
        <v>#REF!</v>
      </c>
    </row>
    <row r="7470" spans="1:10">
      <c r="A7470" s="16" t="str">
        <f t="shared" si="121"/>
        <v/>
      </c>
      <c r="B7470" s="93"/>
      <c r="C7470" s="97"/>
      <c r="D7470" s="25"/>
      <c r="E7470" s="91"/>
      <c r="F7470" s="98"/>
      <c r="G7470" s="23"/>
      <c r="H7470" s="23"/>
      <c r="I7470" s="23"/>
      <c r="J7470" s="14" t="e">
        <f ca="1">F7470-(G7470+(SUMIF('RELACION PAGO DE CAJA'!B$3:B$9173,A7470,'RELACION PAGO DE CAJA'!K$3:K$9173)+SUMIF('RELACION PAGO DE CAJA'!B$3:B$9173,A7470,'RELACION PAGO DE CAJA'!L$3:L$9173)+(SUMIF('RELACION PAGO DE CAJA'!B$3:B$9173,A7470,'RELACION PAGO DE CAJA'!M$3:M$408)+(SUMIF('RELACION PAGO DE CAJA'!B$3:B$9173,A7470,'RELACION PAGO DE CAJA'!N$3:N$9173)))))</f>
        <v>#REF!</v>
      </c>
    </row>
    <row r="7471" spans="1:10">
      <c r="A7471" s="16" t="str">
        <f t="shared" si="121"/>
        <v/>
      </c>
      <c r="B7471" s="93"/>
      <c r="C7471" s="97"/>
      <c r="D7471" s="25"/>
      <c r="E7471" s="91"/>
      <c r="F7471" s="98"/>
      <c r="G7471" s="23"/>
      <c r="H7471" s="23"/>
      <c r="I7471" s="23"/>
      <c r="J7471" s="14" t="e">
        <f ca="1">F7471-(G7471+(SUMIF('RELACION PAGO DE CAJA'!B$3:B$9173,A7471,'RELACION PAGO DE CAJA'!K$3:K$9173)+SUMIF('RELACION PAGO DE CAJA'!B$3:B$9173,A7471,'RELACION PAGO DE CAJA'!L$3:L$9173)+(SUMIF('RELACION PAGO DE CAJA'!B$3:B$9173,A7471,'RELACION PAGO DE CAJA'!M$3:M$408)+(SUMIF('RELACION PAGO DE CAJA'!B$3:B$9173,A7471,'RELACION PAGO DE CAJA'!N$3:N$9173)))))</f>
        <v>#REF!</v>
      </c>
    </row>
    <row r="7472" spans="1:10">
      <c r="A7472" s="16" t="str">
        <f t="shared" si="121"/>
        <v/>
      </c>
      <c r="B7472" s="93"/>
      <c r="C7472" s="97"/>
      <c r="D7472" s="25"/>
      <c r="E7472" s="91"/>
      <c r="F7472" s="98"/>
      <c r="G7472" s="23"/>
      <c r="H7472" s="23"/>
      <c r="I7472" s="23"/>
      <c r="J7472" s="14" t="e">
        <f ca="1">F7472-(G7472+(SUMIF('RELACION PAGO DE CAJA'!B$3:B$9173,A7472,'RELACION PAGO DE CAJA'!K$3:K$9173)+SUMIF('RELACION PAGO DE CAJA'!B$3:B$9173,A7472,'RELACION PAGO DE CAJA'!L$3:L$9173)+(SUMIF('RELACION PAGO DE CAJA'!B$3:B$9173,A7472,'RELACION PAGO DE CAJA'!M$3:M$408)+(SUMIF('RELACION PAGO DE CAJA'!B$3:B$9173,A7472,'RELACION PAGO DE CAJA'!N$3:N$9173)))))</f>
        <v>#REF!</v>
      </c>
    </row>
    <row r="7473" spans="1:10">
      <c r="A7473" s="16" t="str">
        <f t="shared" si="121"/>
        <v/>
      </c>
      <c r="B7473" s="93"/>
      <c r="C7473" s="97"/>
      <c r="D7473" s="25"/>
      <c r="E7473" s="91"/>
      <c r="F7473" s="98"/>
      <c r="G7473" s="23"/>
      <c r="H7473" s="23"/>
      <c r="I7473" s="23"/>
      <c r="J7473" s="14" t="e">
        <f ca="1">F7473-(G7473+(SUMIF('RELACION PAGO DE CAJA'!B$3:B$9173,A7473,'RELACION PAGO DE CAJA'!K$3:K$9173)+SUMIF('RELACION PAGO DE CAJA'!B$3:B$9173,A7473,'RELACION PAGO DE CAJA'!L$3:L$9173)+(SUMIF('RELACION PAGO DE CAJA'!B$3:B$9173,A7473,'RELACION PAGO DE CAJA'!M$3:M$408)+(SUMIF('RELACION PAGO DE CAJA'!B$3:B$9173,A7473,'RELACION PAGO DE CAJA'!N$3:N$9173)))))</f>
        <v>#REF!</v>
      </c>
    </row>
    <row r="7474" spans="1:10">
      <c r="A7474" s="16" t="str">
        <f t="shared" si="121"/>
        <v/>
      </c>
      <c r="B7474" s="93"/>
      <c r="C7474" s="97"/>
      <c r="D7474" s="25"/>
      <c r="E7474" s="91"/>
      <c r="F7474" s="98"/>
      <c r="G7474" s="23"/>
      <c r="H7474" s="23"/>
      <c r="I7474" s="23"/>
      <c r="J7474" s="14" t="e">
        <f ca="1">F7474-(G7474+(SUMIF('RELACION PAGO DE CAJA'!B$3:B$9173,A7474,'RELACION PAGO DE CAJA'!K$3:K$9173)+SUMIF('RELACION PAGO DE CAJA'!B$3:B$9173,A7474,'RELACION PAGO DE CAJA'!L$3:L$9173)+(SUMIF('RELACION PAGO DE CAJA'!B$3:B$9173,A7474,'RELACION PAGO DE CAJA'!M$3:M$408)+(SUMIF('RELACION PAGO DE CAJA'!B$3:B$9173,A7474,'RELACION PAGO DE CAJA'!N$3:N$9173)))))</f>
        <v>#REF!</v>
      </c>
    </row>
    <row r="7475" spans="1:10">
      <c r="A7475" s="16" t="str">
        <f t="shared" si="121"/>
        <v/>
      </c>
      <c r="B7475" s="93"/>
      <c r="C7475" s="97"/>
      <c r="D7475" s="25"/>
      <c r="E7475" s="91"/>
      <c r="F7475" s="98"/>
      <c r="G7475" s="23"/>
      <c r="H7475" s="23"/>
      <c r="I7475" s="23"/>
      <c r="J7475" s="14" t="e">
        <f ca="1">F7475-(G7475+(SUMIF('RELACION PAGO DE CAJA'!B$3:B$9173,A7475,'RELACION PAGO DE CAJA'!K$3:K$9173)+SUMIF('RELACION PAGO DE CAJA'!B$3:B$9173,A7475,'RELACION PAGO DE CAJA'!L$3:L$9173)+(SUMIF('RELACION PAGO DE CAJA'!B$3:B$9173,A7475,'RELACION PAGO DE CAJA'!M$3:M$408)+(SUMIF('RELACION PAGO DE CAJA'!B$3:B$9173,A7475,'RELACION PAGO DE CAJA'!N$3:N$9173)))))</f>
        <v>#REF!</v>
      </c>
    </row>
    <row r="7476" spans="1:10">
      <c r="A7476" s="16" t="str">
        <f t="shared" si="121"/>
        <v/>
      </c>
      <c r="B7476" s="93"/>
      <c r="C7476" s="97"/>
      <c r="D7476" s="25"/>
      <c r="E7476" s="91"/>
      <c r="F7476" s="98"/>
      <c r="G7476" s="23"/>
      <c r="H7476" s="23"/>
      <c r="I7476" s="23"/>
      <c r="J7476" s="14" t="e">
        <f ca="1">F7476-(G7476+(SUMIF('RELACION PAGO DE CAJA'!B$3:B$9173,A7476,'RELACION PAGO DE CAJA'!K$3:K$9173)+SUMIF('RELACION PAGO DE CAJA'!B$3:B$9173,A7476,'RELACION PAGO DE CAJA'!L$3:L$9173)+(SUMIF('RELACION PAGO DE CAJA'!B$3:B$9173,A7476,'RELACION PAGO DE CAJA'!M$3:M$408)+(SUMIF('RELACION PAGO DE CAJA'!B$3:B$9173,A7476,'RELACION PAGO DE CAJA'!N$3:N$9173)))))</f>
        <v>#REF!</v>
      </c>
    </row>
    <row r="7477" spans="1:10">
      <c r="A7477" s="16" t="str">
        <f t="shared" si="121"/>
        <v/>
      </c>
      <c r="B7477" s="93"/>
      <c r="C7477" s="97"/>
      <c r="D7477" s="25"/>
      <c r="E7477" s="91"/>
      <c r="F7477" s="98"/>
      <c r="G7477" s="23"/>
      <c r="H7477" s="23"/>
      <c r="I7477" s="23"/>
      <c r="J7477" s="14" t="e">
        <f ca="1">F7477-(G7477+(SUMIF('RELACION PAGO DE CAJA'!B$3:B$9173,A7477,'RELACION PAGO DE CAJA'!K$3:K$9173)+SUMIF('RELACION PAGO DE CAJA'!B$3:B$9173,A7477,'RELACION PAGO DE CAJA'!L$3:L$9173)+(SUMIF('RELACION PAGO DE CAJA'!B$3:B$9173,A7477,'RELACION PAGO DE CAJA'!M$3:M$408)+(SUMIF('RELACION PAGO DE CAJA'!B$3:B$9173,A7477,'RELACION PAGO DE CAJA'!N$3:N$9173)))))</f>
        <v>#REF!</v>
      </c>
    </row>
    <row r="7478" spans="1:10">
      <c r="A7478" s="16" t="str">
        <f t="shared" si="121"/>
        <v/>
      </c>
      <c r="B7478" s="93"/>
      <c r="C7478" s="97"/>
      <c r="D7478" s="25"/>
      <c r="E7478" s="91"/>
      <c r="F7478" s="98"/>
      <c r="G7478" s="23"/>
      <c r="H7478" s="23"/>
      <c r="I7478" s="23"/>
      <c r="J7478" s="14" t="e">
        <f ca="1">F7478-(G7478+(SUMIF('RELACION PAGO DE CAJA'!B$3:B$9173,A7478,'RELACION PAGO DE CAJA'!K$3:K$9173)+SUMIF('RELACION PAGO DE CAJA'!B$3:B$9173,A7478,'RELACION PAGO DE CAJA'!L$3:L$9173)+(SUMIF('RELACION PAGO DE CAJA'!B$3:B$9173,A7478,'RELACION PAGO DE CAJA'!M$3:M$408)+(SUMIF('RELACION PAGO DE CAJA'!B$3:B$9173,A7478,'RELACION PAGO DE CAJA'!N$3:N$9173)))))</f>
        <v>#REF!</v>
      </c>
    </row>
    <row r="7479" spans="1:10">
      <c r="A7479" s="16" t="str">
        <f t="shared" si="121"/>
        <v/>
      </c>
      <c r="B7479" s="93"/>
      <c r="C7479" s="97"/>
      <c r="D7479" s="25"/>
      <c r="E7479" s="91"/>
      <c r="F7479" s="98"/>
      <c r="G7479" s="23"/>
      <c r="H7479" s="23"/>
      <c r="I7479" s="23"/>
      <c r="J7479" s="14" t="e">
        <f ca="1">F7479-(G7479+(SUMIF('RELACION PAGO DE CAJA'!B$3:B$9173,A7479,'RELACION PAGO DE CAJA'!K$3:K$9173)+SUMIF('RELACION PAGO DE CAJA'!B$3:B$9173,A7479,'RELACION PAGO DE CAJA'!L$3:L$9173)+(SUMIF('RELACION PAGO DE CAJA'!B$3:B$9173,A7479,'RELACION PAGO DE CAJA'!M$3:M$408)+(SUMIF('RELACION PAGO DE CAJA'!B$3:B$9173,A7479,'RELACION PAGO DE CAJA'!N$3:N$9173)))))</f>
        <v>#REF!</v>
      </c>
    </row>
    <row r="7480" spans="1:10">
      <c r="A7480" s="16" t="str">
        <f t="shared" si="121"/>
        <v/>
      </c>
      <c r="B7480" s="93"/>
      <c r="C7480" s="97"/>
      <c r="D7480" s="25"/>
      <c r="E7480" s="91"/>
      <c r="F7480" s="98"/>
      <c r="G7480" s="23"/>
      <c r="H7480" s="23"/>
      <c r="I7480" s="23"/>
      <c r="J7480" s="14" t="e">
        <f ca="1">F7480-(G7480+(SUMIF('RELACION PAGO DE CAJA'!B$3:B$9173,A7480,'RELACION PAGO DE CAJA'!K$3:K$9173)+SUMIF('RELACION PAGO DE CAJA'!B$3:B$9173,A7480,'RELACION PAGO DE CAJA'!L$3:L$9173)+(SUMIF('RELACION PAGO DE CAJA'!B$3:B$9173,A7480,'RELACION PAGO DE CAJA'!M$3:M$408)+(SUMIF('RELACION PAGO DE CAJA'!B$3:B$9173,A7480,'RELACION PAGO DE CAJA'!N$3:N$9173)))))</f>
        <v>#REF!</v>
      </c>
    </row>
    <row r="7481" spans="1:10">
      <c r="A7481" s="16" t="str">
        <f t="shared" si="121"/>
        <v/>
      </c>
      <c r="B7481" s="93"/>
      <c r="C7481" s="97"/>
      <c r="D7481" s="25"/>
      <c r="E7481" s="91"/>
      <c r="F7481" s="98"/>
      <c r="G7481" s="23"/>
      <c r="H7481" s="23"/>
      <c r="I7481" s="23"/>
      <c r="J7481" s="14" t="e">
        <f ca="1">F7481-(G7481+(SUMIF('RELACION PAGO DE CAJA'!B$3:B$9173,A7481,'RELACION PAGO DE CAJA'!K$3:K$9173)+SUMIF('RELACION PAGO DE CAJA'!B$3:B$9173,A7481,'RELACION PAGO DE CAJA'!L$3:L$9173)+(SUMIF('RELACION PAGO DE CAJA'!B$3:B$9173,A7481,'RELACION PAGO DE CAJA'!M$3:M$408)+(SUMIF('RELACION PAGO DE CAJA'!B$3:B$9173,A7481,'RELACION PAGO DE CAJA'!N$3:N$9173)))))</f>
        <v>#REF!</v>
      </c>
    </row>
    <row r="7482" spans="1:10">
      <c r="A7482" s="16" t="str">
        <f t="shared" si="121"/>
        <v/>
      </c>
      <c r="B7482" s="93"/>
      <c r="C7482" s="97"/>
      <c r="D7482" s="25"/>
      <c r="E7482" s="91"/>
      <c r="F7482" s="98"/>
      <c r="G7482" s="23"/>
      <c r="H7482" s="23"/>
      <c r="I7482" s="23"/>
      <c r="J7482" s="14" t="e">
        <f ca="1">F7482-(G7482+(SUMIF('RELACION PAGO DE CAJA'!B$3:B$9173,A7482,'RELACION PAGO DE CAJA'!K$3:K$9173)+SUMIF('RELACION PAGO DE CAJA'!B$3:B$9173,A7482,'RELACION PAGO DE CAJA'!L$3:L$9173)+(SUMIF('RELACION PAGO DE CAJA'!B$3:B$9173,A7482,'RELACION PAGO DE CAJA'!M$3:M$408)+(SUMIF('RELACION PAGO DE CAJA'!B$3:B$9173,A7482,'RELACION PAGO DE CAJA'!N$3:N$9173)))))</f>
        <v>#REF!</v>
      </c>
    </row>
    <row r="7483" spans="1:10">
      <c r="A7483" s="16" t="str">
        <f t="shared" si="121"/>
        <v/>
      </c>
      <c r="B7483" s="93"/>
      <c r="C7483" s="97"/>
      <c r="D7483" s="25"/>
      <c r="E7483" s="91"/>
      <c r="F7483" s="98"/>
      <c r="G7483" s="23"/>
      <c r="H7483" s="23"/>
      <c r="I7483" s="23"/>
      <c r="J7483" s="14" t="e">
        <f ca="1">F7483-(G7483+(SUMIF('RELACION PAGO DE CAJA'!B$3:B$9173,A7483,'RELACION PAGO DE CAJA'!K$3:K$9173)+SUMIF('RELACION PAGO DE CAJA'!B$3:B$9173,A7483,'RELACION PAGO DE CAJA'!L$3:L$9173)+(SUMIF('RELACION PAGO DE CAJA'!B$3:B$9173,A7483,'RELACION PAGO DE CAJA'!M$3:M$408)+(SUMIF('RELACION PAGO DE CAJA'!B$3:B$9173,A7483,'RELACION PAGO DE CAJA'!N$3:N$9173)))))</f>
        <v>#REF!</v>
      </c>
    </row>
    <row r="7484" spans="1:10">
      <c r="A7484" s="16" t="str">
        <f t="shared" si="121"/>
        <v/>
      </c>
      <c r="B7484" s="93"/>
      <c r="C7484" s="97"/>
      <c r="D7484" s="25"/>
      <c r="E7484" s="91"/>
      <c r="F7484" s="98"/>
      <c r="G7484" s="23"/>
      <c r="H7484" s="23"/>
      <c r="I7484" s="23"/>
      <c r="J7484" s="14" t="e">
        <f ca="1">F7484-(G7484+(SUMIF('RELACION PAGO DE CAJA'!B$3:B$9173,A7484,'RELACION PAGO DE CAJA'!K$3:K$9173)+SUMIF('RELACION PAGO DE CAJA'!B$3:B$9173,A7484,'RELACION PAGO DE CAJA'!L$3:L$9173)+(SUMIF('RELACION PAGO DE CAJA'!B$3:B$9173,A7484,'RELACION PAGO DE CAJA'!M$3:M$408)+(SUMIF('RELACION PAGO DE CAJA'!B$3:B$9173,A7484,'RELACION PAGO DE CAJA'!N$3:N$9173)))))</f>
        <v>#REF!</v>
      </c>
    </row>
    <row r="7485" spans="1:10">
      <c r="A7485" s="16" t="str">
        <f t="shared" si="121"/>
        <v/>
      </c>
      <c r="B7485" s="93"/>
      <c r="C7485" s="97"/>
      <c r="D7485" s="25"/>
      <c r="E7485" s="91"/>
      <c r="F7485" s="98"/>
      <c r="G7485" s="23"/>
      <c r="H7485" s="23"/>
      <c r="I7485" s="23"/>
      <c r="J7485" s="14" t="e">
        <f ca="1">F7485-(G7485+(SUMIF('RELACION PAGO DE CAJA'!B$3:B$9173,A7485,'RELACION PAGO DE CAJA'!K$3:K$9173)+SUMIF('RELACION PAGO DE CAJA'!B$3:B$9173,A7485,'RELACION PAGO DE CAJA'!L$3:L$9173)+(SUMIF('RELACION PAGO DE CAJA'!B$3:B$9173,A7485,'RELACION PAGO DE CAJA'!M$3:M$408)+(SUMIF('RELACION PAGO DE CAJA'!B$3:B$9173,A7485,'RELACION PAGO DE CAJA'!N$3:N$9173)))))</f>
        <v>#REF!</v>
      </c>
    </row>
    <row r="7486" spans="1:10">
      <c r="A7486" s="16" t="str">
        <f t="shared" si="121"/>
        <v/>
      </c>
      <c r="B7486" s="93"/>
      <c r="C7486" s="97"/>
      <c r="D7486" s="25"/>
      <c r="E7486" s="91"/>
      <c r="F7486" s="98"/>
      <c r="G7486" s="23"/>
      <c r="H7486" s="23"/>
      <c r="I7486" s="23"/>
      <c r="J7486" s="14" t="e">
        <f ca="1">F7486-(G7486+(SUMIF('RELACION PAGO DE CAJA'!B$3:B$9173,A7486,'RELACION PAGO DE CAJA'!K$3:K$9173)+SUMIF('RELACION PAGO DE CAJA'!B$3:B$9173,A7486,'RELACION PAGO DE CAJA'!L$3:L$9173)+(SUMIF('RELACION PAGO DE CAJA'!B$3:B$9173,A7486,'RELACION PAGO DE CAJA'!M$3:M$408)+(SUMIF('RELACION PAGO DE CAJA'!B$3:B$9173,A7486,'RELACION PAGO DE CAJA'!N$3:N$9173)))))</f>
        <v>#REF!</v>
      </c>
    </row>
    <row r="7487" spans="1:10">
      <c r="A7487" s="16" t="str">
        <f t="shared" si="121"/>
        <v/>
      </c>
      <c r="B7487" s="93"/>
      <c r="C7487" s="97"/>
      <c r="D7487" s="25"/>
      <c r="E7487" s="91"/>
      <c r="F7487" s="98"/>
      <c r="G7487" s="23"/>
      <c r="H7487" s="23"/>
      <c r="I7487" s="23"/>
      <c r="J7487" s="14" t="e">
        <f ca="1">F7487-(G7487+(SUMIF('RELACION PAGO DE CAJA'!B$3:B$9173,A7487,'RELACION PAGO DE CAJA'!K$3:K$9173)+SUMIF('RELACION PAGO DE CAJA'!B$3:B$9173,A7487,'RELACION PAGO DE CAJA'!L$3:L$9173)+(SUMIF('RELACION PAGO DE CAJA'!B$3:B$9173,A7487,'RELACION PAGO DE CAJA'!M$3:M$408)+(SUMIF('RELACION PAGO DE CAJA'!B$3:B$9173,A7487,'RELACION PAGO DE CAJA'!N$3:N$9173)))))</f>
        <v>#REF!</v>
      </c>
    </row>
    <row r="7488" spans="1:10">
      <c r="A7488" s="16" t="str">
        <f t="shared" si="121"/>
        <v/>
      </c>
      <c r="B7488" s="93"/>
      <c r="C7488" s="97"/>
      <c r="D7488" s="25"/>
      <c r="E7488" s="91"/>
      <c r="F7488" s="98"/>
      <c r="G7488" s="23"/>
      <c r="H7488" s="23"/>
      <c r="I7488" s="23"/>
      <c r="J7488" s="14" t="e">
        <f ca="1">F7488-(G7488+(SUMIF('RELACION PAGO DE CAJA'!B$3:B$9173,A7488,'RELACION PAGO DE CAJA'!K$3:K$9173)+SUMIF('RELACION PAGO DE CAJA'!B$3:B$9173,A7488,'RELACION PAGO DE CAJA'!L$3:L$9173)+(SUMIF('RELACION PAGO DE CAJA'!B$3:B$9173,A7488,'RELACION PAGO DE CAJA'!M$3:M$408)+(SUMIF('RELACION PAGO DE CAJA'!B$3:B$9173,A7488,'RELACION PAGO DE CAJA'!N$3:N$9173)))))</f>
        <v>#REF!</v>
      </c>
    </row>
    <row r="7489" spans="1:10">
      <c r="A7489" s="16" t="str">
        <f t="shared" si="121"/>
        <v/>
      </c>
      <c r="B7489" s="93"/>
      <c r="C7489" s="97"/>
      <c r="D7489" s="25"/>
      <c r="E7489" s="91"/>
      <c r="F7489" s="98"/>
      <c r="G7489" s="23"/>
      <c r="H7489" s="23"/>
      <c r="I7489" s="23"/>
      <c r="J7489" s="14" t="e">
        <f ca="1">F7489-(G7489+(SUMIF('RELACION PAGO DE CAJA'!B$3:B$9173,A7489,'RELACION PAGO DE CAJA'!K$3:K$9173)+SUMIF('RELACION PAGO DE CAJA'!B$3:B$9173,A7489,'RELACION PAGO DE CAJA'!L$3:L$9173)+(SUMIF('RELACION PAGO DE CAJA'!B$3:B$9173,A7489,'RELACION PAGO DE CAJA'!M$3:M$408)+(SUMIF('RELACION PAGO DE CAJA'!B$3:B$9173,A7489,'RELACION PAGO DE CAJA'!N$3:N$9173)))))</f>
        <v>#REF!</v>
      </c>
    </row>
    <row r="7490" spans="1:10">
      <c r="A7490" s="16" t="str">
        <f t="shared" si="121"/>
        <v/>
      </c>
      <c r="B7490" s="93"/>
      <c r="C7490" s="97"/>
      <c r="D7490" s="25"/>
      <c r="E7490" s="91"/>
      <c r="F7490" s="98"/>
      <c r="G7490" s="23"/>
      <c r="H7490" s="23"/>
      <c r="I7490" s="23"/>
      <c r="J7490" s="14" t="e">
        <f ca="1">F7490-(G7490+(SUMIF('RELACION PAGO DE CAJA'!B$3:B$9173,A7490,'RELACION PAGO DE CAJA'!K$3:K$9173)+SUMIF('RELACION PAGO DE CAJA'!B$3:B$9173,A7490,'RELACION PAGO DE CAJA'!L$3:L$9173)+(SUMIF('RELACION PAGO DE CAJA'!B$3:B$9173,A7490,'RELACION PAGO DE CAJA'!M$3:M$408)+(SUMIF('RELACION PAGO DE CAJA'!B$3:B$9173,A7490,'RELACION PAGO DE CAJA'!N$3:N$9173)))))</f>
        <v>#REF!</v>
      </c>
    </row>
    <row r="7491" spans="1:10">
      <c r="A7491" s="16" t="str">
        <f t="shared" si="121"/>
        <v/>
      </c>
      <c r="B7491" s="93"/>
      <c r="C7491" s="97"/>
      <c r="D7491" s="25"/>
      <c r="E7491" s="91"/>
      <c r="F7491" s="98"/>
      <c r="G7491" s="23"/>
      <c r="H7491" s="23"/>
      <c r="I7491" s="23"/>
      <c r="J7491" s="14" t="e">
        <f ca="1">F7491-(G7491+(SUMIF('RELACION PAGO DE CAJA'!B$3:B$9173,A7491,'RELACION PAGO DE CAJA'!K$3:K$9173)+SUMIF('RELACION PAGO DE CAJA'!B$3:B$9173,A7491,'RELACION PAGO DE CAJA'!L$3:L$9173)+(SUMIF('RELACION PAGO DE CAJA'!B$3:B$9173,A7491,'RELACION PAGO DE CAJA'!M$3:M$408)+(SUMIF('RELACION PAGO DE CAJA'!B$3:B$9173,A7491,'RELACION PAGO DE CAJA'!N$3:N$9173)))))</f>
        <v>#REF!</v>
      </c>
    </row>
    <row r="7492" spans="1:10">
      <c r="A7492" s="16" t="str">
        <f t="shared" si="121"/>
        <v/>
      </c>
      <c r="B7492" s="93"/>
      <c r="C7492" s="97"/>
      <c r="D7492" s="25"/>
      <c r="E7492" s="91"/>
      <c r="F7492" s="98"/>
      <c r="G7492" s="23"/>
      <c r="H7492" s="23"/>
      <c r="I7492" s="23"/>
      <c r="J7492" s="14" t="e">
        <f ca="1">F7492-(G7492+(SUMIF('RELACION PAGO DE CAJA'!B$3:B$9173,A7492,'RELACION PAGO DE CAJA'!K$3:K$9173)+SUMIF('RELACION PAGO DE CAJA'!B$3:B$9173,A7492,'RELACION PAGO DE CAJA'!L$3:L$9173)+(SUMIF('RELACION PAGO DE CAJA'!B$3:B$9173,A7492,'RELACION PAGO DE CAJA'!M$3:M$408)+(SUMIF('RELACION PAGO DE CAJA'!B$3:B$9173,A7492,'RELACION PAGO DE CAJA'!N$3:N$9173)))))</f>
        <v>#REF!</v>
      </c>
    </row>
    <row r="7493" spans="1:10">
      <c r="A7493" s="16" t="str">
        <f t="shared" si="121"/>
        <v/>
      </c>
      <c r="B7493" s="93"/>
      <c r="C7493" s="97"/>
      <c r="D7493" s="25"/>
      <c r="E7493" s="91"/>
      <c r="F7493" s="98"/>
      <c r="G7493" s="23"/>
      <c r="H7493" s="23"/>
      <c r="I7493" s="23"/>
      <c r="J7493" s="14" t="e">
        <f ca="1">F7493-(G7493+(SUMIF('RELACION PAGO DE CAJA'!B$3:B$9173,A7493,'RELACION PAGO DE CAJA'!K$3:K$9173)+SUMIF('RELACION PAGO DE CAJA'!B$3:B$9173,A7493,'RELACION PAGO DE CAJA'!L$3:L$9173)+(SUMIF('RELACION PAGO DE CAJA'!B$3:B$9173,A7493,'RELACION PAGO DE CAJA'!M$3:M$408)+(SUMIF('RELACION PAGO DE CAJA'!B$3:B$9173,A7493,'RELACION PAGO DE CAJA'!N$3:N$9173)))))</f>
        <v>#REF!</v>
      </c>
    </row>
    <row r="7494" spans="1:10">
      <c r="A7494" s="16" t="str">
        <f t="shared" si="121"/>
        <v/>
      </c>
      <c r="B7494" s="93"/>
      <c r="C7494" s="97"/>
      <c r="D7494" s="25"/>
      <c r="E7494" s="91"/>
      <c r="F7494" s="98"/>
      <c r="G7494" s="23"/>
      <c r="H7494" s="23"/>
      <c r="I7494" s="23"/>
      <c r="J7494" s="14" t="e">
        <f ca="1">F7494-(G7494+(SUMIF('RELACION PAGO DE CAJA'!B$3:B$9173,A7494,'RELACION PAGO DE CAJA'!K$3:K$9173)+SUMIF('RELACION PAGO DE CAJA'!B$3:B$9173,A7494,'RELACION PAGO DE CAJA'!L$3:L$9173)+(SUMIF('RELACION PAGO DE CAJA'!B$3:B$9173,A7494,'RELACION PAGO DE CAJA'!M$3:M$408)+(SUMIF('RELACION PAGO DE CAJA'!B$3:B$9173,A7494,'RELACION PAGO DE CAJA'!N$3:N$9173)))))</f>
        <v>#REF!</v>
      </c>
    </row>
    <row r="7495" spans="1:10">
      <c r="A7495" s="16" t="str">
        <f t="shared" si="121"/>
        <v/>
      </c>
      <c r="B7495" s="93"/>
      <c r="C7495" s="97"/>
      <c r="D7495" s="25"/>
      <c r="E7495" s="91"/>
      <c r="F7495" s="98"/>
      <c r="G7495" s="23"/>
      <c r="H7495" s="23"/>
      <c r="I7495" s="23"/>
      <c r="J7495" s="14" t="e">
        <f ca="1">F7495-(G7495+(SUMIF('RELACION PAGO DE CAJA'!B$3:B$9173,A7495,'RELACION PAGO DE CAJA'!K$3:K$9173)+SUMIF('RELACION PAGO DE CAJA'!B$3:B$9173,A7495,'RELACION PAGO DE CAJA'!L$3:L$9173)+(SUMIF('RELACION PAGO DE CAJA'!B$3:B$9173,A7495,'RELACION PAGO DE CAJA'!M$3:M$408)+(SUMIF('RELACION PAGO DE CAJA'!B$3:B$9173,A7495,'RELACION PAGO DE CAJA'!N$3:N$9173)))))</f>
        <v>#REF!</v>
      </c>
    </row>
    <row r="7496" spans="1:10">
      <c r="A7496" s="16" t="str">
        <f t="shared" si="121"/>
        <v/>
      </c>
      <c r="B7496" s="93"/>
      <c r="C7496" s="97"/>
      <c r="D7496" s="25"/>
      <c r="E7496" s="91"/>
      <c r="F7496" s="98"/>
      <c r="G7496" s="23"/>
      <c r="H7496" s="23"/>
      <c r="I7496" s="23"/>
      <c r="J7496" s="14" t="e">
        <f ca="1">F7496-(G7496+(SUMIF('RELACION PAGO DE CAJA'!B$3:B$9173,A7496,'RELACION PAGO DE CAJA'!K$3:K$9173)+SUMIF('RELACION PAGO DE CAJA'!B$3:B$9173,A7496,'RELACION PAGO DE CAJA'!L$3:L$9173)+(SUMIF('RELACION PAGO DE CAJA'!B$3:B$9173,A7496,'RELACION PAGO DE CAJA'!M$3:M$408)+(SUMIF('RELACION PAGO DE CAJA'!B$3:B$9173,A7496,'RELACION PAGO DE CAJA'!N$3:N$9173)))))</f>
        <v>#REF!</v>
      </c>
    </row>
    <row r="7497" spans="1:10">
      <c r="A7497" s="16" t="str">
        <f t="shared" si="121"/>
        <v/>
      </c>
      <c r="B7497" s="93"/>
      <c r="C7497" s="97"/>
      <c r="D7497" s="25"/>
      <c r="E7497" s="91"/>
      <c r="F7497" s="98"/>
      <c r="G7497" s="23"/>
      <c r="H7497" s="23"/>
      <c r="I7497" s="23"/>
      <c r="J7497" s="14" t="e">
        <f ca="1">F7497-(G7497+(SUMIF('RELACION PAGO DE CAJA'!B$3:B$9173,A7497,'RELACION PAGO DE CAJA'!K$3:K$9173)+SUMIF('RELACION PAGO DE CAJA'!B$3:B$9173,A7497,'RELACION PAGO DE CAJA'!L$3:L$9173)+(SUMIF('RELACION PAGO DE CAJA'!B$3:B$9173,A7497,'RELACION PAGO DE CAJA'!M$3:M$408)+(SUMIF('RELACION PAGO DE CAJA'!B$3:B$9173,A7497,'RELACION PAGO DE CAJA'!N$3:N$9173)))))</f>
        <v>#REF!</v>
      </c>
    </row>
    <row r="7498" spans="1:10">
      <c r="A7498" s="16" t="str">
        <f t="shared" si="121"/>
        <v/>
      </c>
      <c r="B7498" s="93"/>
      <c r="C7498" s="97"/>
      <c r="D7498" s="25"/>
      <c r="E7498" s="91"/>
      <c r="F7498" s="98"/>
      <c r="G7498" s="23"/>
      <c r="H7498" s="23"/>
      <c r="I7498" s="23"/>
      <c r="J7498" s="14" t="e">
        <f ca="1">F7498-(G7498+(SUMIF('RELACION PAGO DE CAJA'!B$3:B$9173,A7498,'RELACION PAGO DE CAJA'!K$3:K$9173)+SUMIF('RELACION PAGO DE CAJA'!B$3:B$9173,A7498,'RELACION PAGO DE CAJA'!L$3:L$9173)+(SUMIF('RELACION PAGO DE CAJA'!B$3:B$9173,A7498,'RELACION PAGO DE CAJA'!M$3:M$408)+(SUMIF('RELACION PAGO DE CAJA'!B$3:B$9173,A7498,'RELACION PAGO DE CAJA'!N$3:N$9173)))))</f>
        <v>#REF!</v>
      </c>
    </row>
    <row r="7499" spans="1:10">
      <c r="A7499" s="16" t="str">
        <f t="shared" si="121"/>
        <v/>
      </c>
      <c r="B7499" s="93"/>
      <c r="C7499" s="97"/>
      <c r="D7499" s="25"/>
      <c r="E7499" s="91"/>
      <c r="F7499" s="98"/>
      <c r="G7499" s="23"/>
      <c r="H7499" s="23"/>
      <c r="I7499" s="23"/>
      <c r="J7499" s="14" t="e">
        <f ca="1">F7499-(G7499+(SUMIF('RELACION PAGO DE CAJA'!B$3:B$9173,A7499,'RELACION PAGO DE CAJA'!K$3:K$9173)+SUMIF('RELACION PAGO DE CAJA'!B$3:B$9173,A7499,'RELACION PAGO DE CAJA'!L$3:L$9173)+(SUMIF('RELACION PAGO DE CAJA'!B$3:B$9173,A7499,'RELACION PAGO DE CAJA'!M$3:M$408)+(SUMIF('RELACION PAGO DE CAJA'!B$3:B$9173,A7499,'RELACION PAGO DE CAJA'!N$3:N$9173)))))</f>
        <v>#REF!</v>
      </c>
    </row>
    <row r="7500" spans="1:10">
      <c r="A7500" s="16" t="str">
        <f t="shared" si="121"/>
        <v/>
      </c>
      <c r="B7500" s="93"/>
      <c r="C7500" s="97"/>
      <c r="D7500" s="25"/>
      <c r="E7500" s="91"/>
      <c r="F7500" s="98"/>
      <c r="G7500" s="23"/>
      <c r="H7500" s="23"/>
      <c r="I7500" s="23"/>
      <c r="J7500" s="14" t="e">
        <f ca="1">F7500-(G7500+(SUMIF('RELACION PAGO DE CAJA'!B$3:B$9173,A7500,'RELACION PAGO DE CAJA'!K$3:K$9173)+SUMIF('RELACION PAGO DE CAJA'!B$3:B$9173,A7500,'RELACION PAGO DE CAJA'!L$3:L$9173)+(SUMIF('RELACION PAGO DE CAJA'!B$3:B$9173,A7500,'RELACION PAGO DE CAJA'!M$3:M$408)+(SUMIF('RELACION PAGO DE CAJA'!B$3:B$9173,A7500,'RELACION PAGO DE CAJA'!N$3:N$9173)))))</f>
        <v>#REF!</v>
      </c>
    </row>
    <row r="7501" spans="1:10">
      <c r="A7501" s="16" t="str">
        <f t="shared" si="121"/>
        <v/>
      </c>
      <c r="B7501" s="93"/>
      <c r="C7501" s="97"/>
      <c r="D7501" s="25"/>
      <c r="E7501" s="91"/>
      <c r="F7501" s="98"/>
      <c r="G7501" s="23"/>
      <c r="H7501" s="23"/>
      <c r="I7501" s="23"/>
      <c r="J7501" s="14" t="e">
        <f ca="1">F7501-(G7501+(SUMIF('RELACION PAGO DE CAJA'!B$3:B$9173,A7501,'RELACION PAGO DE CAJA'!K$3:K$9173)+SUMIF('RELACION PAGO DE CAJA'!B$3:B$9173,A7501,'RELACION PAGO DE CAJA'!L$3:L$9173)+(SUMIF('RELACION PAGO DE CAJA'!B$3:B$9173,A7501,'RELACION PAGO DE CAJA'!M$3:M$408)+(SUMIF('RELACION PAGO DE CAJA'!B$3:B$9173,A7501,'RELACION PAGO DE CAJA'!N$3:N$9173)))))</f>
        <v>#REF!</v>
      </c>
    </row>
    <row r="7502" spans="1:10">
      <c r="A7502" s="16" t="str">
        <f t="shared" si="121"/>
        <v/>
      </c>
      <c r="B7502" s="93"/>
      <c r="C7502" s="97"/>
      <c r="D7502" s="25"/>
      <c r="E7502" s="91"/>
      <c r="F7502" s="98"/>
      <c r="G7502" s="23"/>
      <c r="H7502" s="23"/>
      <c r="I7502" s="23"/>
      <c r="J7502" s="14" t="e">
        <f ca="1">F7502-(G7502+(SUMIF('RELACION PAGO DE CAJA'!B$3:B$9173,A7502,'RELACION PAGO DE CAJA'!K$3:K$9173)+SUMIF('RELACION PAGO DE CAJA'!B$3:B$9173,A7502,'RELACION PAGO DE CAJA'!L$3:L$9173)+(SUMIF('RELACION PAGO DE CAJA'!B$3:B$9173,A7502,'RELACION PAGO DE CAJA'!M$3:M$408)+(SUMIF('RELACION PAGO DE CAJA'!B$3:B$9173,A7502,'RELACION PAGO DE CAJA'!N$3:N$9173)))))</f>
        <v>#REF!</v>
      </c>
    </row>
    <row r="7503" spans="1:10">
      <c r="A7503" s="16" t="str">
        <f t="shared" si="121"/>
        <v/>
      </c>
      <c r="B7503" s="93"/>
      <c r="C7503" s="97"/>
      <c r="D7503" s="25"/>
      <c r="E7503" s="91"/>
      <c r="F7503" s="98"/>
      <c r="G7503" s="23"/>
      <c r="H7503" s="23"/>
      <c r="I7503" s="23"/>
      <c r="J7503" s="14" t="e">
        <f ca="1">F7503-(G7503+(SUMIF('RELACION PAGO DE CAJA'!B$3:B$9173,A7503,'RELACION PAGO DE CAJA'!K$3:K$9173)+SUMIF('RELACION PAGO DE CAJA'!B$3:B$9173,A7503,'RELACION PAGO DE CAJA'!L$3:L$9173)+(SUMIF('RELACION PAGO DE CAJA'!B$3:B$9173,A7503,'RELACION PAGO DE CAJA'!M$3:M$408)+(SUMIF('RELACION PAGO DE CAJA'!B$3:B$9173,A7503,'RELACION PAGO DE CAJA'!N$3:N$9173)))))</f>
        <v>#REF!</v>
      </c>
    </row>
    <row r="7504" spans="1:10">
      <c r="A7504" s="16" t="str">
        <f t="shared" si="121"/>
        <v/>
      </c>
      <c r="B7504" s="93"/>
      <c r="C7504" s="97"/>
      <c r="D7504" s="25"/>
      <c r="E7504" s="91"/>
      <c r="F7504" s="98"/>
      <c r="G7504" s="23"/>
      <c r="H7504" s="23"/>
      <c r="I7504" s="23"/>
      <c r="J7504" s="14" t="e">
        <f ca="1">F7504-(G7504+(SUMIF('RELACION PAGO DE CAJA'!B$3:B$9173,A7504,'RELACION PAGO DE CAJA'!K$3:K$9173)+SUMIF('RELACION PAGO DE CAJA'!B$3:B$9173,A7504,'RELACION PAGO DE CAJA'!L$3:L$9173)+(SUMIF('RELACION PAGO DE CAJA'!B$3:B$9173,A7504,'RELACION PAGO DE CAJA'!M$3:M$408)+(SUMIF('RELACION PAGO DE CAJA'!B$3:B$9173,A7504,'RELACION PAGO DE CAJA'!N$3:N$9173)))))</f>
        <v>#REF!</v>
      </c>
    </row>
    <row r="7505" spans="1:10">
      <c r="A7505" s="16" t="str">
        <f t="shared" si="121"/>
        <v/>
      </c>
      <c r="B7505" s="93"/>
      <c r="C7505" s="97"/>
      <c r="D7505" s="25"/>
      <c r="E7505" s="91"/>
      <c r="F7505" s="98"/>
      <c r="G7505" s="23"/>
      <c r="H7505" s="23"/>
      <c r="I7505" s="23"/>
      <c r="J7505" s="14" t="e">
        <f ca="1">F7505-(G7505+(SUMIF('RELACION PAGO DE CAJA'!B$3:B$9173,A7505,'RELACION PAGO DE CAJA'!K$3:K$9173)+SUMIF('RELACION PAGO DE CAJA'!B$3:B$9173,A7505,'RELACION PAGO DE CAJA'!L$3:L$9173)+(SUMIF('RELACION PAGO DE CAJA'!B$3:B$9173,A7505,'RELACION PAGO DE CAJA'!M$3:M$408)+(SUMIF('RELACION PAGO DE CAJA'!B$3:B$9173,A7505,'RELACION PAGO DE CAJA'!N$3:N$9173)))))</f>
        <v>#REF!</v>
      </c>
    </row>
    <row r="7506" spans="1:10">
      <c r="A7506" s="16" t="str">
        <f t="shared" si="121"/>
        <v/>
      </c>
      <c r="B7506" s="93"/>
      <c r="C7506" s="97"/>
      <c r="D7506" s="25"/>
      <c r="E7506" s="91"/>
      <c r="F7506" s="98"/>
      <c r="G7506" s="23"/>
      <c r="H7506" s="23"/>
      <c r="I7506" s="23"/>
      <c r="J7506" s="14" t="e">
        <f ca="1">F7506-(G7506+(SUMIF('RELACION PAGO DE CAJA'!B$3:B$9173,A7506,'RELACION PAGO DE CAJA'!K$3:K$9173)+SUMIF('RELACION PAGO DE CAJA'!B$3:B$9173,A7506,'RELACION PAGO DE CAJA'!L$3:L$9173)+(SUMIF('RELACION PAGO DE CAJA'!B$3:B$9173,A7506,'RELACION PAGO DE CAJA'!M$3:M$408)+(SUMIF('RELACION PAGO DE CAJA'!B$3:B$9173,A7506,'RELACION PAGO DE CAJA'!N$3:N$9173)))))</f>
        <v>#REF!</v>
      </c>
    </row>
    <row r="7507" spans="1:10">
      <c r="A7507" s="16" t="str">
        <f t="shared" si="121"/>
        <v/>
      </c>
      <c r="B7507" s="93"/>
      <c r="C7507" s="97"/>
      <c r="D7507" s="25"/>
      <c r="E7507" s="91"/>
      <c r="F7507" s="98"/>
      <c r="G7507" s="23"/>
      <c r="H7507" s="23"/>
      <c r="I7507" s="23"/>
      <c r="J7507" s="14" t="e">
        <f ca="1">F7507-(G7507+(SUMIF('RELACION PAGO DE CAJA'!B$3:B$9173,A7507,'RELACION PAGO DE CAJA'!K$3:K$9173)+SUMIF('RELACION PAGO DE CAJA'!B$3:B$9173,A7507,'RELACION PAGO DE CAJA'!L$3:L$9173)+(SUMIF('RELACION PAGO DE CAJA'!B$3:B$9173,A7507,'RELACION PAGO DE CAJA'!M$3:M$408)+(SUMIF('RELACION PAGO DE CAJA'!B$3:B$9173,A7507,'RELACION PAGO DE CAJA'!N$3:N$9173)))))</f>
        <v>#REF!</v>
      </c>
    </row>
    <row r="7508" spans="1:10">
      <c r="A7508" s="16" t="str">
        <f t="shared" si="121"/>
        <v/>
      </c>
      <c r="B7508" s="93"/>
      <c r="C7508" s="97"/>
      <c r="D7508" s="25"/>
      <c r="E7508" s="91"/>
      <c r="F7508" s="98"/>
      <c r="G7508" s="23"/>
      <c r="H7508" s="23"/>
      <c r="I7508" s="23"/>
      <c r="J7508" s="14" t="e">
        <f ca="1">F7508-(G7508+(SUMIF('RELACION PAGO DE CAJA'!B$3:B$9173,A7508,'RELACION PAGO DE CAJA'!K$3:K$9173)+SUMIF('RELACION PAGO DE CAJA'!B$3:B$9173,A7508,'RELACION PAGO DE CAJA'!L$3:L$9173)+(SUMIF('RELACION PAGO DE CAJA'!B$3:B$9173,A7508,'RELACION PAGO DE CAJA'!M$3:M$408)+(SUMIF('RELACION PAGO DE CAJA'!B$3:B$9173,A7508,'RELACION PAGO DE CAJA'!N$3:N$9173)))))</f>
        <v>#REF!</v>
      </c>
    </row>
    <row r="7509" spans="1:10">
      <c r="A7509" s="16" t="str">
        <f t="shared" ref="A7509:A7572" si="122">CONCATENATE(B7509,D7509,E7509)</f>
        <v/>
      </c>
      <c r="B7509" s="93"/>
      <c r="C7509" s="97"/>
      <c r="D7509" s="25"/>
      <c r="E7509" s="91"/>
      <c r="F7509" s="98"/>
      <c r="G7509" s="23"/>
      <c r="H7509" s="23"/>
      <c r="I7509" s="23"/>
      <c r="J7509" s="14" t="e">
        <f ca="1">F7509-(G7509+(SUMIF('RELACION PAGO DE CAJA'!B$3:B$9173,A7509,'RELACION PAGO DE CAJA'!K$3:K$9173)+SUMIF('RELACION PAGO DE CAJA'!B$3:B$9173,A7509,'RELACION PAGO DE CAJA'!L$3:L$9173)+(SUMIF('RELACION PAGO DE CAJA'!B$3:B$9173,A7509,'RELACION PAGO DE CAJA'!M$3:M$408)+(SUMIF('RELACION PAGO DE CAJA'!B$3:B$9173,A7509,'RELACION PAGO DE CAJA'!N$3:N$9173)))))</f>
        <v>#REF!</v>
      </c>
    </row>
    <row r="7510" spans="1:10">
      <c r="A7510" s="16" t="str">
        <f t="shared" si="122"/>
        <v/>
      </c>
      <c r="B7510" s="93"/>
      <c r="C7510" s="97"/>
      <c r="D7510" s="25"/>
      <c r="E7510" s="91"/>
      <c r="F7510" s="98"/>
      <c r="G7510" s="23"/>
      <c r="H7510" s="23"/>
      <c r="I7510" s="23"/>
      <c r="J7510" s="14" t="e">
        <f ca="1">F7510-(G7510+(SUMIF('RELACION PAGO DE CAJA'!B$3:B$9173,A7510,'RELACION PAGO DE CAJA'!K$3:K$9173)+SUMIF('RELACION PAGO DE CAJA'!B$3:B$9173,A7510,'RELACION PAGO DE CAJA'!L$3:L$9173)+(SUMIF('RELACION PAGO DE CAJA'!B$3:B$9173,A7510,'RELACION PAGO DE CAJA'!M$3:M$408)+(SUMIF('RELACION PAGO DE CAJA'!B$3:B$9173,A7510,'RELACION PAGO DE CAJA'!N$3:N$9173)))))</f>
        <v>#REF!</v>
      </c>
    </row>
    <row r="7511" spans="1:10">
      <c r="A7511" s="16" t="str">
        <f t="shared" si="122"/>
        <v/>
      </c>
      <c r="B7511" s="93"/>
      <c r="C7511" s="97"/>
      <c r="D7511" s="25"/>
      <c r="E7511" s="91"/>
      <c r="F7511" s="98"/>
      <c r="G7511" s="23"/>
      <c r="H7511" s="23"/>
      <c r="I7511" s="23"/>
      <c r="J7511" s="14" t="e">
        <f ca="1">F7511-(G7511+(SUMIF('RELACION PAGO DE CAJA'!B$3:B$9173,A7511,'RELACION PAGO DE CAJA'!K$3:K$9173)+SUMIF('RELACION PAGO DE CAJA'!B$3:B$9173,A7511,'RELACION PAGO DE CAJA'!L$3:L$9173)+(SUMIF('RELACION PAGO DE CAJA'!B$3:B$9173,A7511,'RELACION PAGO DE CAJA'!M$3:M$408)+(SUMIF('RELACION PAGO DE CAJA'!B$3:B$9173,A7511,'RELACION PAGO DE CAJA'!N$3:N$9173)))))</f>
        <v>#REF!</v>
      </c>
    </row>
    <row r="7512" spans="1:10">
      <c r="A7512" s="16" t="str">
        <f t="shared" si="122"/>
        <v/>
      </c>
      <c r="B7512" s="93"/>
      <c r="C7512" s="97"/>
      <c r="D7512" s="25"/>
      <c r="E7512" s="91"/>
      <c r="F7512" s="98"/>
      <c r="G7512" s="23"/>
      <c r="H7512" s="23"/>
      <c r="I7512" s="23"/>
      <c r="J7512" s="14" t="e">
        <f ca="1">F7512-(G7512+(SUMIF('RELACION PAGO DE CAJA'!B$3:B$9173,A7512,'RELACION PAGO DE CAJA'!K$3:K$9173)+SUMIF('RELACION PAGO DE CAJA'!B$3:B$9173,A7512,'RELACION PAGO DE CAJA'!L$3:L$9173)+(SUMIF('RELACION PAGO DE CAJA'!B$3:B$9173,A7512,'RELACION PAGO DE CAJA'!M$3:M$408)+(SUMIF('RELACION PAGO DE CAJA'!B$3:B$9173,A7512,'RELACION PAGO DE CAJA'!N$3:N$9173)))))</f>
        <v>#REF!</v>
      </c>
    </row>
    <row r="7513" spans="1:10">
      <c r="A7513" s="16" t="str">
        <f t="shared" si="122"/>
        <v/>
      </c>
      <c r="B7513" s="93"/>
      <c r="C7513" s="97"/>
      <c r="D7513" s="25"/>
      <c r="E7513" s="91"/>
      <c r="F7513" s="98"/>
      <c r="G7513" s="23"/>
      <c r="H7513" s="23"/>
      <c r="I7513" s="23"/>
      <c r="J7513" s="14" t="e">
        <f ca="1">F7513-(G7513+(SUMIF('RELACION PAGO DE CAJA'!B$3:B$9173,A7513,'RELACION PAGO DE CAJA'!K$3:K$9173)+SUMIF('RELACION PAGO DE CAJA'!B$3:B$9173,A7513,'RELACION PAGO DE CAJA'!L$3:L$9173)+(SUMIF('RELACION PAGO DE CAJA'!B$3:B$9173,A7513,'RELACION PAGO DE CAJA'!M$3:M$408)+(SUMIF('RELACION PAGO DE CAJA'!B$3:B$9173,A7513,'RELACION PAGO DE CAJA'!N$3:N$9173)))))</f>
        <v>#REF!</v>
      </c>
    </row>
    <row r="7514" spans="1:10">
      <c r="A7514" s="16" t="str">
        <f t="shared" si="122"/>
        <v/>
      </c>
      <c r="B7514" s="93"/>
      <c r="C7514" s="97"/>
      <c r="D7514" s="25"/>
      <c r="E7514" s="91"/>
      <c r="F7514" s="98"/>
      <c r="G7514" s="23"/>
      <c r="H7514" s="23"/>
      <c r="I7514" s="23"/>
      <c r="J7514" s="14" t="e">
        <f ca="1">F7514-(G7514+(SUMIF('RELACION PAGO DE CAJA'!B$3:B$9173,A7514,'RELACION PAGO DE CAJA'!K$3:K$9173)+SUMIF('RELACION PAGO DE CAJA'!B$3:B$9173,A7514,'RELACION PAGO DE CAJA'!L$3:L$9173)+(SUMIF('RELACION PAGO DE CAJA'!B$3:B$9173,A7514,'RELACION PAGO DE CAJA'!M$3:M$408)+(SUMIF('RELACION PAGO DE CAJA'!B$3:B$9173,A7514,'RELACION PAGO DE CAJA'!N$3:N$9173)))))</f>
        <v>#REF!</v>
      </c>
    </row>
    <row r="7515" spans="1:10">
      <c r="A7515" s="16" t="str">
        <f t="shared" si="122"/>
        <v/>
      </c>
      <c r="B7515" s="93"/>
      <c r="C7515" s="97"/>
      <c r="D7515" s="25"/>
      <c r="E7515" s="91"/>
      <c r="F7515" s="98"/>
      <c r="G7515" s="23"/>
      <c r="H7515" s="23"/>
      <c r="I7515" s="23"/>
      <c r="J7515" s="14" t="e">
        <f ca="1">F7515-(G7515+(SUMIF('RELACION PAGO DE CAJA'!B$3:B$9173,A7515,'RELACION PAGO DE CAJA'!K$3:K$9173)+SUMIF('RELACION PAGO DE CAJA'!B$3:B$9173,A7515,'RELACION PAGO DE CAJA'!L$3:L$9173)+(SUMIF('RELACION PAGO DE CAJA'!B$3:B$9173,A7515,'RELACION PAGO DE CAJA'!M$3:M$408)+(SUMIF('RELACION PAGO DE CAJA'!B$3:B$9173,A7515,'RELACION PAGO DE CAJA'!N$3:N$9173)))))</f>
        <v>#REF!</v>
      </c>
    </row>
    <row r="7516" spans="1:10">
      <c r="A7516" s="16" t="str">
        <f t="shared" si="122"/>
        <v/>
      </c>
      <c r="B7516" s="93"/>
      <c r="C7516" s="97"/>
      <c r="D7516" s="25"/>
      <c r="E7516" s="91"/>
      <c r="F7516" s="98"/>
      <c r="G7516" s="23"/>
      <c r="H7516" s="23"/>
      <c r="I7516" s="23"/>
      <c r="J7516" s="14" t="e">
        <f ca="1">F7516-(G7516+(SUMIF('RELACION PAGO DE CAJA'!B$3:B$9173,A7516,'RELACION PAGO DE CAJA'!K$3:K$9173)+SUMIF('RELACION PAGO DE CAJA'!B$3:B$9173,A7516,'RELACION PAGO DE CAJA'!L$3:L$9173)+(SUMIF('RELACION PAGO DE CAJA'!B$3:B$9173,A7516,'RELACION PAGO DE CAJA'!M$3:M$408)+(SUMIF('RELACION PAGO DE CAJA'!B$3:B$9173,A7516,'RELACION PAGO DE CAJA'!N$3:N$9173)))))</f>
        <v>#REF!</v>
      </c>
    </row>
    <row r="7517" spans="1:10">
      <c r="A7517" s="16" t="str">
        <f t="shared" si="122"/>
        <v/>
      </c>
      <c r="B7517" s="93"/>
      <c r="C7517" s="97"/>
      <c r="D7517" s="25"/>
      <c r="E7517" s="91"/>
      <c r="F7517" s="98"/>
      <c r="G7517" s="23"/>
      <c r="H7517" s="23"/>
      <c r="I7517" s="23"/>
      <c r="J7517" s="14" t="e">
        <f ca="1">F7517-(G7517+(SUMIF('RELACION PAGO DE CAJA'!B$3:B$9173,A7517,'RELACION PAGO DE CAJA'!K$3:K$9173)+SUMIF('RELACION PAGO DE CAJA'!B$3:B$9173,A7517,'RELACION PAGO DE CAJA'!L$3:L$9173)+(SUMIF('RELACION PAGO DE CAJA'!B$3:B$9173,A7517,'RELACION PAGO DE CAJA'!M$3:M$408)+(SUMIF('RELACION PAGO DE CAJA'!B$3:B$9173,A7517,'RELACION PAGO DE CAJA'!N$3:N$9173)))))</f>
        <v>#REF!</v>
      </c>
    </row>
    <row r="7518" spans="1:10">
      <c r="A7518" s="16" t="str">
        <f t="shared" si="122"/>
        <v/>
      </c>
      <c r="B7518" s="93"/>
      <c r="C7518" s="97"/>
      <c r="D7518" s="25"/>
      <c r="E7518" s="91"/>
      <c r="F7518" s="98"/>
      <c r="G7518" s="23"/>
      <c r="H7518" s="23"/>
      <c r="I7518" s="23"/>
      <c r="J7518" s="14" t="e">
        <f ca="1">F7518-(G7518+(SUMIF('RELACION PAGO DE CAJA'!B$3:B$9173,A7518,'RELACION PAGO DE CAJA'!K$3:K$9173)+SUMIF('RELACION PAGO DE CAJA'!B$3:B$9173,A7518,'RELACION PAGO DE CAJA'!L$3:L$9173)+(SUMIF('RELACION PAGO DE CAJA'!B$3:B$9173,A7518,'RELACION PAGO DE CAJA'!M$3:M$408)+(SUMIF('RELACION PAGO DE CAJA'!B$3:B$9173,A7518,'RELACION PAGO DE CAJA'!N$3:N$9173)))))</f>
        <v>#REF!</v>
      </c>
    </row>
    <row r="7519" spans="1:10">
      <c r="A7519" s="16" t="str">
        <f t="shared" si="122"/>
        <v/>
      </c>
      <c r="B7519" s="93"/>
      <c r="C7519" s="97"/>
      <c r="D7519" s="25"/>
      <c r="E7519" s="91"/>
      <c r="F7519" s="98"/>
      <c r="G7519" s="23"/>
      <c r="H7519" s="23"/>
      <c r="I7519" s="23"/>
      <c r="J7519" s="14" t="e">
        <f ca="1">F7519-(G7519+(SUMIF('RELACION PAGO DE CAJA'!B$3:B$9173,A7519,'RELACION PAGO DE CAJA'!K$3:K$9173)+SUMIF('RELACION PAGO DE CAJA'!B$3:B$9173,A7519,'RELACION PAGO DE CAJA'!L$3:L$9173)+(SUMIF('RELACION PAGO DE CAJA'!B$3:B$9173,A7519,'RELACION PAGO DE CAJA'!M$3:M$408)+(SUMIF('RELACION PAGO DE CAJA'!B$3:B$9173,A7519,'RELACION PAGO DE CAJA'!N$3:N$9173)))))</f>
        <v>#REF!</v>
      </c>
    </row>
    <row r="7520" spans="1:10">
      <c r="A7520" s="16" t="str">
        <f t="shared" si="122"/>
        <v/>
      </c>
      <c r="B7520" s="93"/>
      <c r="C7520" s="97"/>
      <c r="D7520" s="25"/>
      <c r="E7520" s="91"/>
      <c r="F7520" s="98"/>
      <c r="G7520" s="23"/>
      <c r="H7520" s="23"/>
      <c r="I7520" s="23"/>
      <c r="J7520" s="14" t="e">
        <f ca="1">F7520-(G7520+(SUMIF('RELACION PAGO DE CAJA'!B$3:B$9173,A7520,'RELACION PAGO DE CAJA'!K$3:K$9173)+SUMIF('RELACION PAGO DE CAJA'!B$3:B$9173,A7520,'RELACION PAGO DE CAJA'!L$3:L$9173)+(SUMIF('RELACION PAGO DE CAJA'!B$3:B$9173,A7520,'RELACION PAGO DE CAJA'!M$3:M$408)+(SUMIF('RELACION PAGO DE CAJA'!B$3:B$9173,A7520,'RELACION PAGO DE CAJA'!N$3:N$9173)))))</f>
        <v>#REF!</v>
      </c>
    </row>
    <row r="7521" spans="1:10">
      <c r="A7521" s="16" t="str">
        <f t="shared" si="122"/>
        <v/>
      </c>
      <c r="B7521" s="93"/>
      <c r="C7521" s="97"/>
      <c r="D7521" s="25"/>
      <c r="E7521" s="91"/>
      <c r="F7521" s="98"/>
      <c r="G7521" s="23"/>
      <c r="H7521" s="23"/>
      <c r="I7521" s="23"/>
      <c r="J7521" s="14" t="e">
        <f ca="1">F7521-(G7521+(SUMIF('RELACION PAGO DE CAJA'!B$3:B$9173,A7521,'RELACION PAGO DE CAJA'!K$3:K$9173)+SUMIF('RELACION PAGO DE CAJA'!B$3:B$9173,A7521,'RELACION PAGO DE CAJA'!L$3:L$9173)+(SUMIF('RELACION PAGO DE CAJA'!B$3:B$9173,A7521,'RELACION PAGO DE CAJA'!M$3:M$408)+(SUMIF('RELACION PAGO DE CAJA'!B$3:B$9173,A7521,'RELACION PAGO DE CAJA'!N$3:N$9173)))))</f>
        <v>#REF!</v>
      </c>
    </row>
    <row r="7522" spans="1:10">
      <c r="A7522" s="16" t="str">
        <f t="shared" si="122"/>
        <v/>
      </c>
      <c r="B7522" s="93"/>
      <c r="C7522" s="97"/>
      <c r="D7522" s="25"/>
      <c r="E7522" s="91"/>
      <c r="F7522" s="98"/>
      <c r="G7522" s="23"/>
      <c r="H7522" s="23"/>
      <c r="I7522" s="23"/>
      <c r="J7522" s="14" t="e">
        <f ca="1">F7522-(G7522+(SUMIF('RELACION PAGO DE CAJA'!B$3:B$9173,A7522,'RELACION PAGO DE CAJA'!K$3:K$9173)+SUMIF('RELACION PAGO DE CAJA'!B$3:B$9173,A7522,'RELACION PAGO DE CAJA'!L$3:L$9173)+(SUMIF('RELACION PAGO DE CAJA'!B$3:B$9173,A7522,'RELACION PAGO DE CAJA'!M$3:M$408)+(SUMIF('RELACION PAGO DE CAJA'!B$3:B$9173,A7522,'RELACION PAGO DE CAJA'!N$3:N$9173)))))</f>
        <v>#REF!</v>
      </c>
    </row>
    <row r="7523" spans="1:10">
      <c r="A7523" s="16" t="str">
        <f t="shared" si="122"/>
        <v/>
      </c>
      <c r="B7523" s="93"/>
      <c r="C7523" s="97"/>
      <c r="D7523" s="25"/>
      <c r="E7523" s="91"/>
      <c r="F7523" s="98"/>
      <c r="G7523" s="23"/>
      <c r="H7523" s="23"/>
      <c r="I7523" s="23"/>
      <c r="J7523" s="14" t="e">
        <f ca="1">F7523-(G7523+(SUMIF('RELACION PAGO DE CAJA'!B$3:B$9173,A7523,'RELACION PAGO DE CAJA'!K$3:K$9173)+SUMIF('RELACION PAGO DE CAJA'!B$3:B$9173,A7523,'RELACION PAGO DE CAJA'!L$3:L$9173)+(SUMIF('RELACION PAGO DE CAJA'!B$3:B$9173,A7523,'RELACION PAGO DE CAJA'!M$3:M$408)+(SUMIF('RELACION PAGO DE CAJA'!B$3:B$9173,A7523,'RELACION PAGO DE CAJA'!N$3:N$9173)))))</f>
        <v>#REF!</v>
      </c>
    </row>
    <row r="7524" spans="1:10">
      <c r="A7524" s="16" t="str">
        <f t="shared" si="122"/>
        <v/>
      </c>
      <c r="B7524" s="93"/>
      <c r="C7524" s="97"/>
      <c r="D7524" s="25"/>
      <c r="E7524" s="91"/>
      <c r="F7524" s="98"/>
      <c r="G7524" s="23"/>
      <c r="H7524" s="23"/>
      <c r="I7524" s="23"/>
      <c r="J7524" s="14" t="e">
        <f ca="1">F7524-(G7524+(SUMIF('RELACION PAGO DE CAJA'!B$3:B$9173,A7524,'RELACION PAGO DE CAJA'!K$3:K$9173)+SUMIF('RELACION PAGO DE CAJA'!B$3:B$9173,A7524,'RELACION PAGO DE CAJA'!L$3:L$9173)+(SUMIF('RELACION PAGO DE CAJA'!B$3:B$9173,A7524,'RELACION PAGO DE CAJA'!M$3:M$408)+(SUMIF('RELACION PAGO DE CAJA'!B$3:B$9173,A7524,'RELACION PAGO DE CAJA'!N$3:N$9173)))))</f>
        <v>#REF!</v>
      </c>
    </row>
    <row r="7525" spans="1:10">
      <c r="A7525" s="16" t="str">
        <f t="shared" si="122"/>
        <v/>
      </c>
      <c r="B7525" s="93"/>
      <c r="C7525" s="97"/>
      <c r="D7525" s="25"/>
      <c r="E7525" s="91"/>
      <c r="F7525" s="98"/>
      <c r="G7525" s="23"/>
      <c r="H7525" s="23"/>
      <c r="I7525" s="23"/>
      <c r="J7525" s="14" t="e">
        <f ca="1">F7525-(G7525+(SUMIF('RELACION PAGO DE CAJA'!B$3:B$9173,A7525,'RELACION PAGO DE CAJA'!K$3:K$9173)+SUMIF('RELACION PAGO DE CAJA'!B$3:B$9173,A7525,'RELACION PAGO DE CAJA'!L$3:L$9173)+(SUMIF('RELACION PAGO DE CAJA'!B$3:B$9173,A7525,'RELACION PAGO DE CAJA'!M$3:M$408)+(SUMIF('RELACION PAGO DE CAJA'!B$3:B$9173,A7525,'RELACION PAGO DE CAJA'!N$3:N$9173)))))</f>
        <v>#REF!</v>
      </c>
    </row>
    <row r="7526" spans="1:10">
      <c r="A7526" s="16" t="str">
        <f t="shared" si="122"/>
        <v/>
      </c>
      <c r="B7526" s="93"/>
      <c r="C7526" s="97"/>
      <c r="D7526" s="25"/>
      <c r="E7526" s="91"/>
      <c r="F7526" s="98"/>
      <c r="G7526" s="23"/>
      <c r="H7526" s="23"/>
      <c r="I7526" s="23"/>
      <c r="J7526" s="14" t="e">
        <f ca="1">F7526-(G7526+(SUMIF('RELACION PAGO DE CAJA'!B$3:B$9173,A7526,'RELACION PAGO DE CAJA'!K$3:K$9173)+SUMIF('RELACION PAGO DE CAJA'!B$3:B$9173,A7526,'RELACION PAGO DE CAJA'!L$3:L$9173)+(SUMIF('RELACION PAGO DE CAJA'!B$3:B$9173,A7526,'RELACION PAGO DE CAJA'!M$3:M$408)+(SUMIF('RELACION PAGO DE CAJA'!B$3:B$9173,A7526,'RELACION PAGO DE CAJA'!N$3:N$9173)))))</f>
        <v>#REF!</v>
      </c>
    </row>
    <row r="7527" spans="1:10">
      <c r="A7527" s="16" t="str">
        <f t="shared" si="122"/>
        <v/>
      </c>
      <c r="B7527" s="93"/>
      <c r="C7527" s="97"/>
      <c r="D7527" s="25"/>
      <c r="E7527" s="91"/>
      <c r="F7527" s="98"/>
      <c r="G7527" s="23"/>
      <c r="H7527" s="23"/>
      <c r="I7527" s="23"/>
      <c r="J7527" s="14" t="e">
        <f ca="1">F7527-(G7527+(SUMIF('RELACION PAGO DE CAJA'!B$3:B$9173,A7527,'RELACION PAGO DE CAJA'!K$3:K$9173)+SUMIF('RELACION PAGO DE CAJA'!B$3:B$9173,A7527,'RELACION PAGO DE CAJA'!L$3:L$9173)+(SUMIF('RELACION PAGO DE CAJA'!B$3:B$9173,A7527,'RELACION PAGO DE CAJA'!M$3:M$408)+(SUMIF('RELACION PAGO DE CAJA'!B$3:B$9173,A7527,'RELACION PAGO DE CAJA'!N$3:N$9173)))))</f>
        <v>#REF!</v>
      </c>
    </row>
    <row r="7528" spans="1:10">
      <c r="A7528" s="16" t="str">
        <f t="shared" si="122"/>
        <v/>
      </c>
      <c r="B7528" s="93"/>
      <c r="C7528" s="97"/>
      <c r="D7528" s="25"/>
      <c r="E7528" s="91"/>
      <c r="F7528" s="98"/>
      <c r="G7528" s="23"/>
      <c r="H7528" s="23"/>
      <c r="I7528" s="23"/>
      <c r="J7528" s="14" t="e">
        <f ca="1">F7528-(G7528+(SUMIF('RELACION PAGO DE CAJA'!B$3:B$9173,A7528,'RELACION PAGO DE CAJA'!K$3:K$9173)+SUMIF('RELACION PAGO DE CAJA'!B$3:B$9173,A7528,'RELACION PAGO DE CAJA'!L$3:L$9173)+(SUMIF('RELACION PAGO DE CAJA'!B$3:B$9173,A7528,'RELACION PAGO DE CAJA'!M$3:M$408)+(SUMIF('RELACION PAGO DE CAJA'!B$3:B$9173,A7528,'RELACION PAGO DE CAJA'!N$3:N$9173)))))</f>
        <v>#REF!</v>
      </c>
    </row>
    <row r="7529" spans="1:10">
      <c r="A7529" s="16" t="str">
        <f t="shared" si="122"/>
        <v/>
      </c>
      <c r="B7529" s="93"/>
      <c r="C7529" s="97"/>
      <c r="D7529" s="25"/>
      <c r="E7529" s="91"/>
      <c r="F7529" s="98"/>
      <c r="G7529" s="23"/>
      <c r="H7529" s="23"/>
      <c r="I7529" s="23"/>
      <c r="J7529" s="14" t="e">
        <f ca="1">F7529-(G7529+(SUMIF('RELACION PAGO DE CAJA'!B$3:B$9173,A7529,'RELACION PAGO DE CAJA'!K$3:K$9173)+SUMIF('RELACION PAGO DE CAJA'!B$3:B$9173,A7529,'RELACION PAGO DE CAJA'!L$3:L$9173)+(SUMIF('RELACION PAGO DE CAJA'!B$3:B$9173,A7529,'RELACION PAGO DE CAJA'!M$3:M$408)+(SUMIF('RELACION PAGO DE CAJA'!B$3:B$9173,A7529,'RELACION PAGO DE CAJA'!N$3:N$9173)))))</f>
        <v>#REF!</v>
      </c>
    </row>
    <row r="7530" spans="1:10">
      <c r="A7530" s="16" t="str">
        <f t="shared" si="122"/>
        <v/>
      </c>
      <c r="B7530" s="93"/>
      <c r="C7530" s="97"/>
      <c r="D7530" s="25"/>
      <c r="E7530" s="91"/>
      <c r="F7530" s="98"/>
      <c r="G7530" s="23"/>
      <c r="H7530" s="23"/>
      <c r="I7530" s="23"/>
      <c r="J7530" s="14" t="e">
        <f ca="1">F7530-(G7530+(SUMIF('RELACION PAGO DE CAJA'!B$3:B$9173,A7530,'RELACION PAGO DE CAJA'!K$3:K$9173)+SUMIF('RELACION PAGO DE CAJA'!B$3:B$9173,A7530,'RELACION PAGO DE CAJA'!L$3:L$9173)+(SUMIF('RELACION PAGO DE CAJA'!B$3:B$9173,A7530,'RELACION PAGO DE CAJA'!M$3:M$408)+(SUMIF('RELACION PAGO DE CAJA'!B$3:B$9173,A7530,'RELACION PAGO DE CAJA'!N$3:N$9173)))))</f>
        <v>#REF!</v>
      </c>
    </row>
    <row r="7531" spans="1:10">
      <c r="A7531" s="16" t="str">
        <f t="shared" si="122"/>
        <v/>
      </c>
      <c r="B7531" s="93"/>
      <c r="C7531" s="97"/>
      <c r="D7531" s="25"/>
      <c r="E7531" s="91"/>
      <c r="F7531" s="98"/>
      <c r="G7531" s="23"/>
      <c r="H7531" s="23"/>
      <c r="I7531" s="23"/>
      <c r="J7531" s="14" t="e">
        <f ca="1">F7531-(G7531+(SUMIF('RELACION PAGO DE CAJA'!B$3:B$9173,A7531,'RELACION PAGO DE CAJA'!K$3:K$9173)+SUMIF('RELACION PAGO DE CAJA'!B$3:B$9173,A7531,'RELACION PAGO DE CAJA'!L$3:L$9173)+(SUMIF('RELACION PAGO DE CAJA'!B$3:B$9173,A7531,'RELACION PAGO DE CAJA'!M$3:M$408)+(SUMIF('RELACION PAGO DE CAJA'!B$3:B$9173,A7531,'RELACION PAGO DE CAJA'!N$3:N$9173)))))</f>
        <v>#REF!</v>
      </c>
    </row>
    <row r="7532" spans="1:10">
      <c r="A7532" s="16" t="str">
        <f t="shared" si="122"/>
        <v/>
      </c>
      <c r="B7532" s="93"/>
      <c r="C7532" s="97"/>
      <c r="D7532" s="25"/>
      <c r="E7532" s="91"/>
      <c r="F7532" s="98"/>
      <c r="G7532" s="23"/>
      <c r="H7532" s="23"/>
      <c r="I7532" s="23"/>
      <c r="J7532" s="14" t="e">
        <f ca="1">F7532-(G7532+(SUMIF('RELACION PAGO DE CAJA'!B$3:B$9173,A7532,'RELACION PAGO DE CAJA'!K$3:K$9173)+SUMIF('RELACION PAGO DE CAJA'!B$3:B$9173,A7532,'RELACION PAGO DE CAJA'!L$3:L$9173)+(SUMIF('RELACION PAGO DE CAJA'!B$3:B$9173,A7532,'RELACION PAGO DE CAJA'!M$3:M$408)+(SUMIF('RELACION PAGO DE CAJA'!B$3:B$9173,A7532,'RELACION PAGO DE CAJA'!N$3:N$9173)))))</f>
        <v>#REF!</v>
      </c>
    </row>
    <row r="7533" spans="1:10">
      <c r="A7533" s="16" t="str">
        <f t="shared" si="122"/>
        <v/>
      </c>
      <c r="B7533" s="93"/>
      <c r="C7533" s="97"/>
      <c r="D7533" s="25"/>
      <c r="E7533" s="91"/>
      <c r="F7533" s="98"/>
      <c r="G7533" s="23"/>
      <c r="H7533" s="23"/>
      <c r="I7533" s="23"/>
      <c r="J7533" s="14" t="e">
        <f ca="1">F7533-(G7533+(SUMIF('RELACION PAGO DE CAJA'!B$3:B$9173,A7533,'RELACION PAGO DE CAJA'!K$3:K$9173)+SUMIF('RELACION PAGO DE CAJA'!B$3:B$9173,A7533,'RELACION PAGO DE CAJA'!L$3:L$9173)+(SUMIF('RELACION PAGO DE CAJA'!B$3:B$9173,A7533,'RELACION PAGO DE CAJA'!M$3:M$408)+(SUMIF('RELACION PAGO DE CAJA'!B$3:B$9173,A7533,'RELACION PAGO DE CAJA'!N$3:N$9173)))))</f>
        <v>#REF!</v>
      </c>
    </row>
    <row r="7534" spans="1:10">
      <c r="A7534" s="16" t="str">
        <f t="shared" si="122"/>
        <v/>
      </c>
      <c r="B7534" s="93"/>
      <c r="C7534" s="97"/>
      <c r="D7534" s="25"/>
      <c r="E7534" s="91"/>
      <c r="F7534" s="98"/>
      <c r="G7534" s="23"/>
      <c r="H7534" s="23"/>
      <c r="I7534" s="23"/>
      <c r="J7534" s="14" t="e">
        <f ca="1">F7534-(G7534+(SUMIF('RELACION PAGO DE CAJA'!B$3:B$9173,A7534,'RELACION PAGO DE CAJA'!K$3:K$9173)+SUMIF('RELACION PAGO DE CAJA'!B$3:B$9173,A7534,'RELACION PAGO DE CAJA'!L$3:L$9173)+(SUMIF('RELACION PAGO DE CAJA'!B$3:B$9173,A7534,'RELACION PAGO DE CAJA'!M$3:M$408)+(SUMIF('RELACION PAGO DE CAJA'!B$3:B$9173,A7534,'RELACION PAGO DE CAJA'!N$3:N$9173)))))</f>
        <v>#REF!</v>
      </c>
    </row>
    <row r="7535" spans="1:10">
      <c r="A7535" s="16" t="str">
        <f t="shared" si="122"/>
        <v/>
      </c>
      <c r="B7535" s="93"/>
      <c r="C7535" s="97"/>
      <c r="D7535" s="25"/>
      <c r="E7535" s="91"/>
      <c r="F7535" s="98"/>
      <c r="G7535" s="23"/>
      <c r="H7535" s="23"/>
      <c r="I7535" s="23"/>
      <c r="J7535" s="14" t="e">
        <f ca="1">F7535-(G7535+(SUMIF('RELACION PAGO DE CAJA'!B$3:B$9173,A7535,'RELACION PAGO DE CAJA'!K$3:K$9173)+SUMIF('RELACION PAGO DE CAJA'!B$3:B$9173,A7535,'RELACION PAGO DE CAJA'!L$3:L$9173)+(SUMIF('RELACION PAGO DE CAJA'!B$3:B$9173,A7535,'RELACION PAGO DE CAJA'!M$3:M$408)+(SUMIF('RELACION PAGO DE CAJA'!B$3:B$9173,A7535,'RELACION PAGO DE CAJA'!N$3:N$9173)))))</f>
        <v>#REF!</v>
      </c>
    </row>
    <row r="7536" spans="1:10">
      <c r="A7536" s="16" t="str">
        <f t="shared" si="122"/>
        <v/>
      </c>
      <c r="B7536" s="93"/>
      <c r="C7536" s="97"/>
      <c r="D7536" s="25"/>
      <c r="E7536" s="91"/>
      <c r="F7536" s="98"/>
      <c r="G7536" s="23"/>
      <c r="H7536" s="23"/>
      <c r="I7536" s="23"/>
      <c r="J7536" s="14" t="e">
        <f ca="1">F7536-(G7536+(SUMIF('RELACION PAGO DE CAJA'!B$3:B$9173,A7536,'RELACION PAGO DE CAJA'!K$3:K$9173)+SUMIF('RELACION PAGO DE CAJA'!B$3:B$9173,A7536,'RELACION PAGO DE CAJA'!L$3:L$9173)+(SUMIF('RELACION PAGO DE CAJA'!B$3:B$9173,A7536,'RELACION PAGO DE CAJA'!M$3:M$408)+(SUMIF('RELACION PAGO DE CAJA'!B$3:B$9173,A7536,'RELACION PAGO DE CAJA'!N$3:N$9173)))))</f>
        <v>#REF!</v>
      </c>
    </row>
    <row r="7537" spans="1:10">
      <c r="A7537" s="16" t="str">
        <f t="shared" si="122"/>
        <v/>
      </c>
      <c r="B7537" s="93"/>
      <c r="C7537" s="97"/>
      <c r="D7537" s="25"/>
      <c r="E7537" s="91"/>
      <c r="F7537" s="98"/>
      <c r="G7537" s="23"/>
      <c r="H7537" s="23"/>
      <c r="I7537" s="23"/>
      <c r="J7537" s="14" t="e">
        <f ca="1">F7537-(G7537+(SUMIF('RELACION PAGO DE CAJA'!B$3:B$9173,A7537,'RELACION PAGO DE CAJA'!K$3:K$9173)+SUMIF('RELACION PAGO DE CAJA'!B$3:B$9173,A7537,'RELACION PAGO DE CAJA'!L$3:L$9173)+(SUMIF('RELACION PAGO DE CAJA'!B$3:B$9173,A7537,'RELACION PAGO DE CAJA'!M$3:M$408)+(SUMIF('RELACION PAGO DE CAJA'!B$3:B$9173,A7537,'RELACION PAGO DE CAJA'!N$3:N$9173)))))</f>
        <v>#REF!</v>
      </c>
    </row>
    <row r="7538" spans="1:10">
      <c r="A7538" s="16" t="str">
        <f t="shared" si="122"/>
        <v/>
      </c>
      <c r="B7538" s="93"/>
      <c r="C7538" s="97"/>
      <c r="D7538" s="25"/>
      <c r="E7538" s="91"/>
      <c r="F7538" s="98"/>
      <c r="G7538" s="23"/>
      <c r="H7538" s="23"/>
      <c r="I7538" s="23"/>
      <c r="J7538" s="14" t="e">
        <f ca="1">F7538-(G7538+(SUMIF('RELACION PAGO DE CAJA'!B$3:B$9173,A7538,'RELACION PAGO DE CAJA'!K$3:K$9173)+SUMIF('RELACION PAGO DE CAJA'!B$3:B$9173,A7538,'RELACION PAGO DE CAJA'!L$3:L$9173)+(SUMIF('RELACION PAGO DE CAJA'!B$3:B$9173,A7538,'RELACION PAGO DE CAJA'!M$3:M$408)+(SUMIF('RELACION PAGO DE CAJA'!B$3:B$9173,A7538,'RELACION PAGO DE CAJA'!N$3:N$9173)))))</f>
        <v>#REF!</v>
      </c>
    </row>
    <row r="7539" spans="1:10">
      <c r="A7539" s="16" t="str">
        <f t="shared" si="122"/>
        <v/>
      </c>
      <c r="B7539" s="93"/>
      <c r="C7539" s="97"/>
      <c r="D7539" s="25"/>
      <c r="E7539" s="91"/>
      <c r="F7539" s="98"/>
      <c r="G7539" s="23"/>
      <c r="H7539" s="23"/>
      <c r="I7539" s="23"/>
      <c r="J7539" s="14" t="e">
        <f ca="1">F7539-(G7539+(SUMIF('RELACION PAGO DE CAJA'!B$3:B$9173,A7539,'RELACION PAGO DE CAJA'!K$3:K$9173)+SUMIF('RELACION PAGO DE CAJA'!B$3:B$9173,A7539,'RELACION PAGO DE CAJA'!L$3:L$9173)+(SUMIF('RELACION PAGO DE CAJA'!B$3:B$9173,A7539,'RELACION PAGO DE CAJA'!M$3:M$408)+(SUMIF('RELACION PAGO DE CAJA'!B$3:B$9173,A7539,'RELACION PAGO DE CAJA'!N$3:N$9173)))))</f>
        <v>#REF!</v>
      </c>
    </row>
    <row r="7540" spans="1:10">
      <c r="A7540" s="16" t="str">
        <f t="shared" si="122"/>
        <v/>
      </c>
      <c r="B7540" s="93"/>
      <c r="C7540" s="97"/>
      <c r="D7540" s="25"/>
      <c r="E7540" s="91"/>
      <c r="F7540" s="98"/>
      <c r="G7540" s="23"/>
      <c r="H7540" s="23"/>
      <c r="I7540" s="23"/>
      <c r="J7540" s="14" t="e">
        <f ca="1">F7540-(G7540+(SUMIF('RELACION PAGO DE CAJA'!B$3:B$9173,A7540,'RELACION PAGO DE CAJA'!K$3:K$9173)+SUMIF('RELACION PAGO DE CAJA'!B$3:B$9173,A7540,'RELACION PAGO DE CAJA'!L$3:L$9173)+(SUMIF('RELACION PAGO DE CAJA'!B$3:B$9173,A7540,'RELACION PAGO DE CAJA'!M$3:M$408)+(SUMIF('RELACION PAGO DE CAJA'!B$3:B$9173,A7540,'RELACION PAGO DE CAJA'!N$3:N$9173)))))</f>
        <v>#REF!</v>
      </c>
    </row>
    <row r="7541" spans="1:10">
      <c r="A7541" s="16" t="str">
        <f t="shared" si="122"/>
        <v/>
      </c>
      <c r="B7541" s="93"/>
      <c r="C7541" s="97"/>
      <c r="D7541" s="25"/>
      <c r="E7541" s="91"/>
      <c r="F7541" s="98"/>
      <c r="G7541" s="23"/>
      <c r="H7541" s="23"/>
      <c r="I7541" s="23"/>
      <c r="J7541" s="14" t="e">
        <f ca="1">F7541-(G7541+(SUMIF('RELACION PAGO DE CAJA'!B$3:B$9173,A7541,'RELACION PAGO DE CAJA'!K$3:K$9173)+SUMIF('RELACION PAGO DE CAJA'!B$3:B$9173,A7541,'RELACION PAGO DE CAJA'!L$3:L$9173)+(SUMIF('RELACION PAGO DE CAJA'!B$3:B$9173,A7541,'RELACION PAGO DE CAJA'!M$3:M$408)+(SUMIF('RELACION PAGO DE CAJA'!B$3:B$9173,A7541,'RELACION PAGO DE CAJA'!N$3:N$9173)))))</f>
        <v>#REF!</v>
      </c>
    </row>
    <row r="7542" spans="1:10">
      <c r="A7542" s="16" t="str">
        <f t="shared" si="122"/>
        <v/>
      </c>
      <c r="B7542" s="93"/>
      <c r="C7542" s="97"/>
      <c r="D7542" s="25"/>
      <c r="E7542" s="91"/>
      <c r="F7542" s="98"/>
      <c r="G7542" s="23"/>
      <c r="H7542" s="23"/>
      <c r="I7542" s="23"/>
      <c r="J7542" s="14" t="e">
        <f ca="1">F7542-(G7542+(SUMIF('RELACION PAGO DE CAJA'!B$3:B$9173,A7542,'RELACION PAGO DE CAJA'!K$3:K$9173)+SUMIF('RELACION PAGO DE CAJA'!B$3:B$9173,A7542,'RELACION PAGO DE CAJA'!L$3:L$9173)+(SUMIF('RELACION PAGO DE CAJA'!B$3:B$9173,A7542,'RELACION PAGO DE CAJA'!M$3:M$408)+(SUMIF('RELACION PAGO DE CAJA'!B$3:B$9173,A7542,'RELACION PAGO DE CAJA'!N$3:N$9173)))))</f>
        <v>#REF!</v>
      </c>
    </row>
    <row r="7543" spans="1:10">
      <c r="A7543" s="16" t="str">
        <f t="shared" si="122"/>
        <v/>
      </c>
      <c r="B7543" s="93"/>
      <c r="C7543" s="97"/>
      <c r="D7543" s="25"/>
      <c r="E7543" s="91"/>
      <c r="F7543" s="98"/>
      <c r="G7543" s="23"/>
      <c r="H7543" s="23"/>
      <c r="I7543" s="23"/>
      <c r="J7543" s="14" t="e">
        <f ca="1">F7543-(G7543+(SUMIF('RELACION PAGO DE CAJA'!B$3:B$9173,A7543,'RELACION PAGO DE CAJA'!K$3:K$9173)+SUMIF('RELACION PAGO DE CAJA'!B$3:B$9173,A7543,'RELACION PAGO DE CAJA'!L$3:L$9173)+(SUMIF('RELACION PAGO DE CAJA'!B$3:B$9173,A7543,'RELACION PAGO DE CAJA'!M$3:M$408)+(SUMIF('RELACION PAGO DE CAJA'!B$3:B$9173,A7543,'RELACION PAGO DE CAJA'!N$3:N$9173)))))</f>
        <v>#REF!</v>
      </c>
    </row>
    <row r="7544" spans="1:10">
      <c r="A7544" s="16" t="str">
        <f t="shared" si="122"/>
        <v/>
      </c>
      <c r="B7544" s="93"/>
      <c r="C7544" s="97"/>
      <c r="D7544" s="25"/>
      <c r="E7544" s="91"/>
      <c r="F7544" s="98"/>
      <c r="G7544" s="23"/>
      <c r="H7544" s="23"/>
      <c r="I7544" s="23"/>
      <c r="J7544" s="14" t="e">
        <f ca="1">F7544-(G7544+(SUMIF('RELACION PAGO DE CAJA'!B$3:B$9173,A7544,'RELACION PAGO DE CAJA'!K$3:K$9173)+SUMIF('RELACION PAGO DE CAJA'!B$3:B$9173,A7544,'RELACION PAGO DE CAJA'!L$3:L$9173)+(SUMIF('RELACION PAGO DE CAJA'!B$3:B$9173,A7544,'RELACION PAGO DE CAJA'!M$3:M$408)+(SUMIF('RELACION PAGO DE CAJA'!B$3:B$9173,A7544,'RELACION PAGO DE CAJA'!N$3:N$9173)))))</f>
        <v>#REF!</v>
      </c>
    </row>
    <row r="7545" spans="1:10">
      <c r="A7545" s="16" t="str">
        <f t="shared" si="122"/>
        <v/>
      </c>
      <c r="B7545" s="93"/>
      <c r="C7545" s="97"/>
      <c r="D7545" s="25"/>
      <c r="E7545" s="91"/>
      <c r="F7545" s="98"/>
      <c r="G7545" s="23"/>
      <c r="H7545" s="23"/>
      <c r="I7545" s="23"/>
      <c r="J7545" s="14" t="e">
        <f ca="1">F7545-(G7545+(SUMIF('RELACION PAGO DE CAJA'!B$3:B$9173,A7545,'RELACION PAGO DE CAJA'!K$3:K$9173)+SUMIF('RELACION PAGO DE CAJA'!B$3:B$9173,A7545,'RELACION PAGO DE CAJA'!L$3:L$9173)+(SUMIF('RELACION PAGO DE CAJA'!B$3:B$9173,A7545,'RELACION PAGO DE CAJA'!M$3:M$408)+(SUMIF('RELACION PAGO DE CAJA'!B$3:B$9173,A7545,'RELACION PAGO DE CAJA'!N$3:N$9173)))))</f>
        <v>#REF!</v>
      </c>
    </row>
    <row r="7546" spans="1:10">
      <c r="A7546" s="16" t="str">
        <f t="shared" si="122"/>
        <v/>
      </c>
      <c r="B7546" s="93"/>
      <c r="C7546" s="97"/>
      <c r="D7546" s="25"/>
      <c r="E7546" s="91"/>
      <c r="F7546" s="98"/>
      <c r="G7546" s="23"/>
      <c r="H7546" s="23"/>
      <c r="I7546" s="23"/>
      <c r="J7546" s="14" t="e">
        <f ca="1">F7546-(G7546+(SUMIF('RELACION PAGO DE CAJA'!B$3:B$9173,A7546,'RELACION PAGO DE CAJA'!K$3:K$9173)+SUMIF('RELACION PAGO DE CAJA'!B$3:B$9173,A7546,'RELACION PAGO DE CAJA'!L$3:L$9173)+(SUMIF('RELACION PAGO DE CAJA'!B$3:B$9173,A7546,'RELACION PAGO DE CAJA'!M$3:M$408)+(SUMIF('RELACION PAGO DE CAJA'!B$3:B$9173,A7546,'RELACION PAGO DE CAJA'!N$3:N$9173)))))</f>
        <v>#REF!</v>
      </c>
    </row>
    <row r="7547" spans="1:10">
      <c r="A7547" s="16" t="str">
        <f t="shared" si="122"/>
        <v/>
      </c>
      <c r="B7547" s="93"/>
      <c r="C7547" s="97"/>
      <c r="D7547" s="25"/>
      <c r="E7547" s="91"/>
      <c r="F7547" s="98"/>
      <c r="G7547" s="23"/>
      <c r="H7547" s="23"/>
      <c r="I7547" s="23"/>
      <c r="J7547" s="14" t="e">
        <f ca="1">F7547-(G7547+(SUMIF('RELACION PAGO DE CAJA'!B$3:B$9173,A7547,'RELACION PAGO DE CAJA'!K$3:K$9173)+SUMIF('RELACION PAGO DE CAJA'!B$3:B$9173,A7547,'RELACION PAGO DE CAJA'!L$3:L$9173)+(SUMIF('RELACION PAGO DE CAJA'!B$3:B$9173,A7547,'RELACION PAGO DE CAJA'!M$3:M$408)+(SUMIF('RELACION PAGO DE CAJA'!B$3:B$9173,A7547,'RELACION PAGO DE CAJA'!N$3:N$9173)))))</f>
        <v>#REF!</v>
      </c>
    </row>
    <row r="7548" spans="1:10">
      <c r="A7548" s="16" t="str">
        <f t="shared" si="122"/>
        <v/>
      </c>
      <c r="B7548" s="93"/>
      <c r="C7548" s="97"/>
      <c r="D7548" s="25"/>
      <c r="E7548" s="91"/>
      <c r="F7548" s="98"/>
      <c r="G7548" s="23"/>
      <c r="H7548" s="23"/>
      <c r="I7548" s="23"/>
      <c r="J7548" s="14" t="e">
        <f ca="1">F7548-(G7548+(SUMIF('RELACION PAGO DE CAJA'!B$3:B$9173,A7548,'RELACION PAGO DE CAJA'!K$3:K$9173)+SUMIF('RELACION PAGO DE CAJA'!B$3:B$9173,A7548,'RELACION PAGO DE CAJA'!L$3:L$9173)+(SUMIF('RELACION PAGO DE CAJA'!B$3:B$9173,A7548,'RELACION PAGO DE CAJA'!M$3:M$408)+(SUMIF('RELACION PAGO DE CAJA'!B$3:B$9173,A7548,'RELACION PAGO DE CAJA'!N$3:N$9173)))))</f>
        <v>#REF!</v>
      </c>
    </row>
    <row r="7549" spans="1:10">
      <c r="A7549" s="16" t="str">
        <f t="shared" si="122"/>
        <v/>
      </c>
      <c r="B7549" s="93"/>
      <c r="C7549" s="97"/>
      <c r="D7549" s="25"/>
      <c r="E7549" s="91"/>
      <c r="F7549" s="98"/>
      <c r="G7549" s="23"/>
      <c r="H7549" s="23"/>
      <c r="I7549" s="23"/>
      <c r="J7549" s="14" t="e">
        <f ca="1">F7549-(G7549+(SUMIF('RELACION PAGO DE CAJA'!B$3:B$9173,A7549,'RELACION PAGO DE CAJA'!K$3:K$9173)+SUMIF('RELACION PAGO DE CAJA'!B$3:B$9173,A7549,'RELACION PAGO DE CAJA'!L$3:L$9173)+(SUMIF('RELACION PAGO DE CAJA'!B$3:B$9173,A7549,'RELACION PAGO DE CAJA'!M$3:M$408)+(SUMIF('RELACION PAGO DE CAJA'!B$3:B$9173,A7549,'RELACION PAGO DE CAJA'!N$3:N$9173)))))</f>
        <v>#REF!</v>
      </c>
    </row>
    <row r="7550" spans="1:10">
      <c r="A7550" s="16" t="str">
        <f t="shared" si="122"/>
        <v/>
      </c>
      <c r="B7550" s="93"/>
      <c r="C7550" s="97"/>
      <c r="D7550" s="25"/>
      <c r="E7550" s="91"/>
      <c r="F7550" s="98"/>
      <c r="G7550" s="23"/>
      <c r="H7550" s="23"/>
      <c r="I7550" s="23"/>
      <c r="J7550" s="14" t="e">
        <f ca="1">F7550-(G7550+(SUMIF('RELACION PAGO DE CAJA'!B$3:B$9173,A7550,'RELACION PAGO DE CAJA'!K$3:K$9173)+SUMIF('RELACION PAGO DE CAJA'!B$3:B$9173,A7550,'RELACION PAGO DE CAJA'!L$3:L$9173)+(SUMIF('RELACION PAGO DE CAJA'!B$3:B$9173,A7550,'RELACION PAGO DE CAJA'!M$3:M$408)+(SUMIF('RELACION PAGO DE CAJA'!B$3:B$9173,A7550,'RELACION PAGO DE CAJA'!N$3:N$9173)))))</f>
        <v>#REF!</v>
      </c>
    </row>
    <row r="7551" spans="1:10">
      <c r="A7551" s="16" t="str">
        <f t="shared" si="122"/>
        <v/>
      </c>
      <c r="B7551" s="93"/>
      <c r="C7551" s="97"/>
      <c r="D7551" s="25"/>
      <c r="E7551" s="91"/>
      <c r="F7551" s="98"/>
      <c r="G7551" s="23"/>
      <c r="H7551" s="23"/>
      <c r="I7551" s="23"/>
      <c r="J7551" s="14" t="e">
        <f ca="1">F7551-(G7551+(SUMIF('RELACION PAGO DE CAJA'!B$3:B$9173,A7551,'RELACION PAGO DE CAJA'!K$3:K$9173)+SUMIF('RELACION PAGO DE CAJA'!B$3:B$9173,A7551,'RELACION PAGO DE CAJA'!L$3:L$9173)+(SUMIF('RELACION PAGO DE CAJA'!B$3:B$9173,A7551,'RELACION PAGO DE CAJA'!M$3:M$408)+(SUMIF('RELACION PAGO DE CAJA'!B$3:B$9173,A7551,'RELACION PAGO DE CAJA'!N$3:N$9173)))))</f>
        <v>#REF!</v>
      </c>
    </row>
    <row r="7552" spans="1:10">
      <c r="A7552" s="16" t="str">
        <f t="shared" si="122"/>
        <v/>
      </c>
      <c r="B7552" s="93"/>
      <c r="C7552" s="97"/>
      <c r="D7552" s="25"/>
      <c r="E7552" s="91"/>
      <c r="F7552" s="98"/>
      <c r="G7552" s="23"/>
      <c r="H7552" s="23"/>
      <c r="I7552" s="23"/>
      <c r="J7552" s="14" t="e">
        <f ca="1">F7552-(G7552+(SUMIF('RELACION PAGO DE CAJA'!B$3:B$9173,A7552,'RELACION PAGO DE CAJA'!K$3:K$9173)+SUMIF('RELACION PAGO DE CAJA'!B$3:B$9173,A7552,'RELACION PAGO DE CAJA'!L$3:L$9173)+(SUMIF('RELACION PAGO DE CAJA'!B$3:B$9173,A7552,'RELACION PAGO DE CAJA'!M$3:M$408)+(SUMIF('RELACION PAGO DE CAJA'!B$3:B$9173,A7552,'RELACION PAGO DE CAJA'!N$3:N$9173)))))</f>
        <v>#REF!</v>
      </c>
    </row>
    <row r="7553" spans="1:10">
      <c r="A7553" s="16" t="str">
        <f t="shared" si="122"/>
        <v/>
      </c>
      <c r="B7553" s="93"/>
      <c r="C7553" s="97"/>
      <c r="D7553" s="25"/>
      <c r="E7553" s="91"/>
      <c r="F7553" s="98"/>
      <c r="G7553" s="23"/>
      <c r="H7553" s="23"/>
      <c r="I7553" s="23"/>
      <c r="J7553" s="14" t="e">
        <f ca="1">F7553-(G7553+(SUMIF('RELACION PAGO DE CAJA'!B$3:B$9173,A7553,'RELACION PAGO DE CAJA'!K$3:K$9173)+SUMIF('RELACION PAGO DE CAJA'!B$3:B$9173,A7553,'RELACION PAGO DE CAJA'!L$3:L$9173)+(SUMIF('RELACION PAGO DE CAJA'!B$3:B$9173,A7553,'RELACION PAGO DE CAJA'!M$3:M$408)+(SUMIF('RELACION PAGO DE CAJA'!B$3:B$9173,A7553,'RELACION PAGO DE CAJA'!N$3:N$9173)))))</f>
        <v>#REF!</v>
      </c>
    </row>
    <row r="7554" spans="1:10">
      <c r="A7554" s="16" t="str">
        <f t="shared" si="122"/>
        <v/>
      </c>
      <c r="B7554" s="93"/>
      <c r="C7554" s="97"/>
      <c r="D7554" s="25"/>
      <c r="E7554" s="91"/>
      <c r="F7554" s="98"/>
      <c r="G7554" s="23"/>
      <c r="H7554" s="23"/>
      <c r="I7554" s="23"/>
      <c r="J7554" s="14" t="e">
        <f ca="1">F7554-(G7554+(SUMIF('RELACION PAGO DE CAJA'!B$3:B$9173,A7554,'RELACION PAGO DE CAJA'!K$3:K$9173)+SUMIF('RELACION PAGO DE CAJA'!B$3:B$9173,A7554,'RELACION PAGO DE CAJA'!L$3:L$9173)+(SUMIF('RELACION PAGO DE CAJA'!B$3:B$9173,A7554,'RELACION PAGO DE CAJA'!M$3:M$408)+(SUMIF('RELACION PAGO DE CAJA'!B$3:B$9173,A7554,'RELACION PAGO DE CAJA'!N$3:N$9173)))))</f>
        <v>#REF!</v>
      </c>
    </row>
    <row r="7555" spans="1:10">
      <c r="A7555" s="16" t="str">
        <f t="shared" si="122"/>
        <v/>
      </c>
      <c r="B7555" s="93"/>
      <c r="C7555" s="97"/>
      <c r="D7555" s="25"/>
      <c r="E7555" s="91"/>
      <c r="F7555" s="98"/>
      <c r="G7555" s="23"/>
      <c r="H7555" s="23"/>
      <c r="I7555" s="23"/>
      <c r="J7555" s="14" t="e">
        <f ca="1">F7555-(G7555+(SUMIF('RELACION PAGO DE CAJA'!B$3:B$9173,A7555,'RELACION PAGO DE CAJA'!K$3:K$9173)+SUMIF('RELACION PAGO DE CAJA'!B$3:B$9173,A7555,'RELACION PAGO DE CAJA'!L$3:L$9173)+(SUMIF('RELACION PAGO DE CAJA'!B$3:B$9173,A7555,'RELACION PAGO DE CAJA'!M$3:M$408)+(SUMIF('RELACION PAGO DE CAJA'!B$3:B$9173,A7555,'RELACION PAGO DE CAJA'!N$3:N$9173)))))</f>
        <v>#REF!</v>
      </c>
    </row>
    <row r="7556" spans="1:10">
      <c r="A7556" s="16" t="str">
        <f t="shared" si="122"/>
        <v/>
      </c>
      <c r="B7556" s="93"/>
      <c r="C7556" s="97"/>
      <c r="D7556" s="25"/>
      <c r="E7556" s="91"/>
      <c r="F7556" s="98"/>
      <c r="G7556" s="23"/>
      <c r="H7556" s="23"/>
      <c r="I7556" s="23"/>
      <c r="J7556" s="14" t="e">
        <f ca="1">F7556-(G7556+(SUMIF('RELACION PAGO DE CAJA'!B$3:B$9173,A7556,'RELACION PAGO DE CAJA'!K$3:K$9173)+SUMIF('RELACION PAGO DE CAJA'!B$3:B$9173,A7556,'RELACION PAGO DE CAJA'!L$3:L$9173)+(SUMIF('RELACION PAGO DE CAJA'!B$3:B$9173,A7556,'RELACION PAGO DE CAJA'!M$3:M$408)+(SUMIF('RELACION PAGO DE CAJA'!B$3:B$9173,A7556,'RELACION PAGO DE CAJA'!N$3:N$9173)))))</f>
        <v>#REF!</v>
      </c>
    </row>
    <row r="7557" spans="1:10">
      <c r="A7557" s="16" t="str">
        <f t="shared" si="122"/>
        <v/>
      </c>
      <c r="B7557" s="93"/>
      <c r="C7557" s="97"/>
      <c r="D7557" s="25"/>
      <c r="E7557" s="91"/>
      <c r="F7557" s="98"/>
      <c r="G7557" s="23"/>
      <c r="H7557" s="23"/>
      <c r="I7557" s="23"/>
      <c r="J7557" s="14" t="e">
        <f ca="1">F7557-(G7557+(SUMIF('RELACION PAGO DE CAJA'!B$3:B$9173,A7557,'RELACION PAGO DE CAJA'!K$3:K$9173)+SUMIF('RELACION PAGO DE CAJA'!B$3:B$9173,A7557,'RELACION PAGO DE CAJA'!L$3:L$9173)+(SUMIF('RELACION PAGO DE CAJA'!B$3:B$9173,A7557,'RELACION PAGO DE CAJA'!M$3:M$408)+(SUMIF('RELACION PAGO DE CAJA'!B$3:B$9173,A7557,'RELACION PAGO DE CAJA'!N$3:N$9173)))))</f>
        <v>#REF!</v>
      </c>
    </row>
    <row r="7558" spans="1:10">
      <c r="A7558" s="16" t="str">
        <f t="shared" si="122"/>
        <v/>
      </c>
      <c r="B7558" s="93"/>
      <c r="C7558" s="97"/>
      <c r="D7558" s="25"/>
      <c r="E7558" s="91"/>
      <c r="F7558" s="98"/>
      <c r="G7558" s="23"/>
      <c r="H7558" s="23"/>
      <c r="I7558" s="23"/>
      <c r="J7558" s="14" t="e">
        <f ca="1">F7558-(G7558+(SUMIF('RELACION PAGO DE CAJA'!B$3:B$9173,A7558,'RELACION PAGO DE CAJA'!K$3:K$9173)+SUMIF('RELACION PAGO DE CAJA'!B$3:B$9173,A7558,'RELACION PAGO DE CAJA'!L$3:L$9173)+(SUMIF('RELACION PAGO DE CAJA'!B$3:B$9173,A7558,'RELACION PAGO DE CAJA'!M$3:M$408)+(SUMIF('RELACION PAGO DE CAJA'!B$3:B$9173,A7558,'RELACION PAGO DE CAJA'!N$3:N$9173)))))</f>
        <v>#REF!</v>
      </c>
    </row>
    <row r="7559" spans="1:10">
      <c r="A7559" s="16" t="str">
        <f t="shared" si="122"/>
        <v/>
      </c>
      <c r="B7559" s="93"/>
      <c r="C7559" s="97"/>
      <c r="D7559" s="25"/>
      <c r="E7559" s="91"/>
      <c r="F7559" s="98"/>
      <c r="G7559" s="23"/>
      <c r="H7559" s="23"/>
      <c r="I7559" s="23"/>
      <c r="J7559" s="14" t="e">
        <f ca="1">F7559-(G7559+(SUMIF('RELACION PAGO DE CAJA'!B$3:B$9173,A7559,'RELACION PAGO DE CAJA'!K$3:K$9173)+SUMIF('RELACION PAGO DE CAJA'!B$3:B$9173,A7559,'RELACION PAGO DE CAJA'!L$3:L$9173)+(SUMIF('RELACION PAGO DE CAJA'!B$3:B$9173,A7559,'RELACION PAGO DE CAJA'!M$3:M$408)+(SUMIF('RELACION PAGO DE CAJA'!B$3:B$9173,A7559,'RELACION PAGO DE CAJA'!N$3:N$9173)))))</f>
        <v>#REF!</v>
      </c>
    </row>
    <row r="7560" spans="1:10">
      <c r="A7560" s="16" t="str">
        <f t="shared" si="122"/>
        <v/>
      </c>
      <c r="B7560" s="93"/>
      <c r="C7560" s="97"/>
      <c r="D7560" s="25"/>
      <c r="E7560" s="91"/>
      <c r="F7560" s="98"/>
      <c r="G7560" s="23"/>
      <c r="H7560" s="23"/>
      <c r="I7560" s="23"/>
      <c r="J7560" s="14" t="e">
        <f ca="1">F7560-(G7560+(SUMIF('RELACION PAGO DE CAJA'!B$3:B$9173,A7560,'RELACION PAGO DE CAJA'!K$3:K$9173)+SUMIF('RELACION PAGO DE CAJA'!B$3:B$9173,A7560,'RELACION PAGO DE CAJA'!L$3:L$9173)+(SUMIF('RELACION PAGO DE CAJA'!B$3:B$9173,A7560,'RELACION PAGO DE CAJA'!M$3:M$408)+(SUMIF('RELACION PAGO DE CAJA'!B$3:B$9173,A7560,'RELACION PAGO DE CAJA'!N$3:N$9173)))))</f>
        <v>#REF!</v>
      </c>
    </row>
    <row r="7561" spans="1:10">
      <c r="A7561" s="16" t="str">
        <f t="shared" si="122"/>
        <v/>
      </c>
      <c r="B7561" s="93"/>
      <c r="C7561" s="97"/>
      <c r="D7561" s="25"/>
      <c r="E7561" s="91"/>
      <c r="F7561" s="98"/>
      <c r="G7561" s="23"/>
      <c r="H7561" s="23"/>
      <c r="I7561" s="23"/>
      <c r="J7561" s="14" t="e">
        <f ca="1">F7561-(G7561+(SUMIF('RELACION PAGO DE CAJA'!B$3:B$9173,A7561,'RELACION PAGO DE CAJA'!K$3:K$9173)+SUMIF('RELACION PAGO DE CAJA'!B$3:B$9173,A7561,'RELACION PAGO DE CAJA'!L$3:L$9173)+(SUMIF('RELACION PAGO DE CAJA'!B$3:B$9173,A7561,'RELACION PAGO DE CAJA'!M$3:M$408)+(SUMIF('RELACION PAGO DE CAJA'!B$3:B$9173,A7561,'RELACION PAGO DE CAJA'!N$3:N$9173)))))</f>
        <v>#REF!</v>
      </c>
    </row>
    <row r="7562" spans="1:10">
      <c r="A7562" s="16" t="str">
        <f t="shared" si="122"/>
        <v/>
      </c>
      <c r="B7562" s="93"/>
      <c r="C7562" s="97"/>
      <c r="D7562" s="25"/>
      <c r="E7562" s="91"/>
      <c r="F7562" s="98"/>
      <c r="G7562" s="23"/>
      <c r="H7562" s="23"/>
      <c r="I7562" s="23"/>
      <c r="J7562" s="14" t="e">
        <f ca="1">F7562-(G7562+(SUMIF('RELACION PAGO DE CAJA'!B$3:B$9173,A7562,'RELACION PAGO DE CAJA'!K$3:K$9173)+SUMIF('RELACION PAGO DE CAJA'!B$3:B$9173,A7562,'RELACION PAGO DE CAJA'!L$3:L$9173)+(SUMIF('RELACION PAGO DE CAJA'!B$3:B$9173,A7562,'RELACION PAGO DE CAJA'!M$3:M$408)+(SUMIF('RELACION PAGO DE CAJA'!B$3:B$9173,A7562,'RELACION PAGO DE CAJA'!N$3:N$9173)))))</f>
        <v>#REF!</v>
      </c>
    </row>
    <row r="7563" spans="1:10">
      <c r="A7563" s="16" t="str">
        <f t="shared" si="122"/>
        <v/>
      </c>
      <c r="B7563" s="93"/>
      <c r="C7563" s="97"/>
      <c r="D7563" s="25"/>
      <c r="E7563" s="91"/>
      <c r="F7563" s="98"/>
      <c r="G7563" s="23"/>
      <c r="H7563" s="23"/>
      <c r="I7563" s="23"/>
      <c r="J7563" s="14" t="e">
        <f ca="1">F7563-(G7563+(SUMIF('RELACION PAGO DE CAJA'!B$3:B$9173,A7563,'RELACION PAGO DE CAJA'!K$3:K$9173)+SUMIF('RELACION PAGO DE CAJA'!B$3:B$9173,A7563,'RELACION PAGO DE CAJA'!L$3:L$9173)+(SUMIF('RELACION PAGO DE CAJA'!B$3:B$9173,A7563,'RELACION PAGO DE CAJA'!M$3:M$408)+(SUMIF('RELACION PAGO DE CAJA'!B$3:B$9173,A7563,'RELACION PAGO DE CAJA'!N$3:N$9173)))))</f>
        <v>#REF!</v>
      </c>
    </row>
    <row r="7564" spans="1:10">
      <c r="A7564" s="16" t="str">
        <f t="shared" si="122"/>
        <v/>
      </c>
      <c r="B7564" s="93"/>
      <c r="C7564" s="97"/>
      <c r="D7564" s="25"/>
      <c r="E7564" s="91"/>
      <c r="F7564" s="98"/>
      <c r="G7564" s="23"/>
      <c r="H7564" s="23"/>
      <c r="I7564" s="23"/>
      <c r="J7564" s="14" t="e">
        <f ca="1">F7564-(G7564+(SUMIF('RELACION PAGO DE CAJA'!B$3:B$9173,A7564,'RELACION PAGO DE CAJA'!K$3:K$9173)+SUMIF('RELACION PAGO DE CAJA'!B$3:B$9173,A7564,'RELACION PAGO DE CAJA'!L$3:L$9173)+(SUMIF('RELACION PAGO DE CAJA'!B$3:B$9173,A7564,'RELACION PAGO DE CAJA'!M$3:M$408)+(SUMIF('RELACION PAGO DE CAJA'!B$3:B$9173,A7564,'RELACION PAGO DE CAJA'!N$3:N$9173)))))</f>
        <v>#REF!</v>
      </c>
    </row>
    <row r="7565" spans="1:10">
      <c r="A7565" s="16" t="str">
        <f t="shared" si="122"/>
        <v/>
      </c>
      <c r="B7565" s="93"/>
      <c r="C7565" s="97"/>
      <c r="D7565" s="25"/>
      <c r="E7565" s="91"/>
      <c r="F7565" s="98"/>
      <c r="G7565" s="23"/>
      <c r="H7565" s="23"/>
      <c r="I7565" s="23"/>
      <c r="J7565" s="14" t="e">
        <f ca="1">F7565-(G7565+(SUMIF('RELACION PAGO DE CAJA'!B$3:B$9173,A7565,'RELACION PAGO DE CAJA'!K$3:K$9173)+SUMIF('RELACION PAGO DE CAJA'!B$3:B$9173,A7565,'RELACION PAGO DE CAJA'!L$3:L$9173)+(SUMIF('RELACION PAGO DE CAJA'!B$3:B$9173,A7565,'RELACION PAGO DE CAJA'!M$3:M$408)+(SUMIF('RELACION PAGO DE CAJA'!B$3:B$9173,A7565,'RELACION PAGO DE CAJA'!N$3:N$9173)))))</f>
        <v>#REF!</v>
      </c>
    </row>
    <row r="7566" spans="1:10">
      <c r="A7566" s="16" t="str">
        <f t="shared" si="122"/>
        <v/>
      </c>
      <c r="B7566" s="93"/>
      <c r="C7566" s="97"/>
      <c r="D7566" s="25"/>
      <c r="E7566" s="91"/>
      <c r="F7566" s="98"/>
      <c r="G7566" s="23"/>
      <c r="H7566" s="23"/>
      <c r="I7566" s="23"/>
      <c r="J7566" s="14" t="e">
        <f ca="1">F7566-(G7566+(SUMIF('RELACION PAGO DE CAJA'!B$3:B$9173,A7566,'RELACION PAGO DE CAJA'!K$3:K$9173)+SUMIF('RELACION PAGO DE CAJA'!B$3:B$9173,A7566,'RELACION PAGO DE CAJA'!L$3:L$9173)+(SUMIF('RELACION PAGO DE CAJA'!B$3:B$9173,A7566,'RELACION PAGO DE CAJA'!M$3:M$408)+(SUMIF('RELACION PAGO DE CAJA'!B$3:B$9173,A7566,'RELACION PAGO DE CAJA'!N$3:N$9173)))))</f>
        <v>#REF!</v>
      </c>
    </row>
    <row r="7567" spans="1:10">
      <c r="A7567" s="16" t="str">
        <f t="shared" si="122"/>
        <v/>
      </c>
      <c r="B7567" s="93"/>
      <c r="C7567" s="97"/>
      <c r="D7567" s="25"/>
      <c r="E7567" s="91"/>
      <c r="F7567" s="98"/>
      <c r="G7567" s="23"/>
      <c r="H7567" s="23"/>
      <c r="I7567" s="23"/>
      <c r="J7567" s="14" t="e">
        <f ca="1">F7567-(G7567+(SUMIF('RELACION PAGO DE CAJA'!B$3:B$9173,A7567,'RELACION PAGO DE CAJA'!K$3:K$9173)+SUMIF('RELACION PAGO DE CAJA'!B$3:B$9173,A7567,'RELACION PAGO DE CAJA'!L$3:L$9173)+(SUMIF('RELACION PAGO DE CAJA'!B$3:B$9173,A7567,'RELACION PAGO DE CAJA'!M$3:M$408)+(SUMIF('RELACION PAGO DE CAJA'!B$3:B$9173,A7567,'RELACION PAGO DE CAJA'!N$3:N$9173)))))</f>
        <v>#REF!</v>
      </c>
    </row>
    <row r="7568" spans="1:10">
      <c r="A7568" s="16" t="str">
        <f t="shared" si="122"/>
        <v/>
      </c>
      <c r="B7568" s="93"/>
      <c r="C7568" s="97"/>
      <c r="D7568" s="25"/>
      <c r="E7568" s="91"/>
      <c r="F7568" s="98"/>
      <c r="G7568" s="23"/>
      <c r="H7568" s="23"/>
      <c r="I7568" s="23"/>
      <c r="J7568" s="14" t="e">
        <f ca="1">F7568-(G7568+(SUMIF('RELACION PAGO DE CAJA'!B$3:B$9173,A7568,'RELACION PAGO DE CAJA'!K$3:K$9173)+SUMIF('RELACION PAGO DE CAJA'!B$3:B$9173,A7568,'RELACION PAGO DE CAJA'!L$3:L$9173)+(SUMIF('RELACION PAGO DE CAJA'!B$3:B$9173,A7568,'RELACION PAGO DE CAJA'!M$3:M$408)+(SUMIF('RELACION PAGO DE CAJA'!B$3:B$9173,A7568,'RELACION PAGO DE CAJA'!N$3:N$9173)))))</f>
        <v>#REF!</v>
      </c>
    </row>
    <row r="7569" spans="1:10">
      <c r="A7569" s="16" t="str">
        <f t="shared" si="122"/>
        <v/>
      </c>
      <c r="B7569" s="93"/>
      <c r="C7569" s="97"/>
      <c r="D7569" s="25"/>
      <c r="E7569" s="91"/>
      <c r="F7569" s="98"/>
      <c r="G7569" s="23"/>
      <c r="H7569" s="23"/>
      <c r="I7569" s="23"/>
      <c r="J7569" s="14" t="e">
        <f ca="1">F7569-(G7569+(SUMIF('RELACION PAGO DE CAJA'!B$3:B$9173,A7569,'RELACION PAGO DE CAJA'!K$3:K$9173)+SUMIF('RELACION PAGO DE CAJA'!B$3:B$9173,A7569,'RELACION PAGO DE CAJA'!L$3:L$9173)+(SUMIF('RELACION PAGO DE CAJA'!B$3:B$9173,A7569,'RELACION PAGO DE CAJA'!M$3:M$408)+(SUMIF('RELACION PAGO DE CAJA'!B$3:B$9173,A7569,'RELACION PAGO DE CAJA'!N$3:N$9173)))))</f>
        <v>#REF!</v>
      </c>
    </row>
    <row r="7570" spans="1:10">
      <c r="A7570" s="16" t="str">
        <f t="shared" si="122"/>
        <v/>
      </c>
      <c r="B7570" s="93"/>
      <c r="C7570" s="97"/>
      <c r="D7570" s="25"/>
      <c r="E7570" s="91"/>
      <c r="F7570" s="98"/>
      <c r="G7570" s="23"/>
      <c r="H7570" s="23"/>
      <c r="I7570" s="23"/>
      <c r="J7570" s="14" t="e">
        <f ca="1">F7570-(G7570+(SUMIF('RELACION PAGO DE CAJA'!B$3:B$9173,A7570,'RELACION PAGO DE CAJA'!K$3:K$9173)+SUMIF('RELACION PAGO DE CAJA'!B$3:B$9173,A7570,'RELACION PAGO DE CAJA'!L$3:L$9173)+(SUMIF('RELACION PAGO DE CAJA'!B$3:B$9173,A7570,'RELACION PAGO DE CAJA'!M$3:M$408)+(SUMIF('RELACION PAGO DE CAJA'!B$3:B$9173,A7570,'RELACION PAGO DE CAJA'!N$3:N$9173)))))</f>
        <v>#REF!</v>
      </c>
    </row>
    <row r="7571" spans="1:10">
      <c r="A7571" s="16" t="str">
        <f t="shared" si="122"/>
        <v/>
      </c>
      <c r="B7571" s="93"/>
      <c r="C7571" s="97"/>
      <c r="D7571" s="25"/>
      <c r="E7571" s="91"/>
      <c r="F7571" s="98"/>
      <c r="G7571" s="23"/>
      <c r="H7571" s="23"/>
      <c r="I7571" s="23"/>
      <c r="J7571" s="14" t="e">
        <f ca="1">F7571-(G7571+(SUMIF('RELACION PAGO DE CAJA'!B$3:B$9173,A7571,'RELACION PAGO DE CAJA'!K$3:K$9173)+SUMIF('RELACION PAGO DE CAJA'!B$3:B$9173,A7571,'RELACION PAGO DE CAJA'!L$3:L$9173)+(SUMIF('RELACION PAGO DE CAJA'!B$3:B$9173,A7571,'RELACION PAGO DE CAJA'!M$3:M$408)+(SUMIF('RELACION PAGO DE CAJA'!B$3:B$9173,A7571,'RELACION PAGO DE CAJA'!N$3:N$9173)))))</f>
        <v>#REF!</v>
      </c>
    </row>
    <row r="7572" spans="1:10">
      <c r="A7572" s="16" t="str">
        <f t="shared" si="122"/>
        <v/>
      </c>
      <c r="B7572" s="93"/>
      <c r="C7572" s="97"/>
      <c r="D7572" s="25"/>
      <c r="E7572" s="91"/>
      <c r="F7572" s="98"/>
      <c r="G7572" s="23"/>
      <c r="H7572" s="23"/>
      <c r="I7572" s="23"/>
      <c r="J7572" s="14" t="e">
        <f ca="1">F7572-(G7572+(SUMIF('RELACION PAGO DE CAJA'!B$3:B$9173,A7572,'RELACION PAGO DE CAJA'!K$3:K$9173)+SUMIF('RELACION PAGO DE CAJA'!B$3:B$9173,A7572,'RELACION PAGO DE CAJA'!L$3:L$9173)+(SUMIF('RELACION PAGO DE CAJA'!B$3:B$9173,A7572,'RELACION PAGO DE CAJA'!M$3:M$408)+(SUMIF('RELACION PAGO DE CAJA'!B$3:B$9173,A7572,'RELACION PAGO DE CAJA'!N$3:N$9173)))))</f>
        <v>#REF!</v>
      </c>
    </row>
    <row r="7573" spans="1:10">
      <c r="A7573" s="16" t="str">
        <f t="shared" ref="A7573:A7636" si="123">CONCATENATE(B7573,D7573,E7573)</f>
        <v/>
      </c>
      <c r="B7573" s="93"/>
      <c r="C7573" s="97"/>
      <c r="D7573" s="25"/>
      <c r="E7573" s="91"/>
      <c r="F7573" s="98"/>
      <c r="G7573" s="23"/>
      <c r="H7573" s="23"/>
      <c r="I7573" s="23"/>
      <c r="J7573" s="14" t="e">
        <f ca="1">F7573-(G7573+(SUMIF('RELACION PAGO DE CAJA'!B$3:B$9173,A7573,'RELACION PAGO DE CAJA'!K$3:K$9173)+SUMIF('RELACION PAGO DE CAJA'!B$3:B$9173,A7573,'RELACION PAGO DE CAJA'!L$3:L$9173)+(SUMIF('RELACION PAGO DE CAJA'!B$3:B$9173,A7573,'RELACION PAGO DE CAJA'!M$3:M$408)+(SUMIF('RELACION PAGO DE CAJA'!B$3:B$9173,A7573,'RELACION PAGO DE CAJA'!N$3:N$9173)))))</f>
        <v>#REF!</v>
      </c>
    </row>
    <row r="7574" spans="1:10">
      <c r="A7574" s="16" t="str">
        <f t="shared" si="123"/>
        <v/>
      </c>
      <c r="B7574" s="93"/>
      <c r="C7574" s="97"/>
      <c r="D7574" s="25"/>
      <c r="E7574" s="91"/>
      <c r="F7574" s="98"/>
      <c r="G7574" s="23"/>
      <c r="H7574" s="23"/>
      <c r="I7574" s="23"/>
      <c r="J7574" s="14" t="e">
        <f ca="1">F7574-(G7574+(SUMIF('RELACION PAGO DE CAJA'!B$3:B$9173,A7574,'RELACION PAGO DE CAJA'!K$3:K$9173)+SUMIF('RELACION PAGO DE CAJA'!B$3:B$9173,A7574,'RELACION PAGO DE CAJA'!L$3:L$9173)+(SUMIF('RELACION PAGO DE CAJA'!B$3:B$9173,A7574,'RELACION PAGO DE CAJA'!M$3:M$408)+(SUMIF('RELACION PAGO DE CAJA'!B$3:B$9173,A7574,'RELACION PAGO DE CAJA'!N$3:N$9173)))))</f>
        <v>#REF!</v>
      </c>
    </row>
    <row r="7575" spans="1:10">
      <c r="A7575" s="16" t="str">
        <f t="shared" si="123"/>
        <v/>
      </c>
      <c r="B7575" s="93"/>
      <c r="C7575" s="97"/>
      <c r="D7575" s="25"/>
      <c r="E7575" s="91"/>
      <c r="F7575" s="98"/>
      <c r="G7575" s="23"/>
      <c r="H7575" s="23"/>
      <c r="I7575" s="23"/>
      <c r="J7575" s="14" t="e">
        <f ca="1">F7575-(G7575+(SUMIF('RELACION PAGO DE CAJA'!B$3:B$9173,A7575,'RELACION PAGO DE CAJA'!K$3:K$9173)+SUMIF('RELACION PAGO DE CAJA'!B$3:B$9173,A7575,'RELACION PAGO DE CAJA'!L$3:L$9173)+(SUMIF('RELACION PAGO DE CAJA'!B$3:B$9173,A7575,'RELACION PAGO DE CAJA'!M$3:M$408)+(SUMIF('RELACION PAGO DE CAJA'!B$3:B$9173,A7575,'RELACION PAGO DE CAJA'!N$3:N$9173)))))</f>
        <v>#REF!</v>
      </c>
    </row>
    <row r="7576" spans="1:10">
      <c r="A7576" s="16" t="str">
        <f t="shared" si="123"/>
        <v/>
      </c>
      <c r="B7576" s="93"/>
      <c r="C7576" s="97"/>
      <c r="D7576" s="25"/>
      <c r="E7576" s="91"/>
      <c r="F7576" s="98"/>
      <c r="G7576" s="23"/>
      <c r="H7576" s="23"/>
      <c r="I7576" s="23"/>
      <c r="J7576" s="14" t="e">
        <f ca="1">F7576-(G7576+(SUMIF('RELACION PAGO DE CAJA'!B$3:B$9173,A7576,'RELACION PAGO DE CAJA'!K$3:K$9173)+SUMIF('RELACION PAGO DE CAJA'!B$3:B$9173,A7576,'RELACION PAGO DE CAJA'!L$3:L$9173)+(SUMIF('RELACION PAGO DE CAJA'!B$3:B$9173,A7576,'RELACION PAGO DE CAJA'!M$3:M$408)+(SUMIF('RELACION PAGO DE CAJA'!B$3:B$9173,A7576,'RELACION PAGO DE CAJA'!N$3:N$9173)))))</f>
        <v>#REF!</v>
      </c>
    </row>
    <row r="7577" spans="1:10">
      <c r="A7577" s="16" t="str">
        <f t="shared" si="123"/>
        <v/>
      </c>
      <c r="B7577" s="93"/>
      <c r="C7577" s="97"/>
      <c r="D7577" s="25"/>
      <c r="E7577" s="91"/>
      <c r="F7577" s="98"/>
      <c r="G7577" s="23"/>
      <c r="H7577" s="23"/>
      <c r="I7577" s="23"/>
      <c r="J7577" s="14" t="e">
        <f ca="1">F7577-(G7577+(SUMIF('RELACION PAGO DE CAJA'!B$3:B$9173,A7577,'RELACION PAGO DE CAJA'!K$3:K$9173)+SUMIF('RELACION PAGO DE CAJA'!B$3:B$9173,A7577,'RELACION PAGO DE CAJA'!L$3:L$9173)+(SUMIF('RELACION PAGO DE CAJA'!B$3:B$9173,A7577,'RELACION PAGO DE CAJA'!M$3:M$408)+(SUMIF('RELACION PAGO DE CAJA'!B$3:B$9173,A7577,'RELACION PAGO DE CAJA'!N$3:N$9173)))))</f>
        <v>#REF!</v>
      </c>
    </row>
    <row r="7578" spans="1:10">
      <c r="A7578" s="16" t="str">
        <f t="shared" si="123"/>
        <v/>
      </c>
      <c r="B7578" s="93"/>
      <c r="C7578" s="97"/>
      <c r="D7578" s="25"/>
      <c r="E7578" s="91"/>
      <c r="F7578" s="98"/>
      <c r="G7578" s="23"/>
      <c r="H7578" s="23"/>
      <c r="I7578" s="23"/>
      <c r="J7578" s="14" t="e">
        <f ca="1">F7578-(G7578+(SUMIF('RELACION PAGO DE CAJA'!B$3:B$9173,A7578,'RELACION PAGO DE CAJA'!K$3:K$9173)+SUMIF('RELACION PAGO DE CAJA'!B$3:B$9173,A7578,'RELACION PAGO DE CAJA'!L$3:L$9173)+(SUMIF('RELACION PAGO DE CAJA'!B$3:B$9173,A7578,'RELACION PAGO DE CAJA'!M$3:M$408)+(SUMIF('RELACION PAGO DE CAJA'!B$3:B$9173,A7578,'RELACION PAGO DE CAJA'!N$3:N$9173)))))</f>
        <v>#REF!</v>
      </c>
    </row>
    <row r="7579" spans="1:10">
      <c r="A7579" s="16" t="str">
        <f t="shared" si="123"/>
        <v/>
      </c>
      <c r="B7579" s="93"/>
      <c r="C7579" s="97"/>
      <c r="D7579" s="25"/>
      <c r="E7579" s="91"/>
      <c r="F7579" s="98"/>
      <c r="G7579" s="23"/>
      <c r="H7579" s="23"/>
      <c r="I7579" s="23"/>
      <c r="J7579" s="14" t="e">
        <f ca="1">F7579-(G7579+(SUMIF('RELACION PAGO DE CAJA'!B$3:B$9173,A7579,'RELACION PAGO DE CAJA'!K$3:K$9173)+SUMIF('RELACION PAGO DE CAJA'!B$3:B$9173,A7579,'RELACION PAGO DE CAJA'!L$3:L$9173)+(SUMIF('RELACION PAGO DE CAJA'!B$3:B$9173,A7579,'RELACION PAGO DE CAJA'!M$3:M$408)+(SUMIF('RELACION PAGO DE CAJA'!B$3:B$9173,A7579,'RELACION PAGO DE CAJA'!N$3:N$9173)))))</f>
        <v>#REF!</v>
      </c>
    </row>
    <row r="7580" spans="1:10">
      <c r="A7580" s="16" t="str">
        <f t="shared" si="123"/>
        <v/>
      </c>
      <c r="B7580" s="93"/>
      <c r="C7580" s="97"/>
      <c r="D7580" s="25"/>
      <c r="E7580" s="91"/>
      <c r="F7580" s="98"/>
      <c r="G7580" s="23"/>
      <c r="H7580" s="23"/>
      <c r="I7580" s="23"/>
      <c r="J7580" s="14" t="e">
        <f ca="1">F7580-(G7580+(SUMIF('RELACION PAGO DE CAJA'!B$3:B$9173,A7580,'RELACION PAGO DE CAJA'!K$3:K$9173)+SUMIF('RELACION PAGO DE CAJA'!B$3:B$9173,A7580,'RELACION PAGO DE CAJA'!L$3:L$9173)+(SUMIF('RELACION PAGO DE CAJA'!B$3:B$9173,A7580,'RELACION PAGO DE CAJA'!M$3:M$408)+(SUMIF('RELACION PAGO DE CAJA'!B$3:B$9173,A7580,'RELACION PAGO DE CAJA'!N$3:N$9173)))))</f>
        <v>#REF!</v>
      </c>
    </row>
    <row r="7581" spans="1:10">
      <c r="A7581" s="16" t="str">
        <f t="shared" si="123"/>
        <v/>
      </c>
      <c r="B7581" s="93"/>
      <c r="C7581" s="97"/>
      <c r="D7581" s="25"/>
      <c r="E7581" s="91"/>
      <c r="F7581" s="98"/>
      <c r="G7581" s="23"/>
      <c r="H7581" s="23"/>
      <c r="I7581" s="23"/>
      <c r="J7581" s="14" t="e">
        <f ca="1">F7581-(G7581+(SUMIF('RELACION PAGO DE CAJA'!B$3:B$9173,A7581,'RELACION PAGO DE CAJA'!K$3:K$9173)+SUMIF('RELACION PAGO DE CAJA'!B$3:B$9173,A7581,'RELACION PAGO DE CAJA'!L$3:L$9173)+(SUMIF('RELACION PAGO DE CAJA'!B$3:B$9173,A7581,'RELACION PAGO DE CAJA'!M$3:M$408)+(SUMIF('RELACION PAGO DE CAJA'!B$3:B$9173,A7581,'RELACION PAGO DE CAJA'!N$3:N$9173)))))</f>
        <v>#REF!</v>
      </c>
    </row>
    <row r="7582" spans="1:10">
      <c r="A7582" s="16" t="str">
        <f t="shared" si="123"/>
        <v/>
      </c>
      <c r="B7582" s="93"/>
      <c r="C7582" s="97"/>
      <c r="D7582" s="25"/>
      <c r="E7582" s="91"/>
      <c r="F7582" s="98"/>
      <c r="G7582" s="23"/>
      <c r="H7582" s="23"/>
      <c r="I7582" s="23"/>
      <c r="J7582" s="14" t="e">
        <f ca="1">F7582-(G7582+(SUMIF('RELACION PAGO DE CAJA'!B$3:B$9173,A7582,'RELACION PAGO DE CAJA'!K$3:K$9173)+SUMIF('RELACION PAGO DE CAJA'!B$3:B$9173,A7582,'RELACION PAGO DE CAJA'!L$3:L$9173)+(SUMIF('RELACION PAGO DE CAJA'!B$3:B$9173,A7582,'RELACION PAGO DE CAJA'!M$3:M$408)+(SUMIF('RELACION PAGO DE CAJA'!B$3:B$9173,A7582,'RELACION PAGO DE CAJA'!N$3:N$9173)))))</f>
        <v>#REF!</v>
      </c>
    </row>
    <row r="7583" spans="1:10">
      <c r="A7583" s="16" t="str">
        <f t="shared" si="123"/>
        <v/>
      </c>
      <c r="B7583" s="93"/>
      <c r="C7583" s="97"/>
      <c r="D7583" s="25"/>
      <c r="E7583" s="91"/>
      <c r="F7583" s="98"/>
      <c r="G7583" s="23"/>
      <c r="H7583" s="23"/>
      <c r="I7583" s="23"/>
      <c r="J7583" s="14" t="e">
        <f ca="1">F7583-(G7583+(SUMIF('RELACION PAGO DE CAJA'!B$3:B$9173,A7583,'RELACION PAGO DE CAJA'!K$3:K$9173)+SUMIF('RELACION PAGO DE CAJA'!B$3:B$9173,A7583,'RELACION PAGO DE CAJA'!L$3:L$9173)+(SUMIF('RELACION PAGO DE CAJA'!B$3:B$9173,A7583,'RELACION PAGO DE CAJA'!M$3:M$408)+(SUMIF('RELACION PAGO DE CAJA'!B$3:B$9173,A7583,'RELACION PAGO DE CAJA'!N$3:N$9173)))))</f>
        <v>#REF!</v>
      </c>
    </row>
    <row r="7584" spans="1:10">
      <c r="A7584" s="16" t="str">
        <f t="shared" si="123"/>
        <v/>
      </c>
      <c r="B7584" s="93"/>
      <c r="C7584" s="97"/>
      <c r="D7584" s="25"/>
      <c r="E7584" s="91"/>
      <c r="F7584" s="98"/>
      <c r="G7584" s="23"/>
      <c r="H7584" s="23"/>
      <c r="I7584" s="23"/>
      <c r="J7584" s="14" t="e">
        <f ca="1">F7584-(G7584+(SUMIF('RELACION PAGO DE CAJA'!B$3:B$9173,A7584,'RELACION PAGO DE CAJA'!K$3:K$9173)+SUMIF('RELACION PAGO DE CAJA'!B$3:B$9173,A7584,'RELACION PAGO DE CAJA'!L$3:L$9173)+(SUMIF('RELACION PAGO DE CAJA'!B$3:B$9173,A7584,'RELACION PAGO DE CAJA'!M$3:M$408)+(SUMIF('RELACION PAGO DE CAJA'!B$3:B$9173,A7584,'RELACION PAGO DE CAJA'!N$3:N$9173)))))</f>
        <v>#REF!</v>
      </c>
    </row>
    <row r="7585" spans="1:10">
      <c r="A7585" s="16" t="str">
        <f t="shared" si="123"/>
        <v/>
      </c>
      <c r="B7585" s="93"/>
      <c r="C7585" s="97"/>
      <c r="D7585" s="25"/>
      <c r="E7585" s="91"/>
      <c r="F7585" s="98"/>
      <c r="G7585" s="23"/>
      <c r="H7585" s="23"/>
      <c r="I7585" s="23"/>
      <c r="J7585" s="14" t="e">
        <f ca="1">F7585-(G7585+(SUMIF('RELACION PAGO DE CAJA'!B$3:B$9173,A7585,'RELACION PAGO DE CAJA'!K$3:K$9173)+SUMIF('RELACION PAGO DE CAJA'!B$3:B$9173,A7585,'RELACION PAGO DE CAJA'!L$3:L$9173)+(SUMIF('RELACION PAGO DE CAJA'!B$3:B$9173,A7585,'RELACION PAGO DE CAJA'!M$3:M$408)+(SUMIF('RELACION PAGO DE CAJA'!B$3:B$9173,A7585,'RELACION PAGO DE CAJA'!N$3:N$9173)))))</f>
        <v>#REF!</v>
      </c>
    </row>
    <row r="7586" spans="1:10">
      <c r="A7586" s="16" t="str">
        <f t="shared" si="123"/>
        <v/>
      </c>
      <c r="B7586" s="93"/>
      <c r="C7586" s="97"/>
      <c r="D7586" s="25"/>
      <c r="E7586" s="91"/>
      <c r="F7586" s="98"/>
      <c r="G7586" s="23"/>
      <c r="H7586" s="23"/>
      <c r="I7586" s="23"/>
      <c r="J7586" s="14" t="e">
        <f ca="1">F7586-(G7586+(SUMIF('RELACION PAGO DE CAJA'!B$3:B$9173,A7586,'RELACION PAGO DE CAJA'!K$3:K$9173)+SUMIF('RELACION PAGO DE CAJA'!B$3:B$9173,A7586,'RELACION PAGO DE CAJA'!L$3:L$9173)+(SUMIF('RELACION PAGO DE CAJA'!B$3:B$9173,A7586,'RELACION PAGO DE CAJA'!M$3:M$408)+(SUMIF('RELACION PAGO DE CAJA'!B$3:B$9173,A7586,'RELACION PAGO DE CAJA'!N$3:N$9173)))))</f>
        <v>#REF!</v>
      </c>
    </row>
    <row r="7587" spans="1:10">
      <c r="A7587" s="16" t="str">
        <f t="shared" si="123"/>
        <v/>
      </c>
      <c r="B7587" s="93"/>
      <c r="C7587" s="97"/>
      <c r="D7587" s="25"/>
      <c r="E7587" s="91"/>
      <c r="F7587" s="98"/>
      <c r="G7587" s="23"/>
      <c r="H7587" s="23"/>
      <c r="I7587" s="23"/>
      <c r="J7587" s="14" t="e">
        <f ca="1">F7587-(G7587+(SUMIF('RELACION PAGO DE CAJA'!B$3:B$9173,A7587,'RELACION PAGO DE CAJA'!K$3:K$9173)+SUMIF('RELACION PAGO DE CAJA'!B$3:B$9173,A7587,'RELACION PAGO DE CAJA'!L$3:L$9173)+(SUMIF('RELACION PAGO DE CAJA'!B$3:B$9173,A7587,'RELACION PAGO DE CAJA'!M$3:M$408)+(SUMIF('RELACION PAGO DE CAJA'!B$3:B$9173,A7587,'RELACION PAGO DE CAJA'!N$3:N$9173)))))</f>
        <v>#REF!</v>
      </c>
    </row>
    <row r="7588" spans="1:10">
      <c r="A7588" s="16" t="str">
        <f t="shared" si="123"/>
        <v/>
      </c>
      <c r="B7588" s="93"/>
      <c r="C7588" s="97"/>
      <c r="D7588" s="25"/>
      <c r="E7588" s="91"/>
      <c r="F7588" s="98"/>
      <c r="G7588" s="23"/>
      <c r="H7588" s="23"/>
      <c r="I7588" s="23"/>
      <c r="J7588" s="14" t="e">
        <f ca="1">F7588-(G7588+(SUMIF('RELACION PAGO DE CAJA'!B$3:B$9173,A7588,'RELACION PAGO DE CAJA'!K$3:K$9173)+SUMIF('RELACION PAGO DE CAJA'!B$3:B$9173,A7588,'RELACION PAGO DE CAJA'!L$3:L$9173)+(SUMIF('RELACION PAGO DE CAJA'!B$3:B$9173,A7588,'RELACION PAGO DE CAJA'!M$3:M$408)+(SUMIF('RELACION PAGO DE CAJA'!B$3:B$9173,A7588,'RELACION PAGO DE CAJA'!N$3:N$9173)))))</f>
        <v>#REF!</v>
      </c>
    </row>
    <row r="7589" spans="1:10">
      <c r="A7589" s="16" t="str">
        <f t="shared" si="123"/>
        <v/>
      </c>
      <c r="B7589" s="93"/>
      <c r="C7589" s="97"/>
      <c r="D7589" s="25"/>
      <c r="E7589" s="91"/>
      <c r="F7589" s="98"/>
      <c r="G7589" s="23"/>
      <c r="H7589" s="23"/>
      <c r="I7589" s="23"/>
      <c r="J7589" s="14" t="e">
        <f ca="1">F7589-(G7589+(SUMIF('RELACION PAGO DE CAJA'!B$3:B$9173,A7589,'RELACION PAGO DE CAJA'!K$3:K$9173)+SUMIF('RELACION PAGO DE CAJA'!B$3:B$9173,A7589,'RELACION PAGO DE CAJA'!L$3:L$9173)+(SUMIF('RELACION PAGO DE CAJA'!B$3:B$9173,A7589,'RELACION PAGO DE CAJA'!M$3:M$408)+(SUMIF('RELACION PAGO DE CAJA'!B$3:B$9173,A7589,'RELACION PAGO DE CAJA'!N$3:N$9173)))))</f>
        <v>#REF!</v>
      </c>
    </row>
    <row r="7590" spans="1:10">
      <c r="A7590" s="16" t="str">
        <f t="shared" si="123"/>
        <v/>
      </c>
      <c r="B7590" s="93"/>
      <c r="C7590" s="97"/>
      <c r="D7590" s="25"/>
      <c r="E7590" s="91"/>
      <c r="F7590" s="98"/>
      <c r="G7590" s="23"/>
      <c r="H7590" s="23"/>
      <c r="I7590" s="23"/>
      <c r="J7590" s="14" t="e">
        <f ca="1">F7590-(G7590+(SUMIF('RELACION PAGO DE CAJA'!B$3:B$9173,A7590,'RELACION PAGO DE CAJA'!K$3:K$9173)+SUMIF('RELACION PAGO DE CAJA'!B$3:B$9173,A7590,'RELACION PAGO DE CAJA'!L$3:L$9173)+(SUMIF('RELACION PAGO DE CAJA'!B$3:B$9173,A7590,'RELACION PAGO DE CAJA'!M$3:M$408)+(SUMIF('RELACION PAGO DE CAJA'!B$3:B$9173,A7590,'RELACION PAGO DE CAJA'!N$3:N$9173)))))</f>
        <v>#REF!</v>
      </c>
    </row>
    <row r="7591" spans="1:10">
      <c r="A7591" s="16" t="str">
        <f t="shared" si="123"/>
        <v/>
      </c>
      <c r="B7591" s="93"/>
      <c r="C7591" s="97"/>
      <c r="D7591" s="25"/>
      <c r="E7591" s="91"/>
      <c r="F7591" s="98"/>
      <c r="G7591" s="23"/>
      <c r="H7591" s="23"/>
      <c r="I7591" s="23"/>
      <c r="J7591" s="14" t="e">
        <f ca="1">F7591-(G7591+(SUMIF('RELACION PAGO DE CAJA'!B$3:B$9173,A7591,'RELACION PAGO DE CAJA'!K$3:K$9173)+SUMIF('RELACION PAGO DE CAJA'!B$3:B$9173,A7591,'RELACION PAGO DE CAJA'!L$3:L$9173)+(SUMIF('RELACION PAGO DE CAJA'!B$3:B$9173,A7591,'RELACION PAGO DE CAJA'!M$3:M$408)+(SUMIF('RELACION PAGO DE CAJA'!B$3:B$9173,A7591,'RELACION PAGO DE CAJA'!N$3:N$9173)))))</f>
        <v>#REF!</v>
      </c>
    </row>
    <row r="7592" spans="1:10">
      <c r="A7592" s="16" t="str">
        <f t="shared" si="123"/>
        <v/>
      </c>
      <c r="B7592" s="93"/>
      <c r="C7592" s="97"/>
      <c r="D7592" s="25"/>
      <c r="E7592" s="91"/>
      <c r="F7592" s="98"/>
      <c r="G7592" s="23"/>
      <c r="H7592" s="23"/>
      <c r="I7592" s="23"/>
      <c r="J7592" s="14" t="e">
        <f ca="1">F7592-(G7592+(SUMIF('RELACION PAGO DE CAJA'!B$3:B$9173,A7592,'RELACION PAGO DE CAJA'!K$3:K$9173)+SUMIF('RELACION PAGO DE CAJA'!B$3:B$9173,A7592,'RELACION PAGO DE CAJA'!L$3:L$9173)+(SUMIF('RELACION PAGO DE CAJA'!B$3:B$9173,A7592,'RELACION PAGO DE CAJA'!M$3:M$408)+(SUMIF('RELACION PAGO DE CAJA'!B$3:B$9173,A7592,'RELACION PAGO DE CAJA'!N$3:N$9173)))))</f>
        <v>#REF!</v>
      </c>
    </row>
    <row r="7593" spans="1:10">
      <c r="A7593" s="16" t="str">
        <f t="shared" si="123"/>
        <v/>
      </c>
      <c r="B7593" s="93"/>
      <c r="C7593" s="97"/>
      <c r="D7593" s="25"/>
      <c r="E7593" s="91"/>
      <c r="F7593" s="98"/>
      <c r="G7593" s="23"/>
      <c r="H7593" s="23"/>
      <c r="I7593" s="23"/>
      <c r="J7593" s="14" t="e">
        <f ca="1">F7593-(G7593+(SUMIF('RELACION PAGO DE CAJA'!B$3:B$9173,A7593,'RELACION PAGO DE CAJA'!K$3:K$9173)+SUMIF('RELACION PAGO DE CAJA'!B$3:B$9173,A7593,'RELACION PAGO DE CAJA'!L$3:L$9173)+(SUMIF('RELACION PAGO DE CAJA'!B$3:B$9173,A7593,'RELACION PAGO DE CAJA'!M$3:M$408)+(SUMIF('RELACION PAGO DE CAJA'!B$3:B$9173,A7593,'RELACION PAGO DE CAJA'!N$3:N$9173)))))</f>
        <v>#REF!</v>
      </c>
    </row>
    <row r="7594" spans="1:10">
      <c r="A7594" s="16" t="str">
        <f t="shared" si="123"/>
        <v/>
      </c>
      <c r="B7594" s="93"/>
      <c r="C7594" s="97"/>
      <c r="D7594" s="25"/>
      <c r="E7594" s="91"/>
      <c r="F7594" s="98"/>
      <c r="G7594" s="23"/>
      <c r="H7594" s="23"/>
      <c r="I7594" s="23"/>
      <c r="J7594" s="14" t="e">
        <f ca="1">F7594-(G7594+(SUMIF('RELACION PAGO DE CAJA'!B$3:B$9173,A7594,'RELACION PAGO DE CAJA'!K$3:K$9173)+SUMIF('RELACION PAGO DE CAJA'!B$3:B$9173,A7594,'RELACION PAGO DE CAJA'!L$3:L$9173)+(SUMIF('RELACION PAGO DE CAJA'!B$3:B$9173,A7594,'RELACION PAGO DE CAJA'!M$3:M$408)+(SUMIF('RELACION PAGO DE CAJA'!B$3:B$9173,A7594,'RELACION PAGO DE CAJA'!N$3:N$9173)))))</f>
        <v>#REF!</v>
      </c>
    </row>
    <row r="7595" spans="1:10">
      <c r="A7595" s="16" t="str">
        <f t="shared" si="123"/>
        <v/>
      </c>
      <c r="B7595" s="93"/>
      <c r="C7595" s="97"/>
      <c r="D7595" s="25"/>
      <c r="E7595" s="91"/>
      <c r="F7595" s="98"/>
      <c r="G7595" s="23"/>
      <c r="H7595" s="23"/>
      <c r="I7595" s="23"/>
      <c r="J7595" s="14" t="e">
        <f ca="1">F7595-(G7595+(SUMIF('RELACION PAGO DE CAJA'!B$3:B$9173,A7595,'RELACION PAGO DE CAJA'!K$3:K$9173)+SUMIF('RELACION PAGO DE CAJA'!B$3:B$9173,A7595,'RELACION PAGO DE CAJA'!L$3:L$9173)+(SUMIF('RELACION PAGO DE CAJA'!B$3:B$9173,A7595,'RELACION PAGO DE CAJA'!M$3:M$408)+(SUMIF('RELACION PAGO DE CAJA'!B$3:B$9173,A7595,'RELACION PAGO DE CAJA'!N$3:N$9173)))))</f>
        <v>#REF!</v>
      </c>
    </row>
    <row r="7596" spans="1:10">
      <c r="A7596" s="16" t="str">
        <f t="shared" si="123"/>
        <v/>
      </c>
      <c r="B7596" s="93"/>
      <c r="C7596" s="97"/>
      <c r="D7596" s="25"/>
      <c r="E7596" s="91"/>
      <c r="F7596" s="98"/>
      <c r="G7596" s="23"/>
      <c r="H7596" s="23"/>
      <c r="I7596" s="23"/>
      <c r="J7596" s="14" t="e">
        <f ca="1">F7596-(G7596+(SUMIF('RELACION PAGO DE CAJA'!B$3:B$9173,A7596,'RELACION PAGO DE CAJA'!K$3:K$9173)+SUMIF('RELACION PAGO DE CAJA'!B$3:B$9173,A7596,'RELACION PAGO DE CAJA'!L$3:L$9173)+(SUMIF('RELACION PAGO DE CAJA'!B$3:B$9173,A7596,'RELACION PAGO DE CAJA'!M$3:M$408)+(SUMIF('RELACION PAGO DE CAJA'!B$3:B$9173,A7596,'RELACION PAGO DE CAJA'!N$3:N$9173)))))</f>
        <v>#REF!</v>
      </c>
    </row>
    <row r="7597" spans="1:10">
      <c r="A7597" s="16" t="str">
        <f t="shared" si="123"/>
        <v/>
      </c>
      <c r="B7597" s="93"/>
      <c r="C7597" s="97"/>
      <c r="D7597" s="25"/>
      <c r="E7597" s="91"/>
      <c r="F7597" s="98"/>
      <c r="G7597" s="23"/>
      <c r="H7597" s="23"/>
      <c r="I7597" s="23"/>
      <c r="J7597" s="14" t="e">
        <f ca="1">F7597-(G7597+(SUMIF('RELACION PAGO DE CAJA'!B$3:B$9173,A7597,'RELACION PAGO DE CAJA'!K$3:K$9173)+SUMIF('RELACION PAGO DE CAJA'!B$3:B$9173,A7597,'RELACION PAGO DE CAJA'!L$3:L$9173)+(SUMIF('RELACION PAGO DE CAJA'!B$3:B$9173,A7597,'RELACION PAGO DE CAJA'!M$3:M$408)+(SUMIF('RELACION PAGO DE CAJA'!B$3:B$9173,A7597,'RELACION PAGO DE CAJA'!N$3:N$9173)))))</f>
        <v>#REF!</v>
      </c>
    </row>
    <row r="7598" spans="1:10">
      <c r="A7598" s="16" t="str">
        <f t="shared" si="123"/>
        <v/>
      </c>
      <c r="B7598" s="93"/>
      <c r="C7598" s="97"/>
      <c r="D7598" s="25"/>
      <c r="E7598" s="91"/>
      <c r="F7598" s="98"/>
      <c r="G7598" s="23"/>
      <c r="H7598" s="23"/>
      <c r="I7598" s="23"/>
      <c r="J7598" s="14" t="e">
        <f ca="1">F7598-(G7598+(SUMIF('RELACION PAGO DE CAJA'!B$3:B$9173,A7598,'RELACION PAGO DE CAJA'!K$3:K$9173)+SUMIF('RELACION PAGO DE CAJA'!B$3:B$9173,A7598,'RELACION PAGO DE CAJA'!L$3:L$9173)+(SUMIF('RELACION PAGO DE CAJA'!B$3:B$9173,A7598,'RELACION PAGO DE CAJA'!M$3:M$408)+(SUMIF('RELACION PAGO DE CAJA'!B$3:B$9173,A7598,'RELACION PAGO DE CAJA'!N$3:N$9173)))))</f>
        <v>#REF!</v>
      </c>
    </row>
    <row r="7599" spans="1:10">
      <c r="A7599" s="16" t="str">
        <f t="shared" si="123"/>
        <v/>
      </c>
      <c r="B7599" s="93"/>
      <c r="C7599" s="97"/>
      <c r="D7599" s="25"/>
      <c r="E7599" s="91"/>
      <c r="F7599" s="98"/>
      <c r="G7599" s="23"/>
      <c r="H7599" s="23"/>
      <c r="I7599" s="23"/>
      <c r="J7599" s="14" t="e">
        <f ca="1">F7599-(G7599+(SUMIF('RELACION PAGO DE CAJA'!B$3:B$9173,A7599,'RELACION PAGO DE CAJA'!K$3:K$9173)+SUMIF('RELACION PAGO DE CAJA'!B$3:B$9173,A7599,'RELACION PAGO DE CAJA'!L$3:L$9173)+(SUMIF('RELACION PAGO DE CAJA'!B$3:B$9173,A7599,'RELACION PAGO DE CAJA'!M$3:M$408)+(SUMIF('RELACION PAGO DE CAJA'!B$3:B$9173,A7599,'RELACION PAGO DE CAJA'!N$3:N$9173)))))</f>
        <v>#REF!</v>
      </c>
    </row>
    <row r="7600" spans="1:10">
      <c r="A7600" s="16" t="str">
        <f t="shared" si="123"/>
        <v/>
      </c>
      <c r="B7600" s="93"/>
      <c r="C7600" s="97"/>
      <c r="D7600" s="25"/>
      <c r="E7600" s="91"/>
      <c r="F7600" s="98"/>
      <c r="G7600" s="23"/>
      <c r="H7600" s="23"/>
      <c r="I7600" s="23"/>
      <c r="J7600" s="14" t="e">
        <f ca="1">F7600-(G7600+(SUMIF('RELACION PAGO DE CAJA'!B$3:B$9173,A7600,'RELACION PAGO DE CAJA'!K$3:K$9173)+SUMIF('RELACION PAGO DE CAJA'!B$3:B$9173,A7600,'RELACION PAGO DE CAJA'!L$3:L$9173)+(SUMIF('RELACION PAGO DE CAJA'!B$3:B$9173,A7600,'RELACION PAGO DE CAJA'!M$3:M$408)+(SUMIF('RELACION PAGO DE CAJA'!B$3:B$9173,A7600,'RELACION PAGO DE CAJA'!N$3:N$9173)))))</f>
        <v>#REF!</v>
      </c>
    </row>
    <row r="7601" spans="1:10">
      <c r="A7601" s="16" t="str">
        <f t="shared" si="123"/>
        <v/>
      </c>
      <c r="B7601" s="93"/>
      <c r="C7601" s="97"/>
      <c r="D7601" s="25"/>
      <c r="E7601" s="91"/>
      <c r="F7601" s="98"/>
      <c r="G7601" s="23"/>
      <c r="H7601" s="23"/>
      <c r="I7601" s="23"/>
      <c r="J7601" s="14" t="e">
        <f ca="1">F7601-(G7601+(SUMIF('RELACION PAGO DE CAJA'!B$3:B$9173,A7601,'RELACION PAGO DE CAJA'!K$3:K$9173)+SUMIF('RELACION PAGO DE CAJA'!B$3:B$9173,A7601,'RELACION PAGO DE CAJA'!L$3:L$9173)+(SUMIF('RELACION PAGO DE CAJA'!B$3:B$9173,A7601,'RELACION PAGO DE CAJA'!M$3:M$408)+(SUMIF('RELACION PAGO DE CAJA'!B$3:B$9173,A7601,'RELACION PAGO DE CAJA'!N$3:N$9173)))))</f>
        <v>#REF!</v>
      </c>
    </row>
    <row r="7602" spans="1:10">
      <c r="A7602" s="16" t="str">
        <f t="shared" si="123"/>
        <v/>
      </c>
      <c r="B7602" s="93"/>
      <c r="C7602" s="97"/>
      <c r="D7602" s="25"/>
      <c r="E7602" s="91"/>
      <c r="F7602" s="98"/>
      <c r="G7602" s="23"/>
      <c r="H7602" s="23"/>
      <c r="I7602" s="23"/>
      <c r="J7602" s="14" t="e">
        <f ca="1">F7602-(G7602+(SUMIF('RELACION PAGO DE CAJA'!B$3:B$9173,A7602,'RELACION PAGO DE CAJA'!K$3:K$9173)+SUMIF('RELACION PAGO DE CAJA'!B$3:B$9173,A7602,'RELACION PAGO DE CAJA'!L$3:L$9173)+(SUMIF('RELACION PAGO DE CAJA'!B$3:B$9173,A7602,'RELACION PAGO DE CAJA'!M$3:M$408)+(SUMIF('RELACION PAGO DE CAJA'!B$3:B$9173,A7602,'RELACION PAGO DE CAJA'!N$3:N$9173)))))</f>
        <v>#REF!</v>
      </c>
    </row>
    <row r="7603" spans="1:10">
      <c r="A7603" s="16" t="str">
        <f t="shared" si="123"/>
        <v/>
      </c>
      <c r="B7603" s="93"/>
      <c r="C7603" s="97"/>
      <c r="D7603" s="25"/>
      <c r="E7603" s="91"/>
      <c r="F7603" s="98"/>
      <c r="G7603" s="23"/>
      <c r="H7603" s="23"/>
      <c r="I7603" s="23"/>
      <c r="J7603" s="14" t="e">
        <f ca="1">F7603-(G7603+(SUMIF('RELACION PAGO DE CAJA'!B$3:B$9173,A7603,'RELACION PAGO DE CAJA'!K$3:K$9173)+SUMIF('RELACION PAGO DE CAJA'!B$3:B$9173,A7603,'RELACION PAGO DE CAJA'!L$3:L$9173)+(SUMIF('RELACION PAGO DE CAJA'!B$3:B$9173,A7603,'RELACION PAGO DE CAJA'!M$3:M$408)+(SUMIF('RELACION PAGO DE CAJA'!B$3:B$9173,A7603,'RELACION PAGO DE CAJA'!N$3:N$9173)))))</f>
        <v>#REF!</v>
      </c>
    </row>
    <row r="7604" spans="1:10">
      <c r="A7604" s="16" t="str">
        <f t="shared" si="123"/>
        <v/>
      </c>
      <c r="B7604" s="93"/>
      <c r="C7604" s="97"/>
      <c r="D7604" s="25"/>
      <c r="E7604" s="91"/>
      <c r="F7604" s="98"/>
      <c r="G7604" s="23"/>
      <c r="H7604" s="23"/>
      <c r="I7604" s="23"/>
      <c r="J7604" s="14" t="e">
        <f ca="1">F7604-(G7604+(SUMIF('RELACION PAGO DE CAJA'!B$3:B$9173,A7604,'RELACION PAGO DE CAJA'!K$3:K$9173)+SUMIF('RELACION PAGO DE CAJA'!B$3:B$9173,A7604,'RELACION PAGO DE CAJA'!L$3:L$9173)+(SUMIF('RELACION PAGO DE CAJA'!B$3:B$9173,A7604,'RELACION PAGO DE CAJA'!M$3:M$408)+(SUMIF('RELACION PAGO DE CAJA'!B$3:B$9173,A7604,'RELACION PAGO DE CAJA'!N$3:N$9173)))))</f>
        <v>#REF!</v>
      </c>
    </row>
    <row r="7605" spans="1:10">
      <c r="A7605" s="16" t="str">
        <f t="shared" si="123"/>
        <v/>
      </c>
      <c r="B7605" s="93"/>
      <c r="C7605" s="97"/>
      <c r="D7605" s="25"/>
      <c r="E7605" s="91"/>
      <c r="F7605" s="98"/>
      <c r="G7605" s="23"/>
      <c r="H7605" s="23"/>
      <c r="I7605" s="23"/>
      <c r="J7605" s="14" t="e">
        <f ca="1">F7605-(G7605+(SUMIF('RELACION PAGO DE CAJA'!B$3:B$9173,A7605,'RELACION PAGO DE CAJA'!K$3:K$9173)+SUMIF('RELACION PAGO DE CAJA'!B$3:B$9173,A7605,'RELACION PAGO DE CAJA'!L$3:L$9173)+(SUMIF('RELACION PAGO DE CAJA'!B$3:B$9173,A7605,'RELACION PAGO DE CAJA'!M$3:M$408)+(SUMIF('RELACION PAGO DE CAJA'!B$3:B$9173,A7605,'RELACION PAGO DE CAJA'!N$3:N$9173)))))</f>
        <v>#REF!</v>
      </c>
    </row>
    <row r="7606" spans="1:10">
      <c r="A7606" s="16" t="str">
        <f t="shared" si="123"/>
        <v/>
      </c>
      <c r="B7606" s="93"/>
      <c r="C7606" s="97"/>
      <c r="D7606" s="25"/>
      <c r="E7606" s="91"/>
      <c r="F7606" s="98"/>
      <c r="G7606" s="23"/>
      <c r="H7606" s="23"/>
      <c r="I7606" s="23"/>
      <c r="J7606" s="14" t="e">
        <f ca="1">F7606-(G7606+(SUMIF('RELACION PAGO DE CAJA'!B$3:B$9173,A7606,'RELACION PAGO DE CAJA'!K$3:K$9173)+SUMIF('RELACION PAGO DE CAJA'!B$3:B$9173,A7606,'RELACION PAGO DE CAJA'!L$3:L$9173)+(SUMIF('RELACION PAGO DE CAJA'!B$3:B$9173,A7606,'RELACION PAGO DE CAJA'!M$3:M$408)+(SUMIF('RELACION PAGO DE CAJA'!B$3:B$9173,A7606,'RELACION PAGO DE CAJA'!N$3:N$9173)))))</f>
        <v>#REF!</v>
      </c>
    </row>
    <row r="7607" spans="1:10">
      <c r="A7607" s="16" t="str">
        <f t="shared" si="123"/>
        <v/>
      </c>
      <c r="B7607" s="93"/>
      <c r="C7607" s="97"/>
      <c r="D7607" s="25"/>
      <c r="E7607" s="91"/>
      <c r="F7607" s="98"/>
      <c r="G7607" s="23"/>
      <c r="H7607" s="23"/>
      <c r="I7607" s="23"/>
      <c r="J7607" s="14" t="e">
        <f ca="1">F7607-(G7607+(SUMIF('RELACION PAGO DE CAJA'!B$3:B$9173,A7607,'RELACION PAGO DE CAJA'!K$3:K$9173)+SUMIF('RELACION PAGO DE CAJA'!B$3:B$9173,A7607,'RELACION PAGO DE CAJA'!L$3:L$9173)+(SUMIF('RELACION PAGO DE CAJA'!B$3:B$9173,A7607,'RELACION PAGO DE CAJA'!M$3:M$408)+(SUMIF('RELACION PAGO DE CAJA'!B$3:B$9173,A7607,'RELACION PAGO DE CAJA'!N$3:N$9173)))))</f>
        <v>#REF!</v>
      </c>
    </row>
    <row r="7608" spans="1:10">
      <c r="A7608" s="16" t="str">
        <f t="shared" si="123"/>
        <v/>
      </c>
      <c r="B7608" s="93"/>
      <c r="C7608" s="97"/>
      <c r="D7608" s="25"/>
      <c r="E7608" s="91"/>
      <c r="F7608" s="98"/>
      <c r="G7608" s="23"/>
      <c r="H7608" s="23"/>
      <c r="I7608" s="23"/>
      <c r="J7608" s="14" t="e">
        <f ca="1">F7608-(G7608+(SUMIF('RELACION PAGO DE CAJA'!B$3:B$9173,A7608,'RELACION PAGO DE CAJA'!K$3:K$9173)+SUMIF('RELACION PAGO DE CAJA'!B$3:B$9173,A7608,'RELACION PAGO DE CAJA'!L$3:L$9173)+(SUMIF('RELACION PAGO DE CAJA'!B$3:B$9173,A7608,'RELACION PAGO DE CAJA'!M$3:M$408)+(SUMIF('RELACION PAGO DE CAJA'!B$3:B$9173,A7608,'RELACION PAGO DE CAJA'!N$3:N$9173)))))</f>
        <v>#REF!</v>
      </c>
    </row>
    <row r="7609" spans="1:10">
      <c r="A7609" s="16" t="str">
        <f t="shared" si="123"/>
        <v/>
      </c>
      <c r="B7609" s="93"/>
      <c r="C7609" s="97"/>
      <c r="D7609" s="25"/>
      <c r="E7609" s="91"/>
      <c r="F7609" s="98"/>
      <c r="G7609" s="23"/>
      <c r="H7609" s="23"/>
      <c r="I7609" s="23"/>
      <c r="J7609" s="14" t="e">
        <f ca="1">F7609-(G7609+(SUMIF('RELACION PAGO DE CAJA'!B$3:B$9173,A7609,'RELACION PAGO DE CAJA'!K$3:K$9173)+SUMIF('RELACION PAGO DE CAJA'!B$3:B$9173,A7609,'RELACION PAGO DE CAJA'!L$3:L$9173)+(SUMIF('RELACION PAGO DE CAJA'!B$3:B$9173,A7609,'RELACION PAGO DE CAJA'!M$3:M$408)+(SUMIF('RELACION PAGO DE CAJA'!B$3:B$9173,A7609,'RELACION PAGO DE CAJA'!N$3:N$9173)))))</f>
        <v>#REF!</v>
      </c>
    </row>
    <row r="7610" spans="1:10">
      <c r="A7610" s="16" t="str">
        <f t="shared" si="123"/>
        <v/>
      </c>
      <c r="B7610" s="93"/>
      <c r="C7610" s="97"/>
      <c r="D7610" s="25"/>
      <c r="E7610" s="91"/>
      <c r="F7610" s="98"/>
      <c r="G7610" s="23"/>
      <c r="H7610" s="23"/>
      <c r="I7610" s="23"/>
      <c r="J7610" s="14" t="e">
        <f ca="1">F7610-(G7610+(SUMIF('RELACION PAGO DE CAJA'!B$3:B$9173,A7610,'RELACION PAGO DE CAJA'!K$3:K$9173)+SUMIF('RELACION PAGO DE CAJA'!B$3:B$9173,A7610,'RELACION PAGO DE CAJA'!L$3:L$9173)+(SUMIF('RELACION PAGO DE CAJA'!B$3:B$9173,A7610,'RELACION PAGO DE CAJA'!M$3:M$408)+(SUMIF('RELACION PAGO DE CAJA'!B$3:B$9173,A7610,'RELACION PAGO DE CAJA'!N$3:N$9173)))))</f>
        <v>#REF!</v>
      </c>
    </row>
    <row r="7611" spans="1:10">
      <c r="A7611" s="16" t="str">
        <f t="shared" si="123"/>
        <v/>
      </c>
      <c r="B7611" s="93"/>
      <c r="C7611" s="97"/>
      <c r="D7611" s="25"/>
      <c r="E7611" s="91"/>
      <c r="F7611" s="98"/>
      <c r="G7611" s="23"/>
      <c r="H7611" s="23"/>
      <c r="I7611" s="23"/>
      <c r="J7611" s="14" t="e">
        <f ca="1">F7611-(G7611+(SUMIF('RELACION PAGO DE CAJA'!B$3:B$9173,A7611,'RELACION PAGO DE CAJA'!K$3:K$9173)+SUMIF('RELACION PAGO DE CAJA'!B$3:B$9173,A7611,'RELACION PAGO DE CAJA'!L$3:L$9173)+(SUMIF('RELACION PAGO DE CAJA'!B$3:B$9173,A7611,'RELACION PAGO DE CAJA'!M$3:M$408)+(SUMIF('RELACION PAGO DE CAJA'!B$3:B$9173,A7611,'RELACION PAGO DE CAJA'!N$3:N$9173)))))</f>
        <v>#REF!</v>
      </c>
    </row>
    <row r="7612" spans="1:10">
      <c r="A7612" s="16" t="str">
        <f t="shared" si="123"/>
        <v/>
      </c>
      <c r="B7612" s="93"/>
      <c r="C7612" s="97"/>
      <c r="D7612" s="25"/>
      <c r="E7612" s="91"/>
      <c r="F7612" s="98"/>
      <c r="G7612" s="23"/>
      <c r="H7612" s="23"/>
      <c r="I7612" s="23"/>
      <c r="J7612" s="14" t="e">
        <f ca="1">F7612-(G7612+(SUMIF('RELACION PAGO DE CAJA'!B$3:B$9173,A7612,'RELACION PAGO DE CAJA'!K$3:K$9173)+SUMIF('RELACION PAGO DE CAJA'!B$3:B$9173,A7612,'RELACION PAGO DE CAJA'!L$3:L$9173)+(SUMIF('RELACION PAGO DE CAJA'!B$3:B$9173,A7612,'RELACION PAGO DE CAJA'!M$3:M$408)+(SUMIF('RELACION PAGO DE CAJA'!B$3:B$9173,A7612,'RELACION PAGO DE CAJA'!N$3:N$9173)))))</f>
        <v>#REF!</v>
      </c>
    </row>
    <row r="7613" spans="1:10">
      <c r="A7613" s="16" t="str">
        <f t="shared" si="123"/>
        <v/>
      </c>
      <c r="B7613" s="93"/>
      <c r="C7613" s="97"/>
      <c r="D7613" s="25"/>
      <c r="E7613" s="91"/>
      <c r="F7613" s="98"/>
      <c r="G7613" s="23"/>
      <c r="H7613" s="23"/>
      <c r="I7613" s="23"/>
      <c r="J7613" s="14" t="e">
        <f ca="1">F7613-(G7613+(SUMIF('RELACION PAGO DE CAJA'!B$3:B$9173,A7613,'RELACION PAGO DE CAJA'!K$3:K$9173)+SUMIF('RELACION PAGO DE CAJA'!B$3:B$9173,A7613,'RELACION PAGO DE CAJA'!L$3:L$9173)+(SUMIF('RELACION PAGO DE CAJA'!B$3:B$9173,A7613,'RELACION PAGO DE CAJA'!M$3:M$408)+(SUMIF('RELACION PAGO DE CAJA'!B$3:B$9173,A7613,'RELACION PAGO DE CAJA'!N$3:N$9173)))))</f>
        <v>#REF!</v>
      </c>
    </row>
    <row r="7614" spans="1:10">
      <c r="A7614" s="16" t="str">
        <f t="shared" si="123"/>
        <v/>
      </c>
      <c r="B7614" s="93"/>
      <c r="C7614" s="97"/>
      <c r="D7614" s="25"/>
      <c r="E7614" s="91"/>
      <c r="F7614" s="98"/>
      <c r="G7614" s="23"/>
      <c r="H7614" s="23"/>
      <c r="I7614" s="23"/>
      <c r="J7614" s="14" t="e">
        <f ca="1">F7614-(G7614+(SUMIF('RELACION PAGO DE CAJA'!B$3:B$9173,A7614,'RELACION PAGO DE CAJA'!K$3:K$9173)+SUMIF('RELACION PAGO DE CAJA'!B$3:B$9173,A7614,'RELACION PAGO DE CAJA'!L$3:L$9173)+(SUMIF('RELACION PAGO DE CAJA'!B$3:B$9173,A7614,'RELACION PAGO DE CAJA'!M$3:M$408)+(SUMIF('RELACION PAGO DE CAJA'!B$3:B$9173,A7614,'RELACION PAGO DE CAJA'!N$3:N$9173)))))</f>
        <v>#REF!</v>
      </c>
    </row>
    <row r="7615" spans="1:10">
      <c r="A7615" s="16" t="str">
        <f t="shared" si="123"/>
        <v/>
      </c>
      <c r="B7615" s="93"/>
      <c r="C7615" s="97"/>
      <c r="D7615" s="25"/>
      <c r="E7615" s="91"/>
      <c r="F7615" s="98"/>
      <c r="G7615" s="23"/>
      <c r="H7615" s="23"/>
      <c r="I7615" s="23"/>
      <c r="J7615" s="14" t="e">
        <f ca="1">F7615-(G7615+(SUMIF('RELACION PAGO DE CAJA'!B$3:B$9173,A7615,'RELACION PAGO DE CAJA'!K$3:K$9173)+SUMIF('RELACION PAGO DE CAJA'!B$3:B$9173,A7615,'RELACION PAGO DE CAJA'!L$3:L$9173)+(SUMIF('RELACION PAGO DE CAJA'!B$3:B$9173,A7615,'RELACION PAGO DE CAJA'!M$3:M$408)+(SUMIF('RELACION PAGO DE CAJA'!B$3:B$9173,A7615,'RELACION PAGO DE CAJA'!N$3:N$9173)))))</f>
        <v>#REF!</v>
      </c>
    </row>
    <row r="7616" spans="1:10">
      <c r="A7616" s="16" t="str">
        <f t="shared" si="123"/>
        <v/>
      </c>
      <c r="B7616" s="93"/>
      <c r="C7616" s="97"/>
      <c r="D7616" s="25"/>
      <c r="E7616" s="91"/>
      <c r="F7616" s="98"/>
      <c r="G7616" s="23"/>
      <c r="H7616" s="23"/>
      <c r="I7616" s="23"/>
      <c r="J7616" s="14" t="e">
        <f ca="1">F7616-(G7616+(SUMIF('RELACION PAGO DE CAJA'!B$3:B$9173,A7616,'RELACION PAGO DE CAJA'!K$3:K$9173)+SUMIF('RELACION PAGO DE CAJA'!B$3:B$9173,A7616,'RELACION PAGO DE CAJA'!L$3:L$9173)+(SUMIF('RELACION PAGO DE CAJA'!B$3:B$9173,A7616,'RELACION PAGO DE CAJA'!M$3:M$408)+(SUMIF('RELACION PAGO DE CAJA'!B$3:B$9173,A7616,'RELACION PAGO DE CAJA'!N$3:N$9173)))))</f>
        <v>#REF!</v>
      </c>
    </row>
    <row r="7617" spans="1:10">
      <c r="A7617" s="16" t="str">
        <f t="shared" si="123"/>
        <v/>
      </c>
      <c r="B7617" s="93"/>
      <c r="C7617" s="97"/>
      <c r="D7617" s="25"/>
      <c r="E7617" s="91"/>
      <c r="F7617" s="98"/>
      <c r="G7617" s="23"/>
      <c r="H7617" s="23"/>
      <c r="I7617" s="23"/>
      <c r="J7617" s="14" t="e">
        <f ca="1">F7617-(G7617+(SUMIF('RELACION PAGO DE CAJA'!B$3:B$9173,A7617,'RELACION PAGO DE CAJA'!K$3:K$9173)+SUMIF('RELACION PAGO DE CAJA'!B$3:B$9173,A7617,'RELACION PAGO DE CAJA'!L$3:L$9173)+(SUMIF('RELACION PAGO DE CAJA'!B$3:B$9173,A7617,'RELACION PAGO DE CAJA'!M$3:M$408)+(SUMIF('RELACION PAGO DE CAJA'!B$3:B$9173,A7617,'RELACION PAGO DE CAJA'!N$3:N$9173)))))</f>
        <v>#REF!</v>
      </c>
    </row>
    <row r="7618" spans="1:10">
      <c r="A7618" s="16" t="str">
        <f t="shared" si="123"/>
        <v/>
      </c>
      <c r="B7618" s="93"/>
      <c r="C7618" s="97"/>
      <c r="D7618" s="25"/>
      <c r="E7618" s="91"/>
      <c r="F7618" s="98"/>
      <c r="G7618" s="23"/>
      <c r="H7618" s="23"/>
      <c r="I7618" s="23"/>
      <c r="J7618" s="14" t="e">
        <f ca="1">F7618-(G7618+(SUMIF('RELACION PAGO DE CAJA'!B$3:B$9173,A7618,'RELACION PAGO DE CAJA'!K$3:K$9173)+SUMIF('RELACION PAGO DE CAJA'!B$3:B$9173,A7618,'RELACION PAGO DE CAJA'!L$3:L$9173)+(SUMIF('RELACION PAGO DE CAJA'!B$3:B$9173,A7618,'RELACION PAGO DE CAJA'!M$3:M$408)+(SUMIF('RELACION PAGO DE CAJA'!B$3:B$9173,A7618,'RELACION PAGO DE CAJA'!N$3:N$9173)))))</f>
        <v>#REF!</v>
      </c>
    </row>
    <row r="7619" spans="1:10">
      <c r="A7619" s="16" t="str">
        <f t="shared" si="123"/>
        <v/>
      </c>
      <c r="B7619" s="93"/>
      <c r="C7619" s="97"/>
      <c r="D7619" s="25"/>
      <c r="E7619" s="91"/>
      <c r="F7619" s="98"/>
      <c r="G7619" s="23"/>
      <c r="H7619" s="23"/>
      <c r="I7619" s="23"/>
      <c r="J7619" s="14" t="e">
        <f ca="1">F7619-(G7619+(SUMIF('RELACION PAGO DE CAJA'!B$3:B$9173,A7619,'RELACION PAGO DE CAJA'!K$3:K$9173)+SUMIF('RELACION PAGO DE CAJA'!B$3:B$9173,A7619,'RELACION PAGO DE CAJA'!L$3:L$9173)+(SUMIF('RELACION PAGO DE CAJA'!B$3:B$9173,A7619,'RELACION PAGO DE CAJA'!M$3:M$408)+(SUMIF('RELACION PAGO DE CAJA'!B$3:B$9173,A7619,'RELACION PAGO DE CAJA'!N$3:N$9173)))))</f>
        <v>#REF!</v>
      </c>
    </row>
    <row r="7620" spans="1:10">
      <c r="A7620" s="16" t="str">
        <f t="shared" si="123"/>
        <v/>
      </c>
      <c r="B7620" s="93"/>
      <c r="C7620" s="97"/>
      <c r="D7620" s="25"/>
      <c r="E7620" s="91"/>
      <c r="F7620" s="98"/>
      <c r="G7620" s="23"/>
      <c r="H7620" s="23"/>
      <c r="I7620" s="23"/>
      <c r="J7620" s="14" t="e">
        <f ca="1">F7620-(G7620+(SUMIF('RELACION PAGO DE CAJA'!B$3:B$9173,A7620,'RELACION PAGO DE CAJA'!K$3:K$9173)+SUMIF('RELACION PAGO DE CAJA'!B$3:B$9173,A7620,'RELACION PAGO DE CAJA'!L$3:L$9173)+(SUMIF('RELACION PAGO DE CAJA'!B$3:B$9173,A7620,'RELACION PAGO DE CAJA'!M$3:M$408)+(SUMIF('RELACION PAGO DE CAJA'!B$3:B$9173,A7620,'RELACION PAGO DE CAJA'!N$3:N$9173)))))</f>
        <v>#REF!</v>
      </c>
    </row>
    <row r="7621" spans="1:10">
      <c r="A7621" s="16" t="str">
        <f t="shared" si="123"/>
        <v/>
      </c>
      <c r="B7621" s="93"/>
      <c r="C7621" s="97"/>
      <c r="D7621" s="25"/>
      <c r="E7621" s="91"/>
      <c r="F7621" s="98"/>
      <c r="G7621" s="23"/>
      <c r="H7621" s="23"/>
      <c r="I7621" s="23"/>
      <c r="J7621" s="14" t="e">
        <f ca="1">F7621-(G7621+(SUMIF('RELACION PAGO DE CAJA'!B$3:B$9173,A7621,'RELACION PAGO DE CAJA'!K$3:K$9173)+SUMIF('RELACION PAGO DE CAJA'!B$3:B$9173,A7621,'RELACION PAGO DE CAJA'!L$3:L$9173)+(SUMIF('RELACION PAGO DE CAJA'!B$3:B$9173,A7621,'RELACION PAGO DE CAJA'!M$3:M$408)+(SUMIF('RELACION PAGO DE CAJA'!B$3:B$9173,A7621,'RELACION PAGO DE CAJA'!N$3:N$9173)))))</f>
        <v>#REF!</v>
      </c>
    </row>
    <row r="7622" spans="1:10">
      <c r="A7622" s="16" t="str">
        <f t="shared" si="123"/>
        <v/>
      </c>
      <c r="B7622" s="93"/>
      <c r="C7622" s="97"/>
      <c r="D7622" s="25"/>
      <c r="E7622" s="91"/>
      <c r="F7622" s="98"/>
      <c r="G7622" s="23"/>
      <c r="H7622" s="23"/>
      <c r="I7622" s="23"/>
      <c r="J7622" s="14" t="e">
        <f ca="1">F7622-(G7622+(SUMIF('RELACION PAGO DE CAJA'!B$3:B$9173,A7622,'RELACION PAGO DE CAJA'!K$3:K$9173)+SUMIF('RELACION PAGO DE CAJA'!B$3:B$9173,A7622,'RELACION PAGO DE CAJA'!L$3:L$9173)+(SUMIF('RELACION PAGO DE CAJA'!B$3:B$9173,A7622,'RELACION PAGO DE CAJA'!M$3:M$408)+(SUMIF('RELACION PAGO DE CAJA'!B$3:B$9173,A7622,'RELACION PAGO DE CAJA'!N$3:N$9173)))))</f>
        <v>#REF!</v>
      </c>
    </row>
    <row r="7623" spans="1:10">
      <c r="A7623" s="16" t="str">
        <f t="shared" si="123"/>
        <v/>
      </c>
      <c r="B7623" s="93"/>
      <c r="C7623" s="97"/>
      <c r="D7623" s="25"/>
      <c r="E7623" s="91"/>
      <c r="F7623" s="98"/>
      <c r="G7623" s="23"/>
      <c r="H7623" s="23"/>
      <c r="I7623" s="23"/>
      <c r="J7623" s="14" t="e">
        <f ca="1">F7623-(G7623+(SUMIF('RELACION PAGO DE CAJA'!B$3:B$9173,A7623,'RELACION PAGO DE CAJA'!K$3:K$9173)+SUMIF('RELACION PAGO DE CAJA'!B$3:B$9173,A7623,'RELACION PAGO DE CAJA'!L$3:L$9173)+(SUMIF('RELACION PAGO DE CAJA'!B$3:B$9173,A7623,'RELACION PAGO DE CAJA'!M$3:M$408)+(SUMIF('RELACION PAGO DE CAJA'!B$3:B$9173,A7623,'RELACION PAGO DE CAJA'!N$3:N$9173)))))</f>
        <v>#REF!</v>
      </c>
    </row>
    <row r="7624" spans="1:10">
      <c r="A7624" s="16" t="str">
        <f t="shared" si="123"/>
        <v/>
      </c>
      <c r="B7624" s="93"/>
      <c r="C7624" s="97"/>
      <c r="D7624" s="25"/>
      <c r="E7624" s="91"/>
      <c r="F7624" s="98"/>
      <c r="G7624" s="23"/>
      <c r="H7624" s="23"/>
      <c r="I7624" s="23"/>
      <c r="J7624" s="14" t="e">
        <f ca="1">F7624-(G7624+(SUMIF('RELACION PAGO DE CAJA'!B$3:B$9173,A7624,'RELACION PAGO DE CAJA'!K$3:K$9173)+SUMIF('RELACION PAGO DE CAJA'!B$3:B$9173,A7624,'RELACION PAGO DE CAJA'!L$3:L$9173)+(SUMIF('RELACION PAGO DE CAJA'!B$3:B$9173,A7624,'RELACION PAGO DE CAJA'!M$3:M$408)+(SUMIF('RELACION PAGO DE CAJA'!B$3:B$9173,A7624,'RELACION PAGO DE CAJA'!N$3:N$9173)))))</f>
        <v>#REF!</v>
      </c>
    </row>
    <row r="7625" spans="1:10">
      <c r="A7625" s="16" t="str">
        <f t="shared" si="123"/>
        <v/>
      </c>
      <c r="B7625" s="93"/>
      <c r="C7625" s="97"/>
      <c r="D7625" s="25"/>
      <c r="E7625" s="91"/>
      <c r="F7625" s="98"/>
      <c r="G7625" s="23"/>
      <c r="H7625" s="23"/>
      <c r="I7625" s="23"/>
      <c r="J7625" s="14" t="e">
        <f ca="1">F7625-(G7625+(SUMIF('RELACION PAGO DE CAJA'!B$3:B$9173,A7625,'RELACION PAGO DE CAJA'!K$3:K$9173)+SUMIF('RELACION PAGO DE CAJA'!B$3:B$9173,A7625,'RELACION PAGO DE CAJA'!L$3:L$9173)+(SUMIF('RELACION PAGO DE CAJA'!B$3:B$9173,A7625,'RELACION PAGO DE CAJA'!M$3:M$408)+(SUMIF('RELACION PAGO DE CAJA'!B$3:B$9173,A7625,'RELACION PAGO DE CAJA'!N$3:N$9173)))))</f>
        <v>#REF!</v>
      </c>
    </row>
    <row r="7626" spans="1:10">
      <c r="A7626" s="16" t="str">
        <f t="shared" si="123"/>
        <v/>
      </c>
      <c r="B7626" s="93"/>
      <c r="C7626" s="97"/>
      <c r="D7626" s="25"/>
      <c r="E7626" s="91"/>
      <c r="F7626" s="98"/>
      <c r="G7626" s="23"/>
      <c r="H7626" s="23"/>
      <c r="I7626" s="23"/>
      <c r="J7626" s="14" t="e">
        <f ca="1">F7626-(G7626+(SUMIF('RELACION PAGO DE CAJA'!B$3:B$9173,A7626,'RELACION PAGO DE CAJA'!K$3:K$9173)+SUMIF('RELACION PAGO DE CAJA'!B$3:B$9173,A7626,'RELACION PAGO DE CAJA'!L$3:L$9173)+(SUMIF('RELACION PAGO DE CAJA'!B$3:B$9173,A7626,'RELACION PAGO DE CAJA'!M$3:M$408)+(SUMIF('RELACION PAGO DE CAJA'!B$3:B$9173,A7626,'RELACION PAGO DE CAJA'!N$3:N$9173)))))</f>
        <v>#REF!</v>
      </c>
    </row>
    <row r="7627" spans="1:10">
      <c r="A7627" s="16" t="str">
        <f t="shared" si="123"/>
        <v/>
      </c>
      <c r="B7627" s="93"/>
      <c r="C7627" s="97"/>
      <c r="D7627" s="25"/>
      <c r="E7627" s="91"/>
      <c r="F7627" s="98"/>
      <c r="G7627" s="23"/>
      <c r="H7627" s="23"/>
      <c r="I7627" s="23"/>
      <c r="J7627" s="14" t="e">
        <f ca="1">F7627-(G7627+(SUMIF('RELACION PAGO DE CAJA'!B$3:B$9173,A7627,'RELACION PAGO DE CAJA'!K$3:K$9173)+SUMIF('RELACION PAGO DE CAJA'!B$3:B$9173,A7627,'RELACION PAGO DE CAJA'!L$3:L$9173)+(SUMIF('RELACION PAGO DE CAJA'!B$3:B$9173,A7627,'RELACION PAGO DE CAJA'!M$3:M$408)+(SUMIF('RELACION PAGO DE CAJA'!B$3:B$9173,A7627,'RELACION PAGO DE CAJA'!N$3:N$9173)))))</f>
        <v>#REF!</v>
      </c>
    </row>
    <row r="7628" spans="1:10">
      <c r="A7628" s="16" t="str">
        <f t="shared" si="123"/>
        <v/>
      </c>
      <c r="B7628" s="93"/>
      <c r="C7628" s="97"/>
      <c r="D7628" s="25"/>
      <c r="E7628" s="91"/>
      <c r="F7628" s="98"/>
      <c r="G7628" s="23"/>
      <c r="H7628" s="23"/>
      <c r="I7628" s="23"/>
      <c r="J7628" s="14" t="e">
        <f ca="1">F7628-(G7628+(SUMIF('RELACION PAGO DE CAJA'!B$3:B$9173,A7628,'RELACION PAGO DE CAJA'!K$3:K$9173)+SUMIF('RELACION PAGO DE CAJA'!B$3:B$9173,A7628,'RELACION PAGO DE CAJA'!L$3:L$9173)+(SUMIF('RELACION PAGO DE CAJA'!B$3:B$9173,A7628,'RELACION PAGO DE CAJA'!M$3:M$408)+(SUMIF('RELACION PAGO DE CAJA'!B$3:B$9173,A7628,'RELACION PAGO DE CAJA'!N$3:N$9173)))))</f>
        <v>#REF!</v>
      </c>
    </row>
    <row r="7629" spans="1:10">
      <c r="A7629" s="16" t="str">
        <f t="shared" si="123"/>
        <v/>
      </c>
      <c r="B7629" s="93"/>
      <c r="C7629" s="97"/>
      <c r="D7629" s="25"/>
      <c r="E7629" s="91"/>
      <c r="F7629" s="98"/>
      <c r="G7629" s="23"/>
      <c r="H7629" s="23"/>
      <c r="I7629" s="23"/>
      <c r="J7629" s="14" t="e">
        <f ca="1">F7629-(G7629+(SUMIF('RELACION PAGO DE CAJA'!B$3:B$9173,A7629,'RELACION PAGO DE CAJA'!K$3:K$9173)+SUMIF('RELACION PAGO DE CAJA'!B$3:B$9173,A7629,'RELACION PAGO DE CAJA'!L$3:L$9173)+(SUMIF('RELACION PAGO DE CAJA'!B$3:B$9173,A7629,'RELACION PAGO DE CAJA'!M$3:M$408)+(SUMIF('RELACION PAGO DE CAJA'!B$3:B$9173,A7629,'RELACION PAGO DE CAJA'!N$3:N$9173)))))</f>
        <v>#REF!</v>
      </c>
    </row>
    <row r="7630" spans="1:10">
      <c r="A7630" s="16" t="str">
        <f t="shared" si="123"/>
        <v/>
      </c>
      <c r="B7630" s="93"/>
      <c r="C7630" s="97"/>
      <c r="D7630" s="25"/>
      <c r="E7630" s="91"/>
      <c r="F7630" s="98"/>
      <c r="G7630" s="23"/>
      <c r="H7630" s="23"/>
      <c r="I7630" s="23"/>
      <c r="J7630" s="14" t="e">
        <f ca="1">F7630-(G7630+(SUMIF('RELACION PAGO DE CAJA'!B$3:B$9173,A7630,'RELACION PAGO DE CAJA'!K$3:K$9173)+SUMIF('RELACION PAGO DE CAJA'!B$3:B$9173,A7630,'RELACION PAGO DE CAJA'!L$3:L$9173)+(SUMIF('RELACION PAGO DE CAJA'!B$3:B$9173,A7630,'RELACION PAGO DE CAJA'!M$3:M$408)+(SUMIF('RELACION PAGO DE CAJA'!B$3:B$9173,A7630,'RELACION PAGO DE CAJA'!N$3:N$9173)))))</f>
        <v>#REF!</v>
      </c>
    </row>
    <row r="7631" spans="1:10">
      <c r="A7631" s="16" t="str">
        <f t="shared" si="123"/>
        <v/>
      </c>
      <c r="B7631" s="93"/>
      <c r="C7631" s="97"/>
      <c r="D7631" s="25"/>
      <c r="E7631" s="91"/>
      <c r="F7631" s="98"/>
      <c r="G7631" s="23"/>
      <c r="H7631" s="23"/>
      <c r="I7631" s="23"/>
      <c r="J7631" s="14" t="e">
        <f ca="1">F7631-(G7631+(SUMIF('RELACION PAGO DE CAJA'!B$3:B$9173,A7631,'RELACION PAGO DE CAJA'!K$3:K$9173)+SUMIF('RELACION PAGO DE CAJA'!B$3:B$9173,A7631,'RELACION PAGO DE CAJA'!L$3:L$9173)+(SUMIF('RELACION PAGO DE CAJA'!B$3:B$9173,A7631,'RELACION PAGO DE CAJA'!M$3:M$408)+(SUMIF('RELACION PAGO DE CAJA'!B$3:B$9173,A7631,'RELACION PAGO DE CAJA'!N$3:N$9173)))))</f>
        <v>#REF!</v>
      </c>
    </row>
    <row r="7632" spans="1:10">
      <c r="A7632" s="16" t="str">
        <f t="shared" si="123"/>
        <v/>
      </c>
      <c r="B7632" s="93"/>
      <c r="C7632" s="97"/>
      <c r="D7632" s="25"/>
      <c r="E7632" s="91"/>
      <c r="F7632" s="98"/>
      <c r="G7632" s="23"/>
      <c r="H7632" s="23"/>
      <c r="I7632" s="23"/>
      <c r="J7632" s="14" t="e">
        <f ca="1">F7632-(G7632+(SUMIF('RELACION PAGO DE CAJA'!B$3:B$9173,A7632,'RELACION PAGO DE CAJA'!K$3:K$9173)+SUMIF('RELACION PAGO DE CAJA'!B$3:B$9173,A7632,'RELACION PAGO DE CAJA'!L$3:L$9173)+(SUMIF('RELACION PAGO DE CAJA'!B$3:B$9173,A7632,'RELACION PAGO DE CAJA'!M$3:M$408)+(SUMIF('RELACION PAGO DE CAJA'!B$3:B$9173,A7632,'RELACION PAGO DE CAJA'!N$3:N$9173)))))</f>
        <v>#REF!</v>
      </c>
    </row>
    <row r="7633" spans="1:10">
      <c r="A7633" s="16" t="str">
        <f t="shared" si="123"/>
        <v/>
      </c>
      <c r="B7633" s="93"/>
      <c r="C7633" s="97"/>
      <c r="D7633" s="25"/>
      <c r="E7633" s="91"/>
      <c r="F7633" s="98"/>
      <c r="G7633" s="23"/>
      <c r="H7633" s="23"/>
      <c r="I7633" s="23"/>
      <c r="J7633" s="14" t="e">
        <f ca="1">F7633-(G7633+(SUMIF('RELACION PAGO DE CAJA'!B$3:B$9173,A7633,'RELACION PAGO DE CAJA'!K$3:K$9173)+SUMIF('RELACION PAGO DE CAJA'!B$3:B$9173,A7633,'RELACION PAGO DE CAJA'!L$3:L$9173)+(SUMIF('RELACION PAGO DE CAJA'!B$3:B$9173,A7633,'RELACION PAGO DE CAJA'!M$3:M$408)+(SUMIF('RELACION PAGO DE CAJA'!B$3:B$9173,A7633,'RELACION PAGO DE CAJA'!N$3:N$9173)))))</f>
        <v>#REF!</v>
      </c>
    </row>
    <row r="7634" spans="1:10">
      <c r="A7634" s="16" t="str">
        <f t="shared" si="123"/>
        <v/>
      </c>
      <c r="B7634" s="93"/>
      <c r="C7634" s="97"/>
      <c r="D7634" s="25"/>
      <c r="E7634" s="91"/>
      <c r="F7634" s="98"/>
      <c r="G7634" s="23"/>
      <c r="H7634" s="23"/>
      <c r="I7634" s="23"/>
      <c r="J7634" s="14" t="e">
        <f ca="1">F7634-(G7634+(SUMIF('RELACION PAGO DE CAJA'!B$3:B$9173,A7634,'RELACION PAGO DE CAJA'!K$3:K$9173)+SUMIF('RELACION PAGO DE CAJA'!B$3:B$9173,A7634,'RELACION PAGO DE CAJA'!L$3:L$9173)+(SUMIF('RELACION PAGO DE CAJA'!B$3:B$9173,A7634,'RELACION PAGO DE CAJA'!M$3:M$408)+(SUMIF('RELACION PAGO DE CAJA'!B$3:B$9173,A7634,'RELACION PAGO DE CAJA'!N$3:N$9173)))))</f>
        <v>#REF!</v>
      </c>
    </row>
    <row r="7635" spans="1:10">
      <c r="A7635" s="16" t="str">
        <f t="shared" si="123"/>
        <v/>
      </c>
      <c r="B7635" s="93"/>
      <c r="C7635" s="97"/>
      <c r="D7635" s="25"/>
      <c r="E7635" s="91"/>
      <c r="F7635" s="98"/>
      <c r="G7635" s="23"/>
      <c r="H7635" s="23"/>
      <c r="I7635" s="23"/>
      <c r="J7635" s="14" t="e">
        <f ca="1">F7635-(G7635+(SUMIF('RELACION PAGO DE CAJA'!B$3:B$9173,A7635,'RELACION PAGO DE CAJA'!K$3:K$9173)+SUMIF('RELACION PAGO DE CAJA'!B$3:B$9173,A7635,'RELACION PAGO DE CAJA'!L$3:L$9173)+(SUMIF('RELACION PAGO DE CAJA'!B$3:B$9173,A7635,'RELACION PAGO DE CAJA'!M$3:M$408)+(SUMIF('RELACION PAGO DE CAJA'!B$3:B$9173,A7635,'RELACION PAGO DE CAJA'!N$3:N$9173)))))</f>
        <v>#REF!</v>
      </c>
    </row>
    <row r="7636" spans="1:10">
      <c r="A7636" s="16" t="str">
        <f t="shared" si="123"/>
        <v/>
      </c>
      <c r="B7636" s="93"/>
      <c r="C7636" s="97"/>
      <c r="D7636" s="25"/>
      <c r="E7636" s="91"/>
      <c r="F7636" s="98"/>
      <c r="G7636" s="23"/>
      <c r="H7636" s="23"/>
      <c r="I7636" s="23"/>
      <c r="J7636" s="14" t="e">
        <f ca="1">F7636-(G7636+(SUMIF('RELACION PAGO DE CAJA'!B$3:B$9173,A7636,'RELACION PAGO DE CAJA'!K$3:K$9173)+SUMIF('RELACION PAGO DE CAJA'!B$3:B$9173,A7636,'RELACION PAGO DE CAJA'!L$3:L$9173)+(SUMIF('RELACION PAGO DE CAJA'!B$3:B$9173,A7636,'RELACION PAGO DE CAJA'!M$3:M$408)+(SUMIF('RELACION PAGO DE CAJA'!B$3:B$9173,A7636,'RELACION PAGO DE CAJA'!N$3:N$9173)))))</f>
        <v>#REF!</v>
      </c>
    </row>
    <row r="7637" spans="1:10">
      <c r="A7637" s="16" t="str">
        <f t="shared" ref="A7637:A7700" si="124">CONCATENATE(B7637,D7637,E7637)</f>
        <v/>
      </c>
      <c r="B7637" s="93"/>
      <c r="C7637" s="97"/>
      <c r="D7637" s="25"/>
      <c r="E7637" s="91"/>
      <c r="F7637" s="98"/>
      <c r="G7637" s="23"/>
      <c r="H7637" s="23"/>
      <c r="I7637" s="23"/>
      <c r="J7637" s="14" t="e">
        <f ca="1">F7637-(G7637+(SUMIF('RELACION PAGO DE CAJA'!B$3:B$9173,A7637,'RELACION PAGO DE CAJA'!K$3:K$9173)+SUMIF('RELACION PAGO DE CAJA'!B$3:B$9173,A7637,'RELACION PAGO DE CAJA'!L$3:L$9173)+(SUMIF('RELACION PAGO DE CAJA'!B$3:B$9173,A7637,'RELACION PAGO DE CAJA'!M$3:M$408)+(SUMIF('RELACION PAGO DE CAJA'!B$3:B$9173,A7637,'RELACION PAGO DE CAJA'!N$3:N$9173)))))</f>
        <v>#REF!</v>
      </c>
    </row>
    <row r="7638" spans="1:10">
      <c r="A7638" s="16" t="str">
        <f t="shared" si="124"/>
        <v/>
      </c>
      <c r="B7638" s="93"/>
      <c r="C7638" s="97"/>
      <c r="D7638" s="25"/>
      <c r="E7638" s="91"/>
      <c r="F7638" s="98"/>
      <c r="G7638" s="23"/>
      <c r="H7638" s="23"/>
      <c r="I7638" s="23"/>
      <c r="J7638" s="14" t="e">
        <f ca="1">F7638-(G7638+(SUMIF('RELACION PAGO DE CAJA'!B$3:B$9173,A7638,'RELACION PAGO DE CAJA'!K$3:K$9173)+SUMIF('RELACION PAGO DE CAJA'!B$3:B$9173,A7638,'RELACION PAGO DE CAJA'!L$3:L$9173)+(SUMIF('RELACION PAGO DE CAJA'!B$3:B$9173,A7638,'RELACION PAGO DE CAJA'!M$3:M$408)+(SUMIF('RELACION PAGO DE CAJA'!B$3:B$9173,A7638,'RELACION PAGO DE CAJA'!N$3:N$9173)))))</f>
        <v>#REF!</v>
      </c>
    </row>
    <row r="7639" spans="1:10">
      <c r="A7639" s="16" t="str">
        <f t="shared" si="124"/>
        <v/>
      </c>
      <c r="B7639" s="93"/>
      <c r="C7639" s="97"/>
      <c r="D7639" s="25"/>
      <c r="E7639" s="91"/>
      <c r="F7639" s="98"/>
      <c r="G7639" s="23"/>
      <c r="H7639" s="23"/>
      <c r="I7639" s="23"/>
      <c r="J7639" s="14" t="e">
        <f ca="1">F7639-(G7639+(SUMIF('RELACION PAGO DE CAJA'!B$3:B$9173,A7639,'RELACION PAGO DE CAJA'!K$3:K$9173)+SUMIF('RELACION PAGO DE CAJA'!B$3:B$9173,A7639,'RELACION PAGO DE CAJA'!L$3:L$9173)+(SUMIF('RELACION PAGO DE CAJA'!B$3:B$9173,A7639,'RELACION PAGO DE CAJA'!M$3:M$408)+(SUMIF('RELACION PAGO DE CAJA'!B$3:B$9173,A7639,'RELACION PAGO DE CAJA'!N$3:N$9173)))))</f>
        <v>#REF!</v>
      </c>
    </row>
    <row r="7640" spans="1:10">
      <c r="A7640" s="16" t="str">
        <f t="shared" si="124"/>
        <v/>
      </c>
      <c r="B7640" s="93"/>
      <c r="C7640" s="97"/>
      <c r="D7640" s="25"/>
      <c r="E7640" s="91"/>
      <c r="F7640" s="98"/>
      <c r="G7640" s="23"/>
      <c r="H7640" s="23"/>
      <c r="I7640" s="23"/>
      <c r="J7640" s="14" t="e">
        <f ca="1">F7640-(G7640+(SUMIF('RELACION PAGO DE CAJA'!B$3:B$9173,A7640,'RELACION PAGO DE CAJA'!K$3:K$9173)+SUMIF('RELACION PAGO DE CAJA'!B$3:B$9173,A7640,'RELACION PAGO DE CAJA'!L$3:L$9173)+(SUMIF('RELACION PAGO DE CAJA'!B$3:B$9173,A7640,'RELACION PAGO DE CAJA'!M$3:M$408)+(SUMIF('RELACION PAGO DE CAJA'!B$3:B$9173,A7640,'RELACION PAGO DE CAJA'!N$3:N$9173)))))</f>
        <v>#REF!</v>
      </c>
    </row>
    <row r="7641" spans="1:10">
      <c r="A7641" s="16" t="str">
        <f t="shared" si="124"/>
        <v/>
      </c>
      <c r="B7641" s="93"/>
      <c r="C7641" s="97"/>
      <c r="D7641" s="25"/>
      <c r="E7641" s="91"/>
      <c r="F7641" s="98"/>
      <c r="G7641" s="23"/>
      <c r="H7641" s="23"/>
      <c r="I7641" s="23"/>
      <c r="J7641" s="14" t="e">
        <f ca="1">F7641-(G7641+(SUMIF('RELACION PAGO DE CAJA'!B$3:B$9173,A7641,'RELACION PAGO DE CAJA'!K$3:K$9173)+SUMIF('RELACION PAGO DE CAJA'!B$3:B$9173,A7641,'RELACION PAGO DE CAJA'!L$3:L$9173)+(SUMIF('RELACION PAGO DE CAJA'!B$3:B$9173,A7641,'RELACION PAGO DE CAJA'!M$3:M$408)+(SUMIF('RELACION PAGO DE CAJA'!B$3:B$9173,A7641,'RELACION PAGO DE CAJA'!N$3:N$9173)))))</f>
        <v>#REF!</v>
      </c>
    </row>
    <row r="7642" spans="1:10">
      <c r="A7642" s="16" t="str">
        <f t="shared" si="124"/>
        <v/>
      </c>
      <c r="B7642" s="93"/>
      <c r="C7642" s="97"/>
      <c r="D7642" s="25"/>
      <c r="E7642" s="91"/>
      <c r="F7642" s="98"/>
      <c r="G7642" s="23"/>
      <c r="H7642" s="23"/>
      <c r="I7642" s="23"/>
      <c r="J7642" s="14" t="e">
        <f ca="1">F7642-(G7642+(SUMIF('RELACION PAGO DE CAJA'!B$3:B$9173,A7642,'RELACION PAGO DE CAJA'!K$3:K$9173)+SUMIF('RELACION PAGO DE CAJA'!B$3:B$9173,A7642,'RELACION PAGO DE CAJA'!L$3:L$9173)+(SUMIF('RELACION PAGO DE CAJA'!B$3:B$9173,A7642,'RELACION PAGO DE CAJA'!M$3:M$408)+(SUMIF('RELACION PAGO DE CAJA'!B$3:B$9173,A7642,'RELACION PAGO DE CAJA'!N$3:N$9173)))))</f>
        <v>#REF!</v>
      </c>
    </row>
    <row r="7643" spans="1:10">
      <c r="A7643" s="16" t="str">
        <f t="shared" si="124"/>
        <v/>
      </c>
      <c r="B7643" s="93"/>
      <c r="C7643" s="97"/>
      <c r="D7643" s="25"/>
      <c r="E7643" s="91"/>
      <c r="F7643" s="98"/>
      <c r="G7643" s="23"/>
      <c r="H7643" s="23"/>
      <c r="I7643" s="23"/>
      <c r="J7643" s="14" t="e">
        <f ca="1">F7643-(G7643+(SUMIF('RELACION PAGO DE CAJA'!B$3:B$9173,A7643,'RELACION PAGO DE CAJA'!K$3:K$9173)+SUMIF('RELACION PAGO DE CAJA'!B$3:B$9173,A7643,'RELACION PAGO DE CAJA'!L$3:L$9173)+(SUMIF('RELACION PAGO DE CAJA'!B$3:B$9173,A7643,'RELACION PAGO DE CAJA'!M$3:M$408)+(SUMIF('RELACION PAGO DE CAJA'!B$3:B$9173,A7643,'RELACION PAGO DE CAJA'!N$3:N$9173)))))</f>
        <v>#REF!</v>
      </c>
    </row>
    <row r="7644" spans="1:10">
      <c r="A7644" s="16" t="str">
        <f t="shared" si="124"/>
        <v/>
      </c>
      <c r="B7644" s="93"/>
      <c r="C7644" s="97"/>
      <c r="D7644" s="25"/>
      <c r="E7644" s="91"/>
      <c r="F7644" s="98"/>
      <c r="G7644" s="23"/>
      <c r="H7644" s="23"/>
      <c r="I7644" s="23"/>
      <c r="J7644" s="14" t="e">
        <f ca="1">F7644-(G7644+(SUMIF('RELACION PAGO DE CAJA'!B$3:B$9173,A7644,'RELACION PAGO DE CAJA'!K$3:K$9173)+SUMIF('RELACION PAGO DE CAJA'!B$3:B$9173,A7644,'RELACION PAGO DE CAJA'!L$3:L$9173)+(SUMIF('RELACION PAGO DE CAJA'!B$3:B$9173,A7644,'RELACION PAGO DE CAJA'!M$3:M$408)+(SUMIF('RELACION PAGO DE CAJA'!B$3:B$9173,A7644,'RELACION PAGO DE CAJA'!N$3:N$9173)))))</f>
        <v>#REF!</v>
      </c>
    </row>
    <row r="7645" spans="1:10">
      <c r="A7645" s="16" t="str">
        <f t="shared" si="124"/>
        <v/>
      </c>
      <c r="B7645" s="93"/>
      <c r="C7645" s="97"/>
      <c r="D7645" s="25"/>
      <c r="E7645" s="91"/>
      <c r="F7645" s="98"/>
      <c r="G7645" s="23"/>
      <c r="H7645" s="23"/>
      <c r="I7645" s="23"/>
      <c r="J7645" s="14" t="e">
        <f ca="1">F7645-(G7645+(SUMIF('RELACION PAGO DE CAJA'!B$3:B$9173,A7645,'RELACION PAGO DE CAJA'!K$3:K$9173)+SUMIF('RELACION PAGO DE CAJA'!B$3:B$9173,A7645,'RELACION PAGO DE CAJA'!L$3:L$9173)+(SUMIF('RELACION PAGO DE CAJA'!B$3:B$9173,A7645,'RELACION PAGO DE CAJA'!M$3:M$408)+(SUMIF('RELACION PAGO DE CAJA'!B$3:B$9173,A7645,'RELACION PAGO DE CAJA'!N$3:N$9173)))))</f>
        <v>#REF!</v>
      </c>
    </row>
    <row r="7646" spans="1:10">
      <c r="A7646" s="16" t="str">
        <f t="shared" si="124"/>
        <v/>
      </c>
      <c r="B7646" s="93"/>
      <c r="C7646" s="97"/>
      <c r="D7646" s="25"/>
      <c r="E7646" s="91"/>
      <c r="F7646" s="98"/>
      <c r="G7646" s="23"/>
      <c r="H7646" s="23"/>
      <c r="I7646" s="23"/>
      <c r="J7646" s="14" t="e">
        <f ca="1">F7646-(G7646+(SUMIF('RELACION PAGO DE CAJA'!B$3:B$9173,A7646,'RELACION PAGO DE CAJA'!K$3:K$9173)+SUMIF('RELACION PAGO DE CAJA'!B$3:B$9173,A7646,'RELACION PAGO DE CAJA'!L$3:L$9173)+(SUMIF('RELACION PAGO DE CAJA'!B$3:B$9173,A7646,'RELACION PAGO DE CAJA'!M$3:M$408)+(SUMIF('RELACION PAGO DE CAJA'!B$3:B$9173,A7646,'RELACION PAGO DE CAJA'!N$3:N$9173)))))</f>
        <v>#REF!</v>
      </c>
    </row>
    <row r="7647" spans="1:10">
      <c r="A7647" s="16" t="str">
        <f t="shared" si="124"/>
        <v/>
      </c>
      <c r="B7647" s="93"/>
      <c r="C7647" s="97"/>
      <c r="D7647" s="25"/>
      <c r="E7647" s="91"/>
      <c r="F7647" s="98"/>
      <c r="G7647" s="23"/>
      <c r="H7647" s="23"/>
      <c r="I7647" s="23"/>
      <c r="J7647" s="14" t="e">
        <f ca="1">F7647-(G7647+(SUMIF('RELACION PAGO DE CAJA'!B$3:B$9173,A7647,'RELACION PAGO DE CAJA'!K$3:K$9173)+SUMIF('RELACION PAGO DE CAJA'!B$3:B$9173,A7647,'RELACION PAGO DE CAJA'!L$3:L$9173)+(SUMIF('RELACION PAGO DE CAJA'!B$3:B$9173,A7647,'RELACION PAGO DE CAJA'!M$3:M$408)+(SUMIF('RELACION PAGO DE CAJA'!B$3:B$9173,A7647,'RELACION PAGO DE CAJA'!N$3:N$9173)))))</f>
        <v>#REF!</v>
      </c>
    </row>
    <row r="7648" spans="1:10">
      <c r="A7648" s="16" t="str">
        <f t="shared" si="124"/>
        <v/>
      </c>
      <c r="B7648" s="93"/>
      <c r="C7648" s="97"/>
      <c r="D7648" s="25"/>
      <c r="E7648" s="91"/>
      <c r="F7648" s="98"/>
      <c r="G7648" s="23"/>
      <c r="H7648" s="23"/>
      <c r="I7648" s="23"/>
      <c r="J7648" s="14" t="e">
        <f ca="1">F7648-(G7648+(SUMIF('RELACION PAGO DE CAJA'!B$3:B$9173,A7648,'RELACION PAGO DE CAJA'!K$3:K$9173)+SUMIF('RELACION PAGO DE CAJA'!B$3:B$9173,A7648,'RELACION PAGO DE CAJA'!L$3:L$9173)+(SUMIF('RELACION PAGO DE CAJA'!B$3:B$9173,A7648,'RELACION PAGO DE CAJA'!M$3:M$408)+(SUMIF('RELACION PAGO DE CAJA'!B$3:B$9173,A7648,'RELACION PAGO DE CAJA'!N$3:N$9173)))))</f>
        <v>#REF!</v>
      </c>
    </row>
    <row r="7649" spans="1:10">
      <c r="A7649" s="16" t="str">
        <f t="shared" si="124"/>
        <v/>
      </c>
      <c r="B7649" s="93"/>
      <c r="C7649" s="97"/>
      <c r="D7649" s="25"/>
      <c r="E7649" s="91"/>
      <c r="F7649" s="98"/>
      <c r="G7649" s="23"/>
      <c r="H7649" s="23"/>
      <c r="I7649" s="23"/>
      <c r="J7649" s="14" t="e">
        <f ca="1">F7649-(G7649+(SUMIF('RELACION PAGO DE CAJA'!B$3:B$9173,A7649,'RELACION PAGO DE CAJA'!K$3:K$9173)+SUMIF('RELACION PAGO DE CAJA'!B$3:B$9173,A7649,'RELACION PAGO DE CAJA'!L$3:L$9173)+(SUMIF('RELACION PAGO DE CAJA'!B$3:B$9173,A7649,'RELACION PAGO DE CAJA'!M$3:M$408)+(SUMIF('RELACION PAGO DE CAJA'!B$3:B$9173,A7649,'RELACION PAGO DE CAJA'!N$3:N$9173)))))</f>
        <v>#REF!</v>
      </c>
    </row>
    <row r="7650" spans="1:10">
      <c r="A7650" s="16" t="str">
        <f t="shared" si="124"/>
        <v/>
      </c>
      <c r="B7650" s="93"/>
      <c r="C7650" s="97"/>
      <c r="D7650" s="25"/>
      <c r="E7650" s="91"/>
      <c r="F7650" s="98"/>
      <c r="G7650" s="23"/>
      <c r="H7650" s="23"/>
      <c r="I7650" s="23"/>
      <c r="J7650" s="14" t="e">
        <f ca="1">F7650-(G7650+(SUMIF('RELACION PAGO DE CAJA'!B$3:B$9173,A7650,'RELACION PAGO DE CAJA'!K$3:K$9173)+SUMIF('RELACION PAGO DE CAJA'!B$3:B$9173,A7650,'RELACION PAGO DE CAJA'!L$3:L$9173)+(SUMIF('RELACION PAGO DE CAJA'!B$3:B$9173,A7650,'RELACION PAGO DE CAJA'!M$3:M$408)+(SUMIF('RELACION PAGO DE CAJA'!B$3:B$9173,A7650,'RELACION PAGO DE CAJA'!N$3:N$9173)))))</f>
        <v>#REF!</v>
      </c>
    </row>
    <row r="7651" spans="1:10">
      <c r="A7651" s="16" t="str">
        <f t="shared" si="124"/>
        <v/>
      </c>
      <c r="B7651" s="93"/>
      <c r="C7651" s="97"/>
      <c r="D7651" s="25"/>
      <c r="E7651" s="91"/>
      <c r="F7651" s="98"/>
      <c r="G7651" s="23"/>
      <c r="H7651" s="23"/>
      <c r="I7651" s="23"/>
      <c r="J7651" s="14" t="e">
        <f ca="1">F7651-(G7651+(SUMIF('RELACION PAGO DE CAJA'!B$3:B$9173,A7651,'RELACION PAGO DE CAJA'!K$3:K$9173)+SUMIF('RELACION PAGO DE CAJA'!B$3:B$9173,A7651,'RELACION PAGO DE CAJA'!L$3:L$9173)+(SUMIF('RELACION PAGO DE CAJA'!B$3:B$9173,A7651,'RELACION PAGO DE CAJA'!M$3:M$408)+(SUMIF('RELACION PAGO DE CAJA'!B$3:B$9173,A7651,'RELACION PAGO DE CAJA'!N$3:N$9173)))))</f>
        <v>#REF!</v>
      </c>
    </row>
    <row r="7652" spans="1:10">
      <c r="A7652" s="16" t="str">
        <f t="shared" si="124"/>
        <v/>
      </c>
      <c r="B7652" s="93"/>
      <c r="C7652" s="97"/>
      <c r="D7652" s="25"/>
      <c r="E7652" s="91"/>
      <c r="F7652" s="98"/>
      <c r="G7652" s="23"/>
      <c r="H7652" s="23"/>
      <c r="I7652" s="23"/>
      <c r="J7652" s="14" t="e">
        <f ca="1">F7652-(G7652+(SUMIF('RELACION PAGO DE CAJA'!B$3:B$9173,A7652,'RELACION PAGO DE CAJA'!K$3:K$9173)+SUMIF('RELACION PAGO DE CAJA'!B$3:B$9173,A7652,'RELACION PAGO DE CAJA'!L$3:L$9173)+(SUMIF('RELACION PAGO DE CAJA'!B$3:B$9173,A7652,'RELACION PAGO DE CAJA'!M$3:M$408)+(SUMIF('RELACION PAGO DE CAJA'!B$3:B$9173,A7652,'RELACION PAGO DE CAJA'!N$3:N$9173)))))</f>
        <v>#REF!</v>
      </c>
    </row>
    <row r="7653" spans="1:10">
      <c r="A7653" s="16" t="str">
        <f t="shared" si="124"/>
        <v/>
      </c>
      <c r="B7653" s="93"/>
      <c r="C7653" s="97"/>
      <c r="D7653" s="25"/>
      <c r="E7653" s="91"/>
      <c r="F7653" s="98"/>
      <c r="G7653" s="23"/>
      <c r="H7653" s="23"/>
      <c r="I7653" s="23"/>
      <c r="J7653" s="14" t="e">
        <f ca="1">F7653-(G7653+(SUMIF('RELACION PAGO DE CAJA'!B$3:B$9173,A7653,'RELACION PAGO DE CAJA'!K$3:K$9173)+SUMIF('RELACION PAGO DE CAJA'!B$3:B$9173,A7653,'RELACION PAGO DE CAJA'!L$3:L$9173)+(SUMIF('RELACION PAGO DE CAJA'!B$3:B$9173,A7653,'RELACION PAGO DE CAJA'!M$3:M$408)+(SUMIF('RELACION PAGO DE CAJA'!B$3:B$9173,A7653,'RELACION PAGO DE CAJA'!N$3:N$9173)))))</f>
        <v>#REF!</v>
      </c>
    </row>
    <row r="7654" spans="1:10">
      <c r="A7654" s="16" t="str">
        <f t="shared" si="124"/>
        <v/>
      </c>
      <c r="B7654" s="93"/>
      <c r="C7654" s="97"/>
      <c r="D7654" s="25"/>
      <c r="E7654" s="91"/>
      <c r="F7654" s="98"/>
      <c r="G7654" s="23"/>
      <c r="H7654" s="23"/>
      <c r="I7654" s="23"/>
      <c r="J7654" s="14" t="e">
        <f ca="1">F7654-(G7654+(SUMIF('RELACION PAGO DE CAJA'!B$3:B$9173,A7654,'RELACION PAGO DE CAJA'!K$3:K$9173)+SUMIF('RELACION PAGO DE CAJA'!B$3:B$9173,A7654,'RELACION PAGO DE CAJA'!L$3:L$9173)+(SUMIF('RELACION PAGO DE CAJA'!B$3:B$9173,A7654,'RELACION PAGO DE CAJA'!M$3:M$408)+(SUMIF('RELACION PAGO DE CAJA'!B$3:B$9173,A7654,'RELACION PAGO DE CAJA'!N$3:N$9173)))))</f>
        <v>#REF!</v>
      </c>
    </row>
    <row r="7655" spans="1:10">
      <c r="A7655" s="16" t="str">
        <f t="shared" si="124"/>
        <v/>
      </c>
      <c r="B7655" s="93"/>
      <c r="C7655" s="97"/>
      <c r="D7655" s="25"/>
      <c r="E7655" s="91"/>
      <c r="F7655" s="98"/>
      <c r="G7655" s="23"/>
      <c r="H7655" s="23"/>
      <c r="I7655" s="23"/>
      <c r="J7655" s="14" t="e">
        <f ca="1">F7655-(G7655+(SUMIF('RELACION PAGO DE CAJA'!B$3:B$9173,A7655,'RELACION PAGO DE CAJA'!K$3:K$9173)+SUMIF('RELACION PAGO DE CAJA'!B$3:B$9173,A7655,'RELACION PAGO DE CAJA'!L$3:L$9173)+(SUMIF('RELACION PAGO DE CAJA'!B$3:B$9173,A7655,'RELACION PAGO DE CAJA'!M$3:M$408)+(SUMIF('RELACION PAGO DE CAJA'!B$3:B$9173,A7655,'RELACION PAGO DE CAJA'!N$3:N$9173)))))</f>
        <v>#REF!</v>
      </c>
    </row>
    <row r="7656" spans="1:10">
      <c r="A7656" s="16" t="str">
        <f t="shared" si="124"/>
        <v/>
      </c>
      <c r="B7656" s="93"/>
      <c r="C7656" s="97"/>
      <c r="D7656" s="25"/>
      <c r="E7656" s="91"/>
      <c r="F7656" s="98"/>
      <c r="G7656" s="23"/>
      <c r="H7656" s="23"/>
      <c r="I7656" s="23"/>
      <c r="J7656" s="14" t="e">
        <f ca="1">F7656-(G7656+(SUMIF('RELACION PAGO DE CAJA'!B$3:B$9173,A7656,'RELACION PAGO DE CAJA'!K$3:K$9173)+SUMIF('RELACION PAGO DE CAJA'!B$3:B$9173,A7656,'RELACION PAGO DE CAJA'!L$3:L$9173)+(SUMIF('RELACION PAGO DE CAJA'!B$3:B$9173,A7656,'RELACION PAGO DE CAJA'!M$3:M$408)+(SUMIF('RELACION PAGO DE CAJA'!B$3:B$9173,A7656,'RELACION PAGO DE CAJA'!N$3:N$9173)))))</f>
        <v>#REF!</v>
      </c>
    </row>
    <row r="7657" spans="1:10">
      <c r="A7657" s="16" t="str">
        <f t="shared" si="124"/>
        <v/>
      </c>
      <c r="B7657" s="93"/>
      <c r="C7657" s="97"/>
      <c r="D7657" s="25"/>
      <c r="E7657" s="91"/>
      <c r="F7657" s="98"/>
      <c r="G7657" s="23"/>
      <c r="H7657" s="23"/>
      <c r="I7657" s="23"/>
      <c r="J7657" s="14" t="e">
        <f ca="1">F7657-(G7657+(SUMIF('RELACION PAGO DE CAJA'!B$3:B$9173,A7657,'RELACION PAGO DE CAJA'!K$3:K$9173)+SUMIF('RELACION PAGO DE CAJA'!B$3:B$9173,A7657,'RELACION PAGO DE CAJA'!L$3:L$9173)+(SUMIF('RELACION PAGO DE CAJA'!B$3:B$9173,A7657,'RELACION PAGO DE CAJA'!M$3:M$408)+(SUMIF('RELACION PAGO DE CAJA'!B$3:B$9173,A7657,'RELACION PAGO DE CAJA'!N$3:N$9173)))))</f>
        <v>#REF!</v>
      </c>
    </row>
    <row r="7658" spans="1:10">
      <c r="A7658" s="16" t="str">
        <f t="shared" si="124"/>
        <v/>
      </c>
      <c r="B7658" s="93"/>
      <c r="C7658" s="97"/>
      <c r="D7658" s="25"/>
      <c r="E7658" s="91"/>
      <c r="F7658" s="98"/>
      <c r="G7658" s="23"/>
      <c r="H7658" s="23"/>
      <c r="I7658" s="23"/>
      <c r="J7658" s="14" t="e">
        <f ca="1">F7658-(G7658+(SUMIF('RELACION PAGO DE CAJA'!B$3:B$9173,A7658,'RELACION PAGO DE CAJA'!K$3:K$9173)+SUMIF('RELACION PAGO DE CAJA'!B$3:B$9173,A7658,'RELACION PAGO DE CAJA'!L$3:L$9173)+(SUMIF('RELACION PAGO DE CAJA'!B$3:B$9173,A7658,'RELACION PAGO DE CAJA'!M$3:M$408)+(SUMIF('RELACION PAGO DE CAJA'!B$3:B$9173,A7658,'RELACION PAGO DE CAJA'!N$3:N$9173)))))</f>
        <v>#REF!</v>
      </c>
    </row>
    <row r="7659" spans="1:10">
      <c r="A7659" s="16" t="str">
        <f t="shared" si="124"/>
        <v/>
      </c>
      <c r="B7659" s="93"/>
      <c r="C7659" s="97"/>
      <c r="D7659" s="25"/>
      <c r="E7659" s="91"/>
      <c r="F7659" s="98"/>
      <c r="G7659" s="23"/>
      <c r="H7659" s="23"/>
      <c r="I7659" s="23"/>
      <c r="J7659" s="14" t="e">
        <f ca="1">F7659-(G7659+(SUMIF('RELACION PAGO DE CAJA'!B$3:B$9173,A7659,'RELACION PAGO DE CAJA'!K$3:K$9173)+SUMIF('RELACION PAGO DE CAJA'!B$3:B$9173,A7659,'RELACION PAGO DE CAJA'!L$3:L$9173)+(SUMIF('RELACION PAGO DE CAJA'!B$3:B$9173,A7659,'RELACION PAGO DE CAJA'!M$3:M$408)+(SUMIF('RELACION PAGO DE CAJA'!B$3:B$9173,A7659,'RELACION PAGO DE CAJA'!N$3:N$9173)))))</f>
        <v>#REF!</v>
      </c>
    </row>
    <row r="7660" spans="1:10">
      <c r="A7660" s="16" t="str">
        <f t="shared" si="124"/>
        <v/>
      </c>
      <c r="B7660" s="93"/>
      <c r="C7660" s="97"/>
      <c r="D7660" s="25"/>
      <c r="E7660" s="91"/>
      <c r="F7660" s="98"/>
      <c r="G7660" s="23"/>
      <c r="H7660" s="23"/>
      <c r="I7660" s="23"/>
      <c r="J7660" s="14" t="e">
        <f ca="1">F7660-(G7660+(SUMIF('RELACION PAGO DE CAJA'!B$3:B$9173,A7660,'RELACION PAGO DE CAJA'!K$3:K$9173)+SUMIF('RELACION PAGO DE CAJA'!B$3:B$9173,A7660,'RELACION PAGO DE CAJA'!L$3:L$9173)+(SUMIF('RELACION PAGO DE CAJA'!B$3:B$9173,A7660,'RELACION PAGO DE CAJA'!M$3:M$408)+(SUMIF('RELACION PAGO DE CAJA'!B$3:B$9173,A7660,'RELACION PAGO DE CAJA'!N$3:N$9173)))))</f>
        <v>#REF!</v>
      </c>
    </row>
    <row r="7661" spans="1:10">
      <c r="A7661" s="16" t="str">
        <f t="shared" si="124"/>
        <v/>
      </c>
      <c r="B7661" s="93"/>
      <c r="C7661" s="97"/>
      <c r="D7661" s="25"/>
      <c r="E7661" s="91"/>
      <c r="F7661" s="98"/>
      <c r="G7661" s="23"/>
      <c r="H7661" s="23"/>
      <c r="I7661" s="23"/>
      <c r="J7661" s="14" t="e">
        <f ca="1">F7661-(G7661+(SUMIF('RELACION PAGO DE CAJA'!B$3:B$9173,A7661,'RELACION PAGO DE CAJA'!K$3:K$9173)+SUMIF('RELACION PAGO DE CAJA'!B$3:B$9173,A7661,'RELACION PAGO DE CAJA'!L$3:L$9173)+(SUMIF('RELACION PAGO DE CAJA'!B$3:B$9173,A7661,'RELACION PAGO DE CAJA'!M$3:M$408)+(SUMIF('RELACION PAGO DE CAJA'!B$3:B$9173,A7661,'RELACION PAGO DE CAJA'!N$3:N$9173)))))</f>
        <v>#REF!</v>
      </c>
    </row>
    <row r="7662" spans="1:10">
      <c r="A7662" s="16" t="str">
        <f t="shared" si="124"/>
        <v/>
      </c>
      <c r="B7662" s="93"/>
      <c r="C7662" s="97"/>
      <c r="D7662" s="25"/>
      <c r="E7662" s="91"/>
      <c r="F7662" s="98"/>
      <c r="G7662" s="23"/>
      <c r="H7662" s="23"/>
      <c r="I7662" s="23"/>
      <c r="J7662" s="14" t="e">
        <f ca="1">F7662-(G7662+(SUMIF('RELACION PAGO DE CAJA'!B$3:B$9173,A7662,'RELACION PAGO DE CAJA'!K$3:K$9173)+SUMIF('RELACION PAGO DE CAJA'!B$3:B$9173,A7662,'RELACION PAGO DE CAJA'!L$3:L$9173)+(SUMIF('RELACION PAGO DE CAJA'!B$3:B$9173,A7662,'RELACION PAGO DE CAJA'!M$3:M$408)+(SUMIF('RELACION PAGO DE CAJA'!B$3:B$9173,A7662,'RELACION PAGO DE CAJA'!N$3:N$9173)))))</f>
        <v>#REF!</v>
      </c>
    </row>
    <row r="7663" spans="1:10">
      <c r="A7663" s="16" t="str">
        <f t="shared" si="124"/>
        <v/>
      </c>
      <c r="B7663" s="93"/>
      <c r="C7663" s="97"/>
      <c r="D7663" s="25"/>
      <c r="E7663" s="91"/>
      <c r="F7663" s="98"/>
      <c r="G7663" s="23"/>
      <c r="H7663" s="23"/>
      <c r="I7663" s="23"/>
      <c r="J7663" s="14" t="e">
        <f ca="1">F7663-(G7663+(SUMIF('RELACION PAGO DE CAJA'!B$3:B$9173,A7663,'RELACION PAGO DE CAJA'!K$3:K$9173)+SUMIF('RELACION PAGO DE CAJA'!B$3:B$9173,A7663,'RELACION PAGO DE CAJA'!L$3:L$9173)+(SUMIF('RELACION PAGO DE CAJA'!B$3:B$9173,A7663,'RELACION PAGO DE CAJA'!M$3:M$408)+(SUMIF('RELACION PAGO DE CAJA'!B$3:B$9173,A7663,'RELACION PAGO DE CAJA'!N$3:N$9173)))))</f>
        <v>#REF!</v>
      </c>
    </row>
    <row r="7664" spans="1:10">
      <c r="A7664" s="16" t="str">
        <f t="shared" si="124"/>
        <v/>
      </c>
      <c r="B7664" s="93"/>
      <c r="C7664" s="97"/>
      <c r="D7664" s="25"/>
      <c r="E7664" s="91"/>
      <c r="F7664" s="98"/>
      <c r="G7664" s="23"/>
      <c r="H7664" s="23"/>
      <c r="I7664" s="23"/>
      <c r="J7664" s="14" t="e">
        <f ca="1">F7664-(G7664+(SUMIF('RELACION PAGO DE CAJA'!B$3:B$9173,A7664,'RELACION PAGO DE CAJA'!K$3:K$9173)+SUMIF('RELACION PAGO DE CAJA'!B$3:B$9173,A7664,'RELACION PAGO DE CAJA'!L$3:L$9173)+(SUMIF('RELACION PAGO DE CAJA'!B$3:B$9173,A7664,'RELACION PAGO DE CAJA'!M$3:M$408)+(SUMIF('RELACION PAGO DE CAJA'!B$3:B$9173,A7664,'RELACION PAGO DE CAJA'!N$3:N$9173)))))</f>
        <v>#REF!</v>
      </c>
    </row>
    <row r="7665" spans="1:10">
      <c r="A7665" s="16" t="str">
        <f t="shared" si="124"/>
        <v/>
      </c>
      <c r="B7665" s="93"/>
      <c r="C7665" s="97"/>
      <c r="D7665" s="25"/>
      <c r="E7665" s="91"/>
      <c r="F7665" s="98"/>
      <c r="G7665" s="23"/>
      <c r="H7665" s="23"/>
      <c r="I7665" s="23"/>
      <c r="J7665" s="14" t="e">
        <f ca="1">F7665-(G7665+(SUMIF('RELACION PAGO DE CAJA'!B$3:B$9173,A7665,'RELACION PAGO DE CAJA'!K$3:K$9173)+SUMIF('RELACION PAGO DE CAJA'!B$3:B$9173,A7665,'RELACION PAGO DE CAJA'!L$3:L$9173)+(SUMIF('RELACION PAGO DE CAJA'!B$3:B$9173,A7665,'RELACION PAGO DE CAJA'!M$3:M$408)+(SUMIF('RELACION PAGO DE CAJA'!B$3:B$9173,A7665,'RELACION PAGO DE CAJA'!N$3:N$9173)))))</f>
        <v>#REF!</v>
      </c>
    </row>
    <row r="7666" spans="1:10">
      <c r="A7666" s="16" t="str">
        <f t="shared" si="124"/>
        <v/>
      </c>
      <c r="B7666" s="93"/>
      <c r="C7666" s="97"/>
      <c r="D7666" s="25"/>
      <c r="E7666" s="91"/>
      <c r="F7666" s="98"/>
      <c r="G7666" s="23"/>
      <c r="H7666" s="23"/>
      <c r="I7666" s="23"/>
      <c r="J7666" s="14" t="e">
        <f ca="1">F7666-(G7666+(SUMIF('RELACION PAGO DE CAJA'!B$3:B$9173,A7666,'RELACION PAGO DE CAJA'!K$3:K$9173)+SUMIF('RELACION PAGO DE CAJA'!B$3:B$9173,A7666,'RELACION PAGO DE CAJA'!L$3:L$9173)+(SUMIF('RELACION PAGO DE CAJA'!B$3:B$9173,A7666,'RELACION PAGO DE CAJA'!M$3:M$408)+(SUMIF('RELACION PAGO DE CAJA'!B$3:B$9173,A7666,'RELACION PAGO DE CAJA'!N$3:N$9173)))))</f>
        <v>#REF!</v>
      </c>
    </row>
    <row r="7667" spans="1:10">
      <c r="A7667" s="16" t="str">
        <f t="shared" si="124"/>
        <v/>
      </c>
      <c r="B7667" s="93"/>
      <c r="C7667" s="97"/>
      <c r="D7667" s="25"/>
      <c r="E7667" s="91"/>
      <c r="F7667" s="98"/>
      <c r="G7667" s="23"/>
      <c r="H7667" s="23"/>
      <c r="I7667" s="23"/>
      <c r="J7667" s="14" t="e">
        <f ca="1">F7667-(G7667+(SUMIF('RELACION PAGO DE CAJA'!B$3:B$9173,A7667,'RELACION PAGO DE CAJA'!K$3:K$9173)+SUMIF('RELACION PAGO DE CAJA'!B$3:B$9173,A7667,'RELACION PAGO DE CAJA'!L$3:L$9173)+(SUMIF('RELACION PAGO DE CAJA'!B$3:B$9173,A7667,'RELACION PAGO DE CAJA'!M$3:M$408)+(SUMIF('RELACION PAGO DE CAJA'!B$3:B$9173,A7667,'RELACION PAGO DE CAJA'!N$3:N$9173)))))</f>
        <v>#REF!</v>
      </c>
    </row>
    <row r="7668" spans="1:10">
      <c r="A7668" s="16" t="str">
        <f t="shared" si="124"/>
        <v/>
      </c>
      <c r="B7668" s="93"/>
      <c r="C7668" s="97"/>
      <c r="D7668" s="25"/>
      <c r="E7668" s="91"/>
      <c r="F7668" s="98"/>
      <c r="G7668" s="23"/>
      <c r="H7668" s="23"/>
      <c r="I7668" s="23"/>
      <c r="J7668" s="14" t="e">
        <f ca="1">F7668-(G7668+(SUMIF('RELACION PAGO DE CAJA'!B$3:B$9173,A7668,'RELACION PAGO DE CAJA'!K$3:K$9173)+SUMIF('RELACION PAGO DE CAJA'!B$3:B$9173,A7668,'RELACION PAGO DE CAJA'!L$3:L$9173)+(SUMIF('RELACION PAGO DE CAJA'!B$3:B$9173,A7668,'RELACION PAGO DE CAJA'!M$3:M$408)+(SUMIF('RELACION PAGO DE CAJA'!B$3:B$9173,A7668,'RELACION PAGO DE CAJA'!N$3:N$9173)))))</f>
        <v>#REF!</v>
      </c>
    </row>
    <row r="7669" spans="1:10">
      <c r="A7669" s="16" t="str">
        <f t="shared" si="124"/>
        <v/>
      </c>
      <c r="B7669" s="93"/>
      <c r="C7669" s="97"/>
      <c r="D7669" s="25"/>
      <c r="E7669" s="91"/>
      <c r="F7669" s="98"/>
      <c r="G7669" s="23"/>
      <c r="H7669" s="23"/>
      <c r="I7669" s="23"/>
      <c r="J7669" s="14" t="e">
        <f ca="1">F7669-(G7669+(SUMIF('RELACION PAGO DE CAJA'!B$3:B$9173,A7669,'RELACION PAGO DE CAJA'!K$3:K$9173)+SUMIF('RELACION PAGO DE CAJA'!B$3:B$9173,A7669,'RELACION PAGO DE CAJA'!L$3:L$9173)+(SUMIF('RELACION PAGO DE CAJA'!B$3:B$9173,A7669,'RELACION PAGO DE CAJA'!M$3:M$408)+(SUMIF('RELACION PAGO DE CAJA'!B$3:B$9173,A7669,'RELACION PAGO DE CAJA'!N$3:N$9173)))))</f>
        <v>#REF!</v>
      </c>
    </row>
    <row r="7670" spans="1:10">
      <c r="A7670" s="16" t="str">
        <f t="shared" si="124"/>
        <v/>
      </c>
      <c r="B7670" s="93"/>
      <c r="C7670" s="97"/>
      <c r="D7670" s="25"/>
      <c r="E7670" s="91"/>
      <c r="F7670" s="98"/>
      <c r="G7670" s="23"/>
      <c r="H7670" s="23"/>
      <c r="I7670" s="23"/>
      <c r="J7670" s="14" t="e">
        <f ca="1">F7670-(G7670+(SUMIF('RELACION PAGO DE CAJA'!B$3:B$9173,A7670,'RELACION PAGO DE CAJA'!K$3:K$9173)+SUMIF('RELACION PAGO DE CAJA'!B$3:B$9173,A7670,'RELACION PAGO DE CAJA'!L$3:L$9173)+(SUMIF('RELACION PAGO DE CAJA'!B$3:B$9173,A7670,'RELACION PAGO DE CAJA'!M$3:M$408)+(SUMIF('RELACION PAGO DE CAJA'!B$3:B$9173,A7670,'RELACION PAGO DE CAJA'!N$3:N$9173)))))</f>
        <v>#REF!</v>
      </c>
    </row>
    <row r="7671" spans="1:10">
      <c r="A7671" s="16" t="str">
        <f t="shared" si="124"/>
        <v/>
      </c>
      <c r="B7671" s="93"/>
      <c r="C7671" s="97"/>
      <c r="D7671" s="25"/>
      <c r="E7671" s="91"/>
      <c r="F7671" s="98"/>
      <c r="G7671" s="23"/>
      <c r="H7671" s="23"/>
      <c r="I7671" s="23"/>
      <c r="J7671" s="14" t="e">
        <f ca="1">F7671-(G7671+(SUMIF('RELACION PAGO DE CAJA'!B$3:B$9173,A7671,'RELACION PAGO DE CAJA'!K$3:K$9173)+SUMIF('RELACION PAGO DE CAJA'!B$3:B$9173,A7671,'RELACION PAGO DE CAJA'!L$3:L$9173)+(SUMIF('RELACION PAGO DE CAJA'!B$3:B$9173,A7671,'RELACION PAGO DE CAJA'!M$3:M$408)+(SUMIF('RELACION PAGO DE CAJA'!B$3:B$9173,A7671,'RELACION PAGO DE CAJA'!N$3:N$9173)))))</f>
        <v>#REF!</v>
      </c>
    </row>
    <row r="7672" spans="1:10">
      <c r="A7672" s="16" t="str">
        <f t="shared" si="124"/>
        <v/>
      </c>
      <c r="B7672" s="93"/>
      <c r="C7672" s="97"/>
      <c r="D7672" s="25"/>
      <c r="E7672" s="91"/>
      <c r="F7672" s="98"/>
      <c r="G7672" s="23"/>
      <c r="H7672" s="23"/>
      <c r="I7672" s="23"/>
      <c r="J7672" s="14" t="e">
        <f ca="1">F7672-(G7672+(SUMIF('RELACION PAGO DE CAJA'!B$3:B$9173,A7672,'RELACION PAGO DE CAJA'!K$3:K$9173)+SUMIF('RELACION PAGO DE CAJA'!B$3:B$9173,A7672,'RELACION PAGO DE CAJA'!L$3:L$9173)+(SUMIF('RELACION PAGO DE CAJA'!B$3:B$9173,A7672,'RELACION PAGO DE CAJA'!M$3:M$408)+(SUMIF('RELACION PAGO DE CAJA'!B$3:B$9173,A7672,'RELACION PAGO DE CAJA'!N$3:N$9173)))))</f>
        <v>#REF!</v>
      </c>
    </row>
    <row r="7673" spans="1:10">
      <c r="A7673" s="16" t="str">
        <f t="shared" si="124"/>
        <v/>
      </c>
      <c r="B7673" s="93"/>
      <c r="C7673" s="97"/>
      <c r="D7673" s="25"/>
      <c r="E7673" s="91"/>
      <c r="F7673" s="98"/>
      <c r="G7673" s="23"/>
      <c r="H7673" s="23"/>
      <c r="I7673" s="23"/>
      <c r="J7673" s="14" t="e">
        <f ca="1">F7673-(G7673+(SUMIF('RELACION PAGO DE CAJA'!B$3:B$9173,A7673,'RELACION PAGO DE CAJA'!K$3:K$9173)+SUMIF('RELACION PAGO DE CAJA'!B$3:B$9173,A7673,'RELACION PAGO DE CAJA'!L$3:L$9173)+(SUMIF('RELACION PAGO DE CAJA'!B$3:B$9173,A7673,'RELACION PAGO DE CAJA'!M$3:M$408)+(SUMIF('RELACION PAGO DE CAJA'!B$3:B$9173,A7673,'RELACION PAGO DE CAJA'!N$3:N$9173)))))</f>
        <v>#REF!</v>
      </c>
    </row>
    <row r="7674" spans="1:10">
      <c r="A7674" s="16" t="str">
        <f t="shared" si="124"/>
        <v/>
      </c>
      <c r="B7674" s="93"/>
      <c r="C7674" s="97"/>
      <c r="D7674" s="25"/>
      <c r="E7674" s="91"/>
      <c r="F7674" s="98"/>
      <c r="G7674" s="23"/>
      <c r="H7674" s="23"/>
      <c r="I7674" s="23"/>
      <c r="J7674" s="14" t="e">
        <f ca="1">F7674-(G7674+(SUMIF('RELACION PAGO DE CAJA'!B$3:B$9173,A7674,'RELACION PAGO DE CAJA'!K$3:K$9173)+SUMIF('RELACION PAGO DE CAJA'!B$3:B$9173,A7674,'RELACION PAGO DE CAJA'!L$3:L$9173)+(SUMIF('RELACION PAGO DE CAJA'!B$3:B$9173,A7674,'RELACION PAGO DE CAJA'!M$3:M$408)+(SUMIF('RELACION PAGO DE CAJA'!B$3:B$9173,A7674,'RELACION PAGO DE CAJA'!N$3:N$9173)))))</f>
        <v>#REF!</v>
      </c>
    </row>
    <row r="7675" spans="1:10">
      <c r="A7675" s="16" t="str">
        <f t="shared" si="124"/>
        <v/>
      </c>
      <c r="B7675" s="93"/>
      <c r="C7675" s="97"/>
      <c r="D7675" s="25"/>
      <c r="E7675" s="91"/>
      <c r="F7675" s="98"/>
      <c r="G7675" s="23"/>
      <c r="H7675" s="23"/>
      <c r="I7675" s="23"/>
      <c r="J7675" s="14" t="e">
        <f ca="1">F7675-(G7675+(SUMIF('RELACION PAGO DE CAJA'!B$3:B$9173,A7675,'RELACION PAGO DE CAJA'!K$3:K$9173)+SUMIF('RELACION PAGO DE CAJA'!B$3:B$9173,A7675,'RELACION PAGO DE CAJA'!L$3:L$9173)+(SUMIF('RELACION PAGO DE CAJA'!B$3:B$9173,A7675,'RELACION PAGO DE CAJA'!M$3:M$408)+(SUMIF('RELACION PAGO DE CAJA'!B$3:B$9173,A7675,'RELACION PAGO DE CAJA'!N$3:N$9173)))))</f>
        <v>#REF!</v>
      </c>
    </row>
    <row r="7676" spans="1:10">
      <c r="A7676" s="16" t="str">
        <f t="shared" si="124"/>
        <v/>
      </c>
      <c r="B7676" s="93"/>
      <c r="C7676" s="97"/>
      <c r="D7676" s="25"/>
      <c r="E7676" s="91"/>
      <c r="F7676" s="98"/>
      <c r="G7676" s="23"/>
      <c r="H7676" s="23"/>
      <c r="I7676" s="23"/>
      <c r="J7676" s="14" t="e">
        <f ca="1">F7676-(G7676+(SUMIF('RELACION PAGO DE CAJA'!B$3:B$9173,A7676,'RELACION PAGO DE CAJA'!K$3:K$9173)+SUMIF('RELACION PAGO DE CAJA'!B$3:B$9173,A7676,'RELACION PAGO DE CAJA'!L$3:L$9173)+(SUMIF('RELACION PAGO DE CAJA'!B$3:B$9173,A7676,'RELACION PAGO DE CAJA'!M$3:M$408)+(SUMIF('RELACION PAGO DE CAJA'!B$3:B$9173,A7676,'RELACION PAGO DE CAJA'!N$3:N$9173)))))</f>
        <v>#REF!</v>
      </c>
    </row>
    <row r="7677" spans="1:10">
      <c r="A7677" s="16" t="str">
        <f t="shared" si="124"/>
        <v/>
      </c>
      <c r="B7677" s="93"/>
      <c r="C7677" s="97"/>
      <c r="D7677" s="25"/>
      <c r="E7677" s="91"/>
      <c r="F7677" s="98"/>
      <c r="G7677" s="23"/>
      <c r="H7677" s="23"/>
      <c r="I7677" s="23"/>
      <c r="J7677" s="14" t="e">
        <f ca="1">F7677-(G7677+(SUMIF('RELACION PAGO DE CAJA'!B$3:B$9173,A7677,'RELACION PAGO DE CAJA'!K$3:K$9173)+SUMIF('RELACION PAGO DE CAJA'!B$3:B$9173,A7677,'RELACION PAGO DE CAJA'!L$3:L$9173)+(SUMIF('RELACION PAGO DE CAJA'!B$3:B$9173,A7677,'RELACION PAGO DE CAJA'!M$3:M$408)+(SUMIF('RELACION PAGO DE CAJA'!B$3:B$9173,A7677,'RELACION PAGO DE CAJA'!N$3:N$9173)))))</f>
        <v>#REF!</v>
      </c>
    </row>
    <row r="7678" spans="1:10">
      <c r="A7678" s="16" t="str">
        <f t="shared" si="124"/>
        <v/>
      </c>
      <c r="B7678" s="93"/>
      <c r="C7678" s="97"/>
      <c r="D7678" s="25"/>
      <c r="E7678" s="91"/>
      <c r="F7678" s="98"/>
      <c r="G7678" s="23"/>
      <c r="H7678" s="23"/>
      <c r="I7678" s="23"/>
      <c r="J7678" s="14" t="e">
        <f ca="1">F7678-(G7678+(SUMIF('RELACION PAGO DE CAJA'!B$3:B$9173,A7678,'RELACION PAGO DE CAJA'!K$3:K$9173)+SUMIF('RELACION PAGO DE CAJA'!B$3:B$9173,A7678,'RELACION PAGO DE CAJA'!L$3:L$9173)+(SUMIF('RELACION PAGO DE CAJA'!B$3:B$9173,A7678,'RELACION PAGO DE CAJA'!M$3:M$408)+(SUMIF('RELACION PAGO DE CAJA'!B$3:B$9173,A7678,'RELACION PAGO DE CAJA'!N$3:N$9173)))))</f>
        <v>#REF!</v>
      </c>
    </row>
    <row r="7679" spans="1:10">
      <c r="A7679" s="16" t="str">
        <f t="shared" si="124"/>
        <v/>
      </c>
      <c r="B7679" s="93"/>
      <c r="C7679" s="97"/>
      <c r="D7679" s="25"/>
      <c r="E7679" s="91"/>
      <c r="F7679" s="98"/>
      <c r="G7679" s="23"/>
      <c r="H7679" s="23"/>
      <c r="I7679" s="23"/>
      <c r="J7679" s="14" t="e">
        <f ca="1">F7679-(G7679+(SUMIF('RELACION PAGO DE CAJA'!B$3:B$9173,A7679,'RELACION PAGO DE CAJA'!K$3:K$9173)+SUMIF('RELACION PAGO DE CAJA'!B$3:B$9173,A7679,'RELACION PAGO DE CAJA'!L$3:L$9173)+(SUMIF('RELACION PAGO DE CAJA'!B$3:B$9173,A7679,'RELACION PAGO DE CAJA'!M$3:M$408)+(SUMIF('RELACION PAGO DE CAJA'!B$3:B$9173,A7679,'RELACION PAGO DE CAJA'!N$3:N$9173)))))</f>
        <v>#REF!</v>
      </c>
    </row>
    <row r="7680" spans="1:10">
      <c r="A7680" s="16" t="str">
        <f t="shared" si="124"/>
        <v/>
      </c>
      <c r="B7680" s="93"/>
      <c r="C7680" s="97"/>
      <c r="D7680" s="25"/>
      <c r="E7680" s="91"/>
      <c r="F7680" s="98"/>
      <c r="G7680" s="23"/>
      <c r="H7680" s="23"/>
      <c r="I7680" s="23"/>
      <c r="J7680" s="14" t="e">
        <f ca="1">F7680-(G7680+(SUMIF('RELACION PAGO DE CAJA'!B$3:B$9173,A7680,'RELACION PAGO DE CAJA'!K$3:K$9173)+SUMIF('RELACION PAGO DE CAJA'!B$3:B$9173,A7680,'RELACION PAGO DE CAJA'!L$3:L$9173)+(SUMIF('RELACION PAGO DE CAJA'!B$3:B$9173,A7680,'RELACION PAGO DE CAJA'!M$3:M$408)+(SUMIF('RELACION PAGO DE CAJA'!B$3:B$9173,A7680,'RELACION PAGO DE CAJA'!N$3:N$9173)))))</f>
        <v>#REF!</v>
      </c>
    </row>
    <row r="7681" spans="1:10">
      <c r="A7681" s="16" t="str">
        <f t="shared" si="124"/>
        <v/>
      </c>
      <c r="B7681" s="93"/>
      <c r="C7681" s="97"/>
      <c r="D7681" s="25"/>
      <c r="E7681" s="91"/>
      <c r="F7681" s="98"/>
      <c r="G7681" s="23"/>
      <c r="H7681" s="23"/>
      <c r="I7681" s="23"/>
      <c r="J7681" s="14" t="e">
        <f ca="1">F7681-(G7681+(SUMIF('RELACION PAGO DE CAJA'!B$3:B$9173,A7681,'RELACION PAGO DE CAJA'!K$3:K$9173)+SUMIF('RELACION PAGO DE CAJA'!B$3:B$9173,A7681,'RELACION PAGO DE CAJA'!L$3:L$9173)+(SUMIF('RELACION PAGO DE CAJA'!B$3:B$9173,A7681,'RELACION PAGO DE CAJA'!M$3:M$408)+(SUMIF('RELACION PAGO DE CAJA'!B$3:B$9173,A7681,'RELACION PAGO DE CAJA'!N$3:N$9173)))))</f>
        <v>#REF!</v>
      </c>
    </row>
    <row r="7682" spans="1:10">
      <c r="A7682" s="16" t="str">
        <f t="shared" si="124"/>
        <v/>
      </c>
      <c r="B7682" s="93"/>
      <c r="C7682" s="97"/>
      <c r="D7682" s="25"/>
      <c r="E7682" s="91"/>
      <c r="F7682" s="98"/>
      <c r="G7682" s="23"/>
      <c r="H7682" s="23"/>
      <c r="I7682" s="23"/>
      <c r="J7682" s="14" t="e">
        <f ca="1">F7682-(G7682+(SUMIF('RELACION PAGO DE CAJA'!B$3:B$9173,A7682,'RELACION PAGO DE CAJA'!K$3:K$9173)+SUMIF('RELACION PAGO DE CAJA'!B$3:B$9173,A7682,'RELACION PAGO DE CAJA'!L$3:L$9173)+(SUMIF('RELACION PAGO DE CAJA'!B$3:B$9173,A7682,'RELACION PAGO DE CAJA'!M$3:M$408)+(SUMIF('RELACION PAGO DE CAJA'!B$3:B$9173,A7682,'RELACION PAGO DE CAJA'!N$3:N$9173)))))</f>
        <v>#REF!</v>
      </c>
    </row>
    <row r="7683" spans="1:10">
      <c r="A7683" s="16" t="str">
        <f t="shared" si="124"/>
        <v/>
      </c>
      <c r="B7683" s="93"/>
      <c r="C7683" s="97"/>
      <c r="D7683" s="25"/>
      <c r="E7683" s="91"/>
      <c r="F7683" s="98"/>
      <c r="G7683" s="23"/>
      <c r="H7683" s="23"/>
      <c r="I7683" s="23"/>
      <c r="J7683" s="14" t="e">
        <f ca="1">F7683-(G7683+(SUMIF('RELACION PAGO DE CAJA'!B$3:B$9173,A7683,'RELACION PAGO DE CAJA'!K$3:K$9173)+SUMIF('RELACION PAGO DE CAJA'!B$3:B$9173,A7683,'RELACION PAGO DE CAJA'!L$3:L$9173)+(SUMIF('RELACION PAGO DE CAJA'!B$3:B$9173,A7683,'RELACION PAGO DE CAJA'!M$3:M$408)+(SUMIF('RELACION PAGO DE CAJA'!B$3:B$9173,A7683,'RELACION PAGO DE CAJA'!N$3:N$9173)))))</f>
        <v>#REF!</v>
      </c>
    </row>
    <row r="7684" spans="1:10">
      <c r="A7684" s="16" t="str">
        <f t="shared" si="124"/>
        <v/>
      </c>
      <c r="B7684" s="93"/>
      <c r="C7684" s="97"/>
      <c r="D7684" s="25"/>
      <c r="E7684" s="91"/>
      <c r="F7684" s="98"/>
      <c r="G7684" s="23"/>
      <c r="H7684" s="23"/>
      <c r="I7684" s="23"/>
      <c r="J7684" s="14" t="e">
        <f ca="1">F7684-(G7684+(SUMIF('RELACION PAGO DE CAJA'!B$3:B$9173,A7684,'RELACION PAGO DE CAJA'!K$3:K$9173)+SUMIF('RELACION PAGO DE CAJA'!B$3:B$9173,A7684,'RELACION PAGO DE CAJA'!L$3:L$9173)+(SUMIF('RELACION PAGO DE CAJA'!B$3:B$9173,A7684,'RELACION PAGO DE CAJA'!M$3:M$408)+(SUMIF('RELACION PAGO DE CAJA'!B$3:B$9173,A7684,'RELACION PAGO DE CAJA'!N$3:N$9173)))))</f>
        <v>#REF!</v>
      </c>
    </row>
    <row r="7685" spans="1:10">
      <c r="A7685" s="16" t="str">
        <f t="shared" si="124"/>
        <v/>
      </c>
      <c r="B7685" s="93"/>
      <c r="C7685" s="97"/>
      <c r="D7685" s="25"/>
      <c r="E7685" s="91"/>
      <c r="F7685" s="98"/>
      <c r="G7685" s="23"/>
      <c r="H7685" s="23"/>
      <c r="I7685" s="23"/>
      <c r="J7685" s="14" t="e">
        <f ca="1">F7685-(G7685+(SUMIF('RELACION PAGO DE CAJA'!B$3:B$9173,A7685,'RELACION PAGO DE CAJA'!K$3:K$9173)+SUMIF('RELACION PAGO DE CAJA'!B$3:B$9173,A7685,'RELACION PAGO DE CAJA'!L$3:L$9173)+(SUMIF('RELACION PAGO DE CAJA'!B$3:B$9173,A7685,'RELACION PAGO DE CAJA'!M$3:M$408)+(SUMIF('RELACION PAGO DE CAJA'!B$3:B$9173,A7685,'RELACION PAGO DE CAJA'!N$3:N$9173)))))</f>
        <v>#REF!</v>
      </c>
    </row>
    <row r="7686" spans="1:10">
      <c r="A7686" s="16" t="str">
        <f t="shared" si="124"/>
        <v/>
      </c>
      <c r="B7686" s="93"/>
      <c r="C7686" s="97"/>
      <c r="D7686" s="25"/>
      <c r="E7686" s="91"/>
      <c r="F7686" s="98"/>
      <c r="G7686" s="23"/>
      <c r="H7686" s="23"/>
      <c r="I7686" s="23"/>
      <c r="J7686" s="14" t="e">
        <f ca="1">F7686-(G7686+(SUMIF('RELACION PAGO DE CAJA'!B$3:B$9173,A7686,'RELACION PAGO DE CAJA'!K$3:K$9173)+SUMIF('RELACION PAGO DE CAJA'!B$3:B$9173,A7686,'RELACION PAGO DE CAJA'!L$3:L$9173)+(SUMIF('RELACION PAGO DE CAJA'!B$3:B$9173,A7686,'RELACION PAGO DE CAJA'!M$3:M$408)+(SUMIF('RELACION PAGO DE CAJA'!B$3:B$9173,A7686,'RELACION PAGO DE CAJA'!N$3:N$9173)))))</f>
        <v>#REF!</v>
      </c>
    </row>
    <row r="7687" spans="1:10">
      <c r="A7687" s="16" t="str">
        <f t="shared" si="124"/>
        <v/>
      </c>
      <c r="B7687" s="93"/>
      <c r="C7687" s="97"/>
      <c r="D7687" s="25"/>
      <c r="E7687" s="91"/>
      <c r="F7687" s="98"/>
      <c r="G7687" s="23"/>
      <c r="H7687" s="23"/>
      <c r="I7687" s="23"/>
      <c r="J7687" s="14" t="e">
        <f ca="1">F7687-(G7687+(SUMIF('RELACION PAGO DE CAJA'!B$3:B$9173,A7687,'RELACION PAGO DE CAJA'!K$3:K$9173)+SUMIF('RELACION PAGO DE CAJA'!B$3:B$9173,A7687,'RELACION PAGO DE CAJA'!L$3:L$9173)+(SUMIF('RELACION PAGO DE CAJA'!B$3:B$9173,A7687,'RELACION PAGO DE CAJA'!M$3:M$408)+(SUMIF('RELACION PAGO DE CAJA'!B$3:B$9173,A7687,'RELACION PAGO DE CAJA'!N$3:N$9173)))))</f>
        <v>#REF!</v>
      </c>
    </row>
    <row r="7688" spans="1:10">
      <c r="A7688" s="16" t="str">
        <f t="shared" si="124"/>
        <v/>
      </c>
      <c r="B7688" s="93"/>
      <c r="C7688" s="97"/>
      <c r="D7688" s="25"/>
      <c r="E7688" s="91"/>
      <c r="F7688" s="98"/>
      <c r="G7688" s="23"/>
      <c r="H7688" s="23"/>
      <c r="I7688" s="23"/>
      <c r="J7688" s="14" t="e">
        <f ca="1">F7688-(G7688+(SUMIF('RELACION PAGO DE CAJA'!B$3:B$9173,A7688,'RELACION PAGO DE CAJA'!K$3:K$9173)+SUMIF('RELACION PAGO DE CAJA'!B$3:B$9173,A7688,'RELACION PAGO DE CAJA'!L$3:L$9173)+(SUMIF('RELACION PAGO DE CAJA'!B$3:B$9173,A7688,'RELACION PAGO DE CAJA'!M$3:M$408)+(SUMIF('RELACION PAGO DE CAJA'!B$3:B$9173,A7688,'RELACION PAGO DE CAJA'!N$3:N$9173)))))</f>
        <v>#REF!</v>
      </c>
    </row>
    <row r="7689" spans="1:10">
      <c r="A7689" s="16" t="str">
        <f t="shared" si="124"/>
        <v/>
      </c>
      <c r="B7689" s="93"/>
      <c r="C7689" s="97"/>
      <c r="D7689" s="25"/>
      <c r="E7689" s="91"/>
      <c r="F7689" s="98"/>
      <c r="G7689" s="23"/>
      <c r="H7689" s="23"/>
      <c r="I7689" s="23"/>
      <c r="J7689" s="14" t="e">
        <f ca="1">F7689-(G7689+(SUMIF('RELACION PAGO DE CAJA'!B$3:B$9173,A7689,'RELACION PAGO DE CAJA'!K$3:K$9173)+SUMIF('RELACION PAGO DE CAJA'!B$3:B$9173,A7689,'RELACION PAGO DE CAJA'!L$3:L$9173)+(SUMIF('RELACION PAGO DE CAJA'!B$3:B$9173,A7689,'RELACION PAGO DE CAJA'!M$3:M$408)+(SUMIF('RELACION PAGO DE CAJA'!B$3:B$9173,A7689,'RELACION PAGO DE CAJA'!N$3:N$9173)))))</f>
        <v>#REF!</v>
      </c>
    </row>
    <row r="7690" spans="1:10">
      <c r="A7690" s="16" t="str">
        <f t="shared" si="124"/>
        <v/>
      </c>
      <c r="B7690" s="93"/>
      <c r="C7690" s="97"/>
      <c r="D7690" s="25"/>
      <c r="E7690" s="91"/>
      <c r="F7690" s="98"/>
      <c r="G7690" s="23"/>
      <c r="H7690" s="23"/>
      <c r="I7690" s="23"/>
      <c r="J7690" s="14" t="e">
        <f ca="1">F7690-(G7690+(SUMIF('RELACION PAGO DE CAJA'!B$3:B$9173,A7690,'RELACION PAGO DE CAJA'!K$3:K$9173)+SUMIF('RELACION PAGO DE CAJA'!B$3:B$9173,A7690,'RELACION PAGO DE CAJA'!L$3:L$9173)+(SUMIF('RELACION PAGO DE CAJA'!B$3:B$9173,A7690,'RELACION PAGO DE CAJA'!M$3:M$408)+(SUMIF('RELACION PAGO DE CAJA'!B$3:B$9173,A7690,'RELACION PAGO DE CAJA'!N$3:N$9173)))))</f>
        <v>#REF!</v>
      </c>
    </row>
    <row r="7691" spans="1:10">
      <c r="A7691" s="16" t="str">
        <f t="shared" si="124"/>
        <v/>
      </c>
      <c r="B7691" s="93"/>
      <c r="C7691" s="97"/>
      <c r="D7691" s="25"/>
      <c r="E7691" s="91"/>
      <c r="F7691" s="98"/>
      <c r="G7691" s="23"/>
      <c r="H7691" s="23"/>
      <c r="I7691" s="23"/>
      <c r="J7691" s="14" t="e">
        <f ca="1">F7691-(G7691+(SUMIF('RELACION PAGO DE CAJA'!B$3:B$9173,A7691,'RELACION PAGO DE CAJA'!K$3:K$9173)+SUMIF('RELACION PAGO DE CAJA'!B$3:B$9173,A7691,'RELACION PAGO DE CAJA'!L$3:L$9173)+(SUMIF('RELACION PAGO DE CAJA'!B$3:B$9173,A7691,'RELACION PAGO DE CAJA'!M$3:M$408)+(SUMIF('RELACION PAGO DE CAJA'!B$3:B$9173,A7691,'RELACION PAGO DE CAJA'!N$3:N$9173)))))</f>
        <v>#REF!</v>
      </c>
    </row>
    <row r="7692" spans="1:10">
      <c r="A7692" s="16" t="str">
        <f t="shared" si="124"/>
        <v/>
      </c>
      <c r="B7692" s="93"/>
      <c r="C7692" s="97"/>
      <c r="D7692" s="25"/>
      <c r="E7692" s="91"/>
      <c r="F7692" s="98"/>
      <c r="G7692" s="23"/>
      <c r="H7692" s="23"/>
      <c r="I7692" s="23"/>
      <c r="J7692" s="14" t="e">
        <f ca="1">F7692-(G7692+(SUMIF('RELACION PAGO DE CAJA'!B$3:B$9173,A7692,'RELACION PAGO DE CAJA'!K$3:K$9173)+SUMIF('RELACION PAGO DE CAJA'!B$3:B$9173,A7692,'RELACION PAGO DE CAJA'!L$3:L$9173)+(SUMIF('RELACION PAGO DE CAJA'!B$3:B$9173,A7692,'RELACION PAGO DE CAJA'!M$3:M$408)+(SUMIF('RELACION PAGO DE CAJA'!B$3:B$9173,A7692,'RELACION PAGO DE CAJA'!N$3:N$9173)))))</f>
        <v>#REF!</v>
      </c>
    </row>
    <row r="7693" spans="1:10">
      <c r="A7693" s="16" t="str">
        <f t="shared" si="124"/>
        <v/>
      </c>
      <c r="B7693" s="93"/>
      <c r="C7693" s="97"/>
      <c r="D7693" s="25"/>
      <c r="E7693" s="91"/>
      <c r="F7693" s="98"/>
      <c r="G7693" s="23"/>
      <c r="H7693" s="23"/>
      <c r="I7693" s="23"/>
      <c r="J7693" s="14" t="e">
        <f ca="1">F7693-(G7693+(SUMIF('RELACION PAGO DE CAJA'!B$3:B$9173,A7693,'RELACION PAGO DE CAJA'!K$3:K$9173)+SUMIF('RELACION PAGO DE CAJA'!B$3:B$9173,A7693,'RELACION PAGO DE CAJA'!L$3:L$9173)+(SUMIF('RELACION PAGO DE CAJA'!B$3:B$9173,A7693,'RELACION PAGO DE CAJA'!M$3:M$408)+(SUMIF('RELACION PAGO DE CAJA'!B$3:B$9173,A7693,'RELACION PAGO DE CAJA'!N$3:N$9173)))))</f>
        <v>#REF!</v>
      </c>
    </row>
    <row r="7694" spans="1:10">
      <c r="A7694" s="16" t="str">
        <f t="shared" si="124"/>
        <v/>
      </c>
      <c r="B7694" s="93"/>
      <c r="C7694" s="97"/>
      <c r="D7694" s="25"/>
      <c r="E7694" s="91"/>
      <c r="F7694" s="98"/>
      <c r="G7694" s="23"/>
      <c r="H7694" s="23"/>
      <c r="I7694" s="23"/>
      <c r="J7694" s="14" t="e">
        <f ca="1">F7694-(G7694+(SUMIF('RELACION PAGO DE CAJA'!B$3:B$9173,A7694,'RELACION PAGO DE CAJA'!K$3:K$9173)+SUMIF('RELACION PAGO DE CAJA'!B$3:B$9173,A7694,'RELACION PAGO DE CAJA'!L$3:L$9173)+(SUMIF('RELACION PAGO DE CAJA'!B$3:B$9173,A7694,'RELACION PAGO DE CAJA'!M$3:M$408)+(SUMIF('RELACION PAGO DE CAJA'!B$3:B$9173,A7694,'RELACION PAGO DE CAJA'!N$3:N$9173)))))</f>
        <v>#REF!</v>
      </c>
    </row>
    <row r="7695" spans="1:10">
      <c r="A7695" s="16" t="str">
        <f t="shared" si="124"/>
        <v/>
      </c>
      <c r="B7695" s="93"/>
      <c r="C7695" s="97"/>
      <c r="D7695" s="25"/>
      <c r="E7695" s="91"/>
      <c r="F7695" s="98"/>
      <c r="G7695" s="23"/>
      <c r="H7695" s="23"/>
      <c r="I7695" s="23"/>
      <c r="J7695" s="14" t="e">
        <f ca="1">F7695-(G7695+(SUMIF('RELACION PAGO DE CAJA'!B$3:B$9173,A7695,'RELACION PAGO DE CAJA'!K$3:K$9173)+SUMIF('RELACION PAGO DE CAJA'!B$3:B$9173,A7695,'RELACION PAGO DE CAJA'!L$3:L$9173)+(SUMIF('RELACION PAGO DE CAJA'!B$3:B$9173,A7695,'RELACION PAGO DE CAJA'!M$3:M$408)+(SUMIF('RELACION PAGO DE CAJA'!B$3:B$9173,A7695,'RELACION PAGO DE CAJA'!N$3:N$9173)))))</f>
        <v>#REF!</v>
      </c>
    </row>
    <row r="7696" spans="1:10">
      <c r="A7696" s="16" t="str">
        <f t="shared" si="124"/>
        <v/>
      </c>
      <c r="B7696" s="93"/>
      <c r="C7696" s="97"/>
      <c r="D7696" s="25"/>
      <c r="E7696" s="91"/>
      <c r="F7696" s="98"/>
      <c r="G7696" s="23"/>
      <c r="H7696" s="23"/>
      <c r="I7696" s="23"/>
      <c r="J7696" s="14" t="e">
        <f ca="1">F7696-(G7696+(SUMIF('RELACION PAGO DE CAJA'!B$3:B$9173,A7696,'RELACION PAGO DE CAJA'!K$3:K$9173)+SUMIF('RELACION PAGO DE CAJA'!B$3:B$9173,A7696,'RELACION PAGO DE CAJA'!L$3:L$9173)+(SUMIF('RELACION PAGO DE CAJA'!B$3:B$9173,A7696,'RELACION PAGO DE CAJA'!M$3:M$408)+(SUMIF('RELACION PAGO DE CAJA'!B$3:B$9173,A7696,'RELACION PAGO DE CAJA'!N$3:N$9173)))))</f>
        <v>#REF!</v>
      </c>
    </row>
    <row r="7697" spans="1:10">
      <c r="A7697" s="16" t="str">
        <f t="shared" si="124"/>
        <v/>
      </c>
      <c r="B7697" s="93"/>
      <c r="C7697" s="97"/>
      <c r="D7697" s="25"/>
      <c r="E7697" s="91"/>
      <c r="F7697" s="98"/>
      <c r="G7697" s="23"/>
      <c r="H7697" s="23"/>
      <c r="I7697" s="23"/>
      <c r="J7697" s="14" t="e">
        <f ca="1">F7697-(G7697+(SUMIF('RELACION PAGO DE CAJA'!B$3:B$9173,A7697,'RELACION PAGO DE CAJA'!K$3:K$9173)+SUMIF('RELACION PAGO DE CAJA'!B$3:B$9173,A7697,'RELACION PAGO DE CAJA'!L$3:L$9173)+(SUMIF('RELACION PAGO DE CAJA'!B$3:B$9173,A7697,'RELACION PAGO DE CAJA'!M$3:M$408)+(SUMIF('RELACION PAGO DE CAJA'!B$3:B$9173,A7697,'RELACION PAGO DE CAJA'!N$3:N$9173)))))</f>
        <v>#REF!</v>
      </c>
    </row>
    <row r="7698" spans="1:10">
      <c r="A7698" s="16" t="str">
        <f t="shared" si="124"/>
        <v/>
      </c>
      <c r="B7698" s="93"/>
      <c r="C7698" s="97"/>
      <c r="D7698" s="25"/>
      <c r="E7698" s="91"/>
      <c r="F7698" s="98"/>
      <c r="G7698" s="23"/>
      <c r="H7698" s="23"/>
      <c r="I7698" s="23"/>
      <c r="J7698" s="14" t="e">
        <f ca="1">F7698-(G7698+(SUMIF('RELACION PAGO DE CAJA'!B$3:B$9173,A7698,'RELACION PAGO DE CAJA'!K$3:K$9173)+SUMIF('RELACION PAGO DE CAJA'!B$3:B$9173,A7698,'RELACION PAGO DE CAJA'!L$3:L$9173)+(SUMIF('RELACION PAGO DE CAJA'!B$3:B$9173,A7698,'RELACION PAGO DE CAJA'!M$3:M$408)+(SUMIF('RELACION PAGO DE CAJA'!B$3:B$9173,A7698,'RELACION PAGO DE CAJA'!N$3:N$9173)))))</f>
        <v>#REF!</v>
      </c>
    </row>
    <row r="7699" spans="1:10">
      <c r="A7699" s="16" t="str">
        <f t="shared" si="124"/>
        <v/>
      </c>
      <c r="B7699" s="93"/>
      <c r="C7699" s="97"/>
      <c r="D7699" s="25"/>
      <c r="E7699" s="91"/>
      <c r="F7699" s="98"/>
      <c r="G7699" s="23"/>
      <c r="H7699" s="23"/>
      <c r="I7699" s="23"/>
      <c r="J7699" s="14" t="e">
        <f ca="1">F7699-(G7699+(SUMIF('RELACION PAGO DE CAJA'!B$3:B$9173,A7699,'RELACION PAGO DE CAJA'!K$3:K$9173)+SUMIF('RELACION PAGO DE CAJA'!B$3:B$9173,A7699,'RELACION PAGO DE CAJA'!L$3:L$9173)+(SUMIF('RELACION PAGO DE CAJA'!B$3:B$9173,A7699,'RELACION PAGO DE CAJA'!M$3:M$408)+(SUMIF('RELACION PAGO DE CAJA'!B$3:B$9173,A7699,'RELACION PAGO DE CAJA'!N$3:N$9173)))))</f>
        <v>#REF!</v>
      </c>
    </row>
    <row r="7700" spans="1:10">
      <c r="A7700" s="16" t="str">
        <f t="shared" si="124"/>
        <v/>
      </c>
      <c r="B7700" s="93"/>
      <c r="C7700" s="97"/>
      <c r="D7700" s="25"/>
      <c r="E7700" s="91"/>
      <c r="F7700" s="98"/>
      <c r="G7700" s="23"/>
      <c r="H7700" s="23"/>
      <c r="I7700" s="23"/>
      <c r="J7700" s="14" t="e">
        <f ca="1">F7700-(G7700+(SUMIF('RELACION PAGO DE CAJA'!B$3:B$9173,A7700,'RELACION PAGO DE CAJA'!K$3:K$9173)+SUMIF('RELACION PAGO DE CAJA'!B$3:B$9173,A7700,'RELACION PAGO DE CAJA'!L$3:L$9173)+(SUMIF('RELACION PAGO DE CAJA'!B$3:B$9173,A7700,'RELACION PAGO DE CAJA'!M$3:M$408)+(SUMIF('RELACION PAGO DE CAJA'!B$3:B$9173,A7700,'RELACION PAGO DE CAJA'!N$3:N$9173)))))</f>
        <v>#REF!</v>
      </c>
    </row>
    <row r="7701" spans="1:10">
      <c r="A7701" s="16" t="str">
        <f t="shared" ref="A7701:A7764" si="125">CONCATENATE(B7701,D7701,E7701)</f>
        <v/>
      </c>
      <c r="B7701" s="93"/>
      <c r="C7701" s="97"/>
      <c r="D7701" s="25"/>
      <c r="E7701" s="91"/>
      <c r="F7701" s="98"/>
      <c r="G7701" s="23"/>
      <c r="H7701" s="23"/>
      <c r="I7701" s="23"/>
      <c r="J7701" s="14" t="e">
        <f ca="1">F7701-(G7701+(SUMIF('RELACION PAGO DE CAJA'!B$3:B$9173,A7701,'RELACION PAGO DE CAJA'!K$3:K$9173)+SUMIF('RELACION PAGO DE CAJA'!B$3:B$9173,A7701,'RELACION PAGO DE CAJA'!L$3:L$9173)+(SUMIF('RELACION PAGO DE CAJA'!B$3:B$9173,A7701,'RELACION PAGO DE CAJA'!M$3:M$408)+(SUMIF('RELACION PAGO DE CAJA'!B$3:B$9173,A7701,'RELACION PAGO DE CAJA'!N$3:N$9173)))))</f>
        <v>#REF!</v>
      </c>
    </row>
    <row r="7702" spans="1:10">
      <c r="A7702" s="16" t="str">
        <f t="shared" si="125"/>
        <v/>
      </c>
      <c r="B7702" s="93"/>
      <c r="C7702" s="97"/>
      <c r="D7702" s="25"/>
      <c r="E7702" s="91"/>
      <c r="F7702" s="98"/>
      <c r="G7702" s="23"/>
      <c r="H7702" s="23"/>
      <c r="I7702" s="23"/>
      <c r="J7702" s="14" t="e">
        <f ca="1">F7702-(G7702+(SUMIF('RELACION PAGO DE CAJA'!B$3:B$9173,A7702,'RELACION PAGO DE CAJA'!K$3:K$9173)+SUMIF('RELACION PAGO DE CAJA'!B$3:B$9173,A7702,'RELACION PAGO DE CAJA'!L$3:L$9173)+(SUMIF('RELACION PAGO DE CAJA'!B$3:B$9173,A7702,'RELACION PAGO DE CAJA'!M$3:M$408)+(SUMIF('RELACION PAGO DE CAJA'!B$3:B$9173,A7702,'RELACION PAGO DE CAJA'!N$3:N$9173)))))</f>
        <v>#REF!</v>
      </c>
    </row>
    <row r="7703" spans="1:10">
      <c r="A7703" s="16" t="str">
        <f t="shared" si="125"/>
        <v/>
      </c>
      <c r="B7703" s="93"/>
      <c r="C7703" s="97"/>
      <c r="D7703" s="25"/>
      <c r="E7703" s="91"/>
      <c r="F7703" s="98"/>
      <c r="G7703" s="23"/>
      <c r="H7703" s="23"/>
      <c r="I7703" s="23"/>
      <c r="J7703" s="14" t="e">
        <f ca="1">F7703-(G7703+(SUMIF('RELACION PAGO DE CAJA'!B$3:B$9173,A7703,'RELACION PAGO DE CAJA'!K$3:K$9173)+SUMIF('RELACION PAGO DE CAJA'!B$3:B$9173,A7703,'RELACION PAGO DE CAJA'!L$3:L$9173)+(SUMIF('RELACION PAGO DE CAJA'!B$3:B$9173,A7703,'RELACION PAGO DE CAJA'!M$3:M$408)+(SUMIF('RELACION PAGO DE CAJA'!B$3:B$9173,A7703,'RELACION PAGO DE CAJA'!N$3:N$9173)))))</f>
        <v>#REF!</v>
      </c>
    </row>
    <row r="7704" spans="1:10">
      <c r="A7704" s="16" t="str">
        <f t="shared" si="125"/>
        <v/>
      </c>
      <c r="B7704" s="93"/>
      <c r="C7704" s="97"/>
      <c r="D7704" s="25"/>
      <c r="E7704" s="91"/>
      <c r="F7704" s="98"/>
      <c r="G7704" s="23"/>
      <c r="H7704" s="23"/>
      <c r="I7704" s="23"/>
      <c r="J7704" s="14" t="e">
        <f ca="1">F7704-(G7704+(SUMIF('RELACION PAGO DE CAJA'!B$3:B$9173,A7704,'RELACION PAGO DE CAJA'!K$3:K$9173)+SUMIF('RELACION PAGO DE CAJA'!B$3:B$9173,A7704,'RELACION PAGO DE CAJA'!L$3:L$9173)+(SUMIF('RELACION PAGO DE CAJA'!B$3:B$9173,A7704,'RELACION PAGO DE CAJA'!M$3:M$408)+(SUMIF('RELACION PAGO DE CAJA'!B$3:B$9173,A7704,'RELACION PAGO DE CAJA'!N$3:N$9173)))))</f>
        <v>#REF!</v>
      </c>
    </row>
    <row r="7705" spans="1:10">
      <c r="A7705" s="16" t="str">
        <f t="shared" si="125"/>
        <v/>
      </c>
      <c r="B7705" s="93"/>
      <c r="C7705" s="97"/>
      <c r="D7705" s="25"/>
      <c r="E7705" s="91"/>
      <c r="F7705" s="98"/>
      <c r="G7705" s="23"/>
      <c r="H7705" s="23"/>
      <c r="I7705" s="23"/>
      <c r="J7705" s="14" t="e">
        <f ca="1">F7705-(G7705+(SUMIF('RELACION PAGO DE CAJA'!B$3:B$9173,A7705,'RELACION PAGO DE CAJA'!K$3:K$9173)+SUMIF('RELACION PAGO DE CAJA'!B$3:B$9173,A7705,'RELACION PAGO DE CAJA'!L$3:L$9173)+(SUMIF('RELACION PAGO DE CAJA'!B$3:B$9173,A7705,'RELACION PAGO DE CAJA'!M$3:M$408)+(SUMIF('RELACION PAGO DE CAJA'!B$3:B$9173,A7705,'RELACION PAGO DE CAJA'!N$3:N$9173)))))</f>
        <v>#REF!</v>
      </c>
    </row>
    <row r="7706" spans="1:10">
      <c r="A7706" s="16" t="str">
        <f t="shared" si="125"/>
        <v/>
      </c>
      <c r="B7706" s="93"/>
      <c r="C7706" s="97"/>
      <c r="D7706" s="25"/>
      <c r="E7706" s="91"/>
      <c r="F7706" s="98"/>
      <c r="G7706" s="23"/>
      <c r="H7706" s="23"/>
      <c r="I7706" s="23"/>
      <c r="J7706" s="14" t="e">
        <f ca="1">F7706-(G7706+(SUMIF('RELACION PAGO DE CAJA'!B$3:B$9173,A7706,'RELACION PAGO DE CAJA'!K$3:K$9173)+SUMIF('RELACION PAGO DE CAJA'!B$3:B$9173,A7706,'RELACION PAGO DE CAJA'!L$3:L$9173)+(SUMIF('RELACION PAGO DE CAJA'!B$3:B$9173,A7706,'RELACION PAGO DE CAJA'!M$3:M$408)+(SUMIF('RELACION PAGO DE CAJA'!B$3:B$9173,A7706,'RELACION PAGO DE CAJA'!N$3:N$9173)))))</f>
        <v>#REF!</v>
      </c>
    </row>
    <row r="7707" spans="1:10">
      <c r="A7707" s="16" t="str">
        <f t="shared" si="125"/>
        <v/>
      </c>
      <c r="B7707" s="93"/>
      <c r="C7707" s="97"/>
      <c r="D7707" s="25"/>
      <c r="E7707" s="91"/>
      <c r="F7707" s="98"/>
      <c r="G7707" s="23"/>
      <c r="H7707" s="23"/>
      <c r="I7707" s="23"/>
      <c r="J7707" s="14" t="e">
        <f ca="1">F7707-(G7707+(SUMIF('RELACION PAGO DE CAJA'!B$3:B$9173,A7707,'RELACION PAGO DE CAJA'!K$3:K$9173)+SUMIF('RELACION PAGO DE CAJA'!B$3:B$9173,A7707,'RELACION PAGO DE CAJA'!L$3:L$9173)+(SUMIF('RELACION PAGO DE CAJA'!B$3:B$9173,A7707,'RELACION PAGO DE CAJA'!M$3:M$408)+(SUMIF('RELACION PAGO DE CAJA'!B$3:B$9173,A7707,'RELACION PAGO DE CAJA'!N$3:N$9173)))))</f>
        <v>#REF!</v>
      </c>
    </row>
    <row r="7708" spans="1:10">
      <c r="A7708" s="16" t="str">
        <f t="shared" si="125"/>
        <v/>
      </c>
      <c r="B7708" s="93"/>
      <c r="C7708" s="97"/>
      <c r="D7708" s="25"/>
      <c r="E7708" s="91"/>
      <c r="F7708" s="98"/>
      <c r="G7708" s="23"/>
      <c r="H7708" s="23"/>
      <c r="I7708" s="23"/>
      <c r="J7708" s="14" t="e">
        <f ca="1">F7708-(G7708+(SUMIF('RELACION PAGO DE CAJA'!B$3:B$9173,A7708,'RELACION PAGO DE CAJA'!K$3:K$9173)+SUMIF('RELACION PAGO DE CAJA'!B$3:B$9173,A7708,'RELACION PAGO DE CAJA'!L$3:L$9173)+(SUMIF('RELACION PAGO DE CAJA'!B$3:B$9173,A7708,'RELACION PAGO DE CAJA'!M$3:M$408)+(SUMIF('RELACION PAGO DE CAJA'!B$3:B$9173,A7708,'RELACION PAGO DE CAJA'!N$3:N$9173)))))</f>
        <v>#REF!</v>
      </c>
    </row>
    <row r="7709" spans="1:10">
      <c r="A7709" s="16" t="str">
        <f t="shared" si="125"/>
        <v/>
      </c>
      <c r="B7709" s="93"/>
      <c r="C7709" s="97"/>
      <c r="D7709" s="25"/>
      <c r="E7709" s="91"/>
      <c r="F7709" s="98"/>
      <c r="G7709" s="23"/>
      <c r="H7709" s="23"/>
      <c r="I7709" s="23"/>
      <c r="J7709" s="14" t="e">
        <f ca="1">F7709-(G7709+(SUMIF('RELACION PAGO DE CAJA'!B$3:B$9173,A7709,'RELACION PAGO DE CAJA'!K$3:K$9173)+SUMIF('RELACION PAGO DE CAJA'!B$3:B$9173,A7709,'RELACION PAGO DE CAJA'!L$3:L$9173)+(SUMIF('RELACION PAGO DE CAJA'!B$3:B$9173,A7709,'RELACION PAGO DE CAJA'!M$3:M$408)+(SUMIF('RELACION PAGO DE CAJA'!B$3:B$9173,A7709,'RELACION PAGO DE CAJA'!N$3:N$9173)))))</f>
        <v>#REF!</v>
      </c>
    </row>
    <row r="7710" spans="1:10">
      <c r="A7710" s="16" t="str">
        <f t="shared" si="125"/>
        <v/>
      </c>
      <c r="B7710" s="93"/>
      <c r="C7710" s="97"/>
      <c r="D7710" s="25"/>
      <c r="E7710" s="91"/>
      <c r="F7710" s="98"/>
      <c r="G7710" s="23"/>
      <c r="H7710" s="23"/>
      <c r="I7710" s="23"/>
      <c r="J7710" s="14" t="e">
        <f ca="1">F7710-(G7710+(SUMIF('RELACION PAGO DE CAJA'!B$3:B$9173,A7710,'RELACION PAGO DE CAJA'!K$3:K$9173)+SUMIF('RELACION PAGO DE CAJA'!B$3:B$9173,A7710,'RELACION PAGO DE CAJA'!L$3:L$9173)+(SUMIF('RELACION PAGO DE CAJA'!B$3:B$9173,A7710,'RELACION PAGO DE CAJA'!M$3:M$408)+(SUMIF('RELACION PAGO DE CAJA'!B$3:B$9173,A7710,'RELACION PAGO DE CAJA'!N$3:N$9173)))))</f>
        <v>#REF!</v>
      </c>
    </row>
    <row r="7711" spans="1:10">
      <c r="A7711" s="16" t="str">
        <f t="shared" si="125"/>
        <v/>
      </c>
      <c r="B7711" s="93"/>
      <c r="C7711" s="97"/>
      <c r="D7711" s="25"/>
      <c r="E7711" s="91"/>
      <c r="F7711" s="98"/>
      <c r="G7711" s="23"/>
      <c r="H7711" s="23"/>
      <c r="I7711" s="23"/>
      <c r="J7711" s="14" t="e">
        <f ca="1">F7711-(G7711+(SUMIF('RELACION PAGO DE CAJA'!B$3:B$9173,A7711,'RELACION PAGO DE CAJA'!K$3:K$9173)+SUMIF('RELACION PAGO DE CAJA'!B$3:B$9173,A7711,'RELACION PAGO DE CAJA'!L$3:L$9173)+(SUMIF('RELACION PAGO DE CAJA'!B$3:B$9173,A7711,'RELACION PAGO DE CAJA'!M$3:M$408)+(SUMIF('RELACION PAGO DE CAJA'!B$3:B$9173,A7711,'RELACION PAGO DE CAJA'!N$3:N$9173)))))</f>
        <v>#REF!</v>
      </c>
    </row>
    <row r="7712" spans="1:10">
      <c r="A7712" s="16" t="str">
        <f t="shared" si="125"/>
        <v/>
      </c>
      <c r="B7712" s="93"/>
      <c r="C7712" s="97"/>
      <c r="D7712" s="25"/>
      <c r="E7712" s="91"/>
      <c r="F7712" s="98"/>
      <c r="G7712" s="23"/>
      <c r="H7712" s="23"/>
      <c r="I7712" s="23"/>
      <c r="J7712" s="14" t="e">
        <f ca="1">F7712-(G7712+(SUMIF('RELACION PAGO DE CAJA'!B$3:B$9173,A7712,'RELACION PAGO DE CAJA'!K$3:K$9173)+SUMIF('RELACION PAGO DE CAJA'!B$3:B$9173,A7712,'RELACION PAGO DE CAJA'!L$3:L$9173)+(SUMIF('RELACION PAGO DE CAJA'!B$3:B$9173,A7712,'RELACION PAGO DE CAJA'!M$3:M$408)+(SUMIF('RELACION PAGO DE CAJA'!B$3:B$9173,A7712,'RELACION PAGO DE CAJA'!N$3:N$9173)))))</f>
        <v>#REF!</v>
      </c>
    </row>
    <row r="7713" spans="1:10">
      <c r="A7713" s="16" t="str">
        <f t="shared" si="125"/>
        <v/>
      </c>
      <c r="B7713" s="93"/>
      <c r="C7713" s="97"/>
      <c r="D7713" s="25"/>
      <c r="E7713" s="91"/>
      <c r="F7713" s="98"/>
      <c r="G7713" s="23"/>
      <c r="H7713" s="23"/>
      <c r="I7713" s="23"/>
      <c r="J7713" s="14" t="e">
        <f ca="1">F7713-(G7713+(SUMIF('RELACION PAGO DE CAJA'!B$3:B$9173,A7713,'RELACION PAGO DE CAJA'!K$3:K$9173)+SUMIF('RELACION PAGO DE CAJA'!B$3:B$9173,A7713,'RELACION PAGO DE CAJA'!L$3:L$9173)+(SUMIF('RELACION PAGO DE CAJA'!B$3:B$9173,A7713,'RELACION PAGO DE CAJA'!M$3:M$408)+(SUMIF('RELACION PAGO DE CAJA'!B$3:B$9173,A7713,'RELACION PAGO DE CAJA'!N$3:N$9173)))))</f>
        <v>#REF!</v>
      </c>
    </row>
    <row r="7714" spans="1:10">
      <c r="A7714" s="16" t="str">
        <f t="shared" si="125"/>
        <v/>
      </c>
      <c r="B7714" s="93"/>
      <c r="C7714" s="97"/>
      <c r="D7714" s="25"/>
      <c r="E7714" s="91"/>
      <c r="F7714" s="98"/>
      <c r="G7714" s="23"/>
      <c r="H7714" s="23"/>
      <c r="I7714" s="23"/>
      <c r="J7714" s="14" t="e">
        <f ca="1">F7714-(G7714+(SUMIF('RELACION PAGO DE CAJA'!B$3:B$9173,A7714,'RELACION PAGO DE CAJA'!K$3:K$9173)+SUMIF('RELACION PAGO DE CAJA'!B$3:B$9173,A7714,'RELACION PAGO DE CAJA'!L$3:L$9173)+(SUMIF('RELACION PAGO DE CAJA'!B$3:B$9173,A7714,'RELACION PAGO DE CAJA'!M$3:M$408)+(SUMIF('RELACION PAGO DE CAJA'!B$3:B$9173,A7714,'RELACION PAGO DE CAJA'!N$3:N$9173)))))</f>
        <v>#REF!</v>
      </c>
    </row>
    <row r="7715" spans="1:10">
      <c r="A7715" s="16" t="str">
        <f t="shared" si="125"/>
        <v/>
      </c>
      <c r="B7715" s="93"/>
      <c r="C7715" s="97"/>
      <c r="D7715" s="25"/>
      <c r="E7715" s="91"/>
      <c r="F7715" s="98"/>
      <c r="G7715" s="23"/>
      <c r="H7715" s="23"/>
      <c r="I7715" s="23"/>
      <c r="J7715" s="14" t="e">
        <f ca="1">F7715-(G7715+(SUMIF('RELACION PAGO DE CAJA'!B$3:B$9173,A7715,'RELACION PAGO DE CAJA'!K$3:K$9173)+SUMIF('RELACION PAGO DE CAJA'!B$3:B$9173,A7715,'RELACION PAGO DE CAJA'!L$3:L$9173)+(SUMIF('RELACION PAGO DE CAJA'!B$3:B$9173,A7715,'RELACION PAGO DE CAJA'!M$3:M$408)+(SUMIF('RELACION PAGO DE CAJA'!B$3:B$9173,A7715,'RELACION PAGO DE CAJA'!N$3:N$9173)))))</f>
        <v>#REF!</v>
      </c>
    </row>
    <row r="7716" spans="1:10">
      <c r="A7716" s="16" t="str">
        <f t="shared" si="125"/>
        <v/>
      </c>
      <c r="B7716" s="93"/>
      <c r="C7716" s="97"/>
      <c r="D7716" s="25"/>
      <c r="E7716" s="91"/>
      <c r="F7716" s="98"/>
      <c r="G7716" s="23"/>
      <c r="H7716" s="23"/>
      <c r="I7716" s="23"/>
      <c r="J7716" s="14" t="e">
        <f ca="1">F7716-(G7716+(SUMIF('RELACION PAGO DE CAJA'!B$3:B$9173,A7716,'RELACION PAGO DE CAJA'!K$3:K$9173)+SUMIF('RELACION PAGO DE CAJA'!B$3:B$9173,A7716,'RELACION PAGO DE CAJA'!L$3:L$9173)+(SUMIF('RELACION PAGO DE CAJA'!B$3:B$9173,A7716,'RELACION PAGO DE CAJA'!M$3:M$408)+(SUMIF('RELACION PAGO DE CAJA'!B$3:B$9173,A7716,'RELACION PAGO DE CAJA'!N$3:N$9173)))))</f>
        <v>#REF!</v>
      </c>
    </row>
    <row r="7717" spans="1:10">
      <c r="A7717" s="16" t="str">
        <f t="shared" si="125"/>
        <v/>
      </c>
      <c r="B7717" s="93"/>
      <c r="C7717" s="97"/>
      <c r="D7717" s="25"/>
      <c r="E7717" s="91"/>
      <c r="F7717" s="98"/>
      <c r="G7717" s="23"/>
      <c r="H7717" s="23"/>
      <c r="I7717" s="23"/>
      <c r="J7717" s="14" t="e">
        <f ca="1">F7717-(G7717+(SUMIF('RELACION PAGO DE CAJA'!B$3:B$9173,A7717,'RELACION PAGO DE CAJA'!K$3:K$9173)+SUMIF('RELACION PAGO DE CAJA'!B$3:B$9173,A7717,'RELACION PAGO DE CAJA'!L$3:L$9173)+(SUMIF('RELACION PAGO DE CAJA'!B$3:B$9173,A7717,'RELACION PAGO DE CAJA'!M$3:M$408)+(SUMIF('RELACION PAGO DE CAJA'!B$3:B$9173,A7717,'RELACION PAGO DE CAJA'!N$3:N$9173)))))</f>
        <v>#REF!</v>
      </c>
    </row>
    <row r="7718" spans="1:10">
      <c r="A7718" s="16" t="str">
        <f t="shared" si="125"/>
        <v/>
      </c>
      <c r="B7718" s="93"/>
      <c r="C7718" s="97"/>
      <c r="D7718" s="25"/>
      <c r="E7718" s="91"/>
      <c r="F7718" s="98"/>
      <c r="G7718" s="23"/>
      <c r="H7718" s="23"/>
      <c r="I7718" s="23"/>
      <c r="J7718" s="14" t="e">
        <f ca="1">F7718-(G7718+(SUMIF('RELACION PAGO DE CAJA'!B$3:B$9173,A7718,'RELACION PAGO DE CAJA'!K$3:K$9173)+SUMIF('RELACION PAGO DE CAJA'!B$3:B$9173,A7718,'RELACION PAGO DE CAJA'!L$3:L$9173)+(SUMIF('RELACION PAGO DE CAJA'!B$3:B$9173,A7718,'RELACION PAGO DE CAJA'!M$3:M$408)+(SUMIF('RELACION PAGO DE CAJA'!B$3:B$9173,A7718,'RELACION PAGO DE CAJA'!N$3:N$9173)))))</f>
        <v>#REF!</v>
      </c>
    </row>
    <row r="7719" spans="1:10">
      <c r="A7719" s="16" t="str">
        <f t="shared" si="125"/>
        <v/>
      </c>
      <c r="B7719" s="93"/>
      <c r="C7719" s="97"/>
      <c r="D7719" s="25"/>
      <c r="E7719" s="91"/>
      <c r="F7719" s="98"/>
      <c r="G7719" s="23"/>
      <c r="H7719" s="23"/>
      <c r="I7719" s="23"/>
      <c r="J7719" s="14" t="e">
        <f ca="1">F7719-(G7719+(SUMIF('RELACION PAGO DE CAJA'!B$3:B$9173,A7719,'RELACION PAGO DE CAJA'!K$3:K$9173)+SUMIF('RELACION PAGO DE CAJA'!B$3:B$9173,A7719,'RELACION PAGO DE CAJA'!L$3:L$9173)+(SUMIF('RELACION PAGO DE CAJA'!B$3:B$9173,A7719,'RELACION PAGO DE CAJA'!M$3:M$408)+(SUMIF('RELACION PAGO DE CAJA'!B$3:B$9173,A7719,'RELACION PAGO DE CAJA'!N$3:N$9173)))))</f>
        <v>#REF!</v>
      </c>
    </row>
    <row r="7720" spans="1:10">
      <c r="A7720" s="16" t="str">
        <f t="shared" si="125"/>
        <v/>
      </c>
      <c r="B7720" s="93"/>
      <c r="C7720" s="97"/>
      <c r="D7720" s="25"/>
      <c r="E7720" s="91"/>
      <c r="F7720" s="98"/>
      <c r="G7720" s="23"/>
      <c r="H7720" s="23"/>
      <c r="I7720" s="23"/>
      <c r="J7720" s="14" t="e">
        <f ca="1">F7720-(G7720+(SUMIF('RELACION PAGO DE CAJA'!B$3:B$9173,A7720,'RELACION PAGO DE CAJA'!K$3:K$9173)+SUMIF('RELACION PAGO DE CAJA'!B$3:B$9173,A7720,'RELACION PAGO DE CAJA'!L$3:L$9173)+(SUMIF('RELACION PAGO DE CAJA'!B$3:B$9173,A7720,'RELACION PAGO DE CAJA'!M$3:M$408)+(SUMIF('RELACION PAGO DE CAJA'!B$3:B$9173,A7720,'RELACION PAGO DE CAJA'!N$3:N$9173)))))</f>
        <v>#REF!</v>
      </c>
    </row>
    <row r="7721" spans="1:10">
      <c r="A7721" s="16" t="str">
        <f t="shared" si="125"/>
        <v/>
      </c>
      <c r="B7721" s="93"/>
      <c r="C7721" s="97"/>
      <c r="D7721" s="25"/>
      <c r="E7721" s="91"/>
      <c r="F7721" s="98"/>
      <c r="G7721" s="23"/>
      <c r="H7721" s="23"/>
      <c r="I7721" s="23"/>
      <c r="J7721" s="14" t="e">
        <f ca="1">F7721-(G7721+(SUMIF('RELACION PAGO DE CAJA'!B$3:B$9173,A7721,'RELACION PAGO DE CAJA'!K$3:K$9173)+SUMIF('RELACION PAGO DE CAJA'!B$3:B$9173,A7721,'RELACION PAGO DE CAJA'!L$3:L$9173)+(SUMIF('RELACION PAGO DE CAJA'!B$3:B$9173,A7721,'RELACION PAGO DE CAJA'!M$3:M$408)+(SUMIF('RELACION PAGO DE CAJA'!B$3:B$9173,A7721,'RELACION PAGO DE CAJA'!N$3:N$9173)))))</f>
        <v>#REF!</v>
      </c>
    </row>
    <row r="7722" spans="1:10">
      <c r="A7722" s="16" t="str">
        <f t="shared" si="125"/>
        <v/>
      </c>
      <c r="B7722" s="93"/>
      <c r="C7722" s="97"/>
      <c r="D7722" s="25"/>
      <c r="E7722" s="91"/>
      <c r="F7722" s="98"/>
      <c r="G7722" s="23"/>
      <c r="H7722" s="23"/>
      <c r="I7722" s="23"/>
      <c r="J7722" s="14" t="e">
        <f ca="1">F7722-(G7722+(SUMIF('RELACION PAGO DE CAJA'!B$3:B$9173,A7722,'RELACION PAGO DE CAJA'!K$3:K$9173)+SUMIF('RELACION PAGO DE CAJA'!B$3:B$9173,A7722,'RELACION PAGO DE CAJA'!L$3:L$9173)+(SUMIF('RELACION PAGO DE CAJA'!B$3:B$9173,A7722,'RELACION PAGO DE CAJA'!M$3:M$408)+(SUMIF('RELACION PAGO DE CAJA'!B$3:B$9173,A7722,'RELACION PAGO DE CAJA'!N$3:N$9173)))))</f>
        <v>#REF!</v>
      </c>
    </row>
    <row r="7723" spans="1:10">
      <c r="A7723" s="16" t="str">
        <f t="shared" si="125"/>
        <v/>
      </c>
      <c r="B7723" s="93"/>
      <c r="C7723" s="97"/>
      <c r="D7723" s="25"/>
      <c r="E7723" s="91"/>
      <c r="F7723" s="98"/>
      <c r="G7723" s="23"/>
      <c r="H7723" s="23"/>
      <c r="I7723" s="23"/>
      <c r="J7723" s="14" t="e">
        <f ca="1">F7723-(G7723+(SUMIF('RELACION PAGO DE CAJA'!B$3:B$9173,A7723,'RELACION PAGO DE CAJA'!K$3:K$9173)+SUMIF('RELACION PAGO DE CAJA'!B$3:B$9173,A7723,'RELACION PAGO DE CAJA'!L$3:L$9173)+(SUMIF('RELACION PAGO DE CAJA'!B$3:B$9173,A7723,'RELACION PAGO DE CAJA'!M$3:M$408)+(SUMIF('RELACION PAGO DE CAJA'!B$3:B$9173,A7723,'RELACION PAGO DE CAJA'!N$3:N$9173)))))</f>
        <v>#REF!</v>
      </c>
    </row>
    <row r="7724" spans="1:10">
      <c r="A7724" s="16" t="str">
        <f t="shared" si="125"/>
        <v/>
      </c>
      <c r="B7724" s="93"/>
      <c r="C7724" s="97"/>
      <c r="D7724" s="25"/>
      <c r="E7724" s="91"/>
      <c r="F7724" s="98"/>
      <c r="G7724" s="23"/>
      <c r="H7724" s="23"/>
      <c r="I7724" s="23"/>
      <c r="J7724" s="14" t="e">
        <f ca="1">F7724-(G7724+(SUMIF('RELACION PAGO DE CAJA'!B$3:B$9173,A7724,'RELACION PAGO DE CAJA'!K$3:K$9173)+SUMIF('RELACION PAGO DE CAJA'!B$3:B$9173,A7724,'RELACION PAGO DE CAJA'!L$3:L$9173)+(SUMIF('RELACION PAGO DE CAJA'!B$3:B$9173,A7724,'RELACION PAGO DE CAJA'!M$3:M$408)+(SUMIF('RELACION PAGO DE CAJA'!B$3:B$9173,A7724,'RELACION PAGO DE CAJA'!N$3:N$9173)))))</f>
        <v>#REF!</v>
      </c>
    </row>
    <row r="7725" spans="1:10">
      <c r="A7725" s="16" t="str">
        <f t="shared" si="125"/>
        <v/>
      </c>
      <c r="B7725" s="93"/>
      <c r="C7725" s="97"/>
      <c r="D7725" s="25"/>
      <c r="E7725" s="91"/>
      <c r="F7725" s="98"/>
      <c r="G7725" s="23"/>
      <c r="H7725" s="23"/>
      <c r="I7725" s="23"/>
      <c r="J7725" s="14" t="e">
        <f ca="1">F7725-(G7725+(SUMIF('RELACION PAGO DE CAJA'!B$3:B$9173,A7725,'RELACION PAGO DE CAJA'!K$3:K$9173)+SUMIF('RELACION PAGO DE CAJA'!B$3:B$9173,A7725,'RELACION PAGO DE CAJA'!L$3:L$9173)+(SUMIF('RELACION PAGO DE CAJA'!B$3:B$9173,A7725,'RELACION PAGO DE CAJA'!M$3:M$408)+(SUMIF('RELACION PAGO DE CAJA'!B$3:B$9173,A7725,'RELACION PAGO DE CAJA'!N$3:N$9173)))))</f>
        <v>#REF!</v>
      </c>
    </row>
    <row r="7726" spans="1:10">
      <c r="A7726" s="16" t="str">
        <f t="shared" si="125"/>
        <v/>
      </c>
      <c r="B7726" s="93"/>
      <c r="C7726" s="97"/>
      <c r="D7726" s="25"/>
      <c r="E7726" s="91"/>
      <c r="F7726" s="98"/>
      <c r="G7726" s="23"/>
      <c r="H7726" s="23"/>
      <c r="I7726" s="23"/>
      <c r="J7726" s="14" t="e">
        <f ca="1">F7726-(G7726+(SUMIF('RELACION PAGO DE CAJA'!B$3:B$9173,A7726,'RELACION PAGO DE CAJA'!K$3:K$9173)+SUMIF('RELACION PAGO DE CAJA'!B$3:B$9173,A7726,'RELACION PAGO DE CAJA'!L$3:L$9173)+(SUMIF('RELACION PAGO DE CAJA'!B$3:B$9173,A7726,'RELACION PAGO DE CAJA'!M$3:M$408)+(SUMIF('RELACION PAGO DE CAJA'!B$3:B$9173,A7726,'RELACION PAGO DE CAJA'!N$3:N$9173)))))</f>
        <v>#REF!</v>
      </c>
    </row>
    <row r="7727" spans="1:10">
      <c r="A7727" s="16" t="str">
        <f t="shared" si="125"/>
        <v/>
      </c>
      <c r="B7727" s="93"/>
      <c r="C7727" s="97"/>
      <c r="D7727" s="25"/>
      <c r="E7727" s="91"/>
      <c r="F7727" s="98"/>
      <c r="G7727" s="23"/>
      <c r="H7727" s="23"/>
      <c r="I7727" s="23"/>
      <c r="J7727" s="14" t="e">
        <f ca="1">F7727-(G7727+(SUMIF('RELACION PAGO DE CAJA'!B$3:B$9173,A7727,'RELACION PAGO DE CAJA'!K$3:K$9173)+SUMIF('RELACION PAGO DE CAJA'!B$3:B$9173,A7727,'RELACION PAGO DE CAJA'!L$3:L$9173)+(SUMIF('RELACION PAGO DE CAJA'!B$3:B$9173,A7727,'RELACION PAGO DE CAJA'!M$3:M$408)+(SUMIF('RELACION PAGO DE CAJA'!B$3:B$9173,A7727,'RELACION PAGO DE CAJA'!N$3:N$9173)))))</f>
        <v>#REF!</v>
      </c>
    </row>
    <row r="7728" spans="1:10">
      <c r="A7728" s="16" t="str">
        <f t="shared" si="125"/>
        <v/>
      </c>
      <c r="B7728" s="93"/>
      <c r="C7728" s="97"/>
      <c r="D7728" s="25"/>
      <c r="E7728" s="91"/>
      <c r="F7728" s="98"/>
      <c r="G7728" s="23"/>
      <c r="H7728" s="23"/>
      <c r="I7728" s="23"/>
      <c r="J7728" s="14" t="e">
        <f ca="1">F7728-(G7728+(SUMIF('RELACION PAGO DE CAJA'!B$3:B$9173,A7728,'RELACION PAGO DE CAJA'!K$3:K$9173)+SUMIF('RELACION PAGO DE CAJA'!B$3:B$9173,A7728,'RELACION PAGO DE CAJA'!L$3:L$9173)+(SUMIF('RELACION PAGO DE CAJA'!B$3:B$9173,A7728,'RELACION PAGO DE CAJA'!M$3:M$408)+(SUMIF('RELACION PAGO DE CAJA'!B$3:B$9173,A7728,'RELACION PAGO DE CAJA'!N$3:N$9173)))))</f>
        <v>#REF!</v>
      </c>
    </row>
    <row r="7729" spans="1:10">
      <c r="A7729" s="16" t="str">
        <f t="shared" si="125"/>
        <v/>
      </c>
      <c r="B7729" s="93"/>
      <c r="C7729" s="97"/>
      <c r="D7729" s="25"/>
      <c r="E7729" s="91"/>
      <c r="F7729" s="98"/>
      <c r="G7729" s="23"/>
      <c r="H7729" s="23"/>
      <c r="I7729" s="23"/>
      <c r="J7729" s="14" t="e">
        <f ca="1">F7729-(G7729+(SUMIF('RELACION PAGO DE CAJA'!B$3:B$9173,A7729,'RELACION PAGO DE CAJA'!K$3:K$9173)+SUMIF('RELACION PAGO DE CAJA'!B$3:B$9173,A7729,'RELACION PAGO DE CAJA'!L$3:L$9173)+(SUMIF('RELACION PAGO DE CAJA'!B$3:B$9173,A7729,'RELACION PAGO DE CAJA'!M$3:M$408)+(SUMIF('RELACION PAGO DE CAJA'!B$3:B$9173,A7729,'RELACION PAGO DE CAJA'!N$3:N$9173)))))</f>
        <v>#REF!</v>
      </c>
    </row>
    <row r="7730" spans="1:10">
      <c r="A7730" s="16" t="str">
        <f t="shared" si="125"/>
        <v/>
      </c>
      <c r="B7730" s="93"/>
      <c r="C7730" s="97"/>
      <c r="D7730" s="25"/>
      <c r="E7730" s="91"/>
      <c r="F7730" s="98"/>
      <c r="G7730" s="23"/>
      <c r="H7730" s="23"/>
      <c r="I7730" s="23"/>
      <c r="J7730" s="14" t="e">
        <f ca="1">F7730-(G7730+(SUMIF('RELACION PAGO DE CAJA'!B$3:B$9173,A7730,'RELACION PAGO DE CAJA'!K$3:K$9173)+SUMIF('RELACION PAGO DE CAJA'!B$3:B$9173,A7730,'RELACION PAGO DE CAJA'!L$3:L$9173)+(SUMIF('RELACION PAGO DE CAJA'!B$3:B$9173,A7730,'RELACION PAGO DE CAJA'!M$3:M$408)+(SUMIF('RELACION PAGO DE CAJA'!B$3:B$9173,A7730,'RELACION PAGO DE CAJA'!N$3:N$9173)))))</f>
        <v>#REF!</v>
      </c>
    </row>
    <row r="7731" spans="1:10">
      <c r="A7731" s="16" t="str">
        <f t="shared" si="125"/>
        <v/>
      </c>
      <c r="B7731" s="93"/>
      <c r="C7731" s="97"/>
      <c r="D7731" s="25"/>
      <c r="E7731" s="91"/>
      <c r="F7731" s="98"/>
      <c r="G7731" s="23"/>
      <c r="H7731" s="23"/>
      <c r="I7731" s="23"/>
      <c r="J7731" s="14" t="e">
        <f ca="1">F7731-(G7731+(SUMIF('RELACION PAGO DE CAJA'!B$3:B$9173,A7731,'RELACION PAGO DE CAJA'!K$3:K$9173)+SUMIF('RELACION PAGO DE CAJA'!B$3:B$9173,A7731,'RELACION PAGO DE CAJA'!L$3:L$9173)+(SUMIF('RELACION PAGO DE CAJA'!B$3:B$9173,A7731,'RELACION PAGO DE CAJA'!M$3:M$408)+(SUMIF('RELACION PAGO DE CAJA'!B$3:B$9173,A7731,'RELACION PAGO DE CAJA'!N$3:N$9173)))))</f>
        <v>#REF!</v>
      </c>
    </row>
    <row r="7732" spans="1:10">
      <c r="A7732" s="16" t="str">
        <f t="shared" si="125"/>
        <v/>
      </c>
      <c r="B7732" s="93"/>
      <c r="C7732" s="97"/>
      <c r="D7732" s="25"/>
      <c r="E7732" s="91"/>
      <c r="F7732" s="98"/>
      <c r="G7732" s="23"/>
      <c r="H7732" s="23"/>
      <c r="I7732" s="23"/>
      <c r="J7732" s="14" t="e">
        <f ca="1">F7732-(G7732+(SUMIF('RELACION PAGO DE CAJA'!B$3:B$9173,A7732,'RELACION PAGO DE CAJA'!K$3:K$9173)+SUMIF('RELACION PAGO DE CAJA'!B$3:B$9173,A7732,'RELACION PAGO DE CAJA'!L$3:L$9173)+(SUMIF('RELACION PAGO DE CAJA'!B$3:B$9173,A7732,'RELACION PAGO DE CAJA'!M$3:M$408)+(SUMIF('RELACION PAGO DE CAJA'!B$3:B$9173,A7732,'RELACION PAGO DE CAJA'!N$3:N$9173)))))</f>
        <v>#REF!</v>
      </c>
    </row>
    <row r="7733" spans="1:10">
      <c r="A7733" s="16" t="str">
        <f t="shared" si="125"/>
        <v/>
      </c>
      <c r="B7733" s="93"/>
      <c r="C7733" s="97"/>
      <c r="D7733" s="25"/>
      <c r="E7733" s="91"/>
      <c r="F7733" s="98"/>
      <c r="G7733" s="23"/>
      <c r="H7733" s="23"/>
      <c r="I7733" s="23"/>
      <c r="J7733" s="14" t="e">
        <f ca="1">F7733-(G7733+(SUMIF('RELACION PAGO DE CAJA'!B$3:B$9173,A7733,'RELACION PAGO DE CAJA'!K$3:K$9173)+SUMIF('RELACION PAGO DE CAJA'!B$3:B$9173,A7733,'RELACION PAGO DE CAJA'!L$3:L$9173)+(SUMIF('RELACION PAGO DE CAJA'!B$3:B$9173,A7733,'RELACION PAGO DE CAJA'!M$3:M$408)+(SUMIF('RELACION PAGO DE CAJA'!B$3:B$9173,A7733,'RELACION PAGO DE CAJA'!N$3:N$9173)))))</f>
        <v>#REF!</v>
      </c>
    </row>
    <row r="7734" spans="1:10">
      <c r="A7734" s="16" t="str">
        <f t="shared" si="125"/>
        <v/>
      </c>
      <c r="B7734" s="93"/>
      <c r="C7734" s="97"/>
      <c r="D7734" s="25"/>
      <c r="E7734" s="91"/>
      <c r="F7734" s="98"/>
      <c r="G7734" s="23"/>
      <c r="H7734" s="23"/>
      <c r="I7734" s="23"/>
      <c r="J7734" s="14" t="e">
        <f ca="1">F7734-(G7734+(SUMIF('RELACION PAGO DE CAJA'!B$3:B$9173,A7734,'RELACION PAGO DE CAJA'!K$3:K$9173)+SUMIF('RELACION PAGO DE CAJA'!B$3:B$9173,A7734,'RELACION PAGO DE CAJA'!L$3:L$9173)+(SUMIF('RELACION PAGO DE CAJA'!B$3:B$9173,A7734,'RELACION PAGO DE CAJA'!M$3:M$408)+(SUMIF('RELACION PAGO DE CAJA'!B$3:B$9173,A7734,'RELACION PAGO DE CAJA'!N$3:N$9173)))))</f>
        <v>#REF!</v>
      </c>
    </row>
    <row r="7735" spans="1:10">
      <c r="A7735" s="16" t="str">
        <f t="shared" si="125"/>
        <v/>
      </c>
      <c r="B7735" s="93"/>
      <c r="C7735" s="97"/>
      <c r="D7735" s="25"/>
      <c r="E7735" s="91"/>
      <c r="F7735" s="98"/>
      <c r="G7735" s="23"/>
      <c r="H7735" s="23"/>
      <c r="I7735" s="23"/>
      <c r="J7735" s="14" t="e">
        <f ca="1">F7735-(G7735+(SUMIF('RELACION PAGO DE CAJA'!B$3:B$9173,A7735,'RELACION PAGO DE CAJA'!K$3:K$9173)+SUMIF('RELACION PAGO DE CAJA'!B$3:B$9173,A7735,'RELACION PAGO DE CAJA'!L$3:L$9173)+(SUMIF('RELACION PAGO DE CAJA'!B$3:B$9173,A7735,'RELACION PAGO DE CAJA'!M$3:M$408)+(SUMIF('RELACION PAGO DE CAJA'!B$3:B$9173,A7735,'RELACION PAGO DE CAJA'!N$3:N$9173)))))</f>
        <v>#REF!</v>
      </c>
    </row>
    <row r="7736" spans="1:10">
      <c r="A7736" s="16" t="str">
        <f t="shared" si="125"/>
        <v/>
      </c>
      <c r="B7736" s="93"/>
      <c r="C7736" s="97"/>
      <c r="D7736" s="25"/>
      <c r="E7736" s="91"/>
      <c r="F7736" s="98"/>
      <c r="G7736" s="23"/>
      <c r="H7736" s="23"/>
      <c r="I7736" s="23"/>
      <c r="J7736" s="14" t="e">
        <f ca="1">F7736-(G7736+(SUMIF('RELACION PAGO DE CAJA'!B$3:B$9173,A7736,'RELACION PAGO DE CAJA'!K$3:K$9173)+SUMIF('RELACION PAGO DE CAJA'!B$3:B$9173,A7736,'RELACION PAGO DE CAJA'!L$3:L$9173)+(SUMIF('RELACION PAGO DE CAJA'!B$3:B$9173,A7736,'RELACION PAGO DE CAJA'!M$3:M$408)+(SUMIF('RELACION PAGO DE CAJA'!B$3:B$9173,A7736,'RELACION PAGO DE CAJA'!N$3:N$9173)))))</f>
        <v>#REF!</v>
      </c>
    </row>
    <row r="7737" spans="1:10">
      <c r="A7737" s="16" t="str">
        <f t="shared" si="125"/>
        <v/>
      </c>
      <c r="B7737" s="93"/>
      <c r="C7737" s="97"/>
      <c r="D7737" s="25"/>
      <c r="E7737" s="91"/>
      <c r="F7737" s="98"/>
      <c r="G7737" s="23"/>
      <c r="H7737" s="23"/>
      <c r="I7737" s="23"/>
      <c r="J7737" s="14" t="e">
        <f ca="1">F7737-(G7737+(SUMIF('RELACION PAGO DE CAJA'!B$3:B$9173,A7737,'RELACION PAGO DE CAJA'!K$3:K$9173)+SUMIF('RELACION PAGO DE CAJA'!B$3:B$9173,A7737,'RELACION PAGO DE CAJA'!L$3:L$9173)+(SUMIF('RELACION PAGO DE CAJA'!B$3:B$9173,A7737,'RELACION PAGO DE CAJA'!M$3:M$408)+(SUMIF('RELACION PAGO DE CAJA'!B$3:B$9173,A7737,'RELACION PAGO DE CAJA'!N$3:N$9173)))))</f>
        <v>#REF!</v>
      </c>
    </row>
    <row r="7738" spans="1:10">
      <c r="A7738" s="16" t="str">
        <f t="shared" si="125"/>
        <v/>
      </c>
      <c r="B7738" s="93"/>
      <c r="C7738" s="97"/>
      <c r="D7738" s="25"/>
      <c r="E7738" s="91"/>
      <c r="F7738" s="98"/>
      <c r="G7738" s="23"/>
      <c r="H7738" s="23"/>
      <c r="I7738" s="23"/>
      <c r="J7738" s="14" t="e">
        <f ca="1">F7738-(G7738+(SUMIF('RELACION PAGO DE CAJA'!B$3:B$9173,A7738,'RELACION PAGO DE CAJA'!K$3:K$9173)+SUMIF('RELACION PAGO DE CAJA'!B$3:B$9173,A7738,'RELACION PAGO DE CAJA'!L$3:L$9173)+(SUMIF('RELACION PAGO DE CAJA'!B$3:B$9173,A7738,'RELACION PAGO DE CAJA'!M$3:M$408)+(SUMIF('RELACION PAGO DE CAJA'!B$3:B$9173,A7738,'RELACION PAGO DE CAJA'!N$3:N$9173)))))</f>
        <v>#REF!</v>
      </c>
    </row>
    <row r="7739" spans="1:10">
      <c r="A7739" s="16" t="str">
        <f t="shared" si="125"/>
        <v/>
      </c>
      <c r="B7739" s="93"/>
      <c r="C7739" s="97"/>
      <c r="D7739" s="25"/>
      <c r="E7739" s="91"/>
      <c r="F7739" s="98"/>
      <c r="G7739" s="23"/>
      <c r="H7739" s="23"/>
      <c r="I7739" s="23"/>
      <c r="J7739" s="14" t="e">
        <f ca="1">F7739-(G7739+(SUMIF('RELACION PAGO DE CAJA'!B$3:B$9173,A7739,'RELACION PAGO DE CAJA'!K$3:K$9173)+SUMIF('RELACION PAGO DE CAJA'!B$3:B$9173,A7739,'RELACION PAGO DE CAJA'!L$3:L$9173)+(SUMIF('RELACION PAGO DE CAJA'!B$3:B$9173,A7739,'RELACION PAGO DE CAJA'!M$3:M$408)+(SUMIF('RELACION PAGO DE CAJA'!B$3:B$9173,A7739,'RELACION PAGO DE CAJA'!N$3:N$9173)))))</f>
        <v>#REF!</v>
      </c>
    </row>
    <row r="7740" spans="1:10">
      <c r="A7740" s="16" t="str">
        <f t="shared" si="125"/>
        <v/>
      </c>
      <c r="B7740" s="93"/>
      <c r="C7740" s="97"/>
      <c r="D7740" s="25"/>
      <c r="E7740" s="91"/>
      <c r="F7740" s="98"/>
      <c r="G7740" s="23"/>
      <c r="H7740" s="23"/>
      <c r="I7740" s="23"/>
      <c r="J7740" s="14" t="e">
        <f ca="1">F7740-(G7740+(SUMIF('RELACION PAGO DE CAJA'!B$3:B$9173,A7740,'RELACION PAGO DE CAJA'!K$3:K$9173)+SUMIF('RELACION PAGO DE CAJA'!B$3:B$9173,A7740,'RELACION PAGO DE CAJA'!L$3:L$9173)+(SUMIF('RELACION PAGO DE CAJA'!B$3:B$9173,A7740,'RELACION PAGO DE CAJA'!M$3:M$408)+(SUMIF('RELACION PAGO DE CAJA'!B$3:B$9173,A7740,'RELACION PAGO DE CAJA'!N$3:N$9173)))))</f>
        <v>#REF!</v>
      </c>
    </row>
    <row r="7741" spans="1:10">
      <c r="A7741" s="16" t="str">
        <f t="shared" si="125"/>
        <v/>
      </c>
      <c r="B7741" s="93"/>
      <c r="C7741" s="97"/>
      <c r="D7741" s="25"/>
      <c r="E7741" s="91"/>
      <c r="F7741" s="98"/>
      <c r="G7741" s="23"/>
      <c r="H7741" s="23"/>
      <c r="I7741" s="23"/>
      <c r="J7741" s="14" t="e">
        <f ca="1">F7741-(G7741+(SUMIF('RELACION PAGO DE CAJA'!B$3:B$9173,A7741,'RELACION PAGO DE CAJA'!K$3:K$9173)+SUMIF('RELACION PAGO DE CAJA'!B$3:B$9173,A7741,'RELACION PAGO DE CAJA'!L$3:L$9173)+(SUMIF('RELACION PAGO DE CAJA'!B$3:B$9173,A7741,'RELACION PAGO DE CAJA'!M$3:M$408)+(SUMIF('RELACION PAGO DE CAJA'!B$3:B$9173,A7741,'RELACION PAGO DE CAJA'!N$3:N$9173)))))</f>
        <v>#REF!</v>
      </c>
    </row>
    <row r="7742" spans="1:10">
      <c r="A7742" s="16" t="str">
        <f t="shared" si="125"/>
        <v/>
      </c>
      <c r="B7742" s="93"/>
      <c r="C7742" s="97"/>
      <c r="D7742" s="25"/>
      <c r="E7742" s="91"/>
      <c r="F7742" s="98"/>
      <c r="G7742" s="23"/>
      <c r="H7742" s="23"/>
      <c r="I7742" s="23"/>
      <c r="J7742" s="14" t="e">
        <f ca="1">F7742-(G7742+(SUMIF('RELACION PAGO DE CAJA'!B$3:B$9173,A7742,'RELACION PAGO DE CAJA'!K$3:K$9173)+SUMIF('RELACION PAGO DE CAJA'!B$3:B$9173,A7742,'RELACION PAGO DE CAJA'!L$3:L$9173)+(SUMIF('RELACION PAGO DE CAJA'!B$3:B$9173,A7742,'RELACION PAGO DE CAJA'!M$3:M$408)+(SUMIF('RELACION PAGO DE CAJA'!B$3:B$9173,A7742,'RELACION PAGO DE CAJA'!N$3:N$9173)))))</f>
        <v>#REF!</v>
      </c>
    </row>
    <row r="7743" spans="1:10">
      <c r="A7743" s="16" t="str">
        <f t="shared" si="125"/>
        <v/>
      </c>
      <c r="B7743" s="93"/>
      <c r="C7743" s="97"/>
      <c r="D7743" s="25"/>
      <c r="E7743" s="91"/>
      <c r="F7743" s="98"/>
      <c r="G7743" s="23"/>
      <c r="H7743" s="23"/>
      <c r="I7743" s="23"/>
      <c r="J7743" s="14" t="e">
        <f ca="1">F7743-(G7743+(SUMIF('RELACION PAGO DE CAJA'!B$3:B$9173,A7743,'RELACION PAGO DE CAJA'!K$3:K$9173)+SUMIF('RELACION PAGO DE CAJA'!B$3:B$9173,A7743,'RELACION PAGO DE CAJA'!L$3:L$9173)+(SUMIF('RELACION PAGO DE CAJA'!B$3:B$9173,A7743,'RELACION PAGO DE CAJA'!M$3:M$408)+(SUMIF('RELACION PAGO DE CAJA'!B$3:B$9173,A7743,'RELACION PAGO DE CAJA'!N$3:N$9173)))))</f>
        <v>#REF!</v>
      </c>
    </row>
    <row r="7744" spans="1:10">
      <c r="A7744" s="16" t="str">
        <f t="shared" si="125"/>
        <v/>
      </c>
      <c r="B7744" s="93"/>
      <c r="C7744" s="97"/>
      <c r="D7744" s="25"/>
      <c r="E7744" s="91"/>
      <c r="F7744" s="98"/>
      <c r="G7744" s="23"/>
      <c r="H7744" s="23"/>
      <c r="I7744" s="23"/>
      <c r="J7744" s="14" t="e">
        <f ca="1">F7744-(G7744+(SUMIF('RELACION PAGO DE CAJA'!B$3:B$9173,A7744,'RELACION PAGO DE CAJA'!K$3:K$9173)+SUMIF('RELACION PAGO DE CAJA'!B$3:B$9173,A7744,'RELACION PAGO DE CAJA'!L$3:L$9173)+(SUMIF('RELACION PAGO DE CAJA'!B$3:B$9173,A7744,'RELACION PAGO DE CAJA'!M$3:M$408)+(SUMIF('RELACION PAGO DE CAJA'!B$3:B$9173,A7744,'RELACION PAGO DE CAJA'!N$3:N$9173)))))</f>
        <v>#REF!</v>
      </c>
    </row>
    <row r="7745" spans="1:10">
      <c r="A7745" s="16" t="str">
        <f t="shared" si="125"/>
        <v/>
      </c>
      <c r="B7745" s="93"/>
      <c r="C7745" s="97"/>
      <c r="D7745" s="25"/>
      <c r="E7745" s="91"/>
      <c r="F7745" s="98"/>
      <c r="G7745" s="23"/>
      <c r="H7745" s="23"/>
      <c r="I7745" s="23"/>
      <c r="J7745" s="14" t="e">
        <f ca="1">F7745-(G7745+(SUMIF('RELACION PAGO DE CAJA'!B$3:B$9173,A7745,'RELACION PAGO DE CAJA'!K$3:K$9173)+SUMIF('RELACION PAGO DE CAJA'!B$3:B$9173,A7745,'RELACION PAGO DE CAJA'!L$3:L$9173)+(SUMIF('RELACION PAGO DE CAJA'!B$3:B$9173,A7745,'RELACION PAGO DE CAJA'!M$3:M$408)+(SUMIF('RELACION PAGO DE CAJA'!B$3:B$9173,A7745,'RELACION PAGO DE CAJA'!N$3:N$9173)))))</f>
        <v>#REF!</v>
      </c>
    </row>
    <row r="7746" spans="1:10">
      <c r="A7746" s="16" t="str">
        <f t="shared" si="125"/>
        <v/>
      </c>
      <c r="B7746" s="93"/>
      <c r="C7746" s="97"/>
      <c r="D7746" s="25"/>
      <c r="E7746" s="91"/>
      <c r="F7746" s="98"/>
      <c r="G7746" s="23"/>
      <c r="H7746" s="23"/>
      <c r="I7746" s="23"/>
      <c r="J7746" s="14" t="e">
        <f ca="1">F7746-(G7746+(SUMIF('RELACION PAGO DE CAJA'!B$3:B$9173,A7746,'RELACION PAGO DE CAJA'!K$3:K$9173)+SUMIF('RELACION PAGO DE CAJA'!B$3:B$9173,A7746,'RELACION PAGO DE CAJA'!L$3:L$9173)+(SUMIF('RELACION PAGO DE CAJA'!B$3:B$9173,A7746,'RELACION PAGO DE CAJA'!M$3:M$408)+(SUMIF('RELACION PAGO DE CAJA'!B$3:B$9173,A7746,'RELACION PAGO DE CAJA'!N$3:N$9173)))))</f>
        <v>#REF!</v>
      </c>
    </row>
    <row r="7747" spans="1:10">
      <c r="A7747" s="16" t="str">
        <f t="shared" si="125"/>
        <v/>
      </c>
      <c r="B7747" s="93"/>
      <c r="C7747" s="97"/>
      <c r="D7747" s="25"/>
      <c r="E7747" s="91"/>
      <c r="F7747" s="98"/>
      <c r="G7747" s="23"/>
      <c r="H7747" s="23"/>
      <c r="I7747" s="23"/>
      <c r="J7747" s="14" t="e">
        <f ca="1">F7747-(G7747+(SUMIF('RELACION PAGO DE CAJA'!B$3:B$9173,A7747,'RELACION PAGO DE CAJA'!K$3:K$9173)+SUMIF('RELACION PAGO DE CAJA'!B$3:B$9173,A7747,'RELACION PAGO DE CAJA'!L$3:L$9173)+(SUMIF('RELACION PAGO DE CAJA'!B$3:B$9173,A7747,'RELACION PAGO DE CAJA'!M$3:M$408)+(SUMIF('RELACION PAGO DE CAJA'!B$3:B$9173,A7747,'RELACION PAGO DE CAJA'!N$3:N$9173)))))</f>
        <v>#REF!</v>
      </c>
    </row>
    <row r="7748" spans="1:10">
      <c r="A7748" s="16" t="str">
        <f t="shared" si="125"/>
        <v/>
      </c>
      <c r="B7748" s="93"/>
      <c r="C7748" s="97"/>
      <c r="D7748" s="25"/>
      <c r="E7748" s="91"/>
      <c r="F7748" s="98"/>
      <c r="G7748" s="23"/>
      <c r="H7748" s="23"/>
      <c r="I7748" s="23"/>
      <c r="J7748" s="14" t="e">
        <f ca="1">F7748-(G7748+(SUMIF('RELACION PAGO DE CAJA'!B$3:B$9173,A7748,'RELACION PAGO DE CAJA'!K$3:K$9173)+SUMIF('RELACION PAGO DE CAJA'!B$3:B$9173,A7748,'RELACION PAGO DE CAJA'!L$3:L$9173)+(SUMIF('RELACION PAGO DE CAJA'!B$3:B$9173,A7748,'RELACION PAGO DE CAJA'!M$3:M$408)+(SUMIF('RELACION PAGO DE CAJA'!B$3:B$9173,A7748,'RELACION PAGO DE CAJA'!N$3:N$9173)))))</f>
        <v>#REF!</v>
      </c>
    </row>
    <row r="7749" spans="1:10">
      <c r="A7749" s="16" t="str">
        <f t="shared" si="125"/>
        <v/>
      </c>
      <c r="B7749" s="93"/>
      <c r="C7749" s="97"/>
      <c r="D7749" s="25"/>
      <c r="E7749" s="91"/>
      <c r="F7749" s="98"/>
      <c r="G7749" s="23"/>
      <c r="H7749" s="23"/>
      <c r="I7749" s="23"/>
      <c r="J7749" s="14" t="e">
        <f ca="1">F7749-(G7749+(SUMIF('RELACION PAGO DE CAJA'!B$3:B$9173,A7749,'RELACION PAGO DE CAJA'!K$3:K$9173)+SUMIF('RELACION PAGO DE CAJA'!B$3:B$9173,A7749,'RELACION PAGO DE CAJA'!L$3:L$9173)+(SUMIF('RELACION PAGO DE CAJA'!B$3:B$9173,A7749,'RELACION PAGO DE CAJA'!M$3:M$408)+(SUMIF('RELACION PAGO DE CAJA'!B$3:B$9173,A7749,'RELACION PAGO DE CAJA'!N$3:N$9173)))))</f>
        <v>#REF!</v>
      </c>
    </row>
    <row r="7750" spans="1:10">
      <c r="A7750" s="16" t="str">
        <f t="shared" si="125"/>
        <v/>
      </c>
      <c r="B7750" s="93"/>
      <c r="C7750" s="97"/>
      <c r="D7750" s="25"/>
      <c r="E7750" s="91"/>
      <c r="F7750" s="98"/>
      <c r="G7750" s="23"/>
      <c r="H7750" s="23"/>
      <c r="I7750" s="23"/>
      <c r="J7750" s="14" t="e">
        <f ca="1">F7750-(G7750+(SUMIF('RELACION PAGO DE CAJA'!B$3:B$9173,A7750,'RELACION PAGO DE CAJA'!K$3:K$9173)+SUMIF('RELACION PAGO DE CAJA'!B$3:B$9173,A7750,'RELACION PAGO DE CAJA'!L$3:L$9173)+(SUMIF('RELACION PAGO DE CAJA'!B$3:B$9173,A7750,'RELACION PAGO DE CAJA'!M$3:M$408)+(SUMIF('RELACION PAGO DE CAJA'!B$3:B$9173,A7750,'RELACION PAGO DE CAJA'!N$3:N$9173)))))</f>
        <v>#REF!</v>
      </c>
    </row>
    <row r="7751" spans="1:10">
      <c r="A7751" s="16" t="str">
        <f t="shared" si="125"/>
        <v/>
      </c>
      <c r="B7751" s="93"/>
      <c r="C7751" s="97"/>
      <c r="D7751" s="25"/>
      <c r="E7751" s="91"/>
      <c r="F7751" s="98"/>
      <c r="G7751" s="23"/>
      <c r="H7751" s="23"/>
      <c r="I7751" s="23"/>
      <c r="J7751" s="14" t="e">
        <f ca="1">F7751-(G7751+(SUMIF('RELACION PAGO DE CAJA'!B$3:B$9173,A7751,'RELACION PAGO DE CAJA'!K$3:K$9173)+SUMIF('RELACION PAGO DE CAJA'!B$3:B$9173,A7751,'RELACION PAGO DE CAJA'!L$3:L$9173)+(SUMIF('RELACION PAGO DE CAJA'!B$3:B$9173,A7751,'RELACION PAGO DE CAJA'!M$3:M$408)+(SUMIF('RELACION PAGO DE CAJA'!B$3:B$9173,A7751,'RELACION PAGO DE CAJA'!N$3:N$9173)))))</f>
        <v>#REF!</v>
      </c>
    </row>
    <row r="7752" spans="1:10">
      <c r="A7752" s="16" t="str">
        <f t="shared" si="125"/>
        <v/>
      </c>
      <c r="B7752" s="93"/>
      <c r="C7752" s="97"/>
      <c r="D7752" s="25"/>
      <c r="E7752" s="91"/>
      <c r="F7752" s="98"/>
      <c r="G7752" s="23"/>
      <c r="H7752" s="23"/>
      <c r="I7752" s="23"/>
      <c r="J7752" s="14" t="e">
        <f ca="1">F7752-(G7752+(SUMIF('RELACION PAGO DE CAJA'!B$3:B$9173,A7752,'RELACION PAGO DE CAJA'!K$3:K$9173)+SUMIF('RELACION PAGO DE CAJA'!B$3:B$9173,A7752,'RELACION PAGO DE CAJA'!L$3:L$9173)+(SUMIF('RELACION PAGO DE CAJA'!B$3:B$9173,A7752,'RELACION PAGO DE CAJA'!M$3:M$408)+(SUMIF('RELACION PAGO DE CAJA'!B$3:B$9173,A7752,'RELACION PAGO DE CAJA'!N$3:N$9173)))))</f>
        <v>#REF!</v>
      </c>
    </row>
    <row r="7753" spans="1:10">
      <c r="A7753" s="16" t="str">
        <f t="shared" si="125"/>
        <v/>
      </c>
      <c r="B7753" s="93"/>
      <c r="C7753" s="97"/>
      <c r="D7753" s="25"/>
      <c r="E7753" s="91"/>
      <c r="F7753" s="98"/>
      <c r="G7753" s="23"/>
      <c r="H7753" s="23"/>
      <c r="I7753" s="23"/>
      <c r="J7753" s="14" t="e">
        <f ca="1">F7753-(G7753+(SUMIF('RELACION PAGO DE CAJA'!B$3:B$9173,A7753,'RELACION PAGO DE CAJA'!K$3:K$9173)+SUMIF('RELACION PAGO DE CAJA'!B$3:B$9173,A7753,'RELACION PAGO DE CAJA'!L$3:L$9173)+(SUMIF('RELACION PAGO DE CAJA'!B$3:B$9173,A7753,'RELACION PAGO DE CAJA'!M$3:M$408)+(SUMIF('RELACION PAGO DE CAJA'!B$3:B$9173,A7753,'RELACION PAGO DE CAJA'!N$3:N$9173)))))</f>
        <v>#REF!</v>
      </c>
    </row>
    <row r="7754" spans="1:10">
      <c r="A7754" s="16" t="str">
        <f t="shared" si="125"/>
        <v/>
      </c>
      <c r="B7754" s="93"/>
      <c r="C7754" s="97"/>
      <c r="D7754" s="25"/>
      <c r="E7754" s="91"/>
      <c r="F7754" s="98"/>
      <c r="G7754" s="23"/>
      <c r="H7754" s="23"/>
      <c r="I7754" s="23"/>
      <c r="J7754" s="14" t="e">
        <f ca="1">F7754-(G7754+(SUMIF('RELACION PAGO DE CAJA'!B$3:B$9173,A7754,'RELACION PAGO DE CAJA'!K$3:K$9173)+SUMIF('RELACION PAGO DE CAJA'!B$3:B$9173,A7754,'RELACION PAGO DE CAJA'!L$3:L$9173)+(SUMIF('RELACION PAGO DE CAJA'!B$3:B$9173,A7754,'RELACION PAGO DE CAJA'!M$3:M$408)+(SUMIF('RELACION PAGO DE CAJA'!B$3:B$9173,A7754,'RELACION PAGO DE CAJA'!N$3:N$9173)))))</f>
        <v>#REF!</v>
      </c>
    </row>
    <row r="7755" spans="1:10">
      <c r="A7755" s="16" t="str">
        <f t="shared" si="125"/>
        <v/>
      </c>
      <c r="B7755" s="93"/>
      <c r="C7755" s="97"/>
      <c r="D7755" s="25"/>
      <c r="E7755" s="91"/>
      <c r="F7755" s="98"/>
      <c r="G7755" s="23"/>
      <c r="H7755" s="23"/>
      <c r="I7755" s="23"/>
      <c r="J7755" s="14" t="e">
        <f ca="1">F7755-(G7755+(SUMIF('RELACION PAGO DE CAJA'!B$3:B$9173,A7755,'RELACION PAGO DE CAJA'!K$3:K$9173)+SUMIF('RELACION PAGO DE CAJA'!B$3:B$9173,A7755,'RELACION PAGO DE CAJA'!L$3:L$9173)+(SUMIF('RELACION PAGO DE CAJA'!B$3:B$9173,A7755,'RELACION PAGO DE CAJA'!M$3:M$408)+(SUMIF('RELACION PAGO DE CAJA'!B$3:B$9173,A7755,'RELACION PAGO DE CAJA'!N$3:N$9173)))))</f>
        <v>#REF!</v>
      </c>
    </row>
    <row r="7756" spans="1:10">
      <c r="A7756" s="16" t="str">
        <f t="shared" si="125"/>
        <v/>
      </c>
      <c r="B7756" s="93"/>
      <c r="C7756" s="97"/>
      <c r="D7756" s="25"/>
      <c r="E7756" s="91"/>
      <c r="F7756" s="98"/>
      <c r="G7756" s="23"/>
      <c r="H7756" s="23"/>
      <c r="I7756" s="23"/>
      <c r="J7756" s="14" t="e">
        <f ca="1">F7756-(G7756+(SUMIF('RELACION PAGO DE CAJA'!B$3:B$9173,A7756,'RELACION PAGO DE CAJA'!K$3:K$9173)+SUMIF('RELACION PAGO DE CAJA'!B$3:B$9173,A7756,'RELACION PAGO DE CAJA'!L$3:L$9173)+(SUMIF('RELACION PAGO DE CAJA'!B$3:B$9173,A7756,'RELACION PAGO DE CAJA'!M$3:M$408)+(SUMIF('RELACION PAGO DE CAJA'!B$3:B$9173,A7756,'RELACION PAGO DE CAJA'!N$3:N$9173)))))</f>
        <v>#REF!</v>
      </c>
    </row>
    <row r="7757" spans="1:10">
      <c r="A7757" s="16" t="str">
        <f t="shared" si="125"/>
        <v/>
      </c>
      <c r="B7757" s="93"/>
      <c r="C7757" s="97"/>
      <c r="D7757" s="25"/>
      <c r="E7757" s="91"/>
      <c r="F7757" s="98"/>
      <c r="G7757" s="23"/>
      <c r="H7757" s="23"/>
      <c r="I7757" s="23"/>
      <c r="J7757" s="14" t="e">
        <f ca="1">F7757-(G7757+(SUMIF('RELACION PAGO DE CAJA'!B$3:B$9173,A7757,'RELACION PAGO DE CAJA'!K$3:K$9173)+SUMIF('RELACION PAGO DE CAJA'!B$3:B$9173,A7757,'RELACION PAGO DE CAJA'!L$3:L$9173)+(SUMIF('RELACION PAGO DE CAJA'!B$3:B$9173,A7757,'RELACION PAGO DE CAJA'!M$3:M$408)+(SUMIF('RELACION PAGO DE CAJA'!B$3:B$9173,A7757,'RELACION PAGO DE CAJA'!N$3:N$9173)))))</f>
        <v>#REF!</v>
      </c>
    </row>
    <row r="7758" spans="1:10">
      <c r="A7758" s="16" t="str">
        <f t="shared" si="125"/>
        <v/>
      </c>
      <c r="B7758" s="93"/>
      <c r="C7758" s="97"/>
      <c r="D7758" s="25"/>
      <c r="E7758" s="91"/>
      <c r="F7758" s="98"/>
      <c r="G7758" s="23"/>
      <c r="H7758" s="23"/>
      <c r="I7758" s="23"/>
      <c r="J7758" s="14" t="e">
        <f ca="1">F7758-(G7758+(SUMIF('RELACION PAGO DE CAJA'!B$3:B$9173,A7758,'RELACION PAGO DE CAJA'!K$3:K$9173)+SUMIF('RELACION PAGO DE CAJA'!B$3:B$9173,A7758,'RELACION PAGO DE CAJA'!L$3:L$9173)+(SUMIF('RELACION PAGO DE CAJA'!B$3:B$9173,A7758,'RELACION PAGO DE CAJA'!M$3:M$408)+(SUMIF('RELACION PAGO DE CAJA'!B$3:B$9173,A7758,'RELACION PAGO DE CAJA'!N$3:N$9173)))))</f>
        <v>#REF!</v>
      </c>
    </row>
    <row r="7759" spans="1:10">
      <c r="A7759" s="16" t="str">
        <f t="shared" si="125"/>
        <v/>
      </c>
      <c r="B7759" s="93"/>
      <c r="C7759" s="97"/>
      <c r="D7759" s="25"/>
      <c r="E7759" s="91"/>
      <c r="F7759" s="98"/>
      <c r="G7759" s="23"/>
      <c r="H7759" s="23"/>
      <c r="I7759" s="23"/>
      <c r="J7759" s="14" t="e">
        <f ca="1">F7759-(G7759+(SUMIF('RELACION PAGO DE CAJA'!B$3:B$9173,A7759,'RELACION PAGO DE CAJA'!K$3:K$9173)+SUMIF('RELACION PAGO DE CAJA'!B$3:B$9173,A7759,'RELACION PAGO DE CAJA'!L$3:L$9173)+(SUMIF('RELACION PAGO DE CAJA'!B$3:B$9173,A7759,'RELACION PAGO DE CAJA'!M$3:M$408)+(SUMIF('RELACION PAGO DE CAJA'!B$3:B$9173,A7759,'RELACION PAGO DE CAJA'!N$3:N$9173)))))</f>
        <v>#REF!</v>
      </c>
    </row>
    <row r="7760" spans="1:10">
      <c r="A7760" s="16" t="str">
        <f t="shared" si="125"/>
        <v/>
      </c>
      <c r="B7760" s="93"/>
      <c r="C7760" s="97"/>
      <c r="D7760" s="25"/>
      <c r="E7760" s="91"/>
      <c r="F7760" s="98"/>
      <c r="G7760" s="23"/>
      <c r="H7760" s="23"/>
      <c r="I7760" s="23"/>
      <c r="J7760" s="14" t="e">
        <f ca="1">F7760-(G7760+(SUMIF('RELACION PAGO DE CAJA'!B$3:B$9173,A7760,'RELACION PAGO DE CAJA'!K$3:K$9173)+SUMIF('RELACION PAGO DE CAJA'!B$3:B$9173,A7760,'RELACION PAGO DE CAJA'!L$3:L$9173)+(SUMIF('RELACION PAGO DE CAJA'!B$3:B$9173,A7760,'RELACION PAGO DE CAJA'!M$3:M$408)+(SUMIF('RELACION PAGO DE CAJA'!B$3:B$9173,A7760,'RELACION PAGO DE CAJA'!N$3:N$9173)))))</f>
        <v>#REF!</v>
      </c>
    </row>
    <row r="7761" spans="1:10">
      <c r="A7761" s="16" t="str">
        <f t="shared" si="125"/>
        <v/>
      </c>
      <c r="B7761" s="93"/>
      <c r="C7761" s="97"/>
      <c r="D7761" s="25"/>
      <c r="E7761" s="91"/>
      <c r="F7761" s="98"/>
      <c r="G7761" s="23"/>
      <c r="H7761" s="23"/>
      <c r="I7761" s="23"/>
      <c r="J7761" s="14" t="e">
        <f ca="1">F7761-(G7761+(SUMIF('RELACION PAGO DE CAJA'!B$3:B$9173,A7761,'RELACION PAGO DE CAJA'!K$3:K$9173)+SUMIF('RELACION PAGO DE CAJA'!B$3:B$9173,A7761,'RELACION PAGO DE CAJA'!L$3:L$9173)+(SUMIF('RELACION PAGO DE CAJA'!B$3:B$9173,A7761,'RELACION PAGO DE CAJA'!M$3:M$408)+(SUMIF('RELACION PAGO DE CAJA'!B$3:B$9173,A7761,'RELACION PAGO DE CAJA'!N$3:N$9173)))))</f>
        <v>#REF!</v>
      </c>
    </row>
    <row r="7762" spans="1:10">
      <c r="A7762" s="16" t="str">
        <f t="shared" si="125"/>
        <v/>
      </c>
      <c r="B7762" s="93"/>
      <c r="C7762" s="97"/>
      <c r="D7762" s="25"/>
      <c r="E7762" s="91"/>
      <c r="F7762" s="98"/>
      <c r="G7762" s="23"/>
      <c r="H7762" s="23"/>
      <c r="I7762" s="23"/>
      <c r="J7762" s="14" t="e">
        <f ca="1">F7762-(G7762+(SUMIF('RELACION PAGO DE CAJA'!B$3:B$9173,A7762,'RELACION PAGO DE CAJA'!K$3:K$9173)+SUMIF('RELACION PAGO DE CAJA'!B$3:B$9173,A7762,'RELACION PAGO DE CAJA'!L$3:L$9173)+(SUMIF('RELACION PAGO DE CAJA'!B$3:B$9173,A7762,'RELACION PAGO DE CAJA'!M$3:M$408)+(SUMIF('RELACION PAGO DE CAJA'!B$3:B$9173,A7762,'RELACION PAGO DE CAJA'!N$3:N$9173)))))</f>
        <v>#REF!</v>
      </c>
    </row>
    <row r="7763" spans="1:10">
      <c r="A7763" s="16" t="str">
        <f t="shared" si="125"/>
        <v/>
      </c>
      <c r="B7763" s="93"/>
      <c r="C7763" s="97"/>
      <c r="D7763" s="25"/>
      <c r="E7763" s="91"/>
      <c r="F7763" s="98"/>
      <c r="G7763" s="23"/>
      <c r="H7763" s="23"/>
      <c r="I7763" s="23"/>
      <c r="J7763" s="14" t="e">
        <f ca="1">F7763-(G7763+(SUMIF('RELACION PAGO DE CAJA'!B$3:B$9173,A7763,'RELACION PAGO DE CAJA'!K$3:K$9173)+SUMIF('RELACION PAGO DE CAJA'!B$3:B$9173,A7763,'RELACION PAGO DE CAJA'!L$3:L$9173)+(SUMIF('RELACION PAGO DE CAJA'!B$3:B$9173,A7763,'RELACION PAGO DE CAJA'!M$3:M$408)+(SUMIF('RELACION PAGO DE CAJA'!B$3:B$9173,A7763,'RELACION PAGO DE CAJA'!N$3:N$9173)))))</f>
        <v>#REF!</v>
      </c>
    </row>
    <row r="7764" spans="1:10">
      <c r="A7764" s="16" t="str">
        <f t="shared" si="125"/>
        <v/>
      </c>
      <c r="B7764" s="93"/>
      <c r="C7764" s="97"/>
      <c r="D7764" s="25"/>
      <c r="E7764" s="91"/>
      <c r="F7764" s="98"/>
      <c r="G7764" s="23"/>
      <c r="H7764" s="23"/>
      <c r="I7764" s="23"/>
      <c r="J7764" s="14" t="e">
        <f ca="1">F7764-(G7764+(SUMIF('RELACION PAGO DE CAJA'!B$3:B$9173,A7764,'RELACION PAGO DE CAJA'!K$3:K$9173)+SUMIF('RELACION PAGO DE CAJA'!B$3:B$9173,A7764,'RELACION PAGO DE CAJA'!L$3:L$9173)+(SUMIF('RELACION PAGO DE CAJA'!B$3:B$9173,A7764,'RELACION PAGO DE CAJA'!M$3:M$408)+(SUMIF('RELACION PAGO DE CAJA'!B$3:B$9173,A7764,'RELACION PAGO DE CAJA'!N$3:N$9173)))))</f>
        <v>#REF!</v>
      </c>
    </row>
    <row r="7765" spans="1:10">
      <c r="A7765" s="16" t="str">
        <f t="shared" ref="A7765:A7828" si="126">CONCATENATE(B7765,D7765,E7765)</f>
        <v/>
      </c>
      <c r="B7765" s="93"/>
      <c r="C7765" s="97"/>
      <c r="D7765" s="25"/>
      <c r="E7765" s="91"/>
      <c r="F7765" s="98"/>
      <c r="G7765" s="23"/>
      <c r="H7765" s="23"/>
      <c r="I7765" s="23"/>
      <c r="J7765" s="14" t="e">
        <f ca="1">F7765-(G7765+(SUMIF('RELACION PAGO DE CAJA'!B$3:B$9173,A7765,'RELACION PAGO DE CAJA'!K$3:K$9173)+SUMIF('RELACION PAGO DE CAJA'!B$3:B$9173,A7765,'RELACION PAGO DE CAJA'!L$3:L$9173)+(SUMIF('RELACION PAGO DE CAJA'!B$3:B$9173,A7765,'RELACION PAGO DE CAJA'!M$3:M$408)+(SUMIF('RELACION PAGO DE CAJA'!B$3:B$9173,A7765,'RELACION PAGO DE CAJA'!N$3:N$9173)))))</f>
        <v>#REF!</v>
      </c>
    </row>
    <row r="7766" spans="1:10">
      <c r="A7766" s="16" t="str">
        <f t="shared" si="126"/>
        <v/>
      </c>
      <c r="B7766" s="93"/>
      <c r="C7766" s="97"/>
      <c r="D7766" s="25"/>
      <c r="E7766" s="91"/>
      <c r="F7766" s="98"/>
      <c r="G7766" s="23"/>
      <c r="H7766" s="23"/>
      <c r="I7766" s="23"/>
      <c r="J7766" s="14" t="e">
        <f ca="1">F7766-(G7766+(SUMIF('RELACION PAGO DE CAJA'!B$3:B$9173,A7766,'RELACION PAGO DE CAJA'!K$3:K$9173)+SUMIF('RELACION PAGO DE CAJA'!B$3:B$9173,A7766,'RELACION PAGO DE CAJA'!L$3:L$9173)+(SUMIF('RELACION PAGO DE CAJA'!B$3:B$9173,A7766,'RELACION PAGO DE CAJA'!M$3:M$408)+(SUMIF('RELACION PAGO DE CAJA'!B$3:B$9173,A7766,'RELACION PAGO DE CAJA'!N$3:N$9173)))))</f>
        <v>#REF!</v>
      </c>
    </row>
    <row r="7767" spans="1:10">
      <c r="A7767" s="16" t="str">
        <f t="shared" si="126"/>
        <v/>
      </c>
      <c r="B7767" s="93"/>
      <c r="C7767" s="97"/>
      <c r="D7767" s="25"/>
      <c r="E7767" s="91"/>
      <c r="F7767" s="98"/>
      <c r="G7767" s="23"/>
      <c r="H7767" s="23"/>
      <c r="I7767" s="23"/>
      <c r="J7767" s="14" t="e">
        <f ca="1">F7767-(G7767+(SUMIF('RELACION PAGO DE CAJA'!B$3:B$9173,A7767,'RELACION PAGO DE CAJA'!K$3:K$9173)+SUMIF('RELACION PAGO DE CAJA'!B$3:B$9173,A7767,'RELACION PAGO DE CAJA'!L$3:L$9173)+(SUMIF('RELACION PAGO DE CAJA'!B$3:B$9173,A7767,'RELACION PAGO DE CAJA'!M$3:M$408)+(SUMIF('RELACION PAGO DE CAJA'!B$3:B$9173,A7767,'RELACION PAGO DE CAJA'!N$3:N$9173)))))</f>
        <v>#REF!</v>
      </c>
    </row>
    <row r="7768" spans="1:10">
      <c r="A7768" s="16" t="str">
        <f t="shared" si="126"/>
        <v/>
      </c>
      <c r="B7768" s="93"/>
      <c r="C7768" s="97"/>
      <c r="D7768" s="25"/>
      <c r="E7768" s="91"/>
      <c r="F7768" s="98"/>
      <c r="G7768" s="23"/>
      <c r="H7768" s="23"/>
      <c r="I7768" s="23"/>
      <c r="J7768" s="14" t="e">
        <f ca="1">F7768-(G7768+(SUMIF('RELACION PAGO DE CAJA'!B$3:B$9173,A7768,'RELACION PAGO DE CAJA'!K$3:K$9173)+SUMIF('RELACION PAGO DE CAJA'!B$3:B$9173,A7768,'RELACION PAGO DE CAJA'!L$3:L$9173)+(SUMIF('RELACION PAGO DE CAJA'!B$3:B$9173,A7768,'RELACION PAGO DE CAJA'!M$3:M$408)+(SUMIF('RELACION PAGO DE CAJA'!B$3:B$9173,A7768,'RELACION PAGO DE CAJA'!N$3:N$9173)))))</f>
        <v>#REF!</v>
      </c>
    </row>
    <row r="7769" spans="1:10">
      <c r="A7769" s="16" t="str">
        <f t="shared" si="126"/>
        <v/>
      </c>
      <c r="B7769" s="93"/>
      <c r="C7769" s="97"/>
      <c r="D7769" s="25"/>
      <c r="E7769" s="91"/>
      <c r="F7769" s="98"/>
      <c r="G7769" s="23"/>
      <c r="H7769" s="23"/>
      <c r="I7769" s="23"/>
      <c r="J7769" s="14" t="e">
        <f ca="1">F7769-(G7769+(SUMIF('RELACION PAGO DE CAJA'!B$3:B$9173,A7769,'RELACION PAGO DE CAJA'!K$3:K$9173)+SUMIF('RELACION PAGO DE CAJA'!B$3:B$9173,A7769,'RELACION PAGO DE CAJA'!L$3:L$9173)+(SUMIF('RELACION PAGO DE CAJA'!B$3:B$9173,A7769,'RELACION PAGO DE CAJA'!M$3:M$408)+(SUMIF('RELACION PAGO DE CAJA'!B$3:B$9173,A7769,'RELACION PAGO DE CAJA'!N$3:N$9173)))))</f>
        <v>#REF!</v>
      </c>
    </row>
    <row r="7770" spans="1:10">
      <c r="A7770" s="16" t="str">
        <f t="shared" si="126"/>
        <v/>
      </c>
      <c r="B7770" s="93"/>
      <c r="C7770" s="97"/>
      <c r="D7770" s="25"/>
      <c r="E7770" s="91"/>
      <c r="F7770" s="98"/>
      <c r="G7770" s="23"/>
      <c r="H7770" s="23"/>
      <c r="I7770" s="23"/>
      <c r="J7770" s="14" t="e">
        <f ca="1">F7770-(G7770+(SUMIF('RELACION PAGO DE CAJA'!B$3:B$9173,A7770,'RELACION PAGO DE CAJA'!K$3:K$9173)+SUMIF('RELACION PAGO DE CAJA'!B$3:B$9173,A7770,'RELACION PAGO DE CAJA'!L$3:L$9173)+(SUMIF('RELACION PAGO DE CAJA'!B$3:B$9173,A7770,'RELACION PAGO DE CAJA'!M$3:M$408)+(SUMIF('RELACION PAGO DE CAJA'!B$3:B$9173,A7770,'RELACION PAGO DE CAJA'!N$3:N$9173)))))</f>
        <v>#REF!</v>
      </c>
    </row>
    <row r="7771" spans="1:10">
      <c r="A7771" s="16" t="str">
        <f t="shared" si="126"/>
        <v/>
      </c>
      <c r="B7771" s="93"/>
      <c r="C7771" s="97"/>
      <c r="D7771" s="25"/>
      <c r="E7771" s="91"/>
      <c r="F7771" s="98"/>
      <c r="G7771" s="23"/>
      <c r="H7771" s="23"/>
      <c r="I7771" s="23"/>
      <c r="J7771" s="14" t="e">
        <f ca="1">F7771-(G7771+(SUMIF('RELACION PAGO DE CAJA'!B$3:B$9173,A7771,'RELACION PAGO DE CAJA'!K$3:K$9173)+SUMIF('RELACION PAGO DE CAJA'!B$3:B$9173,A7771,'RELACION PAGO DE CAJA'!L$3:L$9173)+(SUMIF('RELACION PAGO DE CAJA'!B$3:B$9173,A7771,'RELACION PAGO DE CAJA'!M$3:M$408)+(SUMIF('RELACION PAGO DE CAJA'!B$3:B$9173,A7771,'RELACION PAGO DE CAJA'!N$3:N$9173)))))</f>
        <v>#REF!</v>
      </c>
    </row>
    <row r="7772" spans="1:10">
      <c r="A7772" s="16" t="str">
        <f t="shared" si="126"/>
        <v/>
      </c>
      <c r="B7772" s="93"/>
      <c r="C7772" s="97"/>
      <c r="D7772" s="25"/>
      <c r="E7772" s="91"/>
      <c r="F7772" s="98"/>
      <c r="G7772" s="23"/>
      <c r="H7772" s="23"/>
      <c r="I7772" s="23"/>
      <c r="J7772" s="14" t="e">
        <f ca="1">F7772-(G7772+(SUMIF('RELACION PAGO DE CAJA'!B$3:B$9173,A7772,'RELACION PAGO DE CAJA'!K$3:K$9173)+SUMIF('RELACION PAGO DE CAJA'!B$3:B$9173,A7772,'RELACION PAGO DE CAJA'!L$3:L$9173)+(SUMIF('RELACION PAGO DE CAJA'!B$3:B$9173,A7772,'RELACION PAGO DE CAJA'!M$3:M$408)+(SUMIF('RELACION PAGO DE CAJA'!B$3:B$9173,A7772,'RELACION PAGO DE CAJA'!N$3:N$9173)))))</f>
        <v>#REF!</v>
      </c>
    </row>
    <row r="7773" spans="1:10">
      <c r="A7773" s="16" t="str">
        <f t="shared" si="126"/>
        <v/>
      </c>
      <c r="B7773" s="93"/>
      <c r="C7773" s="97"/>
      <c r="D7773" s="25"/>
      <c r="E7773" s="91"/>
      <c r="F7773" s="98"/>
      <c r="G7773" s="23"/>
      <c r="H7773" s="23"/>
      <c r="I7773" s="23"/>
      <c r="J7773" s="14" t="e">
        <f ca="1">F7773-(G7773+(SUMIF('RELACION PAGO DE CAJA'!B$3:B$9173,A7773,'RELACION PAGO DE CAJA'!K$3:K$9173)+SUMIF('RELACION PAGO DE CAJA'!B$3:B$9173,A7773,'RELACION PAGO DE CAJA'!L$3:L$9173)+(SUMIF('RELACION PAGO DE CAJA'!B$3:B$9173,A7773,'RELACION PAGO DE CAJA'!M$3:M$408)+(SUMIF('RELACION PAGO DE CAJA'!B$3:B$9173,A7773,'RELACION PAGO DE CAJA'!N$3:N$9173)))))</f>
        <v>#REF!</v>
      </c>
    </row>
    <row r="7774" spans="1:10">
      <c r="A7774" s="16" t="str">
        <f t="shared" si="126"/>
        <v/>
      </c>
      <c r="B7774" s="93"/>
      <c r="C7774" s="97"/>
      <c r="D7774" s="25"/>
      <c r="E7774" s="91"/>
      <c r="F7774" s="98"/>
      <c r="G7774" s="23"/>
      <c r="H7774" s="23"/>
      <c r="I7774" s="23"/>
      <c r="J7774" s="14" t="e">
        <f ca="1">F7774-(G7774+(SUMIF('RELACION PAGO DE CAJA'!B$3:B$9173,A7774,'RELACION PAGO DE CAJA'!K$3:K$9173)+SUMIF('RELACION PAGO DE CAJA'!B$3:B$9173,A7774,'RELACION PAGO DE CAJA'!L$3:L$9173)+(SUMIF('RELACION PAGO DE CAJA'!B$3:B$9173,A7774,'RELACION PAGO DE CAJA'!M$3:M$408)+(SUMIF('RELACION PAGO DE CAJA'!B$3:B$9173,A7774,'RELACION PAGO DE CAJA'!N$3:N$9173)))))</f>
        <v>#REF!</v>
      </c>
    </row>
    <row r="7775" spans="1:10">
      <c r="A7775" s="16" t="str">
        <f t="shared" si="126"/>
        <v/>
      </c>
      <c r="B7775" s="93"/>
      <c r="C7775" s="97"/>
      <c r="D7775" s="25"/>
      <c r="E7775" s="91"/>
      <c r="F7775" s="98"/>
      <c r="G7775" s="23"/>
      <c r="H7775" s="23"/>
      <c r="I7775" s="23"/>
      <c r="J7775" s="14" t="e">
        <f ca="1">F7775-(G7775+(SUMIF('RELACION PAGO DE CAJA'!B$3:B$9173,A7775,'RELACION PAGO DE CAJA'!K$3:K$9173)+SUMIF('RELACION PAGO DE CAJA'!B$3:B$9173,A7775,'RELACION PAGO DE CAJA'!L$3:L$9173)+(SUMIF('RELACION PAGO DE CAJA'!B$3:B$9173,A7775,'RELACION PAGO DE CAJA'!M$3:M$408)+(SUMIF('RELACION PAGO DE CAJA'!B$3:B$9173,A7775,'RELACION PAGO DE CAJA'!N$3:N$9173)))))</f>
        <v>#REF!</v>
      </c>
    </row>
    <row r="7776" spans="1:10">
      <c r="A7776" s="16" t="str">
        <f t="shared" si="126"/>
        <v/>
      </c>
      <c r="B7776" s="93"/>
      <c r="C7776" s="97"/>
      <c r="D7776" s="25"/>
      <c r="E7776" s="91"/>
      <c r="F7776" s="98"/>
      <c r="G7776" s="23"/>
      <c r="H7776" s="23"/>
      <c r="I7776" s="23"/>
      <c r="J7776" s="14" t="e">
        <f ca="1">F7776-(G7776+(SUMIF('RELACION PAGO DE CAJA'!B$3:B$9173,A7776,'RELACION PAGO DE CAJA'!K$3:K$9173)+SUMIF('RELACION PAGO DE CAJA'!B$3:B$9173,A7776,'RELACION PAGO DE CAJA'!L$3:L$9173)+(SUMIF('RELACION PAGO DE CAJA'!B$3:B$9173,A7776,'RELACION PAGO DE CAJA'!M$3:M$408)+(SUMIF('RELACION PAGO DE CAJA'!B$3:B$9173,A7776,'RELACION PAGO DE CAJA'!N$3:N$9173)))))</f>
        <v>#REF!</v>
      </c>
    </row>
    <row r="7777" spans="1:10">
      <c r="A7777" s="16" t="str">
        <f t="shared" si="126"/>
        <v/>
      </c>
      <c r="B7777" s="93"/>
      <c r="C7777" s="97"/>
      <c r="D7777" s="25"/>
      <c r="E7777" s="91"/>
      <c r="F7777" s="98"/>
      <c r="G7777" s="23"/>
      <c r="H7777" s="23"/>
      <c r="I7777" s="23"/>
      <c r="J7777" s="14" t="e">
        <f ca="1">F7777-(G7777+(SUMIF('RELACION PAGO DE CAJA'!B$3:B$9173,A7777,'RELACION PAGO DE CAJA'!K$3:K$9173)+SUMIF('RELACION PAGO DE CAJA'!B$3:B$9173,A7777,'RELACION PAGO DE CAJA'!L$3:L$9173)+(SUMIF('RELACION PAGO DE CAJA'!B$3:B$9173,A7777,'RELACION PAGO DE CAJA'!M$3:M$408)+(SUMIF('RELACION PAGO DE CAJA'!B$3:B$9173,A7777,'RELACION PAGO DE CAJA'!N$3:N$9173)))))</f>
        <v>#REF!</v>
      </c>
    </row>
    <row r="7778" spans="1:10">
      <c r="A7778" s="16" t="str">
        <f t="shared" si="126"/>
        <v/>
      </c>
      <c r="B7778" s="93"/>
      <c r="C7778" s="97"/>
      <c r="D7778" s="25"/>
      <c r="E7778" s="91"/>
      <c r="F7778" s="98"/>
      <c r="G7778" s="23"/>
      <c r="H7778" s="23"/>
      <c r="I7778" s="23"/>
      <c r="J7778" s="14" t="e">
        <f ca="1">F7778-(G7778+(SUMIF('RELACION PAGO DE CAJA'!B$3:B$9173,A7778,'RELACION PAGO DE CAJA'!K$3:K$9173)+SUMIF('RELACION PAGO DE CAJA'!B$3:B$9173,A7778,'RELACION PAGO DE CAJA'!L$3:L$9173)+(SUMIF('RELACION PAGO DE CAJA'!B$3:B$9173,A7778,'RELACION PAGO DE CAJA'!M$3:M$408)+(SUMIF('RELACION PAGO DE CAJA'!B$3:B$9173,A7778,'RELACION PAGO DE CAJA'!N$3:N$9173)))))</f>
        <v>#REF!</v>
      </c>
    </row>
    <row r="7779" spans="1:10">
      <c r="A7779" s="16" t="str">
        <f t="shared" si="126"/>
        <v/>
      </c>
      <c r="B7779" s="93"/>
      <c r="C7779" s="97"/>
      <c r="D7779" s="25"/>
      <c r="E7779" s="91"/>
      <c r="F7779" s="98"/>
      <c r="G7779" s="23"/>
      <c r="H7779" s="23"/>
      <c r="I7779" s="23"/>
      <c r="J7779" s="14" t="e">
        <f ca="1">F7779-(G7779+(SUMIF('RELACION PAGO DE CAJA'!B$3:B$9173,A7779,'RELACION PAGO DE CAJA'!K$3:K$9173)+SUMIF('RELACION PAGO DE CAJA'!B$3:B$9173,A7779,'RELACION PAGO DE CAJA'!L$3:L$9173)+(SUMIF('RELACION PAGO DE CAJA'!B$3:B$9173,A7779,'RELACION PAGO DE CAJA'!M$3:M$408)+(SUMIF('RELACION PAGO DE CAJA'!B$3:B$9173,A7779,'RELACION PAGO DE CAJA'!N$3:N$9173)))))</f>
        <v>#REF!</v>
      </c>
    </row>
    <row r="7780" spans="1:10">
      <c r="A7780" s="16" t="str">
        <f t="shared" si="126"/>
        <v/>
      </c>
      <c r="B7780" s="93"/>
      <c r="C7780" s="97"/>
      <c r="D7780" s="25"/>
      <c r="E7780" s="91"/>
      <c r="F7780" s="98"/>
      <c r="G7780" s="23"/>
      <c r="H7780" s="23"/>
      <c r="I7780" s="23"/>
      <c r="J7780" s="14" t="e">
        <f ca="1">F7780-(G7780+(SUMIF('RELACION PAGO DE CAJA'!B$3:B$9173,A7780,'RELACION PAGO DE CAJA'!K$3:K$9173)+SUMIF('RELACION PAGO DE CAJA'!B$3:B$9173,A7780,'RELACION PAGO DE CAJA'!L$3:L$9173)+(SUMIF('RELACION PAGO DE CAJA'!B$3:B$9173,A7780,'RELACION PAGO DE CAJA'!M$3:M$408)+(SUMIF('RELACION PAGO DE CAJA'!B$3:B$9173,A7780,'RELACION PAGO DE CAJA'!N$3:N$9173)))))</f>
        <v>#REF!</v>
      </c>
    </row>
    <row r="7781" spans="1:10">
      <c r="A7781" s="16" t="str">
        <f t="shared" si="126"/>
        <v/>
      </c>
      <c r="B7781" s="93"/>
      <c r="C7781" s="97"/>
      <c r="D7781" s="25"/>
      <c r="E7781" s="91"/>
      <c r="F7781" s="98"/>
      <c r="G7781" s="23"/>
      <c r="H7781" s="23"/>
      <c r="I7781" s="23"/>
      <c r="J7781" s="14" t="e">
        <f ca="1">F7781-(G7781+(SUMIF('RELACION PAGO DE CAJA'!B$3:B$9173,A7781,'RELACION PAGO DE CAJA'!K$3:K$9173)+SUMIF('RELACION PAGO DE CAJA'!B$3:B$9173,A7781,'RELACION PAGO DE CAJA'!L$3:L$9173)+(SUMIF('RELACION PAGO DE CAJA'!B$3:B$9173,A7781,'RELACION PAGO DE CAJA'!M$3:M$408)+(SUMIF('RELACION PAGO DE CAJA'!B$3:B$9173,A7781,'RELACION PAGO DE CAJA'!N$3:N$9173)))))</f>
        <v>#REF!</v>
      </c>
    </row>
    <row r="7782" spans="1:10">
      <c r="A7782" s="16" t="str">
        <f t="shared" si="126"/>
        <v/>
      </c>
      <c r="B7782" s="93"/>
      <c r="C7782" s="97"/>
      <c r="D7782" s="25"/>
      <c r="E7782" s="91"/>
      <c r="F7782" s="98"/>
      <c r="G7782" s="23"/>
      <c r="H7782" s="23"/>
      <c r="I7782" s="23"/>
      <c r="J7782" s="14" t="e">
        <f ca="1">F7782-(G7782+(SUMIF('RELACION PAGO DE CAJA'!B$3:B$9173,A7782,'RELACION PAGO DE CAJA'!K$3:K$9173)+SUMIF('RELACION PAGO DE CAJA'!B$3:B$9173,A7782,'RELACION PAGO DE CAJA'!L$3:L$9173)+(SUMIF('RELACION PAGO DE CAJA'!B$3:B$9173,A7782,'RELACION PAGO DE CAJA'!M$3:M$408)+(SUMIF('RELACION PAGO DE CAJA'!B$3:B$9173,A7782,'RELACION PAGO DE CAJA'!N$3:N$9173)))))</f>
        <v>#REF!</v>
      </c>
    </row>
    <row r="7783" spans="1:10">
      <c r="A7783" s="16" t="str">
        <f t="shared" si="126"/>
        <v/>
      </c>
      <c r="B7783" s="93"/>
      <c r="C7783" s="97"/>
      <c r="D7783" s="25"/>
      <c r="E7783" s="91"/>
      <c r="F7783" s="98"/>
      <c r="G7783" s="23"/>
      <c r="H7783" s="23"/>
      <c r="I7783" s="23"/>
      <c r="J7783" s="14" t="e">
        <f ca="1">F7783-(G7783+(SUMIF('RELACION PAGO DE CAJA'!B$3:B$9173,A7783,'RELACION PAGO DE CAJA'!K$3:K$9173)+SUMIF('RELACION PAGO DE CAJA'!B$3:B$9173,A7783,'RELACION PAGO DE CAJA'!L$3:L$9173)+(SUMIF('RELACION PAGO DE CAJA'!B$3:B$9173,A7783,'RELACION PAGO DE CAJA'!M$3:M$408)+(SUMIF('RELACION PAGO DE CAJA'!B$3:B$9173,A7783,'RELACION PAGO DE CAJA'!N$3:N$9173)))))</f>
        <v>#REF!</v>
      </c>
    </row>
    <row r="7784" spans="1:10">
      <c r="A7784" s="16" t="str">
        <f t="shared" si="126"/>
        <v/>
      </c>
      <c r="B7784" s="93"/>
      <c r="C7784" s="97"/>
      <c r="D7784" s="25"/>
      <c r="E7784" s="91"/>
      <c r="F7784" s="98"/>
      <c r="G7784" s="23"/>
      <c r="H7784" s="23"/>
      <c r="I7784" s="23"/>
      <c r="J7784" s="14" t="e">
        <f ca="1">F7784-(G7784+(SUMIF('RELACION PAGO DE CAJA'!B$3:B$9173,A7784,'RELACION PAGO DE CAJA'!K$3:K$9173)+SUMIF('RELACION PAGO DE CAJA'!B$3:B$9173,A7784,'RELACION PAGO DE CAJA'!L$3:L$9173)+(SUMIF('RELACION PAGO DE CAJA'!B$3:B$9173,A7784,'RELACION PAGO DE CAJA'!M$3:M$408)+(SUMIF('RELACION PAGO DE CAJA'!B$3:B$9173,A7784,'RELACION PAGO DE CAJA'!N$3:N$9173)))))</f>
        <v>#REF!</v>
      </c>
    </row>
    <row r="7785" spans="1:10">
      <c r="A7785" s="16" t="str">
        <f t="shared" si="126"/>
        <v/>
      </c>
      <c r="B7785" s="93"/>
      <c r="C7785" s="97"/>
      <c r="D7785" s="25"/>
      <c r="E7785" s="91"/>
      <c r="F7785" s="98"/>
      <c r="G7785" s="23"/>
      <c r="H7785" s="23"/>
      <c r="I7785" s="23"/>
      <c r="J7785" s="14" t="e">
        <f ca="1">F7785-(G7785+(SUMIF('RELACION PAGO DE CAJA'!B$3:B$9173,A7785,'RELACION PAGO DE CAJA'!K$3:K$9173)+SUMIF('RELACION PAGO DE CAJA'!B$3:B$9173,A7785,'RELACION PAGO DE CAJA'!L$3:L$9173)+(SUMIF('RELACION PAGO DE CAJA'!B$3:B$9173,A7785,'RELACION PAGO DE CAJA'!M$3:M$408)+(SUMIF('RELACION PAGO DE CAJA'!B$3:B$9173,A7785,'RELACION PAGO DE CAJA'!N$3:N$9173)))))</f>
        <v>#REF!</v>
      </c>
    </row>
    <row r="7786" spans="1:10">
      <c r="A7786" s="16" t="str">
        <f t="shared" si="126"/>
        <v/>
      </c>
      <c r="B7786" s="93"/>
      <c r="C7786" s="97"/>
      <c r="D7786" s="25"/>
      <c r="E7786" s="91"/>
      <c r="F7786" s="98"/>
      <c r="G7786" s="23"/>
      <c r="H7786" s="23"/>
      <c r="I7786" s="23"/>
      <c r="J7786" s="14" t="e">
        <f ca="1">F7786-(G7786+(SUMIF('RELACION PAGO DE CAJA'!B$3:B$9173,A7786,'RELACION PAGO DE CAJA'!K$3:K$9173)+SUMIF('RELACION PAGO DE CAJA'!B$3:B$9173,A7786,'RELACION PAGO DE CAJA'!L$3:L$9173)+(SUMIF('RELACION PAGO DE CAJA'!B$3:B$9173,A7786,'RELACION PAGO DE CAJA'!M$3:M$408)+(SUMIF('RELACION PAGO DE CAJA'!B$3:B$9173,A7786,'RELACION PAGO DE CAJA'!N$3:N$9173)))))</f>
        <v>#REF!</v>
      </c>
    </row>
    <row r="7787" spans="1:10">
      <c r="A7787" s="16" t="str">
        <f t="shared" si="126"/>
        <v/>
      </c>
      <c r="B7787" s="93"/>
      <c r="C7787" s="97"/>
      <c r="D7787" s="25"/>
      <c r="E7787" s="91"/>
      <c r="F7787" s="98"/>
      <c r="G7787" s="23"/>
      <c r="H7787" s="23"/>
      <c r="I7787" s="23"/>
      <c r="J7787" s="14" t="e">
        <f ca="1">F7787-(G7787+(SUMIF('RELACION PAGO DE CAJA'!B$3:B$9173,A7787,'RELACION PAGO DE CAJA'!K$3:K$9173)+SUMIF('RELACION PAGO DE CAJA'!B$3:B$9173,A7787,'RELACION PAGO DE CAJA'!L$3:L$9173)+(SUMIF('RELACION PAGO DE CAJA'!B$3:B$9173,A7787,'RELACION PAGO DE CAJA'!M$3:M$408)+(SUMIF('RELACION PAGO DE CAJA'!B$3:B$9173,A7787,'RELACION PAGO DE CAJA'!N$3:N$9173)))))</f>
        <v>#REF!</v>
      </c>
    </row>
    <row r="7788" spans="1:10">
      <c r="A7788" s="16" t="str">
        <f t="shared" si="126"/>
        <v/>
      </c>
      <c r="B7788" s="93"/>
      <c r="C7788" s="97"/>
      <c r="D7788" s="25"/>
      <c r="E7788" s="91"/>
      <c r="F7788" s="98"/>
      <c r="G7788" s="23"/>
      <c r="H7788" s="23"/>
      <c r="I7788" s="23"/>
      <c r="J7788" s="14" t="e">
        <f ca="1">F7788-(G7788+(SUMIF('RELACION PAGO DE CAJA'!B$3:B$9173,A7788,'RELACION PAGO DE CAJA'!K$3:K$9173)+SUMIF('RELACION PAGO DE CAJA'!B$3:B$9173,A7788,'RELACION PAGO DE CAJA'!L$3:L$9173)+(SUMIF('RELACION PAGO DE CAJA'!B$3:B$9173,A7788,'RELACION PAGO DE CAJA'!M$3:M$408)+(SUMIF('RELACION PAGO DE CAJA'!B$3:B$9173,A7788,'RELACION PAGO DE CAJA'!N$3:N$9173)))))</f>
        <v>#REF!</v>
      </c>
    </row>
    <row r="7789" spans="1:10">
      <c r="A7789" s="16" t="str">
        <f t="shared" si="126"/>
        <v/>
      </c>
      <c r="B7789" s="93"/>
      <c r="C7789" s="97"/>
      <c r="D7789" s="25"/>
      <c r="E7789" s="91"/>
      <c r="F7789" s="98"/>
      <c r="G7789" s="23"/>
      <c r="H7789" s="23"/>
      <c r="I7789" s="23"/>
      <c r="J7789" s="14" t="e">
        <f ca="1">F7789-(G7789+(SUMIF('RELACION PAGO DE CAJA'!B$3:B$9173,A7789,'RELACION PAGO DE CAJA'!K$3:K$9173)+SUMIF('RELACION PAGO DE CAJA'!B$3:B$9173,A7789,'RELACION PAGO DE CAJA'!L$3:L$9173)+(SUMIF('RELACION PAGO DE CAJA'!B$3:B$9173,A7789,'RELACION PAGO DE CAJA'!M$3:M$408)+(SUMIF('RELACION PAGO DE CAJA'!B$3:B$9173,A7789,'RELACION PAGO DE CAJA'!N$3:N$9173)))))</f>
        <v>#REF!</v>
      </c>
    </row>
    <row r="7790" spans="1:10">
      <c r="A7790" s="16" t="str">
        <f t="shared" si="126"/>
        <v/>
      </c>
      <c r="B7790" s="93"/>
      <c r="C7790" s="97"/>
      <c r="D7790" s="25"/>
      <c r="E7790" s="91"/>
      <c r="F7790" s="98"/>
      <c r="G7790" s="23"/>
      <c r="H7790" s="23"/>
      <c r="I7790" s="23"/>
      <c r="J7790" s="14" t="e">
        <f ca="1">F7790-(G7790+(SUMIF('RELACION PAGO DE CAJA'!B$3:B$9173,A7790,'RELACION PAGO DE CAJA'!K$3:K$9173)+SUMIF('RELACION PAGO DE CAJA'!B$3:B$9173,A7790,'RELACION PAGO DE CAJA'!L$3:L$9173)+(SUMIF('RELACION PAGO DE CAJA'!B$3:B$9173,A7790,'RELACION PAGO DE CAJA'!M$3:M$408)+(SUMIF('RELACION PAGO DE CAJA'!B$3:B$9173,A7790,'RELACION PAGO DE CAJA'!N$3:N$9173)))))</f>
        <v>#REF!</v>
      </c>
    </row>
    <row r="7791" spans="1:10">
      <c r="A7791" s="16" t="str">
        <f t="shared" si="126"/>
        <v/>
      </c>
      <c r="B7791" s="93"/>
      <c r="C7791" s="97"/>
      <c r="D7791" s="25"/>
      <c r="E7791" s="91"/>
      <c r="F7791" s="98"/>
      <c r="G7791" s="23"/>
      <c r="H7791" s="23"/>
      <c r="I7791" s="23"/>
      <c r="J7791" s="14" t="e">
        <f ca="1">F7791-(G7791+(SUMIF('RELACION PAGO DE CAJA'!B$3:B$9173,A7791,'RELACION PAGO DE CAJA'!K$3:K$9173)+SUMIF('RELACION PAGO DE CAJA'!B$3:B$9173,A7791,'RELACION PAGO DE CAJA'!L$3:L$9173)+(SUMIF('RELACION PAGO DE CAJA'!B$3:B$9173,A7791,'RELACION PAGO DE CAJA'!M$3:M$408)+(SUMIF('RELACION PAGO DE CAJA'!B$3:B$9173,A7791,'RELACION PAGO DE CAJA'!N$3:N$9173)))))</f>
        <v>#REF!</v>
      </c>
    </row>
    <row r="7792" spans="1:10">
      <c r="A7792" s="16" t="str">
        <f t="shared" si="126"/>
        <v/>
      </c>
      <c r="B7792" s="93"/>
      <c r="C7792" s="97"/>
      <c r="D7792" s="25"/>
      <c r="E7792" s="91"/>
      <c r="F7792" s="98"/>
      <c r="G7792" s="23"/>
      <c r="H7792" s="23"/>
      <c r="I7792" s="23"/>
      <c r="J7792" s="14" t="e">
        <f ca="1">F7792-(G7792+(SUMIF('RELACION PAGO DE CAJA'!B$3:B$9173,A7792,'RELACION PAGO DE CAJA'!K$3:K$9173)+SUMIF('RELACION PAGO DE CAJA'!B$3:B$9173,A7792,'RELACION PAGO DE CAJA'!L$3:L$9173)+(SUMIF('RELACION PAGO DE CAJA'!B$3:B$9173,A7792,'RELACION PAGO DE CAJA'!M$3:M$408)+(SUMIF('RELACION PAGO DE CAJA'!B$3:B$9173,A7792,'RELACION PAGO DE CAJA'!N$3:N$9173)))))</f>
        <v>#REF!</v>
      </c>
    </row>
    <row r="7793" spans="1:10">
      <c r="A7793" s="16" t="str">
        <f t="shared" si="126"/>
        <v/>
      </c>
      <c r="B7793" s="93"/>
      <c r="C7793" s="97"/>
      <c r="D7793" s="25"/>
      <c r="E7793" s="91"/>
      <c r="F7793" s="98"/>
      <c r="G7793" s="23"/>
      <c r="H7793" s="23"/>
      <c r="I7793" s="23"/>
      <c r="J7793" s="14" t="e">
        <f ca="1">F7793-(G7793+(SUMIF('RELACION PAGO DE CAJA'!B$3:B$9173,A7793,'RELACION PAGO DE CAJA'!K$3:K$9173)+SUMIF('RELACION PAGO DE CAJA'!B$3:B$9173,A7793,'RELACION PAGO DE CAJA'!L$3:L$9173)+(SUMIF('RELACION PAGO DE CAJA'!B$3:B$9173,A7793,'RELACION PAGO DE CAJA'!M$3:M$408)+(SUMIF('RELACION PAGO DE CAJA'!B$3:B$9173,A7793,'RELACION PAGO DE CAJA'!N$3:N$9173)))))</f>
        <v>#REF!</v>
      </c>
    </row>
    <row r="7794" spans="1:10">
      <c r="A7794" s="16" t="str">
        <f t="shared" si="126"/>
        <v/>
      </c>
      <c r="B7794" s="93"/>
      <c r="C7794" s="97"/>
      <c r="D7794" s="25"/>
      <c r="E7794" s="91"/>
      <c r="F7794" s="98"/>
      <c r="G7794" s="23"/>
      <c r="H7794" s="23"/>
      <c r="I7794" s="23"/>
      <c r="J7794" s="14" t="e">
        <f ca="1">F7794-(G7794+(SUMIF('RELACION PAGO DE CAJA'!B$3:B$9173,A7794,'RELACION PAGO DE CAJA'!K$3:K$9173)+SUMIF('RELACION PAGO DE CAJA'!B$3:B$9173,A7794,'RELACION PAGO DE CAJA'!L$3:L$9173)+(SUMIF('RELACION PAGO DE CAJA'!B$3:B$9173,A7794,'RELACION PAGO DE CAJA'!M$3:M$408)+(SUMIF('RELACION PAGO DE CAJA'!B$3:B$9173,A7794,'RELACION PAGO DE CAJA'!N$3:N$9173)))))</f>
        <v>#REF!</v>
      </c>
    </row>
    <row r="7795" spans="1:10">
      <c r="A7795" s="16" t="str">
        <f t="shared" si="126"/>
        <v/>
      </c>
      <c r="B7795" s="93"/>
      <c r="C7795" s="97"/>
      <c r="D7795" s="25"/>
      <c r="E7795" s="91"/>
      <c r="F7795" s="98"/>
      <c r="G7795" s="23"/>
      <c r="H7795" s="23"/>
      <c r="I7795" s="23"/>
      <c r="J7795" s="14" t="e">
        <f ca="1">F7795-(G7795+(SUMIF('RELACION PAGO DE CAJA'!B$3:B$9173,A7795,'RELACION PAGO DE CAJA'!K$3:K$9173)+SUMIF('RELACION PAGO DE CAJA'!B$3:B$9173,A7795,'RELACION PAGO DE CAJA'!L$3:L$9173)+(SUMIF('RELACION PAGO DE CAJA'!B$3:B$9173,A7795,'RELACION PAGO DE CAJA'!M$3:M$408)+(SUMIF('RELACION PAGO DE CAJA'!B$3:B$9173,A7795,'RELACION PAGO DE CAJA'!N$3:N$9173)))))</f>
        <v>#REF!</v>
      </c>
    </row>
    <row r="7796" spans="1:10">
      <c r="A7796" s="16" t="str">
        <f t="shared" si="126"/>
        <v/>
      </c>
      <c r="B7796" s="93"/>
      <c r="C7796" s="97"/>
      <c r="D7796" s="25"/>
      <c r="E7796" s="91"/>
      <c r="F7796" s="98"/>
      <c r="G7796" s="23"/>
      <c r="H7796" s="23"/>
      <c r="I7796" s="23"/>
      <c r="J7796" s="14" t="e">
        <f ca="1">F7796-(G7796+(SUMIF('RELACION PAGO DE CAJA'!B$3:B$9173,A7796,'RELACION PAGO DE CAJA'!K$3:K$9173)+SUMIF('RELACION PAGO DE CAJA'!B$3:B$9173,A7796,'RELACION PAGO DE CAJA'!L$3:L$9173)+(SUMIF('RELACION PAGO DE CAJA'!B$3:B$9173,A7796,'RELACION PAGO DE CAJA'!M$3:M$408)+(SUMIF('RELACION PAGO DE CAJA'!B$3:B$9173,A7796,'RELACION PAGO DE CAJA'!N$3:N$9173)))))</f>
        <v>#REF!</v>
      </c>
    </row>
    <row r="7797" spans="1:10">
      <c r="A7797" s="16" t="str">
        <f t="shared" si="126"/>
        <v/>
      </c>
      <c r="B7797" s="93"/>
      <c r="C7797" s="97"/>
      <c r="D7797" s="25"/>
      <c r="E7797" s="91"/>
      <c r="F7797" s="98"/>
      <c r="G7797" s="23"/>
      <c r="H7797" s="23"/>
      <c r="I7797" s="23"/>
      <c r="J7797" s="14" t="e">
        <f ca="1">F7797-(G7797+(SUMIF('RELACION PAGO DE CAJA'!B$3:B$9173,A7797,'RELACION PAGO DE CAJA'!K$3:K$9173)+SUMIF('RELACION PAGO DE CAJA'!B$3:B$9173,A7797,'RELACION PAGO DE CAJA'!L$3:L$9173)+(SUMIF('RELACION PAGO DE CAJA'!B$3:B$9173,A7797,'RELACION PAGO DE CAJA'!M$3:M$408)+(SUMIF('RELACION PAGO DE CAJA'!B$3:B$9173,A7797,'RELACION PAGO DE CAJA'!N$3:N$9173)))))</f>
        <v>#REF!</v>
      </c>
    </row>
    <row r="7798" spans="1:10">
      <c r="A7798" s="16" t="str">
        <f t="shared" si="126"/>
        <v/>
      </c>
      <c r="B7798" s="93"/>
      <c r="C7798" s="97"/>
      <c r="D7798" s="25"/>
      <c r="E7798" s="91"/>
      <c r="F7798" s="98"/>
      <c r="G7798" s="23"/>
      <c r="H7798" s="23"/>
      <c r="I7798" s="23"/>
      <c r="J7798" s="14" t="e">
        <f ca="1">F7798-(G7798+(SUMIF('RELACION PAGO DE CAJA'!B$3:B$9173,A7798,'RELACION PAGO DE CAJA'!K$3:K$9173)+SUMIF('RELACION PAGO DE CAJA'!B$3:B$9173,A7798,'RELACION PAGO DE CAJA'!L$3:L$9173)+(SUMIF('RELACION PAGO DE CAJA'!B$3:B$9173,A7798,'RELACION PAGO DE CAJA'!M$3:M$408)+(SUMIF('RELACION PAGO DE CAJA'!B$3:B$9173,A7798,'RELACION PAGO DE CAJA'!N$3:N$9173)))))</f>
        <v>#REF!</v>
      </c>
    </row>
    <row r="7799" spans="1:10">
      <c r="A7799" s="16" t="str">
        <f t="shared" si="126"/>
        <v/>
      </c>
      <c r="B7799" s="93"/>
      <c r="C7799" s="97"/>
      <c r="D7799" s="25"/>
      <c r="E7799" s="91"/>
      <c r="F7799" s="98"/>
      <c r="G7799" s="23"/>
      <c r="H7799" s="23"/>
      <c r="I7799" s="23"/>
      <c r="J7799" s="14" t="e">
        <f ca="1">F7799-(G7799+(SUMIF('RELACION PAGO DE CAJA'!B$3:B$9173,A7799,'RELACION PAGO DE CAJA'!K$3:K$9173)+SUMIF('RELACION PAGO DE CAJA'!B$3:B$9173,A7799,'RELACION PAGO DE CAJA'!L$3:L$9173)+(SUMIF('RELACION PAGO DE CAJA'!B$3:B$9173,A7799,'RELACION PAGO DE CAJA'!M$3:M$408)+(SUMIF('RELACION PAGO DE CAJA'!B$3:B$9173,A7799,'RELACION PAGO DE CAJA'!N$3:N$9173)))))</f>
        <v>#REF!</v>
      </c>
    </row>
    <row r="7800" spans="1:10">
      <c r="A7800" s="16" t="str">
        <f t="shared" si="126"/>
        <v/>
      </c>
      <c r="B7800" s="93"/>
      <c r="C7800" s="97"/>
      <c r="D7800" s="25"/>
      <c r="E7800" s="91"/>
      <c r="F7800" s="98"/>
      <c r="G7800" s="23"/>
      <c r="H7800" s="23"/>
      <c r="I7800" s="23"/>
      <c r="J7800" s="14" t="e">
        <f ca="1">F7800-(G7800+(SUMIF('RELACION PAGO DE CAJA'!B$3:B$9173,A7800,'RELACION PAGO DE CAJA'!K$3:K$9173)+SUMIF('RELACION PAGO DE CAJA'!B$3:B$9173,A7800,'RELACION PAGO DE CAJA'!L$3:L$9173)+(SUMIF('RELACION PAGO DE CAJA'!B$3:B$9173,A7800,'RELACION PAGO DE CAJA'!M$3:M$408)+(SUMIF('RELACION PAGO DE CAJA'!B$3:B$9173,A7800,'RELACION PAGO DE CAJA'!N$3:N$9173)))))</f>
        <v>#REF!</v>
      </c>
    </row>
    <row r="7801" spans="1:10">
      <c r="A7801" s="16" t="str">
        <f t="shared" si="126"/>
        <v/>
      </c>
      <c r="B7801" s="93"/>
      <c r="C7801" s="97"/>
      <c r="D7801" s="25"/>
      <c r="E7801" s="91"/>
      <c r="F7801" s="98"/>
      <c r="G7801" s="23"/>
      <c r="H7801" s="23"/>
      <c r="I7801" s="23"/>
      <c r="J7801" s="14" t="e">
        <f ca="1">F7801-(G7801+(SUMIF('RELACION PAGO DE CAJA'!B$3:B$9173,A7801,'RELACION PAGO DE CAJA'!K$3:K$9173)+SUMIF('RELACION PAGO DE CAJA'!B$3:B$9173,A7801,'RELACION PAGO DE CAJA'!L$3:L$9173)+(SUMIF('RELACION PAGO DE CAJA'!B$3:B$9173,A7801,'RELACION PAGO DE CAJA'!M$3:M$408)+(SUMIF('RELACION PAGO DE CAJA'!B$3:B$9173,A7801,'RELACION PAGO DE CAJA'!N$3:N$9173)))))</f>
        <v>#REF!</v>
      </c>
    </row>
    <row r="7802" spans="1:10">
      <c r="A7802" s="16" t="str">
        <f t="shared" si="126"/>
        <v/>
      </c>
      <c r="B7802" s="93"/>
      <c r="C7802" s="97"/>
      <c r="D7802" s="25"/>
      <c r="E7802" s="91"/>
      <c r="F7802" s="98"/>
      <c r="G7802" s="23"/>
      <c r="H7802" s="23"/>
      <c r="I7802" s="23"/>
      <c r="J7802" s="14" t="e">
        <f ca="1">F7802-(G7802+(SUMIF('RELACION PAGO DE CAJA'!B$3:B$9173,A7802,'RELACION PAGO DE CAJA'!K$3:K$9173)+SUMIF('RELACION PAGO DE CAJA'!B$3:B$9173,A7802,'RELACION PAGO DE CAJA'!L$3:L$9173)+(SUMIF('RELACION PAGO DE CAJA'!B$3:B$9173,A7802,'RELACION PAGO DE CAJA'!M$3:M$408)+(SUMIF('RELACION PAGO DE CAJA'!B$3:B$9173,A7802,'RELACION PAGO DE CAJA'!N$3:N$9173)))))</f>
        <v>#REF!</v>
      </c>
    </row>
    <row r="7803" spans="1:10">
      <c r="A7803" s="16" t="str">
        <f t="shared" si="126"/>
        <v/>
      </c>
      <c r="B7803" s="93"/>
      <c r="C7803" s="97"/>
      <c r="D7803" s="25"/>
      <c r="E7803" s="91"/>
      <c r="F7803" s="98"/>
      <c r="G7803" s="23"/>
      <c r="H7803" s="23"/>
      <c r="I7803" s="23"/>
      <c r="J7803" s="14" t="e">
        <f ca="1">F7803-(G7803+(SUMIF('RELACION PAGO DE CAJA'!B$3:B$9173,A7803,'RELACION PAGO DE CAJA'!K$3:K$9173)+SUMIF('RELACION PAGO DE CAJA'!B$3:B$9173,A7803,'RELACION PAGO DE CAJA'!L$3:L$9173)+(SUMIF('RELACION PAGO DE CAJA'!B$3:B$9173,A7803,'RELACION PAGO DE CAJA'!M$3:M$408)+(SUMIF('RELACION PAGO DE CAJA'!B$3:B$9173,A7803,'RELACION PAGO DE CAJA'!N$3:N$9173)))))</f>
        <v>#REF!</v>
      </c>
    </row>
    <row r="7804" spans="1:10">
      <c r="A7804" s="16" t="str">
        <f t="shared" si="126"/>
        <v/>
      </c>
      <c r="B7804" s="93"/>
      <c r="C7804" s="97"/>
      <c r="D7804" s="25"/>
      <c r="E7804" s="91"/>
      <c r="F7804" s="98"/>
      <c r="G7804" s="23"/>
      <c r="H7804" s="23"/>
      <c r="I7804" s="23"/>
      <c r="J7804" s="14" t="e">
        <f ca="1">F7804-(G7804+(SUMIF('RELACION PAGO DE CAJA'!B$3:B$9173,A7804,'RELACION PAGO DE CAJA'!K$3:K$9173)+SUMIF('RELACION PAGO DE CAJA'!B$3:B$9173,A7804,'RELACION PAGO DE CAJA'!L$3:L$9173)+(SUMIF('RELACION PAGO DE CAJA'!B$3:B$9173,A7804,'RELACION PAGO DE CAJA'!M$3:M$408)+(SUMIF('RELACION PAGO DE CAJA'!B$3:B$9173,A7804,'RELACION PAGO DE CAJA'!N$3:N$9173)))))</f>
        <v>#REF!</v>
      </c>
    </row>
    <row r="7805" spans="1:10">
      <c r="A7805" s="16" t="str">
        <f t="shared" si="126"/>
        <v/>
      </c>
      <c r="B7805" s="93"/>
      <c r="C7805" s="97"/>
      <c r="D7805" s="25"/>
      <c r="E7805" s="91"/>
      <c r="F7805" s="98"/>
      <c r="G7805" s="23"/>
      <c r="H7805" s="23"/>
      <c r="I7805" s="23"/>
      <c r="J7805" s="14" t="e">
        <f ca="1">F7805-(G7805+(SUMIF('RELACION PAGO DE CAJA'!B$3:B$9173,A7805,'RELACION PAGO DE CAJA'!K$3:K$9173)+SUMIF('RELACION PAGO DE CAJA'!B$3:B$9173,A7805,'RELACION PAGO DE CAJA'!L$3:L$9173)+(SUMIF('RELACION PAGO DE CAJA'!B$3:B$9173,A7805,'RELACION PAGO DE CAJA'!M$3:M$408)+(SUMIF('RELACION PAGO DE CAJA'!B$3:B$9173,A7805,'RELACION PAGO DE CAJA'!N$3:N$9173)))))</f>
        <v>#REF!</v>
      </c>
    </row>
    <row r="7806" spans="1:10">
      <c r="A7806" s="16" t="str">
        <f t="shared" si="126"/>
        <v/>
      </c>
      <c r="B7806" s="93"/>
      <c r="C7806" s="97"/>
      <c r="D7806" s="25"/>
      <c r="E7806" s="91"/>
      <c r="F7806" s="98"/>
      <c r="G7806" s="23"/>
      <c r="H7806" s="23"/>
      <c r="I7806" s="23"/>
      <c r="J7806" s="14" t="e">
        <f ca="1">F7806-(G7806+(SUMIF('RELACION PAGO DE CAJA'!B$3:B$9173,A7806,'RELACION PAGO DE CAJA'!K$3:K$9173)+SUMIF('RELACION PAGO DE CAJA'!B$3:B$9173,A7806,'RELACION PAGO DE CAJA'!L$3:L$9173)+(SUMIF('RELACION PAGO DE CAJA'!B$3:B$9173,A7806,'RELACION PAGO DE CAJA'!M$3:M$408)+(SUMIF('RELACION PAGO DE CAJA'!B$3:B$9173,A7806,'RELACION PAGO DE CAJA'!N$3:N$9173)))))</f>
        <v>#REF!</v>
      </c>
    </row>
    <row r="7807" spans="1:10">
      <c r="A7807" s="16" t="str">
        <f t="shared" si="126"/>
        <v/>
      </c>
      <c r="B7807" s="93"/>
      <c r="C7807" s="97"/>
      <c r="D7807" s="25"/>
      <c r="E7807" s="91"/>
      <c r="F7807" s="98"/>
      <c r="G7807" s="23"/>
      <c r="H7807" s="23"/>
      <c r="I7807" s="23"/>
      <c r="J7807" s="14" t="e">
        <f ca="1">F7807-(G7807+(SUMIF('RELACION PAGO DE CAJA'!B$3:B$9173,A7807,'RELACION PAGO DE CAJA'!K$3:K$9173)+SUMIF('RELACION PAGO DE CAJA'!B$3:B$9173,A7807,'RELACION PAGO DE CAJA'!L$3:L$9173)+(SUMIF('RELACION PAGO DE CAJA'!B$3:B$9173,A7807,'RELACION PAGO DE CAJA'!M$3:M$408)+(SUMIF('RELACION PAGO DE CAJA'!B$3:B$9173,A7807,'RELACION PAGO DE CAJA'!N$3:N$9173)))))</f>
        <v>#REF!</v>
      </c>
    </row>
    <row r="7808" spans="1:10">
      <c r="A7808" s="16" t="str">
        <f t="shared" si="126"/>
        <v/>
      </c>
      <c r="B7808" s="93"/>
      <c r="C7808" s="97"/>
      <c r="D7808" s="25"/>
      <c r="E7808" s="91"/>
      <c r="F7808" s="98"/>
      <c r="G7808" s="23"/>
      <c r="H7808" s="23"/>
      <c r="I7808" s="23"/>
      <c r="J7808" s="14" t="e">
        <f ca="1">F7808-(G7808+(SUMIF('RELACION PAGO DE CAJA'!B$3:B$9173,A7808,'RELACION PAGO DE CAJA'!K$3:K$9173)+SUMIF('RELACION PAGO DE CAJA'!B$3:B$9173,A7808,'RELACION PAGO DE CAJA'!L$3:L$9173)+(SUMIF('RELACION PAGO DE CAJA'!B$3:B$9173,A7808,'RELACION PAGO DE CAJA'!M$3:M$408)+(SUMIF('RELACION PAGO DE CAJA'!B$3:B$9173,A7808,'RELACION PAGO DE CAJA'!N$3:N$9173)))))</f>
        <v>#REF!</v>
      </c>
    </row>
    <row r="7809" spans="1:10">
      <c r="A7809" s="16" t="str">
        <f t="shared" si="126"/>
        <v/>
      </c>
      <c r="B7809" s="93"/>
      <c r="C7809" s="97"/>
      <c r="D7809" s="25"/>
      <c r="E7809" s="91"/>
      <c r="F7809" s="98"/>
      <c r="G7809" s="23"/>
      <c r="H7809" s="23"/>
      <c r="I7809" s="23"/>
      <c r="J7809" s="14" t="e">
        <f ca="1">F7809-(G7809+(SUMIF('RELACION PAGO DE CAJA'!B$3:B$9173,A7809,'RELACION PAGO DE CAJA'!K$3:K$9173)+SUMIF('RELACION PAGO DE CAJA'!B$3:B$9173,A7809,'RELACION PAGO DE CAJA'!L$3:L$9173)+(SUMIF('RELACION PAGO DE CAJA'!B$3:B$9173,A7809,'RELACION PAGO DE CAJA'!M$3:M$408)+(SUMIF('RELACION PAGO DE CAJA'!B$3:B$9173,A7809,'RELACION PAGO DE CAJA'!N$3:N$9173)))))</f>
        <v>#REF!</v>
      </c>
    </row>
    <row r="7810" spans="1:10">
      <c r="A7810" s="16" t="str">
        <f t="shared" si="126"/>
        <v/>
      </c>
      <c r="B7810" s="93"/>
      <c r="C7810" s="97"/>
      <c r="D7810" s="25"/>
      <c r="E7810" s="91"/>
      <c r="F7810" s="98"/>
      <c r="G7810" s="23"/>
      <c r="H7810" s="23"/>
      <c r="I7810" s="23"/>
      <c r="J7810" s="14" t="e">
        <f ca="1">F7810-(G7810+(SUMIF('RELACION PAGO DE CAJA'!B$3:B$9173,A7810,'RELACION PAGO DE CAJA'!K$3:K$9173)+SUMIF('RELACION PAGO DE CAJA'!B$3:B$9173,A7810,'RELACION PAGO DE CAJA'!L$3:L$9173)+(SUMIF('RELACION PAGO DE CAJA'!B$3:B$9173,A7810,'RELACION PAGO DE CAJA'!M$3:M$408)+(SUMIF('RELACION PAGO DE CAJA'!B$3:B$9173,A7810,'RELACION PAGO DE CAJA'!N$3:N$9173)))))</f>
        <v>#REF!</v>
      </c>
    </row>
    <row r="7811" spans="1:10">
      <c r="A7811" s="16" t="str">
        <f t="shared" si="126"/>
        <v/>
      </c>
      <c r="B7811" s="93"/>
      <c r="C7811" s="97"/>
      <c r="D7811" s="25"/>
      <c r="E7811" s="91"/>
      <c r="F7811" s="98"/>
      <c r="G7811" s="23"/>
      <c r="H7811" s="23"/>
      <c r="I7811" s="23"/>
      <c r="J7811" s="14" t="e">
        <f ca="1">F7811-(G7811+(SUMIF('RELACION PAGO DE CAJA'!B$3:B$9173,A7811,'RELACION PAGO DE CAJA'!K$3:K$9173)+SUMIF('RELACION PAGO DE CAJA'!B$3:B$9173,A7811,'RELACION PAGO DE CAJA'!L$3:L$9173)+(SUMIF('RELACION PAGO DE CAJA'!B$3:B$9173,A7811,'RELACION PAGO DE CAJA'!M$3:M$408)+(SUMIF('RELACION PAGO DE CAJA'!B$3:B$9173,A7811,'RELACION PAGO DE CAJA'!N$3:N$9173)))))</f>
        <v>#REF!</v>
      </c>
    </row>
    <row r="7812" spans="1:10">
      <c r="A7812" s="16" t="str">
        <f t="shared" si="126"/>
        <v/>
      </c>
      <c r="B7812" s="93"/>
      <c r="C7812" s="97"/>
      <c r="D7812" s="25"/>
      <c r="E7812" s="91"/>
      <c r="F7812" s="98"/>
      <c r="G7812" s="23"/>
      <c r="H7812" s="23"/>
      <c r="I7812" s="23"/>
      <c r="J7812" s="14" t="e">
        <f ca="1">F7812-(G7812+(SUMIF('RELACION PAGO DE CAJA'!B$3:B$9173,A7812,'RELACION PAGO DE CAJA'!K$3:K$9173)+SUMIF('RELACION PAGO DE CAJA'!B$3:B$9173,A7812,'RELACION PAGO DE CAJA'!L$3:L$9173)+(SUMIF('RELACION PAGO DE CAJA'!B$3:B$9173,A7812,'RELACION PAGO DE CAJA'!M$3:M$408)+(SUMIF('RELACION PAGO DE CAJA'!B$3:B$9173,A7812,'RELACION PAGO DE CAJA'!N$3:N$9173)))))</f>
        <v>#REF!</v>
      </c>
    </row>
    <row r="7813" spans="1:10">
      <c r="A7813" s="16" t="str">
        <f t="shared" si="126"/>
        <v/>
      </c>
      <c r="B7813" s="93"/>
      <c r="C7813" s="97"/>
      <c r="D7813" s="25"/>
      <c r="E7813" s="91"/>
      <c r="F7813" s="98"/>
      <c r="G7813" s="23"/>
      <c r="H7813" s="23"/>
      <c r="I7813" s="23"/>
      <c r="J7813" s="14" t="e">
        <f ca="1">F7813-(G7813+(SUMIF('RELACION PAGO DE CAJA'!B$3:B$9173,A7813,'RELACION PAGO DE CAJA'!K$3:K$9173)+SUMIF('RELACION PAGO DE CAJA'!B$3:B$9173,A7813,'RELACION PAGO DE CAJA'!L$3:L$9173)+(SUMIF('RELACION PAGO DE CAJA'!B$3:B$9173,A7813,'RELACION PAGO DE CAJA'!M$3:M$408)+(SUMIF('RELACION PAGO DE CAJA'!B$3:B$9173,A7813,'RELACION PAGO DE CAJA'!N$3:N$9173)))))</f>
        <v>#REF!</v>
      </c>
    </row>
    <row r="7814" spans="1:10">
      <c r="A7814" s="16" t="str">
        <f t="shared" si="126"/>
        <v/>
      </c>
      <c r="B7814" s="93"/>
      <c r="C7814" s="97"/>
      <c r="D7814" s="25"/>
      <c r="E7814" s="91"/>
      <c r="F7814" s="98"/>
      <c r="G7814" s="23"/>
      <c r="H7814" s="23"/>
      <c r="I7814" s="23"/>
      <c r="J7814" s="14" t="e">
        <f ca="1">F7814-(G7814+(SUMIF('RELACION PAGO DE CAJA'!B$3:B$9173,A7814,'RELACION PAGO DE CAJA'!K$3:K$9173)+SUMIF('RELACION PAGO DE CAJA'!B$3:B$9173,A7814,'RELACION PAGO DE CAJA'!L$3:L$9173)+(SUMIF('RELACION PAGO DE CAJA'!B$3:B$9173,A7814,'RELACION PAGO DE CAJA'!M$3:M$408)+(SUMIF('RELACION PAGO DE CAJA'!B$3:B$9173,A7814,'RELACION PAGO DE CAJA'!N$3:N$9173)))))</f>
        <v>#REF!</v>
      </c>
    </row>
    <row r="7815" spans="1:10">
      <c r="A7815" s="16" t="str">
        <f t="shared" si="126"/>
        <v/>
      </c>
      <c r="B7815" s="93"/>
      <c r="C7815" s="97"/>
      <c r="D7815" s="25"/>
      <c r="E7815" s="91"/>
      <c r="F7815" s="98"/>
      <c r="G7815" s="23"/>
      <c r="H7815" s="23"/>
      <c r="I7815" s="23"/>
      <c r="J7815" s="14" t="e">
        <f ca="1">F7815-(G7815+(SUMIF('RELACION PAGO DE CAJA'!B$3:B$9173,A7815,'RELACION PAGO DE CAJA'!K$3:K$9173)+SUMIF('RELACION PAGO DE CAJA'!B$3:B$9173,A7815,'RELACION PAGO DE CAJA'!L$3:L$9173)+(SUMIF('RELACION PAGO DE CAJA'!B$3:B$9173,A7815,'RELACION PAGO DE CAJA'!M$3:M$408)+(SUMIF('RELACION PAGO DE CAJA'!B$3:B$9173,A7815,'RELACION PAGO DE CAJA'!N$3:N$9173)))))</f>
        <v>#REF!</v>
      </c>
    </row>
    <row r="7816" spans="1:10">
      <c r="A7816" s="16" t="str">
        <f t="shared" si="126"/>
        <v/>
      </c>
      <c r="B7816" s="93"/>
      <c r="C7816" s="97"/>
      <c r="D7816" s="25"/>
      <c r="E7816" s="91"/>
      <c r="F7816" s="98"/>
      <c r="G7816" s="23"/>
      <c r="H7816" s="23"/>
      <c r="I7816" s="23"/>
      <c r="J7816" s="14" t="e">
        <f ca="1">F7816-(G7816+(SUMIF('RELACION PAGO DE CAJA'!B$3:B$9173,A7816,'RELACION PAGO DE CAJA'!K$3:K$9173)+SUMIF('RELACION PAGO DE CAJA'!B$3:B$9173,A7816,'RELACION PAGO DE CAJA'!L$3:L$9173)+(SUMIF('RELACION PAGO DE CAJA'!B$3:B$9173,A7816,'RELACION PAGO DE CAJA'!M$3:M$408)+(SUMIF('RELACION PAGO DE CAJA'!B$3:B$9173,A7816,'RELACION PAGO DE CAJA'!N$3:N$9173)))))</f>
        <v>#REF!</v>
      </c>
    </row>
    <row r="7817" spans="1:10">
      <c r="A7817" s="16" t="str">
        <f t="shared" si="126"/>
        <v/>
      </c>
      <c r="B7817" s="93"/>
      <c r="C7817" s="97"/>
      <c r="D7817" s="25"/>
      <c r="E7817" s="91"/>
      <c r="F7817" s="98"/>
      <c r="G7817" s="23"/>
      <c r="H7817" s="23"/>
      <c r="I7817" s="23"/>
      <c r="J7817" s="14" t="e">
        <f ca="1">F7817-(G7817+(SUMIF('RELACION PAGO DE CAJA'!B$3:B$9173,A7817,'RELACION PAGO DE CAJA'!K$3:K$9173)+SUMIF('RELACION PAGO DE CAJA'!B$3:B$9173,A7817,'RELACION PAGO DE CAJA'!L$3:L$9173)+(SUMIF('RELACION PAGO DE CAJA'!B$3:B$9173,A7817,'RELACION PAGO DE CAJA'!M$3:M$408)+(SUMIF('RELACION PAGO DE CAJA'!B$3:B$9173,A7817,'RELACION PAGO DE CAJA'!N$3:N$9173)))))</f>
        <v>#REF!</v>
      </c>
    </row>
    <row r="7818" spans="1:10">
      <c r="A7818" s="16" t="str">
        <f t="shared" si="126"/>
        <v/>
      </c>
      <c r="B7818" s="93"/>
      <c r="C7818" s="97"/>
      <c r="D7818" s="25"/>
      <c r="E7818" s="91"/>
      <c r="F7818" s="98"/>
      <c r="G7818" s="23"/>
      <c r="H7818" s="23"/>
      <c r="I7818" s="23"/>
      <c r="J7818" s="14" t="e">
        <f ca="1">F7818-(G7818+(SUMIF('RELACION PAGO DE CAJA'!B$3:B$9173,A7818,'RELACION PAGO DE CAJA'!K$3:K$9173)+SUMIF('RELACION PAGO DE CAJA'!B$3:B$9173,A7818,'RELACION PAGO DE CAJA'!L$3:L$9173)+(SUMIF('RELACION PAGO DE CAJA'!B$3:B$9173,A7818,'RELACION PAGO DE CAJA'!M$3:M$408)+(SUMIF('RELACION PAGO DE CAJA'!B$3:B$9173,A7818,'RELACION PAGO DE CAJA'!N$3:N$9173)))))</f>
        <v>#REF!</v>
      </c>
    </row>
    <row r="7819" spans="1:10">
      <c r="A7819" s="16" t="str">
        <f t="shared" si="126"/>
        <v/>
      </c>
      <c r="B7819" s="93"/>
      <c r="C7819" s="97"/>
      <c r="D7819" s="25"/>
      <c r="E7819" s="91"/>
      <c r="F7819" s="98"/>
      <c r="G7819" s="23"/>
      <c r="H7819" s="23"/>
      <c r="I7819" s="23"/>
      <c r="J7819" s="14" t="e">
        <f ca="1">F7819-(G7819+(SUMIF('RELACION PAGO DE CAJA'!B$3:B$9173,A7819,'RELACION PAGO DE CAJA'!K$3:K$9173)+SUMIF('RELACION PAGO DE CAJA'!B$3:B$9173,A7819,'RELACION PAGO DE CAJA'!L$3:L$9173)+(SUMIF('RELACION PAGO DE CAJA'!B$3:B$9173,A7819,'RELACION PAGO DE CAJA'!M$3:M$408)+(SUMIF('RELACION PAGO DE CAJA'!B$3:B$9173,A7819,'RELACION PAGO DE CAJA'!N$3:N$9173)))))</f>
        <v>#REF!</v>
      </c>
    </row>
    <row r="7820" spans="1:10">
      <c r="A7820" s="16" t="str">
        <f t="shared" si="126"/>
        <v/>
      </c>
      <c r="B7820" s="93"/>
      <c r="C7820" s="97"/>
      <c r="D7820" s="25"/>
      <c r="E7820" s="91"/>
      <c r="F7820" s="98"/>
      <c r="G7820" s="23"/>
      <c r="H7820" s="23"/>
      <c r="I7820" s="23"/>
      <c r="J7820" s="14" t="e">
        <f ca="1">F7820-(G7820+(SUMIF('RELACION PAGO DE CAJA'!B$3:B$9173,A7820,'RELACION PAGO DE CAJA'!K$3:K$9173)+SUMIF('RELACION PAGO DE CAJA'!B$3:B$9173,A7820,'RELACION PAGO DE CAJA'!L$3:L$9173)+(SUMIF('RELACION PAGO DE CAJA'!B$3:B$9173,A7820,'RELACION PAGO DE CAJA'!M$3:M$408)+(SUMIF('RELACION PAGO DE CAJA'!B$3:B$9173,A7820,'RELACION PAGO DE CAJA'!N$3:N$9173)))))</f>
        <v>#REF!</v>
      </c>
    </row>
    <row r="7821" spans="1:10">
      <c r="A7821" s="16" t="str">
        <f t="shared" si="126"/>
        <v/>
      </c>
      <c r="B7821" s="93"/>
      <c r="C7821" s="97"/>
      <c r="D7821" s="25"/>
      <c r="E7821" s="91"/>
      <c r="F7821" s="98"/>
      <c r="G7821" s="23"/>
      <c r="H7821" s="23"/>
      <c r="I7821" s="23"/>
      <c r="J7821" s="14" t="e">
        <f ca="1">F7821-(G7821+(SUMIF('RELACION PAGO DE CAJA'!B$3:B$9173,A7821,'RELACION PAGO DE CAJA'!K$3:K$9173)+SUMIF('RELACION PAGO DE CAJA'!B$3:B$9173,A7821,'RELACION PAGO DE CAJA'!L$3:L$9173)+(SUMIF('RELACION PAGO DE CAJA'!B$3:B$9173,A7821,'RELACION PAGO DE CAJA'!M$3:M$408)+(SUMIF('RELACION PAGO DE CAJA'!B$3:B$9173,A7821,'RELACION PAGO DE CAJA'!N$3:N$9173)))))</f>
        <v>#REF!</v>
      </c>
    </row>
    <row r="7822" spans="1:10">
      <c r="A7822" s="16" t="str">
        <f t="shared" si="126"/>
        <v/>
      </c>
      <c r="B7822" s="93"/>
      <c r="C7822" s="97"/>
      <c r="D7822" s="25"/>
      <c r="E7822" s="91"/>
      <c r="F7822" s="98"/>
      <c r="G7822" s="23"/>
      <c r="H7822" s="23"/>
      <c r="I7822" s="23"/>
      <c r="J7822" s="14" t="e">
        <f ca="1">F7822-(G7822+(SUMIF('RELACION PAGO DE CAJA'!B$3:B$9173,A7822,'RELACION PAGO DE CAJA'!K$3:K$9173)+SUMIF('RELACION PAGO DE CAJA'!B$3:B$9173,A7822,'RELACION PAGO DE CAJA'!L$3:L$9173)+(SUMIF('RELACION PAGO DE CAJA'!B$3:B$9173,A7822,'RELACION PAGO DE CAJA'!M$3:M$408)+(SUMIF('RELACION PAGO DE CAJA'!B$3:B$9173,A7822,'RELACION PAGO DE CAJA'!N$3:N$9173)))))</f>
        <v>#REF!</v>
      </c>
    </row>
    <row r="7823" spans="1:10">
      <c r="A7823" s="16" t="str">
        <f t="shared" si="126"/>
        <v/>
      </c>
      <c r="B7823" s="93"/>
      <c r="C7823" s="97"/>
      <c r="D7823" s="25"/>
      <c r="E7823" s="91"/>
      <c r="F7823" s="98"/>
      <c r="G7823" s="23"/>
      <c r="H7823" s="23"/>
      <c r="I7823" s="23"/>
      <c r="J7823" s="14" t="e">
        <f ca="1">F7823-(G7823+(SUMIF('RELACION PAGO DE CAJA'!B$3:B$9173,A7823,'RELACION PAGO DE CAJA'!K$3:K$9173)+SUMIF('RELACION PAGO DE CAJA'!B$3:B$9173,A7823,'RELACION PAGO DE CAJA'!L$3:L$9173)+(SUMIF('RELACION PAGO DE CAJA'!B$3:B$9173,A7823,'RELACION PAGO DE CAJA'!M$3:M$408)+(SUMIF('RELACION PAGO DE CAJA'!B$3:B$9173,A7823,'RELACION PAGO DE CAJA'!N$3:N$9173)))))</f>
        <v>#REF!</v>
      </c>
    </row>
    <row r="7824" spans="1:10">
      <c r="A7824" s="16" t="str">
        <f t="shared" si="126"/>
        <v/>
      </c>
      <c r="B7824" s="93"/>
      <c r="C7824" s="97"/>
      <c r="D7824" s="25"/>
      <c r="E7824" s="91"/>
      <c r="F7824" s="98"/>
      <c r="G7824" s="23"/>
      <c r="H7824" s="23"/>
      <c r="I7824" s="23"/>
      <c r="J7824" s="14" t="e">
        <f ca="1">F7824-(G7824+(SUMIF('RELACION PAGO DE CAJA'!B$3:B$9173,A7824,'RELACION PAGO DE CAJA'!K$3:K$9173)+SUMIF('RELACION PAGO DE CAJA'!B$3:B$9173,A7824,'RELACION PAGO DE CAJA'!L$3:L$9173)+(SUMIF('RELACION PAGO DE CAJA'!B$3:B$9173,A7824,'RELACION PAGO DE CAJA'!M$3:M$408)+(SUMIF('RELACION PAGO DE CAJA'!B$3:B$9173,A7824,'RELACION PAGO DE CAJA'!N$3:N$9173)))))</f>
        <v>#REF!</v>
      </c>
    </row>
    <row r="7825" spans="1:10">
      <c r="A7825" s="16" t="str">
        <f t="shared" si="126"/>
        <v/>
      </c>
      <c r="B7825" s="93"/>
      <c r="C7825" s="97"/>
      <c r="D7825" s="25"/>
      <c r="E7825" s="91"/>
      <c r="F7825" s="98"/>
      <c r="G7825" s="23"/>
      <c r="H7825" s="23"/>
      <c r="I7825" s="23"/>
      <c r="J7825" s="14" t="e">
        <f ca="1">F7825-(G7825+(SUMIF('RELACION PAGO DE CAJA'!B$3:B$9173,A7825,'RELACION PAGO DE CAJA'!K$3:K$9173)+SUMIF('RELACION PAGO DE CAJA'!B$3:B$9173,A7825,'RELACION PAGO DE CAJA'!L$3:L$9173)+(SUMIF('RELACION PAGO DE CAJA'!B$3:B$9173,A7825,'RELACION PAGO DE CAJA'!M$3:M$408)+(SUMIF('RELACION PAGO DE CAJA'!B$3:B$9173,A7825,'RELACION PAGO DE CAJA'!N$3:N$9173)))))</f>
        <v>#REF!</v>
      </c>
    </row>
    <row r="7826" spans="1:10">
      <c r="A7826" s="16" t="str">
        <f t="shared" si="126"/>
        <v/>
      </c>
      <c r="B7826" s="93"/>
      <c r="C7826" s="97"/>
      <c r="D7826" s="25"/>
      <c r="E7826" s="91"/>
      <c r="F7826" s="98"/>
      <c r="G7826" s="23"/>
      <c r="H7826" s="23"/>
      <c r="I7826" s="23"/>
      <c r="J7826" s="14" t="e">
        <f ca="1">F7826-(G7826+(SUMIF('RELACION PAGO DE CAJA'!B$3:B$9173,A7826,'RELACION PAGO DE CAJA'!K$3:K$9173)+SUMIF('RELACION PAGO DE CAJA'!B$3:B$9173,A7826,'RELACION PAGO DE CAJA'!L$3:L$9173)+(SUMIF('RELACION PAGO DE CAJA'!B$3:B$9173,A7826,'RELACION PAGO DE CAJA'!M$3:M$408)+(SUMIF('RELACION PAGO DE CAJA'!B$3:B$9173,A7826,'RELACION PAGO DE CAJA'!N$3:N$9173)))))</f>
        <v>#REF!</v>
      </c>
    </row>
    <row r="7827" spans="1:10">
      <c r="A7827" s="16" t="str">
        <f t="shared" si="126"/>
        <v/>
      </c>
      <c r="B7827" s="93"/>
      <c r="C7827" s="97"/>
      <c r="D7827" s="25"/>
      <c r="E7827" s="91"/>
      <c r="F7827" s="98"/>
      <c r="G7827" s="23"/>
      <c r="H7827" s="23"/>
      <c r="I7827" s="23"/>
      <c r="J7827" s="14" t="e">
        <f ca="1">F7827-(G7827+(SUMIF('RELACION PAGO DE CAJA'!B$3:B$9173,A7827,'RELACION PAGO DE CAJA'!K$3:K$9173)+SUMIF('RELACION PAGO DE CAJA'!B$3:B$9173,A7827,'RELACION PAGO DE CAJA'!L$3:L$9173)+(SUMIF('RELACION PAGO DE CAJA'!B$3:B$9173,A7827,'RELACION PAGO DE CAJA'!M$3:M$408)+(SUMIF('RELACION PAGO DE CAJA'!B$3:B$9173,A7827,'RELACION PAGO DE CAJA'!N$3:N$9173)))))</f>
        <v>#REF!</v>
      </c>
    </row>
    <row r="7828" spans="1:10">
      <c r="A7828" s="16" t="str">
        <f t="shared" si="126"/>
        <v/>
      </c>
      <c r="B7828" s="93"/>
      <c r="C7828" s="97"/>
      <c r="D7828" s="25"/>
      <c r="E7828" s="91"/>
      <c r="F7828" s="98"/>
      <c r="G7828" s="23"/>
      <c r="H7828" s="23"/>
      <c r="I7828" s="23"/>
      <c r="J7828" s="14" t="e">
        <f ca="1">F7828-(G7828+(SUMIF('RELACION PAGO DE CAJA'!B$3:B$9173,A7828,'RELACION PAGO DE CAJA'!K$3:K$9173)+SUMIF('RELACION PAGO DE CAJA'!B$3:B$9173,A7828,'RELACION PAGO DE CAJA'!L$3:L$9173)+(SUMIF('RELACION PAGO DE CAJA'!B$3:B$9173,A7828,'RELACION PAGO DE CAJA'!M$3:M$408)+(SUMIF('RELACION PAGO DE CAJA'!B$3:B$9173,A7828,'RELACION PAGO DE CAJA'!N$3:N$9173)))))</f>
        <v>#REF!</v>
      </c>
    </row>
    <row r="7829" spans="1:10">
      <c r="A7829" s="16" t="str">
        <f t="shared" ref="A7829:A7892" si="127">CONCATENATE(B7829,D7829,E7829)</f>
        <v/>
      </c>
      <c r="B7829" s="93"/>
      <c r="C7829" s="97"/>
      <c r="D7829" s="25"/>
      <c r="E7829" s="91"/>
      <c r="F7829" s="98"/>
      <c r="G7829" s="23"/>
      <c r="H7829" s="23"/>
      <c r="I7829" s="23"/>
      <c r="J7829" s="14" t="e">
        <f ca="1">F7829-(G7829+(SUMIF('RELACION PAGO DE CAJA'!B$3:B$9173,A7829,'RELACION PAGO DE CAJA'!K$3:K$9173)+SUMIF('RELACION PAGO DE CAJA'!B$3:B$9173,A7829,'RELACION PAGO DE CAJA'!L$3:L$9173)+(SUMIF('RELACION PAGO DE CAJA'!B$3:B$9173,A7829,'RELACION PAGO DE CAJA'!M$3:M$408)+(SUMIF('RELACION PAGO DE CAJA'!B$3:B$9173,A7829,'RELACION PAGO DE CAJA'!N$3:N$9173)))))</f>
        <v>#REF!</v>
      </c>
    </row>
    <row r="7830" spans="1:10">
      <c r="A7830" s="16" t="str">
        <f t="shared" si="127"/>
        <v/>
      </c>
      <c r="B7830" s="93"/>
      <c r="C7830" s="97"/>
      <c r="D7830" s="25"/>
      <c r="E7830" s="91"/>
      <c r="F7830" s="98"/>
      <c r="G7830" s="23"/>
      <c r="H7830" s="23"/>
      <c r="I7830" s="23"/>
      <c r="J7830" s="14" t="e">
        <f ca="1">F7830-(G7830+(SUMIF('RELACION PAGO DE CAJA'!B$3:B$9173,A7830,'RELACION PAGO DE CAJA'!K$3:K$9173)+SUMIF('RELACION PAGO DE CAJA'!B$3:B$9173,A7830,'RELACION PAGO DE CAJA'!L$3:L$9173)+(SUMIF('RELACION PAGO DE CAJA'!B$3:B$9173,A7830,'RELACION PAGO DE CAJA'!M$3:M$408)+(SUMIF('RELACION PAGO DE CAJA'!B$3:B$9173,A7830,'RELACION PAGO DE CAJA'!N$3:N$9173)))))</f>
        <v>#REF!</v>
      </c>
    </row>
    <row r="7831" spans="1:10">
      <c r="A7831" s="16" t="str">
        <f t="shared" si="127"/>
        <v/>
      </c>
      <c r="B7831" s="93"/>
      <c r="C7831" s="97"/>
      <c r="D7831" s="25"/>
      <c r="E7831" s="91"/>
      <c r="F7831" s="98"/>
      <c r="G7831" s="23"/>
      <c r="H7831" s="23"/>
      <c r="I7831" s="23"/>
      <c r="J7831" s="14" t="e">
        <f ca="1">F7831-(G7831+(SUMIF('RELACION PAGO DE CAJA'!B$3:B$9173,A7831,'RELACION PAGO DE CAJA'!K$3:K$9173)+SUMIF('RELACION PAGO DE CAJA'!B$3:B$9173,A7831,'RELACION PAGO DE CAJA'!L$3:L$9173)+(SUMIF('RELACION PAGO DE CAJA'!B$3:B$9173,A7831,'RELACION PAGO DE CAJA'!M$3:M$408)+(SUMIF('RELACION PAGO DE CAJA'!B$3:B$9173,A7831,'RELACION PAGO DE CAJA'!N$3:N$9173)))))</f>
        <v>#REF!</v>
      </c>
    </row>
    <row r="7832" spans="1:10">
      <c r="A7832" s="16" t="str">
        <f t="shared" si="127"/>
        <v/>
      </c>
      <c r="B7832" s="93"/>
      <c r="C7832" s="97"/>
      <c r="D7832" s="25"/>
      <c r="E7832" s="91"/>
      <c r="F7832" s="98"/>
      <c r="G7832" s="23"/>
      <c r="H7832" s="23"/>
      <c r="I7832" s="23"/>
      <c r="J7832" s="14" t="e">
        <f ca="1">F7832-(G7832+(SUMIF('RELACION PAGO DE CAJA'!B$3:B$9173,A7832,'RELACION PAGO DE CAJA'!K$3:K$9173)+SUMIF('RELACION PAGO DE CAJA'!B$3:B$9173,A7832,'RELACION PAGO DE CAJA'!L$3:L$9173)+(SUMIF('RELACION PAGO DE CAJA'!B$3:B$9173,A7832,'RELACION PAGO DE CAJA'!M$3:M$408)+(SUMIF('RELACION PAGO DE CAJA'!B$3:B$9173,A7832,'RELACION PAGO DE CAJA'!N$3:N$9173)))))</f>
        <v>#REF!</v>
      </c>
    </row>
    <row r="7833" spans="1:10">
      <c r="A7833" s="16" t="str">
        <f t="shared" si="127"/>
        <v/>
      </c>
      <c r="B7833" s="93"/>
      <c r="C7833" s="97"/>
      <c r="D7833" s="25"/>
      <c r="E7833" s="91"/>
      <c r="F7833" s="98"/>
      <c r="G7833" s="23"/>
      <c r="H7833" s="23"/>
      <c r="I7833" s="23"/>
      <c r="J7833" s="14" t="e">
        <f ca="1">F7833-(G7833+(SUMIF('RELACION PAGO DE CAJA'!B$3:B$9173,A7833,'RELACION PAGO DE CAJA'!K$3:K$9173)+SUMIF('RELACION PAGO DE CAJA'!B$3:B$9173,A7833,'RELACION PAGO DE CAJA'!L$3:L$9173)+(SUMIF('RELACION PAGO DE CAJA'!B$3:B$9173,A7833,'RELACION PAGO DE CAJA'!M$3:M$408)+(SUMIF('RELACION PAGO DE CAJA'!B$3:B$9173,A7833,'RELACION PAGO DE CAJA'!N$3:N$9173)))))</f>
        <v>#REF!</v>
      </c>
    </row>
    <row r="7834" spans="1:10">
      <c r="A7834" s="16" t="str">
        <f t="shared" si="127"/>
        <v/>
      </c>
      <c r="B7834" s="93"/>
      <c r="C7834" s="97"/>
      <c r="D7834" s="25"/>
      <c r="E7834" s="91"/>
      <c r="F7834" s="98"/>
      <c r="G7834" s="23"/>
      <c r="H7834" s="23"/>
      <c r="I7834" s="23"/>
      <c r="J7834" s="14" t="e">
        <f ca="1">F7834-(G7834+(SUMIF('RELACION PAGO DE CAJA'!B$3:B$9173,A7834,'RELACION PAGO DE CAJA'!K$3:K$9173)+SUMIF('RELACION PAGO DE CAJA'!B$3:B$9173,A7834,'RELACION PAGO DE CAJA'!L$3:L$9173)+(SUMIF('RELACION PAGO DE CAJA'!B$3:B$9173,A7834,'RELACION PAGO DE CAJA'!M$3:M$408)+(SUMIF('RELACION PAGO DE CAJA'!B$3:B$9173,A7834,'RELACION PAGO DE CAJA'!N$3:N$9173)))))</f>
        <v>#REF!</v>
      </c>
    </row>
    <row r="7835" spans="1:10">
      <c r="A7835" s="16" t="str">
        <f t="shared" si="127"/>
        <v/>
      </c>
      <c r="B7835" s="93"/>
      <c r="C7835" s="97"/>
      <c r="D7835" s="25"/>
      <c r="E7835" s="91"/>
      <c r="F7835" s="98"/>
      <c r="G7835" s="23"/>
      <c r="H7835" s="23"/>
      <c r="I7835" s="23"/>
      <c r="J7835" s="14" t="e">
        <f ca="1">F7835-(G7835+(SUMIF('RELACION PAGO DE CAJA'!B$3:B$9173,A7835,'RELACION PAGO DE CAJA'!K$3:K$9173)+SUMIF('RELACION PAGO DE CAJA'!B$3:B$9173,A7835,'RELACION PAGO DE CAJA'!L$3:L$9173)+(SUMIF('RELACION PAGO DE CAJA'!B$3:B$9173,A7835,'RELACION PAGO DE CAJA'!M$3:M$408)+(SUMIF('RELACION PAGO DE CAJA'!B$3:B$9173,A7835,'RELACION PAGO DE CAJA'!N$3:N$9173)))))</f>
        <v>#REF!</v>
      </c>
    </row>
    <row r="7836" spans="1:10">
      <c r="A7836" s="16" t="str">
        <f t="shared" si="127"/>
        <v/>
      </c>
      <c r="B7836" s="93"/>
      <c r="C7836" s="97"/>
      <c r="D7836" s="25"/>
      <c r="E7836" s="91"/>
      <c r="F7836" s="98"/>
      <c r="G7836" s="23"/>
      <c r="H7836" s="23"/>
      <c r="I7836" s="23"/>
      <c r="J7836" s="14" t="e">
        <f ca="1">F7836-(G7836+(SUMIF('RELACION PAGO DE CAJA'!B$3:B$9173,A7836,'RELACION PAGO DE CAJA'!K$3:K$9173)+SUMIF('RELACION PAGO DE CAJA'!B$3:B$9173,A7836,'RELACION PAGO DE CAJA'!L$3:L$9173)+(SUMIF('RELACION PAGO DE CAJA'!B$3:B$9173,A7836,'RELACION PAGO DE CAJA'!M$3:M$408)+(SUMIF('RELACION PAGO DE CAJA'!B$3:B$9173,A7836,'RELACION PAGO DE CAJA'!N$3:N$9173)))))</f>
        <v>#REF!</v>
      </c>
    </row>
    <row r="7837" spans="1:10">
      <c r="A7837" s="16" t="str">
        <f t="shared" si="127"/>
        <v/>
      </c>
      <c r="B7837" s="93"/>
      <c r="C7837" s="97"/>
      <c r="D7837" s="25"/>
      <c r="E7837" s="91"/>
      <c r="F7837" s="98"/>
      <c r="G7837" s="23"/>
      <c r="H7837" s="23"/>
      <c r="I7837" s="23"/>
      <c r="J7837" s="14" t="e">
        <f ca="1">F7837-(G7837+(SUMIF('RELACION PAGO DE CAJA'!B$3:B$9173,A7837,'RELACION PAGO DE CAJA'!K$3:K$9173)+SUMIF('RELACION PAGO DE CAJA'!B$3:B$9173,A7837,'RELACION PAGO DE CAJA'!L$3:L$9173)+(SUMIF('RELACION PAGO DE CAJA'!B$3:B$9173,A7837,'RELACION PAGO DE CAJA'!M$3:M$408)+(SUMIF('RELACION PAGO DE CAJA'!B$3:B$9173,A7837,'RELACION PAGO DE CAJA'!N$3:N$9173)))))</f>
        <v>#REF!</v>
      </c>
    </row>
    <row r="7838" spans="1:10">
      <c r="A7838" s="16" t="str">
        <f t="shared" si="127"/>
        <v/>
      </c>
      <c r="B7838" s="93"/>
      <c r="C7838" s="97"/>
      <c r="D7838" s="25"/>
      <c r="E7838" s="91"/>
      <c r="F7838" s="98"/>
      <c r="G7838" s="23"/>
      <c r="H7838" s="23"/>
      <c r="I7838" s="23"/>
      <c r="J7838" s="14" t="e">
        <f ca="1">F7838-(G7838+(SUMIF('RELACION PAGO DE CAJA'!B$3:B$9173,A7838,'RELACION PAGO DE CAJA'!K$3:K$9173)+SUMIF('RELACION PAGO DE CAJA'!B$3:B$9173,A7838,'RELACION PAGO DE CAJA'!L$3:L$9173)+(SUMIF('RELACION PAGO DE CAJA'!B$3:B$9173,A7838,'RELACION PAGO DE CAJA'!M$3:M$408)+(SUMIF('RELACION PAGO DE CAJA'!B$3:B$9173,A7838,'RELACION PAGO DE CAJA'!N$3:N$9173)))))</f>
        <v>#REF!</v>
      </c>
    </row>
    <row r="7839" spans="1:10">
      <c r="A7839" s="16" t="str">
        <f t="shared" si="127"/>
        <v/>
      </c>
      <c r="B7839" s="93"/>
      <c r="C7839" s="97"/>
      <c r="D7839" s="25"/>
      <c r="E7839" s="91"/>
      <c r="F7839" s="98"/>
      <c r="G7839" s="23"/>
      <c r="H7839" s="23"/>
      <c r="I7839" s="23"/>
      <c r="J7839" s="14" t="e">
        <f ca="1">F7839-(G7839+(SUMIF('RELACION PAGO DE CAJA'!B$3:B$9173,A7839,'RELACION PAGO DE CAJA'!K$3:K$9173)+SUMIF('RELACION PAGO DE CAJA'!B$3:B$9173,A7839,'RELACION PAGO DE CAJA'!L$3:L$9173)+(SUMIF('RELACION PAGO DE CAJA'!B$3:B$9173,A7839,'RELACION PAGO DE CAJA'!M$3:M$408)+(SUMIF('RELACION PAGO DE CAJA'!B$3:B$9173,A7839,'RELACION PAGO DE CAJA'!N$3:N$9173)))))</f>
        <v>#REF!</v>
      </c>
    </row>
    <row r="7840" spans="1:10">
      <c r="A7840" s="16" t="str">
        <f t="shared" si="127"/>
        <v/>
      </c>
      <c r="B7840" s="93"/>
      <c r="C7840" s="97"/>
      <c r="D7840" s="25"/>
      <c r="E7840" s="91"/>
      <c r="F7840" s="98"/>
      <c r="G7840" s="23"/>
      <c r="H7840" s="23"/>
      <c r="I7840" s="23"/>
      <c r="J7840" s="14" t="e">
        <f ca="1">F7840-(G7840+(SUMIF('RELACION PAGO DE CAJA'!B$3:B$9173,A7840,'RELACION PAGO DE CAJA'!K$3:K$9173)+SUMIF('RELACION PAGO DE CAJA'!B$3:B$9173,A7840,'RELACION PAGO DE CAJA'!L$3:L$9173)+(SUMIF('RELACION PAGO DE CAJA'!B$3:B$9173,A7840,'RELACION PAGO DE CAJA'!M$3:M$408)+(SUMIF('RELACION PAGO DE CAJA'!B$3:B$9173,A7840,'RELACION PAGO DE CAJA'!N$3:N$9173)))))</f>
        <v>#REF!</v>
      </c>
    </row>
    <row r="7841" spans="1:10">
      <c r="A7841" s="16" t="str">
        <f t="shared" si="127"/>
        <v/>
      </c>
      <c r="B7841" s="93"/>
      <c r="C7841" s="97"/>
      <c r="D7841" s="25"/>
      <c r="E7841" s="91"/>
      <c r="F7841" s="98"/>
      <c r="G7841" s="23"/>
      <c r="H7841" s="23"/>
      <c r="I7841" s="23"/>
      <c r="J7841" s="14" t="e">
        <f ca="1">F7841-(G7841+(SUMIF('RELACION PAGO DE CAJA'!B$3:B$9173,A7841,'RELACION PAGO DE CAJA'!K$3:K$9173)+SUMIF('RELACION PAGO DE CAJA'!B$3:B$9173,A7841,'RELACION PAGO DE CAJA'!L$3:L$9173)+(SUMIF('RELACION PAGO DE CAJA'!B$3:B$9173,A7841,'RELACION PAGO DE CAJA'!M$3:M$408)+(SUMIF('RELACION PAGO DE CAJA'!B$3:B$9173,A7841,'RELACION PAGO DE CAJA'!N$3:N$9173)))))</f>
        <v>#REF!</v>
      </c>
    </row>
    <row r="7842" spans="1:10">
      <c r="A7842" s="16" t="str">
        <f t="shared" si="127"/>
        <v/>
      </c>
      <c r="B7842" s="93"/>
      <c r="C7842" s="97"/>
      <c r="D7842" s="25"/>
      <c r="E7842" s="91"/>
      <c r="F7842" s="98"/>
      <c r="G7842" s="23"/>
      <c r="H7842" s="23"/>
      <c r="I7842" s="23"/>
      <c r="J7842" s="14" t="e">
        <f ca="1">F7842-(G7842+(SUMIF('RELACION PAGO DE CAJA'!B$3:B$9173,A7842,'RELACION PAGO DE CAJA'!K$3:K$9173)+SUMIF('RELACION PAGO DE CAJA'!B$3:B$9173,A7842,'RELACION PAGO DE CAJA'!L$3:L$9173)+(SUMIF('RELACION PAGO DE CAJA'!B$3:B$9173,A7842,'RELACION PAGO DE CAJA'!M$3:M$408)+(SUMIF('RELACION PAGO DE CAJA'!B$3:B$9173,A7842,'RELACION PAGO DE CAJA'!N$3:N$9173)))))</f>
        <v>#REF!</v>
      </c>
    </row>
    <row r="7843" spans="1:10">
      <c r="A7843" s="16" t="str">
        <f t="shared" si="127"/>
        <v/>
      </c>
      <c r="B7843" s="93"/>
      <c r="C7843" s="97"/>
      <c r="D7843" s="25"/>
      <c r="E7843" s="91"/>
      <c r="F7843" s="98"/>
      <c r="G7843" s="23"/>
      <c r="H7843" s="23"/>
      <c r="I7843" s="23"/>
      <c r="J7843" s="14" t="e">
        <f ca="1">F7843-(G7843+(SUMIF('RELACION PAGO DE CAJA'!B$3:B$9173,A7843,'RELACION PAGO DE CAJA'!K$3:K$9173)+SUMIF('RELACION PAGO DE CAJA'!B$3:B$9173,A7843,'RELACION PAGO DE CAJA'!L$3:L$9173)+(SUMIF('RELACION PAGO DE CAJA'!B$3:B$9173,A7843,'RELACION PAGO DE CAJA'!M$3:M$408)+(SUMIF('RELACION PAGO DE CAJA'!B$3:B$9173,A7843,'RELACION PAGO DE CAJA'!N$3:N$9173)))))</f>
        <v>#REF!</v>
      </c>
    </row>
    <row r="7844" spans="1:10">
      <c r="A7844" s="16" t="str">
        <f t="shared" si="127"/>
        <v/>
      </c>
      <c r="B7844" s="93"/>
      <c r="C7844" s="97"/>
      <c r="D7844" s="25"/>
      <c r="E7844" s="91"/>
      <c r="F7844" s="98"/>
      <c r="G7844" s="23"/>
      <c r="H7844" s="23"/>
      <c r="I7844" s="23"/>
      <c r="J7844" s="14" t="e">
        <f ca="1">F7844-(G7844+(SUMIF('RELACION PAGO DE CAJA'!B$3:B$9173,A7844,'RELACION PAGO DE CAJA'!K$3:K$9173)+SUMIF('RELACION PAGO DE CAJA'!B$3:B$9173,A7844,'RELACION PAGO DE CAJA'!L$3:L$9173)+(SUMIF('RELACION PAGO DE CAJA'!B$3:B$9173,A7844,'RELACION PAGO DE CAJA'!M$3:M$408)+(SUMIF('RELACION PAGO DE CAJA'!B$3:B$9173,A7844,'RELACION PAGO DE CAJA'!N$3:N$9173)))))</f>
        <v>#REF!</v>
      </c>
    </row>
    <row r="7845" spans="1:10">
      <c r="A7845" s="16" t="str">
        <f t="shared" si="127"/>
        <v/>
      </c>
      <c r="B7845" s="93"/>
      <c r="C7845" s="97"/>
      <c r="D7845" s="25"/>
      <c r="E7845" s="91"/>
      <c r="F7845" s="98"/>
      <c r="G7845" s="23"/>
      <c r="H7845" s="23"/>
      <c r="I7845" s="23"/>
      <c r="J7845" s="14" t="e">
        <f ca="1">F7845-(G7845+(SUMIF('RELACION PAGO DE CAJA'!B$3:B$9173,A7845,'RELACION PAGO DE CAJA'!K$3:K$9173)+SUMIF('RELACION PAGO DE CAJA'!B$3:B$9173,A7845,'RELACION PAGO DE CAJA'!L$3:L$9173)+(SUMIF('RELACION PAGO DE CAJA'!B$3:B$9173,A7845,'RELACION PAGO DE CAJA'!M$3:M$408)+(SUMIF('RELACION PAGO DE CAJA'!B$3:B$9173,A7845,'RELACION PAGO DE CAJA'!N$3:N$9173)))))</f>
        <v>#REF!</v>
      </c>
    </row>
    <row r="7846" spans="1:10">
      <c r="A7846" s="16" t="str">
        <f t="shared" si="127"/>
        <v/>
      </c>
      <c r="B7846" s="93"/>
      <c r="C7846" s="97"/>
      <c r="D7846" s="25"/>
      <c r="E7846" s="91"/>
      <c r="F7846" s="98"/>
      <c r="G7846" s="23"/>
      <c r="H7846" s="23"/>
      <c r="I7846" s="23"/>
      <c r="J7846" s="14" t="e">
        <f ca="1">F7846-(G7846+(SUMIF('RELACION PAGO DE CAJA'!B$3:B$9173,A7846,'RELACION PAGO DE CAJA'!K$3:K$9173)+SUMIF('RELACION PAGO DE CAJA'!B$3:B$9173,A7846,'RELACION PAGO DE CAJA'!L$3:L$9173)+(SUMIF('RELACION PAGO DE CAJA'!B$3:B$9173,A7846,'RELACION PAGO DE CAJA'!M$3:M$408)+(SUMIF('RELACION PAGO DE CAJA'!B$3:B$9173,A7846,'RELACION PAGO DE CAJA'!N$3:N$9173)))))</f>
        <v>#REF!</v>
      </c>
    </row>
    <row r="7847" spans="1:10">
      <c r="A7847" s="16" t="str">
        <f t="shared" si="127"/>
        <v/>
      </c>
      <c r="B7847" s="93"/>
      <c r="C7847" s="97"/>
      <c r="D7847" s="25"/>
      <c r="E7847" s="91"/>
      <c r="F7847" s="98"/>
      <c r="G7847" s="23"/>
      <c r="H7847" s="23"/>
      <c r="I7847" s="23"/>
      <c r="J7847" s="14" t="e">
        <f ca="1">F7847-(G7847+(SUMIF('RELACION PAGO DE CAJA'!B$3:B$9173,A7847,'RELACION PAGO DE CAJA'!K$3:K$9173)+SUMIF('RELACION PAGO DE CAJA'!B$3:B$9173,A7847,'RELACION PAGO DE CAJA'!L$3:L$9173)+(SUMIF('RELACION PAGO DE CAJA'!B$3:B$9173,A7847,'RELACION PAGO DE CAJA'!M$3:M$408)+(SUMIF('RELACION PAGO DE CAJA'!B$3:B$9173,A7847,'RELACION PAGO DE CAJA'!N$3:N$9173)))))</f>
        <v>#REF!</v>
      </c>
    </row>
    <row r="7848" spans="1:10">
      <c r="A7848" s="16" t="str">
        <f t="shared" si="127"/>
        <v/>
      </c>
      <c r="B7848" s="93"/>
      <c r="C7848" s="97"/>
      <c r="D7848" s="25"/>
      <c r="E7848" s="91"/>
      <c r="F7848" s="98"/>
      <c r="G7848" s="23"/>
      <c r="H7848" s="23"/>
      <c r="I7848" s="23"/>
      <c r="J7848" s="14" t="e">
        <f ca="1">F7848-(G7848+(SUMIF('RELACION PAGO DE CAJA'!B$3:B$9173,A7848,'RELACION PAGO DE CAJA'!K$3:K$9173)+SUMIF('RELACION PAGO DE CAJA'!B$3:B$9173,A7848,'RELACION PAGO DE CAJA'!L$3:L$9173)+(SUMIF('RELACION PAGO DE CAJA'!B$3:B$9173,A7848,'RELACION PAGO DE CAJA'!M$3:M$408)+(SUMIF('RELACION PAGO DE CAJA'!B$3:B$9173,A7848,'RELACION PAGO DE CAJA'!N$3:N$9173)))))</f>
        <v>#REF!</v>
      </c>
    </row>
    <row r="7849" spans="1:10">
      <c r="A7849" s="16" t="str">
        <f t="shared" si="127"/>
        <v/>
      </c>
      <c r="B7849" s="93"/>
      <c r="C7849" s="97"/>
      <c r="D7849" s="25"/>
      <c r="E7849" s="91"/>
      <c r="F7849" s="98"/>
      <c r="G7849" s="23"/>
      <c r="H7849" s="23"/>
      <c r="I7849" s="23"/>
      <c r="J7849" s="14" t="e">
        <f ca="1">F7849-(G7849+(SUMIF('RELACION PAGO DE CAJA'!B$3:B$9173,A7849,'RELACION PAGO DE CAJA'!K$3:K$9173)+SUMIF('RELACION PAGO DE CAJA'!B$3:B$9173,A7849,'RELACION PAGO DE CAJA'!L$3:L$9173)+(SUMIF('RELACION PAGO DE CAJA'!B$3:B$9173,A7849,'RELACION PAGO DE CAJA'!M$3:M$408)+(SUMIF('RELACION PAGO DE CAJA'!B$3:B$9173,A7849,'RELACION PAGO DE CAJA'!N$3:N$9173)))))</f>
        <v>#REF!</v>
      </c>
    </row>
    <row r="7850" spans="1:10">
      <c r="A7850" s="16" t="str">
        <f t="shared" si="127"/>
        <v/>
      </c>
      <c r="B7850" s="93"/>
      <c r="C7850" s="97"/>
      <c r="D7850" s="25"/>
      <c r="E7850" s="91"/>
      <c r="F7850" s="98"/>
      <c r="G7850" s="23"/>
      <c r="H7850" s="23"/>
      <c r="I7850" s="23"/>
      <c r="J7850" s="14" t="e">
        <f ca="1">F7850-(G7850+(SUMIF('RELACION PAGO DE CAJA'!B$3:B$9173,A7850,'RELACION PAGO DE CAJA'!K$3:K$9173)+SUMIF('RELACION PAGO DE CAJA'!B$3:B$9173,A7850,'RELACION PAGO DE CAJA'!L$3:L$9173)+(SUMIF('RELACION PAGO DE CAJA'!B$3:B$9173,A7850,'RELACION PAGO DE CAJA'!M$3:M$408)+(SUMIF('RELACION PAGO DE CAJA'!B$3:B$9173,A7850,'RELACION PAGO DE CAJA'!N$3:N$9173)))))</f>
        <v>#REF!</v>
      </c>
    </row>
    <row r="7851" spans="1:10">
      <c r="A7851" s="16" t="str">
        <f t="shared" si="127"/>
        <v/>
      </c>
      <c r="B7851" s="93"/>
      <c r="C7851" s="97"/>
      <c r="D7851" s="25"/>
      <c r="E7851" s="91"/>
      <c r="F7851" s="98"/>
      <c r="G7851" s="23"/>
      <c r="H7851" s="23"/>
      <c r="I7851" s="23"/>
      <c r="J7851" s="14" t="e">
        <f ca="1">F7851-(G7851+(SUMIF('RELACION PAGO DE CAJA'!B$3:B$9173,A7851,'RELACION PAGO DE CAJA'!K$3:K$9173)+SUMIF('RELACION PAGO DE CAJA'!B$3:B$9173,A7851,'RELACION PAGO DE CAJA'!L$3:L$9173)+(SUMIF('RELACION PAGO DE CAJA'!B$3:B$9173,A7851,'RELACION PAGO DE CAJA'!M$3:M$408)+(SUMIF('RELACION PAGO DE CAJA'!B$3:B$9173,A7851,'RELACION PAGO DE CAJA'!N$3:N$9173)))))</f>
        <v>#REF!</v>
      </c>
    </row>
    <row r="7852" spans="1:10">
      <c r="A7852" s="16" t="str">
        <f t="shared" si="127"/>
        <v/>
      </c>
      <c r="B7852" s="93"/>
      <c r="C7852" s="97"/>
      <c r="D7852" s="25"/>
      <c r="E7852" s="91"/>
      <c r="F7852" s="98"/>
      <c r="G7852" s="23"/>
      <c r="H7852" s="23"/>
      <c r="I7852" s="23"/>
      <c r="J7852" s="14" t="e">
        <f ca="1">F7852-(G7852+(SUMIF('RELACION PAGO DE CAJA'!B$3:B$9173,A7852,'RELACION PAGO DE CAJA'!K$3:K$9173)+SUMIF('RELACION PAGO DE CAJA'!B$3:B$9173,A7852,'RELACION PAGO DE CAJA'!L$3:L$9173)+(SUMIF('RELACION PAGO DE CAJA'!B$3:B$9173,A7852,'RELACION PAGO DE CAJA'!M$3:M$408)+(SUMIF('RELACION PAGO DE CAJA'!B$3:B$9173,A7852,'RELACION PAGO DE CAJA'!N$3:N$9173)))))</f>
        <v>#REF!</v>
      </c>
    </row>
    <row r="7853" spans="1:10">
      <c r="A7853" s="16" t="str">
        <f t="shared" si="127"/>
        <v/>
      </c>
      <c r="B7853" s="93"/>
      <c r="C7853" s="97"/>
      <c r="D7853" s="25"/>
      <c r="E7853" s="91"/>
      <c r="F7853" s="98"/>
      <c r="G7853" s="23"/>
      <c r="H7853" s="23"/>
      <c r="I7853" s="23"/>
      <c r="J7853" s="14" t="e">
        <f ca="1">F7853-(G7853+(SUMIF('RELACION PAGO DE CAJA'!B$3:B$9173,A7853,'RELACION PAGO DE CAJA'!K$3:K$9173)+SUMIF('RELACION PAGO DE CAJA'!B$3:B$9173,A7853,'RELACION PAGO DE CAJA'!L$3:L$9173)+(SUMIF('RELACION PAGO DE CAJA'!B$3:B$9173,A7853,'RELACION PAGO DE CAJA'!M$3:M$408)+(SUMIF('RELACION PAGO DE CAJA'!B$3:B$9173,A7853,'RELACION PAGO DE CAJA'!N$3:N$9173)))))</f>
        <v>#REF!</v>
      </c>
    </row>
    <row r="7854" spans="1:10">
      <c r="A7854" s="16" t="str">
        <f t="shared" si="127"/>
        <v/>
      </c>
      <c r="B7854" s="93"/>
      <c r="C7854" s="97"/>
      <c r="D7854" s="25"/>
      <c r="E7854" s="91"/>
      <c r="F7854" s="98"/>
      <c r="G7854" s="23"/>
      <c r="H7854" s="23"/>
      <c r="I7854" s="23"/>
      <c r="J7854" s="14" t="e">
        <f ca="1">F7854-(G7854+(SUMIF('RELACION PAGO DE CAJA'!B$3:B$9173,A7854,'RELACION PAGO DE CAJA'!K$3:K$9173)+SUMIF('RELACION PAGO DE CAJA'!B$3:B$9173,A7854,'RELACION PAGO DE CAJA'!L$3:L$9173)+(SUMIF('RELACION PAGO DE CAJA'!B$3:B$9173,A7854,'RELACION PAGO DE CAJA'!M$3:M$408)+(SUMIF('RELACION PAGO DE CAJA'!B$3:B$9173,A7854,'RELACION PAGO DE CAJA'!N$3:N$9173)))))</f>
        <v>#REF!</v>
      </c>
    </row>
    <row r="7855" spans="1:10">
      <c r="A7855" s="16" t="str">
        <f t="shared" si="127"/>
        <v/>
      </c>
      <c r="B7855" s="93"/>
      <c r="C7855" s="97"/>
      <c r="D7855" s="25"/>
      <c r="E7855" s="91"/>
      <c r="F7855" s="98"/>
      <c r="G7855" s="23"/>
      <c r="H7855" s="23"/>
      <c r="I7855" s="23"/>
      <c r="J7855" s="14" t="e">
        <f ca="1">F7855-(G7855+(SUMIF('RELACION PAGO DE CAJA'!B$3:B$9173,A7855,'RELACION PAGO DE CAJA'!K$3:K$9173)+SUMIF('RELACION PAGO DE CAJA'!B$3:B$9173,A7855,'RELACION PAGO DE CAJA'!L$3:L$9173)+(SUMIF('RELACION PAGO DE CAJA'!B$3:B$9173,A7855,'RELACION PAGO DE CAJA'!M$3:M$408)+(SUMIF('RELACION PAGO DE CAJA'!B$3:B$9173,A7855,'RELACION PAGO DE CAJA'!N$3:N$9173)))))</f>
        <v>#REF!</v>
      </c>
    </row>
    <row r="7856" spans="1:10">
      <c r="A7856" s="16" t="str">
        <f t="shared" si="127"/>
        <v/>
      </c>
      <c r="B7856" s="93"/>
      <c r="C7856" s="97"/>
      <c r="D7856" s="25"/>
      <c r="E7856" s="91"/>
      <c r="F7856" s="98"/>
      <c r="G7856" s="23"/>
      <c r="H7856" s="23"/>
      <c r="I7856" s="23"/>
      <c r="J7856" s="14" t="e">
        <f ca="1">F7856-(G7856+(SUMIF('RELACION PAGO DE CAJA'!B$3:B$9173,A7856,'RELACION PAGO DE CAJA'!K$3:K$9173)+SUMIF('RELACION PAGO DE CAJA'!B$3:B$9173,A7856,'RELACION PAGO DE CAJA'!L$3:L$9173)+(SUMIF('RELACION PAGO DE CAJA'!B$3:B$9173,A7856,'RELACION PAGO DE CAJA'!M$3:M$408)+(SUMIF('RELACION PAGO DE CAJA'!B$3:B$9173,A7856,'RELACION PAGO DE CAJA'!N$3:N$9173)))))</f>
        <v>#REF!</v>
      </c>
    </row>
    <row r="7857" spans="1:10">
      <c r="A7857" s="16" t="str">
        <f t="shared" si="127"/>
        <v/>
      </c>
      <c r="B7857" s="93"/>
      <c r="C7857" s="97"/>
      <c r="D7857" s="25"/>
      <c r="E7857" s="91"/>
      <c r="F7857" s="98"/>
      <c r="G7857" s="23"/>
      <c r="H7857" s="23"/>
      <c r="I7857" s="23"/>
      <c r="J7857" s="14" t="e">
        <f ca="1">F7857-(G7857+(SUMIF('RELACION PAGO DE CAJA'!B$3:B$9173,A7857,'RELACION PAGO DE CAJA'!K$3:K$9173)+SUMIF('RELACION PAGO DE CAJA'!B$3:B$9173,A7857,'RELACION PAGO DE CAJA'!L$3:L$9173)+(SUMIF('RELACION PAGO DE CAJA'!B$3:B$9173,A7857,'RELACION PAGO DE CAJA'!M$3:M$408)+(SUMIF('RELACION PAGO DE CAJA'!B$3:B$9173,A7857,'RELACION PAGO DE CAJA'!N$3:N$9173)))))</f>
        <v>#REF!</v>
      </c>
    </row>
    <row r="7858" spans="1:10">
      <c r="A7858" s="16" t="str">
        <f t="shared" si="127"/>
        <v/>
      </c>
      <c r="B7858" s="93"/>
      <c r="C7858" s="97"/>
      <c r="D7858" s="25"/>
      <c r="E7858" s="91"/>
      <c r="F7858" s="98"/>
      <c r="G7858" s="23"/>
      <c r="H7858" s="23"/>
      <c r="I7858" s="23"/>
      <c r="J7858" s="14" t="e">
        <f ca="1">F7858-(G7858+(SUMIF('RELACION PAGO DE CAJA'!B$3:B$9173,A7858,'RELACION PAGO DE CAJA'!K$3:K$9173)+SUMIF('RELACION PAGO DE CAJA'!B$3:B$9173,A7858,'RELACION PAGO DE CAJA'!L$3:L$9173)+(SUMIF('RELACION PAGO DE CAJA'!B$3:B$9173,A7858,'RELACION PAGO DE CAJA'!M$3:M$408)+(SUMIF('RELACION PAGO DE CAJA'!B$3:B$9173,A7858,'RELACION PAGO DE CAJA'!N$3:N$9173)))))</f>
        <v>#REF!</v>
      </c>
    </row>
    <row r="7859" spans="1:10">
      <c r="A7859" s="16" t="str">
        <f t="shared" si="127"/>
        <v/>
      </c>
      <c r="B7859" s="93"/>
      <c r="C7859" s="97"/>
      <c r="D7859" s="25"/>
      <c r="E7859" s="91"/>
      <c r="F7859" s="98"/>
      <c r="G7859" s="23"/>
      <c r="H7859" s="23"/>
      <c r="I7859" s="23"/>
      <c r="J7859" s="14" t="e">
        <f ca="1">F7859-(G7859+(SUMIF('RELACION PAGO DE CAJA'!B$3:B$9173,A7859,'RELACION PAGO DE CAJA'!K$3:K$9173)+SUMIF('RELACION PAGO DE CAJA'!B$3:B$9173,A7859,'RELACION PAGO DE CAJA'!L$3:L$9173)+(SUMIF('RELACION PAGO DE CAJA'!B$3:B$9173,A7859,'RELACION PAGO DE CAJA'!M$3:M$408)+(SUMIF('RELACION PAGO DE CAJA'!B$3:B$9173,A7859,'RELACION PAGO DE CAJA'!N$3:N$9173)))))</f>
        <v>#REF!</v>
      </c>
    </row>
    <row r="7860" spans="1:10">
      <c r="A7860" s="16" t="str">
        <f t="shared" si="127"/>
        <v/>
      </c>
      <c r="B7860" s="93"/>
      <c r="C7860" s="97"/>
      <c r="D7860" s="25"/>
      <c r="E7860" s="91"/>
      <c r="F7860" s="98"/>
      <c r="G7860" s="23"/>
      <c r="H7860" s="23"/>
      <c r="I7860" s="23"/>
      <c r="J7860" s="14" t="e">
        <f ca="1">F7860-(G7860+(SUMIF('RELACION PAGO DE CAJA'!B$3:B$9173,A7860,'RELACION PAGO DE CAJA'!K$3:K$9173)+SUMIF('RELACION PAGO DE CAJA'!B$3:B$9173,A7860,'RELACION PAGO DE CAJA'!L$3:L$9173)+(SUMIF('RELACION PAGO DE CAJA'!B$3:B$9173,A7860,'RELACION PAGO DE CAJA'!M$3:M$408)+(SUMIF('RELACION PAGO DE CAJA'!B$3:B$9173,A7860,'RELACION PAGO DE CAJA'!N$3:N$9173)))))</f>
        <v>#REF!</v>
      </c>
    </row>
    <row r="7861" spans="1:10">
      <c r="A7861" s="16" t="str">
        <f t="shared" si="127"/>
        <v/>
      </c>
      <c r="B7861" s="93"/>
      <c r="C7861" s="97"/>
      <c r="D7861" s="25"/>
      <c r="E7861" s="91"/>
      <c r="F7861" s="98"/>
      <c r="G7861" s="23"/>
      <c r="H7861" s="23"/>
      <c r="I7861" s="23"/>
      <c r="J7861" s="14" t="e">
        <f ca="1">F7861-(G7861+(SUMIF('RELACION PAGO DE CAJA'!B$3:B$9173,A7861,'RELACION PAGO DE CAJA'!K$3:K$9173)+SUMIF('RELACION PAGO DE CAJA'!B$3:B$9173,A7861,'RELACION PAGO DE CAJA'!L$3:L$9173)+(SUMIF('RELACION PAGO DE CAJA'!B$3:B$9173,A7861,'RELACION PAGO DE CAJA'!M$3:M$408)+(SUMIF('RELACION PAGO DE CAJA'!B$3:B$9173,A7861,'RELACION PAGO DE CAJA'!N$3:N$9173)))))</f>
        <v>#REF!</v>
      </c>
    </row>
    <row r="7862" spans="1:10">
      <c r="A7862" s="16" t="str">
        <f t="shared" si="127"/>
        <v/>
      </c>
      <c r="B7862" s="93"/>
      <c r="C7862" s="97"/>
      <c r="D7862" s="25"/>
      <c r="E7862" s="91"/>
      <c r="F7862" s="98"/>
      <c r="G7862" s="23"/>
      <c r="H7862" s="23"/>
      <c r="I7862" s="23"/>
      <c r="J7862" s="14" t="e">
        <f ca="1">F7862-(G7862+(SUMIF('RELACION PAGO DE CAJA'!B$3:B$9173,A7862,'RELACION PAGO DE CAJA'!K$3:K$9173)+SUMIF('RELACION PAGO DE CAJA'!B$3:B$9173,A7862,'RELACION PAGO DE CAJA'!L$3:L$9173)+(SUMIF('RELACION PAGO DE CAJA'!B$3:B$9173,A7862,'RELACION PAGO DE CAJA'!M$3:M$408)+(SUMIF('RELACION PAGO DE CAJA'!B$3:B$9173,A7862,'RELACION PAGO DE CAJA'!N$3:N$9173)))))</f>
        <v>#REF!</v>
      </c>
    </row>
    <row r="7863" spans="1:10">
      <c r="A7863" s="16" t="str">
        <f t="shared" si="127"/>
        <v/>
      </c>
      <c r="B7863" s="93"/>
      <c r="C7863" s="97"/>
      <c r="D7863" s="25"/>
      <c r="E7863" s="91"/>
      <c r="F7863" s="98"/>
      <c r="G7863" s="23"/>
      <c r="H7863" s="23"/>
      <c r="I7863" s="23"/>
      <c r="J7863" s="14" t="e">
        <f ca="1">F7863-(G7863+(SUMIF('RELACION PAGO DE CAJA'!B$3:B$9173,A7863,'RELACION PAGO DE CAJA'!K$3:K$9173)+SUMIF('RELACION PAGO DE CAJA'!B$3:B$9173,A7863,'RELACION PAGO DE CAJA'!L$3:L$9173)+(SUMIF('RELACION PAGO DE CAJA'!B$3:B$9173,A7863,'RELACION PAGO DE CAJA'!M$3:M$408)+(SUMIF('RELACION PAGO DE CAJA'!B$3:B$9173,A7863,'RELACION PAGO DE CAJA'!N$3:N$9173)))))</f>
        <v>#REF!</v>
      </c>
    </row>
    <row r="7864" spans="1:10">
      <c r="A7864" s="16" t="str">
        <f t="shared" si="127"/>
        <v/>
      </c>
      <c r="B7864" s="93"/>
      <c r="C7864" s="97"/>
      <c r="D7864" s="25"/>
      <c r="E7864" s="91"/>
      <c r="F7864" s="98"/>
      <c r="G7864" s="23"/>
      <c r="H7864" s="23"/>
      <c r="I7864" s="23"/>
      <c r="J7864" s="14" t="e">
        <f ca="1">F7864-(G7864+(SUMIF('RELACION PAGO DE CAJA'!B$3:B$9173,A7864,'RELACION PAGO DE CAJA'!K$3:K$9173)+SUMIF('RELACION PAGO DE CAJA'!B$3:B$9173,A7864,'RELACION PAGO DE CAJA'!L$3:L$9173)+(SUMIF('RELACION PAGO DE CAJA'!B$3:B$9173,A7864,'RELACION PAGO DE CAJA'!M$3:M$408)+(SUMIF('RELACION PAGO DE CAJA'!B$3:B$9173,A7864,'RELACION PAGO DE CAJA'!N$3:N$9173)))))</f>
        <v>#REF!</v>
      </c>
    </row>
    <row r="7865" spans="1:10">
      <c r="A7865" s="16" t="str">
        <f t="shared" si="127"/>
        <v/>
      </c>
      <c r="B7865" s="93"/>
      <c r="C7865" s="97"/>
      <c r="D7865" s="25"/>
      <c r="E7865" s="91"/>
      <c r="F7865" s="98"/>
      <c r="G7865" s="23"/>
      <c r="H7865" s="23"/>
      <c r="I7865" s="23"/>
      <c r="J7865" s="14" t="e">
        <f ca="1">F7865-(G7865+(SUMIF('RELACION PAGO DE CAJA'!B$3:B$9173,A7865,'RELACION PAGO DE CAJA'!K$3:K$9173)+SUMIF('RELACION PAGO DE CAJA'!B$3:B$9173,A7865,'RELACION PAGO DE CAJA'!L$3:L$9173)+(SUMIF('RELACION PAGO DE CAJA'!B$3:B$9173,A7865,'RELACION PAGO DE CAJA'!M$3:M$408)+(SUMIF('RELACION PAGO DE CAJA'!B$3:B$9173,A7865,'RELACION PAGO DE CAJA'!N$3:N$9173)))))</f>
        <v>#REF!</v>
      </c>
    </row>
    <row r="7866" spans="1:10">
      <c r="A7866" s="16" t="str">
        <f t="shared" si="127"/>
        <v/>
      </c>
      <c r="B7866" s="93"/>
      <c r="C7866" s="97"/>
      <c r="D7866" s="25"/>
      <c r="E7866" s="91"/>
      <c r="F7866" s="98"/>
      <c r="G7866" s="23"/>
      <c r="H7866" s="23"/>
      <c r="I7866" s="23"/>
      <c r="J7866" s="14" t="e">
        <f ca="1">F7866-(G7866+(SUMIF('RELACION PAGO DE CAJA'!B$3:B$9173,A7866,'RELACION PAGO DE CAJA'!K$3:K$9173)+SUMIF('RELACION PAGO DE CAJA'!B$3:B$9173,A7866,'RELACION PAGO DE CAJA'!L$3:L$9173)+(SUMIF('RELACION PAGO DE CAJA'!B$3:B$9173,A7866,'RELACION PAGO DE CAJA'!M$3:M$408)+(SUMIF('RELACION PAGO DE CAJA'!B$3:B$9173,A7866,'RELACION PAGO DE CAJA'!N$3:N$9173)))))</f>
        <v>#REF!</v>
      </c>
    </row>
    <row r="7867" spans="1:10">
      <c r="A7867" s="16" t="str">
        <f t="shared" si="127"/>
        <v/>
      </c>
      <c r="B7867" s="93"/>
      <c r="C7867" s="97"/>
      <c r="D7867" s="25"/>
      <c r="E7867" s="91"/>
      <c r="F7867" s="98"/>
      <c r="G7867" s="23"/>
      <c r="H7867" s="23"/>
      <c r="I7867" s="23"/>
      <c r="J7867" s="14" t="e">
        <f ca="1">F7867-(G7867+(SUMIF('RELACION PAGO DE CAJA'!B$3:B$9173,A7867,'RELACION PAGO DE CAJA'!K$3:K$9173)+SUMIF('RELACION PAGO DE CAJA'!B$3:B$9173,A7867,'RELACION PAGO DE CAJA'!L$3:L$9173)+(SUMIF('RELACION PAGO DE CAJA'!B$3:B$9173,A7867,'RELACION PAGO DE CAJA'!M$3:M$408)+(SUMIF('RELACION PAGO DE CAJA'!B$3:B$9173,A7867,'RELACION PAGO DE CAJA'!N$3:N$9173)))))</f>
        <v>#REF!</v>
      </c>
    </row>
    <row r="7868" spans="1:10">
      <c r="A7868" s="16" t="str">
        <f t="shared" si="127"/>
        <v/>
      </c>
      <c r="B7868" s="93"/>
      <c r="C7868" s="97"/>
      <c r="D7868" s="25"/>
      <c r="E7868" s="91"/>
      <c r="F7868" s="98"/>
      <c r="G7868" s="23"/>
      <c r="H7868" s="23"/>
      <c r="I7868" s="23"/>
      <c r="J7868" s="14" t="e">
        <f ca="1">F7868-(G7868+(SUMIF('RELACION PAGO DE CAJA'!B$3:B$9173,A7868,'RELACION PAGO DE CAJA'!K$3:K$9173)+SUMIF('RELACION PAGO DE CAJA'!B$3:B$9173,A7868,'RELACION PAGO DE CAJA'!L$3:L$9173)+(SUMIF('RELACION PAGO DE CAJA'!B$3:B$9173,A7868,'RELACION PAGO DE CAJA'!M$3:M$408)+(SUMIF('RELACION PAGO DE CAJA'!B$3:B$9173,A7868,'RELACION PAGO DE CAJA'!N$3:N$9173)))))</f>
        <v>#REF!</v>
      </c>
    </row>
    <row r="7869" spans="1:10">
      <c r="A7869" s="16" t="str">
        <f t="shared" si="127"/>
        <v/>
      </c>
      <c r="B7869" s="93"/>
      <c r="C7869" s="97"/>
      <c r="D7869" s="25"/>
      <c r="E7869" s="91"/>
      <c r="F7869" s="98"/>
      <c r="G7869" s="23"/>
      <c r="H7869" s="23"/>
      <c r="I7869" s="23"/>
      <c r="J7869" s="14" t="e">
        <f ca="1">F7869-(G7869+(SUMIF('RELACION PAGO DE CAJA'!B$3:B$9173,A7869,'RELACION PAGO DE CAJA'!K$3:K$9173)+SUMIF('RELACION PAGO DE CAJA'!B$3:B$9173,A7869,'RELACION PAGO DE CAJA'!L$3:L$9173)+(SUMIF('RELACION PAGO DE CAJA'!B$3:B$9173,A7869,'RELACION PAGO DE CAJA'!M$3:M$408)+(SUMIF('RELACION PAGO DE CAJA'!B$3:B$9173,A7869,'RELACION PAGO DE CAJA'!N$3:N$9173)))))</f>
        <v>#REF!</v>
      </c>
    </row>
    <row r="7870" spans="1:10">
      <c r="A7870" s="16" t="str">
        <f t="shared" si="127"/>
        <v/>
      </c>
      <c r="B7870" s="93"/>
      <c r="C7870" s="97"/>
      <c r="D7870" s="25"/>
      <c r="E7870" s="91"/>
      <c r="F7870" s="98"/>
      <c r="G7870" s="23"/>
      <c r="H7870" s="23"/>
      <c r="I7870" s="23"/>
      <c r="J7870" s="14" t="e">
        <f ca="1">F7870-(G7870+(SUMIF('RELACION PAGO DE CAJA'!B$3:B$9173,A7870,'RELACION PAGO DE CAJA'!K$3:K$9173)+SUMIF('RELACION PAGO DE CAJA'!B$3:B$9173,A7870,'RELACION PAGO DE CAJA'!L$3:L$9173)+(SUMIF('RELACION PAGO DE CAJA'!B$3:B$9173,A7870,'RELACION PAGO DE CAJA'!M$3:M$408)+(SUMIF('RELACION PAGO DE CAJA'!B$3:B$9173,A7870,'RELACION PAGO DE CAJA'!N$3:N$9173)))))</f>
        <v>#REF!</v>
      </c>
    </row>
    <row r="7871" spans="1:10">
      <c r="A7871" s="16" t="str">
        <f t="shared" si="127"/>
        <v/>
      </c>
      <c r="B7871" s="93"/>
      <c r="C7871" s="97"/>
      <c r="D7871" s="25"/>
      <c r="E7871" s="91"/>
      <c r="F7871" s="98"/>
      <c r="G7871" s="23"/>
      <c r="H7871" s="23"/>
      <c r="I7871" s="23"/>
      <c r="J7871" s="14" t="e">
        <f ca="1">F7871-(G7871+(SUMIF('RELACION PAGO DE CAJA'!B$3:B$9173,A7871,'RELACION PAGO DE CAJA'!K$3:K$9173)+SUMIF('RELACION PAGO DE CAJA'!B$3:B$9173,A7871,'RELACION PAGO DE CAJA'!L$3:L$9173)+(SUMIF('RELACION PAGO DE CAJA'!B$3:B$9173,A7871,'RELACION PAGO DE CAJA'!M$3:M$408)+(SUMIF('RELACION PAGO DE CAJA'!B$3:B$9173,A7871,'RELACION PAGO DE CAJA'!N$3:N$9173)))))</f>
        <v>#REF!</v>
      </c>
    </row>
    <row r="7872" spans="1:10">
      <c r="A7872" s="16" t="str">
        <f t="shared" si="127"/>
        <v/>
      </c>
      <c r="B7872" s="93"/>
      <c r="C7872" s="97"/>
      <c r="D7872" s="25"/>
      <c r="E7872" s="91"/>
      <c r="F7872" s="98"/>
      <c r="G7872" s="23"/>
      <c r="H7872" s="23"/>
      <c r="I7872" s="23"/>
      <c r="J7872" s="14" t="e">
        <f ca="1">F7872-(G7872+(SUMIF('RELACION PAGO DE CAJA'!B$3:B$9173,A7872,'RELACION PAGO DE CAJA'!K$3:K$9173)+SUMIF('RELACION PAGO DE CAJA'!B$3:B$9173,A7872,'RELACION PAGO DE CAJA'!L$3:L$9173)+(SUMIF('RELACION PAGO DE CAJA'!B$3:B$9173,A7872,'RELACION PAGO DE CAJA'!M$3:M$408)+(SUMIF('RELACION PAGO DE CAJA'!B$3:B$9173,A7872,'RELACION PAGO DE CAJA'!N$3:N$9173)))))</f>
        <v>#REF!</v>
      </c>
    </row>
    <row r="7873" spans="1:10">
      <c r="A7873" s="16" t="str">
        <f t="shared" si="127"/>
        <v/>
      </c>
      <c r="B7873" s="93"/>
      <c r="C7873" s="97"/>
      <c r="D7873" s="25"/>
      <c r="E7873" s="91"/>
      <c r="F7873" s="98"/>
      <c r="G7873" s="23"/>
      <c r="H7873" s="23"/>
      <c r="I7873" s="23"/>
      <c r="J7873" s="14" t="e">
        <f ca="1">F7873-(G7873+(SUMIF('RELACION PAGO DE CAJA'!B$3:B$9173,A7873,'RELACION PAGO DE CAJA'!K$3:K$9173)+SUMIF('RELACION PAGO DE CAJA'!B$3:B$9173,A7873,'RELACION PAGO DE CAJA'!L$3:L$9173)+(SUMIF('RELACION PAGO DE CAJA'!B$3:B$9173,A7873,'RELACION PAGO DE CAJA'!M$3:M$408)+(SUMIF('RELACION PAGO DE CAJA'!B$3:B$9173,A7873,'RELACION PAGO DE CAJA'!N$3:N$9173)))))</f>
        <v>#REF!</v>
      </c>
    </row>
    <row r="7874" spans="1:10">
      <c r="A7874" s="16" t="str">
        <f t="shared" si="127"/>
        <v/>
      </c>
      <c r="B7874" s="93"/>
      <c r="C7874" s="97"/>
      <c r="D7874" s="25"/>
      <c r="E7874" s="91"/>
      <c r="F7874" s="98"/>
      <c r="G7874" s="23"/>
      <c r="H7874" s="23"/>
      <c r="I7874" s="23"/>
      <c r="J7874" s="14" t="e">
        <f ca="1">F7874-(G7874+(SUMIF('RELACION PAGO DE CAJA'!B$3:B$9173,A7874,'RELACION PAGO DE CAJA'!K$3:K$9173)+SUMIF('RELACION PAGO DE CAJA'!B$3:B$9173,A7874,'RELACION PAGO DE CAJA'!L$3:L$9173)+(SUMIF('RELACION PAGO DE CAJA'!B$3:B$9173,A7874,'RELACION PAGO DE CAJA'!M$3:M$408)+(SUMIF('RELACION PAGO DE CAJA'!B$3:B$9173,A7874,'RELACION PAGO DE CAJA'!N$3:N$9173)))))</f>
        <v>#REF!</v>
      </c>
    </row>
    <row r="7875" spans="1:10">
      <c r="A7875" s="16" t="str">
        <f t="shared" si="127"/>
        <v/>
      </c>
      <c r="B7875" s="93"/>
      <c r="C7875" s="97"/>
      <c r="D7875" s="25"/>
      <c r="E7875" s="91"/>
      <c r="F7875" s="98"/>
      <c r="G7875" s="23"/>
      <c r="H7875" s="23"/>
      <c r="I7875" s="23"/>
      <c r="J7875" s="14" t="e">
        <f ca="1">F7875-(G7875+(SUMIF('RELACION PAGO DE CAJA'!B$3:B$9173,A7875,'RELACION PAGO DE CAJA'!K$3:K$9173)+SUMIF('RELACION PAGO DE CAJA'!B$3:B$9173,A7875,'RELACION PAGO DE CAJA'!L$3:L$9173)+(SUMIF('RELACION PAGO DE CAJA'!B$3:B$9173,A7875,'RELACION PAGO DE CAJA'!M$3:M$408)+(SUMIF('RELACION PAGO DE CAJA'!B$3:B$9173,A7875,'RELACION PAGO DE CAJA'!N$3:N$9173)))))</f>
        <v>#REF!</v>
      </c>
    </row>
    <row r="7876" spans="1:10">
      <c r="A7876" s="16" t="str">
        <f t="shared" si="127"/>
        <v/>
      </c>
      <c r="B7876" s="93"/>
      <c r="C7876" s="97"/>
      <c r="D7876" s="25"/>
      <c r="E7876" s="91"/>
      <c r="F7876" s="98"/>
      <c r="G7876" s="23"/>
      <c r="H7876" s="23"/>
      <c r="I7876" s="23"/>
      <c r="J7876" s="14" t="e">
        <f ca="1">F7876-(G7876+(SUMIF('RELACION PAGO DE CAJA'!B$3:B$9173,A7876,'RELACION PAGO DE CAJA'!K$3:K$9173)+SUMIF('RELACION PAGO DE CAJA'!B$3:B$9173,A7876,'RELACION PAGO DE CAJA'!L$3:L$9173)+(SUMIF('RELACION PAGO DE CAJA'!B$3:B$9173,A7876,'RELACION PAGO DE CAJA'!M$3:M$408)+(SUMIF('RELACION PAGO DE CAJA'!B$3:B$9173,A7876,'RELACION PAGO DE CAJA'!N$3:N$9173)))))</f>
        <v>#REF!</v>
      </c>
    </row>
    <row r="7877" spans="1:10">
      <c r="A7877" s="16" t="str">
        <f t="shared" si="127"/>
        <v/>
      </c>
      <c r="B7877" s="93"/>
      <c r="C7877" s="97"/>
      <c r="D7877" s="25"/>
      <c r="E7877" s="91"/>
      <c r="F7877" s="98"/>
      <c r="G7877" s="23"/>
      <c r="H7877" s="23"/>
      <c r="I7877" s="23"/>
      <c r="J7877" s="14" t="e">
        <f ca="1">F7877-(G7877+(SUMIF('RELACION PAGO DE CAJA'!B$3:B$9173,A7877,'RELACION PAGO DE CAJA'!K$3:K$9173)+SUMIF('RELACION PAGO DE CAJA'!B$3:B$9173,A7877,'RELACION PAGO DE CAJA'!L$3:L$9173)+(SUMIF('RELACION PAGO DE CAJA'!B$3:B$9173,A7877,'RELACION PAGO DE CAJA'!M$3:M$408)+(SUMIF('RELACION PAGO DE CAJA'!B$3:B$9173,A7877,'RELACION PAGO DE CAJA'!N$3:N$9173)))))</f>
        <v>#REF!</v>
      </c>
    </row>
    <row r="7878" spans="1:10">
      <c r="A7878" s="16" t="str">
        <f t="shared" si="127"/>
        <v/>
      </c>
      <c r="B7878" s="93"/>
      <c r="C7878" s="97"/>
      <c r="D7878" s="25"/>
      <c r="E7878" s="91"/>
      <c r="F7878" s="98"/>
      <c r="G7878" s="23"/>
      <c r="H7878" s="23"/>
      <c r="I7878" s="23"/>
      <c r="J7878" s="14" t="e">
        <f ca="1">F7878-(G7878+(SUMIF('RELACION PAGO DE CAJA'!B$3:B$9173,A7878,'RELACION PAGO DE CAJA'!K$3:K$9173)+SUMIF('RELACION PAGO DE CAJA'!B$3:B$9173,A7878,'RELACION PAGO DE CAJA'!L$3:L$9173)+(SUMIF('RELACION PAGO DE CAJA'!B$3:B$9173,A7878,'RELACION PAGO DE CAJA'!M$3:M$408)+(SUMIF('RELACION PAGO DE CAJA'!B$3:B$9173,A7878,'RELACION PAGO DE CAJA'!N$3:N$9173)))))</f>
        <v>#REF!</v>
      </c>
    </row>
    <row r="7879" spans="1:10">
      <c r="A7879" s="16" t="str">
        <f t="shared" si="127"/>
        <v/>
      </c>
      <c r="B7879" s="93"/>
      <c r="C7879" s="97"/>
      <c r="D7879" s="25"/>
      <c r="E7879" s="91"/>
      <c r="F7879" s="98"/>
      <c r="G7879" s="23"/>
      <c r="H7879" s="23"/>
      <c r="I7879" s="23"/>
      <c r="J7879" s="14" t="e">
        <f ca="1">F7879-(G7879+(SUMIF('RELACION PAGO DE CAJA'!B$3:B$9173,A7879,'RELACION PAGO DE CAJA'!K$3:K$9173)+SUMIF('RELACION PAGO DE CAJA'!B$3:B$9173,A7879,'RELACION PAGO DE CAJA'!L$3:L$9173)+(SUMIF('RELACION PAGO DE CAJA'!B$3:B$9173,A7879,'RELACION PAGO DE CAJA'!M$3:M$408)+(SUMIF('RELACION PAGO DE CAJA'!B$3:B$9173,A7879,'RELACION PAGO DE CAJA'!N$3:N$9173)))))</f>
        <v>#REF!</v>
      </c>
    </row>
    <row r="7880" spans="1:10">
      <c r="A7880" s="16" t="str">
        <f t="shared" si="127"/>
        <v/>
      </c>
      <c r="B7880" s="93"/>
      <c r="C7880" s="97"/>
      <c r="D7880" s="25"/>
      <c r="E7880" s="91"/>
      <c r="F7880" s="98"/>
      <c r="G7880" s="23"/>
      <c r="H7880" s="23"/>
      <c r="I7880" s="23"/>
      <c r="J7880" s="14" t="e">
        <f ca="1">F7880-(G7880+(SUMIF('RELACION PAGO DE CAJA'!B$3:B$9173,A7880,'RELACION PAGO DE CAJA'!K$3:K$9173)+SUMIF('RELACION PAGO DE CAJA'!B$3:B$9173,A7880,'RELACION PAGO DE CAJA'!L$3:L$9173)+(SUMIF('RELACION PAGO DE CAJA'!B$3:B$9173,A7880,'RELACION PAGO DE CAJA'!M$3:M$408)+(SUMIF('RELACION PAGO DE CAJA'!B$3:B$9173,A7880,'RELACION PAGO DE CAJA'!N$3:N$9173)))))</f>
        <v>#REF!</v>
      </c>
    </row>
    <row r="7881" spans="1:10">
      <c r="A7881" s="16" t="str">
        <f t="shared" si="127"/>
        <v/>
      </c>
      <c r="B7881" s="93"/>
      <c r="C7881" s="97"/>
      <c r="D7881" s="25"/>
      <c r="E7881" s="91"/>
      <c r="F7881" s="98"/>
      <c r="G7881" s="23"/>
      <c r="H7881" s="23"/>
      <c r="I7881" s="23"/>
      <c r="J7881" s="14" t="e">
        <f ca="1">F7881-(G7881+(SUMIF('RELACION PAGO DE CAJA'!B$3:B$9173,A7881,'RELACION PAGO DE CAJA'!K$3:K$9173)+SUMIF('RELACION PAGO DE CAJA'!B$3:B$9173,A7881,'RELACION PAGO DE CAJA'!L$3:L$9173)+(SUMIF('RELACION PAGO DE CAJA'!B$3:B$9173,A7881,'RELACION PAGO DE CAJA'!M$3:M$408)+(SUMIF('RELACION PAGO DE CAJA'!B$3:B$9173,A7881,'RELACION PAGO DE CAJA'!N$3:N$9173)))))</f>
        <v>#REF!</v>
      </c>
    </row>
    <row r="7882" spans="1:10">
      <c r="A7882" s="16" t="str">
        <f t="shared" si="127"/>
        <v/>
      </c>
      <c r="B7882" s="93"/>
      <c r="C7882" s="97"/>
      <c r="D7882" s="25"/>
      <c r="E7882" s="91"/>
      <c r="F7882" s="98"/>
      <c r="G7882" s="23"/>
      <c r="H7882" s="23"/>
      <c r="I7882" s="23"/>
      <c r="J7882" s="14" t="e">
        <f ca="1">F7882-(G7882+(SUMIF('RELACION PAGO DE CAJA'!B$3:B$9173,A7882,'RELACION PAGO DE CAJA'!K$3:K$9173)+SUMIF('RELACION PAGO DE CAJA'!B$3:B$9173,A7882,'RELACION PAGO DE CAJA'!L$3:L$9173)+(SUMIF('RELACION PAGO DE CAJA'!B$3:B$9173,A7882,'RELACION PAGO DE CAJA'!M$3:M$408)+(SUMIF('RELACION PAGO DE CAJA'!B$3:B$9173,A7882,'RELACION PAGO DE CAJA'!N$3:N$9173)))))</f>
        <v>#REF!</v>
      </c>
    </row>
    <row r="7883" spans="1:10">
      <c r="A7883" s="16" t="str">
        <f t="shared" si="127"/>
        <v/>
      </c>
      <c r="B7883" s="93"/>
      <c r="C7883" s="97"/>
      <c r="D7883" s="25"/>
      <c r="E7883" s="91"/>
      <c r="F7883" s="98"/>
      <c r="G7883" s="23"/>
      <c r="H7883" s="23"/>
      <c r="I7883" s="23"/>
      <c r="J7883" s="14" t="e">
        <f ca="1">F7883-(G7883+(SUMIF('RELACION PAGO DE CAJA'!B$3:B$9173,A7883,'RELACION PAGO DE CAJA'!K$3:K$9173)+SUMIF('RELACION PAGO DE CAJA'!B$3:B$9173,A7883,'RELACION PAGO DE CAJA'!L$3:L$9173)+(SUMIF('RELACION PAGO DE CAJA'!B$3:B$9173,A7883,'RELACION PAGO DE CAJA'!M$3:M$408)+(SUMIF('RELACION PAGO DE CAJA'!B$3:B$9173,A7883,'RELACION PAGO DE CAJA'!N$3:N$9173)))))</f>
        <v>#REF!</v>
      </c>
    </row>
    <row r="7884" spans="1:10">
      <c r="A7884" s="16" t="str">
        <f t="shared" si="127"/>
        <v/>
      </c>
      <c r="B7884" s="93"/>
      <c r="C7884" s="97"/>
      <c r="D7884" s="25"/>
      <c r="E7884" s="91"/>
      <c r="F7884" s="98"/>
      <c r="G7884" s="23"/>
      <c r="H7884" s="23"/>
      <c r="I7884" s="23"/>
      <c r="J7884" s="14" t="e">
        <f ca="1">F7884-(G7884+(SUMIF('RELACION PAGO DE CAJA'!B$3:B$9173,A7884,'RELACION PAGO DE CAJA'!K$3:K$9173)+SUMIF('RELACION PAGO DE CAJA'!B$3:B$9173,A7884,'RELACION PAGO DE CAJA'!L$3:L$9173)+(SUMIF('RELACION PAGO DE CAJA'!B$3:B$9173,A7884,'RELACION PAGO DE CAJA'!M$3:M$408)+(SUMIF('RELACION PAGO DE CAJA'!B$3:B$9173,A7884,'RELACION PAGO DE CAJA'!N$3:N$9173)))))</f>
        <v>#REF!</v>
      </c>
    </row>
    <row r="7885" spans="1:10">
      <c r="A7885" s="16" t="str">
        <f t="shared" si="127"/>
        <v/>
      </c>
      <c r="B7885" s="93"/>
      <c r="C7885" s="97"/>
      <c r="D7885" s="25"/>
      <c r="E7885" s="91"/>
      <c r="F7885" s="98"/>
      <c r="G7885" s="23"/>
      <c r="H7885" s="23"/>
      <c r="I7885" s="23"/>
      <c r="J7885" s="14" t="e">
        <f ca="1">F7885-(G7885+(SUMIF('RELACION PAGO DE CAJA'!B$3:B$9173,A7885,'RELACION PAGO DE CAJA'!K$3:K$9173)+SUMIF('RELACION PAGO DE CAJA'!B$3:B$9173,A7885,'RELACION PAGO DE CAJA'!L$3:L$9173)+(SUMIF('RELACION PAGO DE CAJA'!B$3:B$9173,A7885,'RELACION PAGO DE CAJA'!M$3:M$408)+(SUMIF('RELACION PAGO DE CAJA'!B$3:B$9173,A7885,'RELACION PAGO DE CAJA'!N$3:N$9173)))))</f>
        <v>#REF!</v>
      </c>
    </row>
    <row r="7886" spans="1:10">
      <c r="A7886" s="16" t="str">
        <f t="shared" si="127"/>
        <v/>
      </c>
      <c r="B7886" s="93"/>
      <c r="C7886" s="97"/>
      <c r="D7886" s="25"/>
      <c r="E7886" s="91"/>
      <c r="F7886" s="98"/>
      <c r="G7886" s="23"/>
      <c r="H7886" s="23"/>
      <c r="I7886" s="23"/>
      <c r="J7886" s="14" t="e">
        <f ca="1">F7886-(G7886+(SUMIF('RELACION PAGO DE CAJA'!B$3:B$9173,A7886,'RELACION PAGO DE CAJA'!K$3:K$9173)+SUMIF('RELACION PAGO DE CAJA'!B$3:B$9173,A7886,'RELACION PAGO DE CAJA'!L$3:L$9173)+(SUMIF('RELACION PAGO DE CAJA'!B$3:B$9173,A7886,'RELACION PAGO DE CAJA'!M$3:M$408)+(SUMIF('RELACION PAGO DE CAJA'!B$3:B$9173,A7886,'RELACION PAGO DE CAJA'!N$3:N$9173)))))</f>
        <v>#REF!</v>
      </c>
    </row>
    <row r="7887" spans="1:10">
      <c r="A7887" s="16" t="str">
        <f t="shared" si="127"/>
        <v/>
      </c>
      <c r="B7887" s="93"/>
      <c r="C7887" s="97"/>
      <c r="D7887" s="25"/>
      <c r="E7887" s="91"/>
      <c r="F7887" s="98"/>
      <c r="G7887" s="23"/>
      <c r="H7887" s="23"/>
      <c r="I7887" s="23"/>
      <c r="J7887" s="14" t="e">
        <f ca="1">F7887-(G7887+(SUMIF('RELACION PAGO DE CAJA'!B$3:B$9173,A7887,'RELACION PAGO DE CAJA'!K$3:K$9173)+SUMIF('RELACION PAGO DE CAJA'!B$3:B$9173,A7887,'RELACION PAGO DE CAJA'!L$3:L$9173)+(SUMIF('RELACION PAGO DE CAJA'!B$3:B$9173,A7887,'RELACION PAGO DE CAJA'!M$3:M$408)+(SUMIF('RELACION PAGO DE CAJA'!B$3:B$9173,A7887,'RELACION PAGO DE CAJA'!N$3:N$9173)))))</f>
        <v>#REF!</v>
      </c>
    </row>
    <row r="7888" spans="1:10">
      <c r="A7888" s="16" t="str">
        <f t="shared" si="127"/>
        <v/>
      </c>
      <c r="B7888" s="93"/>
      <c r="C7888" s="97"/>
      <c r="D7888" s="25"/>
      <c r="E7888" s="91"/>
      <c r="F7888" s="98"/>
      <c r="G7888" s="23"/>
      <c r="H7888" s="23"/>
      <c r="I7888" s="23"/>
      <c r="J7888" s="14" t="e">
        <f ca="1">F7888-(G7888+(SUMIF('RELACION PAGO DE CAJA'!B$3:B$9173,A7888,'RELACION PAGO DE CAJA'!K$3:K$9173)+SUMIF('RELACION PAGO DE CAJA'!B$3:B$9173,A7888,'RELACION PAGO DE CAJA'!L$3:L$9173)+(SUMIF('RELACION PAGO DE CAJA'!B$3:B$9173,A7888,'RELACION PAGO DE CAJA'!M$3:M$408)+(SUMIF('RELACION PAGO DE CAJA'!B$3:B$9173,A7888,'RELACION PAGO DE CAJA'!N$3:N$9173)))))</f>
        <v>#REF!</v>
      </c>
    </row>
    <row r="7889" spans="1:10">
      <c r="A7889" s="16" t="str">
        <f t="shared" si="127"/>
        <v/>
      </c>
      <c r="B7889" s="93"/>
      <c r="C7889" s="97"/>
      <c r="D7889" s="25"/>
      <c r="E7889" s="91"/>
      <c r="F7889" s="98"/>
      <c r="G7889" s="23"/>
      <c r="H7889" s="23"/>
      <c r="I7889" s="23"/>
      <c r="J7889" s="14" t="e">
        <f ca="1">F7889-(G7889+(SUMIF('RELACION PAGO DE CAJA'!B$3:B$9173,A7889,'RELACION PAGO DE CAJA'!K$3:K$9173)+SUMIF('RELACION PAGO DE CAJA'!B$3:B$9173,A7889,'RELACION PAGO DE CAJA'!L$3:L$9173)+(SUMIF('RELACION PAGO DE CAJA'!B$3:B$9173,A7889,'RELACION PAGO DE CAJA'!M$3:M$408)+(SUMIF('RELACION PAGO DE CAJA'!B$3:B$9173,A7889,'RELACION PAGO DE CAJA'!N$3:N$9173)))))</f>
        <v>#REF!</v>
      </c>
    </row>
    <row r="7890" spans="1:10">
      <c r="A7890" s="16" t="str">
        <f t="shared" si="127"/>
        <v/>
      </c>
      <c r="B7890" s="93"/>
      <c r="C7890" s="97"/>
      <c r="D7890" s="25"/>
      <c r="E7890" s="91"/>
      <c r="F7890" s="98"/>
      <c r="G7890" s="23"/>
      <c r="H7890" s="23"/>
      <c r="I7890" s="23"/>
      <c r="J7890" s="14" t="e">
        <f ca="1">F7890-(G7890+(SUMIF('RELACION PAGO DE CAJA'!B$3:B$9173,A7890,'RELACION PAGO DE CAJA'!K$3:K$9173)+SUMIF('RELACION PAGO DE CAJA'!B$3:B$9173,A7890,'RELACION PAGO DE CAJA'!L$3:L$9173)+(SUMIF('RELACION PAGO DE CAJA'!B$3:B$9173,A7890,'RELACION PAGO DE CAJA'!M$3:M$408)+(SUMIF('RELACION PAGO DE CAJA'!B$3:B$9173,A7890,'RELACION PAGO DE CAJA'!N$3:N$9173)))))</f>
        <v>#REF!</v>
      </c>
    </row>
    <row r="7891" spans="1:10">
      <c r="A7891" s="16" t="str">
        <f t="shared" si="127"/>
        <v/>
      </c>
      <c r="B7891" s="93"/>
      <c r="C7891" s="97"/>
      <c r="D7891" s="25"/>
      <c r="E7891" s="91"/>
      <c r="F7891" s="98"/>
      <c r="G7891" s="23"/>
      <c r="H7891" s="23"/>
      <c r="I7891" s="23"/>
      <c r="J7891" s="14" t="e">
        <f ca="1">F7891-(G7891+(SUMIF('RELACION PAGO DE CAJA'!B$3:B$9173,A7891,'RELACION PAGO DE CAJA'!K$3:K$9173)+SUMIF('RELACION PAGO DE CAJA'!B$3:B$9173,A7891,'RELACION PAGO DE CAJA'!L$3:L$9173)+(SUMIF('RELACION PAGO DE CAJA'!B$3:B$9173,A7891,'RELACION PAGO DE CAJA'!M$3:M$408)+(SUMIF('RELACION PAGO DE CAJA'!B$3:B$9173,A7891,'RELACION PAGO DE CAJA'!N$3:N$9173)))))</f>
        <v>#REF!</v>
      </c>
    </row>
    <row r="7892" spans="1:10">
      <c r="A7892" s="16" t="str">
        <f t="shared" si="127"/>
        <v/>
      </c>
      <c r="B7892" s="93"/>
      <c r="C7892" s="97"/>
      <c r="D7892" s="25"/>
      <c r="E7892" s="91"/>
      <c r="F7892" s="98"/>
      <c r="G7892" s="23"/>
      <c r="H7892" s="23"/>
      <c r="I7892" s="23"/>
      <c r="J7892" s="14" t="e">
        <f ca="1">F7892-(G7892+(SUMIF('RELACION PAGO DE CAJA'!B$3:B$9173,A7892,'RELACION PAGO DE CAJA'!K$3:K$9173)+SUMIF('RELACION PAGO DE CAJA'!B$3:B$9173,A7892,'RELACION PAGO DE CAJA'!L$3:L$9173)+(SUMIF('RELACION PAGO DE CAJA'!B$3:B$9173,A7892,'RELACION PAGO DE CAJA'!M$3:M$408)+(SUMIF('RELACION PAGO DE CAJA'!B$3:B$9173,A7892,'RELACION PAGO DE CAJA'!N$3:N$9173)))))</f>
        <v>#REF!</v>
      </c>
    </row>
    <row r="7893" spans="1:10">
      <c r="A7893" s="16" t="str">
        <f t="shared" ref="A7893:A7956" si="128">CONCATENATE(B7893,D7893,E7893)</f>
        <v/>
      </c>
      <c r="B7893" s="93"/>
      <c r="C7893" s="97"/>
      <c r="D7893" s="25"/>
      <c r="E7893" s="91"/>
      <c r="F7893" s="98"/>
      <c r="G7893" s="23"/>
      <c r="H7893" s="23"/>
      <c r="I7893" s="23"/>
      <c r="J7893" s="14" t="e">
        <f ca="1">F7893-(G7893+(SUMIF('RELACION PAGO DE CAJA'!B$3:B$9173,A7893,'RELACION PAGO DE CAJA'!K$3:K$9173)+SUMIF('RELACION PAGO DE CAJA'!B$3:B$9173,A7893,'RELACION PAGO DE CAJA'!L$3:L$9173)+(SUMIF('RELACION PAGO DE CAJA'!B$3:B$9173,A7893,'RELACION PAGO DE CAJA'!M$3:M$408)+(SUMIF('RELACION PAGO DE CAJA'!B$3:B$9173,A7893,'RELACION PAGO DE CAJA'!N$3:N$9173)))))</f>
        <v>#REF!</v>
      </c>
    </row>
    <row r="7894" spans="1:10">
      <c r="A7894" s="16" t="str">
        <f t="shared" si="128"/>
        <v/>
      </c>
      <c r="B7894" s="93"/>
      <c r="C7894" s="97"/>
      <c r="D7894" s="25"/>
      <c r="E7894" s="91"/>
      <c r="F7894" s="98"/>
      <c r="G7894" s="23"/>
      <c r="H7894" s="23"/>
      <c r="I7894" s="23"/>
      <c r="J7894" s="14" t="e">
        <f ca="1">F7894-(G7894+(SUMIF('RELACION PAGO DE CAJA'!B$3:B$9173,A7894,'RELACION PAGO DE CAJA'!K$3:K$9173)+SUMIF('RELACION PAGO DE CAJA'!B$3:B$9173,A7894,'RELACION PAGO DE CAJA'!L$3:L$9173)+(SUMIF('RELACION PAGO DE CAJA'!B$3:B$9173,A7894,'RELACION PAGO DE CAJA'!M$3:M$408)+(SUMIF('RELACION PAGO DE CAJA'!B$3:B$9173,A7894,'RELACION PAGO DE CAJA'!N$3:N$9173)))))</f>
        <v>#REF!</v>
      </c>
    </row>
    <row r="7895" spans="1:10">
      <c r="A7895" s="16" t="str">
        <f t="shared" si="128"/>
        <v/>
      </c>
      <c r="B7895" s="93"/>
      <c r="C7895" s="97"/>
      <c r="D7895" s="25"/>
      <c r="E7895" s="91"/>
      <c r="F7895" s="98"/>
      <c r="G7895" s="23"/>
      <c r="H7895" s="23"/>
      <c r="I7895" s="23"/>
      <c r="J7895" s="14" t="e">
        <f ca="1">F7895-(G7895+(SUMIF('RELACION PAGO DE CAJA'!B$3:B$9173,A7895,'RELACION PAGO DE CAJA'!K$3:K$9173)+SUMIF('RELACION PAGO DE CAJA'!B$3:B$9173,A7895,'RELACION PAGO DE CAJA'!L$3:L$9173)+(SUMIF('RELACION PAGO DE CAJA'!B$3:B$9173,A7895,'RELACION PAGO DE CAJA'!M$3:M$408)+(SUMIF('RELACION PAGO DE CAJA'!B$3:B$9173,A7895,'RELACION PAGO DE CAJA'!N$3:N$9173)))))</f>
        <v>#REF!</v>
      </c>
    </row>
    <row r="7896" spans="1:10">
      <c r="A7896" s="16" t="str">
        <f t="shared" si="128"/>
        <v/>
      </c>
      <c r="B7896" s="93"/>
      <c r="C7896" s="97"/>
      <c r="D7896" s="25"/>
      <c r="E7896" s="91"/>
      <c r="F7896" s="98"/>
      <c r="G7896" s="23"/>
      <c r="H7896" s="23"/>
      <c r="I7896" s="23"/>
      <c r="J7896" s="14" t="e">
        <f ca="1">F7896-(G7896+(SUMIF('RELACION PAGO DE CAJA'!B$3:B$9173,A7896,'RELACION PAGO DE CAJA'!K$3:K$9173)+SUMIF('RELACION PAGO DE CAJA'!B$3:B$9173,A7896,'RELACION PAGO DE CAJA'!L$3:L$9173)+(SUMIF('RELACION PAGO DE CAJA'!B$3:B$9173,A7896,'RELACION PAGO DE CAJA'!M$3:M$408)+(SUMIF('RELACION PAGO DE CAJA'!B$3:B$9173,A7896,'RELACION PAGO DE CAJA'!N$3:N$9173)))))</f>
        <v>#REF!</v>
      </c>
    </row>
    <row r="7897" spans="1:10">
      <c r="A7897" s="16" t="str">
        <f t="shared" si="128"/>
        <v/>
      </c>
      <c r="B7897" s="93"/>
      <c r="C7897" s="97"/>
      <c r="D7897" s="25"/>
      <c r="E7897" s="91"/>
      <c r="F7897" s="98"/>
      <c r="G7897" s="23"/>
      <c r="H7897" s="23"/>
      <c r="I7897" s="23"/>
      <c r="J7897" s="14" t="e">
        <f ca="1">F7897-(G7897+(SUMIF('RELACION PAGO DE CAJA'!B$3:B$9173,A7897,'RELACION PAGO DE CAJA'!K$3:K$9173)+SUMIF('RELACION PAGO DE CAJA'!B$3:B$9173,A7897,'RELACION PAGO DE CAJA'!L$3:L$9173)+(SUMIF('RELACION PAGO DE CAJA'!B$3:B$9173,A7897,'RELACION PAGO DE CAJA'!M$3:M$408)+(SUMIF('RELACION PAGO DE CAJA'!B$3:B$9173,A7897,'RELACION PAGO DE CAJA'!N$3:N$9173)))))</f>
        <v>#REF!</v>
      </c>
    </row>
    <row r="7898" spans="1:10">
      <c r="A7898" s="16" t="str">
        <f t="shared" si="128"/>
        <v/>
      </c>
      <c r="B7898" s="93"/>
      <c r="C7898" s="97"/>
      <c r="D7898" s="25"/>
      <c r="E7898" s="91"/>
      <c r="F7898" s="98"/>
      <c r="G7898" s="23"/>
      <c r="H7898" s="23"/>
      <c r="I7898" s="23"/>
      <c r="J7898" s="14" t="e">
        <f ca="1">F7898-(G7898+(SUMIF('RELACION PAGO DE CAJA'!B$3:B$9173,A7898,'RELACION PAGO DE CAJA'!K$3:K$9173)+SUMIF('RELACION PAGO DE CAJA'!B$3:B$9173,A7898,'RELACION PAGO DE CAJA'!L$3:L$9173)+(SUMIF('RELACION PAGO DE CAJA'!B$3:B$9173,A7898,'RELACION PAGO DE CAJA'!M$3:M$408)+(SUMIF('RELACION PAGO DE CAJA'!B$3:B$9173,A7898,'RELACION PAGO DE CAJA'!N$3:N$9173)))))</f>
        <v>#REF!</v>
      </c>
    </row>
    <row r="7899" spans="1:10">
      <c r="A7899" s="16" t="str">
        <f t="shared" si="128"/>
        <v/>
      </c>
      <c r="B7899" s="93"/>
      <c r="C7899" s="97"/>
      <c r="D7899" s="25"/>
      <c r="E7899" s="91"/>
      <c r="F7899" s="98"/>
      <c r="G7899" s="23"/>
      <c r="H7899" s="23"/>
      <c r="I7899" s="23"/>
      <c r="J7899" s="14" t="e">
        <f ca="1">F7899-(G7899+(SUMIF('RELACION PAGO DE CAJA'!B$3:B$9173,A7899,'RELACION PAGO DE CAJA'!K$3:K$9173)+SUMIF('RELACION PAGO DE CAJA'!B$3:B$9173,A7899,'RELACION PAGO DE CAJA'!L$3:L$9173)+(SUMIF('RELACION PAGO DE CAJA'!B$3:B$9173,A7899,'RELACION PAGO DE CAJA'!M$3:M$408)+(SUMIF('RELACION PAGO DE CAJA'!B$3:B$9173,A7899,'RELACION PAGO DE CAJA'!N$3:N$9173)))))</f>
        <v>#REF!</v>
      </c>
    </row>
    <row r="7900" spans="1:10">
      <c r="A7900" s="16" t="str">
        <f t="shared" si="128"/>
        <v/>
      </c>
      <c r="B7900" s="93"/>
      <c r="C7900" s="97"/>
      <c r="D7900" s="25"/>
      <c r="E7900" s="91"/>
      <c r="F7900" s="98"/>
      <c r="G7900" s="23"/>
      <c r="H7900" s="23"/>
      <c r="I7900" s="23"/>
      <c r="J7900" s="14" t="e">
        <f ca="1">F7900-(G7900+(SUMIF('RELACION PAGO DE CAJA'!B$3:B$9173,A7900,'RELACION PAGO DE CAJA'!K$3:K$9173)+SUMIF('RELACION PAGO DE CAJA'!B$3:B$9173,A7900,'RELACION PAGO DE CAJA'!L$3:L$9173)+(SUMIF('RELACION PAGO DE CAJA'!B$3:B$9173,A7900,'RELACION PAGO DE CAJA'!M$3:M$408)+(SUMIF('RELACION PAGO DE CAJA'!B$3:B$9173,A7900,'RELACION PAGO DE CAJA'!N$3:N$9173)))))</f>
        <v>#REF!</v>
      </c>
    </row>
    <row r="7901" spans="1:10">
      <c r="A7901" s="16" t="str">
        <f t="shared" si="128"/>
        <v/>
      </c>
      <c r="B7901" s="93"/>
      <c r="C7901" s="97"/>
      <c r="D7901" s="25"/>
      <c r="E7901" s="91"/>
      <c r="F7901" s="98"/>
      <c r="G7901" s="23"/>
      <c r="H7901" s="23"/>
      <c r="I7901" s="23"/>
      <c r="J7901" s="14" t="e">
        <f ca="1">F7901-(G7901+(SUMIF('RELACION PAGO DE CAJA'!B$3:B$9173,A7901,'RELACION PAGO DE CAJA'!K$3:K$9173)+SUMIF('RELACION PAGO DE CAJA'!B$3:B$9173,A7901,'RELACION PAGO DE CAJA'!L$3:L$9173)+(SUMIF('RELACION PAGO DE CAJA'!B$3:B$9173,A7901,'RELACION PAGO DE CAJA'!M$3:M$408)+(SUMIF('RELACION PAGO DE CAJA'!B$3:B$9173,A7901,'RELACION PAGO DE CAJA'!N$3:N$9173)))))</f>
        <v>#REF!</v>
      </c>
    </row>
    <row r="7902" spans="1:10">
      <c r="A7902" s="16" t="str">
        <f t="shared" si="128"/>
        <v/>
      </c>
      <c r="B7902" s="93"/>
      <c r="C7902" s="97"/>
      <c r="D7902" s="25"/>
      <c r="E7902" s="91"/>
      <c r="F7902" s="98"/>
      <c r="G7902" s="23"/>
      <c r="H7902" s="23"/>
      <c r="I7902" s="23"/>
      <c r="J7902" s="14" t="e">
        <f ca="1">F7902-(G7902+(SUMIF('RELACION PAGO DE CAJA'!B$3:B$9173,A7902,'RELACION PAGO DE CAJA'!K$3:K$9173)+SUMIF('RELACION PAGO DE CAJA'!B$3:B$9173,A7902,'RELACION PAGO DE CAJA'!L$3:L$9173)+(SUMIF('RELACION PAGO DE CAJA'!B$3:B$9173,A7902,'RELACION PAGO DE CAJA'!M$3:M$408)+(SUMIF('RELACION PAGO DE CAJA'!B$3:B$9173,A7902,'RELACION PAGO DE CAJA'!N$3:N$9173)))))</f>
        <v>#REF!</v>
      </c>
    </row>
    <row r="7903" spans="1:10">
      <c r="A7903" s="16" t="str">
        <f t="shared" si="128"/>
        <v/>
      </c>
      <c r="B7903" s="93"/>
      <c r="C7903" s="97"/>
      <c r="D7903" s="25"/>
      <c r="E7903" s="91"/>
      <c r="F7903" s="98"/>
      <c r="G7903" s="23"/>
      <c r="H7903" s="23"/>
      <c r="I7903" s="23"/>
      <c r="J7903" s="14" t="e">
        <f ca="1">F7903-(G7903+(SUMIF('RELACION PAGO DE CAJA'!B$3:B$9173,A7903,'RELACION PAGO DE CAJA'!K$3:K$9173)+SUMIF('RELACION PAGO DE CAJA'!B$3:B$9173,A7903,'RELACION PAGO DE CAJA'!L$3:L$9173)+(SUMIF('RELACION PAGO DE CAJA'!B$3:B$9173,A7903,'RELACION PAGO DE CAJA'!M$3:M$408)+(SUMIF('RELACION PAGO DE CAJA'!B$3:B$9173,A7903,'RELACION PAGO DE CAJA'!N$3:N$9173)))))</f>
        <v>#REF!</v>
      </c>
    </row>
    <row r="7904" spans="1:10">
      <c r="A7904" s="16" t="str">
        <f t="shared" si="128"/>
        <v/>
      </c>
      <c r="B7904" s="93"/>
      <c r="C7904" s="97"/>
      <c r="D7904" s="25"/>
      <c r="E7904" s="91"/>
      <c r="F7904" s="98"/>
      <c r="G7904" s="23"/>
      <c r="H7904" s="23"/>
      <c r="I7904" s="23"/>
      <c r="J7904" s="14" t="e">
        <f ca="1">F7904-(G7904+(SUMIF('RELACION PAGO DE CAJA'!B$3:B$9173,A7904,'RELACION PAGO DE CAJA'!K$3:K$9173)+SUMIF('RELACION PAGO DE CAJA'!B$3:B$9173,A7904,'RELACION PAGO DE CAJA'!L$3:L$9173)+(SUMIF('RELACION PAGO DE CAJA'!B$3:B$9173,A7904,'RELACION PAGO DE CAJA'!M$3:M$408)+(SUMIF('RELACION PAGO DE CAJA'!B$3:B$9173,A7904,'RELACION PAGO DE CAJA'!N$3:N$9173)))))</f>
        <v>#REF!</v>
      </c>
    </row>
    <row r="7905" spans="1:10">
      <c r="A7905" s="16" t="str">
        <f t="shared" si="128"/>
        <v/>
      </c>
      <c r="B7905" s="93"/>
      <c r="C7905" s="97"/>
      <c r="D7905" s="25"/>
      <c r="E7905" s="91"/>
      <c r="F7905" s="98"/>
      <c r="G7905" s="23"/>
      <c r="H7905" s="23"/>
      <c r="I7905" s="23"/>
      <c r="J7905" s="14" t="e">
        <f ca="1">F7905-(G7905+(SUMIF('RELACION PAGO DE CAJA'!B$3:B$9173,A7905,'RELACION PAGO DE CAJA'!K$3:K$9173)+SUMIF('RELACION PAGO DE CAJA'!B$3:B$9173,A7905,'RELACION PAGO DE CAJA'!L$3:L$9173)+(SUMIF('RELACION PAGO DE CAJA'!B$3:B$9173,A7905,'RELACION PAGO DE CAJA'!M$3:M$408)+(SUMIF('RELACION PAGO DE CAJA'!B$3:B$9173,A7905,'RELACION PAGO DE CAJA'!N$3:N$9173)))))</f>
        <v>#REF!</v>
      </c>
    </row>
    <row r="7906" spans="1:10">
      <c r="A7906" s="16" t="str">
        <f t="shared" si="128"/>
        <v/>
      </c>
      <c r="B7906" s="93"/>
      <c r="C7906" s="97"/>
      <c r="D7906" s="25"/>
      <c r="E7906" s="91"/>
      <c r="F7906" s="98"/>
      <c r="G7906" s="23"/>
      <c r="H7906" s="23"/>
      <c r="I7906" s="23"/>
      <c r="J7906" s="14" t="e">
        <f ca="1">F7906-(G7906+(SUMIF('RELACION PAGO DE CAJA'!B$3:B$9173,A7906,'RELACION PAGO DE CAJA'!K$3:K$9173)+SUMIF('RELACION PAGO DE CAJA'!B$3:B$9173,A7906,'RELACION PAGO DE CAJA'!L$3:L$9173)+(SUMIF('RELACION PAGO DE CAJA'!B$3:B$9173,A7906,'RELACION PAGO DE CAJA'!M$3:M$408)+(SUMIF('RELACION PAGO DE CAJA'!B$3:B$9173,A7906,'RELACION PAGO DE CAJA'!N$3:N$9173)))))</f>
        <v>#REF!</v>
      </c>
    </row>
    <row r="7907" spans="1:10">
      <c r="A7907" s="16" t="str">
        <f t="shared" si="128"/>
        <v/>
      </c>
      <c r="B7907" s="93"/>
      <c r="C7907" s="97"/>
      <c r="D7907" s="25"/>
      <c r="E7907" s="91"/>
      <c r="F7907" s="98"/>
      <c r="G7907" s="23"/>
      <c r="H7907" s="23"/>
      <c r="I7907" s="23"/>
      <c r="J7907" s="14" t="e">
        <f ca="1">F7907-(G7907+(SUMIF('RELACION PAGO DE CAJA'!B$3:B$9173,A7907,'RELACION PAGO DE CAJA'!K$3:K$9173)+SUMIF('RELACION PAGO DE CAJA'!B$3:B$9173,A7907,'RELACION PAGO DE CAJA'!L$3:L$9173)+(SUMIF('RELACION PAGO DE CAJA'!B$3:B$9173,A7907,'RELACION PAGO DE CAJA'!M$3:M$408)+(SUMIF('RELACION PAGO DE CAJA'!B$3:B$9173,A7907,'RELACION PAGO DE CAJA'!N$3:N$9173)))))</f>
        <v>#REF!</v>
      </c>
    </row>
    <row r="7908" spans="1:10">
      <c r="A7908" s="16" t="str">
        <f t="shared" si="128"/>
        <v/>
      </c>
      <c r="B7908" s="93"/>
      <c r="C7908" s="97"/>
      <c r="D7908" s="25"/>
      <c r="E7908" s="91"/>
      <c r="F7908" s="98"/>
      <c r="G7908" s="23"/>
      <c r="H7908" s="23"/>
      <c r="I7908" s="23"/>
      <c r="J7908" s="14" t="e">
        <f ca="1">F7908-(G7908+(SUMIF('RELACION PAGO DE CAJA'!B$3:B$9173,A7908,'RELACION PAGO DE CAJA'!K$3:K$9173)+SUMIF('RELACION PAGO DE CAJA'!B$3:B$9173,A7908,'RELACION PAGO DE CAJA'!L$3:L$9173)+(SUMIF('RELACION PAGO DE CAJA'!B$3:B$9173,A7908,'RELACION PAGO DE CAJA'!M$3:M$408)+(SUMIF('RELACION PAGO DE CAJA'!B$3:B$9173,A7908,'RELACION PAGO DE CAJA'!N$3:N$9173)))))</f>
        <v>#REF!</v>
      </c>
    </row>
    <row r="7909" spans="1:10">
      <c r="A7909" s="16" t="str">
        <f t="shared" si="128"/>
        <v/>
      </c>
      <c r="B7909" s="93"/>
      <c r="C7909" s="97"/>
      <c r="D7909" s="25"/>
      <c r="E7909" s="91"/>
      <c r="F7909" s="98"/>
      <c r="G7909" s="23"/>
      <c r="H7909" s="23"/>
      <c r="I7909" s="23"/>
      <c r="J7909" s="14" t="e">
        <f ca="1">F7909-(G7909+(SUMIF('RELACION PAGO DE CAJA'!B$3:B$9173,A7909,'RELACION PAGO DE CAJA'!K$3:K$9173)+SUMIF('RELACION PAGO DE CAJA'!B$3:B$9173,A7909,'RELACION PAGO DE CAJA'!L$3:L$9173)+(SUMIF('RELACION PAGO DE CAJA'!B$3:B$9173,A7909,'RELACION PAGO DE CAJA'!M$3:M$408)+(SUMIF('RELACION PAGO DE CAJA'!B$3:B$9173,A7909,'RELACION PAGO DE CAJA'!N$3:N$9173)))))</f>
        <v>#REF!</v>
      </c>
    </row>
    <row r="7910" spans="1:10">
      <c r="A7910" s="16" t="str">
        <f t="shared" si="128"/>
        <v/>
      </c>
      <c r="B7910" s="93"/>
      <c r="C7910" s="97"/>
      <c r="D7910" s="25"/>
      <c r="E7910" s="91"/>
      <c r="F7910" s="98"/>
      <c r="G7910" s="23"/>
      <c r="H7910" s="23"/>
      <c r="I7910" s="23"/>
      <c r="J7910" s="14" t="e">
        <f ca="1">F7910-(G7910+(SUMIF('RELACION PAGO DE CAJA'!B$3:B$9173,A7910,'RELACION PAGO DE CAJA'!K$3:K$9173)+SUMIF('RELACION PAGO DE CAJA'!B$3:B$9173,A7910,'RELACION PAGO DE CAJA'!L$3:L$9173)+(SUMIF('RELACION PAGO DE CAJA'!B$3:B$9173,A7910,'RELACION PAGO DE CAJA'!M$3:M$408)+(SUMIF('RELACION PAGO DE CAJA'!B$3:B$9173,A7910,'RELACION PAGO DE CAJA'!N$3:N$9173)))))</f>
        <v>#REF!</v>
      </c>
    </row>
    <row r="7911" spans="1:10">
      <c r="A7911" s="16" t="str">
        <f t="shared" si="128"/>
        <v/>
      </c>
      <c r="B7911" s="93"/>
      <c r="C7911" s="97"/>
      <c r="D7911" s="25"/>
      <c r="E7911" s="91"/>
      <c r="F7911" s="98"/>
      <c r="G7911" s="23"/>
      <c r="H7911" s="23"/>
      <c r="I7911" s="23"/>
      <c r="J7911" s="14" t="e">
        <f ca="1">F7911-(G7911+(SUMIF('RELACION PAGO DE CAJA'!B$3:B$9173,A7911,'RELACION PAGO DE CAJA'!K$3:K$9173)+SUMIF('RELACION PAGO DE CAJA'!B$3:B$9173,A7911,'RELACION PAGO DE CAJA'!L$3:L$9173)+(SUMIF('RELACION PAGO DE CAJA'!B$3:B$9173,A7911,'RELACION PAGO DE CAJA'!M$3:M$408)+(SUMIF('RELACION PAGO DE CAJA'!B$3:B$9173,A7911,'RELACION PAGO DE CAJA'!N$3:N$9173)))))</f>
        <v>#REF!</v>
      </c>
    </row>
    <row r="7912" spans="1:10">
      <c r="A7912" s="16" t="str">
        <f t="shared" si="128"/>
        <v/>
      </c>
      <c r="B7912" s="93"/>
      <c r="C7912" s="97"/>
      <c r="D7912" s="25"/>
      <c r="E7912" s="91"/>
      <c r="F7912" s="98"/>
      <c r="G7912" s="23"/>
      <c r="H7912" s="23"/>
      <c r="I7912" s="23"/>
      <c r="J7912" s="14" t="e">
        <f ca="1">F7912-(G7912+(SUMIF('RELACION PAGO DE CAJA'!B$3:B$9173,A7912,'RELACION PAGO DE CAJA'!K$3:K$9173)+SUMIF('RELACION PAGO DE CAJA'!B$3:B$9173,A7912,'RELACION PAGO DE CAJA'!L$3:L$9173)+(SUMIF('RELACION PAGO DE CAJA'!B$3:B$9173,A7912,'RELACION PAGO DE CAJA'!M$3:M$408)+(SUMIF('RELACION PAGO DE CAJA'!B$3:B$9173,A7912,'RELACION PAGO DE CAJA'!N$3:N$9173)))))</f>
        <v>#REF!</v>
      </c>
    </row>
    <row r="7913" spans="1:10">
      <c r="A7913" s="16" t="str">
        <f t="shared" si="128"/>
        <v/>
      </c>
      <c r="B7913" s="93"/>
      <c r="C7913" s="97"/>
      <c r="D7913" s="25"/>
      <c r="E7913" s="91"/>
      <c r="F7913" s="98"/>
      <c r="G7913" s="23"/>
      <c r="H7913" s="23"/>
      <c r="I7913" s="23"/>
      <c r="J7913" s="14" t="e">
        <f ca="1">F7913-(G7913+(SUMIF('RELACION PAGO DE CAJA'!B$3:B$9173,A7913,'RELACION PAGO DE CAJA'!K$3:K$9173)+SUMIF('RELACION PAGO DE CAJA'!B$3:B$9173,A7913,'RELACION PAGO DE CAJA'!L$3:L$9173)+(SUMIF('RELACION PAGO DE CAJA'!B$3:B$9173,A7913,'RELACION PAGO DE CAJA'!M$3:M$408)+(SUMIF('RELACION PAGO DE CAJA'!B$3:B$9173,A7913,'RELACION PAGO DE CAJA'!N$3:N$9173)))))</f>
        <v>#REF!</v>
      </c>
    </row>
    <row r="7914" spans="1:10">
      <c r="A7914" s="16" t="str">
        <f t="shared" si="128"/>
        <v/>
      </c>
      <c r="B7914" s="93"/>
      <c r="C7914" s="97"/>
      <c r="D7914" s="25"/>
      <c r="E7914" s="91"/>
      <c r="F7914" s="98"/>
      <c r="G7914" s="23"/>
      <c r="H7914" s="23"/>
      <c r="I7914" s="23"/>
      <c r="J7914" s="14" t="e">
        <f ca="1">F7914-(G7914+(SUMIF('RELACION PAGO DE CAJA'!B$3:B$9173,A7914,'RELACION PAGO DE CAJA'!K$3:K$9173)+SUMIF('RELACION PAGO DE CAJA'!B$3:B$9173,A7914,'RELACION PAGO DE CAJA'!L$3:L$9173)+(SUMIF('RELACION PAGO DE CAJA'!B$3:B$9173,A7914,'RELACION PAGO DE CAJA'!M$3:M$408)+(SUMIF('RELACION PAGO DE CAJA'!B$3:B$9173,A7914,'RELACION PAGO DE CAJA'!N$3:N$9173)))))</f>
        <v>#REF!</v>
      </c>
    </row>
    <row r="7915" spans="1:10">
      <c r="A7915" s="16" t="str">
        <f t="shared" si="128"/>
        <v/>
      </c>
      <c r="B7915" s="93"/>
      <c r="C7915" s="97"/>
      <c r="D7915" s="25"/>
      <c r="E7915" s="91"/>
      <c r="F7915" s="98"/>
      <c r="G7915" s="23"/>
      <c r="H7915" s="23"/>
      <c r="I7915" s="23"/>
      <c r="J7915" s="14" t="e">
        <f ca="1">F7915-(G7915+(SUMIF('RELACION PAGO DE CAJA'!B$3:B$9173,A7915,'RELACION PAGO DE CAJA'!K$3:K$9173)+SUMIF('RELACION PAGO DE CAJA'!B$3:B$9173,A7915,'RELACION PAGO DE CAJA'!L$3:L$9173)+(SUMIF('RELACION PAGO DE CAJA'!B$3:B$9173,A7915,'RELACION PAGO DE CAJA'!M$3:M$408)+(SUMIF('RELACION PAGO DE CAJA'!B$3:B$9173,A7915,'RELACION PAGO DE CAJA'!N$3:N$9173)))))</f>
        <v>#REF!</v>
      </c>
    </row>
    <row r="7916" spans="1:10">
      <c r="A7916" s="16" t="str">
        <f t="shared" si="128"/>
        <v/>
      </c>
      <c r="B7916" s="93"/>
      <c r="C7916" s="97"/>
      <c r="D7916" s="25"/>
      <c r="E7916" s="91"/>
      <c r="F7916" s="98"/>
      <c r="G7916" s="23"/>
      <c r="H7916" s="23"/>
      <c r="I7916" s="23"/>
      <c r="J7916" s="14" t="e">
        <f ca="1">F7916-(G7916+(SUMIF('RELACION PAGO DE CAJA'!B$3:B$9173,A7916,'RELACION PAGO DE CAJA'!K$3:K$9173)+SUMIF('RELACION PAGO DE CAJA'!B$3:B$9173,A7916,'RELACION PAGO DE CAJA'!L$3:L$9173)+(SUMIF('RELACION PAGO DE CAJA'!B$3:B$9173,A7916,'RELACION PAGO DE CAJA'!M$3:M$408)+(SUMIF('RELACION PAGO DE CAJA'!B$3:B$9173,A7916,'RELACION PAGO DE CAJA'!N$3:N$9173)))))</f>
        <v>#REF!</v>
      </c>
    </row>
    <row r="7917" spans="1:10">
      <c r="A7917" s="16" t="str">
        <f t="shared" si="128"/>
        <v/>
      </c>
      <c r="B7917" s="93"/>
      <c r="C7917" s="97"/>
      <c r="D7917" s="25"/>
      <c r="E7917" s="91"/>
      <c r="F7917" s="98"/>
      <c r="G7917" s="23"/>
      <c r="H7917" s="23"/>
      <c r="I7917" s="23"/>
      <c r="J7917" s="14" t="e">
        <f ca="1">F7917-(G7917+(SUMIF('RELACION PAGO DE CAJA'!B$3:B$9173,A7917,'RELACION PAGO DE CAJA'!K$3:K$9173)+SUMIF('RELACION PAGO DE CAJA'!B$3:B$9173,A7917,'RELACION PAGO DE CAJA'!L$3:L$9173)+(SUMIF('RELACION PAGO DE CAJA'!B$3:B$9173,A7917,'RELACION PAGO DE CAJA'!M$3:M$408)+(SUMIF('RELACION PAGO DE CAJA'!B$3:B$9173,A7917,'RELACION PAGO DE CAJA'!N$3:N$9173)))))</f>
        <v>#REF!</v>
      </c>
    </row>
    <row r="7918" spans="1:10">
      <c r="A7918" s="16" t="str">
        <f t="shared" si="128"/>
        <v/>
      </c>
      <c r="B7918" s="93"/>
      <c r="C7918" s="97"/>
      <c r="D7918" s="25"/>
      <c r="E7918" s="91"/>
      <c r="F7918" s="98"/>
      <c r="G7918" s="23"/>
      <c r="H7918" s="23"/>
      <c r="I7918" s="23"/>
      <c r="J7918" s="14" t="e">
        <f ca="1">F7918-(G7918+(SUMIF('RELACION PAGO DE CAJA'!B$3:B$9173,A7918,'RELACION PAGO DE CAJA'!K$3:K$9173)+SUMIF('RELACION PAGO DE CAJA'!B$3:B$9173,A7918,'RELACION PAGO DE CAJA'!L$3:L$9173)+(SUMIF('RELACION PAGO DE CAJA'!B$3:B$9173,A7918,'RELACION PAGO DE CAJA'!M$3:M$408)+(SUMIF('RELACION PAGO DE CAJA'!B$3:B$9173,A7918,'RELACION PAGO DE CAJA'!N$3:N$9173)))))</f>
        <v>#REF!</v>
      </c>
    </row>
    <row r="7919" spans="1:10">
      <c r="A7919" s="16" t="str">
        <f t="shared" si="128"/>
        <v/>
      </c>
      <c r="B7919" s="93"/>
      <c r="C7919" s="97"/>
      <c r="D7919" s="25"/>
      <c r="E7919" s="91"/>
      <c r="F7919" s="98"/>
      <c r="G7919" s="23"/>
      <c r="H7919" s="23"/>
      <c r="I7919" s="23"/>
      <c r="J7919" s="14" t="e">
        <f ca="1">F7919-(G7919+(SUMIF('RELACION PAGO DE CAJA'!B$3:B$9173,A7919,'RELACION PAGO DE CAJA'!K$3:K$9173)+SUMIF('RELACION PAGO DE CAJA'!B$3:B$9173,A7919,'RELACION PAGO DE CAJA'!L$3:L$9173)+(SUMIF('RELACION PAGO DE CAJA'!B$3:B$9173,A7919,'RELACION PAGO DE CAJA'!M$3:M$408)+(SUMIF('RELACION PAGO DE CAJA'!B$3:B$9173,A7919,'RELACION PAGO DE CAJA'!N$3:N$9173)))))</f>
        <v>#REF!</v>
      </c>
    </row>
    <row r="7920" spans="1:10">
      <c r="A7920" s="16" t="str">
        <f t="shared" si="128"/>
        <v/>
      </c>
      <c r="B7920" s="93"/>
      <c r="C7920" s="97"/>
      <c r="D7920" s="25"/>
      <c r="E7920" s="91"/>
      <c r="F7920" s="98"/>
      <c r="G7920" s="23"/>
      <c r="H7920" s="23"/>
      <c r="I7920" s="23"/>
      <c r="J7920" s="14" t="e">
        <f ca="1">F7920-(G7920+(SUMIF('RELACION PAGO DE CAJA'!B$3:B$9173,A7920,'RELACION PAGO DE CAJA'!K$3:K$9173)+SUMIF('RELACION PAGO DE CAJA'!B$3:B$9173,A7920,'RELACION PAGO DE CAJA'!L$3:L$9173)+(SUMIF('RELACION PAGO DE CAJA'!B$3:B$9173,A7920,'RELACION PAGO DE CAJA'!M$3:M$408)+(SUMIF('RELACION PAGO DE CAJA'!B$3:B$9173,A7920,'RELACION PAGO DE CAJA'!N$3:N$9173)))))</f>
        <v>#REF!</v>
      </c>
    </row>
    <row r="7921" spans="1:10">
      <c r="A7921" s="16" t="str">
        <f t="shared" si="128"/>
        <v/>
      </c>
      <c r="B7921" s="93"/>
      <c r="C7921" s="97"/>
      <c r="D7921" s="25"/>
      <c r="E7921" s="91"/>
      <c r="F7921" s="98"/>
      <c r="G7921" s="23"/>
      <c r="H7921" s="23"/>
      <c r="I7921" s="23"/>
      <c r="J7921" s="14" t="e">
        <f ca="1">F7921-(G7921+(SUMIF('RELACION PAGO DE CAJA'!B$3:B$9173,A7921,'RELACION PAGO DE CAJA'!K$3:K$9173)+SUMIF('RELACION PAGO DE CAJA'!B$3:B$9173,A7921,'RELACION PAGO DE CAJA'!L$3:L$9173)+(SUMIF('RELACION PAGO DE CAJA'!B$3:B$9173,A7921,'RELACION PAGO DE CAJA'!M$3:M$408)+(SUMIF('RELACION PAGO DE CAJA'!B$3:B$9173,A7921,'RELACION PAGO DE CAJA'!N$3:N$9173)))))</f>
        <v>#REF!</v>
      </c>
    </row>
    <row r="7922" spans="1:10">
      <c r="A7922" s="16" t="str">
        <f t="shared" si="128"/>
        <v/>
      </c>
      <c r="B7922" s="93"/>
      <c r="C7922" s="97"/>
      <c r="D7922" s="25"/>
      <c r="E7922" s="91"/>
      <c r="F7922" s="98"/>
      <c r="G7922" s="23"/>
      <c r="H7922" s="23"/>
      <c r="I7922" s="23"/>
      <c r="J7922" s="14" t="e">
        <f ca="1">F7922-(G7922+(SUMIF('RELACION PAGO DE CAJA'!B$3:B$9173,A7922,'RELACION PAGO DE CAJA'!K$3:K$9173)+SUMIF('RELACION PAGO DE CAJA'!B$3:B$9173,A7922,'RELACION PAGO DE CAJA'!L$3:L$9173)+(SUMIF('RELACION PAGO DE CAJA'!B$3:B$9173,A7922,'RELACION PAGO DE CAJA'!M$3:M$408)+(SUMIF('RELACION PAGO DE CAJA'!B$3:B$9173,A7922,'RELACION PAGO DE CAJA'!N$3:N$9173)))))</f>
        <v>#REF!</v>
      </c>
    </row>
    <row r="7923" spans="1:10">
      <c r="A7923" s="16" t="str">
        <f t="shared" si="128"/>
        <v/>
      </c>
      <c r="B7923" s="93"/>
      <c r="C7923" s="97"/>
      <c r="D7923" s="25"/>
      <c r="E7923" s="91"/>
      <c r="F7923" s="98"/>
      <c r="G7923" s="23"/>
      <c r="H7923" s="23"/>
      <c r="I7923" s="23"/>
      <c r="J7923" s="14" t="e">
        <f ca="1">F7923-(G7923+(SUMIF('RELACION PAGO DE CAJA'!B$3:B$9173,A7923,'RELACION PAGO DE CAJA'!K$3:K$9173)+SUMIF('RELACION PAGO DE CAJA'!B$3:B$9173,A7923,'RELACION PAGO DE CAJA'!L$3:L$9173)+(SUMIF('RELACION PAGO DE CAJA'!B$3:B$9173,A7923,'RELACION PAGO DE CAJA'!M$3:M$408)+(SUMIF('RELACION PAGO DE CAJA'!B$3:B$9173,A7923,'RELACION PAGO DE CAJA'!N$3:N$9173)))))</f>
        <v>#REF!</v>
      </c>
    </row>
    <row r="7924" spans="1:10">
      <c r="A7924" s="16" t="str">
        <f t="shared" si="128"/>
        <v/>
      </c>
      <c r="B7924" s="93"/>
      <c r="C7924" s="97"/>
      <c r="D7924" s="25"/>
      <c r="E7924" s="91"/>
      <c r="F7924" s="98"/>
      <c r="G7924" s="23"/>
      <c r="H7924" s="23"/>
      <c r="I7924" s="23"/>
      <c r="J7924" s="14" t="e">
        <f ca="1">F7924-(G7924+(SUMIF('RELACION PAGO DE CAJA'!B$3:B$9173,A7924,'RELACION PAGO DE CAJA'!K$3:K$9173)+SUMIF('RELACION PAGO DE CAJA'!B$3:B$9173,A7924,'RELACION PAGO DE CAJA'!L$3:L$9173)+(SUMIF('RELACION PAGO DE CAJA'!B$3:B$9173,A7924,'RELACION PAGO DE CAJA'!M$3:M$408)+(SUMIF('RELACION PAGO DE CAJA'!B$3:B$9173,A7924,'RELACION PAGO DE CAJA'!N$3:N$9173)))))</f>
        <v>#REF!</v>
      </c>
    </row>
    <row r="7925" spans="1:10">
      <c r="A7925" s="16" t="str">
        <f t="shared" si="128"/>
        <v/>
      </c>
      <c r="B7925" s="93"/>
      <c r="C7925" s="97"/>
      <c r="D7925" s="25"/>
      <c r="E7925" s="91"/>
      <c r="F7925" s="98"/>
      <c r="G7925" s="23"/>
      <c r="H7925" s="23"/>
      <c r="I7925" s="23"/>
      <c r="J7925" s="14" t="e">
        <f ca="1">F7925-(G7925+(SUMIF('RELACION PAGO DE CAJA'!B$3:B$9173,A7925,'RELACION PAGO DE CAJA'!K$3:K$9173)+SUMIF('RELACION PAGO DE CAJA'!B$3:B$9173,A7925,'RELACION PAGO DE CAJA'!L$3:L$9173)+(SUMIF('RELACION PAGO DE CAJA'!B$3:B$9173,A7925,'RELACION PAGO DE CAJA'!M$3:M$408)+(SUMIF('RELACION PAGO DE CAJA'!B$3:B$9173,A7925,'RELACION PAGO DE CAJA'!N$3:N$9173)))))</f>
        <v>#REF!</v>
      </c>
    </row>
    <row r="7926" spans="1:10">
      <c r="A7926" s="16" t="str">
        <f t="shared" si="128"/>
        <v/>
      </c>
      <c r="B7926" s="93"/>
      <c r="C7926" s="97"/>
      <c r="D7926" s="25"/>
      <c r="E7926" s="91"/>
      <c r="F7926" s="98"/>
      <c r="G7926" s="23"/>
      <c r="H7926" s="23"/>
      <c r="I7926" s="23"/>
      <c r="J7926" s="14" t="e">
        <f ca="1">F7926-(G7926+(SUMIF('RELACION PAGO DE CAJA'!B$3:B$9173,A7926,'RELACION PAGO DE CAJA'!K$3:K$9173)+SUMIF('RELACION PAGO DE CAJA'!B$3:B$9173,A7926,'RELACION PAGO DE CAJA'!L$3:L$9173)+(SUMIF('RELACION PAGO DE CAJA'!B$3:B$9173,A7926,'RELACION PAGO DE CAJA'!M$3:M$408)+(SUMIF('RELACION PAGO DE CAJA'!B$3:B$9173,A7926,'RELACION PAGO DE CAJA'!N$3:N$9173)))))</f>
        <v>#REF!</v>
      </c>
    </row>
    <row r="7927" spans="1:10">
      <c r="A7927" s="16" t="str">
        <f t="shared" si="128"/>
        <v/>
      </c>
      <c r="B7927" s="93"/>
      <c r="C7927" s="97"/>
      <c r="D7927" s="25"/>
      <c r="E7927" s="91"/>
      <c r="F7927" s="98"/>
      <c r="G7927" s="23"/>
      <c r="H7927" s="23"/>
      <c r="I7927" s="23"/>
      <c r="J7927" s="14" t="e">
        <f ca="1">F7927-(G7927+(SUMIF('RELACION PAGO DE CAJA'!B$3:B$9173,A7927,'RELACION PAGO DE CAJA'!K$3:K$9173)+SUMIF('RELACION PAGO DE CAJA'!B$3:B$9173,A7927,'RELACION PAGO DE CAJA'!L$3:L$9173)+(SUMIF('RELACION PAGO DE CAJA'!B$3:B$9173,A7927,'RELACION PAGO DE CAJA'!M$3:M$408)+(SUMIF('RELACION PAGO DE CAJA'!B$3:B$9173,A7927,'RELACION PAGO DE CAJA'!N$3:N$9173)))))</f>
        <v>#REF!</v>
      </c>
    </row>
    <row r="7928" spans="1:10">
      <c r="A7928" s="16" t="str">
        <f t="shared" si="128"/>
        <v/>
      </c>
      <c r="B7928" s="93"/>
      <c r="C7928" s="97"/>
      <c r="D7928" s="25"/>
      <c r="E7928" s="91"/>
      <c r="F7928" s="98"/>
      <c r="G7928" s="23"/>
      <c r="H7928" s="23"/>
      <c r="I7928" s="23"/>
      <c r="J7928" s="14" t="e">
        <f ca="1">F7928-(G7928+(SUMIF('RELACION PAGO DE CAJA'!B$3:B$9173,A7928,'RELACION PAGO DE CAJA'!K$3:K$9173)+SUMIF('RELACION PAGO DE CAJA'!B$3:B$9173,A7928,'RELACION PAGO DE CAJA'!L$3:L$9173)+(SUMIF('RELACION PAGO DE CAJA'!B$3:B$9173,A7928,'RELACION PAGO DE CAJA'!M$3:M$408)+(SUMIF('RELACION PAGO DE CAJA'!B$3:B$9173,A7928,'RELACION PAGO DE CAJA'!N$3:N$9173)))))</f>
        <v>#REF!</v>
      </c>
    </row>
    <row r="7929" spans="1:10">
      <c r="A7929" s="16" t="str">
        <f t="shared" si="128"/>
        <v/>
      </c>
      <c r="B7929" s="93"/>
      <c r="C7929" s="97"/>
      <c r="D7929" s="25"/>
      <c r="E7929" s="91"/>
      <c r="F7929" s="98"/>
      <c r="G7929" s="23"/>
      <c r="H7929" s="23"/>
      <c r="I7929" s="23"/>
      <c r="J7929" s="14" t="e">
        <f ca="1">F7929-(G7929+(SUMIF('RELACION PAGO DE CAJA'!B$3:B$9173,A7929,'RELACION PAGO DE CAJA'!K$3:K$9173)+SUMIF('RELACION PAGO DE CAJA'!B$3:B$9173,A7929,'RELACION PAGO DE CAJA'!L$3:L$9173)+(SUMIF('RELACION PAGO DE CAJA'!B$3:B$9173,A7929,'RELACION PAGO DE CAJA'!M$3:M$408)+(SUMIF('RELACION PAGO DE CAJA'!B$3:B$9173,A7929,'RELACION PAGO DE CAJA'!N$3:N$9173)))))</f>
        <v>#REF!</v>
      </c>
    </row>
    <row r="7930" spans="1:10">
      <c r="A7930" s="16" t="str">
        <f t="shared" si="128"/>
        <v/>
      </c>
      <c r="B7930" s="93"/>
      <c r="C7930" s="97"/>
      <c r="D7930" s="25"/>
      <c r="E7930" s="91"/>
      <c r="F7930" s="98"/>
      <c r="G7930" s="23"/>
      <c r="H7930" s="23"/>
      <c r="I7930" s="23"/>
      <c r="J7930" s="14" t="e">
        <f ca="1">F7930-(G7930+(SUMIF('RELACION PAGO DE CAJA'!B$3:B$9173,A7930,'RELACION PAGO DE CAJA'!K$3:K$9173)+SUMIF('RELACION PAGO DE CAJA'!B$3:B$9173,A7930,'RELACION PAGO DE CAJA'!L$3:L$9173)+(SUMIF('RELACION PAGO DE CAJA'!B$3:B$9173,A7930,'RELACION PAGO DE CAJA'!M$3:M$408)+(SUMIF('RELACION PAGO DE CAJA'!B$3:B$9173,A7930,'RELACION PAGO DE CAJA'!N$3:N$9173)))))</f>
        <v>#REF!</v>
      </c>
    </row>
    <row r="7931" spans="1:10">
      <c r="A7931" s="16" t="str">
        <f t="shared" si="128"/>
        <v/>
      </c>
      <c r="B7931" s="93"/>
      <c r="C7931" s="97"/>
      <c r="D7931" s="25"/>
      <c r="E7931" s="91"/>
      <c r="F7931" s="98"/>
      <c r="G7931" s="23"/>
      <c r="H7931" s="23"/>
      <c r="I7931" s="23"/>
      <c r="J7931" s="14" t="e">
        <f ca="1">F7931-(G7931+(SUMIF('RELACION PAGO DE CAJA'!B$3:B$9173,A7931,'RELACION PAGO DE CAJA'!K$3:K$9173)+SUMIF('RELACION PAGO DE CAJA'!B$3:B$9173,A7931,'RELACION PAGO DE CAJA'!L$3:L$9173)+(SUMIF('RELACION PAGO DE CAJA'!B$3:B$9173,A7931,'RELACION PAGO DE CAJA'!M$3:M$408)+(SUMIF('RELACION PAGO DE CAJA'!B$3:B$9173,A7931,'RELACION PAGO DE CAJA'!N$3:N$9173)))))</f>
        <v>#REF!</v>
      </c>
    </row>
    <row r="7932" spans="1:10">
      <c r="A7932" s="16" t="str">
        <f t="shared" si="128"/>
        <v/>
      </c>
      <c r="B7932" s="93"/>
      <c r="C7932" s="97"/>
      <c r="D7932" s="25"/>
      <c r="E7932" s="91"/>
      <c r="F7932" s="98"/>
      <c r="G7932" s="23"/>
      <c r="H7932" s="23"/>
      <c r="I7932" s="23"/>
      <c r="J7932" s="14" t="e">
        <f ca="1">F7932-(G7932+(SUMIF('RELACION PAGO DE CAJA'!B$3:B$9173,A7932,'RELACION PAGO DE CAJA'!K$3:K$9173)+SUMIF('RELACION PAGO DE CAJA'!B$3:B$9173,A7932,'RELACION PAGO DE CAJA'!L$3:L$9173)+(SUMIF('RELACION PAGO DE CAJA'!B$3:B$9173,A7932,'RELACION PAGO DE CAJA'!M$3:M$408)+(SUMIF('RELACION PAGO DE CAJA'!B$3:B$9173,A7932,'RELACION PAGO DE CAJA'!N$3:N$9173)))))</f>
        <v>#REF!</v>
      </c>
    </row>
    <row r="7933" spans="1:10">
      <c r="A7933" s="16" t="str">
        <f t="shared" si="128"/>
        <v/>
      </c>
      <c r="B7933" s="93"/>
      <c r="C7933" s="97"/>
      <c r="D7933" s="25"/>
      <c r="E7933" s="91"/>
      <c r="F7933" s="98"/>
      <c r="G7933" s="23"/>
      <c r="H7933" s="23"/>
      <c r="I7933" s="23"/>
      <c r="J7933" s="14" t="e">
        <f ca="1">F7933-(G7933+(SUMIF('RELACION PAGO DE CAJA'!B$3:B$9173,A7933,'RELACION PAGO DE CAJA'!K$3:K$9173)+SUMIF('RELACION PAGO DE CAJA'!B$3:B$9173,A7933,'RELACION PAGO DE CAJA'!L$3:L$9173)+(SUMIF('RELACION PAGO DE CAJA'!B$3:B$9173,A7933,'RELACION PAGO DE CAJA'!M$3:M$408)+(SUMIF('RELACION PAGO DE CAJA'!B$3:B$9173,A7933,'RELACION PAGO DE CAJA'!N$3:N$9173)))))</f>
        <v>#REF!</v>
      </c>
    </row>
    <row r="7934" spans="1:10">
      <c r="A7934" s="16" t="str">
        <f t="shared" si="128"/>
        <v/>
      </c>
      <c r="B7934" s="93"/>
      <c r="C7934" s="97"/>
      <c r="D7934" s="25"/>
      <c r="E7934" s="91"/>
      <c r="F7934" s="98"/>
      <c r="G7934" s="23"/>
      <c r="H7934" s="23"/>
      <c r="I7934" s="23"/>
      <c r="J7934" s="14" t="e">
        <f ca="1">F7934-(G7934+(SUMIF('RELACION PAGO DE CAJA'!B$3:B$9173,A7934,'RELACION PAGO DE CAJA'!K$3:K$9173)+SUMIF('RELACION PAGO DE CAJA'!B$3:B$9173,A7934,'RELACION PAGO DE CAJA'!L$3:L$9173)+(SUMIF('RELACION PAGO DE CAJA'!B$3:B$9173,A7934,'RELACION PAGO DE CAJA'!M$3:M$408)+(SUMIF('RELACION PAGO DE CAJA'!B$3:B$9173,A7934,'RELACION PAGO DE CAJA'!N$3:N$9173)))))</f>
        <v>#REF!</v>
      </c>
    </row>
    <row r="7935" spans="1:10">
      <c r="A7935" s="16" t="str">
        <f t="shared" si="128"/>
        <v/>
      </c>
      <c r="B7935" s="93"/>
      <c r="C7935" s="97"/>
      <c r="D7935" s="25"/>
      <c r="E7935" s="91"/>
      <c r="F7935" s="98"/>
      <c r="G7935" s="23"/>
      <c r="H7935" s="23"/>
      <c r="I7935" s="23"/>
      <c r="J7935" s="14" t="e">
        <f ca="1">F7935-(G7935+(SUMIF('RELACION PAGO DE CAJA'!B$3:B$9173,A7935,'RELACION PAGO DE CAJA'!K$3:K$9173)+SUMIF('RELACION PAGO DE CAJA'!B$3:B$9173,A7935,'RELACION PAGO DE CAJA'!L$3:L$9173)+(SUMIF('RELACION PAGO DE CAJA'!B$3:B$9173,A7935,'RELACION PAGO DE CAJA'!M$3:M$408)+(SUMIF('RELACION PAGO DE CAJA'!B$3:B$9173,A7935,'RELACION PAGO DE CAJA'!N$3:N$9173)))))</f>
        <v>#REF!</v>
      </c>
    </row>
    <row r="7936" spans="1:10">
      <c r="A7936" s="16" t="str">
        <f t="shared" si="128"/>
        <v/>
      </c>
      <c r="B7936" s="93"/>
      <c r="C7936" s="97"/>
      <c r="D7936" s="25"/>
      <c r="E7936" s="91"/>
      <c r="F7936" s="98"/>
      <c r="G7936" s="23"/>
      <c r="H7936" s="23"/>
      <c r="I7936" s="23"/>
      <c r="J7936" s="14" t="e">
        <f ca="1">F7936-(G7936+(SUMIF('RELACION PAGO DE CAJA'!B$3:B$9173,A7936,'RELACION PAGO DE CAJA'!K$3:K$9173)+SUMIF('RELACION PAGO DE CAJA'!B$3:B$9173,A7936,'RELACION PAGO DE CAJA'!L$3:L$9173)+(SUMIF('RELACION PAGO DE CAJA'!B$3:B$9173,A7936,'RELACION PAGO DE CAJA'!M$3:M$408)+(SUMIF('RELACION PAGO DE CAJA'!B$3:B$9173,A7936,'RELACION PAGO DE CAJA'!N$3:N$9173)))))</f>
        <v>#REF!</v>
      </c>
    </row>
    <row r="7937" spans="1:10">
      <c r="A7937" s="16" t="str">
        <f t="shared" si="128"/>
        <v/>
      </c>
      <c r="B7937" s="93"/>
      <c r="C7937" s="97"/>
      <c r="D7937" s="25"/>
      <c r="E7937" s="91"/>
      <c r="F7937" s="98"/>
      <c r="G7937" s="23"/>
      <c r="H7937" s="23"/>
      <c r="I7937" s="23"/>
      <c r="J7937" s="14" t="e">
        <f ca="1">F7937-(G7937+(SUMIF('RELACION PAGO DE CAJA'!B$3:B$9173,A7937,'RELACION PAGO DE CAJA'!K$3:K$9173)+SUMIF('RELACION PAGO DE CAJA'!B$3:B$9173,A7937,'RELACION PAGO DE CAJA'!L$3:L$9173)+(SUMIF('RELACION PAGO DE CAJA'!B$3:B$9173,A7937,'RELACION PAGO DE CAJA'!M$3:M$408)+(SUMIF('RELACION PAGO DE CAJA'!B$3:B$9173,A7937,'RELACION PAGO DE CAJA'!N$3:N$9173)))))</f>
        <v>#REF!</v>
      </c>
    </row>
    <row r="7938" spans="1:10">
      <c r="A7938" s="16" t="str">
        <f t="shared" si="128"/>
        <v/>
      </c>
      <c r="B7938" s="93"/>
      <c r="C7938" s="97"/>
      <c r="D7938" s="25"/>
      <c r="E7938" s="91"/>
      <c r="F7938" s="98"/>
      <c r="G7938" s="23"/>
      <c r="H7938" s="23"/>
      <c r="I7938" s="23"/>
      <c r="J7938" s="14" t="e">
        <f ca="1">F7938-(G7938+(SUMIF('RELACION PAGO DE CAJA'!B$3:B$9173,A7938,'RELACION PAGO DE CAJA'!K$3:K$9173)+SUMIF('RELACION PAGO DE CAJA'!B$3:B$9173,A7938,'RELACION PAGO DE CAJA'!L$3:L$9173)+(SUMIF('RELACION PAGO DE CAJA'!B$3:B$9173,A7938,'RELACION PAGO DE CAJA'!M$3:M$408)+(SUMIF('RELACION PAGO DE CAJA'!B$3:B$9173,A7938,'RELACION PAGO DE CAJA'!N$3:N$9173)))))</f>
        <v>#REF!</v>
      </c>
    </row>
    <row r="7939" spans="1:10">
      <c r="A7939" s="16" t="str">
        <f t="shared" si="128"/>
        <v/>
      </c>
      <c r="B7939" s="93"/>
      <c r="C7939" s="97"/>
      <c r="D7939" s="25"/>
      <c r="E7939" s="91"/>
      <c r="F7939" s="98"/>
      <c r="G7939" s="23"/>
      <c r="H7939" s="23"/>
      <c r="I7939" s="23"/>
      <c r="J7939" s="14" t="e">
        <f ca="1">F7939-(G7939+(SUMIF('RELACION PAGO DE CAJA'!B$3:B$9173,A7939,'RELACION PAGO DE CAJA'!K$3:K$9173)+SUMIF('RELACION PAGO DE CAJA'!B$3:B$9173,A7939,'RELACION PAGO DE CAJA'!L$3:L$9173)+(SUMIF('RELACION PAGO DE CAJA'!B$3:B$9173,A7939,'RELACION PAGO DE CAJA'!M$3:M$408)+(SUMIF('RELACION PAGO DE CAJA'!B$3:B$9173,A7939,'RELACION PAGO DE CAJA'!N$3:N$9173)))))</f>
        <v>#REF!</v>
      </c>
    </row>
    <row r="7940" spans="1:10">
      <c r="A7940" s="16" t="str">
        <f t="shared" si="128"/>
        <v/>
      </c>
      <c r="B7940" s="93"/>
      <c r="C7940" s="97"/>
      <c r="D7940" s="25"/>
      <c r="E7940" s="91"/>
      <c r="F7940" s="98"/>
      <c r="G7940" s="23"/>
      <c r="H7940" s="23"/>
      <c r="I7940" s="23"/>
      <c r="J7940" s="14" t="e">
        <f ca="1">F7940-(G7940+(SUMIF('RELACION PAGO DE CAJA'!B$3:B$9173,A7940,'RELACION PAGO DE CAJA'!K$3:K$9173)+SUMIF('RELACION PAGO DE CAJA'!B$3:B$9173,A7940,'RELACION PAGO DE CAJA'!L$3:L$9173)+(SUMIF('RELACION PAGO DE CAJA'!B$3:B$9173,A7940,'RELACION PAGO DE CAJA'!M$3:M$408)+(SUMIF('RELACION PAGO DE CAJA'!B$3:B$9173,A7940,'RELACION PAGO DE CAJA'!N$3:N$9173)))))</f>
        <v>#REF!</v>
      </c>
    </row>
    <row r="7941" spans="1:10">
      <c r="A7941" s="16" t="str">
        <f t="shared" si="128"/>
        <v/>
      </c>
      <c r="B7941" s="93"/>
      <c r="C7941" s="97"/>
      <c r="D7941" s="25"/>
      <c r="E7941" s="91"/>
      <c r="F7941" s="98"/>
      <c r="G7941" s="23"/>
      <c r="H7941" s="23"/>
      <c r="I7941" s="23"/>
      <c r="J7941" s="14" t="e">
        <f ca="1">F7941-(G7941+(SUMIF('RELACION PAGO DE CAJA'!B$3:B$9173,A7941,'RELACION PAGO DE CAJA'!K$3:K$9173)+SUMIF('RELACION PAGO DE CAJA'!B$3:B$9173,A7941,'RELACION PAGO DE CAJA'!L$3:L$9173)+(SUMIF('RELACION PAGO DE CAJA'!B$3:B$9173,A7941,'RELACION PAGO DE CAJA'!M$3:M$408)+(SUMIF('RELACION PAGO DE CAJA'!B$3:B$9173,A7941,'RELACION PAGO DE CAJA'!N$3:N$9173)))))</f>
        <v>#REF!</v>
      </c>
    </row>
    <row r="7942" spans="1:10">
      <c r="A7942" s="16" t="str">
        <f t="shared" si="128"/>
        <v/>
      </c>
      <c r="B7942" s="93"/>
      <c r="C7942" s="97"/>
      <c r="D7942" s="25"/>
      <c r="E7942" s="91"/>
      <c r="F7942" s="98"/>
      <c r="G7942" s="23"/>
      <c r="H7942" s="23"/>
      <c r="I7942" s="23"/>
      <c r="J7942" s="14" t="e">
        <f ca="1">F7942-(G7942+(SUMIF('RELACION PAGO DE CAJA'!B$3:B$9173,A7942,'RELACION PAGO DE CAJA'!K$3:K$9173)+SUMIF('RELACION PAGO DE CAJA'!B$3:B$9173,A7942,'RELACION PAGO DE CAJA'!L$3:L$9173)+(SUMIF('RELACION PAGO DE CAJA'!B$3:B$9173,A7942,'RELACION PAGO DE CAJA'!M$3:M$408)+(SUMIF('RELACION PAGO DE CAJA'!B$3:B$9173,A7942,'RELACION PAGO DE CAJA'!N$3:N$9173)))))</f>
        <v>#REF!</v>
      </c>
    </row>
    <row r="7943" spans="1:10">
      <c r="A7943" s="16" t="str">
        <f t="shared" si="128"/>
        <v/>
      </c>
      <c r="B7943" s="93"/>
      <c r="C7943" s="97"/>
      <c r="D7943" s="25"/>
      <c r="E7943" s="91"/>
      <c r="F7943" s="98"/>
      <c r="G7943" s="23"/>
      <c r="H7943" s="23"/>
      <c r="I7943" s="23"/>
      <c r="J7943" s="14" t="e">
        <f ca="1">F7943-(G7943+(SUMIF('RELACION PAGO DE CAJA'!B$3:B$9173,A7943,'RELACION PAGO DE CAJA'!K$3:K$9173)+SUMIF('RELACION PAGO DE CAJA'!B$3:B$9173,A7943,'RELACION PAGO DE CAJA'!L$3:L$9173)+(SUMIF('RELACION PAGO DE CAJA'!B$3:B$9173,A7943,'RELACION PAGO DE CAJA'!M$3:M$408)+(SUMIF('RELACION PAGO DE CAJA'!B$3:B$9173,A7943,'RELACION PAGO DE CAJA'!N$3:N$9173)))))</f>
        <v>#REF!</v>
      </c>
    </row>
    <row r="7944" spans="1:10">
      <c r="A7944" s="16" t="str">
        <f t="shared" si="128"/>
        <v/>
      </c>
      <c r="B7944" s="93"/>
      <c r="C7944" s="97"/>
      <c r="D7944" s="25"/>
      <c r="E7944" s="91"/>
      <c r="F7944" s="98"/>
      <c r="G7944" s="23"/>
      <c r="H7944" s="23"/>
      <c r="I7944" s="23"/>
      <c r="J7944" s="14" t="e">
        <f ca="1">F7944-(G7944+(SUMIF('RELACION PAGO DE CAJA'!B$3:B$9173,A7944,'RELACION PAGO DE CAJA'!K$3:K$9173)+SUMIF('RELACION PAGO DE CAJA'!B$3:B$9173,A7944,'RELACION PAGO DE CAJA'!L$3:L$9173)+(SUMIF('RELACION PAGO DE CAJA'!B$3:B$9173,A7944,'RELACION PAGO DE CAJA'!M$3:M$408)+(SUMIF('RELACION PAGO DE CAJA'!B$3:B$9173,A7944,'RELACION PAGO DE CAJA'!N$3:N$9173)))))</f>
        <v>#REF!</v>
      </c>
    </row>
    <row r="7945" spans="1:10">
      <c r="A7945" s="16" t="str">
        <f t="shared" si="128"/>
        <v/>
      </c>
      <c r="B7945" s="93"/>
      <c r="C7945" s="97"/>
      <c r="D7945" s="25"/>
      <c r="E7945" s="91"/>
      <c r="F7945" s="98"/>
      <c r="G7945" s="23"/>
      <c r="H7945" s="23"/>
      <c r="I7945" s="23"/>
      <c r="J7945" s="14" t="e">
        <f ca="1">F7945-(G7945+(SUMIF('RELACION PAGO DE CAJA'!B$3:B$9173,A7945,'RELACION PAGO DE CAJA'!K$3:K$9173)+SUMIF('RELACION PAGO DE CAJA'!B$3:B$9173,A7945,'RELACION PAGO DE CAJA'!L$3:L$9173)+(SUMIF('RELACION PAGO DE CAJA'!B$3:B$9173,A7945,'RELACION PAGO DE CAJA'!M$3:M$408)+(SUMIF('RELACION PAGO DE CAJA'!B$3:B$9173,A7945,'RELACION PAGO DE CAJA'!N$3:N$9173)))))</f>
        <v>#REF!</v>
      </c>
    </row>
    <row r="7946" spans="1:10">
      <c r="A7946" s="16" t="str">
        <f t="shared" si="128"/>
        <v/>
      </c>
      <c r="B7946" s="93"/>
      <c r="C7946" s="97"/>
      <c r="D7946" s="25"/>
      <c r="E7946" s="91"/>
      <c r="F7946" s="98"/>
      <c r="G7946" s="23"/>
      <c r="H7946" s="23"/>
      <c r="I7946" s="23"/>
      <c r="J7946" s="14" t="e">
        <f ca="1">F7946-(G7946+(SUMIF('RELACION PAGO DE CAJA'!B$3:B$9173,A7946,'RELACION PAGO DE CAJA'!K$3:K$9173)+SUMIF('RELACION PAGO DE CAJA'!B$3:B$9173,A7946,'RELACION PAGO DE CAJA'!L$3:L$9173)+(SUMIF('RELACION PAGO DE CAJA'!B$3:B$9173,A7946,'RELACION PAGO DE CAJA'!M$3:M$408)+(SUMIF('RELACION PAGO DE CAJA'!B$3:B$9173,A7946,'RELACION PAGO DE CAJA'!N$3:N$9173)))))</f>
        <v>#REF!</v>
      </c>
    </row>
    <row r="7947" spans="1:10">
      <c r="A7947" s="16" t="str">
        <f t="shared" si="128"/>
        <v/>
      </c>
      <c r="B7947" s="93"/>
      <c r="C7947" s="97"/>
      <c r="D7947" s="25"/>
      <c r="E7947" s="91"/>
      <c r="F7947" s="98"/>
      <c r="G7947" s="23"/>
      <c r="H7947" s="23"/>
      <c r="I7947" s="23"/>
      <c r="J7947" s="14" t="e">
        <f ca="1">F7947-(G7947+(SUMIF('RELACION PAGO DE CAJA'!B$3:B$9173,A7947,'RELACION PAGO DE CAJA'!K$3:K$9173)+SUMIF('RELACION PAGO DE CAJA'!B$3:B$9173,A7947,'RELACION PAGO DE CAJA'!L$3:L$9173)+(SUMIF('RELACION PAGO DE CAJA'!B$3:B$9173,A7947,'RELACION PAGO DE CAJA'!M$3:M$408)+(SUMIF('RELACION PAGO DE CAJA'!B$3:B$9173,A7947,'RELACION PAGO DE CAJA'!N$3:N$9173)))))</f>
        <v>#REF!</v>
      </c>
    </row>
    <row r="7948" spans="1:10">
      <c r="A7948" s="16" t="str">
        <f t="shared" si="128"/>
        <v/>
      </c>
      <c r="B7948" s="93"/>
      <c r="C7948" s="97"/>
      <c r="D7948" s="25"/>
      <c r="E7948" s="91"/>
      <c r="F7948" s="98"/>
      <c r="G7948" s="23"/>
      <c r="H7948" s="23"/>
      <c r="I7948" s="23"/>
      <c r="J7948" s="14" t="e">
        <f ca="1">F7948-(G7948+(SUMIF('RELACION PAGO DE CAJA'!B$3:B$9173,A7948,'RELACION PAGO DE CAJA'!K$3:K$9173)+SUMIF('RELACION PAGO DE CAJA'!B$3:B$9173,A7948,'RELACION PAGO DE CAJA'!L$3:L$9173)+(SUMIF('RELACION PAGO DE CAJA'!B$3:B$9173,A7948,'RELACION PAGO DE CAJA'!M$3:M$408)+(SUMIF('RELACION PAGO DE CAJA'!B$3:B$9173,A7948,'RELACION PAGO DE CAJA'!N$3:N$9173)))))</f>
        <v>#REF!</v>
      </c>
    </row>
    <row r="7949" spans="1:10">
      <c r="A7949" s="16" t="str">
        <f t="shared" si="128"/>
        <v/>
      </c>
      <c r="B7949" s="93"/>
      <c r="C7949" s="97"/>
      <c r="D7949" s="25"/>
      <c r="E7949" s="91"/>
      <c r="F7949" s="98"/>
      <c r="G7949" s="23"/>
      <c r="H7949" s="23"/>
      <c r="I7949" s="23"/>
      <c r="J7949" s="14" t="e">
        <f ca="1">F7949-(G7949+(SUMIF('RELACION PAGO DE CAJA'!B$3:B$9173,A7949,'RELACION PAGO DE CAJA'!K$3:K$9173)+SUMIF('RELACION PAGO DE CAJA'!B$3:B$9173,A7949,'RELACION PAGO DE CAJA'!L$3:L$9173)+(SUMIF('RELACION PAGO DE CAJA'!B$3:B$9173,A7949,'RELACION PAGO DE CAJA'!M$3:M$408)+(SUMIF('RELACION PAGO DE CAJA'!B$3:B$9173,A7949,'RELACION PAGO DE CAJA'!N$3:N$9173)))))</f>
        <v>#REF!</v>
      </c>
    </row>
    <row r="7950" spans="1:10">
      <c r="A7950" s="16" t="str">
        <f t="shared" si="128"/>
        <v/>
      </c>
      <c r="B7950" s="93"/>
      <c r="C7950" s="97"/>
      <c r="D7950" s="25"/>
      <c r="E7950" s="91"/>
      <c r="F7950" s="98"/>
      <c r="G7950" s="23"/>
      <c r="H7950" s="23"/>
      <c r="I7950" s="23"/>
      <c r="J7950" s="14" t="e">
        <f ca="1">F7950-(G7950+(SUMIF('RELACION PAGO DE CAJA'!B$3:B$9173,A7950,'RELACION PAGO DE CAJA'!K$3:K$9173)+SUMIF('RELACION PAGO DE CAJA'!B$3:B$9173,A7950,'RELACION PAGO DE CAJA'!L$3:L$9173)+(SUMIF('RELACION PAGO DE CAJA'!B$3:B$9173,A7950,'RELACION PAGO DE CAJA'!M$3:M$408)+(SUMIF('RELACION PAGO DE CAJA'!B$3:B$9173,A7950,'RELACION PAGO DE CAJA'!N$3:N$9173)))))</f>
        <v>#REF!</v>
      </c>
    </row>
    <row r="7951" spans="1:10">
      <c r="A7951" s="16" t="str">
        <f t="shared" si="128"/>
        <v/>
      </c>
      <c r="B7951" s="93"/>
      <c r="C7951" s="97"/>
      <c r="D7951" s="25"/>
      <c r="E7951" s="91"/>
      <c r="F7951" s="98"/>
      <c r="G7951" s="23"/>
      <c r="H7951" s="23"/>
      <c r="I7951" s="23"/>
      <c r="J7951" s="14" t="e">
        <f ca="1">F7951-(G7951+(SUMIF('RELACION PAGO DE CAJA'!B$3:B$9173,A7951,'RELACION PAGO DE CAJA'!K$3:K$9173)+SUMIF('RELACION PAGO DE CAJA'!B$3:B$9173,A7951,'RELACION PAGO DE CAJA'!L$3:L$9173)+(SUMIF('RELACION PAGO DE CAJA'!B$3:B$9173,A7951,'RELACION PAGO DE CAJA'!M$3:M$408)+(SUMIF('RELACION PAGO DE CAJA'!B$3:B$9173,A7951,'RELACION PAGO DE CAJA'!N$3:N$9173)))))</f>
        <v>#REF!</v>
      </c>
    </row>
    <row r="7952" spans="1:10">
      <c r="A7952" s="16" t="str">
        <f t="shared" si="128"/>
        <v/>
      </c>
      <c r="B7952" s="93"/>
      <c r="C7952" s="97"/>
      <c r="D7952" s="25"/>
      <c r="E7952" s="91"/>
      <c r="F7952" s="98"/>
      <c r="G7952" s="23"/>
      <c r="H7952" s="23"/>
      <c r="I7952" s="23"/>
      <c r="J7952" s="14" t="e">
        <f ca="1">F7952-(G7952+(SUMIF('RELACION PAGO DE CAJA'!B$3:B$9173,A7952,'RELACION PAGO DE CAJA'!K$3:K$9173)+SUMIF('RELACION PAGO DE CAJA'!B$3:B$9173,A7952,'RELACION PAGO DE CAJA'!L$3:L$9173)+(SUMIF('RELACION PAGO DE CAJA'!B$3:B$9173,A7952,'RELACION PAGO DE CAJA'!M$3:M$408)+(SUMIF('RELACION PAGO DE CAJA'!B$3:B$9173,A7952,'RELACION PAGO DE CAJA'!N$3:N$9173)))))</f>
        <v>#REF!</v>
      </c>
    </row>
    <row r="7953" spans="1:10">
      <c r="A7953" s="16" t="str">
        <f t="shared" si="128"/>
        <v/>
      </c>
      <c r="B7953" s="93"/>
      <c r="C7953" s="97"/>
      <c r="D7953" s="25"/>
      <c r="E7953" s="91"/>
      <c r="F7953" s="98"/>
      <c r="G7953" s="23"/>
      <c r="H7953" s="23"/>
      <c r="I7953" s="23"/>
      <c r="J7953" s="14" t="e">
        <f ca="1">F7953-(G7953+(SUMIF('RELACION PAGO DE CAJA'!B$3:B$9173,A7953,'RELACION PAGO DE CAJA'!K$3:K$9173)+SUMIF('RELACION PAGO DE CAJA'!B$3:B$9173,A7953,'RELACION PAGO DE CAJA'!L$3:L$9173)+(SUMIF('RELACION PAGO DE CAJA'!B$3:B$9173,A7953,'RELACION PAGO DE CAJA'!M$3:M$408)+(SUMIF('RELACION PAGO DE CAJA'!B$3:B$9173,A7953,'RELACION PAGO DE CAJA'!N$3:N$9173)))))</f>
        <v>#REF!</v>
      </c>
    </row>
    <row r="7954" spans="1:10">
      <c r="A7954" s="16" t="str">
        <f t="shared" si="128"/>
        <v/>
      </c>
      <c r="B7954" s="93"/>
      <c r="C7954" s="97"/>
      <c r="D7954" s="25"/>
      <c r="E7954" s="91"/>
      <c r="F7954" s="98"/>
      <c r="G7954" s="23"/>
      <c r="H7954" s="23"/>
      <c r="I7954" s="23"/>
      <c r="J7954" s="14" t="e">
        <f ca="1">F7954-(G7954+(SUMIF('RELACION PAGO DE CAJA'!B$3:B$9173,A7954,'RELACION PAGO DE CAJA'!K$3:K$9173)+SUMIF('RELACION PAGO DE CAJA'!B$3:B$9173,A7954,'RELACION PAGO DE CAJA'!L$3:L$9173)+(SUMIF('RELACION PAGO DE CAJA'!B$3:B$9173,A7954,'RELACION PAGO DE CAJA'!M$3:M$408)+(SUMIF('RELACION PAGO DE CAJA'!B$3:B$9173,A7954,'RELACION PAGO DE CAJA'!N$3:N$9173)))))</f>
        <v>#REF!</v>
      </c>
    </row>
    <row r="7955" spans="1:10">
      <c r="A7955" s="16" t="str">
        <f t="shared" si="128"/>
        <v/>
      </c>
      <c r="B7955" s="93"/>
      <c r="C7955" s="97"/>
      <c r="D7955" s="25"/>
      <c r="E7955" s="91"/>
      <c r="F7955" s="98"/>
      <c r="G7955" s="23"/>
      <c r="H7955" s="23"/>
      <c r="I7955" s="23"/>
      <c r="J7955" s="14" t="e">
        <f ca="1">F7955-(G7955+(SUMIF('RELACION PAGO DE CAJA'!B$3:B$9173,A7955,'RELACION PAGO DE CAJA'!K$3:K$9173)+SUMIF('RELACION PAGO DE CAJA'!B$3:B$9173,A7955,'RELACION PAGO DE CAJA'!L$3:L$9173)+(SUMIF('RELACION PAGO DE CAJA'!B$3:B$9173,A7955,'RELACION PAGO DE CAJA'!M$3:M$408)+(SUMIF('RELACION PAGO DE CAJA'!B$3:B$9173,A7955,'RELACION PAGO DE CAJA'!N$3:N$9173)))))</f>
        <v>#REF!</v>
      </c>
    </row>
    <row r="7956" spans="1:10">
      <c r="A7956" s="16" t="str">
        <f t="shared" si="128"/>
        <v/>
      </c>
      <c r="B7956" s="93"/>
      <c r="C7956" s="97"/>
      <c r="D7956" s="25"/>
      <c r="E7956" s="91"/>
      <c r="F7956" s="98"/>
      <c r="G7956" s="23"/>
      <c r="H7956" s="23"/>
      <c r="I7956" s="23"/>
      <c r="J7956" s="14" t="e">
        <f ca="1">F7956-(G7956+(SUMIF('RELACION PAGO DE CAJA'!B$3:B$9173,A7956,'RELACION PAGO DE CAJA'!K$3:K$9173)+SUMIF('RELACION PAGO DE CAJA'!B$3:B$9173,A7956,'RELACION PAGO DE CAJA'!L$3:L$9173)+(SUMIF('RELACION PAGO DE CAJA'!B$3:B$9173,A7956,'RELACION PAGO DE CAJA'!M$3:M$408)+(SUMIF('RELACION PAGO DE CAJA'!B$3:B$9173,A7956,'RELACION PAGO DE CAJA'!N$3:N$9173)))))</f>
        <v>#REF!</v>
      </c>
    </row>
    <row r="7957" spans="1:10">
      <c r="A7957" s="16" t="str">
        <f t="shared" ref="A7957:A8020" si="129">CONCATENATE(B7957,D7957,E7957)</f>
        <v/>
      </c>
      <c r="B7957" s="93"/>
      <c r="C7957" s="97"/>
      <c r="D7957" s="25"/>
      <c r="E7957" s="91"/>
      <c r="F7957" s="98"/>
      <c r="G7957" s="23"/>
      <c r="H7957" s="23"/>
      <c r="I7957" s="23"/>
      <c r="J7957" s="14" t="e">
        <f ca="1">F7957-(G7957+(SUMIF('RELACION PAGO DE CAJA'!B$3:B$9173,A7957,'RELACION PAGO DE CAJA'!K$3:K$9173)+SUMIF('RELACION PAGO DE CAJA'!B$3:B$9173,A7957,'RELACION PAGO DE CAJA'!L$3:L$9173)+(SUMIF('RELACION PAGO DE CAJA'!B$3:B$9173,A7957,'RELACION PAGO DE CAJA'!M$3:M$408)+(SUMIF('RELACION PAGO DE CAJA'!B$3:B$9173,A7957,'RELACION PAGO DE CAJA'!N$3:N$9173)))))</f>
        <v>#REF!</v>
      </c>
    </row>
    <row r="7958" spans="1:10">
      <c r="A7958" s="16" t="str">
        <f t="shared" si="129"/>
        <v/>
      </c>
      <c r="B7958" s="93"/>
      <c r="C7958" s="97"/>
      <c r="D7958" s="25"/>
      <c r="E7958" s="91"/>
      <c r="F7958" s="98"/>
      <c r="G7958" s="23"/>
      <c r="H7958" s="23"/>
      <c r="I7958" s="23"/>
      <c r="J7958" s="14" t="e">
        <f ca="1">F7958-(G7958+(SUMIF('RELACION PAGO DE CAJA'!B$3:B$9173,A7958,'RELACION PAGO DE CAJA'!K$3:K$9173)+SUMIF('RELACION PAGO DE CAJA'!B$3:B$9173,A7958,'RELACION PAGO DE CAJA'!L$3:L$9173)+(SUMIF('RELACION PAGO DE CAJA'!B$3:B$9173,A7958,'RELACION PAGO DE CAJA'!M$3:M$408)+(SUMIF('RELACION PAGO DE CAJA'!B$3:B$9173,A7958,'RELACION PAGO DE CAJA'!N$3:N$9173)))))</f>
        <v>#REF!</v>
      </c>
    </row>
    <row r="7959" spans="1:10">
      <c r="A7959" s="16" t="str">
        <f t="shared" si="129"/>
        <v/>
      </c>
      <c r="B7959" s="93"/>
      <c r="C7959" s="97"/>
      <c r="D7959" s="25"/>
      <c r="E7959" s="91"/>
      <c r="F7959" s="98"/>
      <c r="G7959" s="23"/>
      <c r="H7959" s="23"/>
      <c r="I7959" s="23"/>
      <c r="J7959" s="14" t="e">
        <f ca="1">F7959-(G7959+(SUMIF('RELACION PAGO DE CAJA'!B$3:B$9173,A7959,'RELACION PAGO DE CAJA'!K$3:K$9173)+SUMIF('RELACION PAGO DE CAJA'!B$3:B$9173,A7959,'RELACION PAGO DE CAJA'!L$3:L$9173)+(SUMIF('RELACION PAGO DE CAJA'!B$3:B$9173,A7959,'RELACION PAGO DE CAJA'!M$3:M$408)+(SUMIF('RELACION PAGO DE CAJA'!B$3:B$9173,A7959,'RELACION PAGO DE CAJA'!N$3:N$9173)))))</f>
        <v>#REF!</v>
      </c>
    </row>
    <row r="7960" spans="1:10">
      <c r="A7960" s="16" t="str">
        <f t="shared" si="129"/>
        <v/>
      </c>
      <c r="B7960" s="93"/>
      <c r="C7960" s="97"/>
      <c r="D7960" s="25"/>
      <c r="E7960" s="91"/>
      <c r="F7960" s="98"/>
      <c r="G7960" s="23"/>
      <c r="H7960" s="23"/>
      <c r="I7960" s="23"/>
      <c r="J7960" s="14" t="e">
        <f ca="1">F7960-(G7960+(SUMIF('RELACION PAGO DE CAJA'!B$3:B$9173,A7960,'RELACION PAGO DE CAJA'!K$3:K$9173)+SUMIF('RELACION PAGO DE CAJA'!B$3:B$9173,A7960,'RELACION PAGO DE CAJA'!L$3:L$9173)+(SUMIF('RELACION PAGO DE CAJA'!B$3:B$9173,A7960,'RELACION PAGO DE CAJA'!M$3:M$408)+(SUMIF('RELACION PAGO DE CAJA'!B$3:B$9173,A7960,'RELACION PAGO DE CAJA'!N$3:N$9173)))))</f>
        <v>#REF!</v>
      </c>
    </row>
    <row r="7961" spans="1:10">
      <c r="A7961" s="16" t="str">
        <f t="shared" si="129"/>
        <v/>
      </c>
      <c r="B7961" s="93"/>
      <c r="C7961" s="97"/>
      <c r="D7961" s="25"/>
      <c r="E7961" s="91"/>
      <c r="F7961" s="98"/>
      <c r="G7961" s="23"/>
      <c r="H7961" s="23"/>
      <c r="I7961" s="23"/>
      <c r="J7961" s="14" t="e">
        <f ca="1">F7961-(G7961+(SUMIF('RELACION PAGO DE CAJA'!B$3:B$9173,A7961,'RELACION PAGO DE CAJA'!K$3:K$9173)+SUMIF('RELACION PAGO DE CAJA'!B$3:B$9173,A7961,'RELACION PAGO DE CAJA'!L$3:L$9173)+(SUMIF('RELACION PAGO DE CAJA'!B$3:B$9173,A7961,'RELACION PAGO DE CAJA'!M$3:M$408)+(SUMIF('RELACION PAGO DE CAJA'!B$3:B$9173,A7961,'RELACION PAGO DE CAJA'!N$3:N$9173)))))</f>
        <v>#REF!</v>
      </c>
    </row>
    <row r="7962" spans="1:10">
      <c r="A7962" s="16" t="str">
        <f t="shared" si="129"/>
        <v/>
      </c>
      <c r="B7962" s="93"/>
      <c r="C7962" s="97"/>
      <c r="D7962" s="25"/>
      <c r="E7962" s="91"/>
      <c r="F7962" s="98"/>
      <c r="G7962" s="23"/>
      <c r="H7962" s="23"/>
      <c r="I7962" s="23"/>
      <c r="J7962" s="14" t="e">
        <f ca="1">F7962-(G7962+(SUMIF('RELACION PAGO DE CAJA'!B$3:B$9173,A7962,'RELACION PAGO DE CAJA'!K$3:K$9173)+SUMIF('RELACION PAGO DE CAJA'!B$3:B$9173,A7962,'RELACION PAGO DE CAJA'!L$3:L$9173)+(SUMIF('RELACION PAGO DE CAJA'!B$3:B$9173,A7962,'RELACION PAGO DE CAJA'!M$3:M$408)+(SUMIF('RELACION PAGO DE CAJA'!B$3:B$9173,A7962,'RELACION PAGO DE CAJA'!N$3:N$9173)))))</f>
        <v>#REF!</v>
      </c>
    </row>
    <row r="7963" spans="1:10">
      <c r="A7963" s="16" t="str">
        <f t="shared" si="129"/>
        <v/>
      </c>
      <c r="B7963" s="93"/>
      <c r="C7963" s="97"/>
      <c r="D7963" s="25"/>
      <c r="E7963" s="91"/>
      <c r="F7963" s="98"/>
      <c r="G7963" s="23"/>
      <c r="H7963" s="23"/>
      <c r="I7963" s="23"/>
      <c r="J7963" s="14" t="e">
        <f ca="1">F7963-(G7963+(SUMIF('RELACION PAGO DE CAJA'!B$3:B$9173,A7963,'RELACION PAGO DE CAJA'!K$3:K$9173)+SUMIF('RELACION PAGO DE CAJA'!B$3:B$9173,A7963,'RELACION PAGO DE CAJA'!L$3:L$9173)+(SUMIF('RELACION PAGO DE CAJA'!B$3:B$9173,A7963,'RELACION PAGO DE CAJA'!M$3:M$408)+(SUMIF('RELACION PAGO DE CAJA'!B$3:B$9173,A7963,'RELACION PAGO DE CAJA'!N$3:N$9173)))))</f>
        <v>#REF!</v>
      </c>
    </row>
    <row r="7964" spans="1:10">
      <c r="A7964" s="16" t="str">
        <f t="shared" si="129"/>
        <v/>
      </c>
      <c r="B7964" s="93"/>
      <c r="C7964" s="97"/>
      <c r="D7964" s="25"/>
      <c r="E7964" s="91"/>
      <c r="F7964" s="98"/>
      <c r="G7964" s="23"/>
      <c r="H7964" s="23"/>
      <c r="I7964" s="23"/>
      <c r="J7964" s="14" t="e">
        <f ca="1">F7964-(G7964+(SUMIF('RELACION PAGO DE CAJA'!B$3:B$9173,A7964,'RELACION PAGO DE CAJA'!K$3:K$9173)+SUMIF('RELACION PAGO DE CAJA'!B$3:B$9173,A7964,'RELACION PAGO DE CAJA'!L$3:L$9173)+(SUMIF('RELACION PAGO DE CAJA'!B$3:B$9173,A7964,'RELACION PAGO DE CAJA'!M$3:M$408)+(SUMIF('RELACION PAGO DE CAJA'!B$3:B$9173,A7964,'RELACION PAGO DE CAJA'!N$3:N$9173)))))</f>
        <v>#REF!</v>
      </c>
    </row>
    <row r="7965" spans="1:10">
      <c r="A7965" s="16" t="str">
        <f t="shared" si="129"/>
        <v/>
      </c>
      <c r="B7965" s="93"/>
      <c r="C7965" s="97"/>
      <c r="D7965" s="25"/>
      <c r="E7965" s="91"/>
      <c r="F7965" s="98"/>
      <c r="G7965" s="23"/>
      <c r="H7965" s="23"/>
      <c r="I7965" s="23"/>
      <c r="J7965" s="14" t="e">
        <f ca="1">F7965-(G7965+(SUMIF('RELACION PAGO DE CAJA'!B$3:B$9173,A7965,'RELACION PAGO DE CAJA'!K$3:K$9173)+SUMIF('RELACION PAGO DE CAJA'!B$3:B$9173,A7965,'RELACION PAGO DE CAJA'!L$3:L$9173)+(SUMIF('RELACION PAGO DE CAJA'!B$3:B$9173,A7965,'RELACION PAGO DE CAJA'!M$3:M$408)+(SUMIF('RELACION PAGO DE CAJA'!B$3:B$9173,A7965,'RELACION PAGO DE CAJA'!N$3:N$9173)))))</f>
        <v>#REF!</v>
      </c>
    </row>
    <row r="7966" spans="1:10">
      <c r="A7966" s="16" t="str">
        <f t="shared" si="129"/>
        <v/>
      </c>
      <c r="B7966" s="93"/>
      <c r="C7966" s="97"/>
      <c r="D7966" s="25"/>
      <c r="E7966" s="91"/>
      <c r="F7966" s="98"/>
      <c r="G7966" s="23"/>
      <c r="H7966" s="23"/>
      <c r="I7966" s="23"/>
      <c r="J7966" s="14" t="e">
        <f ca="1">F7966-(G7966+(SUMIF('RELACION PAGO DE CAJA'!B$3:B$9173,A7966,'RELACION PAGO DE CAJA'!K$3:K$9173)+SUMIF('RELACION PAGO DE CAJA'!B$3:B$9173,A7966,'RELACION PAGO DE CAJA'!L$3:L$9173)+(SUMIF('RELACION PAGO DE CAJA'!B$3:B$9173,A7966,'RELACION PAGO DE CAJA'!M$3:M$408)+(SUMIF('RELACION PAGO DE CAJA'!B$3:B$9173,A7966,'RELACION PAGO DE CAJA'!N$3:N$9173)))))</f>
        <v>#REF!</v>
      </c>
    </row>
    <row r="7967" spans="1:10">
      <c r="A7967" s="16" t="str">
        <f t="shared" si="129"/>
        <v/>
      </c>
      <c r="B7967" s="93"/>
      <c r="C7967" s="97"/>
      <c r="D7967" s="25"/>
      <c r="E7967" s="91"/>
      <c r="F7967" s="98"/>
      <c r="G7967" s="23"/>
      <c r="H7967" s="23"/>
      <c r="I7967" s="23"/>
      <c r="J7967" s="14" t="e">
        <f ca="1">F7967-(G7967+(SUMIF('RELACION PAGO DE CAJA'!B$3:B$9173,A7967,'RELACION PAGO DE CAJA'!K$3:K$9173)+SUMIF('RELACION PAGO DE CAJA'!B$3:B$9173,A7967,'RELACION PAGO DE CAJA'!L$3:L$9173)+(SUMIF('RELACION PAGO DE CAJA'!B$3:B$9173,A7967,'RELACION PAGO DE CAJA'!M$3:M$408)+(SUMIF('RELACION PAGO DE CAJA'!B$3:B$9173,A7967,'RELACION PAGO DE CAJA'!N$3:N$9173)))))</f>
        <v>#REF!</v>
      </c>
    </row>
    <row r="7968" spans="1:10">
      <c r="A7968" s="16" t="str">
        <f t="shared" si="129"/>
        <v/>
      </c>
      <c r="B7968" s="93"/>
      <c r="C7968" s="97"/>
      <c r="D7968" s="25"/>
      <c r="E7968" s="91"/>
      <c r="F7968" s="98"/>
      <c r="G7968" s="23"/>
      <c r="H7968" s="23"/>
      <c r="I7968" s="23"/>
      <c r="J7968" s="14" t="e">
        <f ca="1">F7968-(G7968+(SUMIF('RELACION PAGO DE CAJA'!B$3:B$9173,A7968,'RELACION PAGO DE CAJA'!K$3:K$9173)+SUMIF('RELACION PAGO DE CAJA'!B$3:B$9173,A7968,'RELACION PAGO DE CAJA'!L$3:L$9173)+(SUMIF('RELACION PAGO DE CAJA'!B$3:B$9173,A7968,'RELACION PAGO DE CAJA'!M$3:M$408)+(SUMIF('RELACION PAGO DE CAJA'!B$3:B$9173,A7968,'RELACION PAGO DE CAJA'!N$3:N$9173)))))</f>
        <v>#REF!</v>
      </c>
    </row>
    <row r="7969" spans="1:10">
      <c r="A7969" s="16" t="str">
        <f t="shared" si="129"/>
        <v/>
      </c>
      <c r="B7969" s="93"/>
      <c r="C7969" s="97"/>
      <c r="D7969" s="25"/>
      <c r="E7969" s="91"/>
      <c r="F7969" s="98"/>
      <c r="G7969" s="23"/>
      <c r="H7969" s="23"/>
      <c r="I7969" s="23"/>
      <c r="J7969" s="14" t="e">
        <f ca="1">F7969-(G7969+(SUMIF('RELACION PAGO DE CAJA'!B$3:B$9173,A7969,'RELACION PAGO DE CAJA'!K$3:K$9173)+SUMIF('RELACION PAGO DE CAJA'!B$3:B$9173,A7969,'RELACION PAGO DE CAJA'!L$3:L$9173)+(SUMIF('RELACION PAGO DE CAJA'!B$3:B$9173,A7969,'RELACION PAGO DE CAJA'!M$3:M$408)+(SUMIF('RELACION PAGO DE CAJA'!B$3:B$9173,A7969,'RELACION PAGO DE CAJA'!N$3:N$9173)))))</f>
        <v>#REF!</v>
      </c>
    </row>
    <row r="7970" spans="1:10">
      <c r="A7970" s="16" t="str">
        <f t="shared" si="129"/>
        <v/>
      </c>
      <c r="B7970" s="93"/>
      <c r="C7970" s="97"/>
      <c r="D7970" s="25"/>
      <c r="E7970" s="91"/>
      <c r="F7970" s="98"/>
      <c r="G7970" s="23"/>
      <c r="H7970" s="23"/>
      <c r="I7970" s="23"/>
      <c r="J7970" s="14" t="e">
        <f ca="1">F7970-(G7970+(SUMIF('RELACION PAGO DE CAJA'!B$3:B$9173,A7970,'RELACION PAGO DE CAJA'!K$3:K$9173)+SUMIF('RELACION PAGO DE CAJA'!B$3:B$9173,A7970,'RELACION PAGO DE CAJA'!L$3:L$9173)+(SUMIF('RELACION PAGO DE CAJA'!B$3:B$9173,A7970,'RELACION PAGO DE CAJA'!M$3:M$408)+(SUMIF('RELACION PAGO DE CAJA'!B$3:B$9173,A7970,'RELACION PAGO DE CAJA'!N$3:N$9173)))))</f>
        <v>#REF!</v>
      </c>
    </row>
    <row r="7971" spans="1:10">
      <c r="A7971" s="16" t="str">
        <f t="shared" si="129"/>
        <v/>
      </c>
      <c r="B7971" s="93"/>
      <c r="C7971" s="97"/>
      <c r="D7971" s="25"/>
      <c r="E7971" s="91"/>
      <c r="F7971" s="98"/>
      <c r="G7971" s="23"/>
      <c r="H7971" s="23"/>
      <c r="I7971" s="23"/>
      <c r="J7971" s="14" t="e">
        <f ca="1">F7971-(G7971+(SUMIF('RELACION PAGO DE CAJA'!B$3:B$9173,A7971,'RELACION PAGO DE CAJA'!K$3:K$9173)+SUMIF('RELACION PAGO DE CAJA'!B$3:B$9173,A7971,'RELACION PAGO DE CAJA'!L$3:L$9173)+(SUMIF('RELACION PAGO DE CAJA'!B$3:B$9173,A7971,'RELACION PAGO DE CAJA'!M$3:M$408)+(SUMIF('RELACION PAGO DE CAJA'!B$3:B$9173,A7971,'RELACION PAGO DE CAJA'!N$3:N$9173)))))</f>
        <v>#REF!</v>
      </c>
    </row>
    <row r="7972" spans="1:10">
      <c r="A7972" s="16" t="str">
        <f t="shared" si="129"/>
        <v/>
      </c>
      <c r="B7972" s="93"/>
      <c r="C7972" s="97"/>
      <c r="D7972" s="25"/>
      <c r="E7972" s="91"/>
      <c r="F7972" s="98"/>
      <c r="G7972" s="23"/>
      <c r="H7972" s="23"/>
      <c r="I7972" s="23"/>
      <c r="J7972" s="14" t="e">
        <f ca="1">F7972-(G7972+(SUMIF('RELACION PAGO DE CAJA'!B$3:B$9173,A7972,'RELACION PAGO DE CAJA'!K$3:K$9173)+SUMIF('RELACION PAGO DE CAJA'!B$3:B$9173,A7972,'RELACION PAGO DE CAJA'!L$3:L$9173)+(SUMIF('RELACION PAGO DE CAJA'!B$3:B$9173,A7972,'RELACION PAGO DE CAJA'!M$3:M$408)+(SUMIF('RELACION PAGO DE CAJA'!B$3:B$9173,A7972,'RELACION PAGO DE CAJA'!N$3:N$9173)))))</f>
        <v>#REF!</v>
      </c>
    </row>
    <row r="7973" spans="1:10">
      <c r="A7973" s="16" t="str">
        <f t="shared" si="129"/>
        <v/>
      </c>
      <c r="B7973" s="93"/>
      <c r="C7973" s="97"/>
      <c r="D7973" s="25"/>
      <c r="E7973" s="91"/>
      <c r="F7973" s="98"/>
      <c r="G7973" s="23"/>
      <c r="H7973" s="23"/>
      <c r="I7973" s="23"/>
      <c r="J7973" s="14" t="e">
        <f ca="1">F7973-(G7973+(SUMIF('RELACION PAGO DE CAJA'!B$3:B$9173,A7973,'RELACION PAGO DE CAJA'!K$3:K$9173)+SUMIF('RELACION PAGO DE CAJA'!B$3:B$9173,A7973,'RELACION PAGO DE CAJA'!L$3:L$9173)+(SUMIF('RELACION PAGO DE CAJA'!B$3:B$9173,A7973,'RELACION PAGO DE CAJA'!M$3:M$408)+(SUMIF('RELACION PAGO DE CAJA'!B$3:B$9173,A7973,'RELACION PAGO DE CAJA'!N$3:N$9173)))))</f>
        <v>#REF!</v>
      </c>
    </row>
    <row r="7974" spans="1:10">
      <c r="A7974" s="16" t="str">
        <f t="shared" si="129"/>
        <v/>
      </c>
      <c r="B7974" s="93"/>
      <c r="C7974" s="97"/>
      <c r="D7974" s="25"/>
      <c r="E7974" s="91"/>
      <c r="F7974" s="98"/>
      <c r="G7974" s="23"/>
      <c r="H7974" s="23"/>
      <c r="I7974" s="23"/>
      <c r="J7974" s="14" t="e">
        <f ca="1">F7974-(G7974+(SUMIF('RELACION PAGO DE CAJA'!B$3:B$9173,A7974,'RELACION PAGO DE CAJA'!K$3:K$9173)+SUMIF('RELACION PAGO DE CAJA'!B$3:B$9173,A7974,'RELACION PAGO DE CAJA'!L$3:L$9173)+(SUMIF('RELACION PAGO DE CAJA'!B$3:B$9173,A7974,'RELACION PAGO DE CAJA'!M$3:M$408)+(SUMIF('RELACION PAGO DE CAJA'!B$3:B$9173,A7974,'RELACION PAGO DE CAJA'!N$3:N$9173)))))</f>
        <v>#REF!</v>
      </c>
    </row>
    <row r="7975" spans="1:10">
      <c r="A7975" s="16" t="str">
        <f t="shared" si="129"/>
        <v/>
      </c>
      <c r="B7975" s="93"/>
      <c r="C7975" s="97"/>
      <c r="D7975" s="25"/>
      <c r="E7975" s="91"/>
      <c r="F7975" s="98"/>
      <c r="G7975" s="23"/>
      <c r="H7975" s="23"/>
      <c r="I7975" s="23"/>
      <c r="J7975" s="14" t="e">
        <f ca="1">F7975-(G7975+(SUMIF('RELACION PAGO DE CAJA'!B$3:B$9173,A7975,'RELACION PAGO DE CAJA'!K$3:K$9173)+SUMIF('RELACION PAGO DE CAJA'!B$3:B$9173,A7975,'RELACION PAGO DE CAJA'!L$3:L$9173)+(SUMIF('RELACION PAGO DE CAJA'!B$3:B$9173,A7975,'RELACION PAGO DE CAJA'!M$3:M$408)+(SUMIF('RELACION PAGO DE CAJA'!B$3:B$9173,A7975,'RELACION PAGO DE CAJA'!N$3:N$9173)))))</f>
        <v>#REF!</v>
      </c>
    </row>
    <row r="7976" spans="1:10">
      <c r="A7976" s="16" t="str">
        <f t="shared" si="129"/>
        <v/>
      </c>
      <c r="B7976" s="93"/>
      <c r="C7976" s="97"/>
      <c r="D7976" s="25"/>
      <c r="E7976" s="91"/>
      <c r="F7976" s="98"/>
      <c r="G7976" s="23"/>
      <c r="H7976" s="23"/>
      <c r="I7976" s="23"/>
      <c r="J7976" s="14" t="e">
        <f ca="1">F7976-(G7976+(SUMIF('RELACION PAGO DE CAJA'!B$3:B$9173,A7976,'RELACION PAGO DE CAJA'!K$3:K$9173)+SUMIF('RELACION PAGO DE CAJA'!B$3:B$9173,A7976,'RELACION PAGO DE CAJA'!L$3:L$9173)+(SUMIF('RELACION PAGO DE CAJA'!B$3:B$9173,A7976,'RELACION PAGO DE CAJA'!M$3:M$408)+(SUMIF('RELACION PAGO DE CAJA'!B$3:B$9173,A7976,'RELACION PAGO DE CAJA'!N$3:N$9173)))))</f>
        <v>#REF!</v>
      </c>
    </row>
    <row r="7977" spans="1:10">
      <c r="A7977" s="16" t="str">
        <f t="shared" si="129"/>
        <v/>
      </c>
      <c r="B7977" s="93"/>
      <c r="C7977" s="97"/>
      <c r="D7977" s="25"/>
      <c r="E7977" s="91"/>
      <c r="F7977" s="98"/>
      <c r="G7977" s="23"/>
      <c r="H7977" s="23"/>
      <c r="I7977" s="23"/>
      <c r="J7977" s="14" t="e">
        <f ca="1">F7977-(G7977+(SUMIF('RELACION PAGO DE CAJA'!B$3:B$9173,A7977,'RELACION PAGO DE CAJA'!K$3:K$9173)+SUMIF('RELACION PAGO DE CAJA'!B$3:B$9173,A7977,'RELACION PAGO DE CAJA'!L$3:L$9173)+(SUMIF('RELACION PAGO DE CAJA'!B$3:B$9173,A7977,'RELACION PAGO DE CAJA'!M$3:M$408)+(SUMIF('RELACION PAGO DE CAJA'!B$3:B$9173,A7977,'RELACION PAGO DE CAJA'!N$3:N$9173)))))</f>
        <v>#REF!</v>
      </c>
    </row>
    <row r="7978" spans="1:10">
      <c r="A7978" s="16" t="str">
        <f t="shared" si="129"/>
        <v/>
      </c>
      <c r="B7978" s="93"/>
      <c r="C7978" s="97"/>
      <c r="D7978" s="25"/>
      <c r="E7978" s="91"/>
      <c r="F7978" s="98"/>
      <c r="G7978" s="23"/>
      <c r="H7978" s="23"/>
      <c r="I7978" s="23"/>
      <c r="J7978" s="14" t="e">
        <f ca="1">F7978-(G7978+(SUMIF('RELACION PAGO DE CAJA'!B$3:B$9173,A7978,'RELACION PAGO DE CAJA'!K$3:K$9173)+SUMIF('RELACION PAGO DE CAJA'!B$3:B$9173,A7978,'RELACION PAGO DE CAJA'!L$3:L$9173)+(SUMIF('RELACION PAGO DE CAJA'!B$3:B$9173,A7978,'RELACION PAGO DE CAJA'!M$3:M$408)+(SUMIF('RELACION PAGO DE CAJA'!B$3:B$9173,A7978,'RELACION PAGO DE CAJA'!N$3:N$9173)))))</f>
        <v>#REF!</v>
      </c>
    </row>
    <row r="7979" spans="1:10">
      <c r="A7979" s="16" t="str">
        <f t="shared" si="129"/>
        <v/>
      </c>
      <c r="B7979" s="93"/>
      <c r="C7979" s="97"/>
      <c r="D7979" s="25"/>
      <c r="E7979" s="91"/>
      <c r="F7979" s="98"/>
      <c r="G7979" s="23"/>
      <c r="H7979" s="23"/>
      <c r="I7979" s="23"/>
      <c r="J7979" s="14" t="e">
        <f ca="1">F7979-(G7979+(SUMIF('RELACION PAGO DE CAJA'!B$3:B$9173,A7979,'RELACION PAGO DE CAJA'!K$3:K$9173)+SUMIF('RELACION PAGO DE CAJA'!B$3:B$9173,A7979,'RELACION PAGO DE CAJA'!L$3:L$9173)+(SUMIF('RELACION PAGO DE CAJA'!B$3:B$9173,A7979,'RELACION PAGO DE CAJA'!M$3:M$408)+(SUMIF('RELACION PAGO DE CAJA'!B$3:B$9173,A7979,'RELACION PAGO DE CAJA'!N$3:N$9173)))))</f>
        <v>#REF!</v>
      </c>
    </row>
    <row r="7980" spans="1:10">
      <c r="A7980" s="16" t="str">
        <f t="shared" si="129"/>
        <v/>
      </c>
      <c r="B7980" s="93"/>
      <c r="C7980" s="97"/>
      <c r="D7980" s="25"/>
      <c r="E7980" s="91"/>
      <c r="F7980" s="98"/>
      <c r="G7980" s="23"/>
      <c r="H7980" s="23"/>
      <c r="I7980" s="23"/>
      <c r="J7980" s="14" t="e">
        <f ca="1">F7980-(G7980+(SUMIF('RELACION PAGO DE CAJA'!B$3:B$9173,A7980,'RELACION PAGO DE CAJA'!K$3:K$9173)+SUMIF('RELACION PAGO DE CAJA'!B$3:B$9173,A7980,'RELACION PAGO DE CAJA'!L$3:L$9173)+(SUMIF('RELACION PAGO DE CAJA'!B$3:B$9173,A7980,'RELACION PAGO DE CAJA'!M$3:M$408)+(SUMIF('RELACION PAGO DE CAJA'!B$3:B$9173,A7980,'RELACION PAGO DE CAJA'!N$3:N$9173)))))</f>
        <v>#REF!</v>
      </c>
    </row>
    <row r="7981" spans="1:10">
      <c r="A7981" s="16" t="str">
        <f t="shared" si="129"/>
        <v/>
      </c>
      <c r="B7981" s="93"/>
      <c r="C7981" s="97"/>
      <c r="D7981" s="25"/>
      <c r="E7981" s="91"/>
      <c r="F7981" s="98"/>
      <c r="G7981" s="23"/>
      <c r="H7981" s="23"/>
      <c r="I7981" s="23"/>
      <c r="J7981" s="14" t="e">
        <f ca="1">F7981-(G7981+(SUMIF('RELACION PAGO DE CAJA'!B$3:B$9173,A7981,'RELACION PAGO DE CAJA'!K$3:K$9173)+SUMIF('RELACION PAGO DE CAJA'!B$3:B$9173,A7981,'RELACION PAGO DE CAJA'!L$3:L$9173)+(SUMIF('RELACION PAGO DE CAJA'!B$3:B$9173,A7981,'RELACION PAGO DE CAJA'!M$3:M$408)+(SUMIF('RELACION PAGO DE CAJA'!B$3:B$9173,A7981,'RELACION PAGO DE CAJA'!N$3:N$9173)))))</f>
        <v>#REF!</v>
      </c>
    </row>
    <row r="7982" spans="1:10">
      <c r="A7982" s="16" t="str">
        <f t="shared" si="129"/>
        <v/>
      </c>
      <c r="B7982" s="93"/>
      <c r="C7982" s="97"/>
      <c r="D7982" s="25"/>
      <c r="E7982" s="91"/>
      <c r="F7982" s="98"/>
      <c r="G7982" s="23"/>
      <c r="H7982" s="23"/>
      <c r="I7982" s="23"/>
      <c r="J7982" s="14" t="e">
        <f ca="1">F7982-(G7982+(SUMIF('RELACION PAGO DE CAJA'!B$3:B$9173,A7982,'RELACION PAGO DE CAJA'!K$3:K$9173)+SUMIF('RELACION PAGO DE CAJA'!B$3:B$9173,A7982,'RELACION PAGO DE CAJA'!L$3:L$9173)+(SUMIF('RELACION PAGO DE CAJA'!B$3:B$9173,A7982,'RELACION PAGO DE CAJA'!M$3:M$408)+(SUMIF('RELACION PAGO DE CAJA'!B$3:B$9173,A7982,'RELACION PAGO DE CAJA'!N$3:N$9173)))))</f>
        <v>#REF!</v>
      </c>
    </row>
    <row r="7983" spans="1:10">
      <c r="A7983" s="16" t="str">
        <f t="shared" si="129"/>
        <v/>
      </c>
      <c r="B7983" s="93"/>
      <c r="C7983" s="97"/>
      <c r="D7983" s="25"/>
      <c r="E7983" s="91"/>
      <c r="F7983" s="98"/>
      <c r="G7983" s="23"/>
      <c r="H7983" s="23"/>
      <c r="I7983" s="23"/>
      <c r="J7983" s="14" t="e">
        <f ca="1">F7983-(G7983+(SUMIF('RELACION PAGO DE CAJA'!B$3:B$9173,A7983,'RELACION PAGO DE CAJA'!K$3:K$9173)+SUMIF('RELACION PAGO DE CAJA'!B$3:B$9173,A7983,'RELACION PAGO DE CAJA'!L$3:L$9173)+(SUMIF('RELACION PAGO DE CAJA'!B$3:B$9173,A7983,'RELACION PAGO DE CAJA'!M$3:M$408)+(SUMIF('RELACION PAGO DE CAJA'!B$3:B$9173,A7983,'RELACION PAGO DE CAJA'!N$3:N$9173)))))</f>
        <v>#REF!</v>
      </c>
    </row>
    <row r="7984" spans="1:10">
      <c r="A7984" s="16" t="str">
        <f t="shared" si="129"/>
        <v/>
      </c>
      <c r="B7984" s="93"/>
      <c r="C7984" s="97"/>
      <c r="D7984" s="25"/>
      <c r="E7984" s="91"/>
      <c r="F7984" s="98"/>
      <c r="G7984" s="23"/>
      <c r="H7984" s="23"/>
      <c r="I7984" s="23"/>
      <c r="J7984" s="14" t="e">
        <f ca="1">F7984-(G7984+(SUMIF('RELACION PAGO DE CAJA'!B$3:B$9173,A7984,'RELACION PAGO DE CAJA'!K$3:K$9173)+SUMIF('RELACION PAGO DE CAJA'!B$3:B$9173,A7984,'RELACION PAGO DE CAJA'!L$3:L$9173)+(SUMIF('RELACION PAGO DE CAJA'!B$3:B$9173,A7984,'RELACION PAGO DE CAJA'!M$3:M$408)+(SUMIF('RELACION PAGO DE CAJA'!B$3:B$9173,A7984,'RELACION PAGO DE CAJA'!N$3:N$9173)))))</f>
        <v>#REF!</v>
      </c>
    </row>
    <row r="7985" spans="1:10">
      <c r="A7985" s="16" t="str">
        <f t="shared" si="129"/>
        <v/>
      </c>
      <c r="B7985" s="93"/>
      <c r="C7985" s="97"/>
      <c r="D7985" s="25"/>
      <c r="E7985" s="91"/>
      <c r="F7985" s="98"/>
      <c r="G7985" s="23"/>
      <c r="H7985" s="23"/>
      <c r="I7985" s="23"/>
      <c r="J7985" s="14" t="e">
        <f ca="1">F7985-(G7985+(SUMIF('RELACION PAGO DE CAJA'!B$3:B$9173,A7985,'RELACION PAGO DE CAJA'!K$3:K$9173)+SUMIF('RELACION PAGO DE CAJA'!B$3:B$9173,A7985,'RELACION PAGO DE CAJA'!L$3:L$9173)+(SUMIF('RELACION PAGO DE CAJA'!B$3:B$9173,A7985,'RELACION PAGO DE CAJA'!M$3:M$408)+(SUMIF('RELACION PAGO DE CAJA'!B$3:B$9173,A7985,'RELACION PAGO DE CAJA'!N$3:N$9173)))))</f>
        <v>#REF!</v>
      </c>
    </row>
    <row r="7986" spans="1:10">
      <c r="A7986" s="16" t="str">
        <f t="shared" si="129"/>
        <v/>
      </c>
      <c r="B7986" s="93"/>
      <c r="C7986" s="97"/>
      <c r="D7986" s="25"/>
      <c r="E7986" s="91"/>
      <c r="F7986" s="98"/>
      <c r="G7986" s="23"/>
      <c r="H7986" s="23"/>
      <c r="I7986" s="23"/>
      <c r="J7986" s="14" t="e">
        <f ca="1">F7986-(G7986+(SUMIF('RELACION PAGO DE CAJA'!B$3:B$9173,A7986,'RELACION PAGO DE CAJA'!K$3:K$9173)+SUMIF('RELACION PAGO DE CAJA'!B$3:B$9173,A7986,'RELACION PAGO DE CAJA'!L$3:L$9173)+(SUMIF('RELACION PAGO DE CAJA'!B$3:B$9173,A7986,'RELACION PAGO DE CAJA'!M$3:M$408)+(SUMIF('RELACION PAGO DE CAJA'!B$3:B$9173,A7986,'RELACION PAGO DE CAJA'!N$3:N$9173)))))</f>
        <v>#REF!</v>
      </c>
    </row>
    <row r="7987" spans="1:10">
      <c r="A7987" s="16" t="str">
        <f t="shared" si="129"/>
        <v/>
      </c>
      <c r="B7987" s="93"/>
      <c r="C7987" s="97"/>
      <c r="D7987" s="25"/>
      <c r="E7987" s="91"/>
      <c r="F7987" s="98"/>
      <c r="G7987" s="23"/>
      <c r="H7987" s="23"/>
      <c r="I7987" s="23"/>
      <c r="J7987" s="14" t="e">
        <f ca="1">F7987-(G7987+(SUMIF('RELACION PAGO DE CAJA'!B$3:B$9173,A7987,'RELACION PAGO DE CAJA'!K$3:K$9173)+SUMIF('RELACION PAGO DE CAJA'!B$3:B$9173,A7987,'RELACION PAGO DE CAJA'!L$3:L$9173)+(SUMIF('RELACION PAGO DE CAJA'!B$3:B$9173,A7987,'RELACION PAGO DE CAJA'!M$3:M$408)+(SUMIF('RELACION PAGO DE CAJA'!B$3:B$9173,A7987,'RELACION PAGO DE CAJA'!N$3:N$9173)))))</f>
        <v>#REF!</v>
      </c>
    </row>
    <row r="7988" spans="1:10">
      <c r="A7988" s="16" t="str">
        <f t="shared" si="129"/>
        <v/>
      </c>
      <c r="B7988" s="93"/>
      <c r="C7988" s="97"/>
      <c r="D7988" s="25"/>
      <c r="E7988" s="91"/>
      <c r="F7988" s="98"/>
      <c r="G7988" s="23"/>
      <c r="H7988" s="23"/>
      <c r="I7988" s="23"/>
      <c r="J7988" s="14" t="e">
        <f ca="1">F7988-(G7988+(SUMIF('RELACION PAGO DE CAJA'!B$3:B$9173,A7988,'RELACION PAGO DE CAJA'!K$3:K$9173)+SUMIF('RELACION PAGO DE CAJA'!B$3:B$9173,A7988,'RELACION PAGO DE CAJA'!L$3:L$9173)+(SUMIF('RELACION PAGO DE CAJA'!B$3:B$9173,A7988,'RELACION PAGO DE CAJA'!M$3:M$408)+(SUMIF('RELACION PAGO DE CAJA'!B$3:B$9173,A7988,'RELACION PAGO DE CAJA'!N$3:N$9173)))))</f>
        <v>#REF!</v>
      </c>
    </row>
    <row r="7989" spans="1:10">
      <c r="A7989" s="16" t="str">
        <f t="shared" si="129"/>
        <v/>
      </c>
      <c r="B7989" s="93"/>
      <c r="C7989" s="97"/>
      <c r="D7989" s="25"/>
      <c r="E7989" s="91"/>
      <c r="F7989" s="98"/>
      <c r="G7989" s="23"/>
      <c r="H7989" s="23"/>
      <c r="I7989" s="23"/>
      <c r="J7989" s="14" t="e">
        <f ca="1">F7989-(G7989+(SUMIF('RELACION PAGO DE CAJA'!B$3:B$9173,A7989,'RELACION PAGO DE CAJA'!K$3:K$9173)+SUMIF('RELACION PAGO DE CAJA'!B$3:B$9173,A7989,'RELACION PAGO DE CAJA'!L$3:L$9173)+(SUMIF('RELACION PAGO DE CAJA'!B$3:B$9173,A7989,'RELACION PAGO DE CAJA'!M$3:M$408)+(SUMIF('RELACION PAGO DE CAJA'!B$3:B$9173,A7989,'RELACION PAGO DE CAJA'!N$3:N$9173)))))</f>
        <v>#REF!</v>
      </c>
    </row>
    <row r="7990" spans="1:10">
      <c r="A7990" s="16" t="str">
        <f t="shared" si="129"/>
        <v/>
      </c>
      <c r="B7990" s="93"/>
      <c r="C7990" s="97"/>
      <c r="D7990" s="25"/>
      <c r="E7990" s="91"/>
      <c r="F7990" s="98"/>
      <c r="G7990" s="23"/>
      <c r="H7990" s="23"/>
      <c r="I7990" s="23"/>
      <c r="J7990" s="14" t="e">
        <f ca="1">F7990-(G7990+(SUMIF('RELACION PAGO DE CAJA'!B$3:B$9173,A7990,'RELACION PAGO DE CAJA'!K$3:K$9173)+SUMIF('RELACION PAGO DE CAJA'!B$3:B$9173,A7990,'RELACION PAGO DE CAJA'!L$3:L$9173)+(SUMIF('RELACION PAGO DE CAJA'!B$3:B$9173,A7990,'RELACION PAGO DE CAJA'!M$3:M$408)+(SUMIF('RELACION PAGO DE CAJA'!B$3:B$9173,A7990,'RELACION PAGO DE CAJA'!N$3:N$9173)))))</f>
        <v>#REF!</v>
      </c>
    </row>
    <row r="7991" spans="1:10">
      <c r="A7991" s="16" t="str">
        <f t="shared" si="129"/>
        <v/>
      </c>
      <c r="B7991" s="93"/>
      <c r="C7991" s="97"/>
      <c r="D7991" s="25"/>
      <c r="E7991" s="91"/>
      <c r="F7991" s="98"/>
      <c r="G7991" s="23"/>
      <c r="H7991" s="23"/>
      <c r="I7991" s="23"/>
      <c r="J7991" s="14" t="e">
        <f ca="1">F7991-(G7991+(SUMIF('RELACION PAGO DE CAJA'!B$3:B$9173,A7991,'RELACION PAGO DE CAJA'!K$3:K$9173)+SUMIF('RELACION PAGO DE CAJA'!B$3:B$9173,A7991,'RELACION PAGO DE CAJA'!L$3:L$9173)+(SUMIF('RELACION PAGO DE CAJA'!B$3:B$9173,A7991,'RELACION PAGO DE CAJA'!M$3:M$408)+(SUMIF('RELACION PAGO DE CAJA'!B$3:B$9173,A7991,'RELACION PAGO DE CAJA'!N$3:N$9173)))))</f>
        <v>#REF!</v>
      </c>
    </row>
    <row r="7992" spans="1:10">
      <c r="A7992" s="16" t="str">
        <f t="shared" si="129"/>
        <v/>
      </c>
      <c r="B7992" s="93"/>
      <c r="C7992" s="97"/>
      <c r="D7992" s="25"/>
      <c r="E7992" s="91"/>
      <c r="F7992" s="98"/>
      <c r="G7992" s="23"/>
      <c r="H7992" s="23"/>
      <c r="I7992" s="23"/>
      <c r="J7992" s="14" t="e">
        <f ca="1">F7992-(G7992+(SUMIF('RELACION PAGO DE CAJA'!B$3:B$9173,A7992,'RELACION PAGO DE CAJA'!K$3:K$9173)+SUMIF('RELACION PAGO DE CAJA'!B$3:B$9173,A7992,'RELACION PAGO DE CAJA'!L$3:L$9173)+(SUMIF('RELACION PAGO DE CAJA'!B$3:B$9173,A7992,'RELACION PAGO DE CAJA'!M$3:M$408)+(SUMIF('RELACION PAGO DE CAJA'!B$3:B$9173,A7992,'RELACION PAGO DE CAJA'!N$3:N$9173)))))</f>
        <v>#REF!</v>
      </c>
    </row>
    <row r="7993" spans="1:10">
      <c r="A7993" s="16" t="str">
        <f t="shared" si="129"/>
        <v/>
      </c>
      <c r="B7993" s="93"/>
      <c r="C7993" s="97"/>
      <c r="D7993" s="25"/>
      <c r="E7993" s="91"/>
      <c r="F7993" s="98"/>
      <c r="G7993" s="23"/>
      <c r="H7993" s="23"/>
      <c r="I7993" s="23"/>
      <c r="J7993" s="14" t="e">
        <f ca="1">F7993-(G7993+(SUMIF('RELACION PAGO DE CAJA'!B$3:B$9173,A7993,'RELACION PAGO DE CAJA'!K$3:K$9173)+SUMIF('RELACION PAGO DE CAJA'!B$3:B$9173,A7993,'RELACION PAGO DE CAJA'!L$3:L$9173)+(SUMIF('RELACION PAGO DE CAJA'!B$3:B$9173,A7993,'RELACION PAGO DE CAJA'!M$3:M$408)+(SUMIF('RELACION PAGO DE CAJA'!B$3:B$9173,A7993,'RELACION PAGO DE CAJA'!N$3:N$9173)))))</f>
        <v>#REF!</v>
      </c>
    </row>
    <row r="7994" spans="1:10">
      <c r="A7994" s="16" t="str">
        <f t="shared" si="129"/>
        <v/>
      </c>
      <c r="B7994" s="93"/>
      <c r="C7994" s="97"/>
      <c r="D7994" s="25"/>
      <c r="E7994" s="91"/>
      <c r="F7994" s="98"/>
      <c r="G7994" s="23"/>
      <c r="H7994" s="23"/>
      <c r="I7994" s="23"/>
      <c r="J7994" s="14" t="e">
        <f ca="1">F7994-(G7994+(SUMIF('RELACION PAGO DE CAJA'!B$3:B$9173,A7994,'RELACION PAGO DE CAJA'!K$3:K$9173)+SUMIF('RELACION PAGO DE CAJA'!B$3:B$9173,A7994,'RELACION PAGO DE CAJA'!L$3:L$9173)+(SUMIF('RELACION PAGO DE CAJA'!B$3:B$9173,A7994,'RELACION PAGO DE CAJA'!M$3:M$408)+(SUMIF('RELACION PAGO DE CAJA'!B$3:B$9173,A7994,'RELACION PAGO DE CAJA'!N$3:N$9173)))))</f>
        <v>#REF!</v>
      </c>
    </row>
    <row r="7995" spans="1:10">
      <c r="A7995" s="16" t="str">
        <f t="shared" si="129"/>
        <v/>
      </c>
      <c r="B7995" s="93"/>
      <c r="C7995" s="97"/>
      <c r="D7995" s="25"/>
      <c r="E7995" s="91"/>
      <c r="F7995" s="98"/>
      <c r="G7995" s="23"/>
      <c r="H7995" s="23"/>
      <c r="I7995" s="23"/>
      <c r="J7995" s="14" t="e">
        <f ca="1">F7995-(G7995+(SUMIF('RELACION PAGO DE CAJA'!B$3:B$9173,A7995,'RELACION PAGO DE CAJA'!K$3:K$9173)+SUMIF('RELACION PAGO DE CAJA'!B$3:B$9173,A7995,'RELACION PAGO DE CAJA'!L$3:L$9173)+(SUMIF('RELACION PAGO DE CAJA'!B$3:B$9173,A7995,'RELACION PAGO DE CAJA'!M$3:M$408)+(SUMIF('RELACION PAGO DE CAJA'!B$3:B$9173,A7995,'RELACION PAGO DE CAJA'!N$3:N$9173)))))</f>
        <v>#REF!</v>
      </c>
    </row>
    <row r="7996" spans="1:10">
      <c r="A7996" s="16" t="str">
        <f t="shared" si="129"/>
        <v/>
      </c>
      <c r="B7996" s="93"/>
      <c r="C7996" s="97"/>
      <c r="D7996" s="25"/>
      <c r="E7996" s="91"/>
      <c r="F7996" s="98"/>
      <c r="G7996" s="23"/>
      <c r="H7996" s="23"/>
      <c r="I7996" s="23"/>
      <c r="J7996" s="14" t="e">
        <f ca="1">F7996-(G7996+(SUMIF('RELACION PAGO DE CAJA'!B$3:B$9173,A7996,'RELACION PAGO DE CAJA'!K$3:K$9173)+SUMIF('RELACION PAGO DE CAJA'!B$3:B$9173,A7996,'RELACION PAGO DE CAJA'!L$3:L$9173)+(SUMIF('RELACION PAGO DE CAJA'!B$3:B$9173,A7996,'RELACION PAGO DE CAJA'!M$3:M$408)+(SUMIF('RELACION PAGO DE CAJA'!B$3:B$9173,A7996,'RELACION PAGO DE CAJA'!N$3:N$9173)))))</f>
        <v>#REF!</v>
      </c>
    </row>
    <row r="7997" spans="1:10">
      <c r="A7997" s="16" t="str">
        <f t="shared" si="129"/>
        <v/>
      </c>
      <c r="B7997" s="93"/>
      <c r="C7997" s="97"/>
      <c r="D7997" s="25"/>
      <c r="E7997" s="91"/>
      <c r="F7997" s="98"/>
      <c r="G7997" s="23"/>
      <c r="H7997" s="23"/>
      <c r="I7997" s="23"/>
      <c r="J7997" s="14" t="e">
        <f ca="1">F7997-(G7997+(SUMIF('RELACION PAGO DE CAJA'!B$3:B$9173,A7997,'RELACION PAGO DE CAJA'!K$3:K$9173)+SUMIF('RELACION PAGO DE CAJA'!B$3:B$9173,A7997,'RELACION PAGO DE CAJA'!L$3:L$9173)+(SUMIF('RELACION PAGO DE CAJA'!B$3:B$9173,A7997,'RELACION PAGO DE CAJA'!M$3:M$408)+(SUMIF('RELACION PAGO DE CAJA'!B$3:B$9173,A7997,'RELACION PAGO DE CAJA'!N$3:N$9173)))))</f>
        <v>#REF!</v>
      </c>
    </row>
    <row r="7998" spans="1:10">
      <c r="A7998" s="16" t="str">
        <f t="shared" si="129"/>
        <v/>
      </c>
      <c r="B7998" s="93"/>
      <c r="C7998" s="97"/>
      <c r="D7998" s="25"/>
      <c r="E7998" s="91"/>
      <c r="F7998" s="98"/>
      <c r="G7998" s="23"/>
      <c r="H7998" s="23"/>
      <c r="I7998" s="23"/>
      <c r="J7998" s="14" t="e">
        <f ca="1">F7998-(G7998+(SUMIF('RELACION PAGO DE CAJA'!B$3:B$9173,A7998,'RELACION PAGO DE CAJA'!K$3:K$9173)+SUMIF('RELACION PAGO DE CAJA'!B$3:B$9173,A7998,'RELACION PAGO DE CAJA'!L$3:L$9173)+(SUMIF('RELACION PAGO DE CAJA'!B$3:B$9173,A7998,'RELACION PAGO DE CAJA'!M$3:M$408)+(SUMIF('RELACION PAGO DE CAJA'!B$3:B$9173,A7998,'RELACION PAGO DE CAJA'!N$3:N$9173)))))</f>
        <v>#REF!</v>
      </c>
    </row>
    <row r="7999" spans="1:10">
      <c r="A7999" s="16" t="str">
        <f t="shared" si="129"/>
        <v/>
      </c>
      <c r="B7999" s="93"/>
      <c r="C7999" s="97"/>
      <c r="D7999" s="25"/>
      <c r="E7999" s="91"/>
      <c r="F7999" s="98"/>
      <c r="G7999" s="23"/>
      <c r="H7999" s="23"/>
      <c r="I7999" s="23"/>
      <c r="J7999" s="14" t="e">
        <f ca="1">F7999-(G7999+(SUMIF('RELACION PAGO DE CAJA'!B$3:B$9173,A7999,'RELACION PAGO DE CAJA'!K$3:K$9173)+SUMIF('RELACION PAGO DE CAJA'!B$3:B$9173,A7999,'RELACION PAGO DE CAJA'!L$3:L$9173)+(SUMIF('RELACION PAGO DE CAJA'!B$3:B$9173,A7999,'RELACION PAGO DE CAJA'!M$3:M$408)+(SUMIF('RELACION PAGO DE CAJA'!B$3:B$9173,A7999,'RELACION PAGO DE CAJA'!N$3:N$9173)))))</f>
        <v>#REF!</v>
      </c>
    </row>
    <row r="8000" spans="1:10">
      <c r="A8000" s="16" t="str">
        <f t="shared" si="129"/>
        <v/>
      </c>
      <c r="B8000" s="93"/>
      <c r="C8000" s="97"/>
      <c r="D8000" s="25"/>
      <c r="E8000" s="91"/>
      <c r="F8000" s="98"/>
      <c r="G8000" s="23"/>
      <c r="H8000" s="23"/>
      <c r="I8000" s="23"/>
      <c r="J8000" s="14" t="e">
        <f ca="1">F8000-(G8000+(SUMIF('RELACION PAGO DE CAJA'!B$3:B$9173,A8000,'RELACION PAGO DE CAJA'!K$3:K$9173)+SUMIF('RELACION PAGO DE CAJA'!B$3:B$9173,A8000,'RELACION PAGO DE CAJA'!L$3:L$9173)+(SUMIF('RELACION PAGO DE CAJA'!B$3:B$9173,A8000,'RELACION PAGO DE CAJA'!M$3:M$408)+(SUMIF('RELACION PAGO DE CAJA'!B$3:B$9173,A8000,'RELACION PAGO DE CAJA'!N$3:N$9173)))))</f>
        <v>#REF!</v>
      </c>
    </row>
    <row r="8001" spans="1:10">
      <c r="A8001" s="16" t="str">
        <f t="shared" si="129"/>
        <v/>
      </c>
      <c r="B8001" s="93"/>
      <c r="C8001" s="97"/>
      <c r="D8001" s="25"/>
      <c r="E8001" s="91"/>
      <c r="F8001" s="98"/>
      <c r="G8001" s="23"/>
      <c r="H8001" s="23"/>
      <c r="I8001" s="23"/>
      <c r="J8001" s="14" t="e">
        <f ca="1">F8001-(G8001+(SUMIF('RELACION PAGO DE CAJA'!B$3:B$9173,A8001,'RELACION PAGO DE CAJA'!K$3:K$9173)+SUMIF('RELACION PAGO DE CAJA'!B$3:B$9173,A8001,'RELACION PAGO DE CAJA'!L$3:L$9173)+(SUMIF('RELACION PAGO DE CAJA'!B$3:B$9173,A8001,'RELACION PAGO DE CAJA'!M$3:M$408)+(SUMIF('RELACION PAGO DE CAJA'!B$3:B$9173,A8001,'RELACION PAGO DE CAJA'!N$3:N$9173)))))</f>
        <v>#REF!</v>
      </c>
    </row>
    <row r="8002" spans="1:10">
      <c r="A8002" s="16" t="str">
        <f t="shared" si="129"/>
        <v/>
      </c>
      <c r="B8002" s="93"/>
      <c r="C8002" s="97"/>
      <c r="D8002" s="25"/>
      <c r="E8002" s="91"/>
      <c r="F8002" s="98"/>
      <c r="G8002" s="23"/>
      <c r="H8002" s="23"/>
      <c r="I8002" s="23"/>
      <c r="J8002" s="14" t="e">
        <f ca="1">F8002-(G8002+(SUMIF('RELACION PAGO DE CAJA'!B$3:B$9173,A8002,'RELACION PAGO DE CAJA'!K$3:K$9173)+SUMIF('RELACION PAGO DE CAJA'!B$3:B$9173,A8002,'RELACION PAGO DE CAJA'!L$3:L$9173)+(SUMIF('RELACION PAGO DE CAJA'!B$3:B$9173,A8002,'RELACION PAGO DE CAJA'!M$3:M$408)+(SUMIF('RELACION PAGO DE CAJA'!B$3:B$9173,A8002,'RELACION PAGO DE CAJA'!N$3:N$9173)))))</f>
        <v>#REF!</v>
      </c>
    </row>
    <row r="8003" spans="1:10">
      <c r="A8003" s="16" t="str">
        <f t="shared" si="129"/>
        <v/>
      </c>
      <c r="B8003" s="93"/>
      <c r="C8003" s="97"/>
      <c r="D8003" s="25"/>
      <c r="E8003" s="91"/>
      <c r="F8003" s="98"/>
      <c r="G8003" s="23"/>
      <c r="H8003" s="23"/>
      <c r="I8003" s="23"/>
      <c r="J8003" s="14" t="e">
        <f ca="1">F8003-(G8003+(SUMIF('RELACION PAGO DE CAJA'!B$3:B$9173,A8003,'RELACION PAGO DE CAJA'!K$3:K$9173)+SUMIF('RELACION PAGO DE CAJA'!B$3:B$9173,A8003,'RELACION PAGO DE CAJA'!L$3:L$9173)+(SUMIF('RELACION PAGO DE CAJA'!B$3:B$9173,A8003,'RELACION PAGO DE CAJA'!M$3:M$408)+(SUMIF('RELACION PAGO DE CAJA'!B$3:B$9173,A8003,'RELACION PAGO DE CAJA'!N$3:N$9173)))))</f>
        <v>#REF!</v>
      </c>
    </row>
    <row r="8004" spans="1:10">
      <c r="A8004" s="16" t="str">
        <f t="shared" si="129"/>
        <v/>
      </c>
      <c r="B8004" s="93"/>
      <c r="C8004" s="97"/>
      <c r="D8004" s="25"/>
      <c r="E8004" s="91"/>
      <c r="F8004" s="98"/>
      <c r="G8004" s="23"/>
      <c r="H8004" s="23"/>
      <c r="I8004" s="23"/>
      <c r="J8004" s="14" t="e">
        <f ca="1">F8004-(G8004+(SUMIF('RELACION PAGO DE CAJA'!B$3:B$9173,A8004,'RELACION PAGO DE CAJA'!K$3:K$9173)+SUMIF('RELACION PAGO DE CAJA'!B$3:B$9173,A8004,'RELACION PAGO DE CAJA'!L$3:L$9173)+(SUMIF('RELACION PAGO DE CAJA'!B$3:B$9173,A8004,'RELACION PAGO DE CAJA'!M$3:M$408)+(SUMIF('RELACION PAGO DE CAJA'!B$3:B$9173,A8004,'RELACION PAGO DE CAJA'!N$3:N$9173)))))</f>
        <v>#REF!</v>
      </c>
    </row>
    <row r="8005" spans="1:10">
      <c r="A8005" s="16" t="str">
        <f t="shared" si="129"/>
        <v/>
      </c>
      <c r="B8005" s="93"/>
      <c r="C8005" s="97"/>
      <c r="D8005" s="25"/>
      <c r="E8005" s="91"/>
      <c r="F8005" s="98"/>
      <c r="G8005" s="23"/>
      <c r="H8005" s="23"/>
      <c r="I8005" s="23"/>
      <c r="J8005" s="14" t="e">
        <f ca="1">F8005-(G8005+(SUMIF('RELACION PAGO DE CAJA'!B$3:B$9173,A8005,'RELACION PAGO DE CAJA'!K$3:K$9173)+SUMIF('RELACION PAGO DE CAJA'!B$3:B$9173,A8005,'RELACION PAGO DE CAJA'!L$3:L$9173)+(SUMIF('RELACION PAGO DE CAJA'!B$3:B$9173,A8005,'RELACION PAGO DE CAJA'!M$3:M$408)+(SUMIF('RELACION PAGO DE CAJA'!B$3:B$9173,A8005,'RELACION PAGO DE CAJA'!N$3:N$9173)))))</f>
        <v>#REF!</v>
      </c>
    </row>
    <row r="8006" spans="1:10">
      <c r="A8006" s="16" t="str">
        <f t="shared" si="129"/>
        <v/>
      </c>
      <c r="B8006" s="93"/>
      <c r="C8006" s="97"/>
      <c r="D8006" s="25"/>
      <c r="E8006" s="91"/>
      <c r="F8006" s="98"/>
      <c r="G8006" s="23"/>
      <c r="H8006" s="23"/>
      <c r="I8006" s="23"/>
      <c r="J8006" s="14" t="e">
        <f ca="1">F8006-(G8006+(SUMIF('RELACION PAGO DE CAJA'!B$3:B$9173,A8006,'RELACION PAGO DE CAJA'!K$3:K$9173)+SUMIF('RELACION PAGO DE CAJA'!B$3:B$9173,A8006,'RELACION PAGO DE CAJA'!L$3:L$9173)+(SUMIF('RELACION PAGO DE CAJA'!B$3:B$9173,A8006,'RELACION PAGO DE CAJA'!M$3:M$408)+(SUMIF('RELACION PAGO DE CAJA'!B$3:B$9173,A8006,'RELACION PAGO DE CAJA'!N$3:N$9173)))))</f>
        <v>#REF!</v>
      </c>
    </row>
    <row r="8007" spans="1:10">
      <c r="A8007" s="16" t="str">
        <f t="shared" si="129"/>
        <v/>
      </c>
      <c r="B8007" s="93"/>
      <c r="C8007" s="97"/>
      <c r="D8007" s="25"/>
      <c r="E8007" s="91"/>
      <c r="F8007" s="98"/>
      <c r="G8007" s="23"/>
      <c r="H8007" s="23"/>
      <c r="I8007" s="23"/>
      <c r="J8007" s="14" t="e">
        <f ca="1">F8007-(G8007+(SUMIF('RELACION PAGO DE CAJA'!B$3:B$9173,A8007,'RELACION PAGO DE CAJA'!K$3:K$9173)+SUMIF('RELACION PAGO DE CAJA'!B$3:B$9173,A8007,'RELACION PAGO DE CAJA'!L$3:L$9173)+(SUMIF('RELACION PAGO DE CAJA'!B$3:B$9173,A8007,'RELACION PAGO DE CAJA'!M$3:M$408)+(SUMIF('RELACION PAGO DE CAJA'!B$3:B$9173,A8007,'RELACION PAGO DE CAJA'!N$3:N$9173)))))</f>
        <v>#REF!</v>
      </c>
    </row>
    <row r="8008" spans="1:10">
      <c r="A8008" s="16" t="str">
        <f t="shared" si="129"/>
        <v/>
      </c>
      <c r="B8008" s="93"/>
      <c r="C8008" s="97"/>
      <c r="D8008" s="25"/>
      <c r="E8008" s="91"/>
      <c r="F8008" s="98"/>
      <c r="G8008" s="23"/>
      <c r="H8008" s="23"/>
      <c r="I8008" s="23"/>
      <c r="J8008" s="14" t="e">
        <f ca="1">F8008-(G8008+(SUMIF('RELACION PAGO DE CAJA'!B$3:B$9173,A8008,'RELACION PAGO DE CAJA'!K$3:K$9173)+SUMIF('RELACION PAGO DE CAJA'!B$3:B$9173,A8008,'RELACION PAGO DE CAJA'!L$3:L$9173)+(SUMIF('RELACION PAGO DE CAJA'!B$3:B$9173,A8008,'RELACION PAGO DE CAJA'!M$3:M$408)+(SUMIF('RELACION PAGO DE CAJA'!B$3:B$9173,A8008,'RELACION PAGO DE CAJA'!N$3:N$9173)))))</f>
        <v>#REF!</v>
      </c>
    </row>
    <row r="8009" spans="1:10">
      <c r="A8009" s="16" t="str">
        <f t="shared" si="129"/>
        <v/>
      </c>
      <c r="B8009" s="93"/>
      <c r="C8009" s="97"/>
      <c r="D8009" s="25"/>
      <c r="E8009" s="91"/>
      <c r="F8009" s="98"/>
      <c r="G8009" s="23"/>
      <c r="H8009" s="23"/>
      <c r="I8009" s="23"/>
      <c r="J8009" s="14" t="e">
        <f ca="1">F8009-(G8009+(SUMIF('RELACION PAGO DE CAJA'!B$3:B$9173,A8009,'RELACION PAGO DE CAJA'!K$3:K$9173)+SUMIF('RELACION PAGO DE CAJA'!B$3:B$9173,A8009,'RELACION PAGO DE CAJA'!L$3:L$9173)+(SUMIF('RELACION PAGO DE CAJA'!B$3:B$9173,A8009,'RELACION PAGO DE CAJA'!M$3:M$408)+(SUMIF('RELACION PAGO DE CAJA'!B$3:B$9173,A8009,'RELACION PAGO DE CAJA'!N$3:N$9173)))))</f>
        <v>#REF!</v>
      </c>
    </row>
    <row r="8010" spans="1:10">
      <c r="A8010" s="16" t="str">
        <f t="shared" si="129"/>
        <v/>
      </c>
      <c r="B8010" s="93"/>
      <c r="C8010" s="97"/>
      <c r="D8010" s="25"/>
      <c r="E8010" s="91"/>
      <c r="F8010" s="98"/>
      <c r="G8010" s="23"/>
      <c r="H8010" s="23"/>
      <c r="I8010" s="23"/>
      <c r="J8010" s="14" t="e">
        <f ca="1">F8010-(G8010+(SUMIF('RELACION PAGO DE CAJA'!B$3:B$9173,A8010,'RELACION PAGO DE CAJA'!K$3:K$9173)+SUMIF('RELACION PAGO DE CAJA'!B$3:B$9173,A8010,'RELACION PAGO DE CAJA'!L$3:L$9173)+(SUMIF('RELACION PAGO DE CAJA'!B$3:B$9173,A8010,'RELACION PAGO DE CAJA'!M$3:M$408)+(SUMIF('RELACION PAGO DE CAJA'!B$3:B$9173,A8010,'RELACION PAGO DE CAJA'!N$3:N$9173)))))</f>
        <v>#REF!</v>
      </c>
    </row>
    <row r="8011" spans="1:10">
      <c r="A8011" s="16" t="str">
        <f t="shared" si="129"/>
        <v/>
      </c>
      <c r="B8011" s="93"/>
      <c r="C8011" s="97"/>
      <c r="D8011" s="25"/>
      <c r="E8011" s="91"/>
      <c r="F8011" s="98"/>
      <c r="G8011" s="23"/>
      <c r="H8011" s="23"/>
      <c r="I8011" s="23"/>
      <c r="J8011" s="14" t="e">
        <f ca="1">F8011-(G8011+(SUMIF('RELACION PAGO DE CAJA'!B$3:B$9173,A8011,'RELACION PAGO DE CAJA'!K$3:K$9173)+SUMIF('RELACION PAGO DE CAJA'!B$3:B$9173,A8011,'RELACION PAGO DE CAJA'!L$3:L$9173)+(SUMIF('RELACION PAGO DE CAJA'!B$3:B$9173,A8011,'RELACION PAGO DE CAJA'!M$3:M$408)+(SUMIF('RELACION PAGO DE CAJA'!B$3:B$9173,A8011,'RELACION PAGO DE CAJA'!N$3:N$9173)))))</f>
        <v>#REF!</v>
      </c>
    </row>
    <row r="8012" spans="1:10">
      <c r="A8012" s="16" t="str">
        <f t="shared" si="129"/>
        <v/>
      </c>
      <c r="B8012" s="93"/>
      <c r="C8012" s="97"/>
      <c r="D8012" s="25"/>
      <c r="E8012" s="91"/>
      <c r="F8012" s="98"/>
      <c r="G8012" s="23"/>
      <c r="H8012" s="23"/>
      <c r="I8012" s="23"/>
      <c r="J8012" s="14" t="e">
        <f ca="1">F8012-(G8012+(SUMIF('RELACION PAGO DE CAJA'!B$3:B$9173,A8012,'RELACION PAGO DE CAJA'!K$3:K$9173)+SUMIF('RELACION PAGO DE CAJA'!B$3:B$9173,A8012,'RELACION PAGO DE CAJA'!L$3:L$9173)+(SUMIF('RELACION PAGO DE CAJA'!B$3:B$9173,A8012,'RELACION PAGO DE CAJA'!M$3:M$408)+(SUMIF('RELACION PAGO DE CAJA'!B$3:B$9173,A8012,'RELACION PAGO DE CAJA'!N$3:N$9173)))))</f>
        <v>#REF!</v>
      </c>
    </row>
    <row r="8013" spans="1:10">
      <c r="A8013" s="16" t="str">
        <f t="shared" si="129"/>
        <v/>
      </c>
      <c r="B8013" s="93"/>
      <c r="C8013" s="97"/>
      <c r="D8013" s="25"/>
      <c r="E8013" s="91"/>
      <c r="F8013" s="98"/>
      <c r="G8013" s="23"/>
      <c r="H8013" s="23"/>
      <c r="I8013" s="23"/>
      <c r="J8013" s="14" t="e">
        <f ca="1">F8013-(G8013+(SUMIF('RELACION PAGO DE CAJA'!B$3:B$9173,A8013,'RELACION PAGO DE CAJA'!K$3:K$9173)+SUMIF('RELACION PAGO DE CAJA'!B$3:B$9173,A8013,'RELACION PAGO DE CAJA'!L$3:L$9173)+(SUMIF('RELACION PAGO DE CAJA'!B$3:B$9173,A8013,'RELACION PAGO DE CAJA'!M$3:M$408)+(SUMIF('RELACION PAGO DE CAJA'!B$3:B$9173,A8013,'RELACION PAGO DE CAJA'!N$3:N$9173)))))</f>
        <v>#REF!</v>
      </c>
    </row>
    <row r="8014" spans="1:10">
      <c r="A8014" s="16" t="str">
        <f t="shared" si="129"/>
        <v/>
      </c>
      <c r="B8014" s="93"/>
      <c r="C8014" s="97"/>
      <c r="D8014" s="25"/>
      <c r="E8014" s="91"/>
      <c r="F8014" s="98"/>
      <c r="G8014" s="23"/>
      <c r="H8014" s="23"/>
      <c r="I8014" s="23"/>
      <c r="J8014" s="14" t="e">
        <f ca="1">F8014-(G8014+(SUMIF('RELACION PAGO DE CAJA'!B$3:B$9173,A8014,'RELACION PAGO DE CAJA'!K$3:K$9173)+SUMIF('RELACION PAGO DE CAJA'!B$3:B$9173,A8014,'RELACION PAGO DE CAJA'!L$3:L$9173)+(SUMIF('RELACION PAGO DE CAJA'!B$3:B$9173,A8014,'RELACION PAGO DE CAJA'!M$3:M$408)+(SUMIF('RELACION PAGO DE CAJA'!B$3:B$9173,A8014,'RELACION PAGO DE CAJA'!N$3:N$9173)))))</f>
        <v>#REF!</v>
      </c>
    </row>
    <row r="8015" spans="1:10">
      <c r="A8015" s="16" t="str">
        <f t="shared" si="129"/>
        <v/>
      </c>
      <c r="B8015" s="93"/>
      <c r="C8015" s="97"/>
      <c r="D8015" s="25"/>
      <c r="E8015" s="91"/>
      <c r="F8015" s="98"/>
      <c r="G8015" s="23"/>
      <c r="H8015" s="23"/>
      <c r="I8015" s="23"/>
      <c r="J8015" s="14" t="e">
        <f ca="1">F8015-(G8015+(SUMIF('RELACION PAGO DE CAJA'!B$3:B$9173,A8015,'RELACION PAGO DE CAJA'!K$3:K$9173)+SUMIF('RELACION PAGO DE CAJA'!B$3:B$9173,A8015,'RELACION PAGO DE CAJA'!L$3:L$9173)+(SUMIF('RELACION PAGO DE CAJA'!B$3:B$9173,A8015,'RELACION PAGO DE CAJA'!M$3:M$408)+(SUMIF('RELACION PAGO DE CAJA'!B$3:B$9173,A8015,'RELACION PAGO DE CAJA'!N$3:N$9173)))))</f>
        <v>#REF!</v>
      </c>
    </row>
    <row r="8016" spans="1:10">
      <c r="A8016" s="16" t="str">
        <f t="shared" si="129"/>
        <v/>
      </c>
      <c r="B8016" s="93"/>
      <c r="C8016" s="97"/>
      <c r="D8016" s="25"/>
      <c r="E8016" s="91"/>
      <c r="F8016" s="98"/>
      <c r="G8016" s="23"/>
      <c r="H8016" s="23"/>
      <c r="I8016" s="23"/>
      <c r="J8016" s="14" t="e">
        <f ca="1">F8016-(G8016+(SUMIF('RELACION PAGO DE CAJA'!B$3:B$9173,A8016,'RELACION PAGO DE CAJA'!K$3:K$9173)+SUMIF('RELACION PAGO DE CAJA'!B$3:B$9173,A8016,'RELACION PAGO DE CAJA'!L$3:L$9173)+(SUMIF('RELACION PAGO DE CAJA'!B$3:B$9173,A8016,'RELACION PAGO DE CAJA'!M$3:M$408)+(SUMIF('RELACION PAGO DE CAJA'!B$3:B$9173,A8016,'RELACION PAGO DE CAJA'!N$3:N$9173)))))</f>
        <v>#REF!</v>
      </c>
    </row>
    <row r="8017" spans="1:10">
      <c r="A8017" s="16" t="str">
        <f t="shared" si="129"/>
        <v/>
      </c>
      <c r="B8017" s="93"/>
      <c r="C8017" s="97"/>
      <c r="D8017" s="25"/>
      <c r="E8017" s="91"/>
      <c r="F8017" s="98"/>
      <c r="G8017" s="23"/>
      <c r="H8017" s="23"/>
      <c r="I8017" s="23"/>
      <c r="J8017" s="14" t="e">
        <f ca="1">F8017-(G8017+(SUMIF('RELACION PAGO DE CAJA'!B$3:B$9173,A8017,'RELACION PAGO DE CAJA'!K$3:K$9173)+SUMIF('RELACION PAGO DE CAJA'!B$3:B$9173,A8017,'RELACION PAGO DE CAJA'!L$3:L$9173)+(SUMIF('RELACION PAGO DE CAJA'!B$3:B$9173,A8017,'RELACION PAGO DE CAJA'!M$3:M$408)+(SUMIF('RELACION PAGO DE CAJA'!B$3:B$9173,A8017,'RELACION PAGO DE CAJA'!N$3:N$9173)))))</f>
        <v>#REF!</v>
      </c>
    </row>
    <row r="8018" spans="1:10">
      <c r="A8018" s="16" t="str">
        <f t="shared" si="129"/>
        <v/>
      </c>
      <c r="B8018" s="93"/>
      <c r="C8018" s="97"/>
      <c r="D8018" s="25"/>
      <c r="E8018" s="91"/>
      <c r="F8018" s="98"/>
      <c r="G8018" s="23"/>
      <c r="H8018" s="23"/>
      <c r="I8018" s="23"/>
      <c r="J8018" s="14" t="e">
        <f ca="1">F8018-(G8018+(SUMIF('RELACION PAGO DE CAJA'!B$3:B$9173,A8018,'RELACION PAGO DE CAJA'!K$3:K$9173)+SUMIF('RELACION PAGO DE CAJA'!B$3:B$9173,A8018,'RELACION PAGO DE CAJA'!L$3:L$9173)+(SUMIF('RELACION PAGO DE CAJA'!B$3:B$9173,A8018,'RELACION PAGO DE CAJA'!M$3:M$408)+(SUMIF('RELACION PAGO DE CAJA'!B$3:B$9173,A8018,'RELACION PAGO DE CAJA'!N$3:N$9173)))))</f>
        <v>#REF!</v>
      </c>
    </row>
    <row r="8019" spans="1:10">
      <c r="A8019" s="16" t="str">
        <f t="shared" si="129"/>
        <v/>
      </c>
      <c r="B8019" s="93"/>
      <c r="C8019" s="97"/>
      <c r="D8019" s="25"/>
      <c r="E8019" s="91"/>
      <c r="F8019" s="98"/>
      <c r="G8019" s="23"/>
      <c r="H8019" s="23"/>
      <c r="I8019" s="23"/>
      <c r="J8019" s="14" t="e">
        <f ca="1">F8019-(G8019+(SUMIF('RELACION PAGO DE CAJA'!B$3:B$9173,A8019,'RELACION PAGO DE CAJA'!K$3:K$9173)+SUMIF('RELACION PAGO DE CAJA'!B$3:B$9173,A8019,'RELACION PAGO DE CAJA'!L$3:L$9173)+(SUMIF('RELACION PAGO DE CAJA'!B$3:B$9173,A8019,'RELACION PAGO DE CAJA'!M$3:M$408)+(SUMIF('RELACION PAGO DE CAJA'!B$3:B$9173,A8019,'RELACION PAGO DE CAJA'!N$3:N$9173)))))</f>
        <v>#REF!</v>
      </c>
    </row>
    <row r="8020" spans="1:10">
      <c r="A8020" s="16" t="str">
        <f t="shared" si="129"/>
        <v/>
      </c>
      <c r="B8020" s="93"/>
      <c r="C8020" s="97"/>
      <c r="D8020" s="25"/>
      <c r="E8020" s="91"/>
      <c r="F8020" s="98"/>
      <c r="G8020" s="23"/>
      <c r="H8020" s="23"/>
      <c r="I8020" s="23"/>
      <c r="J8020" s="14" t="e">
        <f ca="1">F8020-(G8020+(SUMIF('RELACION PAGO DE CAJA'!B$3:B$9173,A8020,'RELACION PAGO DE CAJA'!K$3:K$9173)+SUMIF('RELACION PAGO DE CAJA'!B$3:B$9173,A8020,'RELACION PAGO DE CAJA'!L$3:L$9173)+(SUMIF('RELACION PAGO DE CAJA'!B$3:B$9173,A8020,'RELACION PAGO DE CAJA'!M$3:M$408)+(SUMIF('RELACION PAGO DE CAJA'!B$3:B$9173,A8020,'RELACION PAGO DE CAJA'!N$3:N$9173)))))</f>
        <v>#REF!</v>
      </c>
    </row>
    <row r="8021" spans="1:10">
      <c r="A8021" s="16" t="str">
        <f t="shared" ref="A8021:A8084" si="130">CONCATENATE(B8021,D8021,E8021)</f>
        <v/>
      </c>
      <c r="B8021" s="93"/>
      <c r="C8021" s="97"/>
      <c r="D8021" s="25"/>
      <c r="E8021" s="91"/>
      <c r="F8021" s="98"/>
      <c r="G8021" s="23"/>
      <c r="H8021" s="23"/>
      <c r="I8021" s="23"/>
      <c r="J8021" s="14" t="e">
        <f ca="1">F8021-(G8021+(SUMIF('RELACION PAGO DE CAJA'!B$3:B$9173,A8021,'RELACION PAGO DE CAJA'!K$3:K$9173)+SUMIF('RELACION PAGO DE CAJA'!B$3:B$9173,A8021,'RELACION PAGO DE CAJA'!L$3:L$9173)+(SUMIF('RELACION PAGO DE CAJA'!B$3:B$9173,A8021,'RELACION PAGO DE CAJA'!M$3:M$408)+(SUMIF('RELACION PAGO DE CAJA'!B$3:B$9173,A8021,'RELACION PAGO DE CAJA'!N$3:N$9173)))))</f>
        <v>#REF!</v>
      </c>
    </row>
    <row r="8022" spans="1:10">
      <c r="A8022" s="16" t="str">
        <f t="shared" si="130"/>
        <v/>
      </c>
      <c r="B8022" s="93"/>
      <c r="C8022" s="97"/>
      <c r="D8022" s="25"/>
      <c r="E8022" s="91"/>
      <c r="F8022" s="98"/>
      <c r="G8022" s="23"/>
      <c r="H8022" s="23"/>
      <c r="I8022" s="23"/>
      <c r="J8022" s="14" t="e">
        <f ca="1">F8022-(G8022+(SUMIF('RELACION PAGO DE CAJA'!B$3:B$9173,A8022,'RELACION PAGO DE CAJA'!K$3:K$9173)+SUMIF('RELACION PAGO DE CAJA'!B$3:B$9173,A8022,'RELACION PAGO DE CAJA'!L$3:L$9173)+(SUMIF('RELACION PAGO DE CAJA'!B$3:B$9173,A8022,'RELACION PAGO DE CAJA'!M$3:M$408)+(SUMIF('RELACION PAGO DE CAJA'!B$3:B$9173,A8022,'RELACION PAGO DE CAJA'!N$3:N$9173)))))</f>
        <v>#REF!</v>
      </c>
    </row>
    <row r="8023" spans="1:10">
      <c r="A8023" s="16" t="str">
        <f t="shared" si="130"/>
        <v/>
      </c>
      <c r="B8023" s="93"/>
      <c r="C8023" s="97"/>
      <c r="D8023" s="25"/>
      <c r="E8023" s="91"/>
      <c r="F8023" s="98"/>
      <c r="G8023" s="23"/>
      <c r="H8023" s="23"/>
      <c r="I8023" s="23"/>
      <c r="J8023" s="14" t="e">
        <f ca="1">F8023-(G8023+(SUMIF('RELACION PAGO DE CAJA'!B$3:B$9173,A8023,'RELACION PAGO DE CAJA'!K$3:K$9173)+SUMIF('RELACION PAGO DE CAJA'!B$3:B$9173,A8023,'RELACION PAGO DE CAJA'!L$3:L$9173)+(SUMIF('RELACION PAGO DE CAJA'!B$3:B$9173,A8023,'RELACION PAGO DE CAJA'!M$3:M$408)+(SUMIF('RELACION PAGO DE CAJA'!B$3:B$9173,A8023,'RELACION PAGO DE CAJA'!N$3:N$9173)))))</f>
        <v>#REF!</v>
      </c>
    </row>
    <row r="8024" spans="1:10">
      <c r="A8024" s="16" t="str">
        <f t="shared" si="130"/>
        <v/>
      </c>
      <c r="B8024" s="93"/>
      <c r="C8024" s="97"/>
      <c r="D8024" s="25"/>
      <c r="E8024" s="91"/>
      <c r="F8024" s="98"/>
      <c r="G8024" s="23"/>
      <c r="H8024" s="23"/>
      <c r="I8024" s="23"/>
      <c r="J8024" s="14" t="e">
        <f ca="1">F8024-(G8024+(SUMIF('RELACION PAGO DE CAJA'!B$3:B$9173,A8024,'RELACION PAGO DE CAJA'!K$3:K$9173)+SUMIF('RELACION PAGO DE CAJA'!B$3:B$9173,A8024,'RELACION PAGO DE CAJA'!L$3:L$9173)+(SUMIF('RELACION PAGO DE CAJA'!B$3:B$9173,A8024,'RELACION PAGO DE CAJA'!M$3:M$408)+(SUMIF('RELACION PAGO DE CAJA'!B$3:B$9173,A8024,'RELACION PAGO DE CAJA'!N$3:N$9173)))))</f>
        <v>#REF!</v>
      </c>
    </row>
    <row r="8025" spans="1:10">
      <c r="A8025" s="16" t="str">
        <f t="shared" si="130"/>
        <v/>
      </c>
      <c r="B8025" s="93"/>
      <c r="C8025" s="97"/>
      <c r="D8025" s="25"/>
      <c r="E8025" s="91"/>
      <c r="F8025" s="98"/>
      <c r="G8025" s="23"/>
      <c r="H8025" s="23"/>
      <c r="I8025" s="23"/>
      <c r="J8025" s="14" t="e">
        <f ca="1">F8025-(G8025+(SUMIF('RELACION PAGO DE CAJA'!B$3:B$9173,A8025,'RELACION PAGO DE CAJA'!K$3:K$9173)+SUMIF('RELACION PAGO DE CAJA'!B$3:B$9173,A8025,'RELACION PAGO DE CAJA'!L$3:L$9173)+(SUMIF('RELACION PAGO DE CAJA'!B$3:B$9173,A8025,'RELACION PAGO DE CAJA'!M$3:M$408)+(SUMIF('RELACION PAGO DE CAJA'!B$3:B$9173,A8025,'RELACION PAGO DE CAJA'!N$3:N$9173)))))</f>
        <v>#REF!</v>
      </c>
    </row>
    <row r="8026" spans="1:10">
      <c r="A8026" s="16" t="str">
        <f t="shared" si="130"/>
        <v/>
      </c>
      <c r="B8026" s="93"/>
      <c r="C8026" s="97"/>
      <c r="D8026" s="25"/>
      <c r="E8026" s="91"/>
      <c r="F8026" s="98"/>
      <c r="G8026" s="23"/>
      <c r="H8026" s="23"/>
      <c r="I8026" s="23"/>
      <c r="J8026" s="14" t="e">
        <f ca="1">F8026-(G8026+(SUMIF('RELACION PAGO DE CAJA'!B$3:B$9173,A8026,'RELACION PAGO DE CAJA'!K$3:K$9173)+SUMIF('RELACION PAGO DE CAJA'!B$3:B$9173,A8026,'RELACION PAGO DE CAJA'!L$3:L$9173)+(SUMIF('RELACION PAGO DE CAJA'!B$3:B$9173,A8026,'RELACION PAGO DE CAJA'!M$3:M$408)+(SUMIF('RELACION PAGO DE CAJA'!B$3:B$9173,A8026,'RELACION PAGO DE CAJA'!N$3:N$9173)))))</f>
        <v>#REF!</v>
      </c>
    </row>
    <row r="8027" spans="1:10">
      <c r="A8027" s="16" t="str">
        <f t="shared" si="130"/>
        <v/>
      </c>
      <c r="B8027" s="93"/>
      <c r="C8027" s="97"/>
      <c r="D8027" s="25"/>
      <c r="E8027" s="91"/>
      <c r="F8027" s="98"/>
      <c r="G8027" s="23"/>
      <c r="H8027" s="23"/>
      <c r="I8027" s="23"/>
      <c r="J8027" s="14" t="e">
        <f ca="1">F8027-(G8027+(SUMIF('RELACION PAGO DE CAJA'!B$3:B$9173,A8027,'RELACION PAGO DE CAJA'!K$3:K$9173)+SUMIF('RELACION PAGO DE CAJA'!B$3:B$9173,A8027,'RELACION PAGO DE CAJA'!L$3:L$9173)+(SUMIF('RELACION PAGO DE CAJA'!B$3:B$9173,A8027,'RELACION PAGO DE CAJA'!M$3:M$408)+(SUMIF('RELACION PAGO DE CAJA'!B$3:B$9173,A8027,'RELACION PAGO DE CAJA'!N$3:N$9173)))))</f>
        <v>#REF!</v>
      </c>
    </row>
    <row r="8028" spans="1:10">
      <c r="A8028" s="16" t="str">
        <f t="shared" si="130"/>
        <v/>
      </c>
      <c r="B8028" s="93"/>
      <c r="C8028" s="97"/>
      <c r="D8028" s="25"/>
      <c r="E8028" s="91"/>
      <c r="F8028" s="98"/>
      <c r="G8028" s="23"/>
      <c r="H8028" s="23"/>
      <c r="I8028" s="23"/>
      <c r="J8028" s="14" t="e">
        <f ca="1">F8028-(G8028+(SUMIF('RELACION PAGO DE CAJA'!B$3:B$9173,A8028,'RELACION PAGO DE CAJA'!K$3:K$9173)+SUMIF('RELACION PAGO DE CAJA'!B$3:B$9173,A8028,'RELACION PAGO DE CAJA'!L$3:L$9173)+(SUMIF('RELACION PAGO DE CAJA'!B$3:B$9173,A8028,'RELACION PAGO DE CAJA'!M$3:M$408)+(SUMIF('RELACION PAGO DE CAJA'!B$3:B$9173,A8028,'RELACION PAGO DE CAJA'!N$3:N$9173)))))</f>
        <v>#REF!</v>
      </c>
    </row>
    <row r="8029" spans="1:10">
      <c r="A8029" s="16" t="str">
        <f t="shared" si="130"/>
        <v/>
      </c>
      <c r="B8029" s="93"/>
      <c r="C8029" s="97"/>
      <c r="D8029" s="25"/>
      <c r="E8029" s="91"/>
      <c r="F8029" s="98"/>
      <c r="G8029" s="23"/>
      <c r="H8029" s="23"/>
      <c r="I8029" s="23"/>
      <c r="J8029" s="14" t="e">
        <f ca="1">F8029-(G8029+(SUMIF('RELACION PAGO DE CAJA'!B$3:B$9173,A8029,'RELACION PAGO DE CAJA'!K$3:K$9173)+SUMIF('RELACION PAGO DE CAJA'!B$3:B$9173,A8029,'RELACION PAGO DE CAJA'!L$3:L$9173)+(SUMIF('RELACION PAGO DE CAJA'!B$3:B$9173,A8029,'RELACION PAGO DE CAJA'!M$3:M$408)+(SUMIF('RELACION PAGO DE CAJA'!B$3:B$9173,A8029,'RELACION PAGO DE CAJA'!N$3:N$9173)))))</f>
        <v>#REF!</v>
      </c>
    </row>
    <row r="8030" spans="1:10">
      <c r="A8030" s="16" t="str">
        <f t="shared" si="130"/>
        <v/>
      </c>
      <c r="B8030" s="93"/>
      <c r="C8030" s="97"/>
      <c r="D8030" s="25"/>
      <c r="E8030" s="91"/>
      <c r="F8030" s="98"/>
      <c r="G8030" s="23"/>
      <c r="H8030" s="23"/>
      <c r="I8030" s="23"/>
      <c r="J8030" s="14" t="e">
        <f ca="1">F8030-(G8030+(SUMIF('RELACION PAGO DE CAJA'!B$3:B$9173,A8030,'RELACION PAGO DE CAJA'!K$3:K$9173)+SUMIF('RELACION PAGO DE CAJA'!B$3:B$9173,A8030,'RELACION PAGO DE CAJA'!L$3:L$9173)+(SUMIF('RELACION PAGO DE CAJA'!B$3:B$9173,A8030,'RELACION PAGO DE CAJA'!M$3:M$408)+(SUMIF('RELACION PAGO DE CAJA'!B$3:B$9173,A8030,'RELACION PAGO DE CAJA'!N$3:N$9173)))))</f>
        <v>#REF!</v>
      </c>
    </row>
    <row r="8031" spans="1:10">
      <c r="A8031" s="16" t="str">
        <f t="shared" si="130"/>
        <v/>
      </c>
      <c r="B8031" s="93"/>
      <c r="C8031" s="97"/>
      <c r="D8031" s="25"/>
      <c r="E8031" s="91"/>
      <c r="F8031" s="98"/>
      <c r="G8031" s="23"/>
      <c r="H8031" s="23"/>
      <c r="I8031" s="23"/>
      <c r="J8031" s="14" t="e">
        <f ca="1">F8031-(G8031+(SUMIF('RELACION PAGO DE CAJA'!B$3:B$9173,A8031,'RELACION PAGO DE CAJA'!K$3:K$9173)+SUMIF('RELACION PAGO DE CAJA'!B$3:B$9173,A8031,'RELACION PAGO DE CAJA'!L$3:L$9173)+(SUMIF('RELACION PAGO DE CAJA'!B$3:B$9173,A8031,'RELACION PAGO DE CAJA'!M$3:M$408)+(SUMIF('RELACION PAGO DE CAJA'!B$3:B$9173,A8031,'RELACION PAGO DE CAJA'!N$3:N$9173)))))</f>
        <v>#REF!</v>
      </c>
    </row>
    <row r="8032" spans="1:10">
      <c r="A8032" s="16" t="str">
        <f t="shared" si="130"/>
        <v/>
      </c>
      <c r="B8032" s="93"/>
      <c r="C8032" s="97"/>
      <c r="D8032" s="25"/>
      <c r="E8032" s="91"/>
      <c r="F8032" s="98"/>
      <c r="G8032" s="23"/>
      <c r="H8032" s="23"/>
      <c r="I8032" s="23"/>
      <c r="J8032" s="14" t="e">
        <f ca="1">F8032-(G8032+(SUMIF('RELACION PAGO DE CAJA'!B$3:B$9173,A8032,'RELACION PAGO DE CAJA'!K$3:K$9173)+SUMIF('RELACION PAGO DE CAJA'!B$3:B$9173,A8032,'RELACION PAGO DE CAJA'!L$3:L$9173)+(SUMIF('RELACION PAGO DE CAJA'!B$3:B$9173,A8032,'RELACION PAGO DE CAJA'!M$3:M$408)+(SUMIF('RELACION PAGO DE CAJA'!B$3:B$9173,A8032,'RELACION PAGO DE CAJA'!N$3:N$9173)))))</f>
        <v>#REF!</v>
      </c>
    </row>
    <row r="8033" spans="1:10">
      <c r="A8033" s="16" t="str">
        <f t="shared" si="130"/>
        <v/>
      </c>
      <c r="B8033" s="93"/>
      <c r="C8033" s="97"/>
      <c r="D8033" s="25"/>
      <c r="E8033" s="91"/>
      <c r="F8033" s="98"/>
      <c r="G8033" s="23"/>
      <c r="H8033" s="23"/>
      <c r="I8033" s="23"/>
      <c r="J8033" s="14" t="e">
        <f ca="1">F8033-(G8033+(SUMIF('RELACION PAGO DE CAJA'!B$3:B$9173,A8033,'RELACION PAGO DE CAJA'!K$3:K$9173)+SUMIF('RELACION PAGO DE CAJA'!B$3:B$9173,A8033,'RELACION PAGO DE CAJA'!L$3:L$9173)+(SUMIF('RELACION PAGO DE CAJA'!B$3:B$9173,A8033,'RELACION PAGO DE CAJA'!M$3:M$408)+(SUMIF('RELACION PAGO DE CAJA'!B$3:B$9173,A8033,'RELACION PAGO DE CAJA'!N$3:N$9173)))))</f>
        <v>#REF!</v>
      </c>
    </row>
    <row r="8034" spans="1:10">
      <c r="A8034" s="16" t="str">
        <f t="shared" si="130"/>
        <v/>
      </c>
      <c r="B8034" s="93"/>
      <c r="C8034" s="97"/>
      <c r="D8034" s="25"/>
      <c r="E8034" s="91"/>
      <c r="F8034" s="98"/>
      <c r="G8034" s="23"/>
      <c r="H8034" s="23"/>
      <c r="I8034" s="23"/>
      <c r="J8034" s="14" t="e">
        <f ca="1">F8034-(G8034+(SUMIF('RELACION PAGO DE CAJA'!B$3:B$9173,A8034,'RELACION PAGO DE CAJA'!K$3:K$9173)+SUMIF('RELACION PAGO DE CAJA'!B$3:B$9173,A8034,'RELACION PAGO DE CAJA'!L$3:L$9173)+(SUMIF('RELACION PAGO DE CAJA'!B$3:B$9173,A8034,'RELACION PAGO DE CAJA'!M$3:M$408)+(SUMIF('RELACION PAGO DE CAJA'!B$3:B$9173,A8034,'RELACION PAGO DE CAJA'!N$3:N$9173)))))</f>
        <v>#REF!</v>
      </c>
    </row>
    <row r="8035" spans="1:10">
      <c r="A8035" s="16" t="str">
        <f t="shared" si="130"/>
        <v/>
      </c>
      <c r="B8035" s="93"/>
      <c r="C8035" s="97"/>
      <c r="D8035" s="25"/>
      <c r="E8035" s="91"/>
      <c r="F8035" s="98"/>
      <c r="G8035" s="23"/>
      <c r="H8035" s="23"/>
      <c r="I8035" s="23"/>
      <c r="J8035" s="14" t="e">
        <f ca="1">F8035-(G8035+(SUMIF('RELACION PAGO DE CAJA'!B$3:B$9173,A8035,'RELACION PAGO DE CAJA'!K$3:K$9173)+SUMIF('RELACION PAGO DE CAJA'!B$3:B$9173,A8035,'RELACION PAGO DE CAJA'!L$3:L$9173)+(SUMIF('RELACION PAGO DE CAJA'!B$3:B$9173,A8035,'RELACION PAGO DE CAJA'!M$3:M$408)+(SUMIF('RELACION PAGO DE CAJA'!B$3:B$9173,A8035,'RELACION PAGO DE CAJA'!N$3:N$9173)))))</f>
        <v>#REF!</v>
      </c>
    </row>
    <row r="8036" spans="1:10">
      <c r="A8036" s="16" t="str">
        <f t="shared" si="130"/>
        <v/>
      </c>
      <c r="B8036" s="93"/>
      <c r="C8036" s="97"/>
      <c r="D8036" s="25"/>
      <c r="E8036" s="91"/>
      <c r="F8036" s="98"/>
      <c r="G8036" s="23"/>
      <c r="H8036" s="23"/>
      <c r="I8036" s="23"/>
      <c r="J8036" s="14" t="e">
        <f ca="1">F8036-(G8036+(SUMIF('RELACION PAGO DE CAJA'!B$3:B$9173,A8036,'RELACION PAGO DE CAJA'!K$3:K$9173)+SUMIF('RELACION PAGO DE CAJA'!B$3:B$9173,A8036,'RELACION PAGO DE CAJA'!L$3:L$9173)+(SUMIF('RELACION PAGO DE CAJA'!B$3:B$9173,A8036,'RELACION PAGO DE CAJA'!M$3:M$408)+(SUMIF('RELACION PAGO DE CAJA'!B$3:B$9173,A8036,'RELACION PAGO DE CAJA'!N$3:N$9173)))))</f>
        <v>#REF!</v>
      </c>
    </row>
    <row r="8037" spans="1:10">
      <c r="A8037" s="16" t="str">
        <f t="shared" si="130"/>
        <v/>
      </c>
      <c r="B8037" s="93"/>
      <c r="C8037" s="97"/>
      <c r="D8037" s="25"/>
      <c r="E8037" s="91"/>
      <c r="F8037" s="98"/>
      <c r="G8037" s="23"/>
      <c r="H8037" s="23"/>
      <c r="I8037" s="23"/>
      <c r="J8037" s="14" t="e">
        <f ca="1">F8037-(G8037+(SUMIF('RELACION PAGO DE CAJA'!B$3:B$9173,A8037,'RELACION PAGO DE CAJA'!K$3:K$9173)+SUMIF('RELACION PAGO DE CAJA'!B$3:B$9173,A8037,'RELACION PAGO DE CAJA'!L$3:L$9173)+(SUMIF('RELACION PAGO DE CAJA'!B$3:B$9173,A8037,'RELACION PAGO DE CAJA'!M$3:M$408)+(SUMIF('RELACION PAGO DE CAJA'!B$3:B$9173,A8037,'RELACION PAGO DE CAJA'!N$3:N$9173)))))</f>
        <v>#REF!</v>
      </c>
    </row>
    <row r="8038" spans="1:10">
      <c r="A8038" s="16" t="str">
        <f t="shared" si="130"/>
        <v/>
      </c>
      <c r="B8038" s="93"/>
      <c r="C8038" s="97"/>
      <c r="D8038" s="25"/>
      <c r="E8038" s="91"/>
      <c r="F8038" s="98"/>
      <c r="G8038" s="23"/>
      <c r="H8038" s="23"/>
      <c r="I8038" s="23"/>
      <c r="J8038" s="14" t="e">
        <f ca="1">F8038-(G8038+(SUMIF('RELACION PAGO DE CAJA'!B$3:B$9173,A8038,'RELACION PAGO DE CAJA'!K$3:K$9173)+SUMIF('RELACION PAGO DE CAJA'!B$3:B$9173,A8038,'RELACION PAGO DE CAJA'!L$3:L$9173)+(SUMIF('RELACION PAGO DE CAJA'!B$3:B$9173,A8038,'RELACION PAGO DE CAJA'!M$3:M$408)+(SUMIF('RELACION PAGO DE CAJA'!B$3:B$9173,A8038,'RELACION PAGO DE CAJA'!N$3:N$9173)))))</f>
        <v>#REF!</v>
      </c>
    </row>
    <row r="8039" spans="1:10">
      <c r="A8039" s="16" t="str">
        <f t="shared" si="130"/>
        <v/>
      </c>
      <c r="B8039" s="93"/>
      <c r="C8039" s="97"/>
      <c r="D8039" s="25"/>
      <c r="E8039" s="91"/>
      <c r="F8039" s="98"/>
      <c r="G8039" s="23"/>
      <c r="H8039" s="23"/>
      <c r="I8039" s="23"/>
      <c r="J8039" s="14" t="e">
        <f ca="1">F8039-(G8039+(SUMIF('RELACION PAGO DE CAJA'!B$3:B$9173,A8039,'RELACION PAGO DE CAJA'!K$3:K$9173)+SUMIF('RELACION PAGO DE CAJA'!B$3:B$9173,A8039,'RELACION PAGO DE CAJA'!L$3:L$9173)+(SUMIF('RELACION PAGO DE CAJA'!B$3:B$9173,A8039,'RELACION PAGO DE CAJA'!M$3:M$408)+(SUMIF('RELACION PAGO DE CAJA'!B$3:B$9173,A8039,'RELACION PAGO DE CAJA'!N$3:N$9173)))))</f>
        <v>#REF!</v>
      </c>
    </row>
    <row r="8040" spans="1:10">
      <c r="A8040" s="16" t="str">
        <f t="shared" si="130"/>
        <v/>
      </c>
      <c r="B8040" s="93"/>
      <c r="C8040" s="97"/>
      <c r="D8040" s="25"/>
      <c r="E8040" s="91"/>
      <c r="F8040" s="98"/>
      <c r="G8040" s="23"/>
      <c r="H8040" s="23"/>
      <c r="I8040" s="23"/>
      <c r="J8040" s="14" t="e">
        <f ca="1">F8040-(G8040+(SUMIF('RELACION PAGO DE CAJA'!B$3:B$9173,A8040,'RELACION PAGO DE CAJA'!K$3:K$9173)+SUMIF('RELACION PAGO DE CAJA'!B$3:B$9173,A8040,'RELACION PAGO DE CAJA'!L$3:L$9173)+(SUMIF('RELACION PAGO DE CAJA'!B$3:B$9173,A8040,'RELACION PAGO DE CAJA'!M$3:M$408)+(SUMIF('RELACION PAGO DE CAJA'!B$3:B$9173,A8040,'RELACION PAGO DE CAJA'!N$3:N$9173)))))</f>
        <v>#REF!</v>
      </c>
    </row>
    <row r="8041" spans="1:10">
      <c r="A8041" s="16" t="str">
        <f t="shared" si="130"/>
        <v/>
      </c>
      <c r="B8041" s="93"/>
      <c r="C8041" s="97"/>
      <c r="D8041" s="25"/>
      <c r="E8041" s="91"/>
      <c r="F8041" s="98"/>
      <c r="G8041" s="23"/>
      <c r="H8041" s="23"/>
      <c r="I8041" s="23"/>
      <c r="J8041" s="14" t="e">
        <f ca="1">F8041-(G8041+(SUMIF('RELACION PAGO DE CAJA'!B$3:B$9173,A8041,'RELACION PAGO DE CAJA'!K$3:K$9173)+SUMIF('RELACION PAGO DE CAJA'!B$3:B$9173,A8041,'RELACION PAGO DE CAJA'!L$3:L$9173)+(SUMIF('RELACION PAGO DE CAJA'!B$3:B$9173,A8041,'RELACION PAGO DE CAJA'!M$3:M$408)+(SUMIF('RELACION PAGO DE CAJA'!B$3:B$9173,A8041,'RELACION PAGO DE CAJA'!N$3:N$9173)))))</f>
        <v>#REF!</v>
      </c>
    </row>
    <row r="8042" spans="1:10">
      <c r="A8042" s="16" t="str">
        <f t="shared" si="130"/>
        <v/>
      </c>
      <c r="B8042" s="93"/>
      <c r="C8042" s="97"/>
      <c r="D8042" s="25"/>
      <c r="E8042" s="91"/>
      <c r="F8042" s="98"/>
      <c r="G8042" s="23"/>
      <c r="H8042" s="23"/>
      <c r="I8042" s="23"/>
      <c r="J8042" s="14" t="e">
        <f ca="1">F8042-(G8042+(SUMIF('RELACION PAGO DE CAJA'!B$3:B$9173,A8042,'RELACION PAGO DE CAJA'!K$3:K$9173)+SUMIF('RELACION PAGO DE CAJA'!B$3:B$9173,A8042,'RELACION PAGO DE CAJA'!L$3:L$9173)+(SUMIF('RELACION PAGO DE CAJA'!B$3:B$9173,A8042,'RELACION PAGO DE CAJA'!M$3:M$408)+(SUMIF('RELACION PAGO DE CAJA'!B$3:B$9173,A8042,'RELACION PAGO DE CAJA'!N$3:N$9173)))))</f>
        <v>#REF!</v>
      </c>
    </row>
    <row r="8043" spans="1:10">
      <c r="A8043" s="16" t="str">
        <f t="shared" si="130"/>
        <v/>
      </c>
      <c r="B8043" s="93"/>
      <c r="C8043" s="97"/>
      <c r="D8043" s="25"/>
      <c r="E8043" s="91"/>
      <c r="F8043" s="98"/>
      <c r="G8043" s="23"/>
      <c r="H8043" s="23"/>
      <c r="I8043" s="23"/>
      <c r="J8043" s="14" t="e">
        <f ca="1">F8043-(G8043+(SUMIF('RELACION PAGO DE CAJA'!B$3:B$9173,A8043,'RELACION PAGO DE CAJA'!K$3:K$9173)+SUMIF('RELACION PAGO DE CAJA'!B$3:B$9173,A8043,'RELACION PAGO DE CAJA'!L$3:L$9173)+(SUMIF('RELACION PAGO DE CAJA'!B$3:B$9173,A8043,'RELACION PAGO DE CAJA'!M$3:M$408)+(SUMIF('RELACION PAGO DE CAJA'!B$3:B$9173,A8043,'RELACION PAGO DE CAJA'!N$3:N$9173)))))</f>
        <v>#REF!</v>
      </c>
    </row>
    <row r="8044" spans="1:10">
      <c r="A8044" s="16" t="str">
        <f t="shared" si="130"/>
        <v/>
      </c>
      <c r="B8044" s="93"/>
      <c r="C8044" s="97"/>
      <c r="D8044" s="25"/>
      <c r="E8044" s="91"/>
      <c r="F8044" s="98"/>
      <c r="G8044" s="23"/>
      <c r="H8044" s="23"/>
      <c r="I8044" s="23"/>
      <c r="J8044" s="14" t="e">
        <f ca="1">F8044-(G8044+(SUMIF('RELACION PAGO DE CAJA'!B$3:B$9173,A8044,'RELACION PAGO DE CAJA'!K$3:K$9173)+SUMIF('RELACION PAGO DE CAJA'!B$3:B$9173,A8044,'RELACION PAGO DE CAJA'!L$3:L$9173)+(SUMIF('RELACION PAGO DE CAJA'!B$3:B$9173,A8044,'RELACION PAGO DE CAJA'!M$3:M$408)+(SUMIF('RELACION PAGO DE CAJA'!B$3:B$9173,A8044,'RELACION PAGO DE CAJA'!N$3:N$9173)))))</f>
        <v>#REF!</v>
      </c>
    </row>
    <row r="8045" spans="1:10">
      <c r="A8045" s="16" t="str">
        <f t="shared" si="130"/>
        <v/>
      </c>
      <c r="B8045" s="93"/>
      <c r="C8045" s="97"/>
      <c r="D8045" s="25"/>
      <c r="E8045" s="91"/>
      <c r="F8045" s="98"/>
      <c r="G8045" s="23"/>
      <c r="H8045" s="23"/>
      <c r="I8045" s="23"/>
      <c r="J8045" s="14" t="e">
        <f ca="1">F8045-(G8045+(SUMIF('RELACION PAGO DE CAJA'!B$3:B$9173,A8045,'RELACION PAGO DE CAJA'!K$3:K$9173)+SUMIF('RELACION PAGO DE CAJA'!B$3:B$9173,A8045,'RELACION PAGO DE CAJA'!L$3:L$9173)+(SUMIF('RELACION PAGO DE CAJA'!B$3:B$9173,A8045,'RELACION PAGO DE CAJA'!M$3:M$408)+(SUMIF('RELACION PAGO DE CAJA'!B$3:B$9173,A8045,'RELACION PAGO DE CAJA'!N$3:N$9173)))))</f>
        <v>#REF!</v>
      </c>
    </row>
    <row r="8046" spans="1:10">
      <c r="A8046" s="16" t="str">
        <f t="shared" si="130"/>
        <v/>
      </c>
      <c r="B8046" s="93"/>
      <c r="C8046" s="97"/>
      <c r="D8046" s="25"/>
      <c r="E8046" s="91"/>
      <c r="F8046" s="98"/>
      <c r="G8046" s="23"/>
      <c r="H8046" s="23"/>
      <c r="I8046" s="23"/>
      <c r="J8046" s="14" t="e">
        <f ca="1">F8046-(G8046+(SUMIF('RELACION PAGO DE CAJA'!B$3:B$9173,A8046,'RELACION PAGO DE CAJA'!K$3:K$9173)+SUMIF('RELACION PAGO DE CAJA'!B$3:B$9173,A8046,'RELACION PAGO DE CAJA'!L$3:L$9173)+(SUMIF('RELACION PAGO DE CAJA'!B$3:B$9173,A8046,'RELACION PAGO DE CAJA'!M$3:M$408)+(SUMIF('RELACION PAGO DE CAJA'!B$3:B$9173,A8046,'RELACION PAGO DE CAJA'!N$3:N$9173)))))</f>
        <v>#REF!</v>
      </c>
    </row>
    <row r="8047" spans="1:10">
      <c r="A8047" s="16" t="str">
        <f t="shared" si="130"/>
        <v/>
      </c>
      <c r="B8047" s="93"/>
      <c r="C8047" s="97"/>
      <c r="D8047" s="25"/>
      <c r="E8047" s="91"/>
      <c r="F8047" s="98"/>
      <c r="G8047" s="23"/>
      <c r="H8047" s="23"/>
      <c r="I8047" s="23"/>
      <c r="J8047" s="14" t="e">
        <f ca="1">F8047-(G8047+(SUMIF('RELACION PAGO DE CAJA'!B$3:B$9173,A8047,'RELACION PAGO DE CAJA'!K$3:K$9173)+SUMIF('RELACION PAGO DE CAJA'!B$3:B$9173,A8047,'RELACION PAGO DE CAJA'!L$3:L$9173)+(SUMIF('RELACION PAGO DE CAJA'!B$3:B$9173,A8047,'RELACION PAGO DE CAJA'!M$3:M$408)+(SUMIF('RELACION PAGO DE CAJA'!B$3:B$9173,A8047,'RELACION PAGO DE CAJA'!N$3:N$9173)))))</f>
        <v>#REF!</v>
      </c>
    </row>
    <row r="8048" spans="1:10">
      <c r="A8048" s="16" t="str">
        <f t="shared" si="130"/>
        <v/>
      </c>
      <c r="B8048" s="93"/>
      <c r="C8048" s="97"/>
      <c r="D8048" s="25"/>
      <c r="E8048" s="91"/>
      <c r="F8048" s="98"/>
      <c r="G8048" s="23"/>
      <c r="H8048" s="23"/>
      <c r="I8048" s="23"/>
      <c r="J8048" s="14" t="e">
        <f ca="1">F8048-(G8048+(SUMIF('RELACION PAGO DE CAJA'!B$3:B$9173,A8048,'RELACION PAGO DE CAJA'!K$3:K$9173)+SUMIF('RELACION PAGO DE CAJA'!B$3:B$9173,A8048,'RELACION PAGO DE CAJA'!L$3:L$9173)+(SUMIF('RELACION PAGO DE CAJA'!B$3:B$9173,A8048,'RELACION PAGO DE CAJA'!M$3:M$408)+(SUMIF('RELACION PAGO DE CAJA'!B$3:B$9173,A8048,'RELACION PAGO DE CAJA'!N$3:N$9173)))))</f>
        <v>#REF!</v>
      </c>
    </row>
    <row r="8049" spans="1:10">
      <c r="A8049" s="16" t="str">
        <f t="shared" si="130"/>
        <v/>
      </c>
      <c r="B8049" s="93"/>
      <c r="C8049" s="97"/>
      <c r="D8049" s="25"/>
      <c r="E8049" s="91"/>
      <c r="F8049" s="98"/>
      <c r="G8049" s="23"/>
      <c r="H8049" s="23"/>
      <c r="I8049" s="23"/>
      <c r="J8049" s="14" t="e">
        <f ca="1">F8049-(G8049+(SUMIF('RELACION PAGO DE CAJA'!B$3:B$9173,A8049,'RELACION PAGO DE CAJA'!K$3:K$9173)+SUMIF('RELACION PAGO DE CAJA'!B$3:B$9173,A8049,'RELACION PAGO DE CAJA'!L$3:L$9173)+(SUMIF('RELACION PAGO DE CAJA'!B$3:B$9173,A8049,'RELACION PAGO DE CAJA'!M$3:M$408)+(SUMIF('RELACION PAGO DE CAJA'!B$3:B$9173,A8049,'RELACION PAGO DE CAJA'!N$3:N$9173)))))</f>
        <v>#REF!</v>
      </c>
    </row>
    <row r="8050" spans="1:10">
      <c r="A8050" s="16" t="str">
        <f t="shared" si="130"/>
        <v/>
      </c>
      <c r="B8050" s="93"/>
      <c r="C8050" s="97"/>
      <c r="D8050" s="25"/>
      <c r="E8050" s="91"/>
      <c r="F8050" s="98"/>
      <c r="G8050" s="23"/>
      <c r="H8050" s="23"/>
      <c r="I8050" s="23"/>
      <c r="J8050" s="14" t="e">
        <f ca="1">F8050-(G8050+(SUMIF('RELACION PAGO DE CAJA'!B$3:B$9173,A8050,'RELACION PAGO DE CAJA'!K$3:K$9173)+SUMIF('RELACION PAGO DE CAJA'!B$3:B$9173,A8050,'RELACION PAGO DE CAJA'!L$3:L$9173)+(SUMIF('RELACION PAGO DE CAJA'!B$3:B$9173,A8050,'RELACION PAGO DE CAJA'!M$3:M$408)+(SUMIF('RELACION PAGO DE CAJA'!B$3:B$9173,A8050,'RELACION PAGO DE CAJA'!N$3:N$9173)))))</f>
        <v>#REF!</v>
      </c>
    </row>
    <row r="8051" spans="1:10">
      <c r="A8051" s="16" t="str">
        <f t="shared" si="130"/>
        <v/>
      </c>
      <c r="B8051" s="93"/>
      <c r="C8051" s="97"/>
      <c r="D8051" s="25"/>
      <c r="E8051" s="91"/>
      <c r="F8051" s="98"/>
      <c r="G8051" s="23"/>
      <c r="H8051" s="23"/>
      <c r="I8051" s="23"/>
      <c r="J8051" s="14" t="e">
        <f ca="1">F8051-(G8051+(SUMIF('RELACION PAGO DE CAJA'!B$3:B$9173,A8051,'RELACION PAGO DE CAJA'!K$3:K$9173)+SUMIF('RELACION PAGO DE CAJA'!B$3:B$9173,A8051,'RELACION PAGO DE CAJA'!L$3:L$9173)+(SUMIF('RELACION PAGO DE CAJA'!B$3:B$9173,A8051,'RELACION PAGO DE CAJA'!M$3:M$408)+(SUMIF('RELACION PAGO DE CAJA'!B$3:B$9173,A8051,'RELACION PAGO DE CAJA'!N$3:N$9173)))))</f>
        <v>#REF!</v>
      </c>
    </row>
    <row r="8052" spans="1:10">
      <c r="A8052" s="16" t="str">
        <f t="shared" si="130"/>
        <v/>
      </c>
      <c r="B8052" s="93"/>
      <c r="C8052" s="97"/>
      <c r="D8052" s="25"/>
      <c r="E8052" s="91"/>
      <c r="F8052" s="98"/>
      <c r="G8052" s="23"/>
      <c r="H8052" s="23"/>
      <c r="I8052" s="23"/>
      <c r="J8052" s="14" t="e">
        <f ca="1">F8052-(G8052+(SUMIF('RELACION PAGO DE CAJA'!B$3:B$9173,A8052,'RELACION PAGO DE CAJA'!K$3:K$9173)+SUMIF('RELACION PAGO DE CAJA'!B$3:B$9173,A8052,'RELACION PAGO DE CAJA'!L$3:L$9173)+(SUMIF('RELACION PAGO DE CAJA'!B$3:B$9173,A8052,'RELACION PAGO DE CAJA'!M$3:M$408)+(SUMIF('RELACION PAGO DE CAJA'!B$3:B$9173,A8052,'RELACION PAGO DE CAJA'!N$3:N$9173)))))</f>
        <v>#REF!</v>
      </c>
    </row>
    <row r="8053" spans="1:10">
      <c r="A8053" s="16" t="str">
        <f t="shared" si="130"/>
        <v/>
      </c>
      <c r="B8053" s="93"/>
      <c r="C8053" s="97"/>
      <c r="D8053" s="25"/>
      <c r="E8053" s="91"/>
      <c r="F8053" s="98"/>
      <c r="G8053" s="23"/>
      <c r="H8053" s="23"/>
      <c r="I8053" s="23"/>
      <c r="J8053" s="14" t="e">
        <f ca="1">F8053-(G8053+(SUMIF('RELACION PAGO DE CAJA'!B$3:B$9173,A8053,'RELACION PAGO DE CAJA'!K$3:K$9173)+SUMIF('RELACION PAGO DE CAJA'!B$3:B$9173,A8053,'RELACION PAGO DE CAJA'!L$3:L$9173)+(SUMIF('RELACION PAGO DE CAJA'!B$3:B$9173,A8053,'RELACION PAGO DE CAJA'!M$3:M$408)+(SUMIF('RELACION PAGO DE CAJA'!B$3:B$9173,A8053,'RELACION PAGO DE CAJA'!N$3:N$9173)))))</f>
        <v>#REF!</v>
      </c>
    </row>
    <row r="8054" spans="1:10">
      <c r="A8054" s="16" t="str">
        <f t="shared" si="130"/>
        <v/>
      </c>
      <c r="B8054" s="93"/>
      <c r="C8054" s="97"/>
      <c r="D8054" s="25"/>
      <c r="E8054" s="91"/>
      <c r="F8054" s="98"/>
      <c r="G8054" s="23"/>
      <c r="H8054" s="23"/>
      <c r="I8054" s="23"/>
      <c r="J8054" s="14" t="e">
        <f ca="1">F8054-(G8054+(SUMIF('RELACION PAGO DE CAJA'!B$3:B$9173,A8054,'RELACION PAGO DE CAJA'!K$3:K$9173)+SUMIF('RELACION PAGO DE CAJA'!B$3:B$9173,A8054,'RELACION PAGO DE CAJA'!L$3:L$9173)+(SUMIF('RELACION PAGO DE CAJA'!B$3:B$9173,A8054,'RELACION PAGO DE CAJA'!M$3:M$408)+(SUMIF('RELACION PAGO DE CAJA'!B$3:B$9173,A8054,'RELACION PAGO DE CAJA'!N$3:N$9173)))))</f>
        <v>#REF!</v>
      </c>
    </row>
    <row r="8055" spans="1:10">
      <c r="A8055" s="16" t="str">
        <f t="shared" si="130"/>
        <v/>
      </c>
      <c r="B8055" s="93"/>
      <c r="C8055" s="97"/>
      <c r="D8055" s="25"/>
      <c r="E8055" s="91"/>
      <c r="F8055" s="98"/>
      <c r="G8055" s="23"/>
      <c r="H8055" s="23"/>
      <c r="I8055" s="23"/>
      <c r="J8055" s="14" t="e">
        <f ca="1">F8055-(G8055+(SUMIF('RELACION PAGO DE CAJA'!B$3:B$9173,A8055,'RELACION PAGO DE CAJA'!K$3:K$9173)+SUMIF('RELACION PAGO DE CAJA'!B$3:B$9173,A8055,'RELACION PAGO DE CAJA'!L$3:L$9173)+(SUMIF('RELACION PAGO DE CAJA'!B$3:B$9173,A8055,'RELACION PAGO DE CAJA'!M$3:M$408)+(SUMIF('RELACION PAGO DE CAJA'!B$3:B$9173,A8055,'RELACION PAGO DE CAJA'!N$3:N$9173)))))</f>
        <v>#REF!</v>
      </c>
    </row>
    <row r="8056" spans="1:10">
      <c r="A8056" s="16" t="str">
        <f t="shared" si="130"/>
        <v/>
      </c>
      <c r="B8056" s="93"/>
      <c r="C8056" s="97"/>
      <c r="D8056" s="25"/>
      <c r="E8056" s="91"/>
      <c r="F8056" s="98"/>
      <c r="G8056" s="23"/>
      <c r="H8056" s="23"/>
      <c r="I8056" s="23"/>
      <c r="J8056" s="14" t="e">
        <f ca="1">F8056-(G8056+(SUMIF('RELACION PAGO DE CAJA'!B$3:B$9173,A8056,'RELACION PAGO DE CAJA'!K$3:K$9173)+SUMIF('RELACION PAGO DE CAJA'!B$3:B$9173,A8056,'RELACION PAGO DE CAJA'!L$3:L$9173)+(SUMIF('RELACION PAGO DE CAJA'!B$3:B$9173,A8056,'RELACION PAGO DE CAJA'!M$3:M$408)+(SUMIF('RELACION PAGO DE CAJA'!B$3:B$9173,A8056,'RELACION PAGO DE CAJA'!N$3:N$9173)))))</f>
        <v>#REF!</v>
      </c>
    </row>
    <row r="8057" spans="1:10">
      <c r="A8057" s="16" t="str">
        <f t="shared" si="130"/>
        <v/>
      </c>
      <c r="B8057" s="93"/>
      <c r="C8057" s="97"/>
      <c r="D8057" s="25"/>
      <c r="E8057" s="91"/>
      <c r="F8057" s="98"/>
      <c r="G8057" s="23"/>
      <c r="H8057" s="23"/>
      <c r="I8057" s="23"/>
      <c r="J8057" s="14" t="e">
        <f ca="1">F8057-(G8057+(SUMIF('RELACION PAGO DE CAJA'!B$3:B$9173,A8057,'RELACION PAGO DE CAJA'!K$3:K$9173)+SUMIF('RELACION PAGO DE CAJA'!B$3:B$9173,A8057,'RELACION PAGO DE CAJA'!L$3:L$9173)+(SUMIF('RELACION PAGO DE CAJA'!B$3:B$9173,A8057,'RELACION PAGO DE CAJA'!M$3:M$408)+(SUMIF('RELACION PAGO DE CAJA'!B$3:B$9173,A8057,'RELACION PAGO DE CAJA'!N$3:N$9173)))))</f>
        <v>#REF!</v>
      </c>
    </row>
    <row r="8058" spans="1:10">
      <c r="A8058" s="16" t="str">
        <f t="shared" si="130"/>
        <v/>
      </c>
      <c r="B8058" s="93"/>
      <c r="C8058" s="97"/>
      <c r="D8058" s="25"/>
      <c r="E8058" s="91"/>
      <c r="F8058" s="98"/>
      <c r="G8058" s="23"/>
      <c r="H8058" s="23"/>
      <c r="I8058" s="23"/>
      <c r="J8058" s="14" t="e">
        <f ca="1">F8058-(G8058+(SUMIF('RELACION PAGO DE CAJA'!B$3:B$9173,A8058,'RELACION PAGO DE CAJA'!K$3:K$9173)+SUMIF('RELACION PAGO DE CAJA'!B$3:B$9173,A8058,'RELACION PAGO DE CAJA'!L$3:L$9173)+(SUMIF('RELACION PAGO DE CAJA'!B$3:B$9173,A8058,'RELACION PAGO DE CAJA'!M$3:M$408)+(SUMIF('RELACION PAGO DE CAJA'!B$3:B$9173,A8058,'RELACION PAGO DE CAJA'!N$3:N$9173)))))</f>
        <v>#REF!</v>
      </c>
    </row>
    <row r="8059" spans="1:10">
      <c r="A8059" s="16" t="str">
        <f t="shared" si="130"/>
        <v/>
      </c>
      <c r="B8059" s="93"/>
      <c r="C8059" s="97"/>
      <c r="D8059" s="25"/>
      <c r="E8059" s="91"/>
      <c r="F8059" s="98"/>
      <c r="G8059" s="23"/>
      <c r="H8059" s="23"/>
      <c r="I8059" s="23"/>
      <c r="J8059" s="14" t="e">
        <f ca="1">F8059-(G8059+(SUMIF('RELACION PAGO DE CAJA'!B$3:B$9173,A8059,'RELACION PAGO DE CAJA'!K$3:K$9173)+SUMIF('RELACION PAGO DE CAJA'!B$3:B$9173,A8059,'RELACION PAGO DE CAJA'!L$3:L$9173)+(SUMIF('RELACION PAGO DE CAJA'!B$3:B$9173,A8059,'RELACION PAGO DE CAJA'!M$3:M$408)+(SUMIF('RELACION PAGO DE CAJA'!B$3:B$9173,A8059,'RELACION PAGO DE CAJA'!N$3:N$9173)))))</f>
        <v>#REF!</v>
      </c>
    </row>
    <row r="8060" spans="1:10">
      <c r="A8060" s="16" t="str">
        <f t="shared" si="130"/>
        <v/>
      </c>
      <c r="B8060" s="93"/>
      <c r="C8060" s="97"/>
      <c r="D8060" s="25"/>
      <c r="E8060" s="91"/>
      <c r="F8060" s="98"/>
      <c r="G8060" s="23"/>
      <c r="H8060" s="23"/>
      <c r="I8060" s="23"/>
      <c r="J8060" s="14" t="e">
        <f ca="1">F8060-(G8060+(SUMIF('RELACION PAGO DE CAJA'!B$3:B$9173,A8060,'RELACION PAGO DE CAJA'!K$3:K$9173)+SUMIF('RELACION PAGO DE CAJA'!B$3:B$9173,A8060,'RELACION PAGO DE CAJA'!L$3:L$9173)+(SUMIF('RELACION PAGO DE CAJA'!B$3:B$9173,A8060,'RELACION PAGO DE CAJA'!M$3:M$408)+(SUMIF('RELACION PAGO DE CAJA'!B$3:B$9173,A8060,'RELACION PAGO DE CAJA'!N$3:N$9173)))))</f>
        <v>#REF!</v>
      </c>
    </row>
    <row r="8061" spans="1:10">
      <c r="A8061" s="16" t="str">
        <f t="shared" si="130"/>
        <v/>
      </c>
      <c r="B8061" s="93"/>
      <c r="C8061" s="97"/>
      <c r="D8061" s="25"/>
      <c r="E8061" s="91"/>
      <c r="F8061" s="98"/>
      <c r="G8061" s="23"/>
      <c r="H8061" s="23"/>
      <c r="I8061" s="23"/>
      <c r="J8061" s="14" t="e">
        <f ca="1">F8061-(G8061+(SUMIF('RELACION PAGO DE CAJA'!B$3:B$9173,A8061,'RELACION PAGO DE CAJA'!K$3:K$9173)+SUMIF('RELACION PAGO DE CAJA'!B$3:B$9173,A8061,'RELACION PAGO DE CAJA'!L$3:L$9173)+(SUMIF('RELACION PAGO DE CAJA'!B$3:B$9173,A8061,'RELACION PAGO DE CAJA'!M$3:M$408)+(SUMIF('RELACION PAGO DE CAJA'!B$3:B$9173,A8061,'RELACION PAGO DE CAJA'!N$3:N$9173)))))</f>
        <v>#REF!</v>
      </c>
    </row>
    <row r="8062" spans="1:10">
      <c r="A8062" s="16" t="str">
        <f t="shared" si="130"/>
        <v/>
      </c>
      <c r="B8062" s="93"/>
      <c r="C8062" s="97"/>
      <c r="D8062" s="25"/>
      <c r="E8062" s="91"/>
      <c r="F8062" s="98"/>
      <c r="G8062" s="23"/>
      <c r="H8062" s="23"/>
      <c r="I8062" s="23"/>
      <c r="J8062" s="14" t="e">
        <f ca="1">F8062-(G8062+(SUMIF('RELACION PAGO DE CAJA'!B$3:B$9173,A8062,'RELACION PAGO DE CAJA'!K$3:K$9173)+SUMIF('RELACION PAGO DE CAJA'!B$3:B$9173,A8062,'RELACION PAGO DE CAJA'!L$3:L$9173)+(SUMIF('RELACION PAGO DE CAJA'!B$3:B$9173,A8062,'RELACION PAGO DE CAJA'!M$3:M$408)+(SUMIF('RELACION PAGO DE CAJA'!B$3:B$9173,A8062,'RELACION PAGO DE CAJA'!N$3:N$9173)))))</f>
        <v>#REF!</v>
      </c>
    </row>
    <row r="8063" spans="1:10">
      <c r="A8063" s="16" t="str">
        <f t="shared" si="130"/>
        <v/>
      </c>
      <c r="B8063" s="93"/>
      <c r="C8063" s="97"/>
      <c r="D8063" s="25"/>
      <c r="E8063" s="91"/>
      <c r="F8063" s="98"/>
      <c r="G8063" s="23"/>
      <c r="H8063" s="23"/>
      <c r="I8063" s="23"/>
      <c r="J8063" s="14" t="e">
        <f ca="1">F8063-(G8063+(SUMIF('RELACION PAGO DE CAJA'!B$3:B$9173,A8063,'RELACION PAGO DE CAJA'!K$3:K$9173)+SUMIF('RELACION PAGO DE CAJA'!B$3:B$9173,A8063,'RELACION PAGO DE CAJA'!L$3:L$9173)+(SUMIF('RELACION PAGO DE CAJA'!B$3:B$9173,A8063,'RELACION PAGO DE CAJA'!M$3:M$408)+(SUMIF('RELACION PAGO DE CAJA'!B$3:B$9173,A8063,'RELACION PAGO DE CAJA'!N$3:N$9173)))))</f>
        <v>#REF!</v>
      </c>
    </row>
    <row r="8064" spans="1:10">
      <c r="A8064" s="16" t="str">
        <f t="shared" si="130"/>
        <v/>
      </c>
      <c r="B8064" s="93"/>
      <c r="C8064" s="97"/>
      <c r="D8064" s="25"/>
      <c r="E8064" s="91"/>
      <c r="F8064" s="98"/>
      <c r="G8064" s="23"/>
      <c r="H8064" s="23"/>
      <c r="I8064" s="23"/>
      <c r="J8064" s="14" t="e">
        <f ca="1">F8064-(G8064+(SUMIF('RELACION PAGO DE CAJA'!B$3:B$9173,A8064,'RELACION PAGO DE CAJA'!K$3:K$9173)+SUMIF('RELACION PAGO DE CAJA'!B$3:B$9173,A8064,'RELACION PAGO DE CAJA'!L$3:L$9173)+(SUMIF('RELACION PAGO DE CAJA'!B$3:B$9173,A8064,'RELACION PAGO DE CAJA'!M$3:M$408)+(SUMIF('RELACION PAGO DE CAJA'!B$3:B$9173,A8064,'RELACION PAGO DE CAJA'!N$3:N$9173)))))</f>
        <v>#REF!</v>
      </c>
    </row>
    <row r="8065" spans="1:10">
      <c r="A8065" s="16" t="str">
        <f t="shared" si="130"/>
        <v/>
      </c>
      <c r="B8065" s="93"/>
      <c r="C8065" s="97"/>
      <c r="D8065" s="25"/>
      <c r="E8065" s="91"/>
      <c r="F8065" s="98"/>
      <c r="G8065" s="23"/>
      <c r="H8065" s="23"/>
      <c r="I8065" s="23"/>
      <c r="J8065" s="14" t="e">
        <f ca="1">F8065-(G8065+(SUMIF('RELACION PAGO DE CAJA'!B$3:B$9173,A8065,'RELACION PAGO DE CAJA'!K$3:K$9173)+SUMIF('RELACION PAGO DE CAJA'!B$3:B$9173,A8065,'RELACION PAGO DE CAJA'!L$3:L$9173)+(SUMIF('RELACION PAGO DE CAJA'!B$3:B$9173,A8065,'RELACION PAGO DE CAJA'!M$3:M$408)+(SUMIF('RELACION PAGO DE CAJA'!B$3:B$9173,A8065,'RELACION PAGO DE CAJA'!N$3:N$9173)))))</f>
        <v>#REF!</v>
      </c>
    </row>
    <row r="8066" spans="1:10">
      <c r="A8066" s="16" t="str">
        <f t="shared" si="130"/>
        <v/>
      </c>
      <c r="B8066" s="93"/>
      <c r="C8066" s="97"/>
      <c r="D8066" s="25"/>
      <c r="E8066" s="91"/>
      <c r="F8066" s="98"/>
      <c r="G8066" s="23"/>
      <c r="H8066" s="23"/>
      <c r="I8066" s="23"/>
      <c r="J8066" s="14" t="e">
        <f ca="1">F8066-(G8066+(SUMIF('RELACION PAGO DE CAJA'!B$3:B$9173,A8066,'RELACION PAGO DE CAJA'!K$3:K$9173)+SUMIF('RELACION PAGO DE CAJA'!B$3:B$9173,A8066,'RELACION PAGO DE CAJA'!L$3:L$9173)+(SUMIF('RELACION PAGO DE CAJA'!B$3:B$9173,A8066,'RELACION PAGO DE CAJA'!M$3:M$408)+(SUMIF('RELACION PAGO DE CAJA'!B$3:B$9173,A8066,'RELACION PAGO DE CAJA'!N$3:N$9173)))))</f>
        <v>#REF!</v>
      </c>
    </row>
    <row r="8067" spans="1:10">
      <c r="A8067" s="16" t="str">
        <f t="shared" si="130"/>
        <v/>
      </c>
      <c r="B8067" s="93"/>
      <c r="C8067" s="97"/>
      <c r="D8067" s="25"/>
      <c r="E8067" s="91"/>
      <c r="F8067" s="98"/>
      <c r="G8067" s="23"/>
      <c r="H8067" s="23"/>
      <c r="I8067" s="23"/>
      <c r="J8067" s="14" t="e">
        <f ca="1">F8067-(G8067+(SUMIF('RELACION PAGO DE CAJA'!B$3:B$9173,A8067,'RELACION PAGO DE CAJA'!K$3:K$9173)+SUMIF('RELACION PAGO DE CAJA'!B$3:B$9173,A8067,'RELACION PAGO DE CAJA'!L$3:L$9173)+(SUMIF('RELACION PAGO DE CAJA'!B$3:B$9173,A8067,'RELACION PAGO DE CAJA'!M$3:M$408)+(SUMIF('RELACION PAGO DE CAJA'!B$3:B$9173,A8067,'RELACION PAGO DE CAJA'!N$3:N$9173)))))</f>
        <v>#REF!</v>
      </c>
    </row>
    <row r="8068" spans="1:10">
      <c r="A8068" s="16" t="str">
        <f t="shared" si="130"/>
        <v/>
      </c>
      <c r="B8068" s="93"/>
      <c r="C8068" s="97"/>
      <c r="D8068" s="25"/>
      <c r="E8068" s="91"/>
      <c r="F8068" s="98"/>
      <c r="G8068" s="23"/>
      <c r="H8068" s="23"/>
      <c r="I8068" s="23"/>
      <c r="J8068" s="14" t="e">
        <f ca="1">F8068-(G8068+(SUMIF('RELACION PAGO DE CAJA'!B$3:B$9173,A8068,'RELACION PAGO DE CAJA'!K$3:K$9173)+SUMIF('RELACION PAGO DE CAJA'!B$3:B$9173,A8068,'RELACION PAGO DE CAJA'!L$3:L$9173)+(SUMIF('RELACION PAGO DE CAJA'!B$3:B$9173,A8068,'RELACION PAGO DE CAJA'!M$3:M$408)+(SUMIF('RELACION PAGO DE CAJA'!B$3:B$9173,A8068,'RELACION PAGO DE CAJA'!N$3:N$9173)))))</f>
        <v>#REF!</v>
      </c>
    </row>
    <row r="8069" spans="1:10">
      <c r="A8069" s="16" t="str">
        <f t="shared" si="130"/>
        <v/>
      </c>
      <c r="B8069" s="93"/>
      <c r="C8069" s="97"/>
      <c r="D8069" s="25"/>
      <c r="E8069" s="91"/>
      <c r="F8069" s="98"/>
      <c r="G8069" s="23"/>
      <c r="H8069" s="23"/>
      <c r="I8069" s="23"/>
      <c r="J8069" s="14" t="e">
        <f ca="1">F8069-(G8069+(SUMIF('RELACION PAGO DE CAJA'!B$3:B$9173,A8069,'RELACION PAGO DE CAJA'!K$3:K$9173)+SUMIF('RELACION PAGO DE CAJA'!B$3:B$9173,A8069,'RELACION PAGO DE CAJA'!L$3:L$9173)+(SUMIF('RELACION PAGO DE CAJA'!B$3:B$9173,A8069,'RELACION PAGO DE CAJA'!M$3:M$408)+(SUMIF('RELACION PAGO DE CAJA'!B$3:B$9173,A8069,'RELACION PAGO DE CAJA'!N$3:N$9173)))))</f>
        <v>#REF!</v>
      </c>
    </row>
    <row r="8070" spans="1:10">
      <c r="A8070" s="16" t="str">
        <f t="shared" si="130"/>
        <v/>
      </c>
      <c r="B8070" s="93"/>
      <c r="C8070" s="97"/>
      <c r="D8070" s="25"/>
      <c r="E8070" s="91"/>
      <c r="F8070" s="98"/>
      <c r="G8070" s="23"/>
      <c r="H8070" s="23"/>
      <c r="I8070" s="23"/>
      <c r="J8070" s="14" t="e">
        <f ca="1">F8070-(G8070+(SUMIF('RELACION PAGO DE CAJA'!B$3:B$9173,A8070,'RELACION PAGO DE CAJA'!K$3:K$9173)+SUMIF('RELACION PAGO DE CAJA'!B$3:B$9173,A8070,'RELACION PAGO DE CAJA'!L$3:L$9173)+(SUMIF('RELACION PAGO DE CAJA'!B$3:B$9173,A8070,'RELACION PAGO DE CAJA'!M$3:M$408)+(SUMIF('RELACION PAGO DE CAJA'!B$3:B$9173,A8070,'RELACION PAGO DE CAJA'!N$3:N$9173)))))</f>
        <v>#REF!</v>
      </c>
    </row>
    <row r="8071" spans="1:10">
      <c r="A8071" s="16" t="str">
        <f t="shared" si="130"/>
        <v/>
      </c>
      <c r="B8071" s="93"/>
      <c r="C8071" s="97"/>
      <c r="D8071" s="25"/>
      <c r="E8071" s="91"/>
      <c r="F8071" s="98"/>
      <c r="G8071" s="23"/>
      <c r="H8071" s="23"/>
      <c r="I8071" s="23"/>
      <c r="J8071" s="14" t="e">
        <f ca="1">F8071-(G8071+(SUMIF('RELACION PAGO DE CAJA'!B$3:B$9173,A8071,'RELACION PAGO DE CAJA'!K$3:K$9173)+SUMIF('RELACION PAGO DE CAJA'!B$3:B$9173,A8071,'RELACION PAGO DE CAJA'!L$3:L$9173)+(SUMIF('RELACION PAGO DE CAJA'!B$3:B$9173,A8071,'RELACION PAGO DE CAJA'!M$3:M$408)+(SUMIF('RELACION PAGO DE CAJA'!B$3:B$9173,A8071,'RELACION PAGO DE CAJA'!N$3:N$9173)))))</f>
        <v>#REF!</v>
      </c>
    </row>
    <row r="8072" spans="1:10">
      <c r="A8072" s="16" t="str">
        <f t="shared" si="130"/>
        <v/>
      </c>
      <c r="B8072" s="93"/>
      <c r="C8072" s="97"/>
      <c r="D8072" s="25"/>
      <c r="E8072" s="91"/>
      <c r="F8072" s="98"/>
      <c r="G8072" s="23"/>
      <c r="H8072" s="23"/>
      <c r="I8072" s="23"/>
      <c r="J8072" s="14" t="e">
        <f ca="1">F8072-(G8072+(SUMIF('RELACION PAGO DE CAJA'!B$3:B$9173,A8072,'RELACION PAGO DE CAJA'!K$3:K$9173)+SUMIF('RELACION PAGO DE CAJA'!B$3:B$9173,A8072,'RELACION PAGO DE CAJA'!L$3:L$9173)+(SUMIF('RELACION PAGO DE CAJA'!B$3:B$9173,A8072,'RELACION PAGO DE CAJA'!M$3:M$408)+(SUMIF('RELACION PAGO DE CAJA'!B$3:B$9173,A8072,'RELACION PAGO DE CAJA'!N$3:N$9173)))))</f>
        <v>#REF!</v>
      </c>
    </row>
    <row r="8073" spans="1:10">
      <c r="A8073" s="16" t="str">
        <f t="shared" si="130"/>
        <v/>
      </c>
      <c r="B8073" s="93"/>
      <c r="C8073" s="97"/>
      <c r="D8073" s="25"/>
      <c r="E8073" s="91"/>
      <c r="F8073" s="98"/>
      <c r="G8073" s="23"/>
      <c r="H8073" s="23"/>
      <c r="I8073" s="23"/>
      <c r="J8073" s="14" t="e">
        <f ca="1">F8073-(G8073+(SUMIF('RELACION PAGO DE CAJA'!B$3:B$9173,A8073,'RELACION PAGO DE CAJA'!K$3:K$9173)+SUMIF('RELACION PAGO DE CAJA'!B$3:B$9173,A8073,'RELACION PAGO DE CAJA'!L$3:L$9173)+(SUMIF('RELACION PAGO DE CAJA'!B$3:B$9173,A8073,'RELACION PAGO DE CAJA'!M$3:M$408)+(SUMIF('RELACION PAGO DE CAJA'!B$3:B$9173,A8073,'RELACION PAGO DE CAJA'!N$3:N$9173)))))</f>
        <v>#REF!</v>
      </c>
    </row>
    <row r="8074" spans="1:10">
      <c r="A8074" s="16" t="str">
        <f t="shared" si="130"/>
        <v/>
      </c>
      <c r="B8074" s="93"/>
      <c r="C8074" s="97"/>
      <c r="D8074" s="25"/>
      <c r="E8074" s="91"/>
      <c r="F8074" s="98"/>
      <c r="G8074" s="23"/>
      <c r="H8074" s="23"/>
      <c r="I8074" s="23"/>
      <c r="J8074" s="14" t="e">
        <f ca="1">F8074-(G8074+(SUMIF('RELACION PAGO DE CAJA'!B$3:B$9173,A8074,'RELACION PAGO DE CAJA'!K$3:K$9173)+SUMIF('RELACION PAGO DE CAJA'!B$3:B$9173,A8074,'RELACION PAGO DE CAJA'!L$3:L$9173)+(SUMIF('RELACION PAGO DE CAJA'!B$3:B$9173,A8074,'RELACION PAGO DE CAJA'!M$3:M$408)+(SUMIF('RELACION PAGO DE CAJA'!B$3:B$9173,A8074,'RELACION PAGO DE CAJA'!N$3:N$9173)))))</f>
        <v>#REF!</v>
      </c>
    </row>
    <row r="8075" spans="1:10">
      <c r="A8075" s="16" t="str">
        <f t="shared" si="130"/>
        <v/>
      </c>
      <c r="B8075" s="93"/>
      <c r="C8075" s="97"/>
      <c r="D8075" s="25"/>
      <c r="E8075" s="91"/>
      <c r="F8075" s="98"/>
      <c r="G8075" s="23"/>
      <c r="H8075" s="23"/>
      <c r="I8075" s="23"/>
      <c r="J8075" s="14" t="e">
        <f ca="1">F8075-(G8075+(SUMIF('RELACION PAGO DE CAJA'!B$3:B$9173,A8075,'RELACION PAGO DE CAJA'!K$3:K$9173)+SUMIF('RELACION PAGO DE CAJA'!B$3:B$9173,A8075,'RELACION PAGO DE CAJA'!L$3:L$9173)+(SUMIF('RELACION PAGO DE CAJA'!B$3:B$9173,A8075,'RELACION PAGO DE CAJA'!M$3:M$408)+(SUMIF('RELACION PAGO DE CAJA'!B$3:B$9173,A8075,'RELACION PAGO DE CAJA'!N$3:N$9173)))))</f>
        <v>#REF!</v>
      </c>
    </row>
    <row r="8076" spans="1:10">
      <c r="A8076" s="16" t="str">
        <f t="shared" si="130"/>
        <v/>
      </c>
      <c r="B8076" s="93"/>
      <c r="C8076" s="97"/>
      <c r="D8076" s="25"/>
      <c r="E8076" s="91"/>
      <c r="F8076" s="98"/>
      <c r="G8076" s="23"/>
      <c r="H8076" s="23"/>
      <c r="I8076" s="23"/>
      <c r="J8076" s="14" t="e">
        <f ca="1">F8076-(G8076+(SUMIF('RELACION PAGO DE CAJA'!B$3:B$9173,A8076,'RELACION PAGO DE CAJA'!K$3:K$9173)+SUMIF('RELACION PAGO DE CAJA'!B$3:B$9173,A8076,'RELACION PAGO DE CAJA'!L$3:L$9173)+(SUMIF('RELACION PAGO DE CAJA'!B$3:B$9173,A8076,'RELACION PAGO DE CAJA'!M$3:M$408)+(SUMIF('RELACION PAGO DE CAJA'!B$3:B$9173,A8076,'RELACION PAGO DE CAJA'!N$3:N$9173)))))</f>
        <v>#REF!</v>
      </c>
    </row>
    <row r="8077" spans="1:10">
      <c r="A8077" s="16" t="str">
        <f t="shared" si="130"/>
        <v/>
      </c>
      <c r="B8077" s="93"/>
      <c r="C8077" s="97"/>
      <c r="D8077" s="25"/>
      <c r="E8077" s="91"/>
      <c r="F8077" s="98"/>
      <c r="G8077" s="23"/>
      <c r="H8077" s="23"/>
      <c r="I8077" s="23"/>
      <c r="J8077" s="14" t="e">
        <f ca="1">F8077-(G8077+(SUMIF('RELACION PAGO DE CAJA'!B$3:B$9173,A8077,'RELACION PAGO DE CAJA'!K$3:K$9173)+SUMIF('RELACION PAGO DE CAJA'!B$3:B$9173,A8077,'RELACION PAGO DE CAJA'!L$3:L$9173)+(SUMIF('RELACION PAGO DE CAJA'!B$3:B$9173,A8077,'RELACION PAGO DE CAJA'!M$3:M$408)+(SUMIF('RELACION PAGO DE CAJA'!B$3:B$9173,A8077,'RELACION PAGO DE CAJA'!N$3:N$9173)))))</f>
        <v>#REF!</v>
      </c>
    </row>
    <row r="8078" spans="1:10">
      <c r="A8078" s="16" t="str">
        <f t="shared" si="130"/>
        <v/>
      </c>
      <c r="B8078" s="93"/>
      <c r="C8078" s="97"/>
      <c r="D8078" s="25"/>
      <c r="E8078" s="91"/>
      <c r="F8078" s="98"/>
      <c r="G8078" s="23"/>
      <c r="H8078" s="23"/>
      <c r="I8078" s="23"/>
      <c r="J8078" s="14" t="e">
        <f ca="1">F8078-(G8078+(SUMIF('RELACION PAGO DE CAJA'!B$3:B$9173,A8078,'RELACION PAGO DE CAJA'!K$3:K$9173)+SUMIF('RELACION PAGO DE CAJA'!B$3:B$9173,A8078,'RELACION PAGO DE CAJA'!L$3:L$9173)+(SUMIF('RELACION PAGO DE CAJA'!B$3:B$9173,A8078,'RELACION PAGO DE CAJA'!M$3:M$408)+(SUMIF('RELACION PAGO DE CAJA'!B$3:B$9173,A8078,'RELACION PAGO DE CAJA'!N$3:N$9173)))))</f>
        <v>#REF!</v>
      </c>
    </row>
    <row r="8079" spans="1:10">
      <c r="A8079" s="16" t="str">
        <f t="shared" si="130"/>
        <v/>
      </c>
      <c r="B8079" s="93"/>
      <c r="C8079" s="97"/>
      <c r="D8079" s="25"/>
      <c r="E8079" s="91"/>
      <c r="F8079" s="98"/>
      <c r="G8079" s="23"/>
      <c r="H8079" s="23"/>
      <c r="I8079" s="23"/>
      <c r="J8079" s="14" t="e">
        <f ca="1">F8079-(G8079+(SUMIF('RELACION PAGO DE CAJA'!B$3:B$9173,A8079,'RELACION PAGO DE CAJA'!K$3:K$9173)+SUMIF('RELACION PAGO DE CAJA'!B$3:B$9173,A8079,'RELACION PAGO DE CAJA'!L$3:L$9173)+(SUMIF('RELACION PAGO DE CAJA'!B$3:B$9173,A8079,'RELACION PAGO DE CAJA'!M$3:M$408)+(SUMIF('RELACION PAGO DE CAJA'!B$3:B$9173,A8079,'RELACION PAGO DE CAJA'!N$3:N$9173)))))</f>
        <v>#REF!</v>
      </c>
    </row>
    <row r="8080" spans="1:10">
      <c r="A8080" s="16" t="str">
        <f t="shared" si="130"/>
        <v/>
      </c>
      <c r="B8080" s="93"/>
      <c r="C8080" s="97"/>
      <c r="D8080" s="25"/>
      <c r="E8080" s="91"/>
      <c r="F8080" s="98"/>
      <c r="G8080" s="23"/>
      <c r="H8080" s="23"/>
      <c r="I8080" s="23"/>
      <c r="J8080" s="14" t="e">
        <f ca="1">F8080-(G8080+(SUMIF('RELACION PAGO DE CAJA'!B$3:B$9173,A8080,'RELACION PAGO DE CAJA'!K$3:K$9173)+SUMIF('RELACION PAGO DE CAJA'!B$3:B$9173,A8080,'RELACION PAGO DE CAJA'!L$3:L$9173)+(SUMIF('RELACION PAGO DE CAJA'!B$3:B$9173,A8080,'RELACION PAGO DE CAJA'!M$3:M$408)+(SUMIF('RELACION PAGO DE CAJA'!B$3:B$9173,A8080,'RELACION PAGO DE CAJA'!N$3:N$9173)))))</f>
        <v>#REF!</v>
      </c>
    </row>
    <row r="8081" spans="1:10">
      <c r="A8081" s="16" t="str">
        <f t="shared" si="130"/>
        <v/>
      </c>
      <c r="B8081" s="93"/>
      <c r="C8081" s="97"/>
      <c r="D8081" s="25"/>
      <c r="E8081" s="91"/>
      <c r="F8081" s="98"/>
      <c r="G8081" s="23"/>
      <c r="H8081" s="23"/>
      <c r="I8081" s="23"/>
      <c r="J8081" s="14" t="e">
        <f ca="1">F8081-(G8081+(SUMIF('RELACION PAGO DE CAJA'!B$3:B$9173,A8081,'RELACION PAGO DE CAJA'!K$3:K$9173)+SUMIF('RELACION PAGO DE CAJA'!B$3:B$9173,A8081,'RELACION PAGO DE CAJA'!L$3:L$9173)+(SUMIF('RELACION PAGO DE CAJA'!B$3:B$9173,A8081,'RELACION PAGO DE CAJA'!M$3:M$408)+(SUMIF('RELACION PAGO DE CAJA'!B$3:B$9173,A8081,'RELACION PAGO DE CAJA'!N$3:N$9173)))))</f>
        <v>#REF!</v>
      </c>
    </row>
    <row r="8082" spans="1:10">
      <c r="A8082" s="16" t="str">
        <f t="shared" si="130"/>
        <v/>
      </c>
      <c r="B8082" s="93"/>
      <c r="C8082" s="97"/>
      <c r="D8082" s="25"/>
      <c r="E8082" s="91"/>
      <c r="F8082" s="98"/>
      <c r="G8082" s="23"/>
      <c r="H8082" s="23"/>
      <c r="I8082" s="23"/>
      <c r="J8082" s="14" t="e">
        <f ca="1">F8082-(G8082+(SUMIF('RELACION PAGO DE CAJA'!B$3:B$9173,A8082,'RELACION PAGO DE CAJA'!K$3:K$9173)+SUMIF('RELACION PAGO DE CAJA'!B$3:B$9173,A8082,'RELACION PAGO DE CAJA'!L$3:L$9173)+(SUMIF('RELACION PAGO DE CAJA'!B$3:B$9173,A8082,'RELACION PAGO DE CAJA'!M$3:M$408)+(SUMIF('RELACION PAGO DE CAJA'!B$3:B$9173,A8082,'RELACION PAGO DE CAJA'!N$3:N$9173)))))</f>
        <v>#REF!</v>
      </c>
    </row>
    <row r="8083" spans="1:10">
      <c r="A8083" s="16" t="str">
        <f t="shared" si="130"/>
        <v/>
      </c>
      <c r="B8083" s="93"/>
      <c r="C8083" s="97"/>
      <c r="D8083" s="25"/>
      <c r="E8083" s="91"/>
      <c r="F8083" s="98"/>
      <c r="G8083" s="23"/>
      <c r="H8083" s="23"/>
      <c r="I8083" s="23"/>
      <c r="J8083" s="14" t="e">
        <f ca="1">F8083-(G8083+(SUMIF('RELACION PAGO DE CAJA'!B$3:B$9173,A8083,'RELACION PAGO DE CAJA'!K$3:K$9173)+SUMIF('RELACION PAGO DE CAJA'!B$3:B$9173,A8083,'RELACION PAGO DE CAJA'!L$3:L$9173)+(SUMIF('RELACION PAGO DE CAJA'!B$3:B$9173,A8083,'RELACION PAGO DE CAJA'!M$3:M$408)+(SUMIF('RELACION PAGO DE CAJA'!B$3:B$9173,A8083,'RELACION PAGO DE CAJA'!N$3:N$9173)))))</f>
        <v>#REF!</v>
      </c>
    </row>
    <row r="8084" spans="1:10">
      <c r="A8084" s="16" t="str">
        <f t="shared" si="130"/>
        <v/>
      </c>
      <c r="B8084" s="93"/>
      <c r="C8084" s="97"/>
      <c r="D8084" s="25"/>
      <c r="E8084" s="91"/>
      <c r="F8084" s="98"/>
      <c r="G8084" s="23"/>
      <c r="H8084" s="23"/>
      <c r="I8084" s="23"/>
      <c r="J8084" s="14" t="e">
        <f ca="1">F8084-(G8084+(SUMIF('RELACION PAGO DE CAJA'!B$3:B$9173,A8084,'RELACION PAGO DE CAJA'!K$3:K$9173)+SUMIF('RELACION PAGO DE CAJA'!B$3:B$9173,A8084,'RELACION PAGO DE CAJA'!L$3:L$9173)+(SUMIF('RELACION PAGO DE CAJA'!B$3:B$9173,A8084,'RELACION PAGO DE CAJA'!M$3:M$408)+(SUMIF('RELACION PAGO DE CAJA'!B$3:B$9173,A8084,'RELACION PAGO DE CAJA'!N$3:N$9173)))))</f>
        <v>#REF!</v>
      </c>
    </row>
    <row r="8085" spans="1:10">
      <c r="A8085" s="16" t="str">
        <f t="shared" ref="A8085:A8148" si="131">CONCATENATE(B8085,D8085,E8085)</f>
        <v/>
      </c>
      <c r="B8085" s="93"/>
      <c r="C8085" s="97"/>
      <c r="D8085" s="25"/>
      <c r="E8085" s="91"/>
      <c r="F8085" s="98"/>
      <c r="G8085" s="23"/>
      <c r="H8085" s="23"/>
      <c r="I8085" s="23"/>
      <c r="J8085" s="14" t="e">
        <f ca="1">F8085-(G8085+(SUMIF('RELACION PAGO DE CAJA'!B$3:B$9173,A8085,'RELACION PAGO DE CAJA'!K$3:K$9173)+SUMIF('RELACION PAGO DE CAJA'!B$3:B$9173,A8085,'RELACION PAGO DE CAJA'!L$3:L$9173)+(SUMIF('RELACION PAGO DE CAJA'!B$3:B$9173,A8085,'RELACION PAGO DE CAJA'!M$3:M$408)+(SUMIF('RELACION PAGO DE CAJA'!B$3:B$9173,A8085,'RELACION PAGO DE CAJA'!N$3:N$9173)))))</f>
        <v>#REF!</v>
      </c>
    </row>
    <row r="8086" spans="1:10">
      <c r="A8086" s="16" t="str">
        <f t="shared" si="131"/>
        <v/>
      </c>
      <c r="B8086" s="93"/>
      <c r="C8086" s="97"/>
      <c r="D8086" s="25"/>
      <c r="E8086" s="91"/>
      <c r="F8086" s="98"/>
      <c r="G8086" s="23"/>
      <c r="H8086" s="23"/>
      <c r="I8086" s="23"/>
      <c r="J8086" s="14" t="e">
        <f ca="1">F8086-(G8086+(SUMIF('RELACION PAGO DE CAJA'!B$3:B$9173,A8086,'RELACION PAGO DE CAJA'!K$3:K$9173)+SUMIF('RELACION PAGO DE CAJA'!B$3:B$9173,A8086,'RELACION PAGO DE CAJA'!L$3:L$9173)+(SUMIF('RELACION PAGO DE CAJA'!B$3:B$9173,A8086,'RELACION PAGO DE CAJA'!M$3:M$408)+(SUMIF('RELACION PAGO DE CAJA'!B$3:B$9173,A8086,'RELACION PAGO DE CAJA'!N$3:N$9173)))))</f>
        <v>#REF!</v>
      </c>
    </row>
    <row r="8087" spans="1:10">
      <c r="A8087" s="16" t="str">
        <f t="shared" si="131"/>
        <v/>
      </c>
      <c r="B8087" s="93"/>
      <c r="C8087" s="97"/>
      <c r="D8087" s="25"/>
      <c r="E8087" s="91"/>
      <c r="F8087" s="98"/>
      <c r="G8087" s="23"/>
      <c r="H8087" s="23"/>
      <c r="I8087" s="23"/>
      <c r="J8087" s="14" t="e">
        <f ca="1">F8087-(G8087+(SUMIF('RELACION PAGO DE CAJA'!B$3:B$9173,A8087,'RELACION PAGO DE CAJA'!K$3:K$9173)+SUMIF('RELACION PAGO DE CAJA'!B$3:B$9173,A8087,'RELACION PAGO DE CAJA'!L$3:L$9173)+(SUMIF('RELACION PAGO DE CAJA'!B$3:B$9173,A8087,'RELACION PAGO DE CAJA'!M$3:M$408)+(SUMIF('RELACION PAGO DE CAJA'!B$3:B$9173,A8087,'RELACION PAGO DE CAJA'!N$3:N$9173)))))</f>
        <v>#REF!</v>
      </c>
    </row>
    <row r="8088" spans="1:10">
      <c r="A8088" s="16" t="str">
        <f t="shared" si="131"/>
        <v/>
      </c>
      <c r="B8088" s="93"/>
      <c r="C8088" s="97"/>
      <c r="D8088" s="25"/>
      <c r="E8088" s="91"/>
      <c r="F8088" s="98"/>
      <c r="G8088" s="23"/>
      <c r="H8088" s="23"/>
      <c r="I8088" s="23"/>
      <c r="J8088" s="14" t="e">
        <f ca="1">F8088-(G8088+(SUMIF('RELACION PAGO DE CAJA'!B$3:B$9173,A8088,'RELACION PAGO DE CAJA'!K$3:K$9173)+SUMIF('RELACION PAGO DE CAJA'!B$3:B$9173,A8088,'RELACION PAGO DE CAJA'!L$3:L$9173)+(SUMIF('RELACION PAGO DE CAJA'!B$3:B$9173,A8088,'RELACION PAGO DE CAJA'!M$3:M$408)+(SUMIF('RELACION PAGO DE CAJA'!B$3:B$9173,A8088,'RELACION PAGO DE CAJA'!N$3:N$9173)))))</f>
        <v>#REF!</v>
      </c>
    </row>
    <row r="8089" spans="1:10">
      <c r="A8089" s="16" t="str">
        <f t="shared" si="131"/>
        <v/>
      </c>
      <c r="B8089" s="93"/>
      <c r="C8089" s="97"/>
      <c r="D8089" s="25"/>
      <c r="E8089" s="91"/>
      <c r="F8089" s="98"/>
      <c r="G8089" s="23"/>
      <c r="H8089" s="23"/>
      <c r="I8089" s="23"/>
      <c r="J8089" s="14" t="e">
        <f ca="1">F8089-(G8089+(SUMIF('RELACION PAGO DE CAJA'!B$3:B$9173,A8089,'RELACION PAGO DE CAJA'!K$3:K$9173)+SUMIF('RELACION PAGO DE CAJA'!B$3:B$9173,A8089,'RELACION PAGO DE CAJA'!L$3:L$9173)+(SUMIF('RELACION PAGO DE CAJA'!B$3:B$9173,A8089,'RELACION PAGO DE CAJA'!M$3:M$408)+(SUMIF('RELACION PAGO DE CAJA'!B$3:B$9173,A8089,'RELACION PAGO DE CAJA'!N$3:N$9173)))))</f>
        <v>#REF!</v>
      </c>
    </row>
    <row r="8090" spans="1:10">
      <c r="A8090" s="16" t="str">
        <f t="shared" si="131"/>
        <v/>
      </c>
      <c r="B8090" s="93"/>
      <c r="C8090" s="97"/>
      <c r="D8090" s="25"/>
      <c r="E8090" s="91"/>
      <c r="F8090" s="98"/>
      <c r="G8090" s="23"/>
      <c r="H8090" s="23"/>
      <c r="I8090" s="23"/>
      <c r="J8090" s="14" t="e">
        <f ca="1">F8090-(G8090+(SUMIF('RELACION PAGO DE CAJA'!B$3:B$9173,A8090,'RELACION PAGO DE CAJA'!K$3:K$9173)+SUMIF('RELACION PAGO DE CAJA'!B$3:B$9173,A8090,'RELACION PAGO DE CAJA'!L$3:L$9173)+(SUMIF('RELACION PAGO DE CAJA'!B$3:B$9173,A8090,'RELACION PAGO DE CAJA'!M$3:M$408)+(SUMIF('RELACION PAGO DE CAJA'!B$3:B$9173,A8090,'RELACION PAGO DE CAJA'!N$3:N$9173)))))</f>
        <v>#REF!</v>
      </c>
    </row>
    <row r="8091" spans="1:10">
      <c r="A8091" s="16" t="str">
        <f t="shared" si="131"/>
        <v/>
      </c>
      <c r="B8091" s="93"/>
      <c r="C8091" s="97"/>
      <c r="D8091" s="25"/>
      <c r="E8091" s="91"/>
      <c r="F8091" s="98"/>
      <c r="G8091" s="23"/>
      <c r="H8091" s="23"/>
      <c r="I8091" s="23"/>
      <c r="J8091" s="14" t="e">
        <f ca="1">F8091-(G8091+(SUMIF('RELACION PAGO DE CAJA'!B$3:B$9173,A8091,'RELACION PAGO DE CAJA'!K$3:K$9173)+SUMIF('RELACION PAGO DE CAJA'!B$3:B$9173,A8091,'RELACION PAGO DE CAJA'!L$3:L$9173)+(SUMIF('RELACION PAGO DE CAJA'!B$3:B$9173,A8091,'RELACION PAGO DE CAJA'!M$3:M$408)+(SUMIF('RELACION PAGO DE CAJA'!B$3:B$9173,A8091,'RELACION PAGO DE CAJA'!N$3:N$9173)))))</f>
        <v>#REF!</v>
      </c>
    </row>
    <row r="8092" spans="1:10">
      <c r="A8092" s="16" t="str">
        <f t="shared" si="131"/>
        <v/>
      </c>
      <c r="B8092" s="93"/>
      <c r="C8092" s="97"/>
      <c r="D8092" s="25"/>
      <c r="E8092" s="91"/>
      <c r="F8092" s="98"/>
      <c r="G8092" s="23"/>
      <c r="H8092" s="23"/>
      <c r="I8092" s="23"/>
      <c r="J8092" s="14" t="e">
        <f ca="1">F8092-(G8092+(SUMIF('RELACION PAGO DE CAJA'!B$3:B$9173,A8092,'RELACION PAGO DE CAJA'!K$3:K$9173)+SUMIF('RELACION PAGO DE CAJA'!B$3:B$9173,A8092,'RELACION PAGO DE CAJA'!L$3:L$9173)+(SUMIF('RELACION PAGO DE CAJA'!B$3:B$9173,A8092,'RELACION PAGO DE CAJA'!M$3:M$408)+(SUMIF('RELACION PAGO DE CAJA'!B$3:B$9173,A8092,'RELACION PAGO DE CAJA'!N$3:N$9173)))))</f>
        <v>#REF!</v>
      </c>
    </row>
    <row r="8093" spans="1:10">
      <c r="A8093" s="16" t="str">
        <f t="shared" si="131"/>
        <v/>
      </c>
      <c r="B8093" s="93"/>
      <c r="C8093" s="97"/>
      <c r="D8093" s="25"/>
      <c r="E8093" s="91"/>
      <c r="F8093" s="98"/>
      <c r="G8093" s="23"/>
      <c r="H8093" s="23"/>
      <c r="I8093" s="23"/>
      <c r="J8093" s="14" t="e">
        <f ca="1">F8093-(G8093+(SUMIF('RELACION PAGO DE CAJA'!B$3:B$9173,A8093,'RELACION PAGO DE CAJA'!K$3:K$9173)+SUMIF('RELACION PAGO DE CAJA'!B$3:B$9173,A8093,'RELACION PAGO DE CAJA'!L$3:L$9173)+(SUMIF('RELACION PAGO DE CAJA'!B$3:B$9173,A8093,'RELACION PAGO DE CAJA'!M$3:M$408)+(SUMIF('RELACION PAGO DE CAJA'!B$3:B$9173,A8093,'RELACION PAGO DE CAJA'!N$3:N$9173)))))</f>
        <v>#REF!</v>
      </c>
    </row>
    <row r="8094" spans="1:10">
      <c r="A8094" s="16" t="str">
        <f t="shared" si="131"/>
        <v/>
      </c>
      <c r="B8094" s="93"/>
      <c r="C8094" s="97"/>
      <c r="D8094" s="25"/>
      <c r="E8094" s="91"/>
      <c r="F8094" s="98"/>
      <c r="G8094" s="23"/>
      <c r="H8094" s="23"/>
      <c r="I8094" s="23"/>
      <c r="J8094" s="14" t="e">
        <f ca="1">F8094-(G8094+(SUMIF('RELACION PAGO DE CAJA'!B$3:B$9173,A8094,'RELACION PAGO DE CAJA'!K$3:K$9173)+SUMIF('RELACION PAGO DE CAJA'!B$3:B$9173,A8094,'RELACION PAGO DE CAJA'!L$3:L$9173)+(SUMIF('RELACION PAGO DE CAJA'!B$3:B$9173,A8094,'RELACION PAGO DE CAJA'!M$3:M$408)+(SUMIF('RELACION PAGO DE CAJA'!B$3:B$9173,A8094,'RELACION PAGO DE CAJA'!N$3:N$9173)))))</f>
        <v>#REF!</v>
      </c>
    </row>
    <row r="8095" spans="1:10">
      <c r="A8095" s="16" t="str">
        <f t="shared" si="131"/>
        <v/>
      </c>
      <c r="B8095" s="93"/>
      <c r="C8095" s="97"/>
      <c r="D8095" s="25"/>
      <c r="E8095" s="91"/>
      <c r="F8095" s="98"/>
      <c r="G8095" s="23"/>
      <c r="H8095" s="23"/>
      <c r="I8095" s="23"/>
      <c r="J8095" s="14" t="e">
        <f ca="1">F8095-(G8095+(SUMIF('RELACION PAGO DE CAJA'!B$3:B$9173,A8095,'RELACION PAGO DE CAJA'!K$3:K$9173)+SUMIF('RELACION PAGO DE CAJA'!B$3:B$9173,A8095,'RELACION PAGO DE CAJA'!L$3:L$9173)+(SUMIF('RELACION PAGO DE CAJA'!B$3:B$9173,A8095,'RELACION PAGO DE CAJA'!M$3:M$408)+(SUMIF('RELACION PAGO DE CAJA'!B$3:B$9173,A8095,'RELACION PAGO DE CAJA'!N$3:N$9173)))))</f>
        <v>#REF!</v>
      </c>
    </row>
    <row r="8096" spans="1:10">
      <c r="A8096" s="16" t="str">
        <f t="shared" si="131"/>
        <v/>
      </c>
      <c r="B8096" s="93"/>
      <c r="C8096" s="97"/>
      <c r="D8096" s="25"/>
      <c r="E8096" s="91"/>
      <c r="F8096" s="98"/>
      <c r="G8096" s="23"/>
      <c r="H8096" s="23"/>
      <c r="I8096" s="23"/>
      <c r="J8096" s="14" t="e">
        <f ca="1">F8096-(G8096+(SUMIF('RELACION PAGO DE CAJA'!B$3:B$9173,A8096,'RELACION PAGO DE CAJA'!K$3:K$9173)+SUMIF('RELACION PAGO DE CAJA'!B$3:B$9173,A8096,'RELACION PAGO DE CAJA'!L$3:L$9173)+(SUMIF('RELACION PAGO DE CAJA'!B$3:B$9173,A8096,'RELACION PAGO DE CAJA'!M$3:M$408)+(SUMIF('RELACION PAGO DE CAJA'!B$3:B$9173,A8096,'RELACION PAGO DE CAJA'!N$3:N$9173)))))</f>
        <v>#REF!</v>
      </c>
    </row>
    <row r="8097" spans="1:10">
      <c r="A8097" s="16" t="str">
        <f t="shared" si="131"/>
        <v/>
      </c>
      <c r="B8097" s="93"/>
      <c r="C8097" s="97"/>
      <c r="D8097" s="25"/>
      <c r="E8097" s="91"/>
      <c r="F8097" s="98"/>
      <c r="G8097" s="23"/>
      <c r="H8097" s="23"/>
      <c r="I8097" s="23"/>
      <c r="J8097" s="14" t="e">
        <f ca="1">F8097-(G8097+(SUMIF('RELACION PAGO DE CAJA'!B$3:B$9173,A8097,'RELACION PAGO DE CAJA'!K$3:K$9173)+SUMIF('RELACION PAGO DE CAJA'!B$3:B$9173,A8097,'RELACION PAGO DE CAJA'!L$3:L$9173)+(SUMIF('RELACION PAGO DE CAJA'!B$3:B$9173,A8097,'RELACION PAGO DE CAJA'!M$3:M$408)+(SUMIF('RELACION PAGO DE CAJA'!B$3:B$9173,A8097,'RELACION PAGO DE CAJA'!N$3:N$9173)))))</f>
        <v>#REF!</v>
      </c>
    </row>
    <row r="8098" spans="1:10">
      <c r="A8098" s="16" t="str">
        <f t="shared" si="131"/>
        <v/>
      </c>
      <c r="B8098" s="93"/>
      <c r="C8098" s="97"/>
      <c r="D8098" s="25"/>
      <c r="E8098" s="91"/>
      <c r="F8098" s="98"/>
      <c r="G8098" s="23"/>
      <c r="H8098" s="23"/>
      <c r="I8098" s="23"/>
      <c r="J8098" s="14" t="e">
        <f ca="1">F8098-(G8098+(SUMIF('RELACION PAGO DE CAJA'!B$3:B$9173,A8098,'RELACION PAGO DE CAJA'!K$3:K$9173)+SUMIF('RELACION PAGO DE CAJA'!B$3:B$9173,A8098,'RELACION PAGO DE CAJA'!L$3:L$9173)+(SUMIF('RELACION PAGO DE CAJA'!B$3:B$9173,A8098,'RELACION PAGO DE CAJA'!M$3:M$408)+(SUMIF('RELACION PAGO DE CAJA'!B$3:B$9173,A8098,'RELACION PAGO DE CAJA'!N$3:N$9173)))))</f>
        <v>#REF!</v>
      </c>
    </row>
    <row r="8099" spans="1:10">
      <c r="A8099" s="16" t="str">
        <f t="shared" si="131"/>
        <v/>
      </c>
      <c r="B8099" s="93"/>
      <c r="C8099" s="97"/>
      <c r="D8099" s="25"/>
      <c r="E8099" s="91"/>
      <c r="F8099" s="98"/>
      <c r="G8099" s="23"/>
      <c r="H8099" s="23"/>
      <c r="I8099" s="23"/>
      <c r="J8099" s="14" t="e">
        <f ca="1">F8099-(G8099+(SUMIF('RELACION PAGO DE CAJA'!B$3:B$9173,A8099,'RELACION PAGO DE CAJA'!K$3:K$9173)+SUMIF('RELACION PAGO DE CAJA'!B$3:B$9173,A8099,'RELACION PAGO DE CAJA'!L$3:L$9173)+(SUMIF('RELACION PAGO DE CAJA'!B$3:B$9173,A8099,'RELACION PAGO DE CAJA'!M$3:M$408)+(SUMIF('RELACION PAGO DE CAJA'!B$3:B$9173,A8099,'RELACION PAGO DE CAJA'!N$3:N$9173)))))</f>
        <v>#REF!</v>
      </c>
    </row>
    <row r="8100" spans="1:10">
      <c r="A8100" s="16" t="str">
        <f t="shared" si="131"/>
        <v/>
      </c>
      <c r="B8100" s="93"/>
      <c r="C8100" s="97"/>
      <c r="D8100" s="25"/>
      <c r="E8100" s="91"/>
      <c r="F8100" s="98"/>
      <c r="G8100" s="23"/>
      <c r="H8100" s="23"/>
      <c r="I8100" s="23"/>
      <c r="J8100" s="14" t="e">
        <f ca="1">F8100-(G8100+(SUMIF('RELACION PAGO DE CAJA'!B$3:B$9173,A8100,'RELACION PAGO DE CAJA'!K$3:K$9173)+SUMIF('RELACION PAGO DE CAJA'!B$3:B$9173,A8100,'RELACION PAGO DE CAJA'!L$3:L$9173)+(SUMIF('RELACION PAGO DE CAJA'!B$3:B$9173,A8100,'RELACION PAGO DE CAJA'!M$3:M$408)+(SUMIF('RELACION PAGO DE CAJA'!B$3:B$9173,A8100,'RELACION PAGO DE CAJA'!N$3:N$9173)))))</f>
        <v>#REF!</v>
      </c>
    </row>
    <row r="8101" spans="1:10">
      <c r="A8101" s="16" t="str">
        <f t="shared" si="131"/>
        <v/>
      </c>
      <c r="B8101" s="93"/>
      <c r="C8101" s="97"/>
      <c r="D8101" s="25"/>
      <c r="E8101" s="91"/>
      <c r="F8101" s="98"/>
      <c r="G8101" s="23"/>
      <c r="H8101" s="23"/>
      <c r="I8101" s="23"/>
      <c r="J8101" s="14" t="e">
        <f ca="1">F8101-(G8101+(SUMIF('RELACION PAGO DE CAJA'!B$3:B$9173,A8101,'RELACION PAGO DE CAJA'!K$3:K$9173)+SUMIF('RELACION PAGO DE CAJA'!B$3:B$9173,A8101,'RELACION PAGO DE CAJA'!L$3:L$9173)+(SUMIF('RELACION PAGO DE CAJA'!B$3:B$9173,A8101,'RELACION PAGO DE CAJA'!M$3:M$408)+(SUMIF('RELACION PAGO DE CAJA'!B$3:B$9173,A8101,'RELACION PAGO DE CAJA'!N$3:N$9173)))))</f>
        <v>#REF!</v>
      </c>
    </row>
    <row r="8102" spans="1:10">
      <c r="A8102" s="16" t="str">
        <f t="shared" si="131"/>
        <v/>
      </c>
      <c r="B8102" s="93"/>
      <c r="C8102" s="97"/>
      <c r="D8102" s="25"/>
      <c r="E8102" s="91"/>
      <c r="F8102" s="98"/>
      <c r="G8102" s="23"/>
      <c r="H8102" s="23"/>
      <c r="I8102" s="23"/>
      <c r="J8102" s="14" t="e">
        <f ca="1">F8102-(G8102+(SUMIF('RELACION PAGO DE CAJA'!B$3:B$9173,A8102,'RELACION PAGO DE CAJA'!K$3:K$9173)+SUMIF('RELACION PAGO DE CAJA'!B$3:B$9173,A8102,'RELACION PAGO DE CAJA'!L$3:L$9173)+(SUMIF('RELACION PAGO DE CAJA'!B$3:B$9173,A8102,'RELACION PAGO DE CAJA'!M$3:M$408)+(SUMIF('RELACION PAGO DE CAJA'!B$3:B$9173,A8102,'RELACION PAGO DE CAJA'!N$3:N$9173)))))</f>
        <v>#REF!</v>
      </c>
    </row>
    <row r="8103" spans="1:10">
      <c r="A8103" s="16" t="str">
        <f t="shared" si="131"/>
        <v/>
      </c>
      <c r="B8103" s="93"/>
      <c r="C8103" s="97"/>
      <c r="D8103" s="25"/>
      <c r="E8103" s="91"/>
      <c r="F8103" s="98"/>
      <c r="G8103" s="23"/>
      <c r="H8103" s="23"/>
      <c r="I8103" s="23"/>
      <c r="J8103" s="14" t="e">
        <f ca="1">F8103-(G8103+(SUMIF('RELACION PAGO DE CAJA'!B$3:B$9173,A8103,'RELACION PAGO DE CAJA'!K$3:K$9173)+SUMIF('RELACION PAGO DE CAJA'!B$3:B$9173,A8103,'RELACION PAGO DE CAJA'!L$3:L$9173)+(SUMIF('RELACION PAGO DE CAJA'!B$3:B$9173,A8103,'RELACION PAGO DE CAJA'!M$3:M$408)+(SUMIF('RELACION PAGO DE CAJA'!B$3:B$9173,A8103,'RELACION PAGO DE CAJA'!N$3:N$9173)))))</f>
        <v>#REF!</v>
      </c>
    </row>
    <row r="8104" spans="1:10">
      <c r="A8104" s="16" t="str">
        <f t="shared" si="131"/>
        <v/>
      </c>
      <c r="B8104" s="93"/>
      <c r="C8104" s="97"/>
      <c r="D8104" s="25"/>
      <c r="E8104" s="91"/>
      <c r="F8104" s="98"/>
      <c r="G8104" s="23"/>
      <c r="H8104" s="23"/>
      <c r="I8104" s="23"/>
      <c r="J8104" s="14" t="e">
        <f ca="1">F8104-(G8104+(SUMIF('RELACION PAGO DE CAJA'!B$3:B$9173,A8104,'RELACION PAGO DE CAJA'!K$3:K$9173)+SUMIF('RELACION PAGO DE CAJA'!B$3:B$9173,A8104,'RELACION PAGO DE CAJA'!L$3:L$9173)+(SUMIF('RELACION PAGO DE CAJA'!B$3:B$9173,A8104,'RELACION PAGO DE CAJA'!M$3:M$408)+(SUMIF('RELACION PAGO DE CAJA'!B$3:B$9173,A8104,'RELACION PAGO DE CAJA'!N$3:N$9173)))))</f>
        <v>#REF!</v>
      </c>
    </row>
    <row r="8105" spans="1:10">
      <c r="A8105" s="16" t="str">
        <f t="shared" si="131"/>
        <v/>
      </c>
      <c r="B8105" s="93"/>
      <c r="C8105" s="97"/>
      <c r="D8105" s="25"/>
      <c r="E8105" s="91"/>
      <c r="F8105" s="98"/>
      <c r="G8105" s="23"/>
      <c r="H8105" s="23"/>
      <c r="I8105" s="23"/>
      <c r="J8105" s="14" t="e">
        <f ca="1">F8105-(G8105+(SUMIF('RELACION PAGO DE CAJA'!B$3:B$9173,A8105,'RELACION PAGO DE CAJA'!K$3:K$9173)+SUMIF('RELACION PAGO DE CAJA'!B$3:B$9173,A8105,'RELACION PAGO DE CAJA'!L$3:L$9173)+(SUMIF('RELACION PAGO DE CAJA'!B$3:B$9173,A8105,'RELACION PAGO DE CAJA'!M$3:M$408)+(SUMIF('RELACION PAGO DE CAJA'!B$3:B$9173,A8105,'RELACION PAGO DE CAJA'!N$3:N$9173)))))</f>
        <v>#REF!</v>
      </c>
    </row>
    <row r="8106" spans="1:10">
      <c r="A8106" s="16" t="str">
        <f t="shared" si="131"/>
        <v/>
      </c>
      <c r="B8106" s="93"/>
      <c r="C8106" s="97"/>
      <c r="D8106" s="25"/>
      <c r="E8106" s="91"/>
      <c r="F8106" s="98"/>
      <c r="G8106" s="23"/>
      <c r="H8106" s="23"/>
      <c r="I8106" s="23"/>
      <c r="J8106" s="14" t="e">
        <f ca="1">F8106-(G8106+(SUMIF('RELACION PAGO DE CAJA'!B$3:B$9173,A8106,'RELACION PAGO DE CAJA'!K$3:K$9173)+SUMIF('RELACION PAGO DE CAJA'!B$3:B$9173,A8106,'RELACION PAGO DE CAJA'!L$3:L$9173)+(SUMIF('RELACION PAGO DE CAJA'!B$3:B$9173,A8106,'RELACION PAGO DE CAJA'!M$3:M$408)+(SUMIF('RELACION PAGO DE CAJA'!B$3:B$9173,A8106,'RELACION PAGO DE CAJA'!N$3:N$9173)))))</f>
        <v>#REF!</v>
      </c>
    </row>
    <row r="8107" spans="1:10">
      <c r="A8107" s="16" t="str">
        <f t="shared" si="131"/>
        <v/>
      </c>
      <c r="B8107" s="93"/>
      <c r="C8107" s="97"/>
      <c r="D8107" s="25"/>
      <c r="E8107" s="91"/>
      <c r="F8107" s="98"/>
      <c r="G8107" s="23"/>
      <c r="H8107" s="23"/>
      <c r="I8107" s="23"/>
      <c r="J8107" s="14" t="e">
        <f ca="1">F8107-(G8107+(SUMIF('RELACION PAGO DE CAJA'!B$3:B$9173,A8107,'RELACION PAGO DE CAJA'!K$3:K$9173)+SUMIF('RELACION PAGO DE CAJA'!B$3:B$9173,A8107,'RELACION PAGO DE CAJA'!L$3:L$9173)+(SUMIF('RELACION PAGO DE CAJA'!B$3:B$9173,A8107,'RELACION PAGO DE CAJA'!M$3:M$408)+(SUMIF('RELACION PAGO DE CAJA'!B$3:B$9173,A8107,'RELACION PAGO DE CAJA'!N$3:N$9173)))))</f>
        <v>#REF!</v>
      </c>
    </row>
    <row r="8108" spans="1:10">
      <c r="A8108" s="16" t="str">
        <f t="shared" si="131"/>
        <v/>
      </c>
      <c r="B8108" s="93"/>
      <c r="C8108" s="97"/>
      <c r="D8108" s="25"/>
      <c r="E8108" s="91"/>
      <c r="F8108" s="98"/>
      <c r="G8108" s="23"/>
      <c r="H8108" s="23"/>
      <c r="I8108" s="23"/>
      <c r="J8108" s="14" t="e">
        <f ca="1">F8108-(G8108+(SUMIF('RELACION PAGO DE CAJA'!B$3:B$9173,A8108,'RELACION PAGO DE CAJA'!K$3:K$9173)+SUMIF('RELACION PAGO DE CAJA'!B$3:B$9173,A8108,'RELACION PAGO DE CAJA'!L$3:L$9173)+(SUMIF('RELACION PAGO DE CAJA'!B$3:B$9173,A8108,'RELACION PAGO DE CAJA'!M$3:M$408)+(SUMIF('RELACION PAGO DE CAJA'!B$3:B$9173,A8108,'RELACION PAGO DE CAJA'!N$3:N$9173)))))</f>
        <v>#REF!</v>
      </c>
    </row>
    <row r="8109" spans="1:10">
      <c r="A8109" s="16" t="str">
        <f t="shared" si="131"/>
        <v/>
      </c>
      <c r="B8109" s="93"/>
      <c r="C8109" s="97"/>
      <c r="D8109" s="25"/>
      <c r="E8109" s="91"/>
      <c r="F8109" s="98"/>
      <c r="G8109" s="23"/>
      <c r="H8109" s="23"/>
      <c r="I8109" s="23"/>
      <c r="J8109" s="14" t="e">
        <f ca="1">F8109-(G8109+(SUMIF('RELACION PAGO DE CAJA'!B$3:B$9173,A8109,'RELACION PAGO DE CAJA'!K$3:K$9173)+SUMIF('RELACION PAGO DE CAJA'!B$3:B$9173,A8109,'RELACION PAGO DE CAJA'!L$3:L$9173)+(SUMIF('RELACION PAGO DE CAJA'!B$3:B$9173,A8109,'RELACION PAGO DE CAJA'!M$3:M$408)+(SUMIF('RELACION PAGO DE CAJA'!B$3:B$9173,A8109,'RELACION PAGO DE CAJA'!N$3:N$9173)))))</f>
        <v>#REF!</v>
      </c>
    </row>
    <row r="8110" spans="1:10">
      <c r="A8110" s="16" t="str">
        <f t="shared" si="131"/>
        <v/>
      </c>
      <c r="B8110" s="93"/>
      <c r="C8110" s="97"/>
      <c r="D8110" s="25"/>
      <c r="E8110" s="91"/>
      <c r="F8110" s="98"/>
      <c r="G8110" s="23"/>
      <c r="H8110" s="23"/>
      <c r="I8110" s="23"/>
      <c r="J8110" s="14" t="e">
        <f ca="1">F8110-(G8110+(SUMIF('RELACION PAGO DE CAJA'!B$3:B$9173,A8110,'RELACION PAGO DE CAJA'!K$3:K$9173)+SUMIF('RELACION PAGO DE CAJA'!B$3:B$9173,A8110,'RELACION PAGO DE CAJA'!L$3:L$9173)+(SUMIF('RELACION PAGO DE CAJA'!B$3:B$9173,A8110,'RELACION PAGO DE CAJA'!M$3:M$408)+(SUMIF('RELACION PAGO DE CAJA'!B$3:B$9173,A8110,'RELACION PAGO DE CAJA'!N$3:N$9173)))))</f>
        <v>#REF!</v>
      </c>
    </row>
    <row r="8111" spans="1:10">
      <c r="A8111" s="16" t="str">
        <f t="shared" si="131"/>
        <v/>
      </c>
      <c r="B8111" s="93"/>
      <c r="C8111" s="97"/>
      <c r="D8111" s="25"/>
      <c r="E8111" s="91"/>
      <c r="F8111" s="98"/>
      <c r="G8111" s="23"/>
      <c r="H8111" s="23"/>
      <c r="I8111" s="23"/>
      <c r="J8111" s="14" t="e">
        <f ca="1">F8111-(G8111+(SUMIF('RELACION PAGO DE CAJA'!B$3:B$9173,A8111,'RELACION PAGO DE CAJA'!K$3:K$9173)+SUMIF('RELACION PAGO DE CAJA'!B$3:B$9173,A8111,'RELACION PAGO DE CAJA'!L$3:L$9173)+(SUMIF('RELACION PAGO DE CAJA'!B$3:B$9173,A8111,'RELACION PAGO DE CAJA'!M$3:M$408)+(SUMIF('RELACION PAGO DE CAJA'!B$3:B$9173,A8111,'RELACION PAGO DE CAJA'!N$3:N$9173)))))</f>
        <v>#REF!</v>
      </c>
    </row>
    <row r="8112" spans="1:10">
      <c r="A8112" s="16" t="str">
        <f t="shared" si="131"/>
        <v/>
      </c>
      <c r="B8112" s="93"/>
      <c r="C8112" s="97"/>
      <c r="D8112" s="25"/>
      <c r="E8112" s="91"/>
      <c r="F8112" s="98"/>
      <c r="G8112" s="23"/>
      <c r="H8112" s="23"/>
      <c r="I8112" s="23"/>
      <c r="J8112" s="14" t="e">
        <f ca="1">F8112-(G8112+(SUMIF('RELACION PAGO DE CAJA'!B$3:B$9173,A8112,'RELACION PAGO DE CAJA'!K$3:K$9173)+SUMIF('RELACION PAGO DE CAJA'!B$3:B$9173,A8112,'RELACION PAGO DE CAJA'!L$3:L$9173)+(SUMIF('RELACION PAGO DE CAJA'!B$3:B$9173,A8112,'RELACION PAGO DE CAJA'!M$3:M$408)+(SUMIF('RELACION PAGO DE CAJA'!B$3:B$9173,A8112,'RELACION PAGO DE CAJA'!N$3:N$9173)))))</f>
        <v>#REF!</v>
      </c>
    </row>
    <row r="8113" spans="1:10">
      <c r="A8113" s="16" t="str">
        <f t="shared" si="131"/>
        <v/>
      </c>
      <c r="B8113" s="93"/>
      <c r="C8113" s="97"/>
      <c r="D8113" s="25"/>
      <c r="E8113" s="91"/>
      <c r="F8113" s="98"/>
      <c r="G8113" s="23"/>
      <c r="H8113" s="23"/>
      <c r="I8113" s="23"/>
      <c r="J8113" s="14" t="e">
        <f ca="1">F8113-(G8113+(SUMIF('RELACION PAGO DE CAJA'!B$3:B$9173,A8113,'RELACION PAGO DE CAJA'!K$3:K$9173)+SUMIF('RELACION PAGO DE CAJA'!B$3:B$9173,A8113,'RELACION PAGO DE CAJA'!L$3:L$9173)+(SUMIF('RELACION PAGO DE CAJA'!B$3:B$9173,A8113,'RELACION PAGO DE CAJA'!M$3:M$408)+(SUMIF('RELACION PAGO DE CAJA'!B$3:B$9173,A8113,'RELACION PAGO DE CAJA'!N$3:N$9173)))))</f>
        <v>#REF!</v>
      </c>
    </row>
    <row r="8114" spans="1:10">
      <c r="A8114" s="16" t="str">
        <f t="shared" si="131"/>
        <v/>
      </c>
      <c r="B8114" s="93"/>
      <c r="C8114" s="97"/>
      <c r="D8114" s="25"/>
      <c r="E8114" s="91"/>
      <c r="F8114" s="98"/>
      <c r="G8114" s="23"/>
      <c r="H8114" s="23"/>
      <c r="I8114" s="23"/>
      <c r="J8114" s="14" t="e">
        <f ca="1">F8114-(G8114+(SUMIF('RELACION PAGO DE CAJA'!B$3:B$9173,A8114,'RELACION PAGO DE CAJA'!K$3:K$9173)+SUMIF('RELACION PAGO DE CAJA'!B$3:B$9173,A8114,'RELACION PAGO DE CAJA'!L$3:L$9173)+(SUMIF('RELACION PAGO DE CAJA'!B$3:B$9173,A8114,'RELACION PAGO DE CAJA'!M$3:M$408)+(SUMIF('RELACION PAGO DE CAJA'!B$3:B$9173,A8114,'RELACION PAGO DE CAJA'!N$3:N$9173)))))</f>
        <v>#REF!</v>
      </c>
    </row>
    <row r="8115" spans="1:10">
      <c r="A8115" s="16" t="str">
        <f t="shared" si="131"/>
        <v/>
      </c>
      <c r="B8115" s="93"/>
      <c r="C8115" s="97"/>
      <c r="D8115" s="25"/>
      <c r="E8115" s="91"/>
      <c r="F8115" s="98"/>
      <c r="G8115" s="23"/>
      <c r="H8115" s="23"/>
      <c r="I8115" s="23"/>
      <c r="J8115" s="14" t="e">
        <f ca="1">F8115-(G8115+(SUMIF('RELACION PAGO DE CAJA'!B$3:B$9173,A8115,'RELACION PAGO DE CAJA'!K$3:K$9173)+SUMIF('RELACION PAGO DE CAJA'!B$3:B$9173,A8115,'RELACION PAGO DE CAJA'!L$3:L$9173)+(SUMIF('RELACION PAGO DE CAJA'!B$3:B$9173,A8115,'RELACION PAGO DE CAJA'!M$3:M$408)+(SUMIF('RELACION PAGO DE CAJA'!B$3:B$9173,A8115,'RELACION PAGO DE CAJA'!N$3:N$9173)))))</f>
        <v>#REF!</v>
      </c>
    </row>
    <row r="8116" spans="1:10">
      <c r="A8116" s="16" t="str">
        <f t="shared" si="131"/>
        <v/>
      </c>
      <c r="B8116" s="93"/>
      <c r="C8116" s="97"/>
      <c r="D8116" s="25"/>
      <c r="E8116" s="91"/>
      <c r="F8116" s="98"/>
      <c r="G8116" s="23"/>
      <c r="H8116" s="23"/>
      <c r="I8116" s="23"/>
      <c r="J8116" s="14" t="e">
        <f ca="1">F8116-(G8116+(SUMIF('RELACION PAGO DE CAJA'!B$3:B$9173,A8116,'RELACION PAGO DE CAJA'!K$3:K$9173)+SUMIF('RELACION PAGO DE CAJA'!B$3:B$9173,A8116,'RELACION PAGO DE CAJA'!L$3:L$9173)+(SUMIF('RELACION PAGO DE CAJA'!B$3:B$9173,A8116,'RELACION PAGO DE CAJA'!M$3:M$408)+(SUMIF('RELACION PAGO DE CAJA'!B$3:B$9173,A8116,'RELACION PAGO DE CAJA'!N$3:N$9173)))))</f>
        <v>#REF!</v>
      </c>
    </row>
    <row r="8117" spans="1:10">
      <c r="A8117" s="16" t="str">
        <f t="shared" si="131"/>
        <v/>
      </c>
      <c r="B8117" s="93"/>
      <c r="C8117" s="97"/>
      <c r="D8117" s="25"/>
      <c r="E8117" s="91"/>
      <c r="F8117" s="98"/>
      <c r="G8117" s="23"/>
      <c r="H8117" s="23"/>
      <c r="I8117" s="23"/>
      <c r="J8117" s="14" t="e">
        <f ca="1">F8117-(G8117+(SUMIF('RELACION PAGO DE CAJA'!B$3:B$9173,A8117,'RELACION PAGO DE CAJA'!K$3:K$9173)+SUMIF('RELACION PAGO DE CAJA'!B$3:B$9173,A8117,'RELACION PAGO DE CAJA'!L$3:L$9173)+(SUMIF('RELACION PAGO DE CAJA'!B$3:B$9173,A8117,'RELACION PAGO DE CAJA'!M$3:M$408)+(SUMIF('RELACION PAGO DE CAJA'!B$3:B$9173,A8117,'RELACION PAGO DE CAJA'!N$3:N$9173)))))</f>
        <v>#REF!</v>
      </c>
    </row>
    <row r="8118" spans="1:10">
      <c r="A8118" s="16" t="str">
        <f t="shared" si="131"/>
        <v/>
      </c>
      <c r="B8118" s="93"/>
      <c r="C8118" s="97"/>
      <c r="D8118" s="25"/>
      <c r="E8118" s="91"/>
      <c r="F8118" s="98"/>
      <c r="G8118" s="23"/>
      <c r="H8118" s="23"/>
      <c r="I8118" s="23"/>
      <c r="J8118" s="14" t="e">
        <f ca="1">F8118-(G8118+(SUMIF('RELACION PAGO DE CAJA'!B$3:B$9173,A8118,'RELACION PAGO DE CAJA'!K$3:K$9173)+SUMIF('RELACION PAGO DE CAJA'!B$3:B$9173,A8118,'RELACION PAGO DE CAJA'!L$3:L$9173)+(SUMIF('RELACION PAGO DE CAJA'!B$3:B$9173,A8118,'RELACION PAGO DE CAJA'!M$3:M$408)+(SUMIF('RELACION PAGO DE CAJA'!B$3:B$9173,A8118,'RELACION PAGO DE CAJA'!N$3:N$9173)))))</f>
        <v>#REF!</v>
      </c>
    </row>
    <row r="8119" spans="1:10">
      <c r="A8119" s="16" t="str">
        <f t="shared" si="131"/>
        <v/>
      </c>
      <c r="B8119" s="93"/>
      <c r="C8119" s="97"/>
      <c r="D8119" s="25"/>
      <c r="E8119" s="91"/>
      <c r="F8119" s="98"/>
      <c r="G8119" s="23"/>
      <c r="H8119" s="23"/>
      <c r="I8119" s="23"/>
      <c r="J8119" s="14" t="e">
        <f ca="1">F8119-(G8119+(SUMIF('RELACION PAGO DE CAJA'!B$3:B$9173,A8119,'RELACION PAGO DE CAJA'!K$3:K$9173)+SUMIF('RELACION PAGO DE CAJA'!B$3:B$9173,A8119,'RELACION PAGO DE CAJA'!L$3:L$9173)+(SUMIF('RELACION PAGO DE CAJA'!B$3:B$9173,A8119,'RELACION PAGO DE CAJA'!M$3:M$408)+(SUMIF('RELACION PAGO DE CAJA'!B$3:B$9173,A8119,'RELACION PAGO DE CAJA'!N$3:N$9173)))))</f>
        <v>#REF!</v>
      </c>
    </row>
    <row r="8120" spans="1:10">
      <c r="A8120" s="16" t="str">
        <f t="shared" si="131"/>
        <v/>
      </c>
      <c r="B8120" s="93"/>
      <c r="C8120" s="97"/>
      <c r="D8120" s="25"/>
      <c r="E8120" s="91"/>
      <c r="F8120" s="98"/>
      <c r="G8120" s="23"/>
      <c r="H8120" s="23"/>
      <c r="I8120" s="23"/>
      <c r="J8120" s="14" t="e">
        <f ca="1">F8120-(G8120+(SUMIF('RELACION PAGO DE CAJA'!B$3:B$9173,A8120,'RELACION PAGO DE CAJA'!K$3:K$9173)+SUMIF('RELACION PAGO DE CAJA'!B$3:B$9173,A8120,'RELACION PAGO DE CAJA'!L$3:L$9173)+(SUMIF('RELACION PAGO DE CAJA'!B$3:B$9173,A8120,'RELACION PAGO DE CAJA'!M$3:M$408)+(SUMIF('RELACION PAGO DE CAJA'!B$3:B$9173,A8120,'RELACION PAGO DE CAJA'!N$3:N$9173)))))</f>
        <v>#REF!</v>
      </c>
    </row>
    <row r="8121" spans="1:10">
      <c r="A8121" s="16" t="str">
        <f t="shared" si="131"/>
        <v/>
      </c>
      <c r="B8121" s="93"/>
      <c r="C8121" s="97"/>
      <c r="D8121" s="25"/>
      <c r="E8121" s="91"/>
      <c r="F8121" s="98"/>
      <c r="G8121" s="23"/>
      <c r="H8121" s="23"/>
      <c r="I8121" s="23"/>
      <c r="J8121" s="14" t="e">
        <f ca="1">F8121-(G8121+(SUMIF('RELACION PAGO DE CAJA'!B$3:B$9173,A8121,'RELACION PAGO DE CAJA'!K$3:K$9173)+SUMIF('RELACION PAGO DE CAJA'!B$3:B$9173,A8121,'RELACION PAGO DE CAJA'!L$3:L$9173)+(SUMIF('RELACION PAGO DE CAJA'!B$3:B$9173,A8121,'RELACION PAGO DE CAJA'!M$3:M$408)+(SUMIF('RELACION PAGO DE CAJA'!B$3:B$9173,A8121,'RELACION PAGO DE CAJA'!N$3:N$9173)))))</f>
        <v>#REF!</v>
      </c>
    </row>
    <row r="8122" spans="1:10">
      <c r="A8122" s="16" t="str">
        <f t="shared" si="131"/>
        <v/>
      </c>
      <c r="B8122" s="93"/>
      <c r="C8122" s="97"/>
      <c r="D8122" s="25"/>
      <c r="E8122" s="91"/>
      <c r="F8122" s="98"/>
      <c r="G8122" s="23"/>
      <c r="H8122" s="23"/>
      <c r="I8122" s="23"/>
      <c r="J8122" s="14" t="e">
        <f ca="1">F8122-(G8122+(SUMIF('RELACION PAGO DE CAJA'!B$3:B$9173,A8122,'RELACION PAGO DE CAJA'!K$3:K$9173)+SUMIF('RELACION PAGO DE CAJA'!B$3:B$9173,A8122,'RELACION PAGO DE CAJA'!L$3:L$9173)+(SUMIF('RELACION PAGO DE CAJA'!B$3:B$9173,A8122,'RELACION PAGO DE CAJA'!M$3:M$408)+(SUMIF('RELACION PAGO DE CAJA'!B$3:B$9173,A8122,'RELACION PAGO DE CAJA'!N$3:N$9173)))))</f>
        <v>#REF!</v>
      </c>
    </row>
    <row r="8123" spans="1:10">
      <c r="A8123" s="16" t="str">
        <f t="shared" si="131"/>
        <v/>
      </c>
      <c r="B8123" s="93"/>
      <c r="C8123" s="97"/>
      <c r="D8123" s="25"/>
      <c r="E8123" s="91"/>
      <c r="F8123" s="98"/>
      <c r="G8123" s="23"/>
      <c r="H8123" s="23"/>
      <c r="I8123" s="23"/>
      <c r="J8123" s="14" t="e">
        <f ca="1">F8123-(G8123+(SUMIF('RELACION PAGO DE CAJA'!B$3:B$9173,A8123,'RELACION PAGO DE CAJA'!K$3:K$9173)+SUMIF('RELACION PAGO DE CAJA'!B$3:B$9173,A8123,'RELACION PAGO DE CAJA'!L$3:L$9173)+(SUMIF('RELACION PAGO DE CAJA'!B$3:B$9173,A8123,'RELACION PAGO DE CAJA'!M$3:M$408)+(SUMIF('RELACION PAGO DE CAJA'!B$3:B$9173,A8123,'RELACION PAGO DE CAJA'!N$3:N$9173)))))</f>
        <v>#REF!</v>
      </c>
    </row>
    <row r="8124" spans="1:10">
      <c r="A8124" s="16" t="str">
        <f t="shared" si="131"/>
        <v/>
      </c>
      <c r="B8124" s="93"/>
      <c r="C8124" s="97"/>
      <c r="D8124" s="25"/>
      <c r="E8124" s="91"/>
      <c r="F8124" s="98"/>
      <c r="G8124" s="23"/>
      <c r="H8124" s="23"/>
      <c r="I8124" s="23"/>
      <c r="J8124" s="14" t="e">
        <f ca="1">F8124-(G8124+(SUMIF('RELACION PAGO DE CAJA'!B$3:B$9173,A8124,'RELACION PAGO DE CAJA'!K$3:K$9173)+SUMIF('RELACION PAGO DE CAJA'!B$3:B$9173,A8124,'RELACION PAGO DE CAJA'!L$3:L$9173)+(SUMIF('RELACION PAGO DE CAJA'!B$3:B$9173,A8124,'RELACION PAGO DE CAJA'!M$3:M$408)+(SUMIF('RELACION PAGO DE CAJA'!B$3:B$9173,A8124,'RELACION PAGO DE CAJA'!N$3:N$9173)))))</f>
        <v>#REF!</v>
      </c>
    </row>
    <row r="8125" spans="1:10">
      <c r="A8125" s="16" t="str">
        <f t="shared" si="131"/>
        <v/>
      </c>
      <c r="B8125" s="93"/>
      <c r="C8125" s="97"/>
      <c r="D8125" s="25"/>
      <c r="E8125" s="91"/>
      <c r="F8125" s="98"/>
      <c r="G8125" s="23"/>
      <c r="H8125" s="23"/>
      <c r="I8125" s="23"/>
      <c r="J8125" s="14" t="e">
        <f ca="1">F8125-(G8125+(SUMIF('RELACION PAGO DE CAJA'!B$3:B$9173,A8125,'RELACION PAGO DE CAJA'!K$3:K$9173)+SUMIF('RELACION PAGO DE CAJA'!B$3:B$9173,A8125,'RELACION PAGO DE CAJA'!L$3:L$9173)+(SUMIF('RELACION PAGO DE CAJA'!B$3:B$9173,A8125,'RELACION PAGO DE CAJA'!M$3:M$408)+(SUMIF('RELACION PAGO DE CAJA'!B$3:B$9173,A8125,'RELACION PAGO DE CAJA'!N$3:N$9173)))))</f>
        <v>#REF!</v>
      </c>
    </row>
    <row r="8126" spans="1:10">
      <c r="A8126" s="16" t="str">
        <f t="shared" si="131"/>
        <v/>
      </c>
      <c r="B8126" s="93"/>
      <c r="C8126" s="97"/>
      <c r="D8126" s="25"/>
      <c r="E8126" s="91"/>
      <c r="F8126" s="98"/>
      <c r="G8126" s="23"/>
      <c r="H8126" s="23"/>
      <c r="I8126" s="23"/>
      <c r="J8126" s="14" t="e">
        <f ca="1">F8126-(G8126+(SUMIF('RELACION PAGO DE CAJA'!B$3:B$9173,A8126,'RELACION PAGO DE CAJA'!K$3:K$9173)+SUMIF('RELACION PAGO DE CAJA'!B$3:B$9173,A8126,'RELACION PAGO DE CAJA'!L$3:L$9173)+(SUMIF('RELACION PAGO DE CAJA'!B$3:B$9173,A8126,'RELACION PAGO DE CAJA'!M$3:M$408)+(SUMIF('RELACION PAGO DE CAJA'!B$3:B$9173,A8126,'RELACION PAGO DE CAJA'!N$3:N$9173)))))</f>
        <v>#REF!</v>
      </c>
    </row>
    <row r="8127" spans="1:10">
      <c r="A8127" s="16" t="str">
        <f t="shared" si="131"/>
        <v/>
      </c>
      <c r="B8127" s="93"/>
      <c r="C8127" s="97"/>
      <c r="D8127" s="25"/>
      <c r="E8127" s="91"/>
      <c r="F8127" s="98"/>
      <c r="G8127" s="23"/>
      <c r="H8127" s="23"/>
      <c r="I8127" s="23"/>
      <c r="J8127" s="14" t="e">
        <f ca="1">F8127-(G8127+(SUMIF('RELACION PAGO DE CAJA'!B$3:B$9173,A8127,'RELACION PAGO DE CAJA'!K$3:K$9173)+SUMIF('RELACION PAGO DE CAJA'!B$3:B$9173,A8127,'RELACION PAGO DE CAJA'!L$3:L$9173)+(SUMIF('RELACION PAGO DE CAJA'!B$3:B$9173,A8127,'RELACION PAGO DE CAJA'!M$3:M$408)+(SUMIF('RELACION PAGO DE CAJA'!B$3:B$9173,A8127,'RELACION PAGO DE CAJA'!N$3:N$9173)))))</f>
        <v>#REF!</v>
      </c>
    </row>
    <row r="8128" spans="1:10">
      <c r="A8128" s="16" t="str">
        <f t="shared" si="131"/>
        <v/>
      </c>
      <c r="B8128" s="93"/>
      <c r="C8128" s="97"/>
      <c r="D8128" s="25"/>
      <c r="E8128" s="91"/>
      <c r="F8128" s="98"/>
      <c r="G8128" s="23"/>
      <c r="H8128" s="23"/>
      <c r="I8128" s="23"/>
      <c r="J8128" s="14" t="e">
        <f ca="1">F8128-(G8128+(SUMIF('RELACION PAGO DE CAJA'!B$3:B$9173,A8128,'RELACION PAGO DE CAJA'!K$3:K$9173)+SUMIF('RELACION PAGO DE CAJA'!B$3:B$9173,A8128,'RELACION PAGO DE CAJA'!L$3:L$9173)+(SUMIF('RELACION PAGO DE CAJA'!B$3:B$9173,A8128,'RELACION PAGO DE CAJA'!M$3:M$408)+(SUMIF('RELACION PAGO DE CAJA'!B$3:B$9173,A8128,'RELACION PAGO DE CAJA'!N$3:N$9173)))))</f>
        <v>#REF!</v>
      </c>
    </row>
    <row r="8129" spans="1:10">
      <c r="A8129" s="16" t="str">
        <f t="shared" si="131"/>
        <v/>
      </c>
      <c r="B8129" s="93"/>
      <c r="C8129" s="97"/>
      <c r="D8129" s="25"/>
      <c r="E8129" s="91"/>
      <c r="F8129" s="98"/>
      <c r="G8129" s="23"/>
      <c r="H8129" s="23"/>
      <c r="I8129" s="23"/>
      <c r="J8129" s="14" t="e">
        <f ca="1">F8129-(G8129+(SUMIF('RELACION PAGO DE CAJA'!B$3:B$9173,A8129,'RELACION PAGO DE CAJA'!K$3:K$9173)+SUMIF('RELACION PAGO DE CAJA'!B$3:B$9173,A8129,'RELACION PAGO DE CAJA'!L$3:L$9173)+(SUMIF('RELACION PAGO DE CAJA'!B$3:B$9173,A8129,'RELACION PAGO DE CAJA'!M$3:M$408)+(SUMIF('RELACION PAGO DE CAJA'!B$3:B$9173,A8129,'RELACION PAGO DE CAJA'!N$3:N$9173)))))</f>
        <v>#REF!</v>
      </c>
    </row>
    <row r="8130" spans="1:10">
      <c r="A8130" s="16" t="str">
        <f t="shared" si="131"/>
        <v/>
      </c>
      <c r="B8130" s="93"/>
      <c r="C8130" s="97"/>
      <c r="D8130" s="25"/>
      <c r="E8130" s="91"/>
      <c r="F8130" s="98"/>
      <c r="G8130" s="23"/>
      <c r="H8130" s="23"/>
      <c r="I8130" s="23"/>
      <c r="J8130" s="14" t="e">
        <f ca="1">F8130-(G8130+(SUMIF('RELACION PAGO DE CAJA'!B$3:B$9173,A8130,'RELACION PAGO DE CAJA'!K$3:K$9173)+SUMIF('RELACION PAGO DE CAJA'!B$3:B$9173,A8130,'RELACION PAGO DE CAJA'!L$3:L$9173)+(SUMIF('RELACION PAGO DE CAJA'!B$3:B$9173,A8130,'RELACION PAGO DE CAJA'!M$3:M$408)+(SUMIF('RELACION PAGO DE CAJA'!B$3:B$9173,A8130,'RELACION PAGO DE CAJA'!N$3:N$9173)))))</f>
        <v>#REF!</v>
      </c>
    </row>
    <row r="8131" spans="1:10">
      <c r="A8131" s="16" t="str">
        <f t="shared" si="131"/>
        <v/>
      </c>
      <c r="B8131" s="93"/>
      <c r="C8131" s="97"/>
      <c r="D8131" s="25"/>
      <c r="E8131" s="91"/>
      <c r="F8131" s="98"/>
      <c r="G8131" s="23"/>
      <c r="H8131" s="23"/>
      <c r="I8131" s="23"/>
      <c r="J8131" s="14" t="e">
        <f ca="1">F8131-(G8131+(SUMIF('RELACION PAGO DE CAJA'!B$3:B$9173,A8131,'RELACION PAGO DE CAJA'!K$3:K$9173)+SUMIF('RELACION PAGO DE CAJA'!B$3:B$9173,A8131,'RELACION PAGO DE CAJA'!L$3:L$9173)+(SUMIF('RELACION PAGO DE CAJA'!B$3:B$9173,A8131,'RELACION PAGO DE CAJA'!M$3:M$408)+(SUMIF('RELACION PAGO DE CAJA'!B$3:B$9173,A8131,'RELACION PAGO DE CAJA'!N$3:N$9173)))))</f>
        <v>#REF!</v>
      </c>
    </row>
    <row r="8132" spans="1:10">
      <c r="A8132" s="16" t="str">
        <f t="shared" si="131"/>
        <v/>
      </c>
      <c r="B8132" s="93"/>
      <c r="C8132" s="97"/>
      <c r="D8132" s="25"/>
      <c r="E8132" s="91"/>
      <c r="F8132" s="98"/>
      <c r="G8132" s="23"/>
      <c r="H8132" s="23"/>
      <c r="I8132" s="23"/>
      <c r="J8132" s="14" t="e">
        <f ca="1">F8132-(G8132+(SUMIF('RELACION PAGO DE CAJA'!B$3:B$9173,A8132,'RELACION PAGO DE CAJA'!K$3:K$9173)+SUMIF('RELACION PAGO DE CAJA'!B$3:B$9173,A8132,'RELACION PAGO DE CAJA'!L$3:L$9173)+(SUMIF('RELACION PAGO DE CAJA'!B$3:B$9173,A8132,'RELACION PAGO DE CAJA'!M$3:M$408)+(SUMIF('RELACION PAGO DE CAJA'!B$3:B$9173,A8132,'RELACION PAGO DE CAJA'!N$3:N$9173)))))</f>
        <v>#REF!</v>
      </c>
    </row>
    <row r="8133" spans="1:10">
      <c r="A8133" s="16" t="str">
        <f t="shared" si="131"/>
        <v/>
      </c>
      <c r="B8133" s="93"/>
      <c r="C8133" s="97"/>
      <c r="D8133" s="25"/>
      <c r="E8133" s="91"/>
      <c r="F8133" s="98"/>
      <c r="G8133" s="23"/>
      <c r="H8133" s="23"/>
      <c r="I8133" s="23"/>
      <c r="J8133" s="14" t="e">
        <f ca="1">F8133-(G8133+(SUMIF('RELACION PAGO DE CAJA'!B$3:B$9173,A8133,'RELACION PAGO DE CAJA'!K$3:K$9173)+SUMIF('RELACION PAGO DE CAJA'!B$3:B$9173,A8133,'RELACION PAGO DE CAJA'!L$3:L$9173)+(SUMIF('RELACION PAGO DE CAJA'!B$3:B$9173,A8133,'RELACION PAGO DE CAJA'!M$3:M$408)+(SUMIF('RELACION PAGO DE CAJA'!B$3:B$9173,A8133,'RELACION PAGO DE CAJA'!N$3:N$9173)))))</f>
        <v>#REF!</v>
      </c>
    </row>
    <row r="8134" spans="1:10">
      <c r="A8134" s="16" t="str">
        <f t="shared" si="131"/>
        <v/>
      </c>
      <c r="B8134" s="93"/>
      <c r="C8134" s="97"/>
      <c r="D8134" s="25"/>
      <c r="E8134" s="91"/>
      <c r="F8134" s="98"/>
      <c r="G8134" s="23"/>
      <c r="H8134" s="23"/>
      <c r="I8134" s="23"/>
      <c r="J8134" s="14" t="e">
        <f ca="1">F8134-(G8134+(SUMIF('RELACION PAGO DE CAJA'!B$3:B$9173,A8134,'RELACION PAGO DE CAJA'!K$3:K$9173)+SUMIF('RELACION PAGO DE CAJA'!B$3:B$9173,A8134,'RELACION PAGO DE CAJA'!L$3:L$9173)+(SUMIF('RELACION PAGO DE CAJA'!B$3:B$9173,A8134,'RELACION PAGO DE CAJA'!M$3:M$408)+(SUMIF('RELACION PAGO DE CAJA'!B$3:B$9173,A8134,'RELACION PAGO DE CAJA'!N$3:N$9173)))))</f>
        <v>#REF!</v>
      </c>
    </row>
    <row r="8135" spans="1:10">
      <c r="A8135" s="16" t="str">
        <f t="shared" si="131"/>
        <v/>
      </c>
      <c r="B8135" s="93"/>
      <c r="C8135" s="97"/>
      <c r="D8135" s="25"/>
      <c r="E8135" s="91"/>
      <c r="F8135" s="98"/>
      <c r="G8135" s="23"/>
      <c r="H8135" s="23"/>
      <c r="I8135" s="23"/>
      <c r="J8135" s="14" t="e">
        <f ca="1">F8135-(G8135+(SUMIF('RELACION PAGO DE CAJA'!B$3:B$9173,A8135,'RELACION PAGO DE CAJA'!K$3:K$9173)+SUMIF('RELACION PAGO DE CAJA'!B$3:B$9173,A8135,'RELACION PAGO DE CAJA'!L$3:L$9173)+(SUMIF('RELACION PAGO DE CAJA'!B$3:B$9173,A8135,'RELACION PAGO DE CAJA'!M$3:M$408)+(SUMIF('RELACION PAGO DE CAJA'!B$3:B$9173,A8135,'RELACION PAGO DE CAJA'!N$3:N$9173)))))</f>
        <v>#REF!</v>
      </c>
    </row>
    <row r="8136" spans="1:10">
      <c r="A8136" s="16" t="str">
        <f t="shared" si="131"/>
        <v/>
      </c>
      <c r="B8136" s="93"/>
      <c r="C8136" s="97"/>
      <c r="D8136" s="25"/>
      <c r="E8136" s="91"/>
      <c r="F8136" s="98"/>
      <c r="G8136" s="23"/>
      <c r="H8136" s="23"/>
      <c r="I8136" s="23"/>
      <c r="J8136" s="14" t="e">
        <f ca="1">F8136-(G8136+(SUMIF('RELACION PAGO DE CAJA'!B$3:B$9173,A8136,'RELACION PAGO DE CAJA'!K$3:K$9173)+SUMIF('RELACION PAGO DE CAJA'!B$3:B$9173,A8136,'RELACION PAGO DE CAJA'!L$3:L$9173)+(SUMIF('RELACION PAGO DE CAJA'!B$3:B$9173,A8136,'RELACION PAGO DE CAJA'!M$3:M$408)+(SUMIF('RELACION PAGO DE CAJA'!B$3:B$9173,A8136,'RELACION PAGO DE CAJA'!N$3:N$9173)))))</f>
        <v>#REF!</v>
      </c>
    </row>
    <row r="8137" spans="1:10">
      <c r="A8137" s="16" t="str">
        <f t="shared" si="131"/>
        <v/>
      </c>
      <c r="B8137" s="93"/>
      <c r="C8137" s="97"/>
      <c r="D8137" s="25"/>
      <c r="E8137" s="91"/>
      <c r="F8137" s="98"/>
      <c r="G8137" s="23"/>
      <c r="H8137" s="23"/>
      <c r="I8137" s="23"/>
      <c r="J8137" s="14" t="e">
        <f ca="1">F8137-(G8137+(SUMIF('RELACION PAGO DE CAJA'!B$3:B$9173,A8137,'RELACION PAGO DE CAJA'!K$3:K$9173)+SUMIF('RELACION PAGO DE CAJA'!B$3:B$9173,A8137,'RELACION PAGO DE CAJA'!L$3:L$9173)+(SUMIF('RELACION PAGO DE CAJA'!B$3:B$9173,A8137,'RELACION PAGO DE CAJA'!M$3:M$408)+(SUMIF('RELACION PAGO DE CAJA'!B$3:B$9173,A8137,'RELACION PAGO DE CAJA'!N$3:N$9173)))))</f>
        <v>#REF!</v>
      </c>
    </row>
    <row r="8138" spans="1:10">
      <c r="A8138" s="16" t="str">
        <f t="shared" si="131"/>
        <v/>
      </c>
      <c r="B8138" s="93"/>
      <c r="C8138" s="97"/>
      <c r="D8138" s="25"/>
      <c r="E8138" s="91"/>
      <c r="F8138" s="98"/>
      <c r="G8138" s="23"/>
      <c r="H8138" s="23"/>
      <c r="I8138" s="23"/>
      <c r="J8138" s="14" t="e">
        <f ca="1">F8138-(G8138+(SUMIF('RELACION PAGO DE CAJA'!B$3:B$9173,A8138,'RELACION PAGO DE CAJA'!K$3:K$9173)+SUMIF('RELACION PAGO DE CAJA'!B$3:B$9173,A8138,'RELACION PAGO DE CAJA'!L$3:L$9173)+(SUMIF('RELACION PAGO DE CAJA'!B$3:B$9173,A8138,'RELACION PAGO DE CAJA'!M$3:M$408)+(SUMIF('RELACION PAGO DE CAJA'!B$3:B$9173,A8138,'RELACION PAGO DE CAJA'!N$3:N$9173)))))</f>
        <v>#REF!</v>
      </c>
    </row>
    <row r="8139" spans="1:10">
      <c r="A8139" s="16" t="str">
        <f t="shared" si="131"/>
        <v/>
      </c>
      <c r="B8139" s="93"/>
      <c r="C8139" s="97"/>
      <c r="D8139" s="25"/>
      <c r="E8139" s="91"/>
      <c r="F8139" s="98"/>
      <c r="G8139" s="23"/>
      <c r="H8139" s="23"/>
      <c r="I8139" s="23"/>
      <c r="J8139" s="14" t="e">
        <f ca="1">F8139-(G8139+(SUMIF('RELACION PAGO DE CAJA'!B$3:B$9173,A8139,'RELACION PAGO DE CAJA'!K$3:K$9173)+SUMIF('RELACION PAGO DE CAJA'!B$3:B$9173,A8139,'RELACION PAGO DE CAJA'!L$3:L$9173)+(SUMIF('RELACION PAGO DE CAJA'!B$3:B$9173,A8139,'RELACION PAGO DE CAJA'!M$3:M$408)+(SUMIF('RELACION PAGO DE CAJA'!B$3:B$9173,A8139,'RELACION PAGO DE CAJA'!N$3:N$9173)))))</f>
        <v>#REF!</v>
      </c>
    </row>
    <row r="8140" spans="1:10">
      <c r="A8140" s="16" t="str">
        <f t="shared" si="131"/>
        <v/>
      </c>
      <c r="B8140" s="93"/>
      <c r="C8140" s="97"/>
      <c r="D8140" s="25"/>
      <c r="E8140" s="91"/>
      <c r="F8140" s="98"/>
      <c r="G8140" s="23"/>
      <c r="H8140" s="23"/>
      <c r="I8140" s="23"/>
      <c r="J8140" s="14" t="e">
        <f ca="1">F8140-(G8140+(SUMIF('RELACION PAGO DE CAJA'!B$3:B$9173,A8140,'RELACION PAGO DE CAJA'!K$3:K$9173)+SUMIF('RELACION PAGO DE CAJA'!B$3:B$9173,A8140,'RELACION PAGO DE CAJA'!L$3:L$9173)+(SUMIF('RELACION PAGO DE CAJA'!B$3:B$9173,A8140,'RELACION PAGO DE CAJA'!M$3:M$408)+(SUMIF('RELACION PAGO DE CAJA'!B$3:B$9173,A8140,'RELACION PAGO DE CAJA'!N$3:N$9173)))))</f>
        <v>#REF!</v>
      </c>
    </row>
    <row r="8141" spans="1:10">
      <c r="A8141" s="16" t="str">
        <f t="shared" si="131"/>
        <v/>
      </c>
      <c r="B8141" s="93"/>
      <c r="C8141" s="97"/>
      <c r="D8141" s="25"/>
      <c r="E8141" s="91"/>
      <c r="F8141" s="98"/>
      <c r="G8141" s="23"/>
      <c r="H8141" s="23"/>
      <c r="I8141" s="23"/>
      <c r="J8141" s="14" t="e">
        <f ca="1">F8141-(G8141+(SUMIF('RELACION PAGO DE CAJA'!B$3:B$9173,A8141,'RELACION PAGO DE CAJA'!K$3:K$9173)+SUMIF('RELACION PAGO DE CAJA'!B$3:B$9173,A8141,'RELACION PAGO DE CAJA'!L$3:L$9173)+(SUMIF('RELACION PAGO DE CAJA'!B$3:B$9173,A8141,'RELACION PAGO DE CAJA'!M$3:M$408)+(SUMIF('RELACION PAGO DE CAJA'!B$3:B$9173,A8141,'RELACION PAGO DE CAJA'!N$3:N$9173)))))</f>
        <v>#REF!</v>
      </c>
    </row>
    <row r="8142" spans="1:10">
      <c r="A8142" s="16" t="str">
        <f t="shared" si="131"/>
        <v/>
      </c>
      <c r="B8142" s="93"/>
      <c r="C8142" s="97"/>
      <c r="D8142" s="25"/>
      <c r="E8142" s="91"/>
      <c r="F8142" s="98"/>
      <c r="G8142" s="23"/>
      <c r="H8142" s="23"/>
      <c r="I8142" s="23"/>
      <c r="J8142" s="14" t="e">
        <f ca="1">F8142-(G8142+(SUMIF('RELACION PAGO DE CAJA'!B$3:B$9173,A8142,'RELACION PAGO DE CAJA'!K$3:K$9173)+SUMIF('RELACION PAGO DE CAJA'!B$3:B$9173,A8142,'RELACION PAGO DE CAJA'!L$3:L$9173)+(SUMIF('RELACION PAGO DE CAJA'!B$3:B$9173,A8142,'RELACION PAGO DE CAJA'!M$3:M$408)+(SUMIF('RELACION PAGO DE CAJA'!B$3:B$9173,A8142,'RELACION PAGO DE CAJA'!N$3:N$9173)))))</f>
        <v>#REF!</v>
      </c>
    </row>
    <row r="8143" spans="1:10">
      <c r="A8143" s="16" t="str">
        <f t="shared" si="131"/>
        <v/>
      </c>
      <c r="B8143" s="93"/>
      <c r="C8143" s="97"/>
      <c r="D8143" s="25"/>
      <c r="E8143" s="91"/>
      <c r="F8143" s="98"/>
      <c r="G8143" s="23"/>
      <c r="H8143" s="23"/>
      <c r="I8143" s="23"/>
      <c r="J8143" s="14" t="e">
        <f ca="1">F8143-(G8143+(SUMIF('RELACION PAGO DE CAJA'!B$3:B$9173,A8143,'RELACION PAGO DE CAJA'!K$3:K$9173)+SUMIF('RELACION PAGO DE CAJA'!B$3:B$9173,A8143,'RELACION PAGO DE CAJA'!L$3:L$9173)+(SUMIF('RELACION PAGO DE CAJA'!B$3:B$9173,A8143,'RELACION PAGO DE CAJA'!M$3:M$408)+(SUMIF('RELACION PAGO DE CAJA'!B$3:B$9173,A8143,'RELACION PAGO DE CAJA'!N$3:N$9173)))))</f>
        <v>#REF!</v>
      </c>
    </row>
    <row r="8144" spans="1:10">
      <c r="A8144" s="16" t="str">
        <f t="shared" si="131"/>
        <v/>
      </c>
      <c r="B8144" s="93"/>
      <c r="C8144" s="97"/>
      <c r="D8144" s="25"/>
      <c r="E8144" s="91"/>
      <c r="F8144" s="98"/>
      <c r="G8144" s="23"/>
      <c r="H8144" s="23"/>
      <c r="I8144" s="23"/>
      <c r="J8144" s="14" t="e">
        <f ca="1">F8144-(G8144+(SUMIF('RELACION PAGO DE CAJA'!B$3:B$9173,A8144,'RELACION PAGO DE CAJA'!K$3:K$9173)+SUMIF('RELACION PAGO DE CAJA'!B$3:B$9173,A8144,'RELACION PAGO DE CAJA'!L$3:L$9173)+(SUMIF('RELACION PAGO DE CAJA'!B$3:B$9173,A8144,'RELACION PAGO DE CAJA'!M$3:M$408)+(SUMIF('RELACION PAGO DE CAJA'!B$3:B$9173,A8144,'RELACION PAGO DE CAJA'!N$3:N$9173)))))</f>
        <v>#REF!</v>
      </c>
    </row>
    <row r="8145" spans="1:10">
      <c r="A8145" s="16" t="str">
        <f t="shared" si="131"/>
        <v/>
      </c>
      <c r="B8145" s="93"/>
      <c r="C8145" s="97"/>
      <c r="D8145" s="25"/>
      <c r="E8145" s="91"/>
      <c r="F8145" s="98"/>
      <c r="G8145" s="23"/>
      <c r="H8145" s="23"/>
      <c r="I8145" s="23"/>
      <c r="J8145" s="14" t="e">
        <f ca="1">F8145-(G8145+(SUMIF('RELACION PAGO DE CAJA'!B$3:B$9173,A8145,'RELACION PAGO DE CAJA'!K$3:K$9173)+SUMIF('RELACION PAGO DE CAJA'!B$3:B$9173,A8145,'RELACION PAGO DE CAJA'!L$3:L$9173)+(SUMIF('RELACION PAGO DE CAJA'!B$3:B$9173,A8145,'RELACION PAGO DE CAJA'!M$3:M$408)+(SUMIF('RELACION PAGO DE CAJA'!B$3:B$9173,A8145,'RELACION PAGO DE CAJA'!N$3:N$9173)))))</f>
        <v>#REF!</v>
      </c>
    </row>
    <row r="8146" spans="1:10">
      <c r="A8146" s="16" t="str">
        <f t="shared" si="131"/>
        <v/>
      </c>
      <c r="B8146" s="93"/>
      <c r="C8146" s="97"/>
      <c r="D8146" s="25"/>
      <c r="E8146" s="91"/>
      <c r="F8146" s="98"/>
      <c r="G8146" s="23"/>
      <c r="H8146" s="23"/>
      <c r="I8146" s="23"/>
      <c r="J8146" s="14" t="e">
        <f ca="1">F8146-(G8146+(SUMIF('RELACION PAGO DE CAJA'!B$3:B$9173,A8146,'RELACION PAGO DE CAJA'!K$3:K$9173)+SUMIF('RELACION PAGO DE CAJA'!B$3:B$9173,A8146,'RELACION PAGO DE CAJA'!L$3:L$9173)+(SUMIF('RELACION PAGO DE CAJA'!B$3:B$9173,A8146,'RELACION PAGO DE CAJA'!M$3:M$408)+(SUMIF('RELACION PAGO DE CAJA'!B$3:B$9173,A8146,'RELACION PAGO DE CAJA'!N$3:N$9173)))))</f>
        <v>#REF!</v>
      </c>
    </row>
    <row r="8147" spans="1:10">
      <c r="A8147" s="16" t="str">
        <f t="shared" si="131"/>
        <v/>
      </c>
      <c r="B8147" s="93"/>
      <c r="C8147" s="97"/>
      <c r="D8147" s="25"/>
      <c r="E8147" s="91"/>
      <c r="F8147" s="98"/>
      <c r="G8147" s="23"/>
      <c r="H8147" s="23"/>
      <c r="I8147" s="23"/>
      <c r="J8147" s="14" t="e">
        <f ca="1">F8147-(G8147+(SUMIF('RELACION PAGO DE CAJA'!B$3:B$9173,A8147,'RELACION PAGO DE CAJA'!K$3:K$9173)+SUMIF('RELACION PAGO DE CAJA'!B$3:B$9173,A8147,'RELACION PAGO DE CAJA'!L$3:L$9173)+(SUMIF('RELACION PAGO DE CAJA'!B$3:B$9173,A8147,'RELACION PAGO DE CAJA'!M$3:M$408)+(SUMIF('RELACION PAGO DE CAJA'!B$3:B$9173,A8147,'RELACION PAGO DE CAJA'!N$3:N$9173)))))</f>
        <v>#REF!</v>
      </c>
    </row>
    <row r="8148" spans="1:10">
      <c r="A8148" s="16" t="str">
        <f t="shared" si="131"/>
        <v/>
      </c>
      <c r="B8148" s="93"/>
      <c r="C8148" s="97"/>
      <c r="D8148" s="25"/>
      <c r="E8148" s="91"/>
      <c r="F8148" s="98"/>
      <c r="G8148" s="23"/>
      <c r="H8148" s="23"/>
      <c r="I8148" s="23"/>
      <c r="J8148" s="14" t="e">
        <f ca="1">F8148-(G8148+(SUMIF('RELACION PAGO DE CAJA'!B$3:B$9173,A8148,'RELACION PAGO DE CAJA'!K$3:K$9173)+SUMIF('RELACION PAGO DE CAJA'!B$3:B$9173,A8148,'RELACION PAGO DE CAJA'!L$3:L$9173)+(SUMIF('RELACION PAGO DE CAJA'!B$3:B$9173,A8148,'RELACION PAGO DE CAJA'!M$3:M$408)+(SUMIF('RELACION PAGO DE CAJA'!B$3:B$9173,A8148,'RELACION PAGO DE CAJA'!N$3:N$9173)))))</f>
        <v>#REF!</v>
      </c>
    </row>
    <row r="8149" spans="1:10">
      <c r="A8149" s="16" t="str">
        <f t="shared" ref="A8149:A8212" si="132">CONCATENATE(B8149,D8149,E8149)</f>
        <v/>
      </c>
      <c r="B8149" s="93"/>
      <c r="C8149" s="97"/>
      <c r="D8149" s="25"/>
      <c r="E8149" s="91"/>
      <c r="F8149" s="98"/>
      <c r="G8149" s="23"/>
      <c r="H8149" s="23"/>
      <c r="I8149" s="23"/>
      <c r="J8149" s="14" t="e">
        <f ca="1">F8149-(G8149+(SUMIF('RELACION PAGO DE CAJA'!B$3:B$9173,A8149,'RELACION PAGO DE CAJA'!K$3:K$9173)+SUMIF('RELACION PAGO DE CAJA'!B$3:B$9173,A8149,'RELACION PAGO DE CAJA'!L$3:L$9173)+(SUMIF('RELACION PAGO DE CAJA'!B$3:B$9173,A8149,'RELACION PAGO DE CAJA'!M$3:M$408)+(SUMIF('RELACION PAGO DE CAJA'!B$3:B$9173,A8149,'RELACION PAGO DE CAJA'!N$3:N$9173)))))</f>
        <v>#REF!</v>
      </c>
    </row>
    <row r="8150" spans="1:10">
      <c r="A8150" s="16" t="str">
        <f t="shared" si="132"/>
        <v/>
      </c>
      <c r="B8150" s="93"/>
      <c r="C8150" s="97"/>
      <c r="D8150" s="25"/>
      <c r="E8150" s="91"/>
      <c r="F8150" s="98"/>
      <c r="G8150" s="23"/>
      <c r="H8150" s="23"/>
      <c r="I8150" s="23"/>
      <c r="J8150" s="14" t="e">
        <f ca="1">F8150-(G8150+(SUMIF('RELACION PAGO DE CAJA'!B$3:B$9173,A8150,'RELACION PAGO DE CAJA'!K$3:K$9173)+SUMIF('RELACION PAGO DE CAJA'!B$3:B$9173,A8150,'RELACION PAGO DE CAJA'!L$3:L$9173)+(SUMIF('RELACION PAGO DE CAJA'!B$3:B$9173,A8150,'RELACION PAGO DE CAJA'!M$3:M$408)+(SUMIF('RELACION PAGO DE CAJA'!B$3:B$9173,A8150,'RELACION PAGO DE CAJA'!N$3:N$9173)))))</f>
        <v>#REF!</v>
      </c>
    </row>
    <row r="8151" spans="1:10">
      <c r="A8151" s="16" t="str">
        <f t="shared" si="132"/>
        <v/>
      </c>
      <c r="B8151" s="93"/>
      <c r="C8151" s="97"/>
      <c r="D8151" s="25"/>
      <c r="E8151" s="91"/>
      <c r="F8151" s="98"/>
      <c r="G8151" s="23"/>
      <c r="H8151" s="23"/>
      <c r="I8151" s="23"/>
      <c r="J8151" s="14" t="e">
        <f ca="1">F8151-(G8151+(SUMIF('RELACION PAGO DE CAJA'!B$3:B$9173,A8151,'RELACION PAGO DE CAJA'!K$3:K$9173)+SUMIF('RELACION PAGO DE CAJA'!B$3:B$9173,A8151,'RELACION PAGO DE CAJA'!L$3:L$9173)+(SUMIF('RELACION PAGO DE CAJA'!B$3:B$9173,A8151,'RELACION PAGO DE CAJA'!M$3:M$408)+(SUMIF('RELACION PAGO DE CAJA'!B$3:B$9173,A8151,'RELACION PAGO DE CAJA'!N$3:N$9173)))))</f>
        <v>#REF!</v>
      </c>
    </row>
    <row r="8152" spans="1:10">
      <c r="A8152" s="16" t="str">
        <f t="shared" si="132"/>
        <v/>
      </c>
      <c r="B8152" s="93"/>
      <c r="C8152" s="97"/>
      <c r="D8152" s="25"/>
      <c r="E8152" s="91"/>
      <c r="F8152" s="98"/>
      <c r="G8152" s="23"/>
      <c r="H8152" s="23"/>
      <c r="I8152" s="23"/>
      <c r="J8152" s="14" t="e">
        <f ca="1">F8152-(G8152+(SUMIF('RELACION PAGO DE CAJA'!B$3:B$9173,A8152,'RELACION PAGO DE CAJA'!K$3:K$9173)+SUMIF('RELACION PAGO DE CAJA'!B$3:B$9173,A8152,'RELACION PAGO DE CAJA'!L$3:L$9173)+(SUMIF('RELACION PAGO DE CAJA'!B$3:B$9173,A8152,'RELACION PAGO DE CAJA'!M$3:M$408)+(SUMIF('RELACION PAGO DE CAJA'!B$3:B$9173,A8152,'RELACION PAGO DE CAJA'!N$3:N$9173)))))</f>
        <v>#REF!</v>
      </c>
    </row>
    <row r="8153" spans="1:10">
      <c r="A8153" s="16" t="str">
        <f t="shared" si="132"/>
        <v/>
      </c>
      <c r="B8153" s="93"/>
      <c r="C8153" s="97"/>
      <c r="D8153" s="25"/>
      <c r="E8153" s="91"/>
      <c r="F8153" s="98"/>
      <c r="G8153" s="23"/>
      <c r="H8153" s="23"/>
      <c r="I8153" s="23"/>
      <c r="J8153" s="14" t="e">
        <f ca="1">F8153-(G8153+(SUMIF('RELACION PAGO DE CAJA'!B$3:B$9173,A8153,'RELACION PAGO DE CAJA'!K$3:K$9173)+SUMIF('RELACION PAGO DE CAJA'!B$3:B$9173,A8153,'RELACION PAGO DE CAJA'!L$3:L$9173)+(SUMIF('RELACION PAGO DE CAJA'!B$3:B$9173,A8153,'RELACION PAGO DE CAJA'!M$3:M$408)+(SUMIF('RELACION PAGO DE CAJA'!B$3:B$9173,A8153,'RELACION PAGO DE CAJA'!N$3:N$9173)))))</f>
        <v>#REF!</v>
      </c>
    </row>
    <row r="8154" spans="1:10">
      <c r="A8154" s="16" t="str">
        <f t="shared" si="132"/>
        <v/>
      </c>
      <c r="B8154" s="93"/>
      <c r="C8154" s="97"/>
      <c r="D8154" s="25"/>
      <c r="E8154" s="91"/>
      <c r="F8154" s="98"/>
      <c r="G8154" s="23"/>
      <c r="H8154" s="23"/>
      <c r="I8154" s="23"/>
      <c r="J8154" s="14" t="e">
        <f ca="1">F8154-(G8154+(SUMIF('RELACION PAGO DE CAJA'!B$3:B$9173,A8154,'RELACION PAGO DE CAJA'!K$3:K$9173)+SUMIF('RELACION PAGO DE CAJA'!B$3:B$9173,A8154,'RELACION PAGO DE CAJA'!L$3:L$9173)+(SUMIF('RELACION PAGO DE CAJA'!B$3:B$9173,A8154,'RELACION PAGO DE CAJA'!M$3:M$408)+(SUMIF('RELACION PAGO DE CAJA'!B$3:B$9173,A8154,'RELACION PAGO DE CAJA'!N$3:N$9173)))))</f>
        <v>#REF!</v>
      </c>
    </row>
    <row r="8155" spans="1:10">
      <c r="A8155" s="16" t="str">
        <f t="shared" si="132"/>
        <v/>
      </c>
      <c r="B8155" s="93"/>
      <c r="C8155" s="97"/>
      <c r="D8155" s="25"/>
      <c r="E8155" s="91"/>
      <c r="F8155" s="98"/>
      <c r="G8155" s="23"/>
      <c r="H8155" s="23"/>
      <c r="I8155" s="23"/>
      <c r="J8155" s="14" t="e">
        <f ca="1">F8155-(G8155+(SUMIF('RELACION PAGO DE CAJA'!B$3:B$9173,A8155,'RELACION PAGO DE CAJA'!K$3:K$9173)+SUMIF('RELACION PAGO DE CAJA'!B$3:B$9173,A8155,'RELACION PAGO DE CAJA'!L$3:L$9173)+(SUMIF('RELACION PAGO DE CAJA'!B$3:B$9173,A8155,'RELACION PAGO DE CAJA'!M$3:M$408)+(SUMIF('RELACION PAGO DE CAJA'!B$3:B$9173,A8155,'RELACION PAGO DE CAJA'!N$3:N$9173)))))</f>
        <v>#REF!</v>
      </c>
    </row>
    <row r="8156" spans="1:10">
      <c r="A8156" s="16" t="str">
        <f t="shared" si="132"/>
        <v/>
      </c>
      <c r="B8156" s="93"/>
      <c r="C8156" s="97"/>
      <c r="D8156" s="25"/>
      <c r="E8156" s="91"/>
      <c r="F8156" s="98"/>
      <c r="G8156" s="23"/>
      <c r="H8156" s="23"/>
      <c r="I8156" s="23"/>
      <c r="J8156" s="14" t="e">
        <f ca="1">F8156-(G8156+(SUMIF('RELACION PAGO DE CAJA'!B$3:B$9173,A8156,'RELACION PAGO DE CAJA'!K$3:K$9173)+SUMIF('RELACION PAGO DE CAJA'!B$3:B$9173,A8156,'RELACION PAGO DE CAJA'!L$3:L$9173)+(SUMIF('RELACION PAGO DE CAJA'!B$3:B$9173,A8156,'RELACION PAGO DE CAJA'!M$3:M$408)+(SUMIF('RELACION PAGO DE CAJA'!B$3:B$9173,A8156,'RELACION PAGO DE CAJA'!N$3:N$9173)))))</f>
        <v>#REF!</v>
      </c>
    </row>
    <row r="8157" spans="1:10">
      <c r="A8157" s="16" t="str">
        <f t="shared" si="132"/>
        <v/>
      </c>
      <c r="B8157" s="93"/>
      <c r="C8157" s="97"/>
      <c r="D8157" s="25"/>
      <c r="E8157" s="91"/>
      <c r="F8157" s="98"/>
      <c r="G8157" s="23"/>
      <c r="H8157" s="23"/>
      <c r="I8157" s="23"/>
      <c r="J8157" s="14" t="e">
        <f ca="1">F8157-(G8157+(SUMIF('RELACION PAGO DE CAJA'!B$3:B$9173,A8157,'RELACION PAGO DE CAJA'!K$3:K$9173)+SUMIF('RELACION PAGO DE CAJA'!B$3:B$9173,A8157,'RELACION PAGO DE CAJA'!L$3:L$9173)+(SUMIF('RELACION PAGO DE CAJA'!B$3:B$9173,A8157,'RELACION PAGO DE CAJA'!M$3:M$408)+(SUMIF('RELACION PAGO DE CAJA'!B$3:B$9173,A8157,'RELACION PAGO DE CAJA'!N$3:N$9173)))))</f>
        <v>#REF!</v>
      </c>
    </row>
    <row r="8158" spans="1:10">
      <c r="A8158" s="16" t="str">
        <f t="shared" si="132"/>
        <v/>
      </c>
      <c r="B8158" s="93"/>
      <c r="C8158" s="97"/>
      <c r="D8158" s="25"/>
      <c r="E8158" s="91"/>
      <c r="F8158" s="98"/>
      <c r="G8158" s="23"/>
      <c r="H8158" s="23"/>
      <c r="I8158" s="23"/>
      <c r="J8158" s="14" t="e">
        <f ca="1">F8158-(G8158+(SUMIF('RELACION PAGO DE CAJA'!B$3:B$9173,A8158,'RELACION PAGO DE CAJA'!K$3:K$9173)+SUMIF('RELACION PAGO DE CAJA'!B$3:B$9173,A8158,'RELACION PAGO DE CAJA'!L$3:L$9173)+(SUMIF('RELACION PAGO DE CAJA'!B$3:B$9173,A8158,'RELACION PAGO DE CAJA'!M$3:M$408)+(SUMIF('RELACION PAGO DE CAJA'!B$3:B$9173,A8158,'RELACION PAGO DE CAJA'!N$3:N$9173)))))</f>
        <v>#REF!</v>
      </c>
    </row>
    <row r="8159" spans="1:10">
      <c r="A8159" s="16" t="str">
        <f t="shared" si="132"/>
        <v/>
      </c>
      <c r="B8159" s="93"/>
      <c r="C8159" s="97"/>
      <c r="D8159" s="25"/>
      <c r="E8159" s="91"/>
      <c r="F8159" s="98"/>
      <c r="G8159" s="23"/>
      <c r="H8159" s="23"/>
      <c r="I8159" s="23"/>
      <c r="J8159" s="14" t="e">
        <f ca="1">F8159-(G8159+(SUMIF('RELACION PAGO DE CAJA'!B$3:B$9173,A8159,'RELACION PAGO DE CAJA'!K$3:K$9173)+SUMIF('RELACION PAGO DE CAJA'!B$3:B$9173,A8159,'RELACION PAGO DE CAJA'!L$3:L$9173)+(SUMIF('RELACION PAGO DE CAJA'!B$3:B$9173,A8159,'RELACION PAGO DE CAJA'!M$3:M$408)+(SUMIF('RELACION PAGO DE CAJA'!B$3:B$9173,A8159,'RELACION PAGO DE CAJA'!N$3:N$9173)))))</f>
        <v>#REF!</v>
      </c>
    </row>
    <row r="8160" spans="1:10">
      <c r="A8160" s="16" t="str">
        <f t="shared" si="132"/>
        <v/>
      </c>
      <c r="B8160" s="93"/>
      <c r="C8160" s="97"/>
      <c r="D8160" s="25"/>
      <c r="E8160" s="91"/>
      <c r="F8160" s="98"/>
      <c r="G8160" s="23"/>
      <c r="H8160" s="23"/>
      <c r="I8160" s="23"/>
      <c r="J8160" s="14" t="e">
        <f ca="1">F8160-(G8160+(SUMIF('RELACION PAGO DE CAJA'!B$3:B$9173,A8160,'RELACION PAGO DE CAJA'!K$3:K$9173)+SUMIF('RELACION PAGO DE CAJA'!B$3:B$9173,A8160,'RELACION PAGO DE CAJA'!L$3:L$9173)+(SUMIF('RELACION PAGO DE CAJA'!B$3:B$9173,A8160,'RELACION PAGO DE CAJA'!M$3:M$408)+(SUMIF('RELACION PAGO DE CAJA'!B$3:B$9173,A8160,'RELACION PAGO DE CAJA'!N$3:N$9173)))))</f>
        <v>#REF!</v>
      </c>
    </row>
    <row r="8161" spans="1:10">
      <c r="A8161" s="16" t="str">
        <f t="shared" si="132"/>
        <v/>
      </c>
      <c r="B8161" s="93"/>
      <c r="C8161" s="97"/>
      <c r="D8161" s="25"/>
      <c r="E8161" s="91"/>
      <c r="F8161" s="98"/>
      <c r="G8161" s="23"/>
      <c r="H8161" s="23"/>
      <c r="I8161" s="23"/>
      <c r="J8161" s="14" t="e">
        <f ca="1">F8161-(G8161+(SUMIF('RELACION PAGO DE CAJA'!B$3:B$9173,A8161,'RELACION PAGO DE CAJA'!K$3:K$9173)+SUMIF('RELACION PAGO DE CAJA'!B$3:B$9173,A8161,'RELACION PAGO DE CAJA'!L$3:L$9173)+(SUMIF('RELACION PAGO DE CAJA'!B$3:B$9173,A8161,'RELACION PAGO DE CAJA'!M$3:M$408)+(SUMIF('RELACION PAGO DE CAJA'!B$3:B$9173,A8161,'RELACION PAGO DE CAJA'!N$3:N$9173)))))</f>
        <v>#REF!</v>
      </c>
    </row>
    <row r="8162" spans="1:10">
      <c r="A8162" s="16" t="str">
        <f t="shared" si="132"/>
        <v/>
      </c>
      <c r="B8162" s="93"/>
      <c r="C8162" s="97"/>
      <c r="D8162" s="25"/>
      <c r="E8162" s="91"/>
      <c r="F8162" s="98"/>
      <c r="G8162" s="23"/>
      <c r="H8162" s="23"/>
      <c r="I8162" s="23"/>
      <c r="J8162" s="14" t="e">
        <f ca="1">F8162-(G8162+(SUMIF('RELACION PAGO DE CAJA'!B$3:B$9173,A8162,'RELACION PAGO DE CAJA'!K$3:K$9173)+SUMIF('RELACION PAGO DE CAJA'!B$3:B$9173,A8162,'RELACION PAGO DE CAJA'!L$3:L$9173)+(SUMIF('RELACION PAGO DE CAJA'!B$3:B$9173,A8162,'RELACION PAGO DE CAJA'!M$3:M$408)+(SUMIF('RELACION PAGO DE CAJA'!B$3:B$9173,A8162,'RELACION PAGO DE CAJA'!N$3:N$9173)))))</f>
        <v>#REF!</v>
      </c>
    </row>
    <row r="8163" spans="1:10">
      <c r="A8163" s="16" t="str">
        <f t="shared" si="132"/>
        <v/>
      </c>
      <c r="B8163" s="93"/>
      <c r="C8163" s="97"/>
      <c r="D8163" s="25"/>
      <c r="E8163" s="91"/>
      <c r="F8163" s="98"/>
      <c r="G8163" s="23"/>
      <c r="H8163" s="23"/>
      <c r="I8163" s="23"/>
      <c r="J8163" s="14" t="e">
        <f ca="1">F8163-(G8163+(SUMIF('RELACION PAGO DE CAJA'!B$3:B$9173,A8163,'RELACION PAGO DE CAJA'!K$3:K$9173)+SUMIF('RELACION PAGO DE CAJA'!B$3:B$9173,A8163,'RELACION PAGO DE CAJA'!L$3:L$9173)+(SUMIF('RELACION PAGO DE CAJA'!B$3:B$9173,A8163,'RELACION PAGO DE CAJA'!M$3:M$408)+(SUMIF('RELACION PAGO DE CAJA'!B$3:B$9173,A8163,'RELACION PAGO DE CAJA'!N$3:N$9173)))))</f>
        <v>#REF!</v>
      </c>
    </row>
    <row r="8164" spans="1:10">
      <c r="A8164" s="16" t="str">
        <f t="shared" si="132"/>
        <v/>
      </c>
      <c r="B8164" s="93"/>
      <c r="C8164" s="97"/>
      <c r="D8164" s="25"/>
      <c r="E8164" s="91"/>
      <c r="F8164" s="98"/>
      <c r="G8164" s="23"/>
      <c r="H8164" s="23"/>
      <c r="I8164" s="23"/>
      <c r="J8164" s="14" t="e">
        <f ca="1">F8164-(G8164+(SUMIF('RELACION PAGO DE CAJA'!B$3:B$9173,A8164,'RELACION PAGO DE CAJA'!K$3:K$9173)+SUMIF('RELACION PAGO DE CAJA'!B$3:B$9173,A8164,'RELACION PAGO DE CAJA'!L$3:L$9173)+(SUMIF('RELACION PAGO DE CAJA'!B$3:B$9173,A8164,'RELACION PAGO DE CAJA'!M$3:M$408)+(SUMIF('RELACION PAGO DE CAJA'!B$3:B$9173,A8164,'RELACION PAGO DE CAJA'!N$3:N$9173)))))</f>
        <v>#REF!</v>
      </c>
    </row>
    <row r="8165" spans="1:10">
      <c r="A8165" s="16" t="str">
        <f t="shared" si="132"/>
        <v/>
      </c>
      <c r="B8165" s="93"/>
      <c r="C8165" s="97"/>
      <c r="D8165" s="25"/>
      <c r="E8165" s="91"/>
      <c r="F8165" s="98"/>
      <c r="G8165" s="23"/>
      <c r="H8165" s="23"/>
      <c r="I8165" s="23"/>
      <c r="J8165" s="14" t="e">
        <f ca="1">F8165-(G8165+(SUMIF('RELACION PAGO DE CAJA'!B$3:B$9173,A8165,'RELACION PAGO DE CAJA'!K$3:K$9173)+SUMIF('RELACION PAGO DE CAJA'!B$3:B$9173,A8165,'RELACION PAGO DE CAJA'!L$3:L$9173)+(SUMIF('RELACION PAGO DE CAJA'!B$3:B$9173,A8165,'RELACION PAGO DE CAJA'!M$3:M$408)+(SUMIF('RELACION PAGO DE CAJA'!B$3:B$9173,A8165,'RELACION PAGO DE CAJA'!N$3:N$9173)))))</f>
        <v>#REF!</v>
      </c>
    </row>
    <row r="8166" spans="1:10">
      <c r="A8166" s="16" t="str">
        <f t="shared" si="132"/>
        <v/>
      </c>
      <c r="B8166" s="93"/>
      <c r="C8166" s="97"/>
      <c r="D8166" s="25"/>
      <c r="E8166" s="91"/>
      <c r="F8166" s="98"/>
      <c r="G8166" s="23"/>
      <c r="H8166" s="23"/>
      <c r="I8166" s="23"/>
      <c r="J8166" s="14" t="e">
        <f ca="1">F8166-(G8166+(SUMIF('RELACION PAGO DE CAJA'!B$3:B$9173,A8166,'RELACION PAGO DE CAJA'!K$3:K$9173)+SUMIF('RELACION PAGO DE CAJA'!B$3:B$9173,A8166,'RELACION PAGO DE CAJA'!L$3:L$9173)+(SUMIF('RELACION PAGO DE CAJA'!B$3:B$9173,A8166,'RELACION PAGO DE CAJA'!M$3:M$408)+(SUMIF('RELACION PAGO DE CAJA'!B$3:B$9173,A8166,'RELACION PAGO DE CAJA'!N$3:N$9173)))))</f>
        <v>#REF!</v>
      </c>
    </row>
    <row r="8167" spans="1:10">
      <c r="A8167" s="16" t="str">
        <f t="shared" si="132"/>
        <v/>
      </c>
      <c r="B8167" s="93"/>
      <c r="C8167" s="97"/>
      <c r="D8167" s="25"/>
      <c r="E8167" s="91"/>
      <c r="F8167" s="98"/>
      <c r="G8167" s="23"/>
      <c r="H8167" s="23"/>
      <c r="I8167" s="23"/>
      <c r="J8167" s="14" t="e">
        <f ca="1">F8167-(G8167+(SUMIF('RELACION PAGO DE CAJA'!B$3:B$9173,A8167,'RELACION PAGO DE CAJA'!K$3:K$9173)+SUMIF('RELACION PAGO DE CAJA'!B$3:B$9173,A8167,'RELACION PAGO DE CAJA'!L$3:L$9173)+(SUMIF('RELACION PAGO DE CAJA'!B$3:B$9173,A8167,'RELACION PAGO DE CAJA'!M$3:M$408)+(SUMIF('RELACION PAGO DE CAJA'!B$3:B$9173,A8167,'RELACION PAGO DE CAJA'!N$3:N$9173)))))</f>
        <v>#REF!</v>
      </c>
    </row>
    <row r="8168" spans="1:10">
      <c r="A8168" s="16" t="str">
        <f t="shared" si="132"/>
        <v/>
      </c>
      <c r="B8168" s="93"/>
      <c r="C8168" s="97"/>
      <c r="D8168" s="25"/>
      <c r="E8168" s="91"/>
      <c r="F8168" s="98"/>
      <c r="G8168" s="23"/>
      <c r="H8168" s="23"/>
      <c r="I8168" s="23"/>
      <c r="J8168" s="14" t="e">
        <f ca="1">F8168-(G8168+(SUMIF('RELACION PAGO DE CAJA'!B$3:B$9173,A8168,'RELACION PAGO DE CAJA'!K$3:K$9173)+SUMIF('RELACION PAGO DE CAJA'!B$3:B$9173,A8168,'RELACION PAGO DE CAJA'!L$3:L$9173)+(SUMIF('RELACION PAGO DE CAJA'!B$3:B$9173,A8168,'RELACION PAGO DE CAJA'!M$3:M$408)+(SUMIF('RELACION PAGO DE CAJA'!B$3:B$9173,A8168,'RELACION PAGO DE CAJA'!N$3:N$9173)))))</f>
        <v>#REF!</v>
      </c>
    </row>
    <row r="8169" spans="1:10">
      <c r="A8169" s="16" t="str">
        <f t="shared" si="132"/>
        <v/>
      </c>
      <c r="B8169" s="93"/>
      <c r="C8169" s="97"/>
      <c r="D8169" s="25"/>
      <c r="E8169" s="91"/>
      <c r="F8169" s="98"/>
      <c r="G8169" s="23"/>
      <c r="H8169" s="23"/>
      <c r="I8169" s="23"/>
      <c r="J8169" s="14" t="e">
        <f ca="1">F8169-(G8169+(SUMIF('RELACION PAGO DE CAJA'!B$3:B$9173,A8169,'RELACION PAGO DE CAJA'!K$3:K$9173)+SUMIF('RELACION PAGO DE CAJA'!B$3:B$9173,A8169,'RELACION PAGO DE CAJA'!L$3:L$9173)+(SUMIF('RELACION PAGO DE CAJA'!B$3:B$9173,A8169,'RELACION PAGO DE CAJA'!M$3:M$408)+(SUMIF('RELACION PAGO DE CAJA'!B$3:B$9173,A8169,'RELACION PAGO DE CAJA'!N$3:N$9173)))))</f>
        <v>#REF!</v>
      </c>
    </row>
    <row r="8170" spans="1:10">
      <c r="A8170" s="16" t="str">
        <f t="shared" si="132"/>
        <v/>
      </c>
      <c r="B8170" s="93"/>
      <c r="C8170" s="97"/>
      <c r="D8170" s="25"/>
      <c r="E8170" s="91"/>
      <c r="F8170" s="98"/>
      <c r="G8170" s="23"/>
      <c r="H8170" s="23"/>
      <c r="I8170" s="23"/>
      <c r="J8170" s="14" t="e">
        <f ca="1">F8170-(G8170+(SUMIF('RELACION PAGO DE CAJA'!B$3:B$9173,A8170,'RELACION PAGO DE CAJA'!K$3:K$9173)+SUMIF('RELACION PAGO DE CAJA'!B$3:B$9173,A8170,'RELACION PAGO DE CAJA'!L$3:L$9173)+(SUMIF('RELACION PAGO DE CAJA'!B$3:B$9173,A8170,'RELACION PAGO DE CAJA'!M$3:M$408)+(SUMIF('RELACION PAGO DE CAJA'!B$3:B$9173,A8170,'RELACION PAGO DE CAJA'!N$3:N$9173)))))</f>
        <v>#REF!</v>
      </c>
    </row>
    <row r="8171" spans="1:10">
      <c r="A8171" s="16" t="str">
        <f t="shared" si="132"/>
        <v/>
      </c>
      <c r="B8171" s="93"/>
      <c r="C8171" s="97"/>
      <c r="D8171" s="25"/>
      <c r="E8171" s="91"/>
      <c r="F8171" s="98"/>
      <c r="G8171" s="23"/>
      <c r="H8171" s="23"/>
      <c r="I8171" s="23"/>
      <c r="J8171" s="14" t="e">
        <f ca="1">F8171-(G8171+(SUMIF('RELACION PAGO DE CAJA'!B$3:B$9173,A8171,'RELACION PAGO DE CAJA'!K$3:K$9173)+SUMIF('RELACION PAGO DE CAJA'!B$3:B$9173,A8171,'RELACION PAGO DE CAJA'!L$3:L$9173)+(SUMIF('RELACION PAGO DE CAJA'!B$3:B$9173,A8171,'RELACION PAGO DE CAJA'!M$3:M$408)+(SUMIF('RELACION PAGO DE CAJA'!B$3:B$9173,A8171,'RELACION PAGO DE CAJA'!N$3:N$9173)))))</f>
        <v>#REF!</v>
      </c>
    </row>
    <row r="8172" spans="1:10">
      <c r="A8172" s="16" t="str">
        <f t="shared" si="132"/>
        <v/>
      </c>
      <c r="B8172" s="93"/>
      <c r="C8172" s="97"/>
      <c r="D8172" s="25"/>
      <c r="E8172" s="91"/>
      <c r="F8172" s="98"/>
      <c r="G8172" s="23"/>
      <c r="H8172" s="23"/>
      <c r="I8172" s="23"/>
      <c r="J8172" s="14" t="e">
        <f ca="1">F8172-(G8172+(SUMIF('RELACION PAGO DE CAJA'!B$3:B$9173,A8172,'RELACION PAGO DE CAJA'!K$3:K$9173)+SUMIF('RELACION PAGO DE CAJA'!B$3:B$9173,A8172,'RELACION PAGO DE CAJA'!L$3:L$9173)+(SUMIF('RELACION PAGO DE CAJA'!B$3:B$9173,A8172,'RELACION PAGO DE CAJA'!M$3:M$408)+(SUMIF('RELACION PAGO DE CAJA'!B$3:B$9173,A8172,'RELACION PAGO DE CAJA'!N$3:N$9173)))))</f>
        <v>#REF!</v>
      </c>
    </row>
    <row r="8173" spans="1:10">
      <c r="A8173" s="16" t="str">
        <f t="shared" si="132"/>
        <v/>
      </c>
      <c r="B8173" s="93"/>
      <c r="C8173" s="97"/>
      <c r="D8173" s="25"/>
      <c r="E8173" s="91"/>
      <c r="F8173" s="98"/>
      <c r="G8173" s="23"/>
      <c r="H8173" s="23"/>
      <c r="I8173" s="23"/>
      <c r="J8173" s="14" t="e">
        <f ca="1">F8173-(G8173+(SUMIF('RELACION PAGO DE CAJA'!B$3:B$9173,A8173,'RELACION PAGO DE CAJA'!K$3:K$9173)+SUMIF('RELACION PAGO DE CAJA'!B$3:B$9173,A8173,'RELACION PAGO DE CAJA'!L$3:L$9173)+(SUMIF('RELACION PAGO DE CAJA'!B$3:B$9173,A8173,'RELACION PAGO DE CAJA'!M$3:M$408)+(SUMIF('RELACION PAGO DE CAJA'!B$3:B$9173,A8173,'RELACION PAGO DE CAJA'!N$3:N$9173)))))</f>
        <v>#REF!</v>
      </c>
    </row>
    <row r="8174" spans="1:10">
      <c r="A8174" s="16" t="str">
        <f t="shared" si="132"/>
        <v/>
      </c>
      <c r="B8174" s="93"/>
      <c r="C8174" s="97"/>
      <c r="D8174" s="25"/>
      <c r="E8174" s="91"/>
      <c r="F8174" s="98"/>
      <c r="G8174" s="23"/>
      <c r="H8174" s="23"/>
      <c r="I8174" s="23"/>
      <c r="J8174" s="14" t="e">
        <f ca="1">F8174-(G8174+(SUMIF('RELACION PAGO DE CAJA'!B$3:B$9173,A8174,'RELACION PAGO DE CAJA'!K$3:K$9173)+SUMIF('RELACION PAGO DE CAJA'!B$3:B$9173,A8174,'RELACION PAGO DE CAJA'!L$3:L$9173)+(SUMIF('RELACION PAGO DE CAJA'!B$3:B$9173,A8174,'RELACION PAGO DE CAJA'!M$3:M$408)+(SUMIF('RELACION PAGO DE CAJA'!B$3:B$9173,A8174,'RELACION PAGO DE CAJA'!N$3:N$9173)))))</f>
        <v>#REF!</v>
      </c>
    </row>
    <row r="8175" spans="1:10">
      <c r="A8175" s="16" t="str">
        <f t="shared" si="132"/>
        <v/>
      </c>
      <c r="B8175" s="93"/>
      <c r="C8175" s="97"/>
      <c r="D8175" s="25"/>
      <c r="E8175" s="91"/>
      <c r="F8175" s="98"/>
      <c r="G8175" s="23"/>
      <c r="H8175" s="23"/>
      <c r="I8175" s="23"/>
      <c r="J8175" s="14" t="e">
        <f ca="1">F8175-(G8175+(SUMIF('RELACION PAGO DE CAJA'!B$3:B$9173,A8175,'RELACION PAGO DE CAJA'!K$3:K$9173)+SUMIF('RELACION PAGO DE CAJA'!B$3:B$9173,A8175,'RELACION PAGO DE CAJA'!L$3:L$9173)+(SUMIF('RELACION PAGO DE CAJA'!B$3:B$9173,A8175,'RELACION PAGO DE CAJA'!M$3:M$408)+(SUMIF('RELACION PAGO DE CAJA'!B$3:B$9173,A8175,'RELACION PAGO DE CAJA'!N$3:N$9173)))))</f>
        <v>#REF!</v>
      </c>
    </row>
    <row r="8176" spans="1:10">
      <c r="A8176" s="16" t="str">
        <f t="shared" si="132"/>
        <v/>
      </c>
      <c r="B8176" s="93"/>
      <c r="C8176" s="97"/>
      <c r="D8176" s="25"/>
      <c r="E8176" s="91"/>
      <c r="F8176" s="98"/>
      <c r="G8176" s="23"/>
      <c r="H8176" s="23"/>
      <c r="I8176" s="23"/>
      <c r="J8176" s="14" t="e">
        <f ca="1">F8176-(G8176+(SUMIF('RELACION PAGO DE CAJA'!B$3:B$9173,A8176,'RELACION PAGO DE CAJA'!K$3:K$9173)+SUMIF('RELACION PAGO DE CAJA'!B$3:B$9173,A8176,'RELACION PAGO DE CAJA'!L$3:L$9173)+(SUMIF('RELACION PAGO DE CAJA'!B$3:B$9173,A8176,'RELACION PAGO DE CAJA'!M$3:M$408)+(SUMIF('RELACION PAGO DE CAJA'!B$3:B$9173,A8176,'RELACION PAGO DE CAJA'!N$3:N$9173)))))</f>
        <v>#REF!</v>
      </c>
    </row>
    <row r="8177" spans="1:10">
      <c r="A8177" s="16" t="str">
        <f t="shared" si="132"/>
        <v/>
      </c>
      <c r="B8177" s="93"/>
      <c r="C8177" s="97"/>
      <c r="D8177" s="25"/>
      <c r="E8177" s="91"/>
      <c r="F8177" s="98"/>
      <c r="G8177" s="23"/>
      <c r="H8177" s="23"/>
      <c r="I8177" s="23"/>
      <c r="J8177" s="14" t="e">
        <f ca="1">F8177-(G8177+(SUMIF('RELACION PAGO DE CAJA'!B$3:B$9173,A8177,'RELACION PAGO DE CAJA'!K$3:K$9173)+SUMIF('RELACION PAGO DE CAJA'!B$3:B$9173,A8177,'RELACION PAGO DE CAJA'!L$3:L$9173)+(SUMIF('RELACION PAGO DE CAJA'!B$3:B$9173,A8177,'RELACION PAGO DE CAJA'!M$3:M$408)+(SUMIF('RELACION PAGO DE CAJA'!B$3:B$9173,A8177,'RELACION PAGO DE CAJA'!N$3:N$9173)))))</f>
        <v>#REF!</v>
      </c>
    </row>
    <row r="8178" spans="1:10">
      <c r="A8178" s="16" t="str">
        <f t="shared" si="132"/>
        <v/>
      </c>
      <c r="B8178" s="93"/>
      <c r="C8178" s="97"/>
      <c r="D8178" s="25"/>
      <c r="E8178" s="91"/>
      <c r="F8178" s="98"/>
      <c r="G8178" s="23"/>
      <c r="H8178" s="23"/>
      <c r="I8178" s="23"/>
      <c r="J8178" s="14" t="e">
        <f ca="1">F8178-(G8178+(SUMIF('RELACION PAGO DE CAJA'!B$3:B$9173,A8178,'RELACION PAGO DE CAJA'!K$3:K$9173)+SUMIF('RELACION PAGO DE CAJA'!B$3:B$9173,A8178,'RELACION PAGO DE CAJA'!L$3:L$9173)+(SUMIF('RELACION PAGO DE CAJA'!B$3:B$9173,A8178,'RELACION PAGO DE CAJA'!M$3:M$408)+(SUMIF('RELACION PAGO DE CAJA'!B$3:B$9173,A8178,'RELACION PAGO DE CAJA'!N$3:N$9173)))))</f>
        <v>#REF!</v>
      </c>
    </row>
    <row r="8179" spans="1:10">
      <c r="A8179" s="16" t="str">
        <f t="shared" si="132"/>
        <v/>
      </c>
      <c r="B8179" s="93"/>
      <c r="C8179" s="97"/>
      <c r="D8179" s="25"/>
      <c r="E8179" s="91"/>
      <c r="F8179" s="98"/>
      <c r="G8179" s="23"/>
      <c r="H8179" s="23"/>
      <c r="I8179" s="23"/>
      <c r="J8179" s="14" t="e">
        <f ca="1">F8179-(G8179+(SUMIF('RELACION PAGO DE CAJA'!B$3:B$9173,A8179,'RELACION PAGO DE CAJA'!K$3:K$9173)+SUMIF('RELACION PAGO DE CAJA'!B$3:B$9173,A8179,'RELACION PAGO DE CAJA'!L$3:L$9173)+(SUMIF('RELACION PAGO DE CAJA'!B$3:B$9173,A8179,'RELACION PAGO DE CAJA'!M$3:M$408)+(SUMIF('RELACION PAGO DE CAJA'!B$3:B$9173,A8179,'RELACION PAGO DE CAJA'!N$3:N$9173)))))</f>
        <v>#REF!</v>
      </c>
    </row>
    <row r="8180" spans="1:10">
      <c r="A8180" s="16" t="str">
        <f t="shared" si="132"/>
        <v/>
      </c>
      <c r="B8180" s="93"/>
      <c r="C8180" s="97"/>
      <c r="D8180" s="25"/>
      <c r="E8180" s="91"/>
      <c r="F8180" s="98"/>
      <c r="G8180" s="23"/>
      <c r="H8180" s="23"/>
      <c r="I8180" s="23"/>
      <c r="J8180" s="14" t="e">
        <f ca="1">F8180-(G8180+(SUMIF('RELACION PAGO DE CAJA'!B$3:B$9173,A8180,'RELACION PAGO DE CAJA'!K$3:K$9173)+SUMIF('RELACION PAGO DE CAJA'!B$3:B$9173,A8180,'RELACION PAGO DE CAJA'!L$3:L$9173)+(SUMIF('RELACION PAGO DE CAJA'!B$3:B$9173,A8180,'RELACION PAGO DE CAJA'!M$3:M$408)+(SUMIF('RELACION PAGO DE CAJA'!B$3:B$9173,A8180,'RELACION PAGO DE CAJA'!N$3:N$9173)))))</f>
        <v>#REF!</v>
      </c>
    </row>
    <row r="8181" spans="1:10">
      <c r="A8181" s="16" t="str">
        <f t="shared" si="132"/>
        <v/>
      </c>
      <c r="B8181" s="93"/>
      <c r="C8181" s="97"/>
      <c r="D8181" s="25"/>
      <c r="E8181" s="91"/>
      <c r="F8181" s="98"/>
      <c r="G8181" s="23"/>
      <c r="H8181" s="23"/>
      <c r="I8181" s="23"/>
      <c r="J8181" s="14" t="e">
        <f ca="1">F8181-(G8181+(SUMIF('RELACION PAGO DE CAJA'!B$3:B$9173,A8181,'RELACION PAGO DE CAJA'!K$3:K$9173)+SUMIF('RELACION PAGO DE CAJA'!B$3:B$9173,A8181,'RELACION PAGO DE CAJA'!L$3:L$9173)+(SUMIF('RELACION PAGO DE CAJA'!B$3:B$9173,A8181,'RELACION PAGO DE CAJA'!M$3:M$408)+(SUMIF('RELACION PAGO DE CAJA'!B$3:B$9173,A8181,'RELACION PAGO DE CAJA'!N$3:N$9173)))))</f>
        <v>#REF!</v>
      </c>
    </row>
    <row r="8182" spans="1:10">
      <c r="A8182" s="16" t="str">
        <f t="shared" si="132"/>
        <v/>
      </c>
      <c r="B8182" s="93"/>
      <c r="C8182" s="97"/>
      <c r="D8182" s="25"/>
      <c r="E8182" s="91"/>
      <c r="F8182" s="98"/>
      <c r="G8182" s="23"/>
      <c r="H8182" s="23"/>
      <c r="I8182" s="23"/>
      <c r="J8182" s="14" t="e">
        <f ca="1">F8182-(G8182+(SUMIF('RELACION PAGO DE CAJA'!B$3:B$9173,A8182,'RELACION PAGO DE CAJA'!K$3:K$9173)+SUMIF('RELACION PAGO DE CAJA'!B$3:B$9173,A8182,'RELACION PAGO DE CAJA'!L$3:L$9173)+(SUMIF('RELACION PAGO DE CAJA'!B$3:B$9173,A8182,'RELACION PAGO DE CAJA'!M$3:M$408)+(SUMIF('RELACION PAGO DE CAJA'!B$3:B$9173,A8182,'RELACION PAGO DE CAJA'!N$3:N$9173)))))</f>
        <v>#REF!</v>
      </c>
    </row>
    <row r="8183" spans="1:10">
      <c r="A8183" s="16" t="str">
        <f t="shared" si="132"/>
        <v/>
      </c>
      <c r="B8183" s="93"/>
      <c r="C8183" s="97"/>
      <c r="D8183" s="25"/>
      <c r="E8183" s="91"/>
      <c r="F8183" s="98"/>
      <c r="G8183" s="23"/>
      <c r="H8183" s="23"/>
      <c r="I8183" s="23"/>
      <c r="J8183" s="14" t="e">
        <f ca="1">F8183-(G8183+(SUMIF('RELACION PAGO DE CAJA'!B$3:B$9173,A8183,'RELACION PAGO DE CAJA'!K$3:K$9173)+SUMIF('RELACION PAGO DE CAJA'!B$3:B$9173,A8183,'RELACION PAGO DE CAJA'!L$3:L$9173)+(SUMIF('RELACION PAGO DE CAJA'!B$3:B$9173,A8183,'RELACION PAGO DE CAJA'!M$3:M$408)+(SUMIF('RELACION PAGO DE CAJA'!B$3:B$9173,A8183,'RELACION PAGO DE CAJA'!N$3:N$9173)))))</f>
        <v>#REF!</v>
      </c>
    </row>
    <row r="8184" spans="1:10">
      <c r="A8184" s="16" t="str">
        <f t="shared" si="132"/>
        <v/>
      </c>
      <c r="B8184" s="93"/>
      <c r="C8184" s="97"/>
      <c r="D8184" s="25"/>
      <c r="E8184" s="91"/>
      <c r="F8184" s="98"/>
      <c r="G8184" s="23"/>
      <c r="H8184" s="23"/>
      <c r="I8184" s="23"/>
      <c r="J8184" s="14" t="e">
        <f ca="1">F8184-(G8184+(SUMIF('RELACION PAGO DE CAJA'!B$3:B$9173,A8184,'RELACION PAGO DE CAJA'!K$3:K$9173)+SUMIF('RELACION PAGO DE CAJA'!B$3:B$9173,A8184,'RELACION PAGO DE CAJA'!L$3:L$9173)+(SUMIF('RELACION PAGO DE CAJA'!B$3:B$9173,A8184,'RELACION PAGO DE CAJA'!M$3:M$408)+(SUMIF('RELACION PAGO DE CAJA'!B$3:B$9173,A8184,'RELACION PAGO DE CAJA'!N$3:N$9173)))))</f>
        <v>#REF!</v>
      </c>
    </row>
    <row r="8185" spans="1:10">
      <c r="A8185" s="16" t="str">
        <f t="shared" si="132"/>
        <v/>
      </c>
      <c r="B8185" s="93"/>
      <c r="C8185" s="97"/>
      <c r="D8185" s="25"/>
      <c r="E8185" s="91"/>
      <c r="F8185" s="98"/>
      <c r="G8185" s="23"/>
      <c r="H8185" s="23"/>
      <c r="I8185" s="23"/>
      <c r="J8185" s="14" t="e">
        <f ca="1">F8185-(G8185+(SUMIF('RELACION PAGO DE CAJA'!B$3:B$9173,A8185,'RELACION PAGO DE CAJA'!K$3:K$9173)+SUMIF('RELACION PAGO DE CAJA'!B$3:B$9173,A8185,'RELACION PAGO DE CAJA'!L$3:L$9173)+(SUMIF('RELACION PAGO DE CAJA'!B$3:B$9173,A8185,'RELACION PAGO DE CAJA'!M$3:M$408)+(SUMIF('RELACION PAGO DE CAJA'!B$3:B$9173,A8185,'RELACION PAGO DE CAJA'!N$3:N$9173)))))</f>
        <v>#REF!</v>
      </c>
    </row>
    <row r="8186" spans="1:10">
      <c r="A8186" s="16" t="str">
        <f t="shared" si="132"/>
        <v/>
      </c>
      <c r="B8186" s="93"/>
      <c r="C8186" s="97"/>
      <c r="D8186" s="25"/>
      <c r="E8186" s="91"/>
      <c r="F8186" s="98"/>
      <c r="G8186" s="23"/>
      <c r="H8186" s="23"/>
      <c r="I8186" s="23"/>
      <c r="J8186" s="14" t="e">
        <f ca="1">F8186-(G8186+(SUMIF('RELACION PAGO DE CAJA'!B$3:B$9173,A8186,'RELACION PAGO DE CAJA'!K$3:K$9173)+SUMIF('RELACION PAGO DE CAJA'!B$3:B$9173,A8186,'RELACION PAGO DE CAJA'!L$3:L$9173)+(SUMIF('RELACION PAGO DE CAJA'!B$3:B$9173,A8186,'RELACION PAGO DE CAJA'!M$3:M$408)+(SUMIF('RELACION PAGO DE CAJA'!B$3:B$9173,A8186,'RELACION PAGO DE CAJA'!N$3:N$9173)))))</f>
        <v>#REF!</v>
      </c>
    </row>
    <row r="8187" spans="1:10">
      <c r="A8187" s="16" t="str">
        <f t="shared" si="132"/>
        <v/>
      </c>
      <c r="B8187" s="93"/>
      <c r="C8187" s="97"/>
      <c r="D8187" s="25"/>
      <c r="E8187" s="91"/>
      <c r="F8187" s="98"/>
      <c r="G8187" s="23"/>
      <c r="H8187" s="23"/>
      <c r="I8187" s="23"/>
      <c r="J8187" s="14" t="e">
        <f ca="1">F8187-(G8187+(SUMIF('RELACION PAGO DE CAJA'!B$3:B$9173,A8187,'RELACION PAGO DE CAJA'!K$3:K$9173)+SUMIF('RELACION PAGO DE CAJA'!B$3:B$9173,A8187,'RELACION PAGO DE CAJA'!L$3:L$9173)+(SUMIF('RELACION PAGO DE CAJA'!B$3:B$9173,A8187,'RELACION PAGO DE CAJA'!M$3:M$408)+(SUMIF('RELACION PAGO DE CAJA'!B$3:B$9173,A8187,'RELACION PAGO DE CAJA'!N$3:N$9173)))))</f>
        <v>#REF!</v>
      </c>
    </row>
    <row r="8188" spans="1:10">
      <c r="A8188" s="16" t="str">
        <f t="shared" si="132"/>
        <v/>
      </c>
      <c r="B8188" s="93"/>
      <c r="C8188" s="97"/>
      <c r="D8188" s="25"/>
      <c r="E8188" s="91"/>
      <c r="F8188" s="98"/>
      <c r="G8188" s="23"/>
      <c r="H8188" s="23"/>
      <c r="I8188" s="23"/>
      <c r="J8188" s="14" t="e">
        <f ca="1">F8188-(G8188+(SUMIF('RELACION PAGO DE CAJA'!B$3:B$9173,A8188,'RELACION PAGO DE CAJA'!K$3:K$9173)+SUMIF('RELACION PAGO DE CAJA'!B$3:B$9173,A8188,'RELACION PAGO DE CAJA'!L$3:L$9173)+(SUMIF('RELACION PAGO DE CAJA'!B$3:B$9173,A8188,'RELACION PAGO DE CAJA'!M$3:M$408)+(SUMIF('RELACION PAGO DE CAJA'!B$3:B$9173,A8188,'RELACION PAGO DE CAJA'!N$3:N$9173)))))</f>
        <v>#REF!</v>
      </c>
    </row>
    <row r="8189" spans="1:10">
      <c r="A8189" s="16" t="str">
        <f t="shared" si="132"/>
        <v/>
      </c>
      <c r="B8189" s="93"/>
      <c r="C8189" s="97"/>
      <c r="D8189" s="25"/>
      <c r="E8189" s="91"/>
      <c r="F8189" s="98"/>
      <c r="G8189" s="23"/>
      <c r="H8189" s="23"/>
      <c r="I8189" s="23"/>
      <c r="J8189" s="14" t="e">
        <f ca="1">F8189-(G8189+(SUMIF('RELACION PAGO DE CAJA'!B$3:B$9173,A8189,'RELACION PAGO DE CAJA'!K$3:K$9173)+SUMIF('RELACION PAGO DE CAJA'!B$3:B$9173,A8189,'RELACION PAGO DE CAJA'!L$3:L$9173)+(SUMIF('RELACION PAGO DE CAJA'!B$3:B$9173,A8189,'RELACION PAGO DE CAJA'!M$3:M$408)+(SUMIF('RELACION PAGO DE CAJA'!B$3:B$9173,A8189,'RELACION PAGO DE CAJA'!N$3:N$9173)))))</f>
        <v>#REF!</v>
      </c>
    </row>
    <row r="8190" spans="1:10">
      <c r="A8190" s="16" t="str">
        <f t="shared" si="132"/>
        <v/>
      </c>
      <c r="B8190" s="93"/>
      <c r="C8190" s="97"/>
      <c r="D8190" s="25"/>
      <c r="E8190" s="91"/>
      <c r="F8190" s="98"/>
      <c r="G8190" s="23"/>
      <c r="H8190" s="23"/>
      <c r="I8190" s="23"/>
      <c r="J8190" s="14" t="e">
        <f ca="1">F8190-(G8190+(SUMIF('RELACION PAGO DE CAJA'!B$3:B$9173,A8190,'RELACION PAGO DE CAJA'!K$3:K$9173)+SUMIF('RELACION PAGO DE CAJA'!B$3:B$9173,A8190,'RELACION PAGO DE CAJA'!L$3:L$9173)+(SUMIF('RELACION PAGO DE CAJA'!B$3:B$9173,A8190,'RELACION PAGO DE CAJA'!M$3:M$408)+(SUMIF('RELACION PAGO DE CAJA'!B$3:B$9173,A8190,'RELACION PAGO DE CAJA'!N$3:N$9173)))))</f>
        <v>#REF!</v>
      </c>
    </row>
    <row r="8191" spans="1:10">
      <c r="A8191" s="16" t="str">
        <f t="shared" si="132"/>
        <v/>
      </c>
      <c r="B8191" s="93"/>
      <c r="C8191" s="97"/>
      <c r="D8191" s="25"/>
      <c r="E8191" s="91"/>
      <c r="F8191" s="98"/>
      <c r="G8191" s="23"/>
      <c r="H8191" s="23"/>
      <c r="I8191" s="23"/>
      <c r="J8191" s="14" t="e">
        <f ca="1">F8191-(G8191+(SUMIF('RELACION PAGO DE CAJA'!B$3:B$9173,A8191,'RELACION PAGO DE CAJA'!K$3:K$9173)+SUMIF('RELACION PAGO DE CAJA'!B$3:B$9173,A8191,'RELACION PAGO DE CAJA'!L$3:L$9173)+(SUMIF('RELACION PAGO DE CAJA'!B$3:B$9173,A8191,'RELACION PAGO DE CAJA'!M$3:M$408)+(SUMIF('RELACION PAGO DE CAJA'!B$3:B$9173,A8191,'RELACION PAGO DE CAJA'!N$3:N$9173)))))</f>
        <v>#REF!</v>
      </c>
    </row>
    <row r="8192" spans="1:10">
      <c r="A8192" s="16" t="str">
        <f t="shared" si="132"/>
        <v/>
      </c>
      <c r="B8192" s="93"/>
      <c r="C8192" s="97"/>
      <c r="D8192" s="25"/>
      <c r="E8192" s="91"/>
      <c r="F8192" s="98"/>
      <c r="G8192" s="23"/>
      <c r="H8192" s="23"/>
      <c r="I8192" s="23"/>
      <c r="J8192" s="14" t="e">
        <f ca="1">F8192-(G8192+(SUMIF('RELACION PAGO DE CAJA'!B$3:B$9173,A8192,'RELACION PAGO DE CAJA'!K$3:K$9173)+SUMIF('RELACION PAGO DE CAJA'!B$3:B$9173,A8192,'RELACION PAGO DE CAJA'!L$3:L$9173)+(SUMIF('RELACION PAGO DE CAJA'!B$3:B$9173,A8192,'RELACION PAGO DE CAJA'!M$3:M$408)+(SUMIF('RELACION PAGO DE CAJA'!B$3:B$9173,A8192,'RELACION PAGO DE CAJA'!N$3:N$9173)))))</f>
        <v>#REF!</v>
      </c>
    </row>
    <row r="8193" spans="1:10">
      <c r="A8193" s="16" t="str">
        <f t="shared" si="132"/>
        <v/>
      </c>
      <c r="B8193" s="93"/>
      <c r="C8193" s="97"/>
      <c r="D8193" s="25"/>
      <c r="E8193" s="91"/>
      <c r="F8193" s="98"/>
      <c r="G8193" s="23"/>
      <c r="H8193" s="23"/>
      <c r="I8193" s="23"/>
      <c r="J8193" s="14" t="e">
        <f ca="1">F8193-(G8193+(SUMIF('RELACION PAGO DE CAJA'!B$3:B$9173,A8193,'RELACION PAGO DE CAJA'!K$3:K$9173)+SUMIF('RELACION PAGO DE CAJA'!B$3:B$9173,A8193,'RELACION PAGO DE CAJA'!L$3:L$9173)+(SUMIF('RELACION PAGO DE CAJA'!B$3:B$9173,A8193,'RELACION PAGO DE CAJA'!M$3:M$408)+(SUMIF('RELACION PAGO DE CAJA'!B$3:B$9173,A8193,'RELACION PAGO DE CAJA'!N$3:N$9173)))))</f>
        <v>#REF!</v>
      </c>
    </row>
    <row r="8194" spans="1:10">
      <c r="A8194" s="16" t="str">
        <f t="shared" si="132"/>
        <v/>
      </c>
      <c r="B8194" s="93"/>
      <c r="C8194" s="97"/>
      <c r="D8194" s="25"/>
      <c r="E8194" s="91"/>
      <c r="F8194" s="98"/>
      <c r="G8194" s="23"/>
      <c r="H8194" s="23"/>
      <c r="I8194" s="23"/>
      <c r="J8194" s="14" t="e">
        <f ca="1">F8194-(G8194+(SUMIF('RELACION PAGO DE CAJA'!B$3:B$9173,A8194,'RELACION PAGO DE CAJA'!K$3:K$9173)+SUMIF('RELACION PAGO DE CAJA'!B$3:B$9173,A8194,'RELACION PAGO DE CAJA'!L$3:L$9173)+(SUMIF('RELACION PAGO DE CAJA'!B$3:B$9173,A8194,'RELACION PAGO DE CAJA'!M$3:M$408)+(SUMIF('RELACION PAGO DE CAJA'!B$3:B$9173,A8194,'RELACION PAGO DE CAJA'!N$3:N$9173)))))</f>
        <v>#REF!</v>
      </c>
    </row>
    <row r="8195" spans="1:10">
      <c r="A8195" s="16" t="str">
        <f t="shared" si="132"/>
        <v/>
      </c>
      <c r="B8195" s="93"/>
      <c r="C8195" s="97"/>
      <c r="D8195" s="25"/>
      <c r="E8195" s="91"/>
      <c r="F8195" s="98"/>
      <c r="G8195" s="23"/>
      <c r="H8195" s="23"/>
      <c r="I8195" s="23"/>
      <c r="J8195" s="14" t="e">
        <f ca="1">F8195-(G8195+(SUMIF('RELACION PAGO DE CAJA'!B$3:B$9173,A8195,'RELACION PAGO DE CAJA'!K$3:K$9173)+SUMIF('RELACION PAGO DE CAJA'!B$3:B$9173,A8195,'RELACION PAGO DE CAJA'!L$3:L$9173)+(SUMIF('RELACION PAGO DE CAJA'!B$3:B$9173,A8195,'RELACION PAGO DE CAJA'!M$3:M$408)+(SUMIF('RELACION PAGO DE CAJA'!B$3:B$9173,A8195,'RELACION PAGO DE CAJA'!N$3:N$9173)))))</f>
        <v>#REF!</v>
      </c>
    </row>
    <row r="8196" spans="1:10">
      <c r="A8196" s="16" t="str">
        <f t="shared" si="132"/>
        <v/>
      </c>
      <c r="B8196" s="93"/>
      <c r="C8196" s="97"/>
      <c r="D8196" s="25"/>
      <c r="E8196" s="91"/>
      <c r="F8196" s="98"/>
      <c r="G8196" s="23"/>
      <c r="H8196" s="23"/>
      <c r="I8196" s="23"/>
      <c r="J8196" s="14" t="e">
        <f ca="1">F8196-(G8196+(SUMIF('RELACION PAGO DE CAJA'!B$3:B$9173,A8196,'RELACION PAGO DE CAJA'!K$3:K$9173)+SUMIF('RELACION PAGO DE CAJA'!B$3:B$9173,A8196,'RELACION PAGO DE CAJA'!L$3:L$9173)+(SUMIF('RELACION PAGO DE CAJA'!B$3:B$9173,A8196,'RELACION PAGO DE CAJA'!M$3:M$408)+(SUMIF('RELACION PAGO DE CAJA'!B$3:B$9173,A8196,'RELACION PAGO DE CAJA'!N$3:N$9173)))))</f>
        <v>#REF!</v>
      </c>
    </row>
    <row r="8197" spans="1:10">
      <c r="A8197" s="16" t="str">
        <f t="shared" si="132"/>
        <v/>
      </c>
      <c r="B8197" s="93"/>
      <c r="C8197" s="97"/>
      <c r="D8197" s="25"/>
      <c r="E8197" s="91"/>
      <c r="F8197" s="98"/>
      <c r="G8197" s="23"/>
      <c r="H8197" s="23"/>
      <c r="I8197" s="23"/>
      <c r="J8197" s="14" t="e">
        <f ca="1">F8197-(G8197+(SUMIF('RELACION PAGO DE CAJA'!B$3:B$9173,A8197,'RELACION PAGO DE CAJA'!K$3:K$9173)+SUMIF('RELACION PAGO DE CAJA'!B$3:B$9173,A8197,'RELACION PAGO DE CAJA'!L$3:L$9173)+(SUMIF('RELACION PAGO DE CAJA'!B$3:B$9173,A8197,'RELACION PAGO DE CAJA'!M$3:M$408)+(SUMIF('RELACION PAGO DE CAJA'!B$3:B$9173,A8197,'RELACION PAGO DE CAJA'!N$3:N$9173)))))</f>
        <v>#REF!</v>
      </c>
    </row>
    <row r="8198" spans="1:10">
      <c r="A8198" s="16" t="str">
        <f t="shared" si="132"/>
        <v/>
      </c>
      <c r="B8198" s="93"/>
      <c r="C8198" s="97"/>
      <c r="D8198" s="25"/>
      <c r="E8198" s="91"/>
      <c r="F8198" s="98"/>
      <c r="G8198" s="23"/>
      <c r="H8198" s="23"/>
      <c r="I8198" s="23"/>
      <c r="J8198" s="14" t="e">
        <f ca="1">F8198-(G8198+(SUMIF('RELACION PAGO DE CAJA'!B$3:B$9173,A8198,'RELACION PAGO DE CAJA'!K$3:K$9173)+SUMIF('RELACION PAGO DE CAJA'!B$3:B$9173,A8198,'RELACION PAGO DE CAJA'!L$3:L$9173)+(SUMIF('RELACION PAGO DE CAJA'!B$3:B$9173,A8198,'RELACION PAGO DE CAJA'!M$3:M$408)+(SUMIF('RELACION PAGO DE CAJA'!B$3:B$9173,A8198,'RELACION PAGO DE CAJA'!N$3:N$9173)))))</f>
        <v>#REF!</v>
      </c>
    </row>
    <row r="8199" spans="1:10">
      <c r="A8199" s="16" t="str">
        <f t="shared" si="132"/>
        <v/>
      </c>
      <c r="B8199" s="93"/>
      <c r="C8199" s="97"/>
      <c r="D8199" s="25"/>
      <c r="E8199" s="91"/>
      <c r="F8199" s="98"/>
      <c r="G8199" s="23"/>
      <c r="H8199" s="23"/>
      <c r="I8199" s="23"/>
      <c r="J8199" s="14" t="e">
        <f ca="1">F8199-(G8199+(SUMIF('RELACION PAGO DE CAJA'!B$3:B$9173,A8199,'RELACION PAGO DE CAJA'!K$3:K$9173)+SUMIF('RELACION PAGO DE CAJA'!B$3:B$9173,A8199,'RELACION PAGO DE CAJA'!L$3:L$9173)+(SUMIF('RELACION PAGO DE CAJA'!B$3:B$9173,A8199,'RELACION PAGO DE CAJA'!M$3:M$408)+(SUMIF('RELACION PAGO DE CAJA'!B$3:B$9173,A8199,'RELACION PAGO DE CAJA'!N$3:N$9173)))))</f>
        <v>#REF!</v>
      </c>
    </row>
    <row r="8200" spans="1:10">
      <c r="A8200" s="16" t="str">
        <f t="shared" si="132"/>
        <v/>
      </c>
      <c r="B8200" s="93"/>
      <c r="C8200" s="97"/>
      <c r="D8200" s="25"/>
      <c r="E8200" s="91"/>
      <c r="F8200" s="98"/>
      <c r="G8200" s="23"/>
      <c r="H8200" s="23"/>
      <c r="I8200" s="23"/>
      <c r="J8200" s="14" t="e">
        <f ca="1">F8200-(G8200+(SUMIF('RELACION PAGO DE CAJA'!B$3:B$9173,A8200,'RELACION PAGO DE CAJA'!K$3:K$9173)+SUMIF('RELACION PAGO DE CAJA'!B$3:B$9173,A8200,'RELACION PAGO DE CAJA'!L$3:L$9173)+(SUMIF('RELACION PAGO DE CAJA'!B$3:B$9173,A8200,'RELACION PAGO DE CAJA'!M$3:M$408)+(SUMIF('RELACION PAGO DE CAJA'!B$3:B$9173,A8200,'RELACION PAGO DE CAJA'!N$3:N$9173)))))</f>
        <v>#REF!</v>
      </c>
    </row>
    <row r="8201" spans="1:10">
      <c r="A8201" s="16" t="str">
        <f t="shared" si="132"/>
        <v/>
      </c>
      <c r="B8201" s="93"/>
      <c r="C8201" s="97"/>
      <c r="D8201" s="25"/>
      <c r="E8201" s="91"/>
      <c r="F8201" s="98"/>
      <c r="G8201" s="23"/>
      <c r="H8201" s="23"/>
      <c r="I8201" s="23"/>
      <c r="J8201" s="14" t="e">
        <f ca="1">F8201-(G8201+(SUMIF('RELACION PAGO DE CAJA'!B$3:B$9173,A8201,'RELACION PAGO DE CAJA'!K$3:K$9173)+SUMIF('RELACION PAGO DE CAJA'!B$3:B$9173,A8201,'RELACION PAGO DE CAJA'!L$3:L$9173)+(SUMIF('RELACION PAGO DE CAJA'!B$3:B$9173,A8201,'RELACION PAGO DE CAJA'!M$3:M$408)+(SUMIF('RELACION PAGO DE CAJA'!B$3:B$9173,A8201,'RELACION PAGO DE CAJA'!N$3:N$9173)))))</f>
        <v>#REF!</v>
      </c>
    </row>
    <row r="8202" spans="1:10">
      <c r="A8202" s="16" t="str">
        <f t="shared" si="132"/>
        <v/>
      </c>
      <c r="B8202" s="93"/>
      <c r="C8202" s="97"/>
      <c r="D8202" s="25"/>
      <c r="E8202" s="91"/>
      <c r="F8202" s="98"/>
      <c r="G8202" s="23"/>
      <c r="H8202" s="23"/>
      <c r="I8202" s="23"/>
      <c r="J8202" s="14" t="e">
        <f ca="1">F8202-(G8202+(SUMIF('RELACION PAGO DE CAJA'!B$3:B$9173,A8202,'RELACION PAGO DE CAJA'!K$3:K$9173)+SUMIF('RELACION PAGO DE CAJA'!B$3:B$9173,A8202,'RELACION PAGO DE CAJA'!L$3:L$9173)+(SUMIF('RELACION PAGO DE CAJA'!B$3:B$9173,A8202,'RELACION PAGO DE CAJA'!M$3:M$408)+(SUMIF('RELACION PAGO DE CAJA'!B$3:B$9173,A8202,'RELACION PAGO DE CAJA'!N$3:N$9173)))))</f>
        <v>#REF!</v>
      </c>
    </row>
    <row r="8203" spans="1:10">
      <c r="A8203" s="16" t="str">
        <f t="shared" si="132"/>
        <v/>
      </c>
      <c r="B8203" s="93"/>
      <c r="C8203" s="97"/>
      <c r="D8203" s="25"/>
      <c r="E8203" s="91"/>
      <c r="F8203" s="98"/>
      <c r="G8203" s="23"/>
      <c r="H8203" s="23"/>
      <c r="I8203" s="23"/>
      <c r="J8203" s="14" t="e">
        <f ca="1">F8203-(G8203+(SUMIF('RELACION PAGO DE CAJA'!B$3:B$9173,A8203,'RELACION PAGO DE CAJA'!K$3:K$9173)+SUMIF('RELACION PAGO DE CAJA'!B$3:B$9173,A8203,'RELACION PAGO DE CAJA'!L$3:L$9173)+(SUMIF('RELACION PAGO DE CAJA'!B$3:B$9173,A8203,'RELACION PAGO DE CAJA'!M$3:M$408)+(SUMIF('RELACION PAGO DE CAJA'!B$3:B$9173,A8203,'RELACION PAGO DE CAJA'!N$3:N$9173)))))</f>
        <v>#REF!</v>
      </c>
    </row>
    <row r="8204" spans="1:10">
      <c r="A8204" s="16" t="str">
        <f t="shared" si="132"/>
        <v/>
      </c>
      <c r="B8204" s="93"/>
      <c r="C8204" s="97"/>
      <c r="D8204" s="25"/>
      <c r="E8204" s="91"/>
      <c r="F8204" s="98"/>
      <c r="G8204" s="23"/>
      <c r="H8204" s="23"/>
      <c r="I8204" s="23"/>
      <c r="J8204" s="14" t="e">
        <f ca="1">F8204-(G8204+(SUMIF('RELACION PAGO DE CAJA'!B$3:B$9173,A8204,'RELACION PAGO DE CAJA'!K$3:K$9173)+SUMIF('RELACION PAGO DE CAJA'!B$3:B$9173,A8204,'RELACION PAGO DE CAJA'!L$3:L$9173)+(SUMIF('RELACION PAGO DE CAJA'!B$3:B$9173,A8204,'RELACION PAGO DE CAJA'!M$3:M$408)+(SUMIF('RELACION PAGO DE CAJA'!B$3:B$9173,A8204,'RELACION PAGO DE CAJA'!N$3:N$9173)))))</f>
        <v>#REF!</v>
      </c>
    </row>
    <row r="8205" spans="1:10">
      <c r="A8205" s="16" t="str">
        <f t="shared" si="132"/>
        <v/>
      </c>
      <c r="B8205" s="93"/>
      <c r="C8205" s="97"/>
      <c r="D8205" s="25"/>
      <c r="E8205" s="91"/>
      <c r="F8205" s="98"/>
      <c r="G8205" s="23"/>
      <c r="H8205" s="23"/>
      <c r="I8205" s="23"/>
      <c r="J8205" s="14" t="e">
        <f ca="1">F8205-(G8205+(SUMIF('RELACION PAGO DE CAJA'!B$3:B$9173,A8205,'RELACION PAGO DE CAJA'!K$3:K$9173)+SUMIF('RELACION PAGO DE CAJA'!B$3:B$9173,A8205,'RELACION PAGO DE CAJA'!L$3:L$9173)+(SUMIF('RELACION PAGO DE CAJA'!B$3:B$9173,A8205,'RELACION PAGO DE CAJA'!M$3:M$408)+(SUMIF('RELACION PAGO DE CAJA'!B$3:B$9173,A8205,'RELACION PAGO DE CAJA'!N$3:N$9173)))))</f>
        <v>#REF!</v>
      </c>
    </row>
    <row r="8206" spans="1:10">
      <c r="A8206" s="16" t="str">
        <f t="shared" si="132"/>
        <v/>
      </c>
      <c r="B8206" s="93"/>
      <c r="C8206" s="97"/>
      <c r="D8206" s="25"/>
      <c r="E8206" s="91"/>
      <c r="F8206" s="98"/>
      <c r="G8206" s="23"/>
      <c r="H8206" s="23"/>
      <c r="I8206" s="23"/>
      <c r="J8206" s="14" t="e">
        <f ca="1">F8206-(G8206+(SUMIF('RELACION PAGO DE CAJA'!B$3:B$9173,A8206,'RELACION PAGO DE CAJA'!K$3:K$9173)+SUMIF('RELACION PAGO DE CAJA'!B$3:B$9173,A8206,'RELACION PAGO DE CAJA'!L$3:L$9173)+(SUMIF('RELACION PAGO DE CAJA'!B$3:B$9173,A8206,'RELACION PAGO DE CAJA'!M$3:M$408)+(SUMIF('RELACION PAGO DE CAJA'!B$3:B$9173,A8206,'RELACION PAGO DE CAJA'!N$3:N$9173)))))</f>
        <v>#REF!</v>
      </c>
    </row>
    <row r="8207" spans="1:10">
      <c r="A8207" s="16" t="str">
        <f t="shared" si="132"/>
        <v/>
      </c>
      <c r="B8207" s="93"/>
      <c r="C8207" s="97"/>
      <c r="D8207" s="25"/>
      <c r="E8207" s="91"/>
      <c r="F8207" s="98"/>
      <c r="G8207" s="23"/>
      <c r="H8207" s="23"/>
      <c r="I8207" s="23"/>
      <c r="J8207" s="14" t="e">
        <f ca="1">F8207-(G8207+(SUMIF('RELACION PAGO DE CAJA'!B$3:B$9173,A8207,'RELACION PAGO DE CAJA'!K$3:K$9173)+SUMIF('RELACION PAGO DE CAJA'!B$3:B$9173,A8207,'RELACION PAGO DE CAJA'!L$3:L$9173)+(SUMIF('RELACION PAGO DE CAJA'!B$3:B$9173,A8207,'RELACION PAGO DE CAJA'!M$3:M$408)+(SUMIF('RELACION PAGO DE CAJA'!B$3:B$9173,A8207,'RELACION PAGO DE CAJA'!N$3:N$9173)))))</f>
        <v>#REF!</v>
      </c>
    </row>
    <row r="8208" spans="1:10">
      <c r="A8208" s="16" t="str">
        <f t="shared" si="132"/>
        <v/>
      </c>
      <c r="B8208" s="93"/>
      <c r="C8208" s="97"/>
      <c r="D8208" s="25"/>
      <c r="E8208" s="91"/>
      <c r="F8208" s="98"/>
      <c r="G8208" s="23"/>
      <c r="H8208" s="23"/>
      <c r="I8208" s="23"/>
      <c r="J8208" s="14" t="e">
        <f ca="1">F8208-(G8208+(SUMIF('RELACION PAGO DE CAJA'!B$3:B$9173,A8208,'RELACION PAGO DE CAJA'!K$3:K$9173)+SUMIF('RELACION PAGO DE CAJA'!B$3:B$9173,A8208,'RELACION PAGO DE CAJA'!L$3:L$9173)+(SUMIF('RELACION PAGO DE CAJA'!B$3:B$9173,A8208,'RELACION PAGO DE CAJA'!M$3:M$408)+(SUMIF('RELACION PAGO DE CAJA'!B$3:B$9173,A8208,'RELACION PAGO DE CAJA'!N$3:N$9173)))))</f>
        <v>#REF!</v>
      </c>
    </row>
    <row r="8209" spans="1:10">
      <c r="A8209" s="16" t="str">
        <f t="shared" si="132"/>
        <v/>
      </c>
      <c r="B8209" s="93"/>
      <c r="C8209" s="97"/>
      <c r="D8209" s="25"/>
      <c r="E8209" s="91"/>
      <c r="F8209" s="98"/>
      <c r="G8209" s="23"/>
      <c r="H8209" s="23"/>
      <c r="I8209" s="23"/>
      <c r="J8209" s="14" t="e">
        <f ca="1">F8209-(G8209+(SUMIF('RELACION PAGO DE CAJA'!B$3:B$9173,A8209,'RELACION PAGO DE CAJA'!K$3:K$9173)+SUMIF('RELACION PAGO DE CAJA'!B$3:B$9173,A8209,'RELACION PAGO DE CAJA'!L$3:L$9173)+(SUMIF('RELACION PAGO DE CAJA'!B$3:B$9173,A8209,'RELACION PAGO DE CAJA'!M$3:M$408)+(SUMIF('RELACION PAGO DE CAJA'!B$3:B$9173,A8209,'RELACION PAGO DE CAJA'!N$3:N$9173)))))</f>
        <v>#REF!</v>
      </c>
    </row>
    <row r="8210" spans="1:10">
      <c r="A8210" s="16" t="str">
        <f t="shared" si="132"/>
        <v/>
      </c>
      <c r="B8210" s="93"/>
      <c r="C8210" s="97"/>
      <c r="D8210" s="25"/>
      <c r="E8210" s="91"/>
      <c r="F8210" s="98"/>
      <c r="G8210" s="23"/>
      <c r="H8210" s="23"/>
      <c r="I8210" s="23"/>
      <c r="J8210" s="14" t="e">
        <f ca="1">F8210-(G8210+(SUMIF('RELACION PAGO DE CAJA'!B$3:B$9173,A8210,'RELACION PAGO DE CAJA'!K$3:K$9173)+SUMIF('RELACION PAGO DE CAJA'!B$3:B$9173,A8210,'RELACION PAGO DE CAJA'!L$3:L$9173)+(SUMIF('RELACION PAGO DE CAJA'!B$3:B$9173,A8210,'RELACION PAGO DE CAJA'!M$3:M$408)+(SUMIF('RELACION PAGO DE CAJA'!B$3:B$9173,A8210,'RELACION PAGO DE CAJA'!N$3:N$9173)))))</f>
        <v>#REF!</v>
      </c>
    </row>
    <row r="8211" spans="1:10">
      <c r="A8211" s="16" t="str">
        <f t="shared" si="132"/>
        <v/>
      </c>
      <c r="B8211" s="93"/>
      <c r="C8211" s="97"/>
      <c r="D8211" s="25"/>
      <c r="E8211" s="91"/>
      <c r="F8211" s="98"/>
      <c r="G8211" s="23"/>
      <c r="H8211" s="23"/>
      <c r="I8211" s="23"/>
      <c r="J8211" s="14" t="e">
        <f ca="1">F8211-(G8211+(SUMIF('RELACION PAGO DE CAJA'!B$3:B$9173,A8211,'RELACION PAGO DE CAJA'!K$3:K$9173)+SUMIF('RELACION PAGO DE CAJA'!B$3:B$9173,A8211,'RELACION PAGO DE CAJA'!L$3:L$9173)+(SUMIF('RELACION PAGO DE CAJA'!B$3:B$9173,A8211,'RELACION PAGO DE CAJA'!M$3:M$408)+(SUMIF('RELACION PAGO DE CAJA'!B$3:B$9173,A8211,'RELACION PAGO DE CAJA'!N$3:N$9173)))))</f>
        <v>#REF!</v>
      </c>
    </row>
    <row r="8212" spans="1:10">
      <c r="A8212" s="16" t="str">
        <f t="shared" si="132"/>
        <v/>
      </c>
      <c r="B8212" s="93"/>
      <c r="C8212" s="97"/>
      <c r="D8212" s="25"/>
      <c r="E8212" s="91"/>
      <c r="F8212" s="98"/>
      <c r="G8212" s="23"/>
      <c r="H8212" s="23"/>
      <c r="I8212" s="23"/>
      <c r="J8212" s="14" t="e">
        <f ca="1">F8212-(G8212+(SUMIF('RELACION PAGO DE CAJA'!B$3:B$9173,A8212,'RELACION PAGO DE CAJA'!K$3:K$9173)+SUMIF('RELACION PAGO DE CAJA'!B$3:B$9173,A8212,'RELACION PAGO DE CAJA'!L$3:L$9173)+(SUMIF('RELACION PAGO DE CAJA'!B$3:B$9173,A8212,'RELACION PAGO DE CAJA'!M$3:M$408)+(SUMIF('RELACION PAGO DE CAJA'!B$3:B$9173,A8212,'RELACION PAGO DE CAJA'!N$3:N$9173)))))</f>
        <v>#REF!</v>
      </c>
    </row>
    <row r="8213" spans="1:10">
      <c r="A8213" s="16" t="str">
        <f t="shared" ref="A8213:A8276" si="133">CONCATENATE(B8213,D8213,E8213)</f>
        <v/>
      </c>
      <c r="B8213" s="93"/>
      <c r="C8213" s="97"/>
      <c r="D8213" s="25"/>
      <c r="E8213" s="91"/>
      <c r="F8213" s="98"/>
      <c r="G8213" s="23"/>
      <c r="H8213" s="23"/>
      <c r="I8213" s="23"/>
      <c r="J8213" s="14" t="e">
        <f ca="1">F8213-(G8213+(SUMIF('RELACION PAGO DE CAJA'!B$3:B$9173,A8213,'RELACION PAGO DE CAJA'!K$3:K$9173)+SUMIF('RELACION PAGO DE CAJA'!B$3:B$9173,A8213,'RELACION PAGO DE CAJA'!L$3:L$9173)+(SUMIF('RELACION PAGO DE CAJA'!B$3:B$9173,A8213,'RELACION PAGO DE CAJA'!M$3:M$408)+(SUMIF('RELACION PAGO DE CAJA'!B$3:B$9173,A8213,'RELACION PAGO DE CAJA'!N$3:N$9173)))))</f>
        <v>#REF!</v>
      </c>
    </row>
    <row r="8214" spans="1:10">
      <c r="A8214" s="16" t="str">
        <f t="shared" si="133"/>
        <v/>
      </c>
      <c r="B8214" s="93"/>
      <c r="C8214" s="97"/>
      <c r="D8214" s="25"/>
      <c r="E8214" s="91"/>
      <c r="F8214" s="98"/>
      <c r="G8214" s="23"/>
      <c r="H8214" s="23"/>
      <c r="I8214" s="23"/>
      <c r="J8214" s="14" t="e">
        <f ca="1">F8214-(G8214+(SUMIF('RELACION PAGO DE CAJA'!B$3:B$9173,A8214,'RELACION PAGO DE CAJA'!K$3:K$9173)+SUMIF('RELACION PAGO DE CAJA'!B$3:B$9173,A8214,'RELACION PAGO DE CAJA'!L$3:L$9173)+(SUMIF('RELACION PAGO DE CAJA'!B$3:B$9173,A8214,'RELACION PAGO DE CAJA'!M$3:M$408)+(SUMIF('RELACION PAGO DE CAJA'!B$3:B$9173,A8214,'RELACION PAGO DE CAJA'!N$3:N$9173)))))</f>
        <v>#REF!</v>
      </c>
    </row>
    <row r="8215" spans="1:10">
      <c r="A8215" s="16" t="str">
        <f t="shared" si="133"/>
        <v/>
      </c>
      <c r="B8215" s="93"/>
      <c r="C8215" s="97"/>
      <c r="D8215" s="25"/>
      <c r="E8215" s="91"/>
      <c r="F8215" s="98"/>
      <c r="G8215" s="23"/>
      <c r="H8215" s="23"/>
      <c r="I8215" s="23"/>
      <c r="J8215" s="14" t="e">
        <f ca="1">F8215-(G8215+(SUMIF('RELACION PAGO DE CAJA'!B$3:B$9173,A8215,'RELACION PAGO DE CAJA'!K$3:K$9173)+SUMIF('RELACION PAGO DE CAJA'!B$3:B$9173,A8215,'RELACION PAGO DE CAJA'!L$3:L$9173)+(SUMIF('RELACION PAGO DE CAJA'!B$3:B$9173,A8215,'RELACION PAGO DE CAJA'!M$3:M$408)+(SUMIF('RELACION PAGO DE CAJA'!B$3:B$9173,A8215,'RELACION PAGO DE CAJA'!N$3:N$9173)))))</f>
        <v>#REF!</v>
      </c>
    </row>
    <row r="8216" spans="1:10">
      <c r="A8216" s="16" t="str">
        <f t="shared" si="133"/>
        <v/>
      </c>
      <c r="B8216" s="93"/>
      <c r="C8216" s="97"/>
      <c r="D8216" s="25"/>
      <c r="E8216" s="91"/>
      <c r="F8216" s="98"/>
      <c r="G8216" s="23"/>
      <c r="H8216" s="23"/>
      <c r="I8216" s="23"/>
      <c r="J8216" s="14" t="e">
        <f ca="1">F8216-(G8216+(SUMIF('RELACION PAGO DE CAJA'!B$3:B$9173,A8216,'RELACION PAGO DE CAJA'!K$3:K$9173)+SUMIF('RELACION PAGO DE CAJA'!B$3:B$9173,A8216,'RELACION PAGO DE CAJA'!L$3:L$9173)+(SUMIF('RELACION PAGO DE CAJA'!B$3:B$9173,A8216,'RELACION PAGO DE CAJA'!M$3:M$408)+(SUMIF('RELACION PAGO DE CAJA'!B$3:B$9173,A8216,'RELACION PAGO DE CAJA'!N$3:N$9173)))))</f>
        <v>#REF!</v>
      </c>
    </row>
    <row r="8217" spans="1:10">
      <c r="A8217" s="16" t="str">
        <f t="shared" si="133"/>
        <v/>
      </c>
      <c r="B8217" s="93"/>
      <c r="C8217" s="97"/>
      <c r="D8217" s="25"/>
      <c r="E8217" s="91"/>
      <c r="F8217" s="98"/>
      <c r="G8217" s="23"/>
      <c r="H8217" s="23"/>
      <c r="I8217" s="23"/>
      <c r="J8217" s="14" t="e">
        <f ca="1">F8217-(G8217+(SUMIF('RELACION PAGO DE CAJA'!B$3:B$9173,A8217,'RELACION PAGO DE CAJA'!K$3:K$9173)+SUMIF('RELACION PAGO DE CAJA'!B$3:B$9173,A8217,'RELACION PAGO DE CAJA'!L$3:L$9173)+(SUMIF('RELACION PAGO DE CAJA'!B$3:B$9173,A8217,'RELACION PAGO DE CAJA'!M$3:M$408)+(SUMIF('RELACION PAGO DE CAJA'!B$3:B$9173,A8217,'RELACION PAGO DE CAJA'!N$3:N$9173)))))</f>
        <v>#REF!</v>
      </c>
    </row>
    <row r="8218" spans="1:10">
      <c r="A8218" s="16" t="str">
        <f t="shared" si="133"/>
        <v/>
      </c>
      <c r="B8218" s="93"/>
      <c r="C8218" s="97"/>
      <c r="D8218" s="25"/>
      <c r="E8218" s="91"/>
      <c r="F8218" s="98"/>
      <c r="G8218" s="23"/>
      <c r="H8218" s="23"/>
      <c r="I8218" s="23"/>
      <c r="J8218" s="14" t="e">
        <f ca="1">F8218-(G8218+(SUMIF('RELACION PAGO DE CAJA'!B$3:B$9173,A8218,'RELACION PAGO DE CAJA'!K$3:K$9173)+SUMIF('RELACION PAGO DE CAJA'!B$3:B$9173,A8218,'RELACION PAGO DE CAJA'!L$3:L$9173)+(SUMIF('RELACION PAGO DE CAJA'!B$3:B$9173,A8218,'RELACION PAGO DE CAJA'!M$3:M$408)+(SUMIF('RELACION PAGO DE CAJA'!B$3:B$9173,A8218,'RELACION PAGO DE CAJA'!N$3:N$9173)))))</f>
        <v>#REF!</v>
      </c>
    </row>
    <row r="8219" spans="1:10">
      <c r="A8219" s="16" t="str">
        <f t="shared" si="133"/>
        <v/>
      </c>
      <c r="B8219" s="93"/>
      <c r="C8219" s="97"/>
      <c r="D8219" s="25"/>
      <c r="E8219" s="91"/>
      <c r="F8219" s="98"/>
      <c r="G8219" s="23"/>
      <c r="H8219" s="23"/>
      <c r="I8219" s="23"/>
      <c r="J8219" s="14" t="e">
        <f ca="1">F8219-(G8219+(SUMIF('RELACION PAGO DE CAJA'!B$3:B$9173,A8219,'RELACION PAGO DE CAJA'!K$3:K$9173)+SUMIF('RELACION PAGO DE CAJA'!B$3:B$9173,A8219,'RELACION PAGO DE CAJA'!L$3:L$9173)+(SUMIF('RELACION PAGO DE CAJA'!B$3:B$9173,A8219,'RELACION PAGO DE CAJA'!M$3:M$408)+(SUMIF('RELACION PAGO DE CAJA'!B$3:B$9173,A8219,'RELACION PAGO DE CAJA'!N$3:N$9173)))))</f>
        <v>#REF!</v>
      </c>
    </row>
    <row r="8220" spans="1:10">
      <c r="A8220" s="16" t="str">
        <f t="shared" si="133"/>
        <v/>
      </c>
      <c r="B8220" s="93"/>
      <c r="C8220" s="97"/>
      <c r="D8220" s="25"/>
      <c r="E8220" s="91"/>
      <c r="F8220" s="98"/>
      <c r="G8220" s="23"/>
      <c r="H8220" s="23"/>
      <c r="I8220" s="23"/>
      <c r="J8220" s="14" t="e">
        <f ca="1">F8220-(G8220+(SUMIF('RELACION PAGO DE CAJA'!B$3:B$9173,A8220,'RELACION PAGO DE CAJA'!K$3:K$9173)+SUMIF('RELACION PAGO DE CAJA'!B$3:B$9173,A8220,'RELACION PAGO DE CAJA'!L$3:L$9173)+(SUMIF('RELACION PAGO DE CAJA'!B$3:B$9173,A8220,'RELACION PAGO DE CAJA'!M$3:M$408)+(SUMIF('RELACION PAGO DE CAJA'!B$3:B$9173,A8220,'RELACION PAGO DE CAJA'!N$3:N$9173)))))</f>
        <v>#REF!</v>
      </c>
    </row>
    <row r="8221" spans="1:10">
      <c r="A8221" s="16" t="str">
        <f t="shared" si="133"/>
        <v/>
      </c>
      <c r="B8221" s="93"/>
      <c r="C8221" s="97"/>
      <c r="D8221" s="25"/>
      <c r="E8221" s="91"/>
      <c r="F8221" s="98"/>
      <c r="G8221" s="23"/>
      <c r="H8221" s="23"/>
      <c r="I8221" s="23"/>
      <c r="J8221" s="14" t="e">
        <f ca="1">F8221-(G8221+(SUMIF('RELACION PAGO DE CAJA'!B$3:B$9173,A8221,'RELACION PAGO DE CAJA'!K$3:K$9173)+SUMIF('RELACION PAGO DE CAJA'!B$3:B$9173,A8221,'RELACION PAGO DE CAJA'!L$3:L$9173)+(SUMIF('RELACION PAGO DE CAJA'!B$3:B$9173,A8221,'RELACION PAGO DE CAJA'!M$3:M$408)+(SUMIF('RELACION PAGO DE CAJA'!B$3:B$9173,A8221,'RELACION PAGO DE CAJA'!N$3:N$9173)))))</f>
        <v>#REF!</v>
      </c>
    </row>
    <row r="8222" spans="1:10">
      <c r="A8222" s="16" t="str">
        <f t="shared" si="133"/>
        <v/>
      </c>
      <c r="B8222" s="93"/>
      <c r="C8222" s="97"/>
      <c r="D8222" s="25"/>
      <c r="E8222" s="91"/>
      <c r="F8222" s="98"/>
      <c r="G8222" s="23"/>
      <c r="H8222" s="23"/>
      <c r="I8222" s="23"/>
      <c r="J8222" s="14" t="e">
        <f ca="1">F8222-(G8222+(SUMIF('RELACION PAGO DE CAJA'!B$3:B$9173,A8222,'RELACION PAGO DE CAJA'!K$3:K$9173)+SUMIF('RELACION PAGO DE CAJA'!B$3:B$9173,A8222,'RELACION PAGO DE CAJA'!L$3:L$9173)+(SUMIF('RELACION PAGO DE CAJA'!B$3:B$9173,A8222,'RELACION PAGO DE CAJA'!M$3:M$408)+(SUMIF('RELACION PAGO DE CAJA'!B$3:B$9173,A8222,'RELACION PAGO DE CAJA'!N$3:N$9173)))))</f>
        <v>#REF!</v>
      </c>
    </row>
    <row r="8223" spans="1:10">
      <c r="A8223" s="16" t="str">
        <f t="shared" si="133"/>
        <v/>
      </c>
      <c r="B8223" s="93"/>
      <c r="C8223" s="97"/>
      <c r="D8223" s="25"/>
      <c r="E8223" s="91"/>
      <c r="F8223" s="98"/>
      <c r="G8223" s="23"/>
      <c r="H8223" s="23"/>
      <c r="I8223" s="23"/>
      <c r="J8223" s="14" t="e">
        <f ca="1">F8223-(G8223+(SUMIF('RELACION PAGO DE CAJA'!B$3:B$9173,A8223,'RELACION PAGO DE CAJA'!K$3:K$9173)+SUMIF('RELACION PAGO DE CAJA'!B$3:B$9173,A8223,'RELACION PAGO DE CAJA'!L$3:L$9173)+(SUMIF('RELACION PAGO DE CAJA'!B$3:B$9173,A8223,'RELACION PAGO DE CAJA'!M$3:M$408)+(SUMIF('RELACION PAGO DE CAJA'!B$3:B$9173,A8223,'RELACION PAGO DE CAJA'!N$3:N$9173)))))</f>
        <v>#REF!</v>
      </c>
    </row>
    <row r="8224" spans="1:10">
      <c r="A8224" s="16" t="str">
        <f t="shared" si="133"/>
        <v/>
      </c>
      <c r="B8224" s="93"/>
      <c r="C8224" s="97"/>
      <c r="D8224" s="25"/>
      <c r="E8224" s="91"/>
      <c r="F8224" s="98"/>
      <c r="G8224" s="23"/>
      <c r="H8224" s="23"/>
      <c r="I8224" s="23"/>
      <c r="J8224" s="14" t="e">
        <f ca="1">F8224-(G8224+(SUMIF('RELACION PAGO DE CAJA'!B$3:B$9173,A8224,'RELACION PAGO DE CAJA'!K$3:K$9173)+SUMIF('RELACION PAGO DE CAJA'!B$3:B$9173,A8224,'RELACION PAGO DE CAJA'!L$3:L$9173)+(SUMIF('RELACION PAGO DE CAJA'!B$3:B$9173,A8224,'RELACION PAGO DE CAJA'!M$3:M$408)+(SUMIF('RELACION PAGO DE CAJA'!B$3:B$9173,A8224,'RELACION PAGO DE CAJA'!N$3:N$9173)))))</f>
        <v>#REF!</v>
      </c>
    </row>
    <row r="8225" spans="1:10">
      <c r="A8225" s="16" t="str">
        <f t="shared" si="133"/>
        <v/>
      </c>
      <c r="B8225" s="93"/>
      <c r="C8225" s="97"/>
      <c r="D8225" s="25"/>
      <c r="E8225" s="91"/>
      <c r="F8225" s="98"/>
      <c r="G8225" s="23"/>
      <c r="H8225" s="23"/>
      <c r="I8225" s="23"/>
      <c r="J8225" s="14" t="e">
        <f ca="1">F8225-(G8225+(SUMIF('RELACION PAGO DE CAJA'!B$3:B$9173,A8225,'RELACION PAGO DE CAJA'!K$3:K$9173)+SUMIF('RELACION PAGO DE CAJA'!B$3:B$9173,A8225,'RELACION PAGO DE CAJA'!L$3:L$9173)+(SUMIF('RELACION PAGO DE CAJA'!B$3:B$9173,A8225,'RELACION PAGO DE CAJA'!M$3:M$408)+(SUMIF('RELACION PAGO DE CAJA'!B$3:B$9173,A8225,'RELACION PAGO DE CAJA'!N$3:N$9173)))))</f>
        <v>#REF!</v>
      </c>
    </row>
    <row r="8226" spans="1:10">
      <c r="A8226" s="16" t="str">
        <f t="shared" si="133"/>
        <v/>
      </c>
      <c r="B8226" s="93"/>
      <c r="C8226" s="97"/>
      <c r="D8226" s="25"/>
      <c r="E8226" s="91"/>
      <c r="F8226" s="98"/>
      <c r="G8226" s="23"/>
      <c r="H8226" s="23"/>
      <c r="I8226" s="23"/>
      <c r="J8226" s="14" t="e">
        <f ca="1">F8226-(G8226+(SUMIF('RELACION PAGO DE CAJA'!B$3:B$9173,A8226,'RELACION PAGO DE CAJA'!K$3:K$9173)+SUMIF('RELACION PAGO DE CAJA'!B$3:B$9173,A8226,'RELACION PAGO DE CAJA'!L$3:L$9173)+(SUMIF('RELACION PAGO DE CAJA'!B$3:B$9173,A8226,'RELACION PAGO DE CAJA'!M$3:M$408)+(SUMIF('RELACION PAGO DE CAJA'!B$3:B$9173,A8226,'RELACION PAGO DE CAJA'!N$3:N$9173)))))</f>
        <v>#REF!</v>
      </c>
    </row>
    <row r="8227" spans="1:10">
      <c r="A8227" s="16" t="str">
        <f t="shared" si="133"/>
        <v/>
      </c>
      <c r="B8227" s="93"/>
      <c r="C8227" s="97"/>
      <c r="D8227" s="25"/>
      <c r="E8227" s="91"/>
      <c r="F8227" s="98"/>
      <c r="G8227" s="23"/>
      <c r="H8227" s="23"/>
      <c r="I8227" s="23"/>
      <c r="J8227" s="14" t="e">
        <f ca="1">F8227-(G8227+(SUMIF('RELACION PAGO DE CAJA'!B$3:B$9173,A8227,'RELACION PAGO DE CAJA'!K$3:K$9173)+SUMIF('RELACION PAGO DE CAJA'!B$3:B$9173,A8227,'RELACION PAGO DE CAJA'!L$3:L$9173)+(SUMIF('RELACION PAGO DE CAJA'!B$3:B$9173,A8227,'RELACION PAGO DE CAJA'!M$3:M$408)+(SUMIF('RELACION PAGO DE CAJA'!B$3:B$9173,A8227,'RELACION PAGO DE CAJA'!N$3:N$9173)))))</f>
        <v>#REF!</v>
      </c>
    </row>
    <row r="8228" spans="1:10">
      <c r="A8228" s="16" t="str">
        <f t="shared" si="133"/>
        <v/>
      </c>
      <c r="B8228" s="93"/>
      <c r="C8228" s="97"/>
      <c r="D8228" s="25"/>
      <c r="E8228" s="91"/>
      <c r="F8228" s="98"/>
      <c r="G8228" s="23"/>
      <c r="H8228" s="23"/>
      <c r="I8228" s="23"/>
      <c r="J8228" s="14" t="e">
        <f ca="1">F8228-(G8228+(SUMIF('RELACION PAGO DE CAJA'!B$3:B$9173,A8228,'RELACION PAGO DE CAJA'!K$3:K$9173)+SUMIF('RELACION PAGO DE CAJA'!B$3:B$9173,A8228,'RELACION PAGO DE CAJA'!L$3:L$9173)+(SUMIF('RELACION PAGO DE CAJA'!B$3:B$9173,A8228,'RELACION PAGO DE CAJA'!M$3:M$408)+(SUMIF('RELACION PAGO DE CAJA'!B$3:B$9173,A8228,'RELACION PAGO DE CAJA'!N$3:N$9173)))))</f>
        <v>#REF!</v>
      </c>
    </row>
    <row r="8229" spans="1:10">
      <c r="A8229" s="16" t="str">
        <f t="shared" si="133"/>
        <v/>
      </c>
      <c r="B8229" s="93"/>
      <c r="C8229" s="97"/>
      <c r="D8229" s="25"/>
      <c r="E8229" s="91"/>
      <c r="F8229" s="98"/>
      <c r="G8229" s="23"/>
      <c r="H8229" s="23"/>
      <c r="I8229" s="23"/>
      <c r="J8229" s="14" t="e">
        <f ca="1">F8229-(G8229+(SUMIF('RELACION PAGO DE CAJA'!B$3:B$9173,A8229,'RELACION PAGO DE CAJA'!K$3:K$9173)+SUMIF('RELACION PAGO DE CAJA'!B$3:B$9173,A8229,'RELACION PAGO DE CAJA'!L$3:L$9173)+(SUMIF('RELACION PAGO DE CAJA'!B$3:B$9173,A8229,'RELACION PAGO DE CAJA'!M$3:M$408)+(SUMIF('RELACION PAGO DE CAJA'!B$3:B$9173,A8229,'RELACION PAGO DE CAJA'!N$3:N$9173)))))</f>
        <v>#REF!</v>
      </c>
    </row>
    <row r="8230" spans="1:10">
      <c r="A8230" s="16" t="str">
        <f t="shared" si="133"/>
        <v/>
      </c>
      <c r="B8230" s="93"/>
      <c r="C8230" s="97"/>
      <c r="D8230" s="25"/>
      <c r="E8230" s="91"/>
      <c r="F8230" s="98"/>
      <c r="G8230" s="23"/>
      <c r="H8230" s="23"/>
      <c r="I8230" s="23"/>
      <c r="J8230" s="14" t="e">
        <f ca="1">F8230-(G8230+(SUMIF('RELACION PAGO DE CAJA'!B$3:B$9173,A8230,'RELACION PAGO DE CAJA'!K$3:K$9173)+SUMIF('RELACION PAGO DE CAJA'!B$3:B$9173,A8230,'RELACION PAGO DE CAJA'!L$3:L$9173)+(SUMIF('RELACION PAGO DE CAJA'!B$3:B$9173,A8230,'RELACION PAGO DE CAJA'!M$3:M$408)+(SUMIF('RELACION PAGO DE CAJA'!B$3:B$9173,A8230,'RELACION PAGO DE CAJA'!N$3:N$9173)))))</f>
        <v>#REF!</v>
      </c>
    </row>
    <row r="8231" spans="1:10">
      <c r="A8231" s="16" t="str">
        <f t="shared" si="133"/>
        <v/>
      </c>
      <c r="B8231" s="93"/>
      <c r="C8231" s="97"/>
      <c r="D8231" s="25"/>
      <c r="E8231" s="91"/>
      <c r="F8231" s="98"/>
      <c r="G8231" s="23"/>
      <c r="H8231" s="23"/>
      <c r="I8231" s="23"/>
      <c r="J8231" s="14" t="e">
        <f ca="1">F8231-(G8231+(SUMIF('RELACION PAGO DE CAJA'!B$3:B$9173,A8231,'RELACION PAGO DE CAJA'!K$3:K$9173)+SUMIF('RELACION PAGO DE CAJA'!B$3:B$9173,A8231,'RELACION PAGO DE CAJA'!L$3:L$9173)+(SUMIF('RELACION PAGO DE CAJA'!B$3:B$9173,A8231,'RELACION PAGO DE CAJA'!M$3:M$408)+(SUMIF('RELACION PAGO DE CAJA'!B$3:B$9173,A8231,'RELACION PAGO DE CAJA'!N$3:N$9173)))))</f>
        <v>#REF!</v>
      </c>
    </row>
    <row r="8232" spans="1:10">
      <c r="A8232" s="16" t="str">
        <f t="shared" si="133"/>
        <v/>
      </c>
      <c r="B8232" s="93"/>
      <c r="C8232" s="97"/>
      <c r="D8232" s="25"/>
      <c r="E8232" s="91"/>
      <c r="F8232" s="98"/>
      <c r="G8232" s="23"/>
      <c r="H8232" s="23"/>
      <c r="I8232" s="23"/>
      <c r="J8232" s="14" t="e">
        <f ca="1">F8232-(G8232+(SUMIF('RELACION PAGO DE CAJA'!B$3:B$9173,A8232,'RELACION PAGO DE CAJA'!K$3:K$9173)+SUMIF('RELACION PAGO DE CAJA'!B$3:B$9173,A8232,'RELACION PAGO DE CAJA'!L$3:L$9173)+(SUMIF('RELACION PAGO DE CAJA'!B$3:B$9173,A8232,'RELACION PAGO DE CAJA'!M$3:M$408)+(SUMIF('RELACION PAGO DE CAJA'!B$3:B$9173,A8232,'RELACION PAGO DE CAJA'!N$3:N$9173)))))</f>
        <v>#REF!</v>
      </c>
    </row>
    <row r="8233" spans="1:10">
      <c r="A8233" s="16" t="str">
        <f t="shared" si="133"/>
        <v/>
      </c>
      <c r="B8233" s="93"/>
      <c r="C8233" s="97"/>
      <c r="D8233" s="25"/>
      <c r="E8233" s="91"/>
      <c r="F8233" s="98"/>
      <c r="G8233" s="23"/>
      <c r="H8233" s="23"/>
      <c r="I8233" s="23"/>
      <c r="J8233" s="14" t="e">
        <f ca="1">F8233-(G8233+(SUMIF('RELACION PAGO DE CAJA'!B$3:B$9173,A8233,'RELACION PAGO DE CAJA'!K$3:K$9173)+SUMIF('RELACION PAGO DE CAJA'!B$3:B$9173,A8233,'RELACION PAGO DE CAJA'!L$3:L$9173)+(SUMIF('RELACION PAGO DE CAJA'!B$3:B$9173,A8233,'RELACION PAGO DE CAJA'!M$3:M$408)+(SUMIF('RELACION PAGO DE CAJA'!B$3:B$9173,A8233,'RELACION PAGO DE CAJA'!N$3:N$9173)))))</f>
        <v>#REF!</v>
      </c>
    </row>
    <row r="8234" spans="1:10">
      <c r="A8234" s="16" t="str">
        <f t="shared" si="133"/>
        <v/>
      </c>
      <c r="B8234" s="93"/>
      <c r="C8234" s="97"/>
      <c r="D8234" s="25"/>
      <c r="E8234" s="91"/>
      <c r="F8234" s="98"/>
      <c r="G8234" s="23"/>
      <c r="H8234" s="23"/>
      <c r="I8234" s="23"/>
      <c r="J8234" s="14" t="e">
        <f ca="1">F8234-(G8234+(SUMIF('RELACION PAGO DE CAJA'!B$3:B$9173,A8234,'RELACION PAGO DE CAJA'!K$3:K$9173)+SUMIF('RELACION PAGO DE CAJA'!B$3:B$9173,A8234,'RELACION PAGO DE CAJA'!L$3:L$9173)+(SUMIF('RELACION PAGO DE CAJA'!B$3:B$9173,A8234,'RELACION PAGO DE CAJA'!M$3:M$408)+(SUMIF('RELACION PAGO DE CAJA'!B$3:B$9173,A8234,'RELACION PAGO DE CAJA'!N$3:N$9173)))))</f>
        <v>#REF!</v>
      </c>
    </row>
    <row r="8235" spans="1:10">
      <c r="A8235" s="16" t="str">
        <f t="shared" si="133"/>
        <v/>
      </c>
      <c r="B8235" s="93"/>
      <c r="C8235" s="97"/>
      <c r="D8235" s="25"/>
      <c r="E8235" s="91"/>
      <c r="F8235" s="98"/>
      <c r="G8235" s="23"/>
      <c r="H8235" s="23"/>
      <c r="I8235" s="23"/>
      <c r="J8235" s="14" t="e">
        <f ca="1">F8235-(G8235+(SUMIF('RELACION PAGO DE CAJA'!B$3:B$9173,A8235,'RELACION PAGO DE CAJA'!K$3:K$9173)+SUMIF('RELACION PAGO DE CAJA'!B$3:B$9173,A8235,'RELACION PAGO DE CAJA'!L$3:L$9173)+(SUMIF('RELACION PAGO DE CAJA'!B$3:B$9173,A8235,'RELACION PAGO DE CAJA'!M$3:M$408)+(SUMIF('RELACION PAGO DE CAJA'!B$3:B$9173,A8235,'RELACION PAGO DE CAJA'!N$3:N$9173)))))</f>
        <v>#REF!</v>
      </c>
    </row>
    <row r="8236" spans="1:10">
      <c r="A8236" s="16" t="str">
        <f t="shared" si="133"/>
        <v/>
      </c>
      <c r="B8236" s="93"/>
      <c r="C8236" s="97"/>
      <c r="D8236" s="25"/>
      <c r="E8236" s="91"/>
      <c r="F8236" s="98"/>
      <c r="G8236" s="23"/>
      <c r="H8236" s="23"/>
      <c r="I8236" s="23"/>
      <c r="J8236" s="14" t="e">
        <f ca="1">F8236-(G8236+(SUMIF('RELACION PAGO DE CAJA'!B$3:B$9173,A8236,'RELACION PAGO DE CAJA'!K$3:K$9173)+SUMIF('RELACION PAGO DE CAJA'!B$3:B$9173,A8236,'RELACION PAGO DE CAJA'!L$3:L$9173)+(SUMIF('RELACION PAGO DE CAJA'!B$3:B$9173,A8236,'RELACION PAGO DE CAJA'!M$3:M$408)+(SUMIF('RELACION PAGO DE CAJA'!B$3:B$9173,A8236,'RELACION PAGO DE CAJA'!N$3:N$9173)))))</f>
        <v>#REF!</v>
      </c>
    </row>
    <row r="8237" spans="1:10">
      <c r="A8237" s="16" t="str">
        <f t="shared" si="133"/>
        <v/>
      </c>
      <c r="B8237" s="93"/>
      <c r="C8237" s="97"/>
      <c r="D8237" s="25"/>
      <c r="E8237" s="91"/>
      <c r="F8237" s="98"/>
      <c r="G8237" s="23"/>
      <c r="H8237" s="23"/>
      <c r="I8237" s="23"/>
      <c r="J8237" s="14" t="e">
        <f ca="1">F8237-(G8237+(SUMIF('RELACION PAGO DE CAJA'!B$3:B$9173,A8237,'RELACION PAGO DE CAJA'!K$3:K$9173)+SUMIF('RELACION PAGO DE CAJA'!B$3:B$9173,A8237,'RELACION PAGO DE CAJA'!L$3:L$9173)+(SUMIF('RELACION PAGO DE CAJA'!B$3:B$9173,A8237,'RELACION PAGO DE CAJA'!M$3:M$408)+(SUMIF('RELACION PAGO DE CAJA'!B$3:B$9173,A8237,'RELACION PAGO DE CAJA'!N$3:N$9173)))))</f>
        <v>#REF!</v>
      </c>
    </row>
    <row r="8238" spans="1:10">
      <c r="A8238" s="16" t="str">
        <f t="shared" si="133"/>
        <v/>
      </c>
      <c r="B8238" s="93"/>
      <c r="C8238" s="97"/>
      <c r="D8238" s="25"/>
      <c r="E8238" s="91"/>
      <c r="F8238" s="98"/>
      <c r="G8238" s="23"/>
      <c r="H8238" s="23"/>
      <c r="I8238" s="23"/>
      <c r="J8238" s="14" t="e">
        <f ca="1">F8238-(G8238+(SUMIF('RELACION PAGO DE CAJA'!B$3:B$9173,A8238,'RELACION PAGO DE CAJA'!K$3:K$9173)+SUMIF('RELACION PAGO DE CAJA'!B$3:B$9173,A8238,'RELACION PAGO DE CAJA'!L$3:L$9173)+(SUMIF('RELACION PAGO DE CAJA'!B$3:B$9173,A8238,'RELACION PAGO DE CAJA'!M$3:M$408)+(SUMIF('RELACION PAGO DE CAJA'!B$3:B$9173,A8238,'RELACION PAGO DE CAJA'!N$3:N$9173)))))</f>
        <v>#REF!</v>
      </c>
    </row>
    <row r="8239" spans="1:10">
      <c r="A8239" s="16" t="str">
        <f t="shared" si="133"/>
        <v/>
      </c>
      <c r="B8239" s="93"/>
      <c r="C8239" s="97"/>
      <c r="D8239" s="25"/>
      <c r="E8239" s="91"/>
      <c r="F8239" s="98"/>
      <c r="G8239" s="23"/>
      <c r="H8239" s="23"/>
      <c r="I8239" s="23"/>
      <c r="J8239" s="14" t="e">
        <f ca="1">F8239-(G8239+(SUMIF('RELACION PAGO DE CAJA'!B$3:B$9173,A8239,'RELACION PAGO DE CAJA'!K$3:K$9173)+SUMIF('RELACION PAGO DE CAJA'!B$3:B$9173,A8239,'RELACION PAGO DE CAJA'!L$3:L$9173)+(SUMIF('RELACION PAGO DE CAJA'!B$3:B$9173,A8239,'RELACION PAGO DE CAJA'!M$3:M$408)+(SUMIF('RELACION PAGO DE CAJA'!B$3:B$9173,A8239,'RELACION PAGO DE CAJA'!N$3:N$9173)))))</f>
        <v>#REF!</v>
      </c>
    </row>
    <row r="8240" spans="1:10">
      <c r="A8240" s="16" t="str">
        <f t="shared" si="133"/>
        <v/>
      </c>
      <c r="B8240" s="93"/>
      <c r="C8240" s="97"/>
      <c r="D8240" s="25"/>
      <c r="E8240" s="91"/>
      <c r="F8240" s="98"/>
      <c r="G8240" s="23"/>
      <c r="H8240" s="23"/>
      <c r="I8240" s="23"/>
      <c r="J8240" s="14" t="e">
        <f ca="1">F8240-(G8240+(SUMIF('RELACION PAGO DE CAJA'!B$3:B$9173,A8240,'RELACION PAGO DE CAJA'!K$3:K$9173)+SUMIF('RELACION PAGO DE CAJA'!B$3:B$9173,A8240,'RELACION PAGO DE CAJA'!L$3:L$9173)+(SUMIF('RELACION PAGO DE CAJA'!B$3:B$9173,A8240,'RELACION PAGO DE CAJA'!M$3:M$408)+(SUMIF('RELACION PAGO DE CAJA'!B$3:B$9173,A8240,'RELACION PAGO DE CAJA'!N$3:N$9173)))))</f>
        <v>#REF!</v>
      </c>
    </row>
    <row r="8241" spans="1:10">
      <c r="A8241" s="16" t="str">
        <f t="shared" si="133"/>
        <v/>
      </c>
      <c r="B8241" s="93"/>
      <c r="C8241" s="97"/>
      <c r="D8241" s="25"/>
      <c r="E8241" s="91"/>
      <c r="F8241" s="98"/>
      <c r="G8241" s="23"/>
      <c r="H8241" s="23"/>
      <c r="I8241" s="23"/>
      <c r="J8241" s="14" t="e">
        <f ca="1">F8241-(G8241+(SUMIF('RELACION PAGO DE CAJA'!B$3:B$9173,A8241,'RELACION PAGO DE CAJA'!K$3:K$9173)+SUMIF('RELACION PAGO DE CAJA'!B$3:B$9173,A8241,'RELACION PAGO DE CAJA'!L$3:L$9173)+(SUMIF('RELACION PAGO DE CAJA'!B$3:B$9173,A8241,'RELACION PAGO DE CAJA'!M$3:M$408)+(SUMIF('RELACION PAGO DE CAJA'!B$3:B$9173,A8241,'RELACION PAGO DE CAJA'!N$3:N$9173)))))</f>
        <v>#REF!</v>
      </c>
    </row>
    <row r="8242" spans="1:10">
      <c r="A8242" s="16" t="str">
        <f t="shared" si="133"/>
        <v/>
      </c>
      <c r="B8242" s="93"/>
      <c r="C8242" s="97"/>
      <c r="D8242" s="25"/>
      <c r="E8242" s="91"/>
      <c r="F8242" s="98"/>
      <c r="G8242" s="23"/>
      <c r="H8242" s="23"/>
      <c r="I8242" s="23"/>
      <c r="J8242" s="14" t="e">
        <f ca="1">F8242-(G8242+(SUMIF('RELACION PAGO DE CAJA'!B$3:B$9173,A8242,'RELACION PAGO DE CAJA'!K$3:K$9173)+SUMIF('RELACION PAGO DE CAJA'!B$3:B$9173,A8242,'RELACION PAGO DE CAJA'!L$3:L$9173)+(SUMIF('RELACION PAGO DE CAJA'!B$3:B$9173,A8242,'RELACION PAGO DE CAJA'!M$3:M$408)+(SUMIF('RELACION PAGO DE CAJA'!B$3:B$9173,A8242,'RELACION PAGO DE CAJA'!N$3:N$9173)))))</f>
        <v>#REF!</v>
      </c>
    </row>
    <row r="8243" spans="1:10">
      <c r="A8243" s="16" t="str">
        <f t="shared" si="133"/>
        <v/>
      </c>
      <c r="B8243" s="93"/>
      <c r="C8243" s="97"/>
      <c r="D8243" s="25"/>
      <c r="E8243" s="91"/>
      <c r="F8243" s="98"/>
      <c r="G8243" s="23"/>
      <c r="H8243" s="23"/>
      <c r="I8243" s="23"/>
      <c r="J8243" s="14" t="e">
        <f ca="1">F8243-(G8243+(SUMIF('RELACION PAGO DE CAJA'!B$3:B$9173,A8243,'RELACION PAGO DE CAJA'!K$3:K$9173)+SUMIF('RELACION PAGO DE CAJA'!B$3:B$9173,A8243,'RELACION PAGO DE CAJA'!L$3:L$9173)+(SUMIF('RELACION PAGO DE CAJA'!B$3:B$9173,A8243,'RELACION PAGO DE CAJA'!M$3:M$408)+(SUMIF('RELACION PAGO DE CAJA'!B$3:B$9173,A8243,'RELACION PAGO DE CAJA'!N$3:N$9173)))))</f>
        <v>#REF!</v>
      </c>
    </row>
    <row r="8244" spans="1:10">
      <c r="A8244" s="16" t="str">
        <f t="shared" si="133"/>
        <v/>
      </c>
      <c r="B8244" s="93"/>
      <c r="C8244" s="97"/>
      <c r="D8244" s="25"/>
      <c r="E8244" s="91"/>
      <c r="F8244" s="98"/>
      <c r="G8244" s="23"/>
      <c r="H8244" s="23"/>
      <c r="I8244" s="23"/>
      <c r="J8244" s="14" t="e">
        <f ca="1">F8244-(G8244+(SUMIF('RELACION PAGO DE CAJA'!B$3:B$9173,A8244,'RELACION PAGO DE CAJA'!K$3:K$9173)+SUMIF('RELACION PAGO DE CAJA'!B$3:B$9173,A8244,'RELACION PAGO DE CAJA'!L$3:L$9173)+(SUMIF('RELACION PAGO DE CAJA'!B$3:B$9173,A8244,'RELACION PAGO DE CAJA'!M$3:M$408)+(SUMIF('RELACION PAGO DE CAJA'!B$3:B$9173,A8244,'RELACION PAGO DE CAJA'!N$3:N$9173)))))</f>
        <v>#REF!</v>
      </c>
    </row>
    <row r="8245" spans="1:10">
      <c r="A8245" s="16" t="str">
        <f t="shared" si="133"/>
        <v/>
      </c>
      <c r="B8245" s="93"/>
      <c r="C8245" s="97"/>
      <c r="D8245" s="25"/>
      <c r="E8245" s="91"/>
      <c r="F8245" s="98"/>
      <c r="G8245" s="23"/>
      <c r="H8245" s="23"/>
      <c r="I8245" s="23"/>
      <c r="J8245" s="14" t="e">
        <f ca="1">F8245-(G8245+(SUMIF('RELACION PAGO DE CAJA'!B$3:B$9173,A8245,'RELACION PAGO DE CAJA'!K$3:K$9173)+SUMIF('RELACION PAGO DE CAJA'!B$3:B$9173,A8245,'RELACION PAGO DE CAJA'!L$3:L$9173)+(SUMIF('RELACION PAGO DE CAJA'!B$3:B$9173,A8245,'RELACION PAGO DE CAJA'!M$3:M$408)+(SUMIF('RELACION PAGO DE CAJA'!B$3:B$9173,A8245,'RELACION PAGO DE CAJA'!N$3:N$9173)))))</f>
        <v>#REF!</v>
      </c>
    </row>
    <row r="8246" spans="1:10">
      <c r="A8246" s="16" t="str">
        <f t="shared" si="133"/>
        <v/>
      </c>
      <c r="B8246" s="93"/>
      <c r="C8246" s="97"/>
      <c r="D8246" s="25"/>
      <c r="E8246" s="91"/>
      <c r="F8246" s="98"/>
      <c r="G8246" s="23"/>
      <c r="H8246" s="23"/>
      <c r="I8246" s="23"/>
      <c r="J8246" s="14" t="e">
        <f ca="1">F8246-(G8246+(SUMIF('RELACION PAGO DE CAJA'!B$3:B$9173,A8246,'RELACION PAGO DE CAJA'!K$3:K$9173)+SUMIF('RELACION PAGO DE CAJA'!B$3:B$9173,A8246,'RELACION PAGO DE CAJA'!L$3:L$9173)+(SUMIF('RELACION PAGO DE CAJA'!B$3:B$9173,A8246,'RELACION PAGO DE CAJA'!M$3:M$408)+(SUMIF('RELACION PAGO DE CAJA'!B$3:B$9173,A8246,'RELACION PAGO DE CAJA'!N$3:N$9173)))))</f>
        <v>#REF!</v>
      </c>
    </row>
    <row r="8247" spans="1:10">
      <c r="A8247" s="16" t="str">
        <f t="shared" si="133"/>
        <v/>
      </c>
      <c r="B8247" s="93"/>
      <c r="C8247" s="97"/>
      <c r="D8247" s="25"/>
      <c r="E8247" s="91"/>
      <c r="F8247" s="98"/>
      <c r="G8247" s="23"/>
      <c r="H8247" s="23"/>
      <c r="I8247" s="23"/>
      <c r="J8247" s="14" t="e">
        <f ca="1">F8247-(G8247+(SUMIF('RELACION PAGO DE CAJA'!B$3:B$9173,A8247,'RELACION PAGO DE CAJA'!K$3:K$9173)+SUMIF('RELACION PAGO DE CAJA'!B$3:B$9173,A8247,'RELACION PAGO DE CAJA'!L$3:L$9173)+(SUMIF('RELACION PAGO DE CAJA'!B$3:B$9173,A8247,'RELACION PAGO DE CAJA'!M$3:M$408)+(SUMIF('RELACION PAGO DE CAJA'!B$3:B$9173,A8247,'RELACION PAGO DE CAJA'!N$3:N$9173)))))</f>
        <v>#REF!</v>
      </c>
    </row>
    <row r="8248" spans="1:10">
      <c r="A8248" s="16" t="str">
        <f t="shared" si="133"/>
        <v/>
      </c>
      <c r="B8248" s="93"/>
      <c r="C8248" s="97"/>
      <c r="D8248" s="25"/>
      <c r="E8248" s="91"/>
      <c r="F8248" s="98"/>
      <c r="G8248" s="23"/>
      <c r="H8248" s="23"/>
      <c r="I8248" s="23"/>
      <c r="J8248" s="14" t="e">
        <f ca="1">F8248-(G8248+(SUMIF('RELACION PAGO DE CAJA'!B$3:B$9173,A8248,'RELACION PAGO DE CAJA'!K$3:K$9173)+SUMIF('RELACION PAGO DE CAJA'!B$3:B$9173,A8248,'RELACION PAGO DE CAJA'!L$3:L$9173)+(SUMIF('RELACION PAGO DE CAJA'!B$3:B$9173,A8248,'RELACION PAGO DE CAJA'!M$3:M$408)+(SUMIF('RELACION PAGO DE CAJA'!B$3:B$9173,A8248,'RELACION PAGO DE CAJA'!N$3:N$9173)))))</f>
        <v>#REF!</v>
      </c>
    </row>
    <row r="8249" spans="1:10">
      <c r="A8249" s="16" t="str">
        <f t="shared" si="133"/>
        <v/>
      </c>
      <c r="B8249" s="93"/>
      <c r="C8249" s="97"/>
      <c r="D8249" s="25"/>
      <c r="E8249" s="91"/>
      <c r="F8249" s="98"/>
      <c r="G8249" s="23"/>
      <c r="H8249" s="23"/>
      <c r="I8249" s="23"/>
      <c r="J8249" s="14" t="e">
        <f ca="1">F8249-(G8249+(SUMIF('RELACION PAGO DE CAJA'!B$3:B$9173,A8249,'RELACION PAGO DE CAJA'!K$3:K$9173)+SUMIF('RELACION PAGO DE CAJA'!B$3:B$9173,A8249,'RELACION PAGO DE CAJA'!L$3:L$9173)+(SUMIF('RELACION PAGO DE CAJA'!B$3:B$9173,A8249,'RELACION PAGO DE CAJA'!M$3:M$408)+(SUMIF('RELACION PAGO DE CAJA'!B$3:B$9173,A8249,'RELACION PAGO DE CAJA'!N$3:N$9173)))))</f>
        <v>#REF!</v>
      </c>
    </row>
    <row r="8250" spans="1:10">
      <c r="A8250" s="16" t="str">
        <f t="shared" si="133"/>
        <v/>
      </c>
      <c r="B8250" s="93"/>
      <c r="C8250" s="97"/>
      <c r="D8250" s="25"/>
      <c r="E8250" s="91"/>
      <c r="F8250" s="98"/>
      <c r="G8250" s="23"/>
      <c r="H8250" s="23"/>
      <c r="I8250" s="23"/>
      <c r="J8250" s="14" t="e">
        <f ca="1">F8250-(G8250+(SUMIF('RELACION PAGO DE CAJA'!B$3:B$9173,A8250,'RELACION PAGO DE CAJA'!K$3:K$9173)+SUMIF('RELACION PAGO DE CAJA'!B$3:B$9173,A8250,'RELACION PAGO DE CAJA'!L$3:L$9173)+(SUMIF('RELACION PAGO DE CAJA'!B$3:B$9173,A8250,'RELACION PAGO DE CAJA'!M$3:M$408)+(SUMIF('RELACION PAGO DE CAJA'!B$3:B$9173,A8250,'RELACION PAGO DE CAJA'!N$3:N$9173)))))</f>
        <v>#REF!</v>
      </c>
    </row>
    <row r="8251" spans="1:10">
      <c r="A8251" s="16" t="str">
        <f t="shared" si="133"/>
        <v/>
      </c>
      <c r="B8251" s="93"/>
      <c r="C8251" s="97"/>
      <c r="D8251" s="25"/>
      <c r="E8251" s="91"/>
      <c r="F8251" s="98"/>
      <c r="G8251" s="23"/>
      <c r="H8251" s="23"/>
      <c r="I8251" s="23"/>
      <c r="J8251" s="14" t="e">
        <f ca="1">F8251-(G8251+(SUMIF('RELACION PAGO DE CAJA'!B$3:B$9173,A8251,'RELACION PAGO DE CAJA'!K$3:K$9173)+SUMIF('RELACION PAGO DE CAJA'!B$3:B$9173,A8251,'RELACION PAGO DE CAJA'!L$3:L$9173)+(SUMIF('RELACION PAGO DE CAJA'!B$3:B$9173,A8251,'RELACION PAGO DE CAJA'!M$3:M$408)+(SUMIF('RELACION PAGO DE CAJA'!B$3:B$9173,A8251,'RELACION PAGO DE CAJA'!N$3:N$9173)))))</f>
        <v>#REF!</v>
      </c>
    </row>
    <row r="8252" spans="1:10">
      <c r="A8252" s="16" t="str">
        <f t="shared" si="133"/>
        <v/>
      </c>
      <c r="B8252" s="93"/>
      <c r="C8252" s="97"/>
      <c r="D8252" s="25"/>
      <c r="E8252" s="91"/>
      <c r="F8252" s="98"/>
      <c r="G8252" s="23"/>
      <c r="H8252" s="23"/>
      <c r="I8252" s="23"/>
      <c r="J8252" s="14" t="e">
        <f ca="1">F8252-(G8252+(SUMIF('RELACION PAGO DE CAJA'!B$3:B$9173,A8252,'RELACION PAGO DE CAJA'!K$3:K$9173)+SUMIF('RELACION PAGO DE CAJA'!B$3:B$9173,A8252,'RELACION PAGO DE CAJA'!L$3:L$9173)+(SUMIF('RELACION PAGO DE CAJA'!B$3:B$9173,A8252,'RELACION PAGO DE CAJA'!M$3:M$408)+(SUMIF('RELACION PAGO DE CAJA'!B$3:B$9173,A8252,'RELACION PAGO DE CAJA'!N$3:N$9173)))))</f>
        <v>#REF!</v>
      </c>
    </row>
    <row r="8253" spans="1:10">
      <c r="A8253" s="16" t="str">
        <f t="shared" si="133"/>
        <v/>
      </c>
      <c r="B8253" s="93"/>
      <c r="C8253" s="97"/>
      <c r="D8253" s="25"/>
      <c r="E8253" s="91"/>
      <c r="F8253" s="98"/>
      <c r="G8253" s="23"/>
      <c r="H8253" s="23"/>
      <c r="I8253" s="23"/>
      <c r="J8253" s="14" t="e">
        <f ca="1">F8253-(G8253+(SUMIF('RELACION PAGO DE CAJA'!B$3:B$9173,A8253,'RELACION PAGO DE CAJA'!K$3:K$9173)+SUMIF('RELACION PAGO DE CAJA'!B$3:B$9173,A8253,'RELACION PAGO DE CAJA'!L$3:L$9173)+(SUMIF('RELACION PAGO DE CAJA'!B$3:B$9173,A8253,'RELACION PAGO DE CAJA'!M$3:M$408)+(SUMIF('RELACION PAGO DE CAJA'!B$3:B$9173,A8253,'RELACION PAGO DE CAJA'!N$3:N$9173)))))</f>
        <v>#REF!</v>
      </c>
    </row>
    <row r="8254" spans="1:10">
      <c r="A8254" s="16" t="str">
        <f t="shared" si="133"/>
        <v/>
      </c>
      <c r="B8254" s="93"/>
      <c r="C8254" s="97"/>
      <c r="D8254" s="25"/>
      <c r="E8254" s="91"/>
      <c r="F8254" s="98"/>
      <c r="G8254" s="23"/>
      <c r="H8254" s="23"/>
      <c r="I8254" s="23"/>
      <c r="J8254" s="14" t="e">
        <f ca="1">F8254-(G8254+(SUMIF('RELACION PAGO DE CAJA'!B$3:B$9173,A8254,'RELACION PAGO DE CAJA'!K$3:K$9173)+SUMIF('RELACION PAGO DE CAJA'!B$3:B$9173,A8254,'RELACION PAGO DE CAJA'!L$3:L$9173)+(SUMIF('RELACION PAGO DE CAJA'!B$3:B$9173,A8254,'RELACION PAGO DE CAJA'!M$3:M$408)+(SUMIF('RELACION PAGO DE CAJA'!B$3:B$9173,A8254,'RELACION PAGO DE CAJA'!N$3:N$9173)))))</f>
        <v>#REF!</v>
      </c>
    </row>
    <row r="8255" spans="1:10">
      <c r="A8255" s="16" t="str">
        <f t="shared" si="133"/>
        <v/>
      </c>
      <c r="B8255" s="93"/>
      <c r="C8255" s="97"/>
      <c r="D8255" s="25"/>
      <c r="E8255" s="91"/>
      <c r="F8255" s="98"/>
      <c r="G8255" s="23"/>
      <c r="H8255" s="23"/>
      <c r="I8255" s="23"/>
      <c r="J8255" s="14" t="e">
        <f ca="1">F8255-(G8255+(SUMIF('RELACION PAGO DE CAJA'!B$3:B$9173,A8255,'RELACION PAGO DE CAJA'!K$3:K$9173)+SUMIF('RELACION PAGO DE CAJA'!B$3:B$9173,A8255,'RELACION PAGO DE CAJA'!L$3:L$9173)+(SUMIF('RELACION PAGO DE CAJA'!B$3:B$9173,A8255,'RELACION PAGO DE CAJA'!M$3:M$408)+(SUMIF('RELACION PAGO DE CAJA'!B$3:B$9173,A8255,'RELACION PAGO DE CAJA'!N$3:N$9173)))))</f>
        <v>#REF!</v>
      </c>
    </row>
    <row r="8256" spans="1:10">
      <c r="A8256" s="16" t="str">
        <f t="shared" si="133"/>
        <v/>
      </c>
      <c r="B8256" s="93"/>
      <c r="C8256" s="97"/>
      <c r="D8256" s="25"/>
      <c r="E8256" s="91"/>
      <c r="F8256" s="98"/>
      <c r="G8256" s="23"/>
      <c r="H8256" s="23"/>
      <c r="I8256" s="23"/>
      <c r="J8256" s="14" t="e">
        <f ca="1">F8256-(G8256+(SUMIF('RELACION PAGO DE CAJA'!B$3:B$9173,A8256,'RELACION PAGO DE CAJA'!K$3:K$9173)+SUMIF('RELACION PAGO DE CAJA'!B$3:B$9173,A8256,'RELACION PAGO DE CAJA'!L$3:L$9173)+(SUMIF('RELACION PAGO DE CAJA'!B$3:B$9173,A8256,'RELACION PAGO DE CAJA'!M$3:M$408)+(SUMIF('RELACION PAGO DE CAJA'!B$3:B$9173,A8256,'RELACION PAGO DE CAJA'!N$3:N$9173)))))</f>
        <v>#REF!</v>
      </c>
    </row>
    <row r="8257" spans="1:10">
      <c r="A8257" s="16" t="str">
        <f t="shared" si="133"/>
        <v/>
      </c>
      <c r="B8257" s="93"/>
      <c r="C8257" s="97"/>
      <c r="D8257" s="25"/>
      <c r="E8257" s="91"/>
      <c r="F8257" s="98"/>
      <c r="G8257" s="23"/>
      <c r="H8257" s="23"/>
      <c r="I8257" s="23"/>
      <c r="J8257" s="14" t="e">
        <f ca="1">F8257-(G8257+(SUMIF('RELACION PAGO DE CAJA'!B$3:B$9173,A8257,'RELACION PAGO DE CAJA'!K$3:K$9173)+SUMIF('RELACION PAGO DE CAJA'!B$3:B$9173,A8257,'RELACION PAGO DE CAJA'!L$3:L$9173)+(SUMIF('RELACION PAGO DE CAJA'!B$3:B$9173,A8257,'RELACION PAGO DE CAJA'!M$3:M$408)+(SUMIF('RELACION PAGO DE CAJA'!B$3:B$9173,A8257,'RELACION PAGO DE CAJA'!N$3:N$9173)))))</f>
        <v>#REF!</v>
      </c>
    </row>
    <row r="8258" spans="1:10">
      <c r="A8258" s="16" t="str">
        <f t="shared" si="133"/>
        <v/>
      </c>
      <c r="B8258" s="93"/>
      <c r="C8258" s="97"/>
      <c r="D8258" s="25"/>
      <c r="E8258" s="91"/>
      <c r="F8258" s="98"/>
      <c r="G8258" s="23"/>
      <c r="H8258" s="23"/>
      <c r="I8258" s="23"/>
      <c r="J8258" s="14" t="e">
        <f ca="1">F8258-(G8258+(SUMIF('RELACION PAGO DE CAJA'!B$3:B$9173,A8258,'RELACION PAGO DE CAJA'!K$3:K$9173)+SUMIF('RELACION PAGO DE CAJA'!B$3:B$9173,A8258,'RELACION PAGO DE CAJA'!L$3:L$9173)+(SUMIF('RELACION PAGO DE CAJA'!B$3:B$9173,A8258,'RELACION PAGO DE CAJA'!M$3:M$408)+(SUMIF('RELACION PAGO DE CAJA'!B$3:B$9173,A8258,'RELACION PAGO DE CAJA'!N$3:N$9173)))))</f>
        <v>#REF!</v>
      </c>
    </row>
    <row r="8259" spans="1:10">
      <c r="A8259" s="16" t="str">
        <f t="shared" si="133"/>
        <v/>
      </c>
      <c r="B8259" s="93"/>
      <c r="C8259" s="97"/>
      <c r="D8259" s="25"/>
      <c r="E8259" s="91"/>
      <c r="F8259" s="98"/>
      <c r="G8259" s="23"/>
      <c r="H8259" s="23"/>
      <c r="I8259" s="23"/>
      <c r="J8259" s="14" t="e">
        <f ca="1">F8259-(G8259+(SUMIF('RELACION PAGO DE CAJA'!B$3:B$9173,A8259,'RELACION PAGO DE CAJA'!K$3:K$9173)+SUMIF('RELACION PAGO DE CAJA'!B$3:B$9173,A8259,'RELACION PAGO DE CAJA'!L$3:L$9173)+(SUMIF('RELACION PAGO DE CAJA'!B$3:B$9173,A8259,'RELACION PAGO DE CAJA'!M$3:M$408)+(SUMIF('RELACION PAGO DE CAJA'!B$3:B$9173,A8259,'RELACION PAGO DE CAJA'!N$3:N$9173)))))</f>
        <v>#REF!</v>
      </c>
    </row>
    <row r="8260" spans="1:10">
      <c r="A8260" s="16" t="str">
        <f t="shared" si="133"/>
        <v/>
      </c>
      <c r="B8260" s="93"/>
      <c r="C8260" s="97"/>
      <c r="D8260" s="25"/>
      <c r="E8260" s="91"/>
      <c r="F8260" s="98"/>
      <c r="G8260" s="23"/>
      <c r="H8260" s="23"/>
      <c r="I8260" s="23"/>
      <c r="J8260" s="14" t="e">
        <f ca="1">F8260-(G8260+(SUMIF('RELACION PAGO DE CAJA'!B$3:B$9173,A8260,'RELACION PAGO DE CAJA'!K$3:K$9173)+SUMIF('RELACION PAGO DE CAJA'!B$3:B$9173,A8260,'RELACION PAGO DE CAJA'!L$3:L$9173)+(SUMIF('RELACION PAGO DE CAJA'!B$3:B$9173,A8260,'RELACION PAGO DE CAJA'!M$3:M$408)+(SUMIF('RELACION PAGO DE CAJA'!B$3:B$9173,A8260,'RELACION PAGO DE CAJA'!N$3:N$9173)))))</f>
        <v>#REF!</v>
      </c>
    </row>
    <row r="8261" spans="1:10">
      <c r="A8261" s="16" t="str">
        <f t="shared" si="133"/>
        <v/>
      </c>
      <c r="B8261" s="93"/>
      <c r="C8261" s="97"/>
      <c r="D8261" s="25"/>
      <c r="E8261" s="91"/>
      <c r="F8261" s="98"/>
      <c r="G8261" s="23"/>
      <c r="H8261" s="23"/>
      <c r="I8261" s="23"/>
      <c r="J8261" s="14" t="e">
        <f ca="1">F8261-(G8261+(SUMIF('RELACION PAGO DE CAJA'!B$3:B$9173,A8261,'RELACION PAGO DE CAJA'!K$3:K$9173)+SUMIF('RELACION PAGO DE CAJA'!B$3:B$9173,A8261,'RELACION PAGO DE CAJA'!L$3:L$9173)+(SUMIF('RELACION PAGO DE CAJA'!B$3:B$9173,A8261,'RELACION PAGO DE CAJA'!M$3:M$408)+(SUMIF('RELACION PAGO DE CAJA'!B$3:B$9173,A8261,'RELACION PAGO DE CAJA'!N$3:N$9173)))))</f>
        <v>#REF!</v>
      </c>
    </row>
    <row r="8262" spans="1:10">
      <c r="A8262" s="16" t="str">
        <f t="shared" si="133"/>
        <v/>
      </c>
      <c r="B8262" s="93"/>
      <c r="C8262" s="97"/>
      <c r="D8262" s="25"/>
      <c r="E8262" s="91"/>
      <c r="F8262" s="98"/>
      <c r="G8262" s="23"/>
      <c r="H8262" s="23"/>
      <c r="I8262" s="23"/>
      <c r="J8262" s="14" t="e">
        <f ca="1">F8262-(G8262+(SUMIF('RELACION PAGO DE CAJA'!B$3:B$9173,A8262,'RELACION PAGO DE CAJA'!K$3:K$9173)+SUMIF('RELACION PAGO DE CAJA'!B$3:B$9173,A8262,'RELACION PAGO DE CAJA'!L$3:L$9173)+(SUMIF('RELACION PAGO DE CAJA'!B$3:B$9173,A8262,'RELACION PAGO DE CAJA'!M$3:M$408)+(SUMIF('RELACION PAGO DE CAJA'!B$3:B$9173,A8262,'RELACION PAGO DE CAJA'!N$3:N$9173)))))</f>
        <v>#REF!</v>
      </c>
    </row>
    <row r="8263" spans="1:10">
      <c r="A8263" s="16" t="str">
        <f t="shared" si="133"/>
        <v/>
      </c>
      <c r="B8263" s="93"/>
      <c r="C8263" s="97"/>
      <c r="D8263" s="25"/>
      <c r="E8263" s="91"/>
      <c r="F8263" s="98"/>
      <c r="G8263" s="23"/>
      <c r="H8263" s="23"/>
      <c r="I8263" s="23"/>
      <c r="J8263" s="14" t="e">
        <f ca="1">F8263-(G8263+(SUMIF('RELACION PAGO DE CAJA'!B$3:B$9173,A8263,'RELACION PAGO DE CAJA'!K$3:K$9173)+SUMIF('RELACION PAGO DE CAJA'!B$3:B$9173,A8263,'RELACION PAGO DE CAJA'!L$3:L$9173)+(SUMIF('RELACION PAGO DE CAJA'!B$3:B$9173,A8263,'RELACION PAGO DE CAJA'!M$3:M$408)+(SUMIF('RELACION PAGO DE CAJA'!B$3:B$9173,A8263,'RELACION PAGO DE CAJA'!N$3:N$9173)))))</f>
        <v>#REF!</v>
      </c>
    </row>
    <row r="8264" spans="1:10">
      <c r="A8264" s="16" t="str">
        <f t="shared" si="133"/>
        <v/>
      </c>
      <c r="B8264" s="93"/>
      <c r="C8264" s="97"/>
      <c r="D8264" s="25"/>
      <c r="E8264" s="91"/>
      <c r="F8264" s="98"/>
      <c r="G8264" s="23"/>
      <c r="H8264" s="23"/>
      <c r="I8264" s="23"/>
      <c r="J8264" s="14" t="e">
        <f ca="1">F8264-(G8264+(SUMIF('RELACION PAGO DE CAJA'!B$3:B$9173,A8264,'RELACION PAGO DE CAJA'!K$3:K$9173)+SUMIF('RELACION PAGO DE CAJA'!B$3:B$9173,A8264,'RELACION PAGO DE CAJA'!L$3:L$9173)+(SUMIF('RELACION PAGO DE CAJA'!B$3:B$9173,A8264,'RELACION PAGO DE CAJA'!M$3:M$408)+(SUMIF('RELACION PAGO DE CAJA'!B$3:B$9173,A8264,'RELACION PAGO DE CAJA'!N$3:N$9173)))))</f>
        <v>#REF!</v>
      </c>
    </row>
    <row r="8265" spans="1:10">
      <c r="A8265" s="16" t="str">
        <f t="shared" si="133"/>
        <v/>
      </c>
      <c r="B8265" s="93"/>
      <c r="C8265" s="97"/>
      <c r="D8265" s="25"/>
      <c r="E8265" s="91"/>
      <c r="F8265" s="98"/>
      <c r="G8265" s="23"/>
      <c r="H8265" s="23"/>
      <c r="I8265" s="23"/>
      <c r="J8265" s="14" t="e">
        <f ca="1">F8265-(G8265+(SUMIF('RELACION PAGO DE CAJA'!B$3:B$9173,A8265,'RELACION PAGO DE CAJA'!K$3:K$9173)+SUMIF('RELACION PAGO DE CAJA'!B$3:B$9173,A8265,'RELACION PAGO DE CAJA'!L$3:L$9173)+(SUMIF('RELACION PAGO DE CAJA'!B$3:B$9173,A8265,'RELACION PAGO DE CAJA'!M$3:M$408)+(SUMIF('RELACION PAGO DE CAJA'!B$3:B$9173,A8265,'RELACION PAGO DE CAJA'!N$3:N$9173)))))</f>
        <v>#REF!</v>
      </c>
    </row>
    <row r="8266" spans="1:10">
      <c r="A8266" s="16" t="str">
        <f t="shared" si="133"/>
        <v/>
      </c>
      <c r="B8266" s="93"/>
      <c r="C8266" s="97"/>
      <c r="D8266" s="25"/>
      <c r="E8266" s="91"/>
      <c r="F8266" s="98"/>
      <c r="G8266" s="23"/>
      <c r="H8266" s="23"/>
      <c r="I8266" s="23"/>
      <c r="J8266" s="14" t="e">
        <f ca="1">F8266-(G8266+(SUMIF('RELACION PAGO DE CAJA'!B$3:B$9173,A8266,'RELACION PAGO DE CAJA'!K$3:K$9173)+SUMIF('RELACION PAGO DE CAJA'!B$3:B$9173,A8266,'RELACION PAGO DE CAJA'!L$3:L$9173)+(SUMIF('RELACION PAGO DE CAJA'!B$3:B$9173,A8266,'RELACION PAGO DE CAJA'!M$3:M$408)+(SUMIF('RELACION PAGO DE CAJA'!B$3:B$9173,A8266,'RELACION PAGO DE CAJA'!N$3:N$9173)))))</f>
        <v>#REF!</v>
      </c>
    </row>
    <row r="8267" spans="1:10">
      <c r="A8267" s="16" t="str">
        <f t="shared" si="133"/>
        <v/>
      </c>
      <c r="B8267" s="93"/>
      <c r="C8267" s="97"/>
      <c r="D8267" s="25"/>
      <c r="E8267" s="91"/>
      <c r="F8267" s="98"/>
      <c r="G8267" s="23"/>
      <c r="H8267" s="23"/>
      <c r="I8267" s="23"/>
      <c r="J8267" s="14" t="e">
        <f ca="1">F8267-(G8267+(SUMIF('RELACION PAGO DE CAJA'!B$3:B$9173,A8267,'RELACION PAGO DE CAJA'!K$3:K$9173)+SUMIF('RELACION PAGO DE CAJA'!B$3:B$9173,A8267,'RELACION PAGO DE CAJA'!L$3:L$9173)+(SUMIF('RELACION PAGO DE CAJA'!B$3:B$9173,A8267,'RELACION PAGO DE CAJA'!M$3:M$408)+(SUMIF('RELACION PAGO DE CAJA'!B$3:B$9173,A8267,'RELACION PAGO DE CAJA'!N$3:N$9173)))))</f>
        <v>#REF!</v>
      </c>
    </row>
    <row r="8268" spans="1:10">
      <c r="A8268" s="16" t="str">
        <f t="shared" si="133"/>
        <v/>
      </c>
      <c r="B8268" s="93"/>
      <c r="C8268" s="97"/>
      <c r="D8268" s="25"/>
      <c r="E8268" s="91"/>
      <c r="F8268" s="98"/>
      <c r="G8268" s="23"/>
      <c r="H8268" s="23"/>
      <c r="I8268" s="23"/>
      <c r="J8268" s="14" t="e">
        <f ca="1">F8268-(G8268+(SUMIF('RELACION PAGO DE CAJA'!B$3:B$9173,A8268,'RELACION PAGO DE CAJA'!K$3:K$9173)+SUMIF('RELACION PAGO DE CAJA'!B$3:B$9173,A8268,'RELACION PAGO DE CAJA'!L$3:L$9173)+(SUMIF('RELACION PAGO DE CAJA'!B$3:B$9173,A8268,'RELACION PAGO DE CAJA'!M$3:M$408)+(SUMIF('RELACION PAGO DE CAJA'!B$3:B$9173,A8268,'RELACION PAGO DE CAJA'!N$3:N$9173)))))</f>
        <v>#REF!</v>
      </c>
    </row>
    <row r="8269" spans="1:10">
      <c r="A8269" s="16" t="str">
        <f t="shared" si="133"/>
        <v/>
      </c>
      <c r="B8269" s="93"/>
      <c r="C8269" s="97"/>
      <c r="D8269" s="25"/>
      <c r="E8269" s="91"/>
      <c r="F8269" s="98"/>
      <c r="G8269" s="23"/>
      <c r="H8269" s="23"/>
      <c r="I8269" s="23"/>
      <c r="J8269" s="14" t="e">
        <f ca="1">F8269-(G8269+(SUMIF('RELACION PAGO DE CAJA'!B$3:B$9173,A8269,'RELACION PAGO DE CAJA'!K$3:K$9173)+SUMIF('RELACION PAGO DE CAJA'!B$3:B$9173,A8269,'RELACION PAGO DE CAJA'!L$3:L$9173)+(SUMIF('RELACION PAGO DE CAJA'!B$3:B$9173,A8269,'RELACION PAGO DE CAJA'!M$3:M$408)+(SUMIF('RELACION PAGO DE CAJA'!B$3:B$9173,A8269,'RELACION PAGO DE CAJA'!N$3:N$9173)))))</f>
        <v>#REF!</v>
      </c>
    </row>
    <row r="8270" spans="1:10">
      <c r="A8270" s="16" t="str">
        <f t="shared" si="133"/>
        <v/>
      </c>
      <c r="B8270" s="93"/>
      <c r="C8270" s="97"/>
      <c r="D8270" s="25"/>
      <c r="E8270" s="91"/>
      <c r="F8270" s="98"/>
      <c r="G8270" s="23"/>
      <c r="H8270" s="23"/>
      <c r="I8270" s="23"/>
      <c r="J8270" s="14" t="e">
        <f ca="1">F8270-(G8270+(SUMIF('RELACION PAGO DE CAJA'!B$3:B$9173,A8270,'RELACION PAGO DE CAJA'!K$3:K$9173)+SUMIF('RELACION PAGO DE CAJA'!B$3:B$9173,A8270,'RELACION PAGO DE CAJA'!L$3:L$9173)+(SUMIF('RELACION PAGO DE CAJA'!B$3:B$9173,A8270,'RELACION PAGO DE CAJA'!M$3:M$408)+(SUMIF('RELACION PAGO DE CAJA'!B$3:B$9173,A8270,'RELACION PAGO DE CAJA'!N$3:N$9173)))))</f>
        <v>#REF!</v>
      </c>
    </row>
    <row r="8271" spans="1:10">
      <c r="A8271" s="16" t="str">
        <f t="shared" si="133"/>
        <v/>
      </c>
      <c r="B8271" s="93"/>
      <c r="C8271" s="97"/>
      <c r="D8271" s="25"/>
      <c r="E8271" s="91"/>
      <c r="F8271" s="98"/>
      <c r="G8271" s="23"/>
      <c r="H8271" s="23"/>
      <c r="I8271" s="23"/>
      <c r="J8271" s="14" t="e">
        <f ca="1">F8271-(G8271+(SUMIF('RELACION PAGO DE CAJA'!B$3:B$9173,A8271,'RELACION PAGO DE CAJA'!K$3:K$9173)+SUMIF('RELACION PAGO DE CAJA'!B$3:B$9173,A8271,'RELACION PAGO DE CAJA'!L$3:L$9173)+(SUMIF('RELACION PAGO DE CAJA'!B$3:B$9173,A8271,'RELACION PAGO DE CAJA'!M$3:M$408)+(SUMIF('RELACION PAGO DE CAJA'!B$3:B$9173,A8271,'RELACION PAGO DE CAJA'!N$3:N$9173)))))</f>
        <v>#REF!</v>
      </c>
    </row>
    <row r="8272" spans="1:10">
      <c r="A8272" s="16" t="str">
        <f t="shared" si="133"/>
        <v/>
      </c>
      <c r="B8272" s="93"/>
      <c r="C8272" s="97"/>
      <c r="D8272" s="25"/>
      <c r="E8272" s="91"/>
      <c r="F8272" s="98"/>
      <c r="G8272" s="23"/>
      <c r="H8272" s="23"/>
      <c r="I8272" s="23"/>
      <c r="J8272" s="14" t="e">
        <f ca="1">F8272-(G8272+(SUMIF('RELACION PAGO DE CAJA'!B$3:B$9173,A8272,'RELACION PAGO DE CAJA'!K$3:K$9173)+SUMIF('RELACION PAGO DE CAJA'!B$3:B$9173,A8272,'RELACION PAGO DE CAJA'!L$3:L$9173)+(SUMIF('RELACION PAGO DE CAJA'!B$3:B$9173,A8272,'RELACION PAGO DE CAJA'!M$3:M$408)+(SUMIF('RELACION PAGO DE CAJA'!B$3:B$9173,A8272,'RELACION PAGO DE CAJA'!N$3:N$9173)))))</f>
        <v>#REF!</v>
      </c>
    </row>
    <row r="8273" spans="1:10">
      <c r="A8273" s="16" t="str">
        <f t="shared" si="133"/>
        <v/>
      </c>
      <c r="B8273" s="93"/>
      <c r="C8273" s="97"/>
      <c r="D8273" s="25"/>
      <c r="E8273" s="91"/>
      <c r="F8273" s="98"/>
      <c r="G8273" s="23"/>
      <c r="H8273" s="23"/>
      <c r="I8273" s="23"/>
      <c r="J8273" s="14" t="e">
        <f ca="1">F8273-(G8273+(SUMIF('RELACION PAGO DE CAJA'!B$3:B$9173,A8273,'RELACION PAGO DE CAJA'!K$3:K$9173)+SUMIF('RELACION PAGO DE CAJA'!B$3:B$9173,A8273,'RELACION PAGO DE CAJA'!L$3:L$9173)+(SUMIF('RELACION PAGO DE CAJA'!B$3:B$9173,A8273,'RELACION PAGO DE CAJA'!M$3:M$408)+(SUMIF('RELACION PAGO DE CAJA'!B$3:B$9173,A8273,'RELACION PAGO DE CAJA'!N$3:N$9173)))))</f>
        <v>#REF!</v>
      </c>
    </row>
    <row r="8274" spans="1:10">
      <c r="A8274" s="16" t="str">
        <f t="shared" si="133"/>
        <v/>
      </c>
      <c r="B8274" s="93"/>
      <c r="C8274" s="97"/>
      <c r="D8274" s="25"/>
      <c r="E8274" s="91"/>
      <c r="F8274" s="98"/>
      <c r="G8274" s="23"/>
      <c r="H8274" s="23"/>
      <c r="I8274" s="23"/>
      <c r="J8274" s="14" t="e">
        <f ca="1">F8274-(G8274+(SUMIF('RELACION PAGO DE CAJA'!B$3:B$9173,A8274,'RELACION PAGO DE CAJA'!K$3:K$9173)+SUMIF('RELACION PAGO DE CAJA'!B$3:B$9173,A8274,'RELACION PAGO DE CAJA'!L$3:L$9173)+(SUMIF('RELACION PAGO DE CAJA'!B$3:B$9173,A8274,'RELACION PAGO DE CAJA'!M$3:M$408)+(SUMIF('RELACION PAGO DE CAJA'!B$3:B$9173,A8274,'RELACION PAGO DE CAJA'!N$3:N$9173)))))</f>
        <v>#REF!</v>
      </c>
    </row>
    <row r="8275" spans="1:10">
      <c r="A8275" s="16" t="str">
        <f t="shared" si="133"/>
        <v/>
      </c>
      <c r="B8275" s="93"/>
      <c r="C8275" s="97"/>
      <c r="D8275" s="25"/>
      <c r="E8275" s="91"/>
      <c r="F8275" s="98"/>
      <c r="G8275" s="23"/>
      <c r="H8275" s="23"/>
      <c r="I8275" s="23"/>
      <c r="J8275" s="14" t="e">
        <f ca="1">F8275-(G8275+(SUMIF('RELACION PAGO DE CAJA'!B$3:B$9173,A8275,'RELACION PAGO DE CAJA'!K$3:K$9173)+SUMIF('RELACION PAGO DE CAJA'!B$3:B$9173,A8275,'RELACION PAGO DE CAJA'!L$3:L$9173)+(SUMIF('RELACION PAGO DE CAJA'!B$3:B$9173,A8275,'RELACION PAGO DE CAJA'!M$3:M$408)+(SUMIF('RELACION PAGO DE CAJA'!B$3:B$9173,A8275,'RELACION PAGO DE CAJA'!N$3:N$9173)))))</f>
        <v>#REF!</v>
      </c>
    </row>
    <row r="8276" spans="1:10">
      <c r="A8276" s="16" t="str">
        <f t="shared" si="133"/>
        <v/>
      </c>
      <c r="B8276" s="93"/>
      <c r="C8276" s="97"/>
      <c r="D8276" s="25"/>
      <c r="E8276" s="91"/>
      <c r="F8276" s="98"/>
      <c r="G8276" s="23"/>
      <c r="H8276" s="23"/>
      <c r="I8276" s="23"/>
      <c r="J8276" s="14" t="e">
        <f ca="1">F8276-(G8276+(SUMIF('RELACION PAGO DE CAJA'!B$3:B$9173,A8276,'RELACION PAGO DE CAJA'!K$3:K$9173)+SUMIF('RELACION PAGO DE CAJA'!B$3:B$9173,A8276,'RELACION PAGO DE CAJA'!L$3:L$9173)+(SUMIF('RELACION PAGO DE CAJA'!B$3:B$9173,A8276,'RELACION PAGO DE CAJA'!M$3:M$408)+(SUMIF('RELACION PAGO DE CAJA'!B$3:B$9173,A8276,'RELACION PAGO DE CAJA'!N$3:N$9173)))))</f>
        <v>#REF!</v>
      </c>
    </row>
    <row r="8277" spans="1:10">
      <c r="A8277" s="16" t="str">
        <f t="shared" ref="A8277:A8340" si="134">CONCATENATE(B8277,D8277,E8277)</f>
        <v/>
      </c>
      <c r="B8277" s="93"/>
      <c r="C8277" s="97"/>
      <c r="D8277" s="25"/>
      <c r="E8277" s="91"/>
      <c r="F8277" s="98"/>
      <c r="G8277" s="23"/>
      <c r="H8277" s="23"/>
      <c r="I8277" s="23"/>
      <c r="J8277" s="14" t="e">
        <f ca="1">F8277-(G8277+(SUMIF('RELACION PAGO DE CAJA'!B$3:B$9173,A8277,'RELACION PAGO DE CAJA'!K$3:K$9173)+SUMIF('RELACION PAGO DE CAJA'!B$3:B$9173,A8277,'RELACION PAGO DE CAJA'!L$3:L$9173)+(SUMIF('RELACION PAGO DE CAJA'!B$3:B$9173,A8277,'RELACION PAGO DE CAJA'!M$3:M$408)+(SUMIF('RELACION PAGO DE CAJA'!B$3:B$9173,A8277,'RELACION PAGO DE CAJA'!N$3:N$9173)))))</f>
        <v>#REF!</v>
      </c>
    </row>
    <row r="8278" spans="1:10">
      <c r="A8278" s="16" t="str">
        <f t="shared" si="134"/>
        <v/>
      </c>
      <c r="B8278" s="93"/>
      <c r="C8278" s="97"/>
      <c r="D8278" s="25"/>
      <c r="E8278" s="91"/>
      <c r="F8278" s="98"/>
      <c r="G8278" s="23"/>
      <c r="H8278" s="23"/>
      <c r="I8278" s="23"/>
      <c r="J8278" s="14" t="e">
        <f ca="1">F8278-(G8278+(SUMIF('RELACION PAGO DE CAJA'!B$3:B$9173,A8278,'RELACION PAGO DE CAJA'!K$3:K$9173)+SUMIF('RELACION PAGO DE CAJA'!B$3:B$9173,A8278,'RELACION PAGO DE CAJA'!L$3:L$9173)+(SUMIF('RELACION PAGO DE CAJA'!B$3:B$9173,A8278,'RELACION PAGO DE CAJA'!M$3:M$408)+(SUMIF('RELACION PAGO DE CAJA'!B$3:B$9173,A8278,'RELACION PAGO DE CAJA'!N$3:N$9173)))))</f>
        <v>#REF!</v>
      </c>
    </row>
    <row r="8279" spans="1:10">
      <c r="A8279" s="16" t="str">
        <f t="shared" si="134"/>
        <v/>
      </c>
      <c r="B8279" s="93"/>
      <c r="C8279" s="97"/>
      <c r="D8279" s="25"/>
      <c r="E8279" s="91"/>
      <c r="F8279" s="98"/>
      <c r="G8279" s="23"/>
      <c r="H8279" s="23"/>
      <c r="I8279" s="23"/>
      <c r="J8279" s="14" t="e">
        <f ca="1">F8279-(G8279+(SUMIF('RELACION PAGO DE CAJA'!B$3:B$9173,A8279,'RELACION PAGO DE CAJA'!K$3:K$9173)+SUMIF('RELACION PAGO DE CAJA'!B$3:B$9173,A8279,'RELACION PAGO DE CAJA'!L$3:L$9173)+(SUMIF('RELACION PAGO DE CAJA'!B$3:B$9173,A8279,'RELACION PAGO DE CAJA'!M$3:M$408)+(SUMIF('RELACION PAGO DE CAJA'!B$3:B$9173,A8279,'RELACION PAGO DE CAJA'!N$3:N$9173)))))</f>
        <v>#REF!</v>
      </c>
    </row>
    <row r="8280" spans="1:10">
      <c r="A8280" s="16" t="str">
        <f t="shared" si="134"/>
        <v/>
      </c>
      <c r="B8280" s="93"/>
      <c r="C8280" s="97"/>
      <c r="D8280" s="25"/>
      <c r="E8280" s="91"/>
      <c r="F8280" s="98"/>
      <c r="G8280" s="23"/>
      <c r="H8280" s="23"/>
      <c r="I8280" s="23"/>
      <c r="J8280" s="14" t="e">
        <f ca="1">F8280-(G8280+(SUMIF('RELACION PAGO DE CAJA'!B$3:B$9173,A8280,'RELACION PAGO DE CAJA'!K$3:K$9173)+SUMIF('RELACION PAGO DE CAJA'!B$3:B$9173,A8280,'RELACION PAGO DE CAJA'!L$3:L$9173)+(SUMIF('RELACION PAGO DE CAJA'!B$3:B$9173,A8280,'RELACION PAGO DE CAJA'!M$3:M$408)+(SUMIF('RELACION PAGO DE CAJA'!B$3:B$9173,A8280,'RELACION PAGO DE CAJA'!N$3:N$9173)))))</f>
        <v>#REF!</v>
      </c>
    </row>
    <row r="8281" spans="1:10">
      <c r="A8281" s="16" t="str">
        <f t="shared" si="134"/>
        <v/>
      </c>
      <c r="B8281" s="93"/>
      <c r="C8281" s="97"/>
      <c r="D8281" s="25"/>
      <c r="E8281" s="91"/>
      <c r="F8281" s="98"/>
      <c r="G8281" s="23"/>
      <c r="H8281" s="23"/>
      <c r="I8281" s="23"/>
      <c r="J8281" s="14" t="e">
        <f ca="1">F8281-(G8281+(SUMIF('RELACION PAGO DE CAJA'!B$3:B$9173,A8281,'RELACION PAGO DE CAJA'!K$3:K$9173)+SUMIF('RELACION PAGO DE CAJA'!B$3:B$9173,A8281,'RELACION PAGO DE CAJA'!L$3:L$9173)+(SUMIF('RELACION PAGO DE CAJA'!B$3:B$9173,A8281,'RELACION PAGO DE CAJA'!M$3:M$408)+(SUMIF('RELACION PAGO DE CAJA'!B$3:B$9173,A8281,'RELACION PAGO DE CAJA'!N$3:N$9173)))))</f>
        <v>#REF!</v>
      </c>
    </row>
    <row r="8282" spans="1:10">
      <c r="A8282" s="16" t="str">
        <f t="shared" si="134"/>
        <v/>
      </c>
      <c r="B8282" s="93"/>
      <c r="C8282" s="97"/>
      <c r="D8282" s="25"/>
      <c r="E8282" s="91"/>
      <c r="F8282" s="98"/>
      <c r="G8282" s="23"/>
      <c r="H8282" s="23"/>
      <c r="I8282" s="23"/>
      <c r="J8282" s="14" t="e">
        <f ca="1">F8282-(G8282+(SUMIF('RELACION PAGO DE CAJA'!B$3:B$9173,A8282,'RELACION PAGO DE CAJA'!K$3:K$9173)+SUMIF('RELACION PAGO DE CAJA'!B$3:B$9173,A8282,'RELACION PAGO DE CAJA'!L$3:L$9173)+(SUMIF('RELACION PAGO DE CAJA'!B$3:B$9173,A8282,'RELACION PAGO DE CAJA'!M$3:M$408)+(SUMIF('RELACION PAGO DE CAJA'!B$3:B$9173,A8282,'RELACION PAGO DE CAJA'!N$3:N$9173)))))</f>
        <v>#REF!</v>
      </c>
    </row>
    <row r="8283" spans="1:10">
      <c r="A8283" s="16" t="str">
        <f t="shared" si="134"/>
        <v/>
      </c>
      <c r="B8283" s="93"/>
      <c r="C8283" s="97"/>
      <c r="D8283" s="25"/>
      <c r="E8283" s="91"/>
      <c r="F8283" s="98"/>
      <c r="G8283" s="23"/>
      <c r="H8283" s="23"/>
      <c r="I8283" s="23"/>
      <c r="J8283" s="14" t="e">
        <f ca="1">F8283-(G8283+(SUMIF('RELACION PAGO DE CAJA'!B$3:B$9173,A8283,'RELACION PAGO DE CAJA'!K$3:K$9173)+SUMIF('RELACION PAGO DE CAJA'!B$3:B$9173,A8283,'RELACION PAGO DE CAJA'!L$3:L$9173)+(SUMIF('RELACION PAGO DE CAJA'!B$3:B$9173,A8283,'RELACION PAGO DE CAJA'!M$3:M$408)+(SUMIF('RELACION PAGO DE CAJA'!B$3:B$9173,A8283,'RELACION PAGO DE CAJA'!N$3:N$9173)))))</f>
        <v>#REF!</v>
      </c>
    </row>
    <row r="8284" spans="1:10">
      <c r="A8284" s="16" t="str">
        <f t="shared" si="134"/>
        <v/>
      </c>
      <c r="B8284" s="93"/>
      <c r="C8284" s="97"/>
      <c r="D8284" s="25"/>
      <c r="E8284" s="91"/>
      <c r="F8284" s="98"/>
      <c r="G8284" s="23"/>
      <c r="H8284" s="23"/>
      <c r="I8284" s="23"/>
      <c r="J8284" s="14" t="e">
        <f ca="1">F8284-(G8284+(SUMIF('RELACION PAGO DE CAJA'!B$3:B$9173,A8284,'RELACION PAGO DE CAJA'!K$3:K$9173)+SUMIF('RELACION PAGO DE CAJA'!B$3:B$9173,A8284,'RELACION PAGO DE CAJA'!L$3:L$9173)+(SUMIF('RELACION PAGO DE CAJA'!B$3:B$9173,A8284,'RELACION PAGO DE CAJA'!M$3:M$408)+(SUMIF('RELACION PAGO DE CAJA'!B$3:B$9173,A8284,'RELACION PAGO DE CAJA'!N$3:N$9173)))))</f>
        <v>#REF!</v>
      </c>
    </row>
    <row r="8285" spans="1:10">
      <c r="A8285" s="16" t="str">
        <f t="shared" si="134"/>
        <v/>
      </c>
      <c r="B8285" s="93"/>
      <c r="C8285" s="97"/>
      <c r="D8285" s="25"/>
      <c r="E8285" s="91"/>
      <c r="F8285" s="98"/>
      <c r="G8285" s="23"/>
      <c r="H8285" s="23"/>
      <c r="I8285" s="23"/>
      <c r="J8285" s="14" t="e">
        <f ca="1">F8285-(G8285+(SUMIF('RELACION PAGO DE CAJA'!B$3:B$9173,A8285,'RELACION PAGO DE CAJA'!K$3:K$9173)+SUMIF('RELACION PAGO DE CAJA'!B$3:B$9173,A8285,'RELACION PAGO DE CAJA'!L$3:L$9173)+(SUMIF('RELACION PAGO DE CAJA'!B$3:B$9173,A8285,'RELACION PAGO DE CAJA'!M$3:M$408)+(SUMIF('RELACION PAGO DE CAJA'!B$3:B$9173,A8285,'RELACION PAGO DE CAJA'!N$3:N$9173)))))</f>
        <v>#REF!</v>
      </c>
    </row>
    <row r="8286" spans="1:10">
      <c r="A8286" s="16" t="str">
        <f t="shared" si="134"/>
        <v/>
      </c>
      <c r="B8286" s="93"/>
      <c r="C8286" s="97"/>
      <c r="D8286" s="25"/>
      <c r="E8286" s="91"/>
      <c r="F8286" s="98"/>
      <c r="G8286" s="23"/>
      <c r="H8286" s="23"/>
      <c r="I8286" s="23"/>
      <c r="J8286" s="14" t="e">
        <f ca="1">F8286-(G8286+(SUMIF('RELACION PAGO DE CAJA'!B$3:B$9173,A8286,'RELACION PAGO DE CAJA'!K$3:K$9173)+SUMIF('RELACION PAGO DE CAJA'!B$3:B$9173,A8286,'RELACION PAGO DE CAJA'!L$3:L$9173)+(SUMIF('RELACION PAGO DE CAJA'!B$3:B$9173,A8286,'RELACION PAGO DE CAJA'!M$3:M$408)+(SUMIF('RELACION PAGO DE CAJA'!B$3:B$9173,A8286,'RELACION PAGO DE CAJA'!N$3:N$9173)))))</f>
        <v>#REF!</v>
      </c>
    </row>
    <row r="8287" spans="1:10">
      <c r="A8287" s="16" t="str">
        <f t="shared" si="134"/>
        <v/>
      </c>
      <c r="B8287" s="93"/>
      <c r="C8287" s="97"/>
      <c r="D8287" s="25"/>
      <c r="E8287" s="91"/>
      <c r="F8287" s="98"/>
      <c r="G8287" s="23"/>
      <c r="H8287" s="23"/>
      <c r="I8287" s="23"/>
      <c r="J8287" s="14" t="e">
        <f ca="1">F8287-(G8287+(SUMIF('RELACION PAGO DE CAJA'!B$3:B$9173,A8287,'RELACION PAGO DE CAJA'!K$3:K$9173)+SUMIF('RELACION PAGO DE CAJA'!B$3:B$9173,A8287,'RELACION PAGO DE CAJA'!L$3:L$9173)+(SUMIF('RELACION PAGO DE CAJA'!B$3:B$9173,A8287,'RELACION PAGO DE CAJA'!M$3:M$408)+(SUMIF('RELACION PAGO DE CAJA'!B$3:B$9173,A8287,'RELACION PAGO DE CAJA'!N$3:N$9173)))))</f>
        <v>#REF!</v>
      </c>
    </row>
    <row r="8288" spans="1:10">
      <c r="A8288" s="16" t="str">
        <f t="shared" si="134"/>
        <v/>
      </c>
      <c r="B8288" s="93"/>
      <c r="C8288" s="97"/>
      <c r="D8288" s="25"/>
      <c r="E8288" s="91"/>
      <c r="F8288" s="98"/>
      <c r="G8288" s="23"/>
      <c r="H8288" s="23"/>
      <c r="I8288" s="23"/>
      <c r="J8288" s="14" t="e">
        <f ca="1">F8288-(G8288+(SUMIF('RELACION PAGO DE CAJA'!B$3:B$9173,A8288,'RELACION PAGO DE CAJA'!K$3:K$9173)+SUMIF('RELACION PAGO DE CAJA'!B$3:B$9173,A8288,'RELACION PAGO DE CAJA'!L$3:L$9173)+(SUMIF('RELACION PAGO DE CAJA'!B$3:B$9173,A8288,'RELACION PAGO DE CAJA'!M$3:M$408)+(SUMIF('RELACION PAGO DE CAJA'!B$3:B$9173,A8288,'RELACION PAGO DE CAJA'!N$3:N$9173)))))</f>
        <v>#REF!</v>
      </c>
    </row>
    <row r="8289" spans="1:10">
      <c r="A8289" s="16" t="str">
        <f t="shared" si="134"/>
        <v/>
      </c>
      <c r="B8289" s="93"/>
      <c r="C8289" s="97"/>
      <c r="D8289" s="25"/>
      <c r="E8289" s="91"/>
      <c r="F8289" s="98"/>
      <c r="G8289" s="23"/>
      <c r="H8289" s="23"/>
      <c r="I8289" s="23"/>
      <c r="J8289" s="14" t="e">
        <f ca="1">F8289-(G8289+(SUMIF('RELACION PAGO DE CAJA'!B$3:B$9173,A8289,'RELACION PAGO DE CAJA'!K$3:K$9173)+SUMIF('RELACION PAGO DE CAJA'!B$3:B$9173,A8289,'RELACION PAGO DE CAJA'!L$3:L$9173)+(SUMIF('RELACION PAGO DE CAJA'!B$3:B$9173,A8289,'RELACION PAGO DE CAJA'!M$3:M$408)+(SUMIF('RELACION PAGO DE CAJA'!B$3:B$9173,A8289,'RELACION PAGO DE CAJA'!N$3:N$9173)))))</f>
        <v>#REF!</v>
      </c>
    </row>
    <row r="8290" spans="1:10">
      <c r="A8290" s="16" t="str">
        <f t="shared" si="134"/>
        <v/>
      </c>
      <c r="B8290" s="93"/>
      <c r="C8290" s="97"/>
      <c r="D8290" s="25"/>
      <c r="E8290" s="91"/>
      <c r="F8290" s="98"/>
      <c r="G8290" s="23"/>
      <c r="H8290" s="23"/>
      <c r="I8290" s="23"/>
      <c r="J8290" s="14" t="e">
        <f ca="1">F8290-(G8290+(SUMIF('RELACION PAGO DE CAJA'!B$3:B$9173,A8290,'RELACION PAGO DE CAJA'!K$3:K$9173)+SUMIF('RELACION PAGO DE CAJA'!B$3:B$9173,A8290,'RELACION PAGO DE CAJA'!L$3:L$9173)+(SUMIF('RELACION PAGO DE CAJA'!B$3:B$9173,A8290,'RELACION PAGO DE CAJA'!M$3:M$408)+(SUMIF('RELACION PAGO DE CAJA'!B$3:B$9173,A8290,'RELACION PAGO DE CAJA'!N$3:N$9173)))))</f>
        <v>#REF!</v>
      </c>
    </row>
    <row r="8291" spans="1:10">
      <c r="A8291" s="16" t="str">
        <f t="shared" si="134"/>
        <v/>
      </c>
      <c r="B8291" s="93"/>
      <c r="C8291" s="97"/>
      <c r="D8291" s="25"/>
      <c r="E8291" s="91"/>
      <c r="F8291" s="98"/>
      <c r="G8291" s="23"/>
      <c r="H8291" s="23"/>
      <c r="I8291" s="23"/>
      <c r="J8291" s="14" t="e">
        <f ca="1">F8291-(G8291+(SUMIF('RELACION PAGO DE CAJA'!B$3:B$9173,A8291,'RELACION PAGO DE CAJA'!K$3:K$9173)+SUMIF('RELACION PAGO DE CAJA'!B$3:B$9173,A8291,'RELACION PAGO DE CAJA'!L$3:L$9173)+(SUMIF('RELACION PAGO DE CAJA'!B$3:B$9173,A8291,'RELACION PAGO DE CAJA'!M$3:M$408)+(SUMIF('RELACION PAGO DE CAJA'!B$3:B$9173,A8291,'RELACION PAGO DE CAJA'!N$3:N$9173)))))</f>
        <v>#REF!</v>
      </c>
    </row>
    <row r="8292" spans="1:10">
      <c r="A8292" s="16" t="str">
        <f t="shared" si="134"/>
        <v/>
      </c>
      <c r="B8292" s="93"/>
      <c r="C8292" s="97"/>
      <c r="D8292" s="25"/>
      <c r="E8292" s="91"/>
      <c r="F8292" s="98"/>
      <c r="G8292" s="23"/>
      <c r="H8292" s="23"/>
      <c r="I8292" s="23"/>
      <c r="J8292" s="14" t="e">
        <f ca="1">F8292-(G8292+(SUMIF('RELACION PAGO DE CAJA'!B$3:B$9173,A8292,'RELACION PAGO DE CAJA'!K$3:K$9173)+SUMIF('RELACION PAGO DE CAJA'!B$3:B$9173,A8292,'RELACION PAGO DE CAJA'!L$3:L$9173)+(SUMIF('RELACION PAGO DE CAJA'!B$3:B$9173,A8292,'RELACION PAGO DE CAJA'!M$3:M$408)+(SUMIF('RELACION PAGO DE CAJA'!B$3:B$9173,A8292,'RELACION PAGO DE CAJA'!N$3:N$9173)))))</f>
        <v>#REF!</v>
      </c>
    </row>
    <row r="8293" spans="1:10">
      <c r="A8293" s="16" t="str">
        <f t="shared" si="134"/>
        <v/>
      </c>
      <c r="B8293" s="93"/>
      <c r="C8293" s="97"/>
      <c r="D8293" s="25"/>
      <c r="E8293" s="91"/>
      <c r="F8293" s="98"/>
      <c r="G8293" s="23"/>
      <c r="H8293" s="23"/>
      <c r="I8293" s="23"/>
      <c r="J8293" s="14" t="e">
        <f ca="1">F8293-(G8293+(SUMIF('RELACION PAGO DE CAJA'!B$3:B$9173,A8293,'RELACION PAGO DE CAJA'!K$3:K$9173)+SUMIF('RELACION PAGO DE CAJA'!B$3:B$9173,A8293,'RELACION PAGO DE CAJA'!L$3:L$9173)+(SUMIF('RELACION PAGO DE CAJA'!B$3:B$9173,A8293,'RELACION PAGO DE CAJA'!M$3:M$408)+(SUMIF('RELACION PAGO DE CAJA'!B$3:B$9173,A8293,'RELACION PAGO DE CAJA'!N$3:N$9173)))))</f>
        <v>#REF!</v>
      </c>
    </row>
    <row r="8294" spans="1:10">
      <c r="A8294" s="16" t="str">
        <f t="shared" si="134"/>
        <v/>
      </c>
      <c r="B8294" s="93"/>
      <c r="C8294" s="97"/>
      <c r="D8294" s="25"/>
      <c r="E8294" s="91"/>
      <c r="F8294" s="98"/>
      <c r="G8294" s="23"/>
      <c r="H8294" s="23"/>
      <c r="I8294" s="23"/>
      <c r="J8294" s="14" t="e">
        <f ca="1">F8294-(G8294+(SUMIF('RELACION PAGO DE CAJA'!B$3:B$9173,A8294,'RELACION PAGO DE CAJA'!K$3:K$9173)+SUMIF('RELACION PAGO DE CAJA'!B$3:B$9173,A8294,'RELACION PAGO DE CAJA'!L$3:L$9173)+(SUMIF('RELACION PAGO DE CAJA'!B$3:B$9173,A8294,'RELACION PAGO DE CAJA'!M$3:M$408)+(SUMIF('RELACION PAGO DE CAJA'!B$3:B$9173,A8294,'RELACION PAGO DE CAJA'!N$3:N$9173)))))</f>
        <v>#REF!</v>
      </c>
    </row>
    <row r="8295" spans="1:10">
      <c r="A8295" s="16" t="str">
        <f t="shared" si="134"/>
        <v/>
      </c>
      <c r="B8295" s="93"/>
      <c r="C8295" s="97"/>
      <c r="D8295" s="25"/>
      <c r="E8295" s="91"/>
      <c r="F8295" s="98"/>
      <c r="G8295" s="23"/>
      <c r="H8295" s="23"/>
      <c r="I8295" s="23"/>
      <c r="J8295" s="14" t="e">
        <f ca="1">F8295-(G8295+(SUMIF('RELACION PAGO DE CAJA'!B$3:B$9173,A8295,'RELACION PAGO DE CAJA'!K$3:K$9173)+SUMIF('RELACION PAGO DE CAJA'!B$3:B$9173,A8295,'RELACION PAGO DE CAJA'!L$3:L$9173)+(SUMIF('RELACION PAGO DE CAJA'!B$3:B$9173,A8295,'RELACION PAGO DE CAJA'!M$3:M$408)+(SUMIF('RELACION PAGO DE CAJA'!B$3:B$9173,A8295,'RELACION PAGO DE CAJA'!N$3:N$9173)))))</f>
        <v>#REF!</v>
      </c>
    </row>
    <row r="8296" spans="1:10">
      <c r="A8296" s="16" t="str">
        <f t="shared" si="134"/>
        <v/>
      </c>
      <c r="B8296" s="93"/>
      <c r="C8296" s="97"/>
      <c r="D8296" s="25"/>
      <c r="E8296" s="91"/>
      <c r="F8296" s="98"/>
      <c r="G8296" s="23"/>
      <c r="H8296" s="23"/>
      <c r="I8296" s="23"/>
      <c r="J8296" s="14" t="e">
        <f ca="1">F8296-(G8296+(SUMIF('RELACION PAGO DE CAJA'!B$3:B$9173,A8296,'RELACION PAGO DE CAJA'!K$3:K$9173)+SUMIF('RELACION PAGO DE CAJA'!B$3:B$9173,A8296,'RELACION PAGO DE CAJA'!L$3:L$9173)+(SUMIF('RELACION PAGO DE CAJA'!B$3:B$9173,A8296,'RELACION PAGO DE CAJA'!M$3:M$408)+(SUMIF('RELACION PAGO DE CAJA'!B$3:B$9173,A8296,'RELACION PAGO DE CAJA'!N$3:N$9173)))))</f>
        <v>#REF!</v>
      </c>
    </row>
    <row r="8297" spans="1:10">
      <c r="A8297" s="16" t="str">
        <f t="shared" si="134"/>
        <v/>
      </c>
      <c r="B8297" s="93"/>
      <c r="C8297" s="97"/>
      <c r="D8297" s="25"/>
      <c r="E8297" s="91"/>
      <c r="F8297" s="98"/>
      <c r="G8297" s="23"/>
      <c r="H8297" s="23"/>
      <c r="I8297" s="23"/>
      <c r="J8297" s="14" t="e">
        <f ca="1">F8297-(G8297+(SUMIF('RELACION PAGO DE CAJA'!B$3:B$9173,A8297,'RELACION PAGO DE CAJA'!K$3:K$9173)+SUMIF('RELACION PAGO DE CAJA'!B$3:B$9173,A8297,'RELACION PAGO DE CAJA'!L$3:L$9173)+(SUMIF('RELACION PAGO DE CAJA'!B$3:B$9173,A8297,'RELACION PAGO DE CAJA'!M$3:M$408)+(SUMIF('RELACION PAGO DE CAJA'!B$3:B$9173,A8297,'RELACION PAGO DE CAJA'!N$3:N$9173)))))</f>
        <v>#REF!</v>
      </c>
    </row>
    <row r="8298" spans="1:10">
      <c r="A8298" s="16" t="str">
        <f t="shared" si="134"/>
        <v/>
      </c>
      <c r="B8298" s="93"/>
      <c r="C8298" s="97"/>
      <c r="D8298" s="25"/>
      <c r="E8298" s="91"/>
      <c r="F8298" s="98"/>
      <c r="G8298" s="23"/>
      <c r="H8298" s="23"/>
      <c r="I8298" s="23"/>
      <c r="J8298" s="14" t="e">
        <f ca="1">F8298-(G8298+(SUMIF('RELACION PAGO DE CAJA'!B$3:B$9173,A8298,'RELACION PAGO DE CAJA'!K$3:K$9173)+SUMIF('RELACION PAGO DE CAJA'!B$3:B$9173,A8298,'RELACION PAGO DE CAJA'!L$3:L$9173)+(SUMIF('RELACION PAGO DE CAJA'!B$3:B$9173,A8298,'RELACION PAGO DE CAJA'!M$3:M$408)+(SUMIF('RELACION PAGO DE CAJA'!B$3:B$9173,A8298,'RELACION PAGO DE CAJA'!N$3:N$9173)))))</f>
        <v>#REF!</v>
      </c>
    </row>
    <row r="8299" spans="1:10">
      <c r="A8299" s="16" t="str">
        <f t="shared" si="134"/>
        <v/>
      </c>
      <c r="B8299" s="93"/>
      <c r="C8299" s="97"/>
      <c r="D8299" s="25"/>
      <c r="E8299" s="91"/>
      <c r="F8299" s="98"/>
      <c r="G8299" s="23"/>
      <c r="H8299" s="23"/>
      <c r="I8299" s="23"/>
      <c r="J8299" s="14" t="e">
        <f ca="1">F8299-(G8299+(SUMIF('RELACION PAGO DE CAJA'!B$3:B$9173,A8299,'RELACION PAGO DE CAJA'!K$3:K$9173)+SUMIF('RELACION PAGO DE CAJA'!B$3:B$9173,A8299,'RELACION PAGO DE CAJA'!L$3:L$9173)+(SUMIF('RELACION PAGO DE CAJA'!B$3:B$9173,A8299,'RELACION PAGO DE CAJA'!M$3:M$408)+(SUMIF('RELACION PAGO DE CAJA'!B$3:B$9173,A8299,'RELACION PAGO DE CAJA'!N$3:N$9173)))))</f>
        <v>#REF!</v>
      </c>
    </row>
    <row r="8300" spans="1:10">
      <c r="A8300" s="16" t="str">
        <f t="shared" si="134"/>
        <v/>
      </c>
      <c r="B8300" s="93"/>
      <c r="C8300" s="97"/>
      <c r="D8300" s="25"/>
      <c r="E8300" s="91"/>
      <c r="F8300" s="98"/>
      <c r="G8300" s="23"/>
      <c r="H8300" s="23"/>
      <c r="I8300" s="23"/>
      <c r="J8300" s="14" t="e">
        <f ca="1">F8300-(G8300+(SUMIF('RELACION PAGO DE CAJA'!B$3:B$9173,A8300,'RELACION PAGO DE CAJA'!K$3:K$9173)+SUMIF('RELACION PAGO DE CAJA'!B$3:B$9173,A8300,'RELACION PAGO DE CAJA'!L$3:L$9173)+(SUMIF('RELACION PAGO DE CAJA'!B$3:B$9173,A8300,'RELACION PAGO DE CAJA'!M$3:M$408)+(SUMIF('RELACION PAGO DE CAJA'!B$3:B$9173,A8300,'RELACION PAGO DE CAJA'!N$3:N$9173)))))</f>
        <v>#REF!</v>
      </c>
    </row>
    <row r="8301" spans="1:10">
      <c r="A8301" s="16" t="str">
        <f t="shared" si="134"/>
        <v/>
      </c>
      <c r="B8301" s="93"/>
      <c r="C8301" s="97"/>
      <c r="D8301" s="25"/>
      <c r="E8301" s="91"/>
      <c r="F8301" s="98"/>
      <c r="G8301" s="23"/>
      <c r="H8301" s="23"/>
      <c r="I8301" s="23"/>
      <c r="J8301" s="14" t="e">
        <f ca="1">F8301-(G8301+(SUMIF('RELACION PAGO DE CAJA'!B$3:B$9173,A8301,'RELACION PAGO DE CAJA'!K$3:K$9173)+SUMIF('RELACION PAGO DE CAJA'!B$3:B$9173,A8301,'RELACION PAGO DE CAJA'!L$3:L$9173)+(SUMIF('RELACION PAGO DE CAJA'!B$3:B$9173,A8301,'RELACION PAGO DE CAJA'!M$3:M$408)+(SUMIF('RELACION PAGO DE CAJA'!B$3:B$9173,A8301,'RELACION PAGO DE CAJA'!N$3:N$9173)))))</f>
        <v>#REF!</v>
      </c>
    </row>
    <row r="8302" spans="1:10">
      <c r="A8302" s="16" t="str">
        <f t="shared" si="134"/>
        <v/>
      </c>
      <c r="B8302" s="93"/>
      <c r="C8302" s="97"/>
      <c r="D8302" s="25"/>
      <c r="E8302" s="91"/>
      <c r="F8302" s="98"/>
      <c r="G8302" s="23"/>
      <c r="H8302" s="23"/>
      <c r="I8302" s="23"/>
      <c r="J8302" s="14" t="e">
        <f ca="1">F8302-(G8302+(SUMIF('RELACION PAGO DE CAJA'!B$3:B$9173,A8302,'RELACION PAGO DE CAJA'!K$3:K$9173)+SUMIF('RELACION PAGO DE CAJA'!B$3:B$9173,A8302,'RELACION PAGO DE CAJA'!L$3:L$9173)+(SUMIF('RELACION PAGO DE CAJA'!B$3:B$9173,A8302,'RELACION PAGO DE CAJA'!M$3:M$408)+(SUMIF('RELACION PAGO DE CAJA'!B$3:B$9173,A8302,'RELACION PAGO DE CAJA'!N$3:N$9173)))))</f>
        <v>#REF!</v>
      </c>
    </row>
    <row r="8303" spans="1:10">
      <c r="A8303" s="16" t="str">
        <f t="shared" si="134"/>
        <v/>
      </c>
      <c r="B8303" s="93"/>
      <c r="C8303" s="97"/>
      <c r="D8303" s="25"/>
      <c r="E8303" s="91"/>
      <c r="F8303" s="98"/>
      <c r="G8303" s="23"/>
      <c r="H8303" s="23"/>
      <c r="I8303" s="23"/>
      <c r="J8303" s="14" t="e">
        <f ca="1">F8303-(G8303+(SUMIF('RELACION PAGO DE CAJA'!B$3:B$9173,A8303,'RELACION PAGO DE CAJA'!K$3:K$9173)+SUMIF('RELACION PAGO DE CAJA'!B$3:B$9173,A8303,'RELACION PAGO DE CAJA'!L$3:L$9173)+(SUMIF('RELACION PAGO DE CAJA'!B$3:B$9173,A8303,'RELACION PAGO DE CAJA'!M$3:M$408)+(SUMIF('RELACION PAGO DE CAJA'!B$3:B$9173,A8303,'RELACION PAGO DE CAJA'!N$3:N$9173)))))</f>
        <v>#REF!</v>
      </c>
    </row>
    <row r="8304" spans="1:10">
      <c r="A8304" s="16" t="str">
        <f t="shared" si="134"/>
        <v/>
      </c>
      <c r="B8304" s="93"/>
      <c r="C8304" s="97"/>
      <c r="D8304" s="25"/>
      <c r="E8304" s="91"/>
      <c r="F8304" s="98"/>
      <c r="G8304" s="23"/>
      <c r="H8304" s="23"/>
      <c r="I8304" s="23"/>
      <c r="J8304" s="14" t="e">
        <f ca="1">F8304-(G8304+(SUMIF('RELACION PAGO DE CAJA'!B$3:B$9173,A8304,'RELACION PAGO DE CAJA'!K$3:K$9173)+SUMIF('RELACION PAGO DE CAJA'!B$3:B$9173,A8304,'RELACION PAGO DE CAJA'!L$3:L$9173)+(SUMIF('RELACION PAGO DE CAJA'!B$3:B$9173,A8304,'RELACION PAGO DE CAJA'!M$3:M$408)+(SUMIF('RELACION PAGO DE CAJA'!B$3:B$9173,A8304,'RELACION PAGO DE CAJA'!N$3:N$9173)))))</f>
        <v>#REF!</v>
      </c>
    </row>
    <row r="8305" spans="1:10">
      <c r="A8305" s="16" t="str">
        <f t="shared" si="134"/>
        <v/>
      </c>
      <c r="B8305" s="93"/>
      <c r="C8305" s="97"/>
      <c r="D8305" s="25"/>
      <c r="E8305" s="91"/>
      <c r="F8305" s="98"/>
      <c r="G8305" s="23"/>
      <c r="H8305" s="23"/>
      <c r="I8305" s="23"/>
      <c r="J8305" s="14" t="e">
        <f ca="1">F8305-(G8305+(SUMIF('RELACION PAGO DE CAJA'!B$3:B$9173,A8305,'RELACION PAGO DE CAJA'!K$3:K$9173)+SUMIF('RELACION PAGO DE CAJA'!B$3:B$9173,A8305,'RELACION PAGO DE CAJA'!L$3:L$9173)+(SUMIF('RELACION PAGO DE CAJA'!B$3:B$9173,A8305,'RELACION PAGO DE CAJA'!M$3:M$408)+(SUMIF('RELACION PAGO DE CAJA'!B$3:B$9173,A8305,'RELACION PAGO DE CAJA'!N$3:N$9173)))))</f>
        <v>#REF!</v>
      </c>
    </row>
    <row r="8306" spans="1:10">
      <c r="A8306" s="16" t="str">
        <f t="shared" si="134"/>
        <v/>
      </c>
      <c r="B8306" s="93"/>
      <c r="C8306" s="97"/>
      <c r="D8306" s="25"/>
      <c r="E8306" s="91"/>
      <c r="F8306" s="98"/>
      <c r="G8306" s="23"/>
      <c r="H8306" s="23"/>
      <c r="I8306" s="23"/>
      <c r="J8306" s="14" t="e">
        <f ca="1">F8306-(G8306+(SUMIF('RELACION PAGO DE CAJA'!B$3:B$9173,A8306,'RELACION PAGO DE CAJA'!K$3:K$9173)+SUMIF('RELACION PAGO DE CAJA'!B$3:B$9173,A8306,'RELACION PAGO DE CAJA'!L$3:L$9173)+(SUMIF('RELACION PAGO DE CAJA'!B$3:B$9173,A8306,'RELACION PAGO DE CAJA'!M$3:M$408)+(SUMIF('RELACION PAGO DE CAJA'!B$3:B$9173,A8306,'RELACION PAGO DE CAJA'!N$3:N$9173)))))</f>
        <v>#REF!</v>
      </c>
    </row>
    <row r="8307" spans="1:10">
      <c r="A8307" s="16" t="str">
        <f t="shared" si="134"/>
        <v/>
      </c>
      <c r="B8307" s="93"/>
      <c r="C8307" s="97"/>
      <c r="D8307" s="25"/>
      <c r="E8307" s="91"/>
      <c r="F8307" s="98"/>
      <c r="G8307" s="23"/>
      <c r="H8307" s="23"/>
      <c r="I8307" s="23"/>
      <c r="J8307" s="14" t="e">
        <f ca="1">F8307-(G8307+(SUMIF('RELACION PAGO DE CAJA'!B$3:B$9173,A8307,'RELACION PAGO DE CAJA'!K$3:K$9173)+SUMIF('RELACION PAGO DE CAJA'!B$3:B$9173,A8307,'RELACION PAGO DE CAJA'!L$3:L$9173)+(SUMIF('RELACION PAGO DE CAJA'!B$3:B$9173,A8307,'RELACION PAGO DE CAJA'!M$3:M$408)+(SUMIF('RELACION PAGO DE CAJA'!B$3:B$9173,A8307,'RELACION PAGO DE CAJA'!N$3:N$9173)))))</f>
        <v>#REF!</v>
      </c>
    </row>
    <row r="8308" spans="1:10">
      <c r="A8308" s="16" t="str">
        <f t="shared" si="134"/>
        <v/>
      </c>
      <c r="B8308" s="93"/>
      <c r="C8308" s="97"/>
      <c r="D8308" s="25"/>
      <c r="E8308" s="91"/>
      <c r="F8308" s="98"/>
      <c r="G8308" s="23"/>
      <c r="H8308" s="23"/>
      <c r="I8308" s="23"/>
      <c r="J8308" s="14" t="e">
        <f ca="1">F8308-(G8308+(SUMIF('RELACION PAGO DE CAJA'!B$3:B$9173,A8308,'RELACION PAGO DE CAJA'!K$3:K$9173)+SUMIF('RELACION PAGO DE CAJA'!B$3:B$9173,A8308,'RELACION PAGO DE CAJA'!L$3:L$9173)+(SUMIF('RELACION PAGO DE CAJA'!B$3:B$9173,A8308,'RELACION PAGO DE CAJA'!M$3:M$408)+(SUMIF('RELACION PAGO DE CAJA'!B$3:B$9173,A8308,'RELACION PAGO DE CAJA'!N$3:N$9173)))))</f>
        <v>#REF!</v>
      </c>
    </row>
    <row r="8309" spans="1:10">
      <c r="A8309" s="16" t="str">
        <f t="shared" si="134"/>
        <v/>
      </c>
      <c r="B8309" s="93"/>
      <c r="C8309" s="97"/>
      <c r="D8309" s="25"/>
      <c r="E8309" s="91"/>
      <c r="F8309" s="98"/>
      <c r="G8309" s="23"/>
      <c r="H8309" s="23"/>
      <c r="I8309" s="23"/>
      <c r="J8309" s="14" t="e">
        <f ca="1">F8309-(G8309+(SUMIF('RELACION PAGO DE CAJA'!B$3:B$9173,A8309,'RELACION PAGO DE CAJA'!K$3:K$9173)+SUMIF('RELACION PAGO DE CAJA'!B$3:B$9173,A8309,'RELACION PAGO DE CAJA'!L$3:L$9173)+(SUMIF('RELACION PAGO DE CAJA'!B$3:B$9173,A8309,'RELACION PAGO DE CAJA'!M$3:M$408)+(SUMIF('RELACION PAGO DE CAJA'!B$3:B$9173,A8309,'RELACION PAGO DE CAJA'!N$3:N$9173)))))</f>
        <v>#REF!</v>
      </c>
    </row>
    <row r="8310" spans="1:10">
      <c r="A8310" s="16" t="str">
        <f t="shared" si="134"/>
        <v/>
      </c>
      <c r="B8310" s="93"/>
      <c r="C8310" s="97"/>
      <c r="D8310" s="25"/>
      <c r="E8310" s="91"/>
      <c r="F8310" s="98"/>
      <c r="G8310" s="23"/>
      <c r="H8310" s="23"/>
      <c r="I8310" s="23"/>
      <c r="J8310" s="14" t="e">
        <f ca="1">F8310-(G8310+(SUMIF('RELACION PAGO DE CAJA'!B$3:B$9173,A8310,'RELACION PAGO DE CAJA'!K$3:K$9173)+SUMIF('RELACION PAGO DE CAJA'!B$3:B$9173,A8310,'RELACION PAGO DE CAJA'!L$3:L$9173)+(SUMIF('RELACION PAGO DE CAJA'!B$3:B$9173,A8310,'RELACION PAGO DE CAJA'!M$3:M$408)+(SUMIF('RELACION PAGO DE CAJA'!B$3:B$9173,A8310,'RELACION PAGO DE CAJA'!N$3:N$9173)))))</f>
        <v>#REF!</v>
      </c>
    </row>
    <row r="8311" spans="1:10">
      <c r="A8311" s="16" t="str">
        <f t="shared" si="134"/>
        <v/>
      </c>
      <c r="B8311" s="93"/>
      <c r="C8311" s="97"/>
      <c r="D8311" s="25"/>
      <c r="E8311" s="91"/>
      <c r="F8311" s="98"/>
      <c r="G8311" s="23"/>
      <c r="H8311" s="23"/>
      <c r="I8311" s="23"/>
      <c r="J8311" s="14" t="e">
        <f ca="1">F8311-(G8311+(SUMIF('RELACION PAGO DE CAJA'!B$3:B$9173,A8311,'RELACION PAGO DE CAJA'!K$3:K$9173)+SUMIF('RELACION PAGO DE CAJA'!B$3:B$9173,A8311,'RELACION PAGO DE CAJA'!L$3:L$9173)+(SUMIF('RELACION PAGO DE CAJA'!B$3:B$9173,A8311,'RELACION PAGO DE CAJA'!M$3:M$408)+(SUMIF('RELACION PAGO DE CAJA'!B$3:B$9173,A8311,'RELACION PAGO DE CAJA'!N$3:N$9173)))))</f>
        <v>#REF!</v>
      </c>
    </row>
    <row r="8312" spans="1:10">
      <c r="A8312" s="16" t="str">
        <f t="shared" si="134"/>
        <v/>
      </c>
      <c r="B8312" s="93"/>
      <c r="C8312" s="97"/>
      <c r="D8312" s="25"/>
      <c r="E8312" s="91"/>
      <c r="F8312" s="98"/>
      <c r="G8312" s="23"/>
      <c r="H8312" s="23"/>
      <c r="I8312" s="23"/>
      <c r="J8312" s="14" t="e">
        <f ca="1">F8312-(G8312+(SUMIF('RELACION PAGO DE CAJA'!B$3:B$9173,A8312,'RELACION PAGO DE CAJA'!K$3:K$9173)+SUMIF('RELACION PAGO DE CAJA'!B$3:B$9173,A8312,'RELACION PAGO DE CAJA'!L$3:L$9173)+(SUMIF('RELACION PAGO DE CAJA'!B$3:B$9173,A8312,'RELACION PAGO DE CAJA'!M$3:M$408)+(SUMIF('RELACION PAGO DE CAJA'!B$3:B$9173,A8312,'RELACION PAGO DE CAJA'!N$3:N$9173)))))</f>
        <v>#REF!</v>
      </c>
    </row>
    <row r="8313" spans="1:10">
      <c r="A8313" s="16" t="str">
        <f t="shared" si="134"/>
        <v/>
      </c>
      <c r="B8313" s="93"/>
      <c r="C8313" s="97"/>
      <c r="D8313" s="25"/>
      <c r="E8313" s="91"/>
      <c r="F8313" s="98"/>
      <c r="G8313" s="23"/>
      <c r="H8313" s="23"/>
      <c r="I8313" s="23"/>
      <c r="J8313" s="14" t="e">
        <f ca="1">F8313-(G8313+(SUMIF('RELACION PAGO DE CAJA'!B$3:B$9173,A8313,'RELACION PAGO DE CAJA'!K$3:K$9173)+SUMIF('RELACION PAGO DE CAJA'!B$3:B$9173,A8313,'RELACION PAGO DE CAJA'!L$3:L$9173)+(SUMIF('RELACION PAGO DE CAJA'!B$3:B$9173,A8313,'RELACION PAGO DE CAJA'!M$3:M$408)+(SUMIF('RELACION PAGO DE CAJA'!B$3:B$9173,A8313,'RELACION PAGO DE CAJA'!N$3:N$9173)))))</f>
        <v>#REF!</v>
      </c>
    </row>
    <row r="8314" spans="1:10">
      <c r="A8314" s="16" t="str">
        <f t="shared" si="134"/>
        <v/>
      </c>
      <c r="B8314" s="93"/>
      <c r="C8314" s="97"/>
      <c r="D8314" s="25"/>
      <c r="E8314" s="91"/>
      <c r="F8314" s="98"/>
      <c r="G8314" s="23"/>
      <c r="H8314" s="23"/>
      <c r="I8314" s="23"/>
      <c r="J8314" s="14" t="e">
        <f ca="1">F8314-(G8314+(SUMIF('RELACION PAGO DE CAJA'!B$3:B$9173,A8314,'RELACION PAGO DE CAJA'!K$3:K$9173)+SUMIF('RELACION PAGO DE CAJA'!B$3:B$9173,A8314,'RELACION PAGO DE CAJA'!L$3:L$9173)+(SUMIF('RELACION PAGO DE CAJA'!B$3:B$9173,A8314,'RELACION PAGO DE CAJA'!M$3:M$408)+(SUMIF('RELACION PAGO DE CAJA'!B$3:B$9173,A8314,'RELACION PAGO DE CAJA'!N$3:N$9173)))))</f>
        <v>#REF!</v>
      </c>
    </row>
    <row r="8315" spans="1:10">
      <c r="A8315" s="16" t="str">
        <f t="shared" si="134"/>
        <v/>
      </c>
      <c r="B8315" s="93"/>
      <c r="C8315" s="97"/>
      <c r="D8315" s="25"/>
      <c r="E8315" s="91"/>
      <c r="F8315" s="98"/>
      <c r="G8315" s="23"/>
      <c r="H8315" s="23"/>
      <c r="I8315" s="23"/>
      <c r="J8315" s="14" t="e">
        <f ca="1">F8315-(G8315+(SUMIF('RELACION PAGO DE CAJA'!B$3:B$9173,A8315,'RELACION PAGO DE CAJA'!K$3:K$9173)+SUMIF('RELACION PAGO DE CAJA'!B$3:B$9173,A8315,'RELACION PAGO DE CAJA'!L$3:L$9173)+(SUMIF('RELACION PAGO DE CAJA'!B$3:B$9173,A8315,'RELACION PAGO DE CAJA'!M$3:M$408)+(SUMIF('RELACION PAGO DE CAJA'!B$3:B$9173,A8315,'RELACION PAGO DE CAJA'!N$3:N$9173)))))</f>
        <v>#REF!</v>
      </c>
    </row>
    <row r="8316" spans="1:10">
      <c r="A8316" s="16" t="str">
        <f t="shared" si="134"/>
        <v/>
      </c>
      <c r="B8316" s="93"/>
      <c r="C8316" s="97"/>
      <c r="D8316" s="25"/>
      <c r="E8316" s="91"/>
      <c r="F8316" s="98"/>
      <c r="G8316" s="23"/>
      <c r="H8316" s="23"/>
      <c r="I8316" s="23"/>
      <c r="J8316" s="14" t="e">
        <f ca="1">F8316-(G8316+(SUMIF('RELACION PAGO DE CAJA'!B$3:B$9173,A8316,'RELACION PAGO DE CAJA'!K$3:K$9173)+SUMIF('RELACION PAGO DE CAJA'!B$3:B$9173,A8316,'RELACION PAGO DE CAJA'!L$3:L$9173)+(SUMIF('RELACION PAGO DE CAJA'!B$3:B$9173,A8316,'RELACION PAGO DE CAJA'!M$3:M$408)+(SUMIF('RELACION PAGO DE CAJA'!B$3:B$9173,A8316,'RELACION PAGO DE CAJA'!N$3:N$9173)))))</f>
        <v>#REF!</v>
      </c>
    </row>
    <row r="8317" spans="1:10">
      <c r="A8317" s="16" t="str">
        <f t="shared" si="134"/>
        <v/>
      </c>
      <c r="B8317" s="93"/>
      <c r="C8317" s="97"/>
      <c r="D8317" s="25"/>
      <c r="E8317" s="91"/>
      <c r="F8317" s="98"/>
      <c r="G8317" s="23"/>
      <c r="H8317" s="23"/>
      <c r="I8317" s="23"/>
      <c r="J8317" s="14" t="e">
        <f ca="1">F8317-(G8317+(SUMIF('RELACION PAGO DE CAJA'!B$3:B$9173,A8317,'RELACION PAGO DE CAJA'!K$3:K$9173)+SUMIF('RELACION PAGO DE CAJA'!B$3:B$9173,A8317,'RELACION PAGO DE CAJA'!L$3:L$9173)+(SUMIF('RELACION PAGO DE CAJA'!B$3:B$9173,A8317,'RELACION PAGO DE CAJA'!M$3:M$408)+(SUMIF('RELACION PAGO DE CAJA'!B$3:B$9173,A8317,'RELACION PAGO DE CAJA'!N$3:N$9173)))))</f>
        <v>#REF!</v>
      </c>
    </row>
    <row r="8318" spans="1:10">
      <c r="A8318" s="16" t="str">
        <f t="shared" si="134"/>
        <v/>
      </c>
      <c r="B8318" s="93"/>
      <c r="C8318" s="97"/>
      <c r="D8318" s="25"/>
      <c r="E8318" s="91"/>
      <c r="F8318" s="98"/>
      <c r="G8318" s="23"/>
      <c r="H8318" s="23"/>
      <c r="I8318" s="23"/>
      <c r="J8318" s="14" t="e">
        <f ca="1">F8318-(G8318+(SUMIF('RELACION PAGO DE CAJA'!B$3:B$9173,A8318,'RELACION PAGO DE CAJA'!K$3:K$9173)+SUMIF('RELACION PAGO DE CAJA'!B$3:B$9173,A8318,'RELACION PAGO DE CAJA'!L$3:L$9173)+(SUMIF('RELACION PAGO DE CAJA'!B$3:B$9173,A8318,'RELACION PAGO DE CAJA'!M$3:M$408)+(SUMIF('RELACION PAGO DE CAJA'!B$3:B$9173,A8318,'RELACION PAGO DE CAJA'!N$3:N$9173)))))</f>
        <v>#REF!</v>
      </c>
    </row>
    <row r="8319" spans="1:10">
      <c r="A8319" s="16" t="str">
        <f t="shared" si="134"/>
        <v/>
      </c>
      <c r="B8319" s="93"/>
      <c r="C8319" s="97"/>
      <c r="D8319" s="25"/>
      <c r="E8319" s="91"/>
      <c r="F8319" s="98"/>
      <c r="G8319" s="23"/>
      <c r="H8319" s="23"/>
      <c r="I8319" s="23"/>
      <c r="J8319" s="14" t="e">
        <f ca="1">F8319-(G8319+(SUMIF('RELACION PAGO DE CAJA'!B$3:B$9173,A8319,'RELACION PAGO DE CAJA'!K$3:K$9173)+SUMIF('RELACION PAGO DE CAJA'!B$3:B$9173,A8319,'RELACION PAGO DE CAJA'!L$3:L$9173)+(SUMIF('RELACION PAGO DE CAJA'!B$3:B$9173,A8319,'RELACION PAGO DE CAJA'!M$3:M$408)+(SUMIF('RELACION PAGO DE CAJA'!B$3:B$9173,A8319,'RELACION PAGO DE CAJA'!N$3:N$9173)))))</f>
        <v>#REF!</v>
      </c>
    </row>
    <row r="8320" spans="1:10">
      <c r="A8320" s="16" t="str">
        <f t="shared" si="134"/>
        <v/>
      </c>
      <c r="B8320" s="93"/>
      <c r="C8320" s="97"/>
      <c r="D8320" s="25"/>
      <c r="E8320" s="91"/>
      <c r="F8320" s="98"/>
      <c r="G8320" s="23"/>
      <c r="H8320" s="23"/>
      <c r="I8320" s="23"/>
      <c r="J8320" s="14" t="e">
        <f ca="1">F8320-(G8320+(SUMIF('RELACION PAGO DE CAJA'!B$3:B$9173,A8320,'RELACION PAGO DE CAJA'!K$3:K$9173)+SUMIF('RELACION PAGO DE CAJA'!B$3:B$9173,A8320,'RELACION PAGO DE CAJA'!L$3:L$9173)+(SUMIF('RELACION PAGO DE CAJA'!B$3:B$9173,A8320,'RELACION PAGO DE CAJA'!M$3:M$408)+(SUMIF('RELACION PAGO DE CAJA'!B$3:B$9173,A8320,'RELACION PAGO DE CAJA'!N$3:N$9173)))))</f>
        <v>#REF!</v>
      </c>
    </row>
    <row r="8321" spans="1:10">
      <c r="A8321" s="16" t="str">
        <f t="shared" si="134"/>
        <v/>
      </c>
      <c r="B8321" s="93"/>
      <c r="C8321" s="97"/>
      <c r="D8321" s="25"/>
      <c r="E8321" s="91"/>
      <c r="F8321" s="98"/>
      <c r="G8321" s="23"/>
      <c r="H8321" s="23"/>
      <c r="I8321" s="23"/>
      <c r="J8321" s="14" t="e">
        <f ca="1">F8321-(G8321+(SUMIF('RELACION PAGO DE CAJA'!B$3:B$9173,A8321,'RELACION PAGO DE CAJA'!K$3:K$9173)+SUMIF('RELACION PAGO DE CAJA'!B$3:B$9173,A8321,'RELACION PAGO DE CAJA'!L$3:L$9173)+(SUMIF('RELACION PAGO DE CAJA'!B$3:B$9173,A8321,'RELACION PAGO DE CAJA'!M$3:M$408)+(SUMIF('RELACION PAGO DE CAJA'!B$3:B$9173,A8321,'RELACION PAGO DE CAJA'!N$3:N$9173)))))</f>
        <v>#REF!</v>
      </c>
    </row>
    <row r="8322" spans="1:10">
      <c r="A8322" s="16" t="str">
        <f t="shared" si="134"/>
        <v/>
      </c>
      <c r="B8322" s="93"/>
      <c r="C8322" s="97"/>
      <c r="D8322" s="25"/>
      <c r="E8322" s="91"/>
      <c r="F8322" s="98"/>
      <c r="G8322" s="23"/>
      <c r="H8322" s="23"/>
      <c r="I8322" s="23"/>
      <c r="J8322" s="14" t="e">
        <f ca="1">F8322-(G8322+(SUMIF('RELACION PAGO DE CAJA'!B$3:B$9173,A8322,'RELACION PAGO DE CAJA'!K$3:K$9173)+SUMIF('RELACION PAGO DE CAJA'!B$3:B$9173,A8322,'RELACION PAGO DE CAJA'!L$3:L$9173)+(SUMIF('RELACION PAGO DE CAJA'!B$3:B$9173,A8322,'RELACION PAGO DE CAJA'!M$3:M$408)+(SUMIF('RELACION PAGO DE CAJA'!B$3:B$9173,A8322,'RELACION PAGO DE CAJA'!N$3:N$9173)))))</f>
        <v>#REF!</v>
      </c>
    </row>
    <row r="8323" spans="1:10">
      <c r="A8323" s="16" t="str">
        <f t="shared" si="134"/>
        <v/>
      </c>
      <c r="B8323" s="93"/>
      <c r="C8323" s="97"/>
      <c r="D8323" s="25"/>
      <c r="E8323" s="91"/>
      <c r="F8323" s="98"/>
      <c r="G8323" s="23"/>
      <c r="H8323" s="23"/>
      <c r="I8323" s="23"/>
      <c r="J8323" s="14" t="e">
        <f ca="1">F8323-(G8323+(SUMIF('RELACION PAGO DE CAJA'!B$3:B$9173,A8323,'RELACION PAGO DE CAJA'!K$3:K$9173)+SUMIF('RELACION PAGO DE CAJA'!B$3:B$9173,A8323,'RELACION PAGO DE CAJA'!L$3:L$9173)+(SUMIF('RELACION PAGO DE CAJA'!B$3:B$9173,A8323,'RELACION PAGO DE CAJA'!M$3:M$408)+(SUMIF('RELACION PAGO DE CAJA'!B$3:B$9173,A8323,'RELACION PAGO DE CAJA'!N$3:N$9173)))))</f>
        <v>#REF!</v>
      </c>
    </row>
    <row r="8324" spans="1:10">
      <c r="A8324" s="16" t="str">
        <f t="shared" si="134"/>
        <v/>
      </c>
      <c r="B8324" s="93"/>
      <c r="C8324" s="97"/>
      <c r="D8324" s="25"/>
      <c r="E8324" s="91"/>
      <c r="F8324" s="98"/>
      <c r="G8324" s="23"/>
      <c r="H8324" s="23"/>
      <c r="I8324" s="23"/>
      <c r="J8324" s="14" t="e">
        <f ca="1">F8324-(G8324+(SUMIF('RELACION PAGO DE CAJA'!B$3:B$9173,A8324,'RELACION PAGO DE CAJA'!K$3:K$9173)+SUMIF('RELACION PAGO DE CAJA'!B$3:B$9173,A8324,'RELACION PAGO DE CAJA'!L$3:L$9173)+(SUMIF('RELACION PAGO DE CAJA'!B$3:B$9173,A8324,'RELACION PAGO DE CAJA'!M$3:M$408)+(SUMIF('RELACION PAGO DE CAJA'!B$3:B$9173,A8324,'RELACION PAGO DE CAJA'!N$3:N$9173)))))</f>
        <v>#REF!</v>
      </c>
    </row>
    <row r="8325" spans="1:10">
      <c r="A8325" s="16" t="str">
        <f t="shared" si="134"/>
        <v/>
      </c>
      <c r="B8325" s="93"/>
      <c r="C8325" s="97"/>
      <c r="D8325" s="25"/>
      <c r="E8325" s="91"/>
      <c r="F8325" s="98"/>
      <c r="G8325" s="23"/>
      <c r="H8325" s="23"/>
      <c r="I8325" s="23"/>
      <c r="J8325" s="14" t="e">
        <f ca="1">F8325-(G8325+(SUMIF('RELACION PAGO DE CAJA'!B$3:B$9173,A8325,'RELACION PAGO DE CAJA'!K$3:K$9173)+SUMIF('RELACION PAGO DE CAJA'!B$3:B$9173,A8325,'RELACION PAGO DE CAJA'!L$3:L$9173)+(SUMIF('RELACION PAGO DE CAJA'!B$3:B$9173,A8325,'RELACION PAGO DE CAJA'!M$3:M$408)+(SUMIF('RELACION PAGO DE CAJA'!B$3:B$9173,A8325,'RELACION PAGO DE CAJA'!N$3:N$9173)))))</f>
        <v>#REF!</v>
      </c>
    </row>
    <row r="8326" spans="1:10">
      <c r="A8326" s="16" t="str">
        <f t="shared" si="134"/>
        <v/>
      </c>
      <c r="B8326" s="93"/>
      <c r="C8326" s="97"/>
      <c r="D8326" s="25"/>
      <c r="E8326" s="91"/>
      <c r="F8326" s="98"/>
      <c r="G8326" s="23"/>
      <c r="H8326" s="23"/>
      <c r="I8326" s="23"/>
      <c r="J8326" s="14" t="e">
        <f ca="1">F8326-(G8326+(SUMIF('RELACION PAGO DE CAJA'!B$3:B$9173,A8326,'RELACION PAGO DE CAJA'!K$3:K$9173)+SUMIF('RELACION PAGO DE CAJA'!B$3:B$9173,A8326,'RELACION PAGO DE CAJA'!L$3:L$9173)+(SUMIF('RELACION PAGO DE CAJA'!B$3:B$9173,A8326,'RELACION PAGO DE CAJA'!M$3:M$408)+(SUMIF('RELACION PAGO DE CAJA'!B$3:B$9173,A8326,'RELACION PAGO DE CAJA'!N$3:N$9173)))))</f>
        <v>#REF!</v>
      </c>
    </row>
    <row r="8327" spans="1:10">
      <c r="A8327" s="16" t="str">
        <f t="shared" si="134"/>
        <v/>
      </c>
      <c r="B8327" s="93"/>
      <c r="C8327" s="97"/>
      <c r="D8327" s="25"/>
      <c r="E8327" s="91"/>
      <c r="F8327" s="98"/>
      <c r="G8327" s="23"/>
      <c r="H8327" s="23"/>
      <c r="I8327" s="23"/>
      <c r="J8327" s="14" t="e">
        <f ca="1">F8327-(G8327+(SUMIF('RELACION PAGO DE CAJA'!B$3:B$9173,A8327,'RELACION PAGO DE CAJA'!K$3:K$9173)+SUMIF('RELACION PAGO DE CAJA'!B$3:B$9173,A8327,'RELACION PAGO DE CAJA'!L$3:L$9173)+(SUMIF('RELACION PAGO DE CAJA'!B$3:B$9173,A8327,'RELACION PAGO DE CAJA'!M$3:M$408)+(SUMIF('RELACION PAGO DE CAJA'!B$3:B$9173,A8327,'RELACION PAGO DE CAJA'!N$3:N$9173)))))</f>
        <v>#REF!</v>
      </c>
    </row>
    <row r="8328" spans="1:10">
      <c r="A8328" s="16" t="str">
        <f t="shared" si="134"/>
        <v/>
      </c>
      <c r="B8328" s="93"/>
      <c r="C8328" s="97"/>
      <c r="D8328" s="25"/>
      <c r="E8328" s="91"/>
      <c r="F8328" s="98"/>
      <c r="G8328" s="23"/>
      <c r="H8328" s="23"/>
      <c r="I8328" s="23"/>
      <c r="J8328" s="14" t="e">
        <f ca="1">F8328-(G8328+(SUMIF('RELACION PAGO DE CAJA'!B$3:B$9173,A8328,'RELACION PAGO DE CAJA'!K$3:K$9173)+SUMIF('RELACION PAGO DE CAJA'!B$3:B$9173,A8328,'RELACION PAGO DE CAJA'!L$3:L$9173)+(SUMIF('RELACION PAGO DE CAJA'!B$3:B$9173,A8328,'RELACION PAGO DE CAJA'!M$3:M$408)+(SUMIF('RELACION PAGO DE CAJA'!B$3:B$9173,A8328,'RELACION PAGO DE CAJA'!N$3:N$9173)))))</f>
        <v>#REF!</v>
      </c>
    </row>
    <row r="8329" spans="1:10">
      <c r="A8329" s="16" t="str">
        <f t="shared" si="134"/>
        <v/>
      </c>
      <c r="B8329" s="93"/>
      <c r="C8329" s="97"/>
      <c r="D8329" s="25"/>
      <c r="E8329" s="91"/>
      <c r="F8329" s="98"/>
      <c r="G8329" s="23"/>
      <c r="H8329" s="23"/>
      <c r="I8329" s="23"/>
      <c r="J8329" s="14" t="e">
        <f ca="1">F8329-(G8329+(SUMIF('RELACION PAGO DE CAJA'!B$3:B$9173,A8329,'RELACION PAGO DE CAJA'!K$3:K$9173)+SUMIF('RELACION PAGO DE CAJA'!B$3:B$9173,A8329,'RELACION PAGO DE CAJA'!L$3:L$9173)+(SUMIF('RELACION PAGO DE CAJA'!B$3:B$9173,A8329,'RELACION PAGO DE CAJA'!M$3:M$408)+(SUMIF('RELACION PAGO DE CAJA'!B$3:B$9173,A8329,'RELACION PAGO DE CAJA'!N$3:N$9173)))))</f>
        <v>#REF!</v>
      </c>
    </row>
    <row r="8330" spans="1:10">
      <c r="A8330" s="16" t="str">
        <f t="shared" si="134"/>
        <v/>
      </c>
      <c r="B8330" s="93"/>
      <c r="C8330" s="97"/>
      <c r="D8330" s="25"/>
      <c r="E8330" s="91"/>
      <c r="F8330" s="98"/>
      <c r="G8330" s="23"/>
      <c r="H8330" s="23"/>
      <c r="I8330" s="23"/>
      <c r="J8330" s="14" t="e">
        <f ca="1">F8330-(G8330+(SUMIF('RELACION PAGO DE CAJA'!B$3:B$9173,A8330,'RELACION PAGO DE CAJA'!K$3:K$9173)+SUMIF('RELACION PAGO DE CAJA'!B$3:B$9173,A8330,'RELACION PAGO DE CAJA'!L$3:L$9173)+(SUMIF('RELACION PAGO DE CAJA'!B$3:B$9173,A8330,'RELACION PAGO DE CAJA'!M$3:M$408)+(SUMIF('RELACION PAGO DE CAJA'!B$3:B$9173,A8330,'RELACION PAGO DE CAJA'!N$3:N$9173)))))</f>
        <v>#REF!</v>
      </c>
    </row>
    <row r="8331" spans="1:10">
      <c r="A8331" s="16" t="str">
        <f t="shared" si="134"/>
        <v/>
      </c>
      <c r="B8331" s="93"/>
      <c r="C8331" s="97"/>
      <c r="D8331" s="25"/>
      <c r="E8331" s="91"/>
      <c r="F8331" s="98"/>
      <c r="G8331" s="23"/>
      <c r="H8331" s="23"/>
      <c r="I8331" s="23"/>
      <c r="J8331" s="14" t="e">
        <f ca="1">F8331-(G8331+(SUMIF('RELACION PAGO DE CAJA'!B$3:B$9173,A8331,'RELACION PAGO DE CAJA'!K$3:K$9173)+SUMIF('RELACION PAGO DE CAJA'!B$3:B$9173,A8331,'RELACION PAGO DE CAJA'!L$3:L$9173)+(SUMIF('RELACION PAGO DE CAJA'!B$3:B$9173,A8331,'RELACION PAGO DE CAJA'!M$3:M$408)+(SUMIF('RELACION PAGO DE CAJA'!B$3:B$9173,A8331,'RELACION PAGO DE CAJA'!N$3:N$9173)))))</f>
        <v>#REF!</v>
      </c>
    </row>
    <row r="8332" spans="1:10">
      <c r="A8332" s="16" t="str">
        <f t="shared" si="134"/>
        <v/>
      </c>
      <c r="B8332" s="93"/>
      <c r="C8332" s="97"/>
      <c r="D8332" s="25"/>
      <c r="E8332" s="91"/>
      <c r="F8332" s="98"/>
      <c r="G8332" s="23"/>
      <c r="H8332" s="23"/>
      <c r="I8332" s="23"/>
      <c r="J8332" s="14" t="e">
        <f ca="1">F8332-(G8332+(SUMIF('RELACION PAGO DE CAJA'!B$3:B$9173,A8332,'RELACION PAGO DE CAJA'!K$3:K$9173)+SUMIF('RELACION PAGO DE CAJA'!B$3:B$9173,A8332,'RELACION PAGO DE CAJA'!L$3:L$9173)+(SUMIF('RELACION PAGO DE CAJA'!B$3:B$9173,A8332,'RELACION PAGO DE CAJA'!M$3:M$408)+(SUMIF('RELACION PAGO DE CAJA'!B$3:B$9173,A8332,'RELACION PAGO DE CAJA'!N$3:N$9173)))))</f>
        <v>#REF!</v>
      </c>
    </row>
    <row r="8333" spans="1:10">
      <c r="A8333" s="16" t="str">
        <f t="shared" si="134"/>
        <v/>
      </c>
      <c r="B8333" s="93"/>
      <c r="C8333" s="97"/>
      <c r="D8333" s="25"/>
      <c r="E8333" s="91"/>
      <c r="F8333" s="98"/>
      <c r="G8333" s="23"/>
      <c r="H8333" s="23"/>
      <c r="I8333" s="23"/>
      <c r="J8333" s="14" t="e">
        <f ca="1">F8333-(G8333+(SUMIF('RELACION PAGO DE CAJA'!B$3:B$9173,A8333,'RELACION PAGO DE CAJA'!K$3:K$9173)+SUMIF('RELACION PAGO DE CAJA'!B$3:B$9173,A8333,'RELACION PAGO DE CAJA'!L$3:L$9173)+(SUMIF('RELACION PAGO DE CAJA'!B$3:B$9173,A8333,'RELACION PAGO DE CAJA'!M$3:M$408)+(SUMIF('RELACION PAGO DE CAJA'!B$3:B$9173,A8333,'RELACION PAGO DE CAJA'!N$3:N$9173)))))</f>
        <v>#REF!</v>
      </c>
    </row>
    <row r="8334" spans="1:10">
      <c r="A8334" s="16" t="str">
        <f t="shared" si="134"/>
        <v/>
      </c>
      <c r="B8334" s="93"/>
      <c r="C8334" s="97"/>
      <c r="D8334" s="25"/>
      <c r="E8334" s="91"/>
      <c r="F8334" s="98"/>
      <c r="G8334" s="23"/>
      <c r="H8334" s="23"/>
      <c r="I8334" s="23"/>
      <c r="J8334" s="14" t="e">
        <f ca="1">F8334-(G8334+(SUMIF('RELACION PAGO DE CAJA'!B$3:B$9173,A8334,'RELACION PAGO DE CAJA'!K$3:K$9173)+SUMIF('RELACION PAGO DE CAJA'!B$3:B$9173,A8334,'RELACION PAGO DE CAJA'!L$3:L$9173)+(SUMIF('RELACION PAGO DE CAJA'!B$3:B$9173,A8334,'RELACION PAGO DE CAJA'!M$3:M$408)+(SUMIF('RELACION PAGO DE CAJA'!B$3:B$9173,A8334,'RELACION PAGO DE CAJA'!N$3:N$9173)))))</f>
        <v>#REF!</v>
      </c>
    </row>
    <row r="8335" spans="1:10">
      <c r="A8335" s="16" t="str">
        <f t="shared" si="134"/>
        <v/>
      </c>
      <c r="B8335" s="93"/>
      <c r="C8335" s="97"/>
      <c r="D8335" s="25"/>
      <c r="E8335" s="91"/>
      <c r="F8335" s="98"/>
      <c r="G8335" s="23"/>
      <c r="H8335" s="23"/>
      <c r="I8335" s="23"/>
      <c r="J8335" s="14" t="e">
        <f ca="1">F8335-(G8335+(SUMIF('RELACION PAGO DE CAJA'!B$3:B$9173,A8335,'RELACION PAGO DE CAJA'!K$3:K$9173)+SUMIF('RELACION PAGO DE CAJA'!B$3:B$9173,A8335,'RELACION PAGO DE CAJA'!L$3:L$9173)+(SUMIF('RELACION PAGO DE CAJA'!B$3:B$9173,A8335,'RELACION PAGO DE CAJA'!M$3:M$408)+(SUMIF('RELACION PAGO DE CAJA'!B$3:B$9173,A8335,'RELACION PAGO DE CAJA'!N$3:N$9173)))))</f>
        <v>#REF!</v>
      </c>
    </row>
    <row r="8336" spans="1:10">
      <c r="A8336" s="16" t="str">
        <f t="shared" si="134"/>
        <v/>
      </c>
      <c r="B8336" s="93"/>
      <c r="C8336" s="97"/>
      <c r="D8336" s="25"/>
      <c r="E8336" s="91"/>
      <c r="F8336" s="98"/>
      <c r="G8336" s="23"/>
      <c r="H8336" s="23"/>
      <c r="I8336" s="23"/>
      <c r="J8336" s="14" t="e">
        <f ca="1">F8336-(G8336+(SUMIF('RELACION PAGO DE CAJA'!B$3:B$9173,A8336,'RELACION PAGO DE CAJA'!K$3:K$9173)+SUMIF('RELACION PAGO DE CAJA'!B$3:B$9173,A8336,'RELACION PAGO DE CAJA'!L$3:L$9173)+(SUMIF('RELACION PAGO DE CAJA'!B$3:B$9173,A8336,'RELACION PAGO DE CAJA'!M$3:M$408)+(SUMIF('RELACION PAGO DE CAJA'!B$3:B$9173,A8336,'RELACION PAGO DE CAJA'!N$3:N$9173)))))</f>
        <v>#REF!</v>
      </c>
    </row>
    <row r="8337" spans="1:10">
      <c r="A8337" s="16" t="str">
        <f t="shared" si="134"/>
        <v/>
      </c>
      <c r="B8337" s="93"/>
      <c r="C8337" s="97"/>
      <c r="D8337" s="25"/>
      <c r="E8337" s="91"/>
      <c r="F8337" s="98"/>
      <c r="G8337" s="23"/>
      <c r="H8337" s="23"/>
      <c r="I8337" s="23"/>
      <c r="J8337" s="14" t="e">
        <f ca="1">F8337-(G8337+(SUMIF('RELACION PAGO DE CAJA'!B$3:B$9173,A8337,'RELACION PAGO DE CAJA'!K$3:K$9173)+SUMIF('RELACION PAGO DE CAJA'!B$3:B$9173,A8337,'RELACION PAGO DE CAJA'!L$3:L$9173)+(SUMIF('RELACION PAGO DE CAJA'!B$3:B$9173,A8337,'RELACION PAGO DE CAJA'!M$3:M$408)+(SUMIF('RELACION PAGO DE CAJA'!B$3:B$9173,A8337,'RELACION PAGO DE CAJA'!N$3:N$9173)))))</f>
        <v>#REF!</v>
      </c>
    </row>
    <row r="8338" spans="1:10">
      <c r="A8338" s="16" t="str">
        <f t="shared" si="134"/>
        <v/>
      </c>
      <c r="B8338" s="93"/>
      <c r="C8338" s="97"/>
      <c r="D8338" s="25"/>
      <c r="E8338" s="91"/>
      <c r="F8338" s="98"/>
      <c r="G8338" s="23"/>
      <c r="H8338" s="23"/>
      <c r="I8338" s="23"/>
      <c r="J8338" s="14" t="e">
        <f ca="1">F8338-(G8338+(SUMIF('RELACION PAGO DE CAJA'!B$3:B$9173,A8338,'RELACION PAGO DE CAJA'!K$3:K$9173)+SUMIF('RELACION PAGO DE CAJA'!B$3:B$9173,A8338,'RELACION PAGO DE CAJA'!L$3:L$9173)+(SUMIF('RELACION PAGO DE CAJA'!B$3:B$9173,A8338,'RELACION PAGO DE CAJA'!M$3:M$408)+(SUMIF('RELACION PAGO DE CAJA'!B$3:B$9173,A8338,'RELACION PAGO DE CAJA'!N$3:N$9173)))))</f>
        <v>#REF!</v>
      </c>
    </row>
    <row r="8339" spans="1:10">
      <c r="A8339" s="16" t="str">
        <f t="shared" si="134"/>
        <v/>
      </c>
      <c r="B8339" s="93"/>
      <c r="C8339" s="97"/>
      <c r="D8339" s="25"/>
      <c r="E8339" s="91"/>
      <c r="F8339" s="98"/>
      <c r="G8339" s="23"/>
      <c r="H8339" s="23"/>
      <c r="I8339" s="23"/>
      <c r="J8339" s="14" t="e">
        <f ca="1">F8339-(G8339+(SUMIF('RELACION PAGO DE CAJA'!B$3:B$9173,A8339,'RELACION PAGO DE CAJA'!K$3:K$9173)+SUMIF('RELACION PAGO DE CAJA'!B$3:B$9173,A8339,'RELACION PAGO DE CAJA'!L$3:L$9173)+(SUMIF('RELACION PAGO DE CAJA'!B$3:B$9173,A8339,'RELACION PAGO DE CAJA'!M$3:M$408)+(SUMIF('RELACION PAGO DE CAJA'!B$3:B$9173,A8339,'RELACION PAGO DE CAJA'!N$3:N$9173)))))</f>
        <v>#REF!</v>
      </c>
    </row>
    <row r="8340" spans="1:10">
      <c r="A8340" s="16" t="str">
        <f t="shared" si="134"/>
        <v/>
      </c>
      <c r="B8340" s="93"/>
      <c r="C8340" s="97"/>
      <c r="D8340" s="25"/>
      <c r="E8340" s="91"/>
      <c r="F8340" s="98"/>
      <c r="G8340" s="23"/>
      <c r="H8340" s="23"/>
      <c r="I8340" s="23"/>
      <c r="J8340" s="14" t="e">
        <f ca="1">F8340-(G8340+(SUMIF('RELACION PAGO DE CAJA'!B$3:B$9173,A8340,'RELACION PAGO DE CAJA'!K$3:K$9173)+SUMIF('RELACION PAGO DE CAJA'!B$3:B$9173,A8340,'RELACION PAGO DE CAJA'!L$3:L$9173)+(SUMIF('RELACION PAGO DE CAJA'!B$3:B$9173,A8340,'RELACION PAGO DE CAJA'!M$3:M$408)+(SUMIF('RELACION PAGO DE CAJA'!B$3:B$9173,A8340,'RELACION PAGO DE CAJA'!N$3:N$9173)))))</f>
        <v>#REF!</v>
      </c>
    </row>
    <row r="8341" spans="1:10">
      <c r="A8341" s="16" t="str">
        <f t="shared" ref="A8341:A8404" si="135">CONCATENATE(B8341,D8341,E8341)</f>
        <v/>
      </c>
      <c r="B8341" s="93"/>
      <c r="C8341" s="97"/>
      <c r="D8341" s="25"/>
      <c r="E8341" s="91"/>
      <c r="F8341" s="98"/>
      <c r="G8341" s="23"/>
      <c r="H8341" s="23"/>
      <c r="I8341" s="23"/>
      <c r="J8341" s="14" t="e">
        <f ca="1">F8341-(G8341+(SUMIF('RELACION PAGO DE CAJA'!B$3:B$9173,A8341,'RELACION PAGO DE CAJA'!K$3:K$9173)+SUMIF('RELACION PAGO DE CAJA'!B$3:B$9173,A8341,'RELACION PAGO DE CAJA'!L$3:L$9173)+(SUMIF('RELACION PAGO DE CAJA'!B$3:B$9173,A8341,'RELACION PAGO DE CAJA'!M$3:M$408)+(SUMIF('RELACION PAGO DE CAJA'!B$3:B$9173,A8341,'RELACION PAGO DE CAJA'!N$3:N$9173)))))</f>
        <v>#REF!</v>
      </c>
    </row>
    <row r="8342" spans="1:10">
      <c r="A8342" s="16" t="str">
        <f t="shared" si="135"/>
        <v/>
      </c>
      <c r="B8342" s="93"/>
      <c r="C8342" s="97"/>
      <c r="D8342" s="25"/>
      <c r="E8342" s="91"/>
      <c r="F8342" s="98"/>
      <c r="G8342" s="23"/>
      <c r="H8342" s="23"/>
      <c r="I8342" s="23"/>
      <c r="J8342" s="14" t="e">
        <f ca="1">F8342-(G8342+(SUMIF('RELACION PAGO DE CAJA'!B$3:B$9173,A8342,'RELACION PAGO DE CAJA'!K$3:K$9173)+SUMIF('RELACION PAGO DE CAJA'!B$3:B$9173,A8342,'RELACION PAGO DE CAJA'!L$3:L$9173)+(SUMIF('RELACION PAGO DE CAJA'!B$3:B$9173,A8342,'RELACION PAGO DE CAJA'!M$3:M$408)+(SUMIF('RELACION PAGO DE CAJA'!B$3:B$9173,A8342,'RELACION PAGO DE CAJA'!N$3:N$9173)))))</f>
        <v>#REF!</v>
      </c>
    </row>
    <row r="8343" spans="1:10">
      <c r="A8343" s="16" t="str">
        <f t="shared" si="135"/>
        <v/>
      </c>
      <c r="B8343" s="93"/>
      <c r="C8343" s="97"/>
      <c r="D8343" s="25"/>
      <c r="E8343" s="91"/>
      <c r="F8343" s="98"/>
      <c r="G8343" s="23"/>
      <c r="H8343" s="23"/>
      <c r="I8343" s="23"/>
      <c r="J8343" s="14" t="e">
        <f ca="1">F8343-(G8343+(SUMIF('RELACION PAGO DE CAJA'!B$3:B$9173,A8343,'RELACION PAGO DE CAJA'!K$3:K$9173)+SUMIF('RELACION PAGO DE CAJA'!B$3:B$9173,A8343,'RELACION PAGO DE CAJA'!L$3:L$9173)+(SUMIF('RELACION PAGO DE CAJA'!B$3:B$9173,A8343,'RELACION PAGO DE CAJA'!M$3:M$408)+(SUMIF('RELACION PAGO DE CAJA'!B$3:B$9173,A8343,'RELACION PAGO DE CAJA'!N$3:N$9173)))))</f>
        <v>#REF!</v>
      </c>
    </row>
    <row r="8344" spans="1:10">
      <c r="A8344" s="16" t="str">
        <f t="shared" si="135"/>
        <v/>
      </c>
      <c r="B8344" s="93"/>
      <c r="C8344" s="97"/>
      <c r="D8344" s="25"/>
      <c r="E8344" s="91"/>
      <c r="F8344" s="98"/>
      <c r="G8344" s="23"/>
      <c r="H8344" s="23"/>
      <c r="I8344" s="23"/>
      <c r="J8344" s="14" t="e">
        <f ca="1">F8344-(G8344+(SUMIF('RELACION PAGO DE CAJA'!B$3:B$9173,A8344,'RELACION PAGO DE CAJA'!K$3:K$9173)+SUMIF('RELACION PAGO DE CAJA'!B$3:B$9173,A8344,'RELACION PAGO DE CAJA'!L$3:L$9173)+(SUMIF('RELACION PAGO DE CAJA'!B$3:B$9173,A8344,'RELACION PAGO DE CAJA'!M$3:M$408)+(SUMIF('RELACION PAGO DE CAJA'!B$3:B$9173,A8344,'RELACION PAGO DE CAJA'!N$3:N$9173)))))</f>
        <v>#REF!</v>
      </c>
    </row>
    <row r="8345" spans="1:10">
      <c r="A8345" s="16" t="str">
        <f t="shared" si="135"/>
        <v/>
      </c>
      <c r="B8345" s="93"/>
      <c r="C8345" s="97"/>
      <c r="D8345" s="25"/>
      <c r="E8345" s="91"/>
      <c r="F8345" s="98"/>
      <c r="G8345" s="23"/>
      <c r="H8345" s="23"/>
      <c r="I8345" s="23"/>
      <c r="J8345" s="14" t="e">
        <f ca="1">F8345-(G8345+(SUMIF('RELACION PAGO DE CAJA'!B$3:B$9173,A8345,'RELACION PAGO DE CAJA'!K$3:K$9173)+SUMIF('RELACION PAGO DE CAJA'!B$3:B$9173,A8345,'RELACION PAGO DE CAJA'!L$3:L$9173)+(SUMIF('RELACION PAGO DE CAJA'!B$3:B$9173,A8345,'RELACION PAGO DE CAJA'!M$3:M$408)+(SUMIF('RELACION PAGO DE CAJA'!B$3:B$9173,A8345,'RELACION PAGO DE CAJA'!N$3:N$9173)))))</f>
        <v>#REF!</v>
      </c>
    </row>
    <row r="8346" spans="1:10">
      <c r="A8346" s="16" t="str">
        <f t="shared" si="135"/>
        <v/>
      </c>
      <c r="B8346" s="93"/>
      <c r="C8346" s="97"/>
      <c r="D8346" s="25"/>
      <c r="E8346" s="91"/>
      <c r="F8346" s="98"/>
      <c r="G8346" s="23"/>
      <c r="H8346" s="23"/>
      <c r="I8346" s="23"/>
      <c r="J8346" s="14" t="e">
        <f ca="1">F8346-(G8346+(SUMIF('RELACION PAGO DE CAJA'!B$3:B$9173,A8346,'RELACION PAGO DE CAJA'!K$3:K$9173)+SUMIF('RELACION PAGO DE CAJA'!B$3:B$9173,A8346,'RELACION PAGO DE CAJA'!L$3:L$9173)+(SUMIF('RELACION PAGO DE CAJA'!B$3:B$9173,A8346,'RELACION PAGO DE CAJA'!M$3:M$408)+(SUMIF('RELACION PAGO DE CAJA'!B$3:B$9173,A8346,'RELACION PAGO DE CAJA'!N$3:N$9173)))))</f>
        <v>#REF!</v>
      </c>
    </row>
    <row r="8347" spans="1:10">
      <c r="A8347" s="16" t="str">
        <f t="shared" si="135"/>
        <v/>
      </c>
      <c r="B8347" s="93"/>
      <c r="C8347" s="97"/>
      <c r="D8347" s="25"/>
      <c r="E8347" s="91"/>
      <c r="F8347" s="98"/>
      <c r="G8347" s="23"/>
      <c r="H8347" s="23"/>
      <c r="I8347" s="23"/>
      <c r="J8347" s="14" t="e">
        <f ca="1">F8347-(G8347+(SUMIF('RELACION PAGO DE CAJA'!B$3:B$9173,A8347,'RELACION PAGO DE CAJA'!K$3:K$9173)+SUMIF('RELACION PAGO DE CAJA'!B$3:B$9173,A8347,'RELACION PAGO DE CAJA'!L$3:L$9173)+(SUMIF('RELACION PAGO DE CAJA'!B$3:B$9173,A8347,'RELACION PAGO DE CAJA'!M$3:M$408)+(SUMIF('RELACION PAGO DE CAJA'!B$3:B$9173,A8347,'RELACION PAGO DE CAJA'!N$3:N$9173)))))</f>
        <v>#REF!</v>
      </c>
    </row>
    <row r="8348" spans="1:10">
      <c r="A8348" s="16" t="str">
        <f t="shared" si="135"/>
        <v/>
      </c>
      <c r="B8348" s="93"/>
      <c r="C8348" s="97"/>
      <c r="D8348" s="25"/>
      <c r="E8348" s="91"/>
      <c r="F8348" s="98"/>
      <c r="G8348" s="23"/>
      <c r="H8348" s="23"/>
      <c r="I8348" s="23"/>
      <c r="J8348" s="14" t="e">
        <f ca="1">F8348-(G8348+(SUMIF('RELACION PAGO DE CAJA'!B$3:B$9173,A8348,'RELACION PAGO DE CAJA'!K$3:K$9173)+SUMIF('RELACION PAGO DE CAJA'!B$3:B$9173,A8348,'RELACION PAGO DE CAJA'!L$3:L$9173)+(SUMIF('RELACION PAGO DE CAJA'!B$3:B$9173,A8348,'RELACION PAGO DE CAJA'!M$3:M$408)+(SUMIF('RELACION PAGO DE CAJA'!B$3:B$9173,A8348,'RELACION PAGO DE CAJA'!N$3:N$9173)))))</f>
        <v>#REF!</v>
      </c>
    </row>
    <row r="8349" spans="1:10">
      <c r="A8349" s="16" t="str">
        <f t="shared" si="135"/>
        <v/>
      </c>
      <c r="B8349" s="93"/>
      <c r="C8349" s="97"/>
      <c r="D8349" s="25"/>
      <c r="E8349" s="91"/>
      <c r="F8349" s="98"/>
      <c r="G8349" s="23"/>
      <c r="H8349" s="23"/>
      <c r="I8349" s="23"/>
      <c r="J8349" s="14" t="e">
        <f ca="1">F8349-(G8349+(SUMIF('RELACION PAGO DE CAJA'!B$3:B$9173,A8349,'RELACION PAGO DE CAJA'!K$3:K$9173)+SUMIF('RELACION PAGO DE CAJA'!B$3:B$9173,A8349,'RELACION PAGO DE CAJA'!L$3:L$9173)+(SUMIF('RELACION PAGO DE CAJA'!B$3:B$9173,A8349,'RELACION PAGO DE CAJA'!M$3:M$408)+(SUMIF('RELACION PAGO DE CAJA'!B$3:B$9173,A8349,'RELACION PAGO DE CAJA'!N$3:N$9173)))))</f>
        <v>#REF!</v>
      </c>
    </row>
    <row r="8350" spans="1:10">
      <c r="A8350" s="16" t="str">
        <f t="shared" si="135"/>
        <v/>
      </c>
      <c r="B8350" s="93"/>
      <c r="C8350" s="97"/>
      <c r="D8350" s="25"/>
      <c r="E8350" s="91"/>
      <c r="F8350" s="98"/>
      <c r="G8350" s="23"/>
      <c r="H8350" s="23"/>
      <c r="I8350" s="23"/>
      <c r="J8350" s="14" t="e">
        <f ca="1">F8350-(G8350+(SUMIF('RELACION PAGO DE CAJA'!B$3:B$9173,A8350,'RELACION PAGO DE CAJA'!K$3:K$9173)+SUMIF('RELACION PAGO DE CAJA'!B$3:B$9173,A8350,'RELACION PAGO DE CAJA'!L$3:L$9173)+(SUMIF('RELACION PAGO DE CAJA'!B$3:B$9173,A8350,'RELACION PAGO DE CAJA'!M$3:M$408)+(SUMIF('RELACION PAGO DE CAJA'!B$3:B$9173,A8350,'RELACION PAGO DE CAJA'!N$3:N$9173)))))</f>
        <v>#REF!</v>
      </c>
    </row>
    <row r="8351" spans="1:10">
      <c r="A8351" s="16" t="str">
        <f t="shared" si="135"/>
        <v/>
      </c>
      <c r="B8351" s="93"/>
      <c r="C8351" s="97"/>
      <c r="D8351" s="25"/>
      <c r="E8351" s="91"/>
      <c r="F8351" s="98"/>
      <c r="G8351" s="23"/>
      <c r="H8351" s="23"/>
      <c r="I8351" s="23"/>
      <c r="J8351" s="14" t="e">
        <f ca="1">F8351-(G8351+(SUMIF('RELACION PAGO DE CAJA'!B$3:B$9173,A8351,'RELACION PAGO DE CAJA'!K$3:K$9173)+SUMIF('RELACION PAGO DE CAJA'!B$3:B$9173,A8351,'RELACION PAGO DE CAJA'!L$3:L$9173)+(SUMIF('RELACION PAGO DE CAJA'!B$3:B$9173,A8351,'RELACION PAGO DE CAJA'!M$3:M$408)+(SUMIF('RELACION PAGO DE CAJA'!B$3:B$9173,A8351,'RELACION PAGO DE CAJA'!N$3:N$9173)))))</f>
        <v>#REF!</v>
      </c>
    </row>
    <row r="8352" spans="1:10">
      <c r="A8352" s="16" t="str">
        <f t="shared" si="135"/>
        <v/>
      </c>
      <c r="B8352" s="93"/>
      <c r="C8352" s="97"/>
      <c r="D8352" s="25"/>
      <c r="E8352" s="91"/>
      <c r="F8352" s="98"/>
      <c r="G8352" s="23"/>
      <c r="H8352" s="23"/>
      <c r="I8352" s="23"/>
      <c r="J8352" s="14" t="e">
        <f ca="1">F8352-(G8352+(SUMIF('RELACION PAGO DE CAJA'!B$3:B$9173,A8352,'RELACION PAGO DE CAJA'!K$3:K$9173)+SUMIF('RELACION PAGO DE CAJA'!B$3:B$9173,A8352,'RELACION PAGO DE CAJA'!L$3:L$9173)+(SUMIF('RELACION PAGO DE CAJA'!B$3:B$9173,A8352,'RELACION PAGO DE CAJA'!M$3:M$408)+(SUMIF('RELACION PAGO DE CAJA'!B$3:B$9173,A8352,'RELACION PAGO DE CAJA'!N$3:N$9173)))))</f>
        <v>#REF!</v>
      </c>
    </row>
    <row r="8353" spans="1:10">
      <c r="A8353" s="16" t="str">
        <f t="shared" si="135"/>
        <v/>
      </c>
      <c r="B8353" s="93"/>
      <c r="C8353" s="97"/>
      <c r="D8353" s="25"/>
      <c r="E8353" s="91"/>
      <c r="F8353" s="98"/>
      <c r="G8353" s="23"/>
      <c r="H8353" s="23"/>
      <c r="I8353" s="23"/>
      <c r="J8353" s="14" t="e">
        <f ca="1">F8353-(G8353+(SUMIF('RELACION PAGO DE CAJA'!B$3:B$9173,A8353,'RELACION PAGO DE CAJA'!K$3:K$9173)+SUMIF('RELACION PAGO DE CAJA'!B$3:B$9173,A8353,'RELACION PAGO DE CAJA'!L$3:L$9173)+(SUMIF('RELACION PAGO DE CAJA'!B$3:B$9173,A8353,'RELACION PAGO DE CAJA'!M$3:M$408)+(SUMIF('RELACION PAGO DE CAJA'!B$3:B$9173,A8353,'RELACION PAGO DE CAJA'!N$3:N$9173)))))</f>
        <v>#REF!</v>
      </c>
    </row>
    <row r="8354" spans="1:10">
      <c r="A8354" s="16" t="str">
        <f t="shared" si="135"/>
        <v/>
      </c>
      <c r="B8354" s="93"/>
      <c r="C8354" s="97"/>
      <c r="D8354" s="25"/>
      <c r="E8354" s="91"/>
      <c r="F8354" s="98"/>
      <c r="G8354" s="23"/>
      <c r="H8354" s="23"/>
      <c r="I8354" s="23"/>
      <c r="J8354" s="14" t="e">
        <f ca="1">F8354-(G8354+(SUMIF('RELACION PAGO DE CAJA'!B$3:B$9173,A8354,'RELACION PAGO DE CAJA'!K$3:K$9173)+SUMIF('RELACION PAGO DE CAJA'!B$3:B$9173,A8354,'RELACION PAGO DE CAJA'!L$3:L$9173)+(SUMIF('RELACION PAGO DE CAJA'!B$3:B$9173,A8354,'RELACION PAGO DE CAJA'!M$3:M$408)+(SUMIF('RELACION PAGO DE CAJA'!B$3:B$9173,A8354,'RELACION PAGO DE CAJA'!N$3:N$9173)))))</f>
        <v>#REF!</v>
      </c>
    </row>
    <row r="8355" spans="1:10">
      <c r="A8355" s="16" t="str">
        <f t="shared" si="135"/>
        <v/>
      </c>
      <c r="B8355" s="93"/>
      <c r="C8355" s="97"/>
      <c r="D8355" s="25"/>
      <c r="E8355" s="91"/>
      <c r="F8355" s="98"/>
      <c r="G8355" s="23"/>
      <c r="H8355" s="23"/>
      <c r="I8355" s="23"/>
      <c r="J8355" s="14" t="e">
        <f ca="1">F8355-(G8355+(SUMIF('RELACION PAGO DE CAJA'!B$3:B$9173,A8355,'RELACION PAGO DE CAJA'!K$3:K$9173)+SUMIF('RELACION PAGO DE CAJA'!B$3:B$9173,A8355,'RELACION PAGO DE CAJA'!L$3:L$9173)+(SUMIF('RELACION PAGO DE CAJA'!B$3:B$9173,A8355,'RELACION PAGO DE CAJA'!M$3:M$408)+(SUMIF('RELACION PAGO DE CAJA'!B$3:B$9173,A8355,'RELACION PAGO DE CAJA'!N$3:N$9173)))))</f>
        <v>#REF!</v>
      </c>
    </row>
    <row r="8356" spans="1:10">
      <c r="A8356" s="16" t="str">
        <f t="shared" si="135"/>
        <v/>
      </c>
      <c r="B8356" s="93"/>
      <c r="C8356" s="97"/>
      <c r="D8356" s="25"/>
      <c r="E8356" s="91"/>
      <c r="F8356" s="98"/>
      <c r="G8356" s="23"/>
      <c r="H8356" s="23"/>
      <c r="I8356" s="23"/>
      <c r="J8356" s="14" t="e">
        <f ca="1">F8356-(G8356+(SUMIF('RELACION PAGO DE CAJA'!B$3:B$9173,A8356,'RELACION PAGO DE CAJA'!K$3:K$9173)+SUMIF('RELACION PAGO DE CAJA'!B$3:B$9173,A8356,'RELACION PAGO DE CAJA'!L$3:L$9173)+(SUMIF('RELACION PAGO DE CAJA'!B$3:B$9173,A8356,'RELACION PAGO DE CAJA'!M$3:M$408)+(SUMIF('RELACION PAGO DE CAJA'!B$3:B$9173,A8356,'RELACION PAGO DE CAJA'!N$3:N$9173)))))</f>
        <v>#REF!</v>
      </c>
    </row>
    <row r="8357" spans="1:10">
      <c r="A8357" s="16" t="str">
        <f t="shared" si="135"/>
        <v/>
      </c>
      <c r="B8357" s="93"/>
      <c r="C8357" s="97"/>
      <c r="D8357" s="25"/>
      <c r="E8357" s="91"/>
      <c r="F8357" s="98"/>
      <c r="G8357" s="23"/>
      <c r="H8357" s="23"/>
      <c r="I8357" s="23"/>
      <c r="J8357" s="14" t="e">
        <f ca="1">F8357-(G8357+(SUMIF('RELACION PAGO DE CAJA'!B$3:B$9173,A8357,'RELACION PAGO DE CAJA'!K$3:K$9173)+SUMIF('RELACION PAGO DE CAJA'!B$3:B$9173,A8357,'RELACION PAGO DE CAJA'!L$3:L$9173)+(SUMIF('RELACION PAGO DE CAJA'!B$3:B$9173,A8357,'RELACION PAGO DE CAJA'!M$3:M$408)+(SUMIF('RELACION PAGO DE CAJA'!B$3:B$9173,A8357,'RELACION PAGO DE CAJA'!N$3:N$9173)))))</f>
        <v>#REF!</v>
      </c>
    </row>
    <row r="8358" spans="1:10">
      <c r="A8358" s="16" t="str">
        <f t="shared" si="135"/>
        <v/>
      </c>
      <c r="B8358" s="93"/>
      <c r="C8358" s="97"/>
      <c r="D8358" s="25"/>
      <c r="E8358" s="91"/>
      <c r="F8358" s="98"/>
      <c r="G8358" s="23"/>
      <c r="H8358" s="23"/>
      <c r="I8358" s="23"/>
      <c r="J8358" s="14" t="e">
        <f ca="1">F8358-(G8358+(SUMIF('RELACION PAGO DE CAJA'!B$3:B$9173,A8358,'RELACION PAGO DE CAJA'!K$3:K$9173)+SUMIF('RELACION PAGO DE CAJA'!B$3:B$9173,A8358,'RELACION PAGO DE CAJA'!L$3:L$9173)+(SUMIF('RELACION PAGO DE CAJA'!B$3:B$9173,A8358,'RELACION PAGO DE CAJA'!M$3:M$408)+(SUMIF('RELACION PAGO DE CAJA'!B$3:B$9173,A8358,'RELACION PAGO DE CAJA'!N$3:N$9173)))))</f>
        <v>#REF!</v>
      </c>
    </row>
    <row r="8359" spans="1:10">
      <c r="A8359" s="16" t="str">
        <f t="shared" si="135"/>
        <v/>
      </c>
      <c r="B8359" s="93"/>
      <c r="C8359" s="97"/>
      <c r="D8359" s="25"/>
      <c r="E8359" s="91"/>
      <c r="F8359" s="98"/>
      <c r="G8359" s="23"/>
      <c r="H8359" s="23"/>
      <c r="I8359" s="23"/>
      <c r="J8359" s="14" t="e">
        <f ca="1">F8359-(G8359+(SUMIF('RELACION PAGO DE CAJA'!B$3:B$9173,A8359,'RELACION PAGO DE CAJA'!K$3:K$9173)+SUMIF('RELACION PAGO DE CAJA'!B$3:B$9173,A8359,'RELACION PAGO DE CAJA'!L$3:L$9173)+(SUMIF('RELACION PAGO DE CAJA'!B$3:B$9173,A8359,'RELACION PAGO DE CAJA'!M$3:M$408)+(SUMIF('RELACION PAGO DE CAJA'!B$3:B$9173,A8359,'RELACION PAGO DE CAJA'!N$3:N$9173)))))</f>
        <v>#REF!</v>
      </c>
    </row>
    <row r="8360" spans="1:10">
      <c r="A8360" s="16" t="str">
        <f t="shared" si="135"/>
        <v/>
      </c>
      <c r="B8360" s="93"/>
      <c r="C8360" s="97"/>
      <c r="D8360" s="25"/>
      <c r="E8360" s="91"/>
      <c r="F8360" s="98"/>
      <c r="G8360" s="23"/>
      <c r="H8360" s="23"/>
      <c r="I8360" s="23"/>
      <c r="J8360" s="14" t="e">
        <f ca="1">F8360-(G8360+(SUMIF('RELACION PAGO DE CAJA'!B$3:B$9173,A8360,'RELACION PAGO DE CAJA'!K$3:K$9173)+SUMIF('RELACION PAGO DE CAJA'!B$3:B$9173,A8360,'RELACION PAGO DE CAJA'!L$3:L$9173)+(SUMIF('RELACION PAGO DE CAJA'!B$3:B$9173,A8360,'RELACION PAGO DE CAJA'!M$3:M$408)+(SUMIF('RELACION PAGO DE CAJA'!B$3:B$9173,A8360,'RELACION PAGO DE CAJA'!N$3:N$9173)))))</f>
        <v>#REF!</v>
      </c>
    </row>
    <row r="8361" spans="1:10">
      <c r="A8361" s="16" t="str">
        <f t="shared" si="135"/>
        <v/>
      </c>
      <c r="B8361" s="93"/>
      <c r="C8361" s="97"/>
      <c r="D8361" s="25"/>
      <c r="E8361" s="91"/>
      <c r="F8361" s="98"/>
      <c r="G8361" s="23"/>
      <c r="H8361" s="23"/>
      <c r="I8361" s="23"/>
      <c r="J8361" s="14" t="e">
        <f ca="1">F8361-(G8361+(SUMIF('RELACION PAGO DE CAJA'!B$3:B$9173,A8361,'RELACION PAGO DE CAJA'!K$3:K$9173)+SUMIF('RELACION PAGO DE CAJA'!B$3:B$9173,A8361,'RELACION PAGO DE CAJA'!L$3:L$9173)+(SUMIF('RELACION PAGO DE CAJA'!B$3:B$9173,A8361,'RELACION PAGO DE CAJA'!M$3:M$408)+(SUMIF('RELACION PAGO DE CAJA'!B$3:B$9173,A8361,'RELACION PAGO DE CAJA'!N$3:N$9173)))))</f>
        <v>#REF!</v>
      </c>
    </row>
    <row r="8362" spans="1:10">
      <c r="A8362" s="16" t="str">
        <f t="shared" si="135"/>
        <v/>
      </c>
      <c r="B8362" s="93"/>
      <c r="C8362" s="97"/>
      <c r="D8362" s="25"/>
      <c r="E8362" s="91"/>
      <c r="F8362" s="98"/>
      <c r="G8362" s="23"/>
      <c r="H8362" s="23"/>
      <c r="I8362" s="23"/>
      <c r="J8362" s="14" t="e">
        <f ca="1">F8362-(G8362+(SUMIF('RELACION PAGO DE CAJA'!B$3:B$9173,A8362,'RELACION PAGO DE CAJA'!K$3:K$9173)+SUMIF('RELACION PAGO DE CAJA'!B$3:B$9173,A8362,'RELACION PAGO DE CAJA'!L$3:L$9173)+(SUMIF('RELACION PAGO DE CAJA'!B$3:B$9173,A8362,'RELACION PAGO DE CAJA'!M$3:M$408)+(SUMIF('RELACION PAGO DE CAJA'!B$3:B$9173,A8362,'RELACION PAGO DE CAJA'!N$3:N$9173)))))</f>
        <v>#REF!</v>
      </c>
    </row>
    <row r="8363" spans="1:10">
      <c r="A8363" s="16" t="str">
        <f t="shared" si="135"/>
        <v/>
      </c>
      <c r="B8363" s="93"/>
      <c r="C8363" s="97"/>
      <c r="D8363" s="25"/>
      <c r="E8363" s="91"/>
      <c r="F8363" s="98"/>
      <c r="G8363" s="23"/>
      <c r="H8363" s="23"/>
      <c r="I8363" s="23"/>
      <c r="J8363" s="14" t="e">
        <f ca="1">F8363-(G8363+(SUMIF('RELACION PAGO DE CAJA'!B$3:B$9173,A8363,'RELACION PAGO DE CAJA'!K$3:K$9173)+SUMIF('RELACION PAGO DE CAJA'!B$3:B$9173,A8363,'RELACION PAGO DE CAJA'!L$3:L$9173)+(SUMIF('RELACION PAGO DE CAJA'!B$3:B$9173,A8363,'RELACION PAGO DE CAJA'!M$3:M$408)+(SUMIF('RELACION PAGO DE CAJA'!B$3:B$9173,A8363,'RELACION PAGO DE CAJA'!N$3:N$9173)))))</f>
        <v>#REF!</v>
      </c>
    </row>
    <row r="8364" spans="1:10">
      <c r="A8364" s="16" t="str">
        <f t="shared" si="135"/>
        <v/>
      </c>
      <c r="B8364" s="93"/>
      <c r="C8364" s="97"/>
      <c r="D8364" s="25"/>
      <c r="E8364" s="91"/>
      <c r="F8364" s="98"/>
      <c r="G8364" s="23"/>
      <c r="H8364" s="23"/>
      <c r="I8364" s="23"/>
      <c r="J8364" s="14" t="e">
        <f ca="1">F8364-(G8364+(SUMIF('RELACION PAGO DE CAJA'!B$3:B$9173,A8364,'RELACION PAGO DE CAJA'!K$3:K$9173)+SUMIF('RELACION PAGO DE CAJA'!B$3:B$9173,A8364,'RELACION PAGO DE CAJA'!L$3:L$9173)+(SUMIF('RELACION PAGO DE CAJA'!B$3:B$9173,A8364,'RELACION PAGO DE CAJA'!M$3:M$408)+(SUMIF('RELACION PAGO DE CAJA'!B$3:B$9173,A8364,'RELACION PAGO DE CAJA'!N$3:N$9173)))))</f>
        <v>#REF!</v>
      </c>
    </row>
    <row r="8365" spans="1:10">
      <c r="A8365" s="16" t="str">
        <f t="shared" si="135"/>
        <v/>
      </c>
      <c r="B8365" s="93"/>
      <c r="C8365" s="97"/>
      <c r="D8365" s="25"/>
      <c r="E8365" s="91"/>
      <c r="F8365" s="98"/>
      <c r="G8365" s="23"/>
      <c r="H8365" s="23"/>
      <c r="I8365" s="23"/>
      <c r="J8365" s="14" t="e">
        <f ca="1">F8365-(G8365+(SUMIF('RELACION PAGO DE CAJA'!B$3:B$9173,A8365,'RELACION PAGO DE CAJA'!K$3:K$9173)+SUMIF('RELACION PAGO DE CAJA'!B$3:B$9173,A8365,'RELACION PAGO DE CAJA'!L$3:L$9173)+(SUMIF('RELACION PAGO DE CAJA'!B$3:B$9173,A8365,'RELACION PAGO DE CAJA'!M$3:M$408)+(SUMIF('RELACION PAGO DE CAJA'!B$3:B$9173,A8365,'RELACION PAGO DE CAJA'!N$3:N$9173)))))</f>
        <v>#REF!</v>
      </c>
    </row>
    <row r="8366" spans="1:10">
      <c r="A8366" s="16" t="str">
        <f t="shared" si="135"/>
        <v/>
      </c>
      <c r="B8366" s="93"/>
      <c r="C8366" s="97"/>
      <c r="D8366" s="25"/>
      <c r="E8366" s="91"/>
      <c r="F8366" s="98"/>
      <c r="G8366" s="23"/>
      <c r="H8366" s="23"/>
      <c r="I8366" s="23"/>
      <c r="J8366" s="14" t="e">
        <f ca="1">F8366-(G8366+(SUMIF('RELACION PAGO DE CAJA'!B$3:B$9173,A8366,'RELACION PAGO DE CAJA'!K$3:K$9173)+SUMIF('RELACION PAGO DE CAJA'!B$3:B$9173,A8366,'RELACION PAGO DE CAJA'!L$3:L$9173)+(SUMIF('RELACION PAGO DE CAJA'!B$3:B$9173,A8366,'RELACION PAGO DE CAJA'!M$3:M$408)+(SUMIF('RELACION PAGO DE CAJA'!B$3:B$9173,A8366,'RELACION PAGO DE CAJA'!N$3:N$9173)))))</f>
        <v>#REF!</v>
      </c>
    </row>
    <row r="8367" spans="1:10">
      <c r="A8367" s="16" t="str">
        <f t="shared" si="135"/>
        <v/>
      </c>
      <c r="B8367" s="93"/>
      <c r="C8367" s="97"/>
      <c r="D8367" s="25"/>
      <c r="E8367" s="91"/>
      <c r="F8367" s="98"/>
      <c r="G8367" s="23"/>
      <c r="H8367" s="23"/>
      <c r="I8367" s="23"/>
      <c r="J8367" s="14" t="e">
        <f ca="1">F8367-(G8367+(SUMIF('RELACION PAGO DE CAJA'!B$3:B$9173,A8367,'RELACION PAGO DE CAJA'!K$3:K$9173)+SUMIF('RELACION PAGO DE CAJA'!B$3:B$9173,A8367,'RELACION PAGO DE CAJA'!L$3:L$9173)+(SUMIF('RELACION PAGO DE CAJA'!B$3:B$9173,A8367,'RELACION PAGO DE CAJA'!M$3:M$408)+(SUMIF('RELACION PAGO DE CAJA'!B$3:B$9173,A8367,'RELACION PAGO DE CAJA'!N$3:N$9173)))))</f>
        <v>#REF!</v>
      </c>
    </row>
    <row r="8368" spans="1:10">
      <c r="A8368" s="16" t="str">
        <f t="shared" si="135"/>
        <v/>
      </c>
      <c r="B8368" s="93"/>
      <c r="C8368" s="97"/>
      <c r="D8368" s="25"/>
      <c r="E8368" s="91"/>
      <c r="F8368" s="98"/>
      <c r="G8368" s="23"/>
      <c r="H8368" s="23"/>
      <c r="I8368" s="23"/>
      <c r="J8368" s="14" t="e">
        <f ca="1">F8368-(G8368+(SUMIF('RELACION PAGO DE CAJA'!B$3:B$9173,A8368,'RELACION PAGO DE CAJA'!K$3:K$9173)+SUMIF('RELACION PAGO DE CAJA'!B$3:B$9173,A8368,'RELACION PAGO DE CAJA'!L$3:L$9173)+(SUMIF('RELACION PAGO DE CAJA'!B$3:B$9173,A8368,'RELACION PAGO DE CAJA'!M$3:M$408)+(SUMIF('RELACION PAGO DE CAJA'!B$3:B$9173,A8368,'RELACION PAGO DE CAJA'!N$3:N$9173)))))</f>
        <v>#REF!</v>
      </c>
    </row>
    <row r="8369" spans="1:10">
      <c r="A8369" s="16" t="str">
        <f t="shared" si="135"/>
        <v/>
      </c>
      <c r="B8369" s="93"/>
      <c r="C8369" s="97"/>
      <c r="D8369" s="25"/>
      <c r="E8369" s="91"/>
      <c r="F8369" s="98"/>
      <c r="G8369" s="23"/>
      <c r="H8369" s="23"/>
      <c r="I8369" s="23"/>
      <c r="J8369" s="14" t="e">
        <f ca="1">F8369-(G8369+(SUMIF('RELACION PAGO DE CAJA'!B$3:B$9173,A8369,'RELACION PAGO DE CAJA'!K$3:K$9173)+SUMIF('RELACION PAGO DE CAJA'!B$3:B$9173,A8369,'RELACION PAGO DE CAJA'!L$3:L$9173)+(SUMIF('RELACION PAGO DE CAJA'!B$3:B$9173,A8369,'RELACION PAGO DE CAJA'!M$3:M$408)+(SUMIF('RELACION PAGO DE CAJA'!B$3:B$9173,A8369,'RELACION PAGO DE CAJA'!N$3:N$9173)))))</f>
        <v>#REF!</v>
      </c>
    </row>
    <row r="8370" spans="1:10">
      <c r="A8370" s="16" t="str">
        <f t="shared" si="135"/>
        <v/>
      </c>
      <c r="B8370" s="93"/>
      <c r="C8370" s="97"/>
      <c r="D8370" s="25"/>
      <c r="E8370" s="91"/>
      <c r="F8370" s="98"/>
      <c r="G8370" s="23"/>
      <c r="H8370" s="23"/>
      <c r="I8370" s="23"/>
      <c r="J8370" s="14" t="e">
        <f ca="1">F8370-(G8370+(SUMIF('RELACION PAGO DE CAJA'!B$3:B$9173,A8370,'RELACION PAGO DE CAJA'!K$3:K$9173)+SUMIF('RELACION PAGO DE CAJA'!B$3:B$9173,A8370,'RELACION PAGO DE CAJA'!L$3:L$9173)+(SUMIF('RELACION PAGO DE CAJA'!B$3:B$9173,A8370,'RELACION PAGO DE CAJA'!M$3:M$408)+(SUMIF('RELACION PAGO DE CAJA'!B$3:B$9173,A8370,'RELACION PAGO DE CAJA'!N$3:N$9173)))))</f>
        <v>#REF!</v>
      </c>
    </row>
    <row r="8371" spans="1:10">
      <c r="A8371" s="16" t="str">
        <f t="shared" si="135"/>
        <v/>
      </c>
      <c r="B8371" s="93"/>
      <c r="C8371" s="97"/>
      <c r="D8371" s="25"/>
      <c r="E8371" s="91"/>
      <c r="F8371" s="98"/>
      <c r="G8371" s="23"/>
      <c r="H8371" s="23"/>
      <c r="I8371" s="23"/>
      <c r="J8371" s="14" t="e">
        <f ca="1">F8371-(G8371+(SUMIF('RELACION PAGO DE CAJA'!B$3:B$9173,A8371,'RELACION PAGO DE CAJA'!K$3:K$9173)+SUMIF('RELACION PAGO DE CAJA'!B$3:B$9173,A8371,'RELACION PAGO DE CAJA'!L$3:L$9173)+(SUMIF('RELACION PAGO DE CAJA'!B$3:B$9173,A8371,'RELACION PAGO DE CAJA'!M$3:M$408)+(SUMIF('RELACION PAGO DE CAJA'!B$3:B$9173,A8371,'RELACION PAGO DE CAJA'!N$3:N$9173)))))</f>
        <v>#REF!</v>
      </c>
    </row>
    <row r="8372" spans="1:10">
      <c r="A8372" s="16" t="str">
        <f t="shared" si="135"/>
        <v/>
      </c>
      <c r="B8372" s="93"/>
      <c r="C8372" s="97"/>
      <c r="D8372" s="25"/>
      <c r="E8372" s="91"/>
      <c r="F8372" s="98"/>
      <c r="G8372" s="23"/>
      <c r="H8372" s="23"/>
      <c r="I8372" s="23"/>
      <c r="J8372" s="14" t="e">
        <f ca="1">F8372-(G8372+(SUMIF('RELACION PAGO DE CAJA'!B$3:B$9173,A8372,'RELACION PAGO DE CAJA'!K$3:K$9173)+SUMIF('RELACION PAGO DE CAJA'!B$3:B$9173,A8372,'RELACION PAGO DE CAJA'!L$3:L$9173)+(SUMIF('RELACION PAGO DE CAJA'!B$3:B$9173,A8372,'RELACION PAGO DE CAJA'!M$3:M$408)+(SUMIF('RELACION PAGO DE CAJA'!B$3:B$9173,A8372,'RELACION PAGO DE CAJA'!N$3:N$9173)))))</f>
        <v>#REF!</v>
      </c>
    </row>
    <row r="8373" spans="1:10">
      <c r="A8373" s="16" t="str">
        <f t="shared" si="135"/>
        <v/>
      </c>
      <c r="B8373" s="93"/>
      <c r="C8373" s="97"/>
      <c r="D8373" s="25"/>
      <c r="E8373" s="91"/>
      <c r="F8373" s="98"/>
      <c r="G8373" s="23"/>
      <c r="H8373" s="23"/>
      <c r="I8373" s="23"/>
      <c r="J8373" s="14" t="e">
        <f ca="1">F8373-(G8373+(SUMIF('RELACION PAGO DE CAJA'!B$3:B$9173,A8373,'RELACION PAGO DE CAJA'!K$3:K$9173)+SUMIF('RELACION PAGO DE CAJA'!B$3:B$9173,A8373,'RELACION PAGO DE CAJA'!L$3:L$9173)+(SUMIF('RELACION PAGO DE CAJA'!B$3:B$9173,A8373,'RELACION PAGO DE CAJA'!M$3:M$408)+(SUMIF('RELACION PAGO DE CAJA'!B$3:B$9173,A8373,'RELACION PAGO DE CAJA'!N$3:N$9173)))))</f>
        <v>#REF!</v>
      </c>
    </row>
    <row r="8374" spans="1:10">
      <c r="A8374" s="16" t="str">
        <f t="shared" si="135"/>
        <v/>
      </c>
      <c r="B8374" s="93"/>
      <c r="C8374" s="97"/>
      <c r="D8374" s="25"/>
      <c r="E8374" s="91"/>
      <c r="F8374" s="98"/>
      <c r="G8374" s="23"/>
      <c r="H8374" s="23"/>
      <c r="I8374" s="23"/>
      <c r="J8374" s="14" t="e">
        <f ca="1">F8374-(G8374+(SUMIF('RELACION PAGO DE CAJA'!B$3:B$9173,A8374,'RELACION PAGO DE CAJA'!K$3:K$9173)+SUMIF('RELACION PAGO DE CAJA'!B$3:B$9173,A8374,'RELACION PAGO DE CAJA'!L$3:L$9173)+(SUMIF('RELACION PAGO DE CAJA'!B$3:B$9173,A8374,'RELACION PAGO DE CAJA'!M$3:M$408)+(SUMIF('RELACION PAGO DE CAJA'!B$3:B$9173,A8374,'RELACION PAGO DE CAJA'!N$3:N$9173)))))</f>
        <v>#REF!</v>
      </c>
    </row>
    <row r="8375" spans="1:10">
      <c r="A8375" s="16" t="str">
        <f t="shared" si="135"/>
        <v/>
      </c>
      <c r="B8375" s="93"/>
      <c r="C8375" s="97"/>
      <c r="D8375" s="25"/>
      <c r="E8375" s="91"/>
      <c r="F8375" s="98"/>
      <c r="G8375" s="23"/>
      <c r="H8375" s="23"/>
      <c r="I8375" s="23"/>
      <c r="J8375" s="14" t="e">
        <f ca="1">F8375-(G8375+(SUMIF('RELACION PAGO DE CAJA'!B$3:B$9173,A8375,'RELACION PAGO DE CAJA'!K$3:K$9173)+SUMIF('RELACION PAGO DE CAJA'!B$3:B$9173,A8375,'RELACION PAGO DE CAJA'!L$3:L$9173)+(SUMIF('RELACION PAGO DE CAJA'!B$3:B$9173,A8375,'RELACION PAGO DE CAJA'!M$3:M$408)+(SUMIF('RELACION PAGO DE CAJA'!B$3:B$9173,A8375,'RELACION PAGO DE CAJA'!N$3:N$9173)))))</f>
        <v>#REF!</v>
      </c>
    </row>
    <row r="8376" spans="1:10">
      <c r="A8376" s="16" t="str">
        <f t="shared" si="135"/>
        <v/>
      </c>
      <c r="B8376" s="93"/>
      <c r="C8376" s="97"/>
      <c r="D8376" s="25"/>
      <c r="E8376" s="91"/>
      <c r="F8376" s="98"/>
      <c r="G8376" s="23"/>
      <c r="H8376" s="23"/>
      <c r="I8376" s="23"/>
      <c r="J8376" s="14" t="e">
        <f ca="1">F8376-(G8376+(SUMIF('RELACION PAGO DE CAJA'!B$3:B$9173,A8376,'RELACION PAGO DE CAJA'!K$3:K$9173)+SUMIF('RELACION PAGO DE CAJA'!B$3:B$9173,A8376,'RELACION PAGO DE CAJA'!L$3:L$9173)+(SUMIF('RELACION PAGO DE CAJA'!B$3:B$9173,A8376,'RELACION PAGO DE CAJA'!M$3:M$408)+(SUMIF('RELACION PAGO DE CAJA'!B$3:B$9173,A8376,'RELACION PAGO DE CAJA'!N$3:N$9173)))))</f>
        <v>#REF!</v>
      </c>
    </row>
    <row r="8377" spans="1:10">
      <c r="A8377" s="16" t="str">
        <f t="shared" si="135"/>
        <v/>
      </c>
      <c r="B8377" s="93"/>
      <c r="C8377" s="97"/>
      <c r="D8377" s="25"/>
      <c r="E8377" s="91"/>
      <c r="F8377" s="98"/>
      <c r="G8377" s="23"/>
      <c r="H8377" s="23"/>
      <c r="I8377" s="23"/>
      <c r="J8377" s="14" t="e">
        <f ca="1">F8377-(G8377+(SUMIF('RELACION PAGO DE CAJA'!B$3:B$9173,A8377,'RELACION PAGO DE CAJA'!K$3:K$9173)+SUMIF('RELACION PAGO DE CAJA'!B$3:B$9173,A8377,'RELACION PAGO DE CAJA'!L$3:L$9173)+(SUMIF('RELACION PAGO DE CAJA'!B$3:B$9173,A8377,'RELACION PAGO DE CAJA'!M$3:M$408)+(SUMIF('RELACION PAGO DE CAJA'!B$3:B$9173,A8377,'RELACION PAGO DE CAJA'!N$3:N$9173)))))</f>
        <v>#REF!</v>
      </c>
    </row>
    <row r="8378" spans="1:10">
      <c r="A8378" s="16" t="str">
        <f t="shared" si="135"/>
        <v/>
      </c>
      <c r="B8378" s="93"/>
      <c r="C8378" s="97"/>
      <c r="D8378" s="25"/>
      <c r="E8378" s="91"/>
      <c r="F8378" s="98"/>
      <c r="G8378" s="23"/>
      <c r="H8378" s="23"/>
      <c r="I8378" s="23"/>
      <c r="J8378" s="14" t="e">
        <f ca="1">F8378-(G8378+(SUMIF('RELACION PAGO DE CAJA'!B$3:B$9173,A8378,'RELACION PAGO DE CAJA'!K$3:K$9173)+SUMIF('RELACION PAGO DE CAJA'!B$3:B$9173,A8378,'RELACION PAGO DE CAJA'!L$3:L$9173)+(SUMIF('RELACION PAGO DE CAJA'!B$3:B$9173,A8378,'RELACION PAGO DE CAJA'!M$3:M$408)+(SUMIF('RELACION PAGO DE CAJA'!B$3:B$9173,A8378,'RELACION PAGO DE CAJA'!N$3:N$9173)))))</f>
        <v>#REF!</v>
      </c>
    </row>
    <row r="8379" spans="1:10">
      <c r="A8379" s="16" t="str">
        <f t="shared" si="135"/>
        <v/>
      </c>
      <c r="B8379" s="93"/>
      <c r="C8379" s="97"/>
      <c r="D8379" s="25"/>
      <c r="E8379" s="91"/>
      <c r="F8379" s="98"/>
      <c r="G8379" s="23"/>
      <c r="H8379" s="23"/>
      <c r="I8379" s="23"/>
      <c r="J8379" s="14" t="e">
        <f ca="1">F8379-(G8379+(SUMIF('RELACION PAGO DE CAJA'!B$3:B$9173,A8379,'RELACION PAGO DE CAJA'!K$3:K$9173)+SUMIF('RELACION PAGO DE CAJA'!B$3:B$9173,A8379,'RELACION PAGO DE CAJA'!L$3:L$9173)+(SUMIF('RELACION PAGO DE CAJA'!B$3:B$9173,A8379,'RELACION PAGO DE CAJA'!M$3:M$408)+(SUMIF('RELACION PAGO DE CAJA'!B$3:B$9173,A8379,'RELACION PAGO DE CAJA'!N$3:N$9173)))))</f>
        <v>#REF!</v>
      </c>
    </row>
    <row r="8380" spans="1:10">
      <c r="A8380" s="16" t="str">
        <f t="shared" si="135"/>
        <v/>
      </c>
      <c r="B8380" s="93"/>
      <c r="C8380" s="97"/>
      <c r="D8380" s="25"/>
      <c r="E8380" s="91"/>
      <c r="F8380" s="98"/>
      <c r="G8380" s="23"/>
      <c r="H8380" s="23"/>
      <c r="I8380" s="23"/>
      <c r="J8380" s="14" t="e">
        <f ca="1">F8380-(G8380+(SUMIF('RELACION PAGO DE CAJA'!B$3:B$9173,A8380,'RELACION PAGO DE CAJA'!K$3:K$9173)+SUMIF('RELACION PAGO DE CAJA'!B$3:B$9173,A8380,'RELACION PAGO DE CAJA'!L$3:L$9173)+(SUMIF('RELACION PAGO DE CAJA'!B$3:B$9173,A8380,'RELACION PAGO DE CAJA'!M$3:M$408)+(SUMIF('RELACION PAGO DE CAJA'!B$3:B$9173,A8380,'RELACION PAGO DE CAJA'!N$3:N$9173)))))</f>
        <v>#REF!</v>
      </c>
    </row>
    <row r="8381" spans="1:10">
      <c r="A8381" s="16" t="str">
        <f t="shared" si="135"/>
        <v/>
      </c>
      <c r="B8381" s="93"/>
      <c r="C8381" s="97"/>
      <c r="D8381" s="25"/>
      <c r="E8381" s="91"/>
      <c r="F8381" s="98"/>
      <c r="G8381" s="23"/>
      <c r="H8381" s="23"/>
      <c r="I8381" s="23"/>
      <c r="J8381" s="14" t="e">
        <f ca="1">F8381-(G8381+(SUMIF('RELACION PAGO DE CAJA'!B$3:B$9173,A8381,'RELACION PAGO DE CAJA'!K$3:K$9173)+SUMIF('RELACION PAGO DE CAJA'!B$3:B$9173,A8381,'RELACION PAGO DE CAJA'!L$3:L$9173)+(SUMIF('RELACION PAGO DE CAJA'!B$3:B$9173,A8381,'RELACION PAGO DE CAJA'!M$3:M$408)+(SUMIF('RELACION PAGO DE CAJA'!B$3:B$9173,A8381,'RELACION PAGO DE CAJA'!N$3:N$9173)))))</f>
        <v>#REF!</v>
      </c>
    </row>
    <row r="8382" spans="1:10">
      <c r="A8382" s="16" t="str">
        <f t="shared" si="135"/>
        <v/>
      </c>
      <c r="B8382" s="93"/>
      <c r="C8382" s="97"/>
      <c r="D8382" s="25"/>
      <c r="E8382" s="91"/>
      <c r="F8382" s="98"/>
      <c r="G8382" s="23"/>
      <c r="H8382" s="23"/>
      <c r="I8382" s="23"/>
      <c r="J8382" s="14" t="e">
        <f ca="1">F8382-(G8382+(SUMIF('RELACION PAGO DE CAJA'!B$3:B$9173,A8382,'RELACION PAGO DE CAJA'!K$3:K$9173)+SUMIF('RELACION PAGO DE CAJA'!B$3:B$9173,A8382,'RELACION PAGO DE CAJA'!L$3:L$9173)+(SUMIF('RELACION PAGO DE CAJA'!B$3:B$9173,A8382,'RELACION PAGO DE CAJA'!M$3:M$408)+(SUMIF('RELACION PAGO DE CAJA'!B$3:B$9173,A8382,'RELACION PAGO DE CAJA'!N$3:N$9173)))))</f>
        <v>#REF!</v>
      </c>
    </row>
    <row r="8383" spans="1:10">
      <c r="A8383" s="16" t="str">
        <f t="shared" si="135"/>
        <v/>
      </c>
      <c r="B8383" s="93"/>
      <c r="C8383" s="97"/>
      <c r="D8383" s="25"/>
      <c r="E8383" s="91"/>
      <c r="F8383" s="98"/>
      <c r="G8383" s="23"/>
      <c r="H8383" s="23"/>
      <c r="I8383" s="23"/>
      <c r="J8383" s="14" t="e">
        <f ca="1">F8383-(G8383+(SUMIF('RELACION PAGO DE CAJA'!B$3:B$9173,A8383,'RELACION PAGO DE CAJA'!K$3:K$9173)+SUMIF('RELACION PAGO DE CAJA'!B$3:B$9173,A8383,'RELACION PAGO DE CAJA'!L$3:L$9173)+(SUMIF('RELACION PAGO DE CAJA'!B$3:B$9173,A8383,'RELACION PAGO DE CAJA'!M$3:M$408)+(SUMIF('RELACION PAGO DE CAJA'!B$3:B$9173,A8383,'RELACION PAGO DE CAJA'!N$3:N$9173)))))</f>
        <v>#REF!</v>
      </c>
    </row>
    <row r="8384" spans="1:10">
      <c r="A8384" s="16" t="str">
        <f t="shared" si="135"/>
        <v/>
      </c>
      <c r="B8384" s="93"/>
      <c r="C8384" s="97"/>
      <c r="D8384" s="25"/>
      <c r="E8384" s="91"/>
      <c r="F8384" s="98"/>
      <c r="G8384" s="23"/>
      <c r="H8384" s="23"/>
      <c r="I8384" s="23"/>
      <c r="J8384" s="14" t="e">
        <f ca="1">F8384-(G8384+(SUMIF('RELACION PAGO DE CAJA'!B$3:B$9173,A8384,'RELACION PAGO DE CAJA'!K$3:K$9173)+SUMIF('RELACION PAGO DE CAJA'!B$3:B$9173,A8384,'RELACION PAGO DE CAJA'!L$3:L$9173)+(SUMIF('RELACION PAGO DE CAJA'!B$3:B$9173,A8384,'RELACION PAGO DE CAJA'!M$3:M$408)+(SUMIF('RELACION PAGO DE CAJA'!B$3:B$9173,A8384,'RELACION PAGO DE CAJA'!N$3:N$9173)))))</f>
        <v>#REF!</v>
      </c>
    </row>
    <row r="8385" spans="1:10">
      <c r="A8385" s="16" t="str">
        <f t="shared" si="135"/>
        <v/>
      </c>
      <c r="B8385" s="93"/>
      <c r="C8385" s="97"/>
      <c r="D8385" s="25"/>
      <c r="E8385" s="91"/>
      <c r="F8385" s="98"/>
      <c r="G8385" s="23"/>
      <c r="H8385" s="23"/>
      <c r="I8385" s="23"/>
      <c r="J8385" s="14" t="e">
        <f ca="1">F8385-(G8385+(SUMIF('RELACION PAGO DE CAJA'!B$3:B$9173,A8385,'RELACION PAGO DE CAJA'!K$3:K$9173)+SUMIF('RELACION PAGO DE CAJA'!B$3:B$9173,A8385,'RELACION PAGO DE CAJA'!L$3:L$9173)+(SUMIF('RELACION PAGO DE CAJA'!B$3:B$9173,A8385,'RELACION PAGO DE CAJA'!M$3:M$408)+(SUMIF('RELACION PAGO DE CAJA'!B$3:B$9173,A8385,'RELACION PAGO DE CAJA'!N$3:N$9173)))))</f>
        <v>#REF!</v>
      </c>
    </row>
    <row r="8386" spans="1:10">
      <c r="A8386" s="16" t="str">
        <f t="shared" si="135"/>
        <v/>
      </c>
      <c r="B8386" s="93"/>
      <c r="C8386" s="97"/>
      <c r="D8386" s="25"/>
      <c r="E8386" s="91"/>
      <c r="F8386" s="98"/>
      <c r="G8386" s="23"/>
      <c r="H8386" s="23"/>
      <c r="I8386" s="23"/>
      <c r="J8386" s="14" t="e">
        <f ca="1">F8386-(G8386+(SUMIF('RELACION PAGO DE CAJA'!B$3:B$9173,A8386,'RELACION PAGO DE CAJA'!K$3:K$9173)+SUMIF('RELACION PAGO DE CAJA'!B$3:B$9173,A8386,'RELACION PAGO DE CAJA'!L$3:L$9173)+(SUMIF('RELACION PAGO DE CAJA'!B$3:B$9173,A8386,'RELACION PAGO DE CAJA'!M$3:M$408)+(SUMIF('RELACION PAGO DE CAJA'!B$3:B$9173,A8386,'RELACION PAGO DE CAJA'!N$3:N$9173)))))</f>
        <v>#REF!</v>
      </c>
    </row>
    <row r="8387" spans="1:10">
      <c r="A8387" s="16" t="str">
        <f t="shared" si="135"/>
        <v/>
      </c>
      <c r="B8387" s="93"/>
      <c r="C8387" s="97"/>
      <c r="D8387" s="25"/>
      <c r="E8387" s="91"/>
      <c r="F8387" s="98"/>
      <c r="G8387" s="23"/>
      <c r="H8387" s="23"/>
      <c r="I8387" s="23"/>
      <c r="J8387" s="14" t="e">
        <f ca="1">F8387-(G8387+(SUMIF('RELACION PAGO DE CAJA'!B$3:B$9173,A8387,'RELACION PAGO DE CAJA'!K$3:K$9173)+SUMIF('RELACION PAGO DE CAJA'!B$3:B$9173,A8387,'RELACION PAGO DE CAJA'!L$3:L$9173)+(SUMIF('RELACION PAGO DE CAJA'!B$3:B$9173,A8387,'RELACION PAGO DE CAJA'!M$3:M$408)+(SUMIF('RELACION PAGO DE CAJA'!B$3:B$9173,A8387,'RELACION PAGO DE CAJA'!N$3:N$9173)))))</f>
        <v>#REF!</v>
      </c>
    </row>
    <row r="8388" spans="1:10">
      <c r="A8388" s="16" t="str">
        <f t="shared" si="135"/>
        <v/>
      </c>
      <c r="B8388" s="93"/>
      <c r="C8388" s="97"/>
      <c r="D8388" s="25"/>
      <c r="E8388" s="91"/>
      <c r="F8388" s="98"/>
      <c r="G8388" s="23"/>
      <c r="H8388" s="23"/>
      <c r="I8388" s="23"/>
      <c r="J8388" s="14" t="e">
        <f ca="1">F8388-(G8388+(SUMIF('RELACION PAGO DE CAJA'!B$3:B$9173,A8388,'RELACION PAGO DE CAJA'!K$3:K$9173)+SUMIF('RELACION PAGO DE CAJA'!B$3:B$9173,A8388,'RELACION PAGO DE CAJA'!L$3:L$9173)+(SUMIF('RELACION PAGO DE CAJA'!B$3:B$9173,A8388,'RELACION PAGO DE CAJA'!M$3:M$408)+(SUMIF('RELACION PAGO DE CAJA'!B$3:B$9173,A8388,'RELACION PAGO DE CAJA'!N$3:N$9173)))))</f>
        <v>#REF!</v>
      </c>
    </row>
    <row r="8389" spans="1:10">
      <c r="A8389" s="16" t="str">
        <f t="shared" si="135"/>
        <v/>
      </c>
      <c r="B8389" s="93"/>
      <c r="C8389" s="97"/>
      <c r="D8389" s="25"/>
      <c r="E8389" s="91"/>
      <c r="F8389" s="98"/>
      <c r="G8389" s="23"/>
      <c r="H8389" s="23"/>
      <c r="I8389" s="23"/>
      <c r="J8389" s="14" t="e">
        <f ca="1">F8389-(G8389+(SUMIF('RELACION PAGO DE CAJA'!B$3:B$9173,A8389,'RELACION PAGO DE CAJA'!K$3:K$9173)+SUMIF('RELACION PAGO DE CAJA'!B$3:B$9173,A8389,'RELACION PAGO DE CAJA'!L$3:L$9173)+(SUMIF('RELACION PAGO DE CAJA'!B$3:B$9173,A8389,'RELACION PAGO DE CAJA'!M$3:M$408)+(SUMIF('RELACION PAGO DE CAJA'!B$3:B$9173,A8389,'RELACION PAGO DE CAJA'!N$3:N$9173)))))</f>
        <v>#REF!</v>
      </c>
    </row>
    <row r="8390" spans="1:10">
      <c r="A8390" s="16" t="str">
        <f t="shared" si="135"/>
        <v/>
      </c>
      <c r="B8390" s="93"/>
      <c r="C8390" s="97"/>
      <c r="D8390" s="25"/>
      <c r="E8390" s="91"/>
      <c r="F8390" s="98"/>
      <c r="G8390" s="23"/>
      <c r="H8390" s="23"/>
      <c r="I8390" s="23"/>
      <c r="J8390" s="14" t="e">
        <f ca="1">F8390-(G8390+(SUMIF('RELACION PAGO DE CAJA'!B$3:B$9173,A8390,'RELACION PAGO DE CAJA'!K$3:K$9173)+SUMIF('RELACION PAGO DE CAJA'!B$3:B$9173,A8390,'RELACION PAGO DE CAJA'!L$3:L$9173)+(SUMIF('RELACION PAGO DE CAJA'!B$3:B$9173,A8390,'RELACION PAGO DE CAJA'!M$3:M$408)+(SUMIF('RELACION PAGO DE CAJA'!B$3:B$9173,A8390,'RELACION PAGO DE CAJA'!N$3:N$9173)))))</f>
        <v>#REF!</v>
      </c>
    </row>
    <row r="8391" spans="1:10">
      <c r="A8391" s="16" t="str">
        <f t="shared" si="135"/>
        <v/>
      </c>
      <c r="B8391" s="93"/>
      <c r="C8391" s="97"/>
      <c r="D8391" s="25"/>
      <c r="E8391" s="91"/>
      <c r="F8391" s="98"/>
      <c r="G8391" s="23"/>
      <c r="H8391" s="23"/>
      <c r="I8391" s="23"/>
      <c r="J8391" s="14" t="e">
        <f ca="1">F8391-(G8391+(SUMIF('RELACION PAGO DE CAJA'!B$3:B$9173,A8391,'RELACION PAGO DE CAJA'!K$3:K$9173)+SUMIF('RELACION PAGO DE CAJA'!B$3:B$9173,A8391,'RELACION PAGO DE CAJA'!L$3:L$9173)+(SUMIF('RELACION PAGO DE CAJA'!B$3:B$9173,A8391,'RELACION PAGO DE CAJA'!M$3:M$408)+(SUMIF('RELACION PAGO DE CAJA'!B$3:B$9173,A8391,'RELACION PAGO DE CAJA'!N$3:N$9173)))))</f>
        <v>#REF!</v>
      </c>
    </row>
    <row r="8392" spans="1:10">
      <c r="A8392" s="16" t="str">
        <f t="shared" si="135"/>
        <v/>
      </c>
      <c r="B8392" s="93"/>
      <c r="C8392" s="97"/>
      <c r="D8392" s="25"/>
      <c r="E8392" s="91"/>
      <c r="F8392" s="98"/>
      <c r="G8392" s="23"/>
      <c r="H8392" s="23"/>
      <c r="I8392" s="23"/>
      <c r="J8392" s="14" t="e">
        <f ca="1">F8392-(G8392+(SUMIF('RELACION PAGO DE CAJA'!B$3:B$9173,A8392,'RELACION PAGO DE CAJA'!K$3:K$9173)+SUMIF('RELACION PAGO DE CAJA'!B$3:B$9173,A8392,'RELACION PAGO DE CAJA'!L$3:L$9173)+(SUMIF('RELACION PAGO DE CAJA'!B$3:B$9173,A8392,'RELACION PAGO DE CAJA'!M$3:M$408)+(SUMIF('RELACION PAGO DE CAJA'!B$3:B$9173,A8392,'RELACION PAGO DE CAJA'!N$3:N$9173)))))</f>
        <v>#REF!</v>
      </c>
    </row>
    <row r="8393" spans="1:10">
      <c r="A8393" s="16" t="str">
        <f t="shared" si="135"/>
        <v/>
      </c>
      <c r="B8393" s="93"/>
      <c r="C8393" s="97"/>
      <c r="D8393" s="25"/>
      <c r="E8393" s="91"/>
      <c r="F8393" s="98"/>
      <c r="G8393" s="23"/>
      <c r="H8393" s="23"/>
      <c r="I8393" s="23"/>
      <c r="J8393" s="14" t="e">
        <f ca="1">F8393-(G8393+(SUMIF('RELACION PAGO DE CAJA'!B$3:B$9173,A8393,'RELACION PAGO DE CAJA'!K$3:K$9173)+SUMIF('RELACION PAGO DE CAJA'!B$3:B$9173,A8393,'RELACION PAGO DE CAJA'!L$3:L$9173)+(SUMIF('RELACION PAGO DE CAJA'!B$3:B$9173,A8393,'RELACION PAGO DE CAJA'!M$3:M$408)+(SUMIF('RELACION PAGO DE CAJA'!B$3:B$9173,A8393,'RELACION PAGO DE CAJA'!N$3:N$9173)))))</f>
        <v>#REF!</v>
      </c>
    </row>
    <row r="8394" spans="1:10">
      <c r="A8394" s="16" t="str">
        <f t="shared" si="135"/>
        <v/>
      </c>
      <c r="B8394" s="93"/>
      <c r="C8394" s="97"/>
      <c r="D8394" s="25"/>
      <c r="E8394" s="91"/>
      <c r="F8394" s="98"/>
      <c r="G8394" s="23"/>
      <c r="H8394" s="23"/>
      <c r="I8394" s="23"/>
      <c r="J8394" s="14" t="e">
        <f ca="1">F8394-(G8394+(SUMIF('RELACION PAGO DE CAJA'!B$3:B$9173,A8394,'RELACION PAGO DE CAJA'!K$3:K$9173)+SUMIF('RELACION PAGO DE CAJA'!B$3:B$9173,A8394,'RELACION PAGO DE CAJA'!L$3:L$9173)+(SUMIF('RELACION PAGO DE CAJA'!B$3:B$9173,A8394,'RELACION PAGO DE CAJA'!M$3:M$408)+(SUMIF('RELACION PAGO DE CAJA'!B$3:B$9173,A8394,'RELACION PAGO DE CAJA'!N$3:N$9173)))))</f>
        <v>#REF!</v>
      </c>
    </row>
    <row r="8395" spans="1:10">
      <c r="A8395" s="16" t="str">
        <f t="shared" si="135"/>
        <v/>
      </c>
      <c r="B8395" s="93"/>
      <c r="C8395" s="97"/>
      <c r="D8395" s="25"/>
      <c r="E8395" s="91"/>
      <c r="F8395" s="98"/>
      <c r="G8395" s="23"/>
      <c r="H8395" s="23"/>
      <c r="I8395" s="23"/>
      <c r="J8395" s="14" t="e">
        <f ca="1">F8395-(G8395+(SUMIF('RELACION PAGO DE CAJA'!B$3:B$9173,A8395,'RELACION PAGO DE CAJA'!K$3:K$9173)+SUMIF('RELACION PAGO DE CAJA'!B$3:B$9173,A8395,'RELACION PAGO DE CAJA'!L$3:L$9173)+(SUMIF('RELACION PAGO DE CAJA'!B$3:B$9173,A8395,'RELACION PAGO DE CAJA'!M$3:M$408)+(SUMIF('RELACION PAGO DE CAJA'!B$3:B$9173,A8395,'RELACION PAGO DE CAJA'!N$3:N$9173)))))</f>
        <v>#REF!</v>
      </c>
    </row>
    <row r="8396" spans="1:10">
      <c r="A8396" s="16" t="str">
        <f t="shared" si="135"/>
        <v/>
      </c>
      <c r="B8396" s="93"/>
      <c r="C8396" s="97"/>
      <c r="D8396" s="25"/>
      <c r="E8396" s="91"/>
      <c r="F8396" s="98"/>
      <c r="G8396" s="23"/>
      <c r="H8396" s="23"/>
      <c r="I8396" s="23"/>
      <c r="J8396" s="14" t="e">
        <f ca="1">F8396-(G8396+(SUMIF('RELACION PAGO DE CAJA'!B$3:B$9173,A8396,'RELACION PAGO DE CAJA'!K$3:K$9173)+SUMIF('RELACION PAGO DE CAJA'!B$3:B$9173,A8396,'RELACION PAGO DE CAJA'!L$3:L$9173)+(SUMIF('RELACION PAGO DE CAJA'!B$3:B$9173,A8396,'RELACION PAGO DE CAJA'!M$3:M$408)+(SUMIF('RELACION PAGO DE CAJA'!B$3:B$9173,A8396,'RELACION PAGO DE CAJA'!N$3:N$9173)))))</f>
        <v>#REF!</v>
      </c>
    </row>
    <row r="8397" spans="1:10">
      <c r="A8397" s="16" t="str">
        <f t="shared" si="135"/>
        <v/>
      </c>
      <c r="B8397" s="93"/>
      <c r="C8397" s="97"/>
      <c r="D8397" s="25"/>
      <c r="E8397" s="91"/>
      <c r="F8397" s="98"/>
      <c r="G8397" s="23"/>
      <c r="H8397" s="23"/>
      <c r="I8397" s="23"/>
      <c r="J8397" s="14" t="e">
        <f ca="1">F8397-(G8397+(SUMIF('RELACION PAGO DE CAJA'!B$3:B$9173,A8397,'RELACION PAGO DE CAJA'!K$3:K$9173)+SUMIF('RELACION PAGO DE CAJA'!B$3:B$9173,A8397,'RELACION PAGO DE CAJA'!L$3:L$9173)+(SUMIF('RELACION PAGO DE CAJA'!B$3:B$9173,A8397,'RELACION PAGO DE CAJA'!M$3:M$408)+(SUMIF('RELACION PAGO DE CAJA'!B$3:B$9173,A8397,'RELACION PAGO DE CAJA'!N$3:N$9173)))))</f>
        <v>#REF!</v>
      </c>
    </row>
    <row r="8398" spans="1:10">
      <c r="A8398" s="16" t="str">
        <f t="shared" si="135"/>
        <v/>
      </c>
      <c r="B8398" s="93"/>
      <c r="C8398" s="97"/>
      <c r="D8398" s="25"/>
      <c r="E8398" s="91"/>
      <c r="F8398" s="98"/>
      <c r="G8398" s="23"/>
      <c r="H8398" s="23"/>
      <c r="I8398" s="23"/>
      <c r="J8398" s="14" t="e">
        <f ca="1">F8398-(G8398+(SUMIF('RELACION PAGO DE CAJA'!B$3:B$9173,A8398,'RELACION PAGO DE CAJA'!K$3:K$9173)+SUMIF('RELACION PAGO DE CAJA'!B$3:B$9173,A8398,'RELACION PAGO DE CAJA'!L$3:L$9173)+(SUMIF('RELACION PAGO DE CAJA'!B$3:B$9173,A8398,'RELACION PAGO DE CAJA'!M$3:M$408)+(SUMIF('RELACION PAGO DE CAJA'!B$3:B$9173,A8398,'RELACION PAGO DE CAJA'!N$3:N$9173)))))</f>
        <v>#REF!</v>
      </c>
    </row>
    <row r="8399" spans="1:10">
      <c r="A8399" s="16" t="str">
        <f t="shared" si="135"/>
        <v/>
      </c>
      <c r="B8399" s="93"/>
      <c r="C8399" s="97"/>
      <c r="D8399" s="25"/>
      <c r="E8399" s="91"/>
      <c r="F8399" s="98"/>
      <c r="G8399" s="23"/>
      <c r="H8399" s="23"/>
      <c r="I8399" s="23"/>
      <c r="J8399" s="14" t="e">
        <f ca="1">F8399-(G8399+(SUMIF('RELACION PAGO DE CAJA'!B$3:B$9173,A8399,'RELACION PAGO DE CAJA'!K$3:K$9173)+SUMIF('RELACION PAGO DE CAJA'!B$3:B$9173,A8399,'RELACION PAGO DE CAJA'!L$3:L$9173)+(SUMIF('RELACION PAGO DE CAJA'!B$3:B$9173,A8399,'RELACION PAGO DE CAJA'!M$3:M$408)+(SUMIF('RELACION PAGO DE CAJA'!B$3:B$9173,A8399,'RELACION PAGO DE CAJA'!N$3:N$9173)))))</f>
        <v>#REF!</v>
      </c>
    </row>
    <row r="8400" spans="1:10">
      <c r="A8400" s="16" t="str">
        <f t="shared" si="135"/>
        <v/>
      </c>
      <c r="B8400" s="93"/>
      <c r="C8400" s="97"/>
      <c r="D8400" s="25"/>
      <c r="E8400" s="91"/>
      <c r="F8400" s="98"/>
      <c r="G8400" s="23"/>
      <c r="H8400" s="23"/>
      <c r="I8400" s="23"/>
      <c r="J8400" s="14" t="e">
        <f ca="1">F8400-(G8400+(SUMIF('RELACION PAGO DE CAJA'!B$3:B$9173,A8400,'RELACION PAGO DE CAJA'!K$3:K$9173)+SUMIF('RELACION PAGO DE CAJA'!B$3:B$9173,A8400,'RELACION PAGO DE CAJA'!L$3:L$9173)+(SUMIF('RELACION PAGO DE CAJA'!B$3:B$9173,A8400,'RELACION PAGO DE CAJA'!M$3:M$408)+(SUMIF('RELACION PAGO DE CAJA'!B$3:B$9173,A8400,'RELACION PAGO DE CAJA'!N$3:N$9173)))))</f>
        <v>#REF!</v>
      </c>
    </row>
    <row r="8401" spans="1:10">
      <c r="A8401" s="16" t="str">
        <f t="shared" si="135"/>
        <v/>
      </c>
      <c r="B8401" s="93"/>
      <c r="C8401" s="97"/>
      <c r="D8401" s="25"/>
      <c r="E8401" s="91"/>
      <c r="F8401" s="98"/>
      <c r="G8401" s="23"/>
      <c r="H8401" s="23"/>
      <c r="I8401" s="23"/>
      <c r="J8401" s="14" t="e">
        <f ca="1">F8401-(G8401+(SUMIF('RELACION PAGO DE CAJA'!B$3:B$9173,A8401,'RELACION PAGO DE CAJA'!K$3:K$9173)+SUMIF('RELACION PAGO DE CAJA'!B$3:B$9173,A8401,'RELACION PAGO DE CAJA'!L$3:L$9173)+(SUMIF('RELACION PAGO DE CAJA'!B$3:B$9173,A8401,'RELACION PAGO DE CAJA'!M$3:M$408)+(SUMIF('RELACION PAGO DE CAJA'!B$3:B$9173,A8401,'RELACION PAGO DE CAJA'!N$3:N$9173)))))</f>
        <v>#REF!</v>
      </c>
    </row>
    <row r="8402" spans="1:10">
      <c r="A8402" s="16" t="str">
        <f t="shared" si="135"/>
        <v/>
      </c>
      <c r="B8402" s="93"/>
      <c r="C8402" s="97"/>
      <c r="D8402" s="25"/>
      <c r="E8402" s="91"/>
      <c r="F8402" s="98"/>
      <c r="G8402" s="23"/>
      <c r="H8402" s="23"/>
      <c r="I8402" s="23"/>
      <c r="J8402" s="14" t="e">
        <f ca="1">F8402-(G8402+(SUMIF('RELACION PAGO DE CAJA'!B$3:B$9173,A8402,'RELACION PAGO DE CAJA'!K$3:K$9173)+SUMIF('RELACION PAGO DE CAJA'!B$3:B$9173,A8402,'RELACION PAGO DE CAJA'!L$3:L$9173)+(SUMIF('RELACION PAGO DE CAJA'!B$3:B$9173,A8402,'RELACION PAGO DE CAJA'!M$3:M$408)+(SUMIF('RELACION PAGO DE CAJA'!B$3:B$9173,A8402,'RELACION PAGO DE CAJA'!N$3:N$9173)))))</f>
        <v>#REF!</v>
      </c>
    </row>
    <row r="8403" spans="1:10">
      <c r="A8403" s="16" t="str">
        <f t="shared" si="135"/>
        <v/>
      </c>
      <c r="B8403" s="93"/>
      <c r="C8403" s="97"/>
      <c r="D8403" s="25"/>
      <c r="E8403" s="91"/>
      <c r="F8403" s="98"/>
      <c r="G8403" s="23"/>
      <c r="H8403" s="23"/>
      <c r="I8403" s="23"/>
      <c r="J8403" s="14" t="e">
        <f ca="1">F8403-(G8403+(SUMIF('RELACION PAGO DE CAJA'!B$3:B$9173,A8403,'RELACION PAGO DE CAJA'!K$3:K$9173)+SUMIF('RELACION PAGO DE CAJA'!B$3:B$9173,A8403,'RELACION PAGO DE CAJA'!L$3:L$9173)+(SUMIF('RELACION PAGO DE CAJA'!B$3:B$9173,A8403,'RELACION PAGO DE CAJA'!M$3:M$408)+(SUMIF('RELACION PAGO DE CAJA'!B$3:B$9173,A8403,'RELACION PAGO DE CAJA'!N$3:N$9173)))))</f>
        <v>#REF!</v>
      </c>
    </row>
    <row r="8404" spans="1:10">
      <c r="A8404" s="16" t="str">
        <f t="shared" si="135"/>
        <v/>
      </c>
      <c r="B8404" s="93"/>
      <c r="C8404" s="97"/>
      <c r="D8404" s="25"/>
      <c r="E8404" s="91"/>
      <c r="F8404" s="98"/>
      <c r="G8404" s="23"/>
      <c r="H8404" s="23"/>
      <c r="I8404" s="23"/>
      <c r="J8404" s="14" t="e">
        <f ca="1">F8404-(G8404+(SUMIF('RELACION PAGO DE CAJA'!B$3:B$9173,A8404,'RELACION PAGO DE CAJA'!K$3:K$9173)+SUMIF('RELACION PAGO DE CAJA'!B$3:B$9173,A8404,'RELACION PAGO DE CAJA'!L$3:L$9173)+(SUMIF('RELACION PAGO DE CAJA'!B$3:B$9173,A8404,'RELACION PAGO DE CAJA'!M$3:M$408)+(SUMIF('RELACION PAGO DE CAJA'!B$3:B$9173,A8404,'RELACION PAGO DE CAJA'!N$3:N$9173)))))</f>
        <v>#REF!</v>
      </c>
    </row>
    <row r="8405" spans="1:10">
      <c r="A8405" s="16" t="str">
        <f t="shared" ref="A8405:A8468" si="136">CONCATENATE(B8405,D8405,E8405)</f>
        <v/>
      </c>
      <c r="B8405" s="93"/>
      <c r="C8405" s="97"/>
      <c r="D8405" s="25"/>
      <c r="E8405" s="91"/>
      <c r="F8405" s="98"/>
      <c r="G8405" s="23"/>
      <c r="H8405" s="23"/>
      <c r="I8405" s="23"/>
      <c r="J8405" s="14" t="e">
        <f ca="1">F8405-(G8405+(SUMIF('RELACION PAGO DE CAJA'!B$3:B$9173,A8405,'RELACION PAGO DE CAJA'!K$3:K$9173)+SUMIF('RELACION PAGO DE CAJA'!B$3:B$9173,A8405,'RELACION PAGO DE CAJA'!L$3:L$9173)+(SUMIF('RELACION PAGO DE CAJA'!B$3:B$9173,A8405,'RELACION PAGO DE CAJA'!M$3:M$408)+(SUMIF('RELACION PAGO DE CAJA'!B$3:B$9173,A8405,'RELACION PAGO DE CAJA'!N$3:N$9173)))))</f>
        <v>#REF!</v>
      </c>
    </row>
    <row r="8406" spans="1:10">
      <c r="A8406" s="16" t="str">
        <f t="shared" si="136"/>
        <v/>
      </c>
      <c r="B8406" s="93"/>
      <c r="C8406" s="97"/>
      <c r="D8406" s="25"/>
      <c r="E8406" s="91"/>
      <c r="F8406" s="98"/>
      <c r="G8406" s="23"/>
      <c r="H8406" s="23"/>
      <c r="I8406" s="23"/>
      <c r="J8406" s="14" t="e">
        <f ca="1">F8406-(G8406+(SUMIF('RELACION PAGO DE CAJA'!B$3:B$9173,A8406,'RELACION PAGO DE CAJA'!K$3:K$9173)+SUMIF('RELACION PAGO DE CAJA'!B$3:B$9173,A8406,'RELACION PAGO DE CAJA'!L$3:L$9173)+(SUMIF('RELACION PAGO DE CAJA'!B$3:B$9173,A8406,'RELACION PAGO DE CAJA'!M$3:M$408)+(SUMIF('RELACION PAGO DE CAJA'!B$3:B$9173,A8406,'RELACION PAGO DE CAJA'!N$3:N$9173)))))</f>
        <v>#REF!</v>
      </c>
    </row>
    <row r="8407" spans="1:10">
      <c r="A8407" s="16" t="str">
        <f t="shared" si="136"/>
        <v/>
      </c>
      <c r="B8407" s="93"/>
      <c r="C8407" s="97"/>
      <c r="D8407" s="25"/>
      <c r="E8407" s="91"/>
      <c r="F8407" s="98"/>
      <c r="G8407" s="23"/>
      <c r="H8407" s="23"/>
      <c r="I8407" s="23"/>
      <c r="J8407" s="14" t="e">
        <f ca="1">F8407-(G8407+(SUMIF('RELACION PAGO DE CAJA'!B$3:B$9173,A8407,'RELACION PAGO DE CAJA'!K$3:K$9173)+SUMIF('RELACION PAGO DE CAJA'!B$3:B$9173,A8407,'RELACION PAGO DE CAJA'!L$3:L$9173)+(SUMIF('RELACION PAGO DE CAJA'!B$3:B$9173,A8407,'RELACION PAGO DE CAJA'!M$3:M$408)+(SUMIF('RELACION PAGO DE CAJA'!B$3:B$9173,A8407,'RELACION PAGO DE CAJA'!N$3:N$9173)))))</f>
        <v>#REF!</v>
      </c>
    </row>
    <row r="8408" spans="1:10">
      <c r="A8408" s="16" t="str">
        <f t="shared" si="136"/>
        <v/>
      </c>
      <c r="B8408" s="93"/>
      <c r="C8408" s="97"/>
      <c r="D8408" s="25"/>
      <c r="E8408" s="91"/>
      <c r="F8408" s="98"/>
      <c r="G8408" s="23"/>
      <c r="H8408" s="23"/>
      <c r="I8408" s="23"/>
      <c r="J8408" s="14" t="e">
        <f ca="1">F8408-(G8408+(SUMIF('RELACION PAGO DE CAJA'!B$3:B$9173,A8408,'RELACION PAGO DE CAJA'!K$3:K$9173)+SUMIF('RELACION PAGO DE CAJA'!B$3:B$9173,A8408,'RELACION PAGO DE CAJA'!L$3:L$9173)+(SUMIF('RELACION PAGO DE CAJA'!B$3:B$9173,A8408,'RELACION PAGO DE CAJA'!M$3:M$408)+(SUMIF('RELACION PAGO DE CAJA'!B$3:B$9173,A8408,'RELACION PAGO DE CAJA'!N$3:N$9173)))))</f>
        <v>#REF!</v>
      </c>
    </row>
    <row r="8409" spans="1:10">
      <c r="A8409" s="16" t="str">
        <f t="shared" si="136"/>
        <v/>
      </c>
      <c r="B8409" s="93"/>
      <c r="C8409" s="97"/>
      <c r="D8409" s="25"/>
      <c r="E8409" s="91"/>
      <c r="F8409" s="98"/>
      <c r="G8409" s="23"/>
      <c r="H8409" s="23"/>
      <c r="I8409" s="23"/>
      <c r="J8409" s="14" t="e">
        <f ca="1">F8409-(G8409+(SUMIF('RELACION PAGO DE CAJA'!B$3:B$9173,A8409,'RELACION PAGO DE CAJA'!K$3:K$9173)+SUMIF('RELACION PAGO DE CAJA'!B$3:B$9173,A8409,'RELACION PAGO DE CAJA'!L$3:L$9173)+(SUMIF('RELACION PAGO DE CAJA'!B$3:B$9173,A8409,'RELACION PAGO DE CAJA'!M$3:M$408)+(SUMIF('RELACION PAGO DE CAJA'!B$3:B$9173,A8409,'RELACION PAGO DE CAJA'!N$3:N$9173)))))</f>
        <v>#REF!</v>
      </c>
    </row>
    <row r="8410" spans="1:10">
      <c r="A8410" s="16" t="str">
        <f t="shared" si="136"/>
        <v/>
      </c>
      <c r="B8410" s="93"/>
      <c r="C8410" s="97"/>
      <c r="D8410" s="25"/>
      <c r="E8410" s="91"/>
      <c r="F8410" s="98"/>
      <c r="G8410" s="23"/>
      <c r="H8410" s="23"/>
      <c r="I8410" s="23"/>
      <c r="J8410" s="14" t="e">
        <f ca="1">F8410-(G8410+(SUMIF('RELACION PAGO DE CAJA'!B$3:B$9173,A8410,'RELACION PAGO DE CAJA'!K$3:K$9173)+SUMIF('RELACION PAGO DE CAJA'!B$3:B$9173,A8410,'RELACION PAGO DE CAJA'!L$3:L$9173)+(SUMIF('RELACION PAGO DE CAJA'!B$3:B$9173,A8410,'RELACION PAGO DE CAJA'!M$3:M$408)+(SUMIF('RELACION PAGO DE CAJA'!B$3:B$9173,A8410,'RELACION PAGO DE CAJA'!N$3:N$9173)))))</f>
        <v>#REF!</v>
      </c>
    </row>
    <row r="8411" spans="1:10">
      <c r="A8411" s="16" t="str">
        <f t="shared" si="136"/>
        <v/>
      </c>
      <c r="B8411" s="93"/>
      <c r="C8411" s="97"/>
      <c r="D8411" s="25"/>
      <c r="E8411" s="91"/>
      <c r="F8411" s="98"/>
      <c r="G8411" s="23"/>
      <c r="H8411" s="23"/>
      <c r="I8411" s="23"/>
      <c r="J8411" s="14" t="e">
        <f ca="1">F8411-(G8411+(SUMIF('RELACION PAGO DE CAJA'!B$3:B$9173,A8411,'RELACION PAGO DE CAJA'!K$3:K$9173)+SUMIF('RELACION PAGO DE CAJA'!B$3:B$9173,A8411,'RELACION PAGO DE CAJA'!L$3:L$9173)+(SUMIF('RELACION PAGO DE CAJA'!B$3:B$9173,A8411,'RELACION PAGO DE CAJA'!M$3:M$408)+(SUMIF('RELACION PAGO DE CAJA'!B$3:B$9173,A8411,'RELACION PAGO DE CAJA'!N$3:N$9173)))))</f>
        <v>#REF!</v>
      </c>
    </row>
    <row r="8412" spans="1:10">
      <c r="A8412" s="16" t="str">
        <f t="shared" si="136"/>
        <v/>
      </c>
      <c r="B8412" s="93"/>
      <c r="C8412" s="97"/>
      <c r="D8412" s="25"/>
      <c r="E8412" s="91"/>
      <c r="F8412" s="98"/>
      <c r="G8412" s="23"/>
      <c r="H8412" s="23"/>
      <c r="I8412" s="23"/>
      <c r="J8412" s="14" t="e">
        <f ca="1">F8412-(G8412+(SUMIF('RELACION PAGO DE CAJA'!B$3:B$9173,A8412,'RELACION PAGO DE CAJA'!K$3:K$9173)+SUMIF('RELACION PAGO DE CAJA'!B$3:B$9173,A8412,'RELACION PAGO DE CAJA'!L$3:L$9173)+(SUMIF('RELACION PAGO DE CAJA'!B$3:B$9173,A8412,'RELACION PAGO DE CAJA'!M$3:M$408)+(SUMIF('RELACION PAGO DE CAJA'!B$3:B$9173,A8412,'RELACION PAGO DE CAJA'!N$3:N$9173)))))</f>
        <v>#REF!</v>
      </c>
    </row>
    <row r="8413" spans="1:10">
      <c r="A8413" s="16" t="str">
        <f t="shared" si="136"/>
        <v/>
      </c>
      <c r="B8413" s="93"/>
      <c r="C8413" s="97"/>
      <c r="D8413" s="25"/>
      <c r="E8413" s="91"/>
      <c r="F8413" s="98"/>
      <c r="G8413" s="23"/>
      <c r="H8413" s="23"/>
      <c r="I8413" s="23"/>
      <c r="J8413" s="14" t="e">
        <f ca="1">F8413-(G8413+(SUMIF('RELACION PAGO DE CAJA'!B$3:B$9173,A8413,'RELACION PAGO DE CAJA'!K$3:K$9173)+SUMIF('RELACION PAGO DE CAJA'!B$3:B$9173,A8413,'RELACION PAGO DE CAJA'!L$3:L$9173)+(SUMIF('RELACION PAGO DE CAJA'!B$3:B$9173,A8413,'RELACION PAGO DE CAJA'!M$3:M$408)+(SUMIF('RELACION PAGO DE CAJA'!B$3:B$9173,A8413,'RELACION PAGO DE CAJA'!N$3:N$9173)))))</f>
        <v>#REF!</v>
      </c>
    </row>
    <row r="8414" spans="1:10">
      <c r="A8414" s="16" t="str">
        <f t="shared" si="136"/>
        <v/>
      </c>
      <c r="B8414" s="93"/>
      <c r="C8414" s="97"/>
      <c r="D8414" s="25"/>
      <c r="E8414" s="91"/>
      <c r="F8414" s="98"/>
      <c r="G8414" s="23"/>
      <c r="H8414" s="23"/>
      <c r="I8414" s="23"/>
      <c r="J8414" s="14" t="e">
        <f ca="1">F8414-(G8414+(SUMIF('RELACION PAGO DE CAJA'!B$3:B$9173,A8414,'RELACION PAGO DE CAJA'!K$3:K$9173)+SUMIF('RELACION PAGO DE CAJA'!B$3:B$9173,A8414,'RELACION PAGO DE CAJA'!L$3:L$9173)+(SUMIF('RELACION PAGO DE CAJA'!B$3:B$9173,A8414,'RELACION PAGO DE CAJA'!M$3:M$408)+(SUMIF('RELACION PAGO DE CAJA'!B$3:B$9173,A8414,'RELACION PAGO DE CAJA'!N$3:N$9173)))))</f>
        <v>#REF!</v>
      </c>
    </row>
    <row r="8415" spans="1:10">
      <c r="A8415" s="16" t="str">
        <f t="shared" si="136"/>
        <v/>
      </c>
      <c r="B8415" s="93"/>
      <c r="C8415" s="97"/>
      <c r="D8415" s="25"/>
      <c r="E8415" s="91"/>
      <c r="F8415" s="98"/>
      <c r="G8415" s="23"/>
      <c r="H8415" s="23"/>
      <c r="I8415" s="23"/>
      <c r="J8415" s="14" t="e">
        <f ca="1">F8415-(G8415+(SUMIF('RELACION PAGO DE CAJA'!B$3:B$9173,A8415,'RELACION PAGO DE CAJA'!K$3:K$9173)+SUMIF('RELACION PAGO DE CAJA'!B$3:B$9173,A8415,'RELACION PAGO DE CAJA'!L$3:L$9173)+(SUMIF('RELACION PAGO DE CAJA'!B$3:B$9173,A8415,'RELACION PAGO DE CAJA'!M$3:M$408)+(SUMIF('RELACION PAGO DE CAJA'!B$3:B$9173,A8415,'RELACION PAGO DE CAJA'!N$3:N$9173)))))</f>
        <v>#REF!</v>
      </c>
    </row>
    <row r="8416" spans="1:10">
      <c r="A8416" s="16" t="str">
        <f t="shared" si="136"/>
        <v/>
      </c>
      <c r="B8416" s="93"/>
      <c r="C8416" s="97"/>
      <c r="D8416" s="25"/>
      <c r="E8416" s="91"/>
      <c r="F8416" s="98"/>
      <c r="G8416" s="23"/>
      <c r="H8416" s="23"/>
      <c r="I8416" s="23"/>
      <c r="J8416" s="14" t="e">
        <f ca="1">F8416-(G8416+(SUMIF('RELACION PAGO DE CAJA'!B$3:B$9173,A8416,'RELACION PAGO DE CAJA'!K$3:K$9173)+SUMIF('RELACION PAGO DE CAJA'!B$3:B$9173,A8416,'RELACION PAGO DE CAJA'!L$3:L$9173)+(SUMIF('RELACION PAGO DE CAJA'!B$3:B$9173,A8416,'RELACION PAGO DE CAJA'!M$3:M$408)+(SUMIF('RELACION PAGO DE CAJA'!B$3:B$9173,A8416,'RELACION PAGO DE CAJA'!N$3:N$9173)))))</f>
        <v>#REF!</v>
      </c>
    </row>
    <row r="8417" spans="1:10">
      <c r="A8417" s="16" t="str">
        <f t="shared" si="136"/>
        <v/>
      </c>
      <c r="B8417" s="93"/>
      <c r="C8417" s="97"/>
      <c r="D8417" s="25"/>
      <c r="E8417" s="91"/>
      <c r="F8417" s="98"/>
      <c r="G8417" s="23"/>
      <c r="H8417" s="23"/>
      <c r="I8417" s="23"/>
      <c r="J8417" s="14" t="e">
        <f ca="1">F8417-(G8417+(SUMIF('RELACION PAGO DE CAJA'!B$3:B$9173,A8417,'RELACION PAGO DE CAJA'!K$3:K$9173)+SUMIF('RELACION PAGO DE CAJA'!B$3:B$9173,A8417,'RELACION PAGO DE CAJA'!L$3:L$9173)+(SUMIF('RELACION PAGO DE CAJA'!B$3:B$9173,A8417,'RELACION PAGO DE CAJA'!M$3:M$408)+(SUMIF('RELACION PAGO DE CAJA'!B$3:B$9173,A8417,'RELACION PAGO DE CAJA'!N$3:N$9173)))))</f>
        <v>#REF!</v>
      </c>
    </row>
    <row r="8418" spans="1:10">
      <c r="A8418" s="16" t="str">
        <f t="shared" si="136"/>
        <v/>
      </c>
      <c r="B8418" s="93"/>
      <c r="C8418" s="97"/>
      <c r="D8418" s="25"/>
      <c r="E8418" s="91"/>
      <c r="F8418" s="98"/>
      <c r="G8418" s="23"/>
      <c r="H8418" s="23"/>
      <c r="I8418" s="23"/>
      <c r="J8418" s="14" t="e">
        <f ca="1">F8418-(G8418+(SUMIF('RELACION PAGO DE CAJA'!B$3:B$9173,A8418,'RELACION PAGO DE CAJA'!K$3:K$9173)+SUMIF('RELACION PAGO DE CAJA'!B$3:B$9173,A8418,'RELACION PAGO DE CAJA'!L$3:L$9173)+(SUMIF('RELACION PAGO DE CAJA'!B$3:B$9173,A8418,'RELACION PAGO DE CAJA'!M$3:M$408)+(SUMIF('RELACION PAGO DE CAJA'!B$3:B$9173,A8418,'RELACION PAGO DE CAJA'!N$3:N$9173)))))</f>
        <v>#REF!</v>
      </c>
    </row>
    <row r="8419" spans="1:10">
      <c r="A8419" s="16" t="str">
        <f t="shared" si="136"/>
        <v/>
      </c>
      <c r="B8419" s="93"/>
      <c r="C8419" s="97"/>
      <c r="D8419" s="25"/>
      <c r="E8419" s="91"/>
      <c r="F8419" s="98"/>
      <c r="G8419" s="23"/>
      <c r="H8419" s="23"/>
      <c r="I8419" s="23"/>
      <c r="J8419" s="14" t="e">
        <f ca="1">F8419-(G8419+(SUMIF('RELACION PAGO DE CAJA'!B$3:B$9173,A8419,'RELACION PAGO DE CAJA'!K$3:K$9173)+SUMIF('RELACION PAGO DE CAJA'!B$3:B$9173,A8419,'RELACION PAGO DE CAJA'!L$3:L$9173)+(SUMIF('RELACION PAGO DE CAJA'!B$3:B$9173,A8419,'RELACION PAGO DE CAJA'!M$3:M$408)+(SUMIF('RELACION PAGO DE CAJA'!B$3:B$9173,A8419,'RELACION PAGO DE CAJA'!N$3:N$9173)))))</f>
        <v>#REF!</v>
      </c>
    </row>
    <row r="8420" spans="1:10">
      <c r="A8420" s="16" t="str">
        <f t="shared" si="136"/>
        <v/>
      </c>
      <c r="B8420" s="93"/>
      <c r="C8420" s="97"/>
      <c r="D8420" s="25"/>
      <c r="E8420" s="91"/>
      <c r="F8420" s="98"/>
      <c r="G8420" s="23"/>
      <c r="H8420" s="23"/>
      <c r="I8420" s="23"/>
      <c r="J8420" s="14" t="e">
        <f ca="1">F8420-(G8420+(SUMIF('RELACION PAGO DE CAJA'!B$3:B$9173,A8420,'RELACION PAGO DE CAJA'!K$3:K$9173)+SUMIF('RELACION PAGO DE CAJA'!B$3:B$9173,A8420,'RELACION PAGO DE CAJA'!L$3:L$9173)+(SUMIF('RELACION PAGO DE CAJA'!B$3:B$9173,A8420,'RELACION PAGO DE CAJA'!M$3:M$408)+(SUMIF('RELACION PAGO DE CAJA'!B$3:B$9173,A8420,'RELACION PAGO DE CAJA'!N$3:N$9173)))))</f>
        <v>#REF!</v>
      </c>
    </row>
    <row r="8421" spans="1:10">
      <c r="A8421" s="16" t="str">
        <f t="shared" si="136"/>
        <v/>
      </c>
      <c r="B8421" s="93"/>
      <c r="C8421" s="97"/>
      <c r="D8421" s="25"/>
      <c r="E8421" s="91"/>
      <c r="F8421" s="98"/>
      <c r="G8421" s="23"/>
      <c r="H8421" s="23"/>
      <c r="I8421" s="23"/>
      <c r="J8421" s="14" t="e">
        <f ca="1">F8421-(G8421+(SUMIF('RELACION PAGO DE CAJA'!B$3:B$9173,A8421,'RELACION PAGO DE CAJA'!K$3:K$9173)+SUMIF('RELACION PAGO DE CAJA'!B$3:B$9173,A8421,'RELACION PAGO DE CAJA'!L$3:L$9173)+(SUMIF('RELACION PAGO DE CAJA'!B$3:B$9173,A8421,'RELACION PAGO DE CAJA'!M$3:M$408)+(SUMIF('RELACION PAGO DE CAJA'!B$3:B$9173,A8421,'RELACION PAGO DE CAJA'!N$3:N$9173)))))</f>
        <v>#REF!</v>
      </c>
    </row>
    <row r="8422" spans="1:10">
      <c r="A8422" s="16" t="str">
        <f t="shared" si="136"/>
        <v/>
      </c>
      <c r="B8422" s="93"/>
      <c r="C8422" s="97"/>
      <c r="D8422" s="25"/>
      <c r="E8422" s="91"/>
      <c r="F8422" s="98"/>
      <c r="G8422" s="23"/>
      <c r="H8422" s="23"/>
      <c r="I8422" s="23"/>
      <c r="J8422" s="14" t="e">
        <f ca="1">F8422-(G8422+(SUMIF('RELACION PAGO DE CAJA'!B$3:B$9173,A8422,'RELACION PAGO DE CAJA'!K$3:K$9173)+SUMIF('RELACION PAGO DE CAJA'!B$3:B$9173,A8422,'RELACION PAGO DE CAJA'!L$3:L$9173)+(SUMIF('RELACION PAGO DE CAJA'!B$3:B$9173,A8422,'RELACION PAGO DE CAJA'!M$3:M$408)+(SUMIF('RELACION PAGO DE CAJA'!B$3:B$9173,A8422,'RELACION PAGO DE CAJA'!N$3:N$9173)))))</f>
        <v>#REF!</v>
      </c>
    </row>
    <row r="8423" spans="1:10">
      <c r="A8423" s="16" t="str">
        <f t="shared" si="136"/>
        <v/>
      </c>
      <c r="B8423" s="93"/>
      <c r="C8423" s="97"/>
      <c r="D8423" s="25"/>
      <c r="E8423" s="91"/>
      <c r="F8423" s="98"/>
      <c r="G8423" s="23"/>
      <c r="H8423" s="23"/>
      <c r="I8423" s="23"/>
      <c r="J8423" s="14" t="e">
        <f ca="1">F8423-(G8423+(SUMIF('RELACION PAGO DE CAJA'!B$3:B$9173,A8423,'RELACION PAGO DE CAJA'!K$3:K$9173)+SUMIF('RELACION PAGO DE CAJA'!B$3:B$9173,A8423,'RELACION PAGO DE CAJA'!L$3:L$9173)+(SUMIF('RELACION PAGO DE CAJA'!B$3:B$9173,A8423,'RELACION PAGO DE CAJA'!M$3:M$408)+(SUMIF('RELACION PAGO DE CAJA'!B$3:B$9173,A8423,'RELACION PAGO DE CAJA'!N$3:N$9173)))))</f>
        <v>#REF!</v>
      </c>
    </row>
    <row r="8424" spans="1:10">
      <c r="A8424" s="16" t="str">
        <f t="shared" si="136"/>
        <v/>
      </c>
      <c r="B8424" s="93"/>
      <c r="C8424" s="97"/>
      <c r="D8424" s="25"/>
      <c r="E8424" s="91"/>
      <c r="F8424" s="98"/>
      <c r="G8424" s="23"/>
      <c r="H8424" s="23"/>
      <c r="I8424" s="23"/>
      <c r="J8424" s="14" t="e">
        <f ca="1">F8424-(G8424+(SUMIF('RELACION PAGO DE CAJA'!B$3:B$9173,A8424,'RELACION PAGO DE CAJA'!K$3:K$9173)+SUMIF('RELACION PAGO DE CAJA'!B$3:B$9173,A8424,'RELACION PAGO DE CAJA'!L$3:L$9173)+(SUMIF('RELACION PAGO DE CAJA'!B$3:B$9173,A8424,'RELACION PAGO DE CAJA'!M$3:M$408)+(SUMIF('RELACION PAGO DE CAJA'!B$3:B$9173,A8424,'RELACION PAGO DE CAJA'!N$3:N$9173)))))</f>
        <v>#REF!</v>
      </c>
    </row>
    <row r="8425" spans="1:10">
      <c r="A8425" s="16" t="str">
        <f t="shared" si="136"/>
        <v/>
      </c>
      <c r="B8425" s="93"/>
      <c r="C8425" s="97"/>
      <c r="D8425" s="25"/>
      <c r="E8425" s="91"/>
      <c r="F8425" s="98"/>
      <c r="G8425" s="23"/>
      <c r="H8425" s="23"/>
      <c r="I8425" s="23"/>
      <c r="J8425" s="14" t="e">
        <f ca="1">F8425-(G8425+(SUMIF('RELACION PAGO DE CAJA'!B$3:B$9173,A8425,'RELACION PAGO DE CAJA'!K$3:K$9173)+SUMIF('RELACION PAGO DE CAJA'!B$3:B$9173,A8425,'RELACION PAGO DE CAJA'!L$3:L$9173)+(SUMIF('RELACION PAGO DE CAJA'!B$3:B$9173,A8425,'RELACION PAGO DE CAJA'!M$3:M$408)+(SUMIF('RELACION PAGO DE CAJA'!B$3:B$9173,A8425,'RELACION PAGO DE CAJA'!N$3:N$9173)))))</f>
        <v>#REF!</v>
      </c>
    </row>
    <row r="8426" spans="1:10">
      <c r="A8426" s="16" t="str">
        <f t="shared" si="136"/>
        <v/>
      </c>
      <c r="B8426" s="93"/>
      <c r="C8426" s="97"/>
      <c r="D8426" s="25"/>
      <c r="E8426" s="91"/>
      <c r="F8426" s="98"/>
      <c r="G8426" s="23"/>
      <c r="H8426" s="23"/>
      <c r="I8426" s="23"/>
      <c r="J8426" s="14" t="e">
        <f ca="1">F8426-(G8426+(SUMIF('RELACION PAGO DE CAJA'!B$3:B$9173,A8426,'RELACION PAGO DE CAJA'!K$3:K$9173)+SUMIF('RELACION PAGO DE CAJA'!B$3:B$9173,A8426,'RELACION PAGO DE CAJA'!L$3:L$9173)+(SUMIF('RELACION PAGO DE CAJA'!B$3:B$9173,A8426,'RELACION PAGO DE CAJA'!M$3:M$408)+(SUMIF('RELACION PAGO DE CAJA'!B$3:B$9173,A8426,'RELACION PAGO DE CAJA'!N$3:N$9173)))))</f>
        <v>#REF!</v>
      </c>
    </row>
    <row r="8427" spans="1:10">
      <c r="A8427" s="16" t="str">
        <f t="shared" si="136"/>
        <v/>
      </c>
      <c r="B8427" s="93"/>
      <c r="C8427" s="97"/>
      <c r="D8427" s="25"/>
      <c r="E8427" s="91"/>
      <c r="F8427" s="98"/>
      <c r="G8427" s="23"/>
      <c r="H8427" s="23"/>
      <c r="I8427" s="23"/>
      <c r="J8427" s="14" t="e">
        <f ca="1">F8427-(G8427+(SUMIF('RELACION PAGO DE CAJA'!B$3:B$9173,A8427,'RELACION PAGO DE CAJA'!K$3:K$9173)+SUMIF('RELACION PAGO DE CAJA'!B$3:B$9173,A8427,'RELACION PAGO DE CAJA'!L$3:L$9173)+(SUMIF('RELACION PAGO DE CAJA'!B$3:B$9173,A8427,'RELACION PAGO DE CAJA'!M$3:M$408)+(SUMIF('RELACION PAGO DE CAJA'!B$3:B$9173,A8427,'RELACION PAGO DE CAJA'!N$3:N$9173)))))</f>
        <v>#REF!</v>
      </c>
    </row>
    <row r="8428" spans="1:10">
      <c r="A8428" s="16" t="str">
        <f t="shared" si="136"/>
        <v/>
      </c>
      <c r="B8428" s="93"/>
      <c r="C8428" s="97"/>
      <c r="D8428" s="25"/>
      <c r="E8428" s="91"/>
      <c r="F8428" s="98"/>
      <c r="G8428" s="23"/>
      <c r="H8428" s="23"/>
      <c r="I8428" s="23"/>
      <c r="J8428" s="14" t="e">
        <f ca="1">F8428-(G8428+(SUMIF('RELACION PAGO DE CAJA'!B$3:B$9173,A8428,'RELACION PAGO DE CAJA'!K$3:K$9173)+SUMIF('RELACION PAGO DE CAJA'!B$3:B$9173,A8428,'RELACION PAGO DE CAJA'!L$3:L$9173)+(SUMIF('RELACION PAGO DE CAJA'!B$3:B$9173,A8428,'RELACION PAGO DE CAJA'!M$3:M$408)+(SUMIF('RELACION PAGO DE CAJA'!B$3:B$9173,A8428,'RELACION PAGO DE CAJA'!N$3:N$9173)))))</f>
        <v>#REF!</v>
      </c>
    </row>
    <row r="8429" spans="1:10">
      <c r="A8429" s="16" t="str">
        <f t="shared" si="136"/>
        <v/>
      </c>
      <c r="B8429" s="93"/>
      <c r="C8429" s="97"/>
      <c r="D8429" s="25"/>
      <c r="E8429" s="91"/>
      <c r="F8429" s="98"/>
      <c r="G8429" s="23"/>
      <c r="H8429" s="23"/>
      <c r="I8429" s="23"/>
      <c r="J8429" s="14" t="e">
        <f ca="1">F8429-(G8429+(SUMIF('RELACION PAGO DE CAJA'!B$3:B$9173,A8429,'RELACION PAGO DE CAJA'!K$3:K$9173)+SUMIF('RELACION PAGO DE CAJA'!B$3:B$9173,A8429,'RELACION PAGO DE CAJA'!L$3:L$9173)+(SUMIF('RELACION PAGO DE CAJA'!B$3:B$9173,A8429,'RELACION PAGO DE CAJA'!M$3:M$408)+(SUMIF('RELACION PAGO DE CAJA'!B$3:B$9173,A8429,'RELACION PAGO DE CAJA'!N$3:N$9173)))))</f>
        <v>#REF!</v>
      </c>
    </row>
    <row r="8430" spans="1:10">
      <c r="A8430" s="16" t="str">
        <f t="shared" si="136"/>
        <v/>
      </c>
      <c r="B8430" s="93"/>
      <c r="C8430" s="97"/>
      <c r="D8430" s="25"/>
      <c r="E8430" s="91"/>
      <c r="F8430" s="98"/>
      <c r="G8430" s="23"/>
      <c r="H8430" s="23"/>
      <c r="I8430" s="23"/>
      <c r="J8430" s="14" t="e">
        <f ca="1">F8430-(G8430+(SUMIF('RELACION PAGO DE CAJA'!B$3:B$9173,A8430,'RELACION PAGO DE CAJA'!K$3:K$9173)+SUMIF('RELACION PAGO DE CAJA'!B$3:B$9173,A8430,'RELACION PAGO DE CAJA'!L$3:L$9173)+(SUMIF('RELACION PAGO DE CAJA'!B$3:B$9173,A8430,'RELACION PAGO DE CAJA'!M$3:M$408)+(SUMIF('RELACION PAGO DE CAJA'!B$3:B$9173,A8430,'RELACION PAGO DE CAJA'!N$3:N$9173)))))</f>
        <v>#REF!</v>
      </c>
    </row>
    <row r="8431" spans="1:10">
      <c r="A8431" s="16" t="str">
        <f t="shared" si="136"/>
        <v/>
      </c>
      <c r="B8431" s="93"/>
      <c r="C8431" s="97"/>
      <c r="D8431" s="25"/>
      <c r="E8431" s="91"/>
      <c r="F8431" s="98"/>
      <c r="G8431" s="23"/>
      <c r="H8431" s="23"/>
      <c r="I8431" s="23"/>
      <c r="J8431" s="14" t="e">
        <f ca="1">F8431-(G8431+(SUMIF('RELACION PAGO DE CAJA'!B$3:B$9173,A8431,'RELACION PAGO DE CAJA'!K$3:K$9173)+SUMIF('RELACION PAGO DE CAJA'!B$3:B$9173,A8431,'RELACION PAGO DE CAJA'!L$3:L$9173)+(SUMIF('RELACION PAGO DE CAJA'!B$3:B$9173,A8431,'RELACION PAGO DE CAJA'!M$3:M$408)+(SUMIF('RELACION PAGO DE CAJA'!B$3:B$9173,A8431,'RELACION PAGO DE CAJA'!N$3:N$9173)))))</f>
        <v>#REF!</v>
      </c>
    </row>
    <row r="8432" spans="1:10">
      <c r="A8432" s="16" t="str">
        <f t="shared" si="136"/>
        <v/>
      </c>
      <c r="B8432" s="93"/>
      <c r="C8432" s="97"/>
      <c r="D8432" s="25"/>
      <c r="E8432" s="91"/>
      <c r="F8432" s="98"/>
      <c r="G8432" s="23"/>
      <c r="H8432" s="23"/>
      <c r="I8432" s="23"/>
      <c r="J8432" s="14" t="e">
        <f ca="1">F8432-(G8432+(SUMIF('RELACION PAGO DE CAJA'!B$3:B$9173,A8432,'RELACION PAGO DE CAJA'!K$3:K$9173)+SUMIF('RELACION PAGO DE CAJA'!B$3:B$9173,A8432,'RELACION PAGO DE CAJA'!L$3:L$9173)+(SUMIF('RELACION PAGO DE CAJA'!B$3:B$9173,A8432,'RELACION PAGO DE CAJA'!M$3:M$408)+(SUMIF('RELACION PAGO DE CAJA'!B$3:B$9173,A8432,'RELACION PAGO DE CAJA'!N$3:N$9173)))))</f>
        <v>#REF!</v>
      </c>
    </row>
    <row r="8433" spans="1:10">
      <c r="A8433" s="16" t="str">
        <f t="shared" si="136"/>
        <v/>
      </c>
      <c r="B8433" s="93"/>
      <c r="C8433" s="97"/>
      <c r="D8433" s="25"/>
      <c r="E8433" s="91"/>
      <c r="F8433" s="98"/>
      <c r="G8433" s="23"/>
      <c r="H8433" s="23"/>
      <c r="I8433" s="23"/>
      <c r="J8433" s="14" t="e">
        <f ca="1">F8433-(G8433+(SUMIF('RELACION PAGO DE CAJA'!B$3:B$9173,A8433,'RELACION PAGO DE CAJA'!K$3:K$9173)+SUMIF('RELACION PAGO DE CAJA'!B$3:B$9173,A8433,'RELACION PAGO DE CAJA'!L$3:L$9173)+(SUMIF('RELACION PAGO DE CAJA'!B$3:B$9173,A8433,'RELACION PAGO DE CAJA'!M$3:M$408)+(SUMIF('RELACION PAGO DE CAJA'!B$3:B$9173,A8433,'RELACION PAGO DE CAJA'!N$3:N$9173)))))</f>
        <v>#REF!</v>
      </c>
    </row>
    <row r="8434" spans="1:10">
      <c r="A8434" s="16" t="str">
        <f t="shared" si="136"/>
        <v/>
      </c>
      <c r="B8434" s="93"/>
      <c r="C8434" s="97"/>
      <c r="D8434" s="25"/>
      <c r="E8434" s="91"/>
      <c r="F8434" s="98"/>
      <c r="G8434" s="23"/>
      <c r="H8434" s="23"/>
      <c r="I8434" s="23"/>
      <c r="J8434" s="14" t="e">
        <f ca="1">F8434-(G8434+(SUMIF('RELACION PAGO DE CAJA'!B$3:B$9173,A8434,'RELACION PAGO DE CAJA'!K$3:K$9173)+SUMIF('RELACION PAGO DE CAJA'!B$3:B$9173,A8434,'RELACION PAGO DE CAJA'!L$3:L$9173)+(SUMIF('RELACION PAGO DE CAJA'!B$3:B$9173,A8434,'RELACION PAGO DE CAJA'!M$3:M$408)+(SUMIF('RELACION PAGO DE CAJA'!B$3:B$9173,A8434,'RELACION PAGO DE CAJA'!N$3:N$9173)))))</f>
        <v>#REF!</v>
      </c>
    </row>
    <row r="8435" spans="1:10">
      <c r="A8435" s="16" t="str">
        <f t="shared" si="136"/>
        <v/>
      </c>
      <c r="B8435" s="93"/>
      <c r="C8435" s="97"/>
      <c r="D8435" s="25"/>
      <c r="E8435" s="91"/>
      <c r="F8435" s="98"/>
      <c r="G8435" s="23"/>
      <c r="H8435" s="23"/>
      <c r="I8435" s="23"/>
      <c r="J8435" s="14" t="e">
        <f ca="1">F8435-(G8435+(SUMIF('RELACION PAGO DE CAJA'!B$3:B$9173,A8435,'RELACION PAGO DE CAJA'!K$3:K$9173)+SUMIF('RELACION PAGO DE CAJA'!B$3:B$9173,A8435,'RELACION PAGO DE CAJA'!L$3:L$9173)+(SUMIF('RELACION PAGO DE CAJA'!B$3:B$9173,A8435,'RELACION PAGO DE CAJA'!M$3:M$408)+(SUMIF('RELACION PAGO DE CAJA'!B$3:B$9173,A8435,'RELACION PAGO DE CAJA'!N$3:N$9173)))))</f>
        <v>#REF!</v>
      </c>
    </row>
    <row r="8436" spans="1:10">
      <c r="A8436" s="16" t="str">
        <f t="shared" si="136"/>
        <v/>
      </c>
      <c r="B8436" s="93"/>
      <c r="C8436" s="97"/>
      <c r="D8436" s="25"/>
      <c r="E8436" s="91"/>
      <c r="F8436" s="98"/>
      <c r="G8436" s="23"/>
      <c r="H8436" s="23"/>
      <c r="I8436" s="23"/>
      <c r="J8436" s="14" t="e">
        <f ca="1">F8436-(G8436+(SUMIF('RELACION PAGO DE CAJA'!B$3:B$9173,A8436,'RELACION PAGO DE CAJA'!K$3:K$9173)+SUMIF('RELACION PAGO DE CAJA'!B$3:B$9173,A8436,'RELACION PAGO DE CAJA'!L$3:L$9173)+(SUMIF('RELACION PAGO DE CAJA'!B$3:B$9173,A8436,'RELACION PAGO DE CAJA'!M$3:M$408)+(SUMIF('RELACION PAGO DE CAJA'!B$3:B$9173,A8436,'RELACION PAGO DE CAJA'!N$3:N$9173)))))</f>
        <v>#REF!</v>
      </c>
    </row>
    <row r="8437" spans="1:10">
      <c r="A8437" s="16" t="str">
        <f t="shared" si="136"/>
        <v/>
      </c>
      <c r="B8437" s="93"/>
      <c r="C8437" s="97"/>
      <c r="D8437" s="25"/>
      <c r="E8437" s="91"/>
      <c r="F8437" s="98"/>
      <c r="G8437" s="23"/>
      <c r="H8437" s="23"/>
      <c r="I8437" s="23"/>
      <c r="J8437" s="14" t="e">
        <f ca="1">F8437-(G8437+(SUMIF('RELACION PAGO DE CAJA'!B$3:B$9173,A8437,'RELACION PAGO DE CAJA'!K$3:K$9173)+SUMIF('RELACION PAGO DE CAJA'!B$3:B$9173,A8437,'RELACION PAGO DE CAJA'!L$3:L$9173)+(SUMIF('RELACION PAGO DE CAJA'!B$3:B$9173,A8437,'RELACION PAGO DE CAJA'!M$3:M$408)+(SUMIF('RELACION PAGO DE CAJA'!B$3:B$9173,A8437,'RELACION PAGO DE CAJA'!N$3:N$9173)))))</f>
        <v>#REF!</v>
      </c>
    </row>
    <row r="8438" spans="1:10">
      <c r="A8438" s="16" t="str">
        <f t="shared" si="136"/>
        <v/>
      </c>
      <c r="B8438" s="93"/>
      <c r="C8438" s="97"/>
      <c r="D8438" s="25"/>
      <c r="E8438" s="91"/>
      <c r="F8438" s="98"/>
      <c r="G8438" s="23"/>
      <c r="H8438" s="23"/>
      <c r="I8438" s="23"/>
      <c r="J8438" s="14" t="e">
        <f ca="1">F8438-(G8438+(SUMIF('RELACION PAGO DE CAJA'!B$3:B$9173,A8438,'RELACION PAGO DE CAJA'!K$3:K$9173)+SUMIF('RELACION PAGO DE CAJA'!B$3:B$9173,A8438,'RELACION PAGO DE CAJA'!L$3:L$9173)+(SUMIF('RELACION PAGO DE CAJA'!B$3:B$9173,A8438,'RELACION PAGO DE CAJA'!M$3:M$408)+(SUMIF('RELACION PAGO DE CAJA'!B$3:B$9173,A8438,'RELACION PAGO DE CAJA'!N$3:N$9173)))))</f>
        <v>#REF!</v>
      </c>
    </row>
    <row r="8439" spans="1:10">
      <c r="A8439" s="16" t="str">
        <f t="shared" si="136"/>
        <v/>
      </c>
      <c r="B8439" s="93"/>
      <c r="C8439" s="97"/>
      <c r="D8439" s="25"/>
      <c r="E8439" s="91"/>
      <c r="F8439" s="98"/>
      <c r="G8439" s="23"/>
      <c r="H8439" s="23"/>
      <c r="I8439" s="23"/>
      <c r="J8439" s="14" t="e">
        <f ca="1">F8439-(G8439+(SUMIF('RELACION PAGO DE CAJA'!B$3:B$9173,A8439,'RELACION PAGO DE CAJA'!K$3:K$9173)+SUMIF('RELACION PAGO DE CAJA'!B$3:B$9173,A8439,'RELACION PAGO DE CAJA'!L$3:L$9173)+(SUMIF('RELACION PAGO DE CAJA'!B$3:B$9173,A8439,'RELACION PAGO DE CAJA'!M$3:M$408)+(SUMIF('RELACION PAGO DE CAJA'!B$3:B$9173,A8439,'RELACION PAGO DE CAJA'!N$3:N$9173)))))</f>
        <v>#REF!</v>
      </c>
    </row>
    <row r="8440" spans="1:10">
      <c r="A8440" s="16" t="str">
        <f t="shared" si="136"/>
        <v/>
      </c>
      <c r="B8440" s="93"/>
      <c r="C8440" s="97"/>
      <c r="D8440" s="25"/>
      <c r="E8440" s="91"/>
      <c r="F8440" s="98"/>
      <c r="G8440" s="23"/>
      <c r="H8440" s="23"/>
      <c r="I8440" s="23"/>
      <c r="J8440" s="14" t="e">
        <f ca="1">F8440-(G8440+(SUMIF('RELACION PAGO DE CAJA'!B$3:B$9173,A8440,'RELACION PAGO DE CAJA'!K$3:K$9173)+SUMIF('RELACION PAGO DE CAJA'!B$3:B$9173,A8440,'RELACION PAGO DE CAJA'!L$3:L$9173)+(SUMIF('RELACION PAGO DE CAJA'!B$3:B$9173,A8440,'RELACION PAGO DE CAJA'!M$3:M$408)+(SUMIF('RELACION PAGO DE CAJA'!B$3:B$9173,A8440,'RELACION PAGO DE CAJA'!N$3:N$9173)))))</f>
        <v>#REF!</v>
      </c>
    </row>
    <row r="8441" spans="1:10">
      <c r="A8441" s="16" t="str">
        <f t="shared" si="136"/>
        <v/>
      </c>
      <c r="B8441" s="93"/>
      <c r="C8441" s="97"/>
      <c r="D8441" s="25"/>
      <c r="E8441" s="91"/>
      <c r="F8441" s="98"/>
      <c r="G8441" s="23"/>
      <c r="H8441" s="23"/>
      <c r="I8441" s="23"/>
      <c r="J8441" s="14" t="e">
        <f ca="1">F8441-(G8441+(SUMIF('RELACION PAGO DE CAJA'!B$3:B$9173,A8441,'RELACION PAGO DE CAJA'!K$3:K$9173)+SUMIF('RELACION PAGO DE CAJA'!B$3:B$9173,A8441,'RELACION PAGO DE CAJA'!L$3:L$9173)+(SUMIF('RELACION PAGO DE CAJA'!B$3:B$9173,A8441,'RELACION PAGO DE CAJA'!M$3:M$408)+(SUMIF('RELACION PAGO DE CAJA'!B$3:B$9173,A8441,'RELACION PAGO DE CAJA'!N$3:N$9173)))))</f>
        <v>#REF!</v>
      </c>
    </row>
    <row r="8442" spans="1:10">
      <c r="A8442" s="16" t="str">
        <f t="shared" si="136"/>
        <v/>
      </c>
      <c r="B8442" s="93"/>
      <c r="C8442" s="97"/>
      <c r="D8442" s="25"/>
      <c r="E8442" s="91"/>
      <c r="F8442" s="98"/>
      <c r="G8442" s="23"/>
      <c r="H8442" s="23"/>
      <c r="I8442" s="23"/>
      <c r="J8442" s="14" t="e">
        <f ca="1">F8442-(G8442+(SUMIF('RELACION PAGO DE CAJA'!B$3:B$9173,A8442,'RELACION PAGO DE CAJA'!K$3:K$9173)+SUMIF('RELACION PAGO DE CAJA'!B$3:B$9173,A8442,'RELACION PAGO DE CAJA'!L$3:L$9173)+(SUMIF('RELACION PAGO DE CAJA'!B$3:B$9173,A8442,'RELACION PAGO DE CAJA'!M$3:M$408)+(SUMIF('RELACION PAGO DE CAJA'!B$3:B$9173,A8442,'RELACION PAGO DE CAJA'!N$3:N$9173)))))</f>
        <v>#REF!</v>
      </c>
    </row>
    <row r="8443" spans="1:10">
      <c r="A8443" s="16" t="str">
        <f t="shared" si="136"/>
        <v/>
      </c>
      <c r="B8443" s="93"/>
      <c r="C8443" s="97"/>
      <c r="D8443" s="25"/>
      <c r="E8443" s="91"/>
      <c r="F8443" s="98"/>
      <c r="G8443" s="23"/>
      <c r="H8443" s="23"/>
      <c r="I8443" s="23"/>
      <c r="J8443" s="14" t="e">
        <f ca="1">F8443-(G8443+(SUMIF('RELACION PAGO DE CAJA'!B$3:B$9173,A8443,'RELACION PAGO DE CAJA'!K$3:K$9173)+SUMIF('RELACION PAGO DE CAJA'!B$3:B$9173,A8443,'RELACION PAGO DE CAJA'!L$3:L$9173)+(SUMIF('RELACION PAGO DE CAJA'!B$3:B$9173,A8443,'RELACION PAGO DE CAJA'!M$3:M$408)+(SUMIF('RELACION PAGO DE CAJA'!B$3:B$9173,A8443,'RELACION PAGO DE CAJA'!N$3:N$9173)))))</f>
        <v>#REF!</v>
      </c>
    </row>
    <row r="8444" spans="1:10">
      <c r="A8444" s="16" t="str">
        <f t="shared" si="136"/>
        <v/>
      </c>
      <c r="B8444" s="93"/>
      <c r="C8444" s="97"/>
      <c r="D8444" s="25"/>
      <c r="E8444" s="91"/>
      <c r="F8444" s="98"/>
      <c r="G8444" s="23"/>
      <c r="H8444" s="23"/>
      <c r="I8444" s="23"/>
      <c r="J8444" s="14" t="e">
        <f ca="1">F8444-(G8444+(SUMIF('RELACION PAGO DE CAJA'!B$3:B$9173,A8444,'RELACION PAGO DE CAJA'!K$3:K$9173)+SUMIF('RELACION PAGO DE CAJA'!B$3:B$9173,A8444,'RELACION PAGO DE CAJA'!L$3:L$9173)+(SUMIF('RELACION PAGO DE CAJA'!B$3:B$9173,A8444,'RELACION PAGO DE CAJA'!M$3:M$408)+(SUMIF('RELACION PAGO DE CAJA'!B$3:B$9173,A8444,'RELACION PAGO DE CAJA'!N$3:N$9173)))))</f>
        <v>#REF!</v>
      </c>
    </row>
    <row r="8445" spans="1:10">
      <c r="A8445" s="16" t="str">
        <f t="shared" si="136"/>
        <v/>
      </c>
      <c r="B8445" s="93"/>
      <c r="C8445" s="97"/>
      <c r="D8445" s="25"/>
      <c r="E8445" s="91"/>
      <c r="F8445" s="98"/>
      <c r="G8445" s="23"/>
      <c r="H8445" s="23"/>
      <c r="I8445" s="23"/>
      <c r="J8445" s="14" t="e">
        <f ca="1">F8445-(G8445+(SUMIF('RELACION PAGO DE CAJA'!B$3:B$9173,A8445,'RELACION PAGO DE CAJA'!K$3:K$9173)+SUMIF('RELACION PAGO DE CAJA'!B$3:B$9173,A8445,'RELACION PAGO DE CAJA'!L$3:L$9173)+(SUMIF('RELACION PAGO DE CAJA'!B$3:B$9173,A8445,'RELACION PAGO DE CAJA'!M$3:M$408)+(SUMIF('RELACION PAGO DE CAJA'!B$3:B$9173,A8445,'RELACION PAGO DE CAJA'!N$3:N$9173)))))</f>
        <v>#REF!</v>
      </c>
    </row>
    <row r="8446" spans="1:10">
      <c r="A8446" s="16" t="str">
        <f t="shared" si="136"/>
        <v/>
      </c>
      <c r="B8446" s="93"/>
      <c r="C8446" s="97"/>
      <c r="D8446" s="25"/>
      <c r="E8446" s="91"/>
      <c r="F8446" s="98"/>
      <c r="G8446" s="23"/>
      <c r="H8446" s="23"/>
      <c r="I8446" s="23"/>
      <c r="J8446" s="14" t="e">
        <f ca="1">F8446-(G8446+(SUMIF('RELACION PAGO DE CAJA'!B$3:B$9173,A8446,'RELACION PAGO DE CAJA'!K$3:K$9173)+SUMIF('RELACION PAGO DE CAJA'!B$3:B$9173,A8446,'RELACION PAGO DE CAJA'!L$3:L$9173)+(SUMIF('RELACION PAGO DE CAJA'!B$3:B$9173,A8446,'RELACION PAGO DE CAJA'!M$3:M$408)+(SUMIF('RELACION PAGO DE CAJA'!B$3:B$9173,A8446,'RELACION PAGO DE CAJA'!N$3:N$9173)))))</f>
        <v>#REF!</v>
      </c>
    </row>
    <row r="8447" spans="1:10">
      <c r="A8447" s="16" t="str">
        <f t="shared" si="136"/>
        <v/>
      </c>
      <c r="B8447" s="93"/>
      <c r="C8447" s="97"/>
      <c r="D8447" s="25"/>
      <c r="E8447" s="91"/>
      <c r="F8447" s="98"/>
      <c r="G8447" s="23"/>
      <c r="H8447" s="23"/>
      <c r="I8447" s="23"/>
      <c r="J8447" s="14" t="e">
        <f ca="1">F8447-(G8447+(SUMIF('RELACION PAGO DE CAJA'!B$3:B$9173,A8447,'RELACION PAGO DE CAJA'!K$3:K$9173)+SUMIF('RELACION PAGO DE CAJA'!B$3:B$9173,A8447,'RELACION PAGO DE CAJA'!L$3:L$9173)+(SUMIF('RELACION PAGO DE CAJA'!B$3:B$9173,A8447,'RELACION PAGO DE CAJA'!M$3:M$408)+(SUMIF('RELACION PAGO DE CAJA'!B$3:B$9173,A8447,'RELACION PAGO DE CAJA'!N$3:N$9173)))))</f>
        <v>#REF!</v>
      </c>
    </row>
    <row r="8448" spans="1:10">
      <c r="A8448" s="16" t="str">
        <f t="shared" si="136"/>
        <v/>
      </c>
      <c r="B8448" s="93"/>
      <c r="C8448" s="97"/>
      <c r="D8448" s="25"/>
      <c r="E8448" s="91"/>
      <c r="F8448" s="98"/>
      <c r="G8448" s="23"/>
      <c r="H8448" s="23"/>
      <c r="I8448" s="23"/>
      <c r="J8448" s="14" t="e">
        <f ca="1">F8448-(G8448+(SUMIF('RELACION PAGO DE CAJA'!B$3:B$9173,A8448,'RELACION PAGO DE CAJA'!K$3:K$9173)+SUMIF('RELACION PAGO DE CAJA'!B$3:B$9173,A8448,'RELACION PAGO DE CAJA'!L$3:L$9173)+(SUMIF('RELACION PAGO DE CAJA'!B$3:B$9173,A8448,'RELACION PAGO DE CAJA'!M$3:M$408)+(SUMIF('RELACION PAGO DE CAJA'!B$3:B$9173,A8448,'RELACION PAGO DE CAJA'!N$3:N$9173)))))</f>
        <v>#REF!</v>
      </c>
    </row>
    <row r="8449" spans="1:10">
      <c r="A8449" s="16" t="str">
        <f t="shared" si="136"/>
        <v/>
      </c>
      <c r="B8449" s="93"/>
      <c r="C8449" s="97"/>
      <c r="D8449" s="25"/>
      <c r="E8449" s="91"/>
      <c r="F8449" s="98"/>
      <c r="G8449" s="23"/>
      <c r="H8449" s="23"/>
      <c r="I8449" s="23"/>
      <c r="J8449" s="14" t="e">
        <f ca="1">F8449-(G8449+(SUMIF('RELACION PAGO DE CAJA'!B$3:B$9173,A8449,'RELACION PAGO DE CAJA'!K$3:K$9173)+SUMIF('RELACION PAGO DE CAJA'!B$3:B$9173,A8449,'RELACION PAGO DE CAJA'!L$3:L$9173)+(SUMIF('RELACION PAGO DE CAJA'!B$3:B$9173,A8449,'RELACION PAGO DE CAJA'!M$3:M$408)+(SUMIF('RELACION PAGO DE CAJA'!B$3:B$9173,A8449,'RELACION PAGO DE CAJA'!N$3:N$9173)))))</f>
        <v>#REF!</v>
      </c>
    </row>
    <row r="8450" spans="1:10">
      <c r="A8450" s="16" t="str">
        <f t="shared" si="136"/>
        <v/>
      </c>
      <c r="B8450" s="93"/>
      <c r="C8450" s="97"/>
      <c r="D8450" s="25"/>
      <c r="E8450" s="91"/>
      <c r="F8450" s="98"/>
      <c r="G8450" s="23"/>
      <c r="H8450" s="23"/>
      <c r="I8450" s="23"/>
      <c r="J8450" s="14" t="e">
        <f ca="1">F8450-(G8450+(SUMIF('RELACION PAGO DE CAJA'!B$3:B$9173,A8450,'RELACION PAGO DE CAJA'!K$3:K$9173)+SUMIF('RELACION PAGO DE CAJA'!B$3:B$9173,A8450,'RELACION PAGO DE CAJA'!L$3:L$9173)+(SUMIF('RELACION PAGO DE CAJA'!B$3:B$9173,A8450,'RELACION PAGO DE CAJA'!M$3:M$408)+(SUMIF('RELACION PAGO DE CAJA'!B$3:B$9173,A8450,'RELACION PAGO DE CAJA'!N$3:N$9173)))))</f>
        <v>#REF!</v>
      </c>
    </row>
    <row r="8451" spans="1:10">
      <c r="A8451" s="16" t="str">
        <f t="shared" si="136"/>
        <v/>
      </c>
      <c r="B8451" s="93"/>
      <c r="C8451" s="97"/>
      <c r="D8451" s="25"/>
      <c r="E8451" s="91"/>
      <c r="F8451" s="98"/>
      <c r="G8451" s="23"/>
      <c r="H8451" s="23"/>
      <c r="I8451" s="23"/>
      <c r="J8451" s="14" t="e">
        <f ca="1">F8451-(G8451+(SUMIF('RELACION PAGO DE CAJA'!B$3:B$9173,A8451,'RELACION PAGO DE CAJA'!K$3:K$9173)+SUMIF('RELACION PAGO DE CAJA'!B$3:B$9173,A8451,'RELACION PAGO DE CAJA'!L$3:L$9173)+(SUMIF('RELACION PAGO DE CAJA'!B$3:B$9173,A8451,'RELACION PAGO DE CAJA'!M$3:M$408)+(SUMIF('RELACION PAGO DE CAJA'!B$3:B$9173,A8451,'RELACION PAGO DE CAJA'!N$3:N$9173)))))</f>
        <v>#REF!</v>
      </c>
    </row>
    <row r="8452" spans="1:10">
      <c r="A8452" s="16" t="str">
        <f t="shared" si="136"/>
        <v/>
      </c>
      <c r="B8452" s="93"/>
      <c r="C8452" s="97"/>
      <c r="D8452" s="25"/>
      <c r="E8452" s="91"/>
      <c r="F8452" s="98"/>
      <c r="G8452" s="23"/>
      <c r="H8452" s="23"/>
      <c r="I8452" s="23"/>
      <c r="J8452" s="14" t="e">
        <f ca="1">F8452-(G8452+(SUMIF('RELACION PAGO DE CAJA'!B$3:B$9173,A8452,'RELACION PAGO DE CAJA'!K$3:K$9173)+SUMIF('RELACION PAGO DE CAJA'!B$3:B$9173,A8452,'RELACION PAGO DE CAJA'!L$3:L$9173)+(SUMIF('RELACION PAGO DE CAJA'!B$3:B$9173,A8452,'RELACION PAGO DE CAJA'!M$3:M$408)+(SUMIF('RELACION PAGO DE CAJA'!B$3:B$9173,A8452,'RELACION PAGO DE CAJA'!N$3:N$9173)))))</f>
        <v>#REF!</v>
      </c>
    </row>
    <row r="8453" spans="1:10">
      <c r="A8453" s="16" t="str">
        <f t="shared" si="136"/>
        <v/>
      </c>
      <c r="B8453" s="93"/>
      <c r="C8453" s="97"/>
      <c r="D8453" s="25"/>
      <c r="E8453" s="91"/>
      <c r="F8453" s="98"/>
      <c r="G8453" s="23"/>
      <c r="H8453" s="23"/>
      <c r="I8453" s="23"/>
      <c r="J8453" s="14" t="e">
        <f ca="1">F8453-(G8453+(SUMIF('RELACION PAGO DE CAJA'!B$3:B$9173,A8453,'RELACION PAGO DE CAJA'!K$3:K$9173)+SUMIF('RELACION PAGO DE CAJA'!B$3:B$9173,A8453,'RELACION PAGO DE CAJA'!L$3:L$9173)+(SUMIF('RELACION PAGO DE CAJA'!B$3:B$9173,A8453,'RELACION PAGO DE CAJA'!M$3:M$408)+(SUMIF('RELACION PAGO DE CAJA'!B$3:B$9173,A8453,'RELACION PAGO DE CAJA'!N$3:N$9173)))))</f>
        <v>#REF!</v>
      </c>
    </row>
    <row r="8454" spans="1:10">
      <c r="A8454" s="16" t="str">
        <f t="shared" si="136"/>
        <v/>
      </c>
      <c r="B8454" s="93"/>
      <c r="C8454" s="97"/>
      <c r="D8454" s="25"/>
      <c r="E8454" s="91"/>
      <c r="F8454" s="98"/>
      <c r="G8454" s="23"/>
      <c r="H8454" s="23"/>
      <c r="I8454" s="23"/>
      <c r="J8454" s="14" t="e">
        <f ca="1">F8454-(G8454+(SUMIF('RELACION PAGO DE CAJA'!B$3:B$9173,A8454,'RELACION PAGO DE CAJA'!K$3:K$9173)+SUMIF('RELACION PAGO DE CAJA'!B$3:B$9173,A8454,'RELACION PAGO DE CAJA'!L$3:L$9173)+(SUMIF('RELACION PAGO DE CAJA'!B$3:B$9173,A8454,'RELACION PAGO DE CAJA'!M$3:M$408)+(SUMIF('RELACION PAGO DE CAJA'!B$3:B$9173,A8454,'RELACION PAGO DE CAJA'!N$3:N$9173)))))</f>
        <v>#REF!</v>
      </c>
    </row>
    <row r="8455" spans="1:10">
      <c r="A8455" s="16" t="str">
        <f t="shared" si="136"/>
        <v/>
      </c>
      <c r="B8455" s="93"/>
      <c r="C8455" s="97"/>
      <c r="D8455" s="25"/>
      <c r="E8455" s="91"/>
      <c r="F8455" s="98"/>
      <c r="G8455" s="23"/>
      <c r="H8455" s="23"/>
      <c r="I8455" s="23"/>
      <c r="J8455" s="14" t="e">
        <f ca="1">F8455-(G8455+(SUMIF('RELACION PAGO DE CAJA'!B$3:B$9173,A8455,'RELACION PAGO DE CAJA'!K$3:K$9173)+SUMIF('RELACION PAGO DE CAJA'!B$3:B$9173,A8455,'RELACION PAGO DE CAJA'!L$3:L$9173)+(SUMIF('RELACION PAGO DE CAJA'!B$3:B$9173,A8455,'RELACION PAGO DE CAJA'!M$3:M$408)+(SUMIF('RELACION PAGO DE CAJA'!B$3:B$9173,A8455,'RELACION PAGO DE CAJA'!N$3:N$9173)))))</f>
        <v>#REF!</v>
      </c>
    </row>
    <row r="8456" spans="1:10">
      <c r="A8456" s="16" t="str">
        <f t="shared" si="136"/>
        <v/>
      </c>
      <c r="B8456" s="93"/>
      <c r="C8456" s="97"/>
      <c r="D8456" s="25"/>
      <c r="E8456" s="91"/>
      <c r="F8456" s="98"/>
      <c r="G8456" s="23"/>
      <c r="H8456" s="23"/>
      <c r="I8456" s="23"/>
      <c r="J8456" s="14" t="e">
        <f ca="1">F8456-(G8456+(SUMIF('RELACION PAGO DE CAJA'!B$3:B$9173,A8456,'RELACION PAGO DE CAJA'!K$3:K$9173)+SUMIF('RELACION PAGO DE CAJA'!B$3:B$9173,A8456,'RELACION PAGO DE CAJA'!L$3:L$9173)+(SUMIF('RELACION PAGO DE CAJA'!B$3:B$9173,A8456,'RELACION PAGO DE CAJA'!M$3:M$408)+(SUMIF('RELACION PAGO DE CAJA'!B$3:B$9173,A8456,'RELACION PAGO DE CAJA'!N$3:N$9173)))))</f>
        <v>#REF!</v>
      </c>
    </row>
    <row r="8457" spans="1:10">
      <c r="A8457" s="16" t="str">
        <f t="shared" si="136"/>
        <v/>
      </c>
      <c r="B8457" s="93"/>
      <c r="C8457" s="97"/>
      <c r="D8457" s="25"/>
      <c r="E8457" s="91"/>
      <c r="F8457" s="98"/>
      <c r="G8457" s="23"/>
      <c r="H8457" s="23"/>
      <c r="I8457" s="23"/>
      <c r="J8457" s="14" t="e">
        <f ca="1">F8457-(G8457+(SUMIF('RELACION PAGO DE CAJA'!B$3:B$9173,A8457,'RELACION PAGO DE CAJA'!K$3:K$9173)+SUMIF('RELACION PAGO DE CAJA'!B$3:B$9173,A8457,'RELACION PAGO DE CAJA'!L$3:L$9173)+(SUMIF('RELACION PAGO DE CAJA'!B$3:B$9173,A8457,'RELACION PAGO DE CAJA'!M$3:M$408)+(SUMIF('RELACION PAGO DE CAJA'!B$3:B$9173,A8457,'RELACION PAGO DE CAJA'!N$3:N$9173)))))</f>
        <v>#REF!</v>
      </c>
    </row>
    <row r="8458" spans="1:10">
      <c r="A8458" s="16" t="str">
        <f t="shared" si="136"/>
        <v/>
      </c>
      <c r="B8458" s="93"/>
      <c r="C8458" s="97"/>
      <c r="D8458" s="25"/>
      <c r="E8458" s="91"/>
      <c r="F8458" s="98"/>
      <c r="G8458" s="23"/>
      <c r="H8458" s="23"/>
      <c r="I8458" s="23"/>
      <c r="J8458" s="14" t="e">
        <f ca="1">F8458-(G8458+(SUMIF('RELACION PAGO DE CAJA'!B$3:B$9173,A8458,'RELACION PAGO DE CAJA'!K$3:K$9173)+SUMIF('RELACION PAGO DE CAJA'!B$3:B$9173,A8458,'RELACION PAGO DE CAJA'!L$3:L$9173)+(SUMIF('RELACION PAGO DE CAJA'!B$3:B$9173,A8458,'RELACION PAGO DE CAJA'!M$3:M$408)+(SUMIF('RELACION PAGO DE CAJA'!B$3:B$9173,A8458,'RELACION PAGO DE CAJA'!N$3:N$9173)))))</f>
        <v>#REF!</v>
      </c>
    </row>
    <row r="8459" spans="1:10">
      <c r="A8459" s="16" t="str">
        <f t="shared" si="136"/>
        <v/>
      </c>
      <c r="B8459" s="93"/>
      <c r="C8459" s="97"/>
      <c r="D8459" s="25"/>
      <c r="E8459" s="91"/>
      <c r="F8459" s="98"/>
      <c r="G8459" s="23"/>
      <c r="H8459" s="23"/>
      <c r="I8459" s="23"/>
      <c r="J8459" s="14" t="e">
        <f ca="1">F8459-(G8459+(SUMIF('RELACION PAGO DE CAJA'!B$3:B$9173,A8459,'RELACION PAGO DE CAJA'!K$3:K$9173)+SUMIF('RELACION PAGO DE CAJA'!B$3:B$9173,A8459,'RELACION PAGO DE CAJA'!L$3:L$9173)+(SUMIF('RELACION PAGO DE CAJA'!B$3:B$9173,A8459,'RELACION PAGO DE CAJA'!M$3:M$408)+(SUMIF('RELACION PAGO DE CAJA'!B$3:B$9173,A8459,'RELACION PAGO DE CAJA'!N$3:N$9173)))))</f>
        <v>#REF!</v>
      </c>
    </row>
    <row r="8460" spans="1:10">
      <c r="A8460" s="16" t="str">
        <f t="shared" si="136"/>
        <v/>
      </c>
      <c r="B8460" s="93"/>
      <c r="C8460" s="97"/>
      <c r="D8460" s="25"/>
      <c r="E8460" s="91"/>
      <c r="F8460" s="98"/>
      <c r="G8460" s="23"/>
      <c r="H8460" s="23"/>
      <c r="I8460" s="23"/>
      <c r="J8460" s="14" t="e">
        <f ca="1">F8460-(G8460+(SUMIF('RELACION PAGO DE CAJA'!B$3:B$9173,A8460,'RELACION PAGO DE CAJA'!K$3:K$9173)+SUMIF('RELACION PAGO DE CAJA'!B$3:B$9173,A8460,'RELACION PAGO DE CAJA'!L$3:L$9173)+(SUMIF('RELACION PAGO DE CAJA'!B$3:B$9173,A8460,'RELACION PAGO DE CAJA'!M$3:M$408)+(SUMIF('RELACION PAGO DE CAJA'!B$3:B$9173,A8460,'RELACION PAGO DE CAJA'!N$3:N$9173)))))</f>
        <v>#REF!</v>
      </c>
    </row>
    <row r="8461" spans="1:10">
      <c r="A8461" s="16" t="str">
        <f t="shared" si="136"/>
        <v/>
      </c>
      <c r="B8461" s="93"/>
      <c r="C8461" s="97"/>
      <c r="D8461" s="25"/>
      <c r="E8461" s="91"/>
      <c r="F8461" s="98"/>
      <c r="G8461" s="23"/>
      <c r="H8461" s="23"/>
      <c r="I8461" s="23"/>
      <c r="J8461" s="14" t="e">
        <f ca="1">F8461-(G8461+(SUMIF('RELACION PAGO DE CAJA'!B$3:B$9173,A8461,'RELACION PAGO DE CAJA'!K$3:K$9173)+SUMIF('RELACION PAGO DE CAJA'!B$3:B$9173,A8461,'RELACION PAGO DE CAJA'!L$3:L$9173)+(SUMIF('RELACION PAGO DE CAJA'!B$3:B$9173,A8461,'RELACION PAGO DE CAJA'!M$3:M$408)+(SUMIF('RELACION PAGO DE CAJA'!B$3:B$9173,A8461,'RELACION PAGO DE CAJA'!N$3:N$9173)))))</f>
        <v>#REF!</v>
      </c>
    </row>
    <row r="8462" spans="1:10">
      <c r="A8462" s="16" t="str">
        <f t="shared" si="136"/>
        <v/>
      </c>
      <c r="B8462" s="93"/>
      <c r="C8462" s="97"/>
      <c r="D8462" s="25"/>
      <c r="E8462" s="91"/>
      <c r="F8462" s="98"/>
      <c r="G8462" s="23"/>
      <c r="H8462" s="23"/>
      <c r="I8462" s="23"/>
      <c r="J8462" s="14" t="e">
        <f ca="1">F8462-(G8462+(SUMIF('RELACION PAGO DE CAJA'!B$3:B$9173,A8462,'RELACION PAGO DE CAJA'!K$3:K$9173)+SUMIF('RELACION PAGO DE CAJA'!B$3:B$9173,A8462,'RELACION PAGO DE CAJA'!L$3:L$9173)+(SUMIF('RELACION PAGO DE CAJA'!B$3:B$9173,A8462,'RELACION PAGO DE CAJA'!M$3:M$408)+(SUMIF('RELACION PAGO DE CAJA'!B$3:B$9173,A8462,'RELACION PAGO DE CAJA'!N$3:N$9173)))))</f>
        <v>#REF!</v>
      </c>
    </row>
    <row r="8463" spans="1:10">
      <c r="A8463" s="16" t="str">
        <f t="shared" si="136"/>
        <v/>
      </c>
      <c r="B8463" s="93"/>
      <c r="C8463" s="97"/>
      <c r="D8463" s="25"/>
      <c r="E8463" s="91"/>
      <c r="F8463" s="98"/>
      <c r="G8463" s="23"/>
      <c r="H8463" s="23"/>
      <c r="I8463" s="23"/>
      <c r="J8463" s="14" t="e">
        <f ca="1">F8463-(G8463+(SUMIF('RELACION PAGO DE CAJA'!B$3:B$9173,A8463,'RELACION PAGO DE CAJA'!K$3:K$9173)+SUMIF('RELACION PAGO DE CAJA'!B$3:B$9173,A8463,'RELACION PAGO DE CAJA'!L$3:L$9173)+(SUMIF('RELACION PAGO DE CAJA'!B$3:B$9173,A8463,'RELACION PAGO DE CAJA'!M$3:M$408)+(SUMIF('RELACION PAGO DE CAJA'!B$3:B$9173,A8463,'RELACION PAGO DE CAJA'!N$3:N$9173)))))</f>
        <v>#REF!</v>
      </c>
    </row>
    <row r="8464" spans="1:10">
      <c r="A8464" s="16" t="str">
        <f t="shared" si="136"/>
        <v/>
      </c>
      <c r="B8464" s="93"/>
      <c r="C8464" s="97"/>
      <c r="D8464" s="25"/>
      <c r="E8464" s="91"/>
      <c r="F8464" s="98"/>
      <c r="G8464" s="23"/>
      <c r="H8464" s="23"/>
      <c r="I8464" s="23"/>
      <c r="J8464" s="14" t="e">
        <f ca="1">F8464-(G8464+(SUMIF('RELACION PAGO DE CAJA'!B$3:B$9173,A8464,'RELACION PAGO DE CAJA'!K$3:K$9173)+SUMIF('RELACION PAGO DE CAJA'!B$3:B$9173,A8464,'RELACION PAGO DE CAJA'!L$3:L$9173)+(SUMIF('RELACION PAGO DE CAJA'!B$3:B$9173,A8464,'RELACION PAGO DE CAJA'!M$3:M$408)+(SUMIF('RELACION PAGO DE CAJA'!B$3:B$9173,A8464,'RELACION PAGO DE CAJA'!N$3:N$9173)))))</f>
        <v>#REF!</v>
      </c>
    </row>
    <row r="8465" spans="1:10">
      <c r="A8465" s="16" t="str">
        <f t="shared" si="136"/>
        <v/>
      </c>
      <c r="B8465" s="93"/>
      <c r="C8465" s="97"/>
      <c r="D8465" s="25"/>
      <c r="E8465" s="91"/>
      <c r="F8465" s="98"/>
      <c r="G8465" s="23"/>
      <c r="H8465" s="23"/>
      <c r="I8465" s="23"/>
      <c r="J8465" s="14" t="e">
        <f ca="1">F8465-(G8465+(SUMIF('RELACION PAGO DE CAJA'!B$3:B$9173,A8465,'RELACION PAGO DE CAJA'!K$3:K$9173)+SUMIF('RELACION PAGO DE CAJA'!B$3:B$9173,A8465,'RELACION PAGO DE CAJA'!L$3:L$9173)+(SUMIF('RELACION PAGO DE CAJA'!B$3:B$9173,A8465,'RELACION PAGO DE CAJA'!M$3:M$408)+(SUMIF('RELACION PAGO DE CAJA'!B$3:B$9173,A8465,'RELACION PAGO DE CAJA'!N$3:N$9173)))))</f>
        <v>#REF!</v>
      </c>
    </row>
    <row r="8466" spans="1:10">
      <c r="A8466" s="16" t="str">
        <f t="shared" si="136"/>
        <v/>
      </c>
      <c r="B8466" s="93"/>
      <c r="C8466" s="97"/>
      <c r="D8466" s="25"/>
      <c r="E8466" s="91"/>
      <c r="F8466" s="98"/>
      <c r="G8466" s="23"/>
      <c r="H8466" s="23"/>
      <c r="I8466" s="23"/>
      <c r="J8466" s="14" t="e">
        <f ca="1">F8466-(G8466+(SUMIF('RELACION PAGO DE CAJA'!B$3:B$9173,A8466,'RELACION PAGO DE CAJA'!K$3:K$9173)+SUMIF('RELACION PAGO DE CAJA'!B$3:B$9173,A8466,'RELACION PAGO DE CAJA'!L$3:L$9173)+(SUMIF('RELACION PAGO DE CAJA'!B$3:B$9173,A8466,'RELACION PAGO DE CAJA'!M$3:M$408)+(SUMIF('RELACION PAGO DE CAJA'!B$3:B$9173,A8466,'RELACION PAGO DE CAJA'!N$3:N$9173)))))</f>
        <v>#REF!</v>
      </c>
    </row>
    <row r="8467" spans="1:10">
      <c r="A8467" s="16" t="str">
        <f t="shared" si="136"/>
        <v/>
      </c>
      <c r="B8467" s="93"/>
      <c r="C8467" s="97"/>
      <c r="D8467" s="25"/>
      <c r="E8467" s="91"/>
      <c r="F8467" s="98"/>
      <c r="G8467" s="23"/>
      <c r="H8467" s="23"/>
      <c r="I8467" s="23"/>
      <c r="J8467" s="14" t="e">
        <f ca="1">F8467-(G8467+(SUMIF('RELACION PAGO DE CAJA'!B$3:B$9173,A8467,'RELACION PAGO DE CAJA'!K$3:K$9173)+SUMIF('RELACION PAGO DE CAJA'!B$3:B$9173,A8467,'RELACION PAGO DE CAJA'!L$3:L$9173)+(SUMIF('RELACION PAGO DE CAJA'!B$3:B$9173,A8467,'RELACION PAGO DE CAJA'!M$3:M$408)+(SUMIF('RELACION PAGO DE CAJA'!B$3:B$9173,A8467,'RELACION PAGO DE CAJA'!N$3:N$9173)))))</f>
        <v>#REF!</v>
      </c>
    </row>
    <row r="8468" spans="1:10">
      <c r="A8468" s="16" t="str">
        <f t="shared" si="136"/>
        <v/>
      </c>
      <c r="B8468" s="93"/>
      <c r="C8468" s="97"/>
      <c r="D8468" s="25"/>
      <c r="E8468" s="91"/>
      <c r="F8468" s="98"/>
      <c r="G8468" s="23"/>
      <c r="H8468" s="23"/>
      <c r="I8468" s="23"/>
      <c r="J8468" s="14" t="e">
        <f ca="1">F8468-(G8468+(SUMIF('RELACION PAGO DE CAJA'!B$3:B$9173,A8468,'RELACION PAGO DE CAJA'!K$3:K$9173)+SUMIF('RELACION PAGO DE CAJA'!B$3:B$9173,A8468,'RELACION PAGO DE CAJA'!L$3:L$9173)+(SUMIF('RELACION PAGO DE CAJA'!B$3:B$9173,A8468,'RELACION PAGO DE CAJA'!M$3:M$408)+(SUMIF('RELACION PAGO DE CAJA'!B$3:B$9173,A8468,'RELACION PAGO DE CAJA'!N$3:N$9173)))))</f>
        <v>#REF!</v>
      </c>
    </row>
    <row r="8469" spans="1:10">
      <c r="A8469" s="16" t="str">
        <f t="shared" ref="A8469:A8532" si="137">CONCATENATE(B8469,D8469,E8469)</f>
        <v/>
      </c>
      <c r="B8469" s="93"/>
      <c r="C8469" s="97"/>
      <c r="D8469" s="25"/>
      <c r="E8469" s="91"/>
      <c r="F8469" s="98"/>
      <c r="G8469" s="23"/>
      <c r="H8469" s="23"/>
      <c r="I8469" s="23"/>
      <c r="J8469" s="14" t="e">
        <f ca="1">F8469-(G8469+(SUMIF('RELACION PAGO DE CAJA'!B$3:B$9173,A8469,'RELACION PAGO DE CAJA'!K$3:K$9173)+SUMIF('RELACION PAGO DE CAJA'!B$3:B$9173,A8469,'RELACION PAGO DE CAJA'!L$3:L$9173)+(SUMIF('RELACION PAGO DE CAJA'!B$3:B$9173,A8469,'RELACION PAGO DE CAJA'!M$3:M$408)+(SUMIF('RELACION PAGO DE CAJA'!B$3:B$9173,A8469,'RELACION PAGO DE CAJA'!N$3:N$9173)))))</f>
        <v>#REF!</v>
      </c>
    </row>
    <row r="8470" spans="1:10">
      <c r="A8470" s="16" t="str">
        <f t="shared" si="137"/>
        <v/>
      </c>
      <c r="B8470" s="93"/>
      <c r="C8470" s="97"/>
      <c r="D8470" s="25"/>
      <c r="E8470" s="91"/>
      <c r="F8470" s="98"/>
      <c r="G8470" s="23"/>
      <c r="H8470" s="23"/>
      <c r="I8470" s="23"/>
      <c r="J8470" s="14" t="e">
        <f ca="1">F8470-(G8470+(SUMIF('RELACION PAGO DE CAJA'!B$3:B$9173,A8470,'RELACION PAGO DE CAJA'!K$3:K$9173)+SUMIF('RELACION PAGO DE CAJA'!B$3:B$9173,A8470,'RELACION PAGO DE CAJA'!L$3:L$9173)+(SUMIF('RELACION PAGO DE CAJA'!B$3:B$9173,A8470,'RELACION PAGO DE CAJA'!M$3:M$408)+(SUMIF('RELACION PAGO DE CAJA'!B$3:B$9173,A8470,'RELACION PAGO DE CAJA'!N$3:N$9173)))))</f>
        <v>#REF!</v>
      </c>
    </row>
    <row r="8471" spans="1:10">
      <c r="A8471" s="16" t="str">
        <f t="shared" si="137"/>
        <v/>
      </c>
      <c r="B8471" s="93"/>
      <c r="C8471" s="97"/>
      <c r="D8471" s="25"/>
      <c r="E8471" s="91"/>
      <c r="F8471" s="98"/>
      <c r="G8471" s="23"/>
      <c r="H8471" s="23"/>
      <c r="I8471" s="23"/>
      <c r="J8471" s="14" t="e">
        <f ca="1">F8471-(G8471+(SUMIF('RELACION PAGO DE CAJA'!B$3:B$9173,A8471,'RELACION PAGO DE CAJA'!K$3:K$9173)+SUMIF('RELACION PAGO DE CAJA'!B$3:B$9173,A8471,'RELACION PAGO DE CAJA'!L$3:L$9173)+(SUMIF('RELACION PAGO DE CAJA'!B$3:B$9173,A8471,'RELACION PAGO DE CAJA'!M$3:M$408)+(SUMIF('RELACION PAGO DE CAJA'!B$3:B$9173,A8471,'RELACION PAGO DE CAJA'!N$3:N$9173)))))</f>
        <v>#REF!</v>
      </c>
    </row>
    <row r="8472" spans="1:10">
      <c r="A8472" s="16" t="str">
        <f t="shared" si="137"/>
        <v/>
      </c>
      <c r="B8472" s="93"/>
      <c r="C8472" s="97"/>
      <c r="D8472" s="25"/>
      <c r="E8472" s="91"/>
      <c r="F8472" s="98"/>
      <c r="G8472" s="23"/>
      <c r="H8472" s="23"/>
      <c r="I8472" s="23"/>
      <c r="J8472" s="14" t="e">
        <f ca="1">F8472-(G8472+(SUMIF('RELACION PAGO DE CAJA'!B$3:B$9173,A8472,'RELACION PAGO DE CAJA'!K$3:K$9173)+SUMIF('RELACION PAGO DE CAJA'!B$3:B$9173,A8472,'RELACION PAGO DE CAJA'!L$3:L$9173)+(SUMIF('RELACION PAGO DE CAJA'!B$3:B$9173,A8472,'RELACION PAGO DE CAJA'!M$3:M$408)+(SUMIF('RELACION PAGO DE CAJA'!B$3:B$9173,A8472,'RELACION PAGO DE CAJA'!N$3:N$9173)))))</f>
        <v>#REF!</v>
      </c>
    </row>
    <row r="8473" spans="1:10">
      <c r="A8473" s="16" t="str">
        <f t="shared" si="137"/>
        <v/>
      </c>
      <c r="B8473" s="93"/>
      <c r="C8473" s="97"/>
      <c r="D8473" s="25"/>
      <c r="E8473" s="91"/>
      <c r="F8473" s="98"/>
      <c r="G8473" s="23"/>
      <c r="H8473" s="23"/>
      <c r="I8473" s="23"/>
      <c r="J8473" s="14" t="e">
        <f ca="1">F8473-(G8473+(SUMIF('RELACION PAGO DE CAJA'!B$3:B$9173,A8473,'RELACION PAGO DE CAJA'!K$3:K$9173)+SUMIF('RELACION PAGO DE CAJA'!B$3:B$9173,A8473,'RELACION PAGO DE CAJA'!L$3:L$9173)+(SUMIF('RELACION PAGO DE CAJA'!B$3:B$9173,A8473,'RELACION PAGO DE CAJA'!M$3:M$408)+(SUMIF('RELACION PAGO DE CAJA'!B$3:B$9173,A8473,'RELACION PAGO DE CAJA'!N$3:N$9173)))))</f>
        <v>#REF!</v>
      </c>
    </row>
    <row r="8474" spans="1:10">
      <c r="A8474" s="16" t="str">
        <f t="shared" si="137"/>
        <v/>
      </c>
      <c r="B8474" s="93"/>
      <c r="C8474" s="97"/>
      <c r="D8474" s="25"/>
      <c r="E8474" s="91"/>
      <c r="F8474" s="98"/>
      <c r="G8474" s="23"/>
      <c r="H8474" s="23"/>
      <c r="I8474" s="23"/>
      <c r="J8474" s="14" t="e">
        <f ca="1">F8474-(G8474+(SUMIF('RELACION PAGO DE CAJA'!B$3:B$9173,A8474,'RELACION PAGO DE CAJA'!K$3:K$9173)+SUMIF('RELACION PAGO DE CAJA'!B$3:B$9173,A8474,'RELACION PAGO DE CAJA'!L$3:L$9173)+(SUMIF('RELACION PAGO DE CAJA'!B$3:B$9173,A8474,'RELACION PAGO DE CAJA'!M$3:M$408)+(SUMIF('RELACION PAGO DE CAJA'!B$3:B$9173,A8474,'RELACION PAGO DE CAJA'!N$3:N$9173)))))</f>
        <v>#REF!</v>
      </c>
    </row>
    <row r="8475" spans="1:10">
      <c r="A8475" s="16" t="str">
        <f t="shared" si="137"/>
        <v/>
      </c>
      <c r="B8475" s="93"/>
      <c r="C8475" s="97"/>
      <c r="D8475" s="25"/>
      <c r="E8475" s="91"/>
      <c r="F8475" s="98"/>
      <c r="G8475" s="23"/>
      <c r="H8475" s="23"/>
      <c r="I8475" s="23"/>
      <c r="J8475" s="14" t="e">
        <f ca="1">F8475-(G8475+(SUMIF('RELACION PAGO DE CAJA'!B$3:B$9173,A8475,'RELACION PAGO DE CAJA'!K$3:K$9173)+SUMIF('RELACION PAGO DE CAJA'!B$3:B$9173,A8475,'RELACION PAGO DE CAJA'!L$3:L$9173)+(SUMIF('RELACION PAGO DE CAJA'!B$3:B$9173,A8475,'RELACION PAGO DE CAJA'!M$3:M$408)+(SUMIF('RELACION PAGO DE CAJA'!B$3:B$9173,A8475,'RELACION PAGO DE CAJA'!N$3:N$9173)))))</f>
        <v>#REF!</v>
      </c>
    </row>
    <row r="8476" spans="1:10">
      <c r="A8476" s="16" t="str">
        <f t="shared" si="137"/>
        <v/>
      </c>
      <c r="B8476" s="93"/>
      <c r="C8476" s="97"/>
      <c r="D8476" s="25"/>
      <c r="E8476" s="91"/>
      <c r="F8476" s="98"/>
      <c r="G8476" s="23"/>
      <c r="H8476" s="23"/>
      <c r="I8476" s="23"/>
      <c r="J8476" s="14" t="e">
        <f ca="1">F8476-(G8476+(SUMIF('RELACION PAGO DE CAJA'!B$3:B$9173,A8476,'RELACION PAGO DE CAJA'!K$3:K$9173)+SUMIF('RELACION PAGO DE CAJA'!B$3:B$9173,A8476,'RELACION PAGO DE CAJA'!L$3:L$9173)+(SUMIF('RELACION PAGO DE CAJA'!B$3:B$9173,A8476,'RELACION PAGO DE CAJA'!M$3:M$408)+(SUMIF('RELACION PAGO DE CAJA'!B$3:B$9173,A8476,'RELACION PAGO DE CAJA'!N$3:N$9173)))))</f>
        <v>#REF!</v>
      </c>
    </row>
    <row r="8477" spans="1:10">
      <c r="A8477" s="16" t="str">
        <f t="shared" si="137"/>
        <v/>
      </c>
      <c r="B8477" s="93"/>
      <c r="C8477" s="97"/>
      <c r="D8477" s="25"/>
      <c r="E8477" s="91"/>
      <c r="F8477" s="98"/>
      <c r="G8477" s="23"/>
      <c r="H8477" s="23"/>
      <c r="I8477" s="23"/>
      <c r="J8477" s="14" t="e">
        <f ca="1">F8477-(G8477+(SUMIF('RELACION PAGO DE CAJA'!B$3:B$9173,A8477,'RELACION PAGO DE CAJA'!K$3:K$9173)+SUMIF('RELACION PAGO DE CAJA'!B$3:B$9173,A8477,'RELACION PAGO DE CAJA'!L$3:L$9173)+(SUMIF('RELACION PAGO DE CAJA'!B$3:B$9173,A8477,'RELACION PAGO DE CAJA'!M$3:M$408)+(SUMIF('RELACION PAGO DE CAJA'!B$3:B$9173,A8477,'RELACION PAGO DE CAJA'!N$3:N$9173)))))</f>
        <v>#REF!</v>
      </c>
    </row>
    <row r="8478" spans="1:10">
      <c r="A8478" s="16" t="str">
        <f t="shared" si="137"/>
        <v/>
      </c>
      <c r="B8478" s="93"/>
      <c r="C8478" s="97"/>
      <c r="D8478" s="25"/>
      <c r="E8478" s="91"/>
      <c r="F8478" s="98"/>
      <c r="G8478" s="23"/>
      <c r="H8478" s="23"/>
      <c r="I8478" s="23"/>
      <c r="J8478" s="14" t="e">
        <f ca="1">F8478-(G8478+(SUMIF('RELACION PAGO DE CAJA'!B$3:B$9173,A8478,'RELACION PAGO DE CAJA'!K$3:K$9173)+SUMIF('RELACION PAGO DE CAJA'!B$3:B$9173,A8478,'RELACION PAGO DE CAJA'!L$3:L$9173)+(SUMIF('RELACION PAGO DE CAJA'!B$3:B$9173,A8478,'RELACION PAGO DE CAJA'!M$3:M$408)+(SUMIF('RELACION PAGO DE CAJA'!B$3:B$9173,A8478,'RELACION PAGO DE CAJA'!N$3:N$9173)))))</f>
        <v>#REF!</v>
      </c>
    </row>
    <row r="8479" spans="1:10">
      <c r="A8479" s="16" t="str">
        <f t="shared" si="137"/>
        <v/>
      </c>
      <c r="B8479" s="93"/>
      <c r="C8479" s="97"/>
      <c r="D8479" s="25"/>
      <c r="E8479" s="91"/>
      <c r="F8479" s="98"/>
      <c r="G8479" s="23"/>
      <c r="H8479" s="23"/>
      <c r="I8479" s="23"/>
      <c r="J8479" s="14" t="e">
        <f ca="1">F8479-(G8479+(SUMIF('RELACION PAGO DE CAJA'!B$3:B$9173,A8479,'RELACION PAGO DE CAJA'!K$3:K$9173)+SUMIF('RELACION PAGO DE CAJA'!B$3:B$9173,A8479,'RELACION PAGO DE CAJA'!L$3:L$9173)+(SUMIF('RELACION PAGO DE CAJA'!B$3:B$9173,A8479,'RELACION PAGO DE CAJA'!M$3:M$408)+(SUMIF('RELACION PAGO DE CAJA'!B$3:B$9173,A8479,'RELACION PAGO DE CAJA'!N$3:N$9173)))))</f>
        <v>#REF!</v>
      </c>
    </row>
    <row r="8480" spans="1:10">
      <c r="A8480" s="16" t="str">
        <f t="shared" si="137"/>
        <v/>
      </c>
      <c r="B8480" s="93"/>
      <c r="C8480" s="97"/>
      <c r="D8480" s="25"/>
      <c r="E8480" s="91"/>
      <c r="F8480" s="98"/>
      <c r="G8480" s="23"/>
      <c r="H8480" s="23"/>
      <c r="I8480" s="23"/>
      <c r="J8480" s="14" t="e">
        <f ca="1">F8480-(G8480+(SUMIF('RELACION PAGO DE CAJA'!B$3:B$9173,A8480,'RELACION PAGO DE CAJA'!K$3:K$9173)+SUMIF('RELACION PAGO DE CAJA'!B$3:B$9173,A8480,'RELACION PAGO DE CAJA'!L$3:L$9173)+(SUMIF('RELACION PAGO DE CAJA'!B$3:B$9173,A8480,'RELACION PAGO DE CAJA'!M$3:M$408)+(SUMIF('RELACION PAGO DE CAJA'!B$3:B$9173,A8480,'RELACION PAGO DE CAJA'!N$3:N$9173)))))</f>
        <v>#REF!</v>
      </c>
    </row>
    <row r="8481" spans="1:10">
      <c r="A8481" s="16" t="str">
        <f t="shared" si="137"/>
        <v/>
      </c>
      <c r="B8481" s="93"/>
      <c r="C8481" s="97"/>
      <c r="D8481" s="25"/>
      <c r="E8481" s="91"/>
      <c r="F8481" s="98"/>
      <c r="G8481" s="23"/>
      <c r="H8481" s="23"/>
      <c r="I8481" s="23"/>
      <c r="J8481" s="14" t="e">
        <f ca="1">F8481-(G8481+(SUMIF('RELACION PAGO DE CAJA'!B$3:B$9173,A8481,'RELACION PAGO DE CAJA'!K$3:K$9173)+SUMIF('RELACION PAGO DE CAJA'!B$3:B$9173,A8481,'RELACION PAGO DE CAJA'!L$3:L$9173)+(SUMIF('RELACION PAGO DE CAJA'!B$3:B$9173,A8481,'RELACION PAGO DE CAJA'!M$3:M$408)+(SUMIF('RELACION PAGO DE CAJA'!B$3:B$9173,A8481,'RELACION PAGO DE CAJA'!N$3:N$9173)))))</f>
        <v>#REF!</v>
      </c>
    </row>
    <row r="8482" spans="1:10">
      <c r="A8482" s="16" t="str">
        <f t="shared" si="137"/>
        <v/>
      </c>
      <c r="B8482" s="93"/>
      <c r="C8482" s="97"/>
      <c r="D8482" s="25"/>
      <c r="E8482" s="91"/>
      <c r="F8482" s="98"/>
      <c r="G8482" s="23"/>
      <c r="H8482" s="23"/>
      <c r="I8482" s="23"/>
      <c r="J8482" s="14" t="e">
        <f ca="1">F8482-(G8482+(SUMIF('RELACION PAGO DE CAJA'!B$3:B$9173,A8482,'RELACION PAGO DE CAJA'!K$3:K$9173)+SUMIF('RELACION PAGO DE CAJA'!B$3:B$9173,A8482,'RELACION PAGO DE CAJA'!L$3:L$9173)+(SUMIF('RELACION PAGO DE CAJA'!B$3:B$9173,A8482,'RELACION PAGO DE CAJA'!M$3:M$408)+(SUMIF('RELACION PAGO DE CAJA'!B$3:B$9173,A8482,'RELACION PAGO DE CAJA'!N$3:N$9173)))))</f>
        <v>#REF!</v>
      </c>
    </row>
    <row r="8483" spans="1:10">
      <c r="A8483" s="16" t="str">
        <f t="shared" si="137"/>
        <v/>
      </c>
      <c r="B8483" s="93"/>
      <c r="C8483" s="97"/>
      <c r="D8483" s="25"/>
      <c r="E8483" s="91"/>
      <c r="F8483" s="98"/>
      <c r="G8483" s="23"/>
      <c r="H8483" s="23"/>
      <c r="I8483" s="23"/>
      <c r="J8483" s="14" t="e">
        <f ca="1">F8483-(G8483+(SUMIF('RELACION PAGO DE CAJA'!B$3:B$9173,A8483,'RELACION PAGO DE CAJA'!K$3:K$9173)+SUMIF('RELACION PAGO DE CAJA'!B$3:B$9173,A8483,'RELACION PAGO DE CAJA'!L$3:L$9173)+(SUMIF('RELACION PAGO DE CAJA'!B$3:B$9173,A8483,'RELACION PAGO DE CAJA'!M$3:M$408)+(SUMIF('RELACION PAGO DE CAJA'!B$3:B$9173,A8483,'RELACION PAGO DE CAJA'!N$3:N$9173)))))</f>
        <v>#REF!</v>
      </c>
    </row>
    <row r="8484" spans="1:10">
      <c r="A8484" s="16" t="str">
        <f t="shared" si="137"/>
        <v/>
      </c>
      <c r="B8484" s="93"/>
      <c r="C8484" s="97"/>
      <c r="D8484" s="25"/>
      <c r="E8484" s="91"/>
      <c r="F8484" s="98"/>
      <c r="G8484" s="23"/>
      <c r="H8484" s="23"/>
      <c r="I8484" s="23"/>
      <c r="J8484" s="14" t="e">
        <f ca="1">F8484-(G8484+(SUMIF('RELACION PAGO DE CAJA'!B$3:B$9173,A8484,'RELACION PAGO DE CAJA'!K$3:K$9173)+SUMIF('RELACION PAGO DE CAJA'!B$3:B$9173,A8484,'RELACION PAGO DE CAJA'!L$3:L$9173)+(SUMIF('RELACION PAGO DE CAJA'!B$3:B$9173,A8484,'RELACION PAGO DE CAJA'!M$3:M$408)+(SUMIF('RELACION PAGO DE CAJA'!B$3:B$9173,A8484,'RELACION PAGO DE CAJA'!N$3:N$9173)))))</f>
        <v>#REF!</v>
      </c>
    </row>
    <row r="8485" spans="1:10">
      <c r="A8485" s="16" t="str">
        <f t="shared" si="137"/>
        <v/>
      </c>
      <c r="B8485" s="93"/>
      <c r="C8485" s="97"/>
      <c r="D8485" s="25"/>
      <c r="E8485" s="91"/>
      <c r="F8485" s="98"/>
      <c r="G8485" s="23"/>
      <c r="H8485" s="23"/>
      <c r="I8485" s="23"/>
      <c r="J8485" s="14" t="e">
        <f ca="1">F8485-(G8485+(SUMIF('RELACION PAGO DE CAJA'!B$3:B$9173,A8485,'RELACION PAGO DE CAJA'!K$3:K$9173)+SUMIF('RELACION PAGO DE CAJA'!B$3:B$9173,A8485,'RELACION PAGO DE CAJA'!L$3:L$9173)+(SUMIF('RELACION PAGO DE CAJA'!B$3:B$9173,A8485,'RELACION PAGO DE CAJA'!M$3:M$408)+(SUMIF('RELACION PAGO DE CAJA'!B$3:B$9173,A8485,'RELACION PAGO DE CAJA'!N$3:N$9173)))))</f>
        <v>#REF!</v>
      </c>
    </row>
    <row r="8486" spans="1:10">
      <c r="A8486" s="16" t="str">
        <f t="shared" si="137"/>
        <v/>
      </c>
      <c r="B8486" s="93"/>
      <c r="C8486" s="97"/>
      <c r="D8486" s="25"/>
      <c r="E8486" s="91"/>
      <c r="F8486" s="98"/>
      <c r="G8486" s="23"/>
      <c r="H8486" s="23"/>
      <c r="I8486" s="23"/>
      <c r="J8486" s="14" t="e">
        <f ca="1">F8486-(G8486+(SUMIF('RELACION PAGO DE CAJA'!B$3:B$9173,A8486,'RELACION PAGO DE CAJA'!K$3:K$9173)+SUMIF('RELACION PAGO DE CAJA'!B$3:B$9173,A8486,'RELACION PAGO DE CAJA'!L$3:L$9173)+(SUMIF('RELACION PAGO DE CAJA'!B$3:B$9173,A8486,'RELACION PAGO DE CAJA'!M$3:M$408)+(SUMIF('RELACION PAGO DE CAJA'!B$3:B$9173,A8486,'RELACION PAGO DE CAJA'!N$3:N$9173)))))</f>
        <v>#REF!</v>
      </c>
    </row>
    <row r="8487" spans="1:10">
      <c r="A8487" s="16" t="str">
        <f t="shared" si="137"/>
        <v/>
      </c>
      <c r="B8487" s="93"/>
      <c r="C8487" s="97"/>
      <c r="D8487" s="25"/>
      <c r="E8487" s="91"/>
      <c r="F8487" s="98"/>
      <c r="G8487" s="23"/>
      <c r="H8487" s="23"/>
      <c r="I8487" s="23"/>
      <c r="J8487" s="14" t="e">
        <f ca="1">F8487-(G8487+(SUMIF('RELACION PAGO DE CAJA'!B$3:B$9173,A8487,'RELACION PAGO DE CAJA'!K$3:K$9173)+SUMIF('RELACION PAGO DE CAJA'!B$3:B$9173,A8487,'RELACION PAGO DE CAJA'!L$3:L$9173)+(SUMIF('RELACION PAGO DE CAJA'!B$3:B$9173,A8487,'RELACION PAGO DE CAJA'!M$3:M$408)+(SUMIF('RELACION PAGO DE CAJA'!B$3:B$9173,A8487,'RELACION PAGO DE CAJA'!N$3:N$9173)))))</f>
        <v>#REF!</v>
      </c>
    </row>
    <row r="8488" spans="1:10">
      <c r="A8488" s="16" t="str">
        <f t="shared" si="137"/>
        <v/>
      </c>
      <c r="B8488" s="93"/>
      <c r="C8488" s="97"/>
      <c r="D8488" s="25"/>
      <c r="E8488" s="91"/>
      <c r="F8488" s="98"/>
      <c r="G8488" s="23"/>
      <c r="H8488" s="23"/>
      <c r="I8488" s="23"/>
      <c r="J8488" s="14" t="e">
        <f ca="1">F8488-(G8488+(SUMIF('RELACION PAGO DE CAJA'!B$3:B$9173,A8488,'RELACION PAGO DE CAJA'!K$3:K$9173)+SUMIF('RELACION PAGO DE CAJA'!B$3:B$9173,A8488,'RELACION PAGO DE CAJA'!L$3:L$9173)+(SUMIF('RELACION PAGO DE CAJA'!B$3:B$9173,A8488,'RELACION PAGO DE CAJA'!M$3:M$408)+(SUMIF('RELACION PAGO DE CAJA'!B$3:B$9173,A8488,'RELACION PAGO DE CAJA'!N$3:N$9173)))))</f>
        <v>#REF!</v>
      </c>
    </row>
    <row r="8489" spans="1:10">
      <c r="A8489" s="16" t="str">
        <f t="shared" si="137"/>
        <v/>
      </c>
      <c r="B8489" s="93"/>
      <c r="C8489" s="97"/>
      <c r="D8489" s="25"/>
      <c r="E8489" s="91"/>
      <c r="F8489" s="98"/>
      <c r="G8489" s="23"/>
      <c r="H8489" s="23"/>
      <c r="I8489" s="23"/>
      <c r="J8489" s="14" t="e">
        <f ca="1">F8489-(G8489+(SUMIF('RELACION PAGO DE CAJA'!B$3:B$9173,A8489,'RELACION PAGO DE CAJA'!K$3:K$9173)+SUMIF('RELACION PAGO DE CAJA'!B$3:B$9173,A8489,'RELACION PAGO DE CAJA'!L$3:L$9173)+(SUMIF('RELACION PAGO DE CAJA'!B$3:B$9173,A8489,'RELACION PAGO DE CAJA'!M$3:M$408)+(SUMIF('RELACION PAGO DE CAJA'!B$3:B$9173,A8489,'RELACION PAGO DE CAJA'!N$3:N$9173)))))</f>
        <v>#REF!</v>
      </c>
    </row>
    <row r="8490" spans="1:10">
      <c r="A8490" s="16" t="str">
        <f t="shared" si="137"/>
        <v/>
      </c>
      <c r="B8490" s="93"/>
      <c r="C8490" s="97"/>
      <c r="D8490" s="25"/>
      <c r="E8490" s="91"/>
      <c r="F8490" s="98"/>
      <c r="G8490" s="23"/>
      <c r="H8490" s="23"/>
      <c r="I8490" s="23"/>
      <c r="J8490" s="14" t="e">
        <f ca="1">F8490-(G8490+(SUMIF('RELACION PAGO DE CAJA'!B$3:B$9173,A8490,'RELACION PAGO DE CAJA'!K$3:K$9173)+SUMIF('RELACION PAGO DE CAJA'!B$3:B$9173,A8490,'RELACION PAGO DE CAJA'!L$3:L$9173)+(SUMIF('RELACION PAGO DE CAJA'!B$3:B$9173,A8490,'RELACION PAGO DE CAJA'!M$3:M$408)+(SUMIF('RELACION PAGO DE CAJA'!B$3:B$9173,A8490,'RELACION PAGO DE CAJA'!N$3:N$9173)))))</f>
        <v>#REF!</v>
      </c>
    </row>
    <row r="8491" spans="1:10">
      <c r="A8491" s="16" t="str">
        <f t="shared" si="137"/>
        <v/>
      </c>
      <c r="B8491" s="93"/>
      <c r="C8491" s="97"/>
      <c r="D8491" s="25"/>
      <c r="E8491" s="91"/>
      <c r="F8491" s="98"/>
      <c r="G8491" s="23"/>
      <c r="H8491" s="23"/>
      <c r="I8491" s="23"/>
      <c r="J8491" s="14" t="e">
        <f ca="1">F8491-(G8491+(SUMIF('RELACION PAGO DE CAJA'!B$3:B$9173,A8491,'RELACION PAGO DE CAJA'!K$3:K$9173)+SUMIF('RELACION PAGO DE CAJA'!B$3:B$9173,A8491,'RELACION PAGO DE CAJA'!L$3:L$9173)+(SUMIF('RELACION PAGO DE CAJA'!B$3:B$9173,A8491,'RELACION PAGO DE CAJA'!M$3:M$408)+(SUMIF('RELACION PAGO DE CAJA'!B$3:B$9173,A8491,'RELACION PAGO DE CAJA'!N$3:N$9173)))))</f>
        <v>#REF!</v>
      </c>
    </row>
    <row r="8492" spans="1:10">
      <c r="A8492" s="16" t="str">
        <f t="shared" si="137"/>
        <v/>
      </c>
      <c r="B8492" s="93"/>
      <c r="C8492" s="97"/>
      <c r="D8492" s="25"/>
      <c r="E8492" s="91"/>
      <c r="F8492" s="98"/>
      <c r="G8492" s="23"/>
      <c r="H8492" s="23"/>
      <c r="I8492" s="23"/>
      <c r="J8492" s="14" t="e">
        <f ca="1">F8492-(G8492+(SUMIF('RELACION PAGO DE CAJA'!B$3:B$9173,A8492,'RELACION PAGO DE CAJA'!K$3:K$9173)+SUMIF('RELACION PAGO DE CAJA'!B$3:B$9173,A8492,'RELACION PAGO DE CAJA'!L$3:L$9173)+(SUMIF('RELACION PAGO DE CAJA'!B$3:B$9173,A8492,'RELACION PAGO DE CAJA'!M$3:M$408)+(SUMIF('RELACION PAGO DE CAJA'!B$3:B$9173,A8492,'RELACION PAGO DE CAJA'!N$3:N$9173)))))</f>
        <v>#REF!</v>
      </c>
    </row>
    <row r="8493" spans="1:10">
      <c r="A8493" s="16" t="str">
        <f t="shared" si="137"/>
        <v/>
      </c>
      <c r="B8493" s="93"/>
      <c r="C8493" s="97"/>
      <c r="D8493" s="25"/>
      <c r="E8493" s="91"/>
      <c r="F8493" s="98"/>
      <c r="G8493" s="23"/>
      <c r="H8493" s="23"/>
      <c r="I8493" s="23"/>
      <c r="J8493" s="14" t="e">
        <f ca="1">F8493-(G8493+(SUMIF('RELACION PAGO DE CAJA'!B$3:B$9173,A8493,'RELACION PAGO DE CAJA'!K$3:K$9173)+SUMIF('RELACION PAGO DE CAJA'!B$3:B$9173,A8493,'RELACION PAGO DE CAJA'!L$3:L$9173)+(SUMIF('RELACION PAGO DE CAJA'!B$3:B$9173,A8493,'RELACION PAGO DE CAJA'!M$3:M$408)+(SUMIF('RELACION PAGO DE CAJA'!B$3:B$9173,A8493,'RELACION PAGO DE CAJA'!N$3:N$9173)))))</f>
        <v>#REF!</v>
      </c>
    </row>
    <row r="8494" spans="1:10">
      <c r="A8494" s="16" t="str">
        <f t="shared" si="137"/>
        <v/>
      </c>
      <c r="B8494" s="93"/>
      <c r="C8494" s="97"/>
      <c r="D8494" s="25"/>
      <c r="E8494" s="91"/>
      <c r="F8494" s="98"/>
      <c r="G8494" s="23"/>
      <c r="H8494" s="23"/>
      <c r="I8494" s="23"/>
      <c r="J8494" s="14" t="e">
        <f ca="1">F8494-(G8494+(SUMIF('RELACION PAGO DE CAJA'!B$3:B$9173,A8494,'RELACION PAGO DE CAJA'!K$3:K$9173)+SUMIF('RELACION PAGO DE CAJA'!B$3:B$9173,A8494,'RELACION PAGO DE CAJA'!L$3:L$9173)+(SUMIF('RELACION PAGO DE CAJA'!B$3:B$9173,A8494,'RELACION PAGO DE CAJA'!M$3:M$408)+(SUMIF('RELACION PAGO DE CAJA'!B$3:B$9173,A8494,'RELACION PAGO DE CAJA'!N$3:N$9173)))))</f>
        <v>#REF!</v>
      </c>
    </row>
    <row r="8495" spans="1:10">
      <c r="A8495" s="16" t="str">
        <f t="shared" si="137"/>
        <v/>
      </c>
      <c r="B8495" s="93"/>
      <c r="C8495" s="97"/>
      <c r="D8495" s="25"/>
      <c r="E8495" s="91"/>
      <c r="F8495" s="98"/>
      <c r="G8495" s="23"/>
      <c r="H8495" s="23"/>
      <c r="I8495" s="23"/>
      <c r="J8495" s="14" t="e">
        <f ca="1">F8495-(G8495+(SUMIF('RELACION PAGO DE CAJA'!B$3:B$9173,A8495,'RELACION PAGO DE CAJA'!K$3:K$9173)+SUMIF('RELACION PAGO DE CAJA'!B$3:B$9173,A8495,'RELACION PAGO DE CAJA'!L$3:L$9173)+(SUMIF('RELACION PAGO DE CAJA'!B$3:B$9173,A8495,'RELACION PAGO DE CAJA'!M$3:M$408)+(SUMIF('RELACION PAGO DE CAJA'!B$3:B$9173,A8495,'RELACION PAGO DE CAJA'!N$3:N$9173)))))</f>
        <v>#REF!</v>
      </c>
    </row>
    <row r="8496" spans="1:10">
      <c r="A8496" s="16" t="str">
        <f t="shared" si="137"/>
        <v/>
      </c>
      <c r="B8496" s="93"/>
      <c r="C8496" s="97"/>
      <c r="D8496" s="25"/>
      <c r="E8496" s="91"/>
      <c r="F8496" s="98"/>
      <c r="G8496" s="23"/>
      <c r="H8496" s="23"/>
      <c r="I8496" s="23"/>
      <c r="J8496" s="14" t="e">
        <f ca="1">F8496-(G8496+(SUMIF('RELACION PAGO DE CAJA'!B$3:B$9173,A8496,'RELACION PAGO DE CAJA'!K$3:K$9173)+SUMIF('RELACION PAGO DE CAJA'!B$3:B$9173,A8496,'RELACION PAGO DE CAJA'!L$3:L$9173)+(SUMIF('RELACION PAGO DE CAJA'!B$3:B$9173,A8496,'RELACION PAGO DE CAJA'!M$3:M$408)+(SUMIF('RELACION PAGO DE CAJA'!B$3:B$9173,A8496,'RELACION PAGO DE CAJA'!N$3:N$9173)))))</f>
        <v>#REF!</v>
      </c>
    </row>
    <row r="8497" spans="1:10">
      <c r="A8497" s="16" t="str">
        <f t="shared" si="137"/>
        <v/>
      </c>
      <c r="B8497" s="93"/>
      <c r="C8497" s="97"/>
      <c r="D8497" s="25"/>
      <c r="E8497" s="91"/>
      <c r="F8497" s="98"/>
      <c r="G8497" s="23"/>
      <c r="H8497" s="23"/>
      <c r="I8497" s="23"/>
      <c r="J8497" s="14" t="e">
        <f ca="1">F8497-(G8497+(SUMIF('RELACION PAGO DE CAJA'!B$3:B$9173,A8497,'RELACION PAGO DE CAJA'!K$3:K$9173)+SUMIF('RELACION PAGO DE CAJA'!B$3:B$9173,A8497,'RELACION PAGO DE CAJA'!L$3:L$9173)+(SUMIF('RELACION PAGO DE CAJA'!B$3:B$9173,A8497,'RELACION PAGO DE CAJA'!M$3:M$408)+(SUMIF('RELACION PAGO DE CAJA'!B$3:B$9173,A8497,'RELACION PAGO DE CAJA'!N$3:N$9173)))))</f>
        <v>#REF!</v>
      </c>
    </row>
    <row r="8498" spans="1:10">
      <c r="A8498" s="16" t="str">
        <f t="shared" si="137"/>
        <v/>
      </c>
      <c r="B8498" s="93"/>
      <c r="C8498" s="97"/>
      <c r="D8498" s="25"/>
      <c r="E8498" s="91"/>
      <c r="F8498" s="98"/>
      <c r="G8498" s="23"/>
      <c r="H8498" s="23"/>
      <c r="I8498" s="23"/>
      <c r="J8498" s="14" t="e">
        <f ca="1">F8498-(G8498+(SUMIF('RELACION PAGO DE CAJA'!B$3:B$9173,A8498,'RELACION PAGO DE CAJA'!K$3:K$9173)+SUMIF('RELACION PAGO DE CAJA'!B$3:B$9173,A8498,'RELACION PAGO DE CAJA'!L$3:L$9173)+(SUMIF('RELACION PAGO DE CAJA'!B$3:B$9173,A8498,'RELACION PAGO DE CAJA'!M$3:M$408)+(SUMIF('RELACION PAGO DE CAJA'!B$3:B$9173,A8498,'RELACION PAGO DE CAJA'!N$3:N$9173)))))</f>
        <v>#REF!</v>
      </c>
    </row>
    <row r="8499" spans="1:10">
      <c r="A8499" s="16" t="str">
        <f t="shared" si="137"/>
        <v/>
      </c>
      <c r="B8499" s="93"/>
      <c r="C8499" s="97"/>
      <c r="D8499" s="25"/>
      <c r="E8499" s="91"/>
      <c r="F8499" s="98"/>
      <c r="G8499" s="23"/>
      <c r="H8499" s="23"/>
      <c r="I8499" s="23"/>
      <c r="J8499" s="14" t="e">
        <f ca="1">F8499-(G8499+(SUMIF('RELACION PAGO DE CAJA'!B$3:B$9173,A8499,'RELACION PAGO DE CAJA'!K$3:K$9173)+SUMIF('RELACION PAGO DE CAJA'!B$3:B$9173,A8499,'RELACION PAGO DE CAJA'!L$3:L$9173)+(SUMIF('RELACION PAGO DE CAJA'!B$3:B$9173,A8499,'RELACION PAGO DE CAJA'!M$3:M$408)+(SUMIF('RELACION PAGO DE CAJA'!B$3:B$9173,A8499,'RELACION PAGO DE CAJA'!N$3:N$9173)))))</f>
        <v>#REF!</v>
      </c>
    </row>
    <row r="8500" spans="1:10">
      <c r="A8500" s="16" t="str">
        <f t="shared" si="137"/>
        <v/>
      </c>
      <c r="B8500" s="93"/>
      <c r="C8500" s="97"/>
      <c r="D8500" s="25"/>
      <c r="E8500" s="91"/>
      <c r="F8500" s="98"/>
      <c r="G8500" s="23"/>
      <c r="H8500" s="23"/>
      <c r="I8500" s="23"/>
      <c r="J8500" s="14" t="e">
        <f ca="1">F8500-(G8500+(SUMIF('RELACION PAGO DE CAJA'!B$3:B$9173,A8500,'RELACION PAGO DE CAJA'!K$3:K$9173)+SUMIF('RELACION PAGO DE CAJA'!B$3:B$9173,A8500,'RELACION PAGO DE CAJA'!L$3:L$9173)+(SUMIF('RELACION PAGO DE CAJA'!B$3:B$9173,A8500,'RELACION PAGO DE CAJA'!M$3:M$408)+(SUMIF('RELACION PAGO DE CAJA'!B$3:B$9173,A8500,'RELACION PAGO DE CAJA'!N$3:N$9173)))))</f>
        <v>#REF!</v>
      </c>
    </row>
    <row r="8501" spans="1:10">
      <c r="A8501" s="16" t="str">
        <f t="shared" si="137"/>
        <v/>
      </c>
      <c r="B8501" s="93"/>
      <c r="C8501" s="97"/>
      <c r="D8501" s="25"/>
      <c r="E8501" s="91"/>
      <c r="F8501" s="98"/>
      <c r="G8501" s="23"/>
      <c r="H8501" s="23"/>
      <c r="I8501" s="23"/>
      <c r="J8501" s="14" t="e">
        <f ca="1">F8501-(G8501+(SUMIF('RELACION PAGO DE CAJA'!B$3:B$9173,A8501,'RELACION PAGO DE CAJA'!K$3:K$9173)+SUMIF('RELACION PAGO DE CAJA'!B$3:B$9173,A8501,'RELACION PAGO DE CAJA'!L$3:L$9173)+(SUMIF('RELACION PAGO DE CAJA'!B$3:B$9173,A8501,'RELACION PAGO DE CAJA'!M$3:M$408)+(SUMIF('RELACION PAGO DE CAJA'!B$3:B$9173,A8501,'RELACION PAGO DE CAJA'!N$3:N$9173)))))</f>
        <v>#REF!</v>
      </c>
    </row>
    <row r="8502" spans="1:10">
      <c r="A8502" s="16" t="str">
        <f t="shared" si="137"/>
        <v/>
      </c>
      <c r="B8502" s="93"/>
      <c r="C8502" s="97"/>
      <c r="D8502" s="25"/>
      <c r="E8502" s="91"/>
      <c r="F8502" s="98"/>
      <c r="G8502" s="23"/>
      <c r="H8502" s="23"/>
      <c r="I8502" s="23"/>
      <c r="J8502" s="14" t="e">
        <f ca="1">F8502-(G8502+(SUMIF('RELACION PAGO DE CAJA'!B$3:B$9173,A8502,'RELACION PAGO DE CAJA'!K$3:K$9173)+SUMIF('RELACION PAGO DE CAJA'!B$3:B$9173,A8502,'RELACION PAGO DE CAJA'!L$3:L$9173)+(SUMIF('RELACION PAGO DE CAJA'!B$3:B$9173,A8502,'RELACION PAGO DE CAJA'!M$3:M$408)+(SUMIF('RELACION PAGO DE CAJA'!B$3:B$9173,A8502,'RELACION PAGO DE CAJA'!N$3:N$9173)))))</f>
        <v>#REF!</v>
      </c>
    </row>
    <row r="8503" spans="1:10">
      <c r="A8503" s="16" t="str">
        <f t="shared" si="137"/>
        <v/>
      </c>
      <c r="B8503" s="93"/>
      <c r="C8503" s="97"/>
      <c r="D8503" s="25"/>
      <c r="E8503" s="91"/>
      <c r="F8503" s="98"/>
      <c r="G8503" s="23"/>
      <c r="H8503" s="23"/>
      <c r="I8503" s="23"/>
      <c r="J8503" s="14" t="e">
        <f ca="1">F8503-(G8503+(SUMIF('RELACION PAGO DE CAJA'!B$3:B$9173,A8503,'RELACION PAGO DE CAJA'!K$3:K$9173)+SUMIF('RELACION PAGO DE CAJA'!B$3:B$9173,A8503,'RELACION PAGO DE CAJA'!L$3:L$9173)+(SUMIF('RELACION PAGO DE CAJA'!B$3:B$9173,A8503,'RELACION PAGO DE CAJA'!M$3:M$408)+(SUMIF('RELACION PAGO DE CAJA'!B$3:B$9173,A8503,'RELACION PAGO DE CAJA'!N$3:N$9173)))))</f>
        <v>#REF!</v>
      </c>
    </row>
    <row r="8504" spans="1:10">
      <c r="A8504" s="16" t="str">
        <f t="shared" si="137"/>
        <v/>
      </c>
      <c r="B8504" s="93"/>
      <c r="C8504" s="97"/>
      <c r="D8504" s="25"/>
      <c r="E8504" s="91"/>
      <c r="F8504" s="98"/>
      <c r="G8504" s="23"/>
      <c r="H8504" s="23"/>
      <c r="I8504" s="23"/>
      <c r="J8504" s="14" t="e">
        <f ca="1">F8504-(G8504+(SUMIF('RELACION PAGO DE CAJA'!B$3:B$9173,A8504,'RELACION PAGO DE CAJA'!K$3:K$9173)+SUMIF('RELACION PAGO DE CAJA'!B$3:B$9173,A8504,'RELACION PAGO DE CAJA'!L$3:L$9173)+(SUMIF('RELACION PAGO DE CAJA'!B$3:B$9173,A8504,'RELACION PAGO DE CAJA'!M$3:M$408)+(SUMIF('RELACION PAGO DE CAJA'!B$3:B$9173,A8504,'RELACION PAGO DE CAJA'!N$3:N$9173)))))</f>
        <v>#REF!</v>
      </c>
    </row>
    <row r="8505" spans="1:10">
      <c r="A8505" s="16" t="str">
        <f t="shared" si="137"/>
        <v/>
      </c>
      <c r="B8505" s="93"/>
      <c r="C8505" s="97"/>
      <c r="D8505" s="25"/>
      <c r="E8505" s="91"/>
      <c r="F8505" s="98"/>
      <c r="G8505" s="23"/>
      <c r="H8505" s="23"/>
      <c r="I8505" s="23"/>
      <c r="J8505" s="14" t="e">
        <f ca="1">F8505-(G8505+(SUMIF('RELACION PAGO DE CAJA'!B$3:B$9173,A8505,'RELACION PAGO DE CAJA'!K$3:K$9173)+SUMIF('RELACION PAGO DE CAJA'!B$3:B$9173,A8505,'RELACION PAGO DE CAJA'!L$3:L$9173)+(SUMIF('RELACION PAGO DE CAJA'!B$3:B$9173,A8505,'RELACION PAGO DE CAJA'!M$3:M$408)+(SUMIF('RELACION PAGO DE CAJA'!B$3:B$9173,A8505,'RELACION PAGO DE CAJA'!N$3:N$9173)))))</f>
        <v>#REF!</v>
      </c>
    </row>
    <row r="8506" spans="1:10">
      <c r="A8506" s="16" t="str">
        <f t="shared" si="137"/>
        <v/>
      </c>
      <c r="B8506" s="93"/>
      <c r="C8506" s="97"/>
      <c r="D8506" s="25"/>
      <c r="E8506" s="91"/>
      <c r="F8506" s="98"/>
      <c r="G8506" s="23"/>
      <c r="H8506" s="23"/>
      <c r="I8506" s="23"/>
      <c r="J8506" s="14" t="e">
        <f ca="1">F8506-(G8506+(SUMIF('RELACION PAGO DE CAJA'!B$3:B$9173,A8506,'RELACION PAGO DE CAJA'!K$3:K$9173)+SUMIF('RELACION PAGO DE CAJA'!B$3:B$9173,A8506,'RELACION PAGO DE CAJA'!L$3:L$9173)+(SUMIF('RELACION PAGO DE CAJA'!B$3:B$9173,A8506,'RELACION PAGO DE CAJA'!M$3:M$408)+(SUMIF('RELACION PAGO DE CAJA'!B$3:B$9173,A8506,'RELACION PAGO DE CAJA'!N$3:N$9173)))))</f>
        <v>#REF!</v>
      </c>
    </row>
    <row r="8507" spans="1:10">
      <c r="A8507" s="16" t="str">
        <f t="shared" si="137"/>
        <v/>
      </c>
      <c r="B8507" s="93"/>
      <c r="C8507" s="97"/>
      <c r="D8507" s="25"/>
      <c r="E8507" s="91"/>
      <c r="F8507" s="98"/>
      <c r="G8507" s="23"/>
      <c r="H8507" s="23"/>
      <c r="I8507" s="23"/>
      <c r="J8507" s="14" t="e">
        <f ca="1">F8507-(G8507+(SUMIF('RELACION PAGO DE CAJA'!B$3:B$9173,A8507,'RELACION PAGO DE CAJA'!K$3:K$9173)+SUMIF('RELACION PAGO DE CAJA'!B$3:B$9173,A8507,'RELACION PAGO DE CAJA'!L$3:L$9173)+(SUMIF('RELACION PAGO DE CAJA'!B$3:B$9173,A8507,'RELACION PAGO DE CAJA'!M$3:M$408)+(SUMIF('RELACION PAGO DE CAJA'!B$3:B$9173,A8507,'RELACION PAGO DE CAJA'!N$3:N$9173)))))</f>
        <v>#REF!</v>
      </c>
    </row>
    <row r="8508" spans="1:10">
      <c r="A8508" s="16" t="str">
        <f t="shared" si="137"/>
        <v/>
      </c>
      <c r="B8508" s="93"/>
      <c r="C8508" s="97"/>
      <c r="D8508" s="25"/>
      <c r="E8508" s="91"/>
      <c r="F8508" s="98"/>
      <c r="G8508" s="23"/>
      <c r="H8508" s="23"/>
      <c r="I8508" s="23"/>
      <c r="J8508" s="14" t="e">
        <f ca="1">F8508-(G8508+(SUMIF('RELACION PAGO DE CAJA'!B$3:B$9173,A8508,'RELACION PAGO DE CAJA'!K$3:K$9173)+SUMIF('RELACION PAGO DE CAJA'!B$3:B$9173,A8508,'RELACION PAGO DE CAJA'!L$3:L$9173)+(SUMIF('RELACION PAGO DE CAJA'!B$3:B$9173,A8508,'RELACION PAGO DE CAJA'!M$3:M$408)+(SUMIF('RELACION PAGO DE CAJA'!B$3:B$9173,A8508,'RELACION PAGO DE CAJA'!N$3:N$9173)))))</f>
        <v>#REF!</v>
      </c>
    </row>
    <row r="8509" spans="1:10">
      <c r="A8509" s="16" t="str">
        <f t="shared" si="137"/>
        <v/>
      </c>
      <c r="B8509" s="93"/>
      <c r="C8509" s="97"/>
      <c r="D8509" s="25"/>
      <c r="E8509" s="91"/>
      <c r="F8509" s="98"/>
      <c r="G8509" s="23"/>
      <c r="H8509" s="23"/>
      <c r="I8509" s="23"/>
      <c r="J8509" s="14" t="e">
        <f ca="1">F8509-(G8509+(SUMIF('RELACION PAGO DE CAJA'!B$3:B$9173,A8509,'RELACION PAGO DE CAJA'!K$3:K$9173)+SUMIF('RELACION PAGO DE CAJA'!B$3:B$9173,A8509,'RELACION PAGO DE CAJA'!L$3:L$9173)+(SUMIF('RELACION PAGO DE CAJA'!B$3:B$9173,A8509,'RELACION PAGO DE CAJA'!M$3:M$408)+(SUMIF('RELACION PAGO DE CAJA'!B$3:B$9173,A8509,'RELACION PAGO DE CAJA'!N$3:N$9173)))))</f>
        <v>#REF!</v>
      </c>
    </row>
    <row r="8510" spans="1:10">
      <c r="A8510" s="16" t="str">
        <f t="shared" si="137"/>
        <v/>
      </c>
      <c r="B8510" s="93"/>
      <c r="C8510" s="97"/>
      <c r="D8510" s="25"/>
      <c r="E8510" s="91"/>
      <c r="F8510" s="98"/>
      <c r="G8510" s="23"/>
      <c r="H8510" s="23"/>
      <c r="I8510" s="23"/>
      <c r="J8510" s="14" t="e">
        <f ca="1">F8510-(G8510+(SUMIF('RELACION PAGO DE CAJA'!B$3:B$9173,A8510,'RELACION PAGO DE CAJA'!K$3:K$9173)+SUMIF('RELACION PAGO DE CAJA'!B$3:B$9173,A8510,'RELACION PAGO DE CAJA'!L$3:L$9173)+(SUMIF('RELACION PAGO DE CAJA'!B$3:B$9173,A8510,'RELACION PAGO DE CAJA'!M$3:M$408)+(SUMIF('RELACION PAGO DE CAJA'!B$3:B$9173,A8510,'RELACION PAGO DE CAJA'!N$3:N$9173)))))</f>
        <v>#REF!</v>
      </c>
    </row>
    <row r="8511" spans="1:10">
      <c r="A8511" s="16" t="str">
        <f t="shared" si="137"/>
        <v/>
      </c>
      <c r="B8511" s="93"/>
      <c r="C8511" s="97"/>
      <c r="D8511" s="25"/>
      <c r="E8511" s="91"/>
      <c r="F8511" s="98"/>
      <c r="G8511" s="23"/>
      <c r="H8511" s="23"/>
      <c r="I8511" s="23"/>
      <c r="J8511" s="14" t="e">
        <f ca="1">F8511-(G8511+(SUMIF('RELACION PAGO DE CAJA'!B$3:B$9173,A8511,'RELACION PAGO DE CAJA'!K$3:K$9173)+SUMIF('RELACION PAGO DE CAJA'!B$3:B$9173,A8511,'RELACION PAGO DE CAJA'!L$3:L$9173)+(SUMIF('RELACION PAGO DE CAJA'!B$3:B$9173,A8511,'RELACION PAGO DE CAJA'!M$3:M$408)+(SUMIF('RELACION PAGO DE CAJA'!B$3:B$9173,A8511,'RELACION PAGO DE CAJA'!N$3:N$9173)))))</f>
        <v>#REF!</v>
      </c>
    </row>
    <row r="8512" spans="1:10">
      <c r="A8512" s="16" t="str">
        <f t="shared" si="137"/>
        <v/>
      </c>
      <c r="B8512" s="93"/>
      <c r="C8512" s="97"/>
      <c r="D8512" s="25"/>
      <c r="E8512" s="91"/>
      <c r="F8512" s="98"/>
      <c r="G8512" s="23"/>
      <c r="H8512" s="23"/>
      <c r="I8512" s="23"/>
      <c r="J8512" s="14" t="e">
        <f ca="1">F8512-(G8512+(SUMIF('RELACION PAGO DE CAJA'!B$3:B$9173,A8512,'RELACION PAGO DE CAJA'!K$3:K$9173)+SUMIF('RELACION PAGO DE CAJA'!B$3:B$9173,A8512,'RELACION PAGO DE CAJA'!L$3:L$9173)+(SUMIF('RELACION PAGO DE CAJA'!B$3:B$9173,A8512,'RELACION PAGO DE CAJA'!M$3:M$408)+(SUMIF('RELACION PAGO DE CAJA'!B$3:B$9173,A8512,'RELACION PAGO DE CAJA'!N$3:N$9173)))))</f>
        <v>#REF!</v>
      </c>
    </row>
    <row r="8513" spans="1:10">
      <c r="A8513" s="16" t="str">
        <f t="shared" si="137"/>
        <v/>
      </c>
      <c r="B8513" s="93"/>
      <c r="C8513" s="97"/>
      <c r="D8513" s="25"/>
      <c r="E8513" s="91"/>
      <c r="F8513" s="98"/>
      <c r="G8513" s="23"/>
      <c r="H8513" s="23"/>
      <c r="I8513" s="23"/>
      <c r="J8513" s="14" t="e">
        <f ca="1">F8513-(G8513+(SUMIF('RELACION PAGO DE CAJA'!B$3:B$9173,A8513,'RELACION PAGO DE CAJA'!K$3:K$9173)+SUMIF('RELACION PAGO DE CAJA'!B$3:B$9173,A8513,'RELACION PAGO DE CAJA'!L$3:L$9173)+(SUMIF('RELACION PAGO DE CAJA'!B$3:B$9173,A8513,'RELACION PAGO DE CAJA'!M$3:M$408)+(SUMIF('RELACION PAGO DE CAJA'!B$3:B$9173,A8513,'RELACION PAGO DE CAJA'!N$3:N$9173)))))</f>
        <v>#REF!</v>
      </c>
    </row>
    <row r="8514" spans="1:10">
      <c r="A8514" s="16" t="str">
        <f t="shared" si="137"/>
        <v/>
      </c>
      <c r="B8514" s="93"/>
      <c r="C8514" s="97"/>
      <c r="D8514" s="25"/>
      <c r="E8514" s="91"/>
      <c r="F8514" s="98"/>
      <c r="G8514" s="23"/>
      <c r="H8514" s="23"/>
      <c r="I8514" s="23"/>
      <c r="J8514" s="14" t="e">
        <f ca="1">F8514-(G8514+(SUMIF('RELACION PAGO DE CAJA'!B$3:B$9173,A8514,'RELACION PAGO DE CAJA'!K$3:K$9173)+SUMIF('RELACION PAGO DE CAJA'!B$3:B$9173,A8514,'RELACION PAGO DE CAJA'!L$3:L$9173)+(SUMIF('RELACION PAGO DE CAJA'!B$3:B$9173,A8514,'RELACION PAGO DE CAJA'!M$3:M$408)+(SUMIF('RELACION PAGO DE CAJA'!B$3:B$9173,A8514,'RELACION PAGO DE CAJA'!N$3:N$9173)))))</f>
        <v>#REF!</v>
      </c>
    </row>
    <row r="8515" spans="1:10">
      <c r="A8515" s="16" t="str">
        <f t="shared" si="137"/>
        <v/>
      </c>
      <c r="B8515" s="93"/>
      <c r="C8515" s="97"/>
      <c r="D8515" s="25"/>
      <c r="E8515" s="91"/>
      <c r="F8515" s="98"/>
      <c r="G8515" s="23"/>
      <c r="H8515" s="23"/>
      <c r="I8515" s="23"/>
      <c r="J8515" s="14" t="e">
        <f ca="1">F8515-(G8515+(SUMIF('RELACION PAGO DE CAJA'!B$3:B$9173,A8515,'RELACION PAGO DE CAJA'!K$3:K$9173)+SUMIF('RELACION PAGO DE CAJA'!B$3:B$9173,A8515,'RELACION PAGO DE CAJA'!L$3:L$9173)+(SUMIF('RELACION PAGO DE CAJA'!B$3:B$9173,A8515,'RELACION PAGO DE CAJA'!M$3:M$408)+(SUMIF('RELACION PAGO DE CAJA'!B$3:B$9173,A8515,'RELACION PAGO DE CAJA'!N$3:N$9173)))))</f>
        <v>#REF!</v>
      </c>
    </row>
    <row r="8516" spans="1:10">
      <c r="A8516" s="16" t="str">
        <f t="shared" si="137"/>
        <v/>
      </c>
      <c r="B8516" s="93"/>
      <c r="C8516" s="97"/>
      <c r="D8516" s="25"/>
      <c r="E8516" s="91"/>
      <c r="F8516" s="98"/>
      <c r="G8516" s="23"/>
      <c r="H8516" s="23"/>
      <c r="I8516" s="23"/>
      <c r="J8516" s="14" t="e">
        <f ca="1">F8516-(G8516+(SUMIF('RELACION PAGO DE CAJA'!B$3:B$9173,A8516,'RELACION PAGO DE CAJA'!K$3:K$9173)+SUMIF('RELACION PAGO DE CAJA'!B$3:B$9173,A8516,'RELACION PAGO DE CAJA'!L$3:L$9173)+(SUMIF('RELACION PAGO DE CAJA'!B$3:B$9173,A8516,'RELACION PAGO DE CAJA'!M$3:M$408)+(SUMIF('RELACION PAGO DE CAJA'!B$3:B$9173,A8516,'RELACION PAGO DE CAJA'!N$3:N$9173)))))</f>
        <v>#REF!</v>
      </c>
    </row>
    <row r="8517" spans="1:10">
      <c r="A8517" s="16" t="str">
        <f t="shared" si="137"/>
        <v/>
      </c>
      <c r="B8517" s="93"/>
      <c r="C8517" s="97"/>
      <c r="D8517" s="25"/>
      <c r="E8517" s="91"/>
      <c r="F8517" s="98"/>
      <c r="G8517" s="23"/>
      <c r="H8517" s="23"/>
      <c r="I8517" s="23"/>
      <c r="J8517" s="14" t="e">
        <f ca="1">F8517-(G8517+(SUMIF('RELACION PAGO DE CAJA'!B$3:B$9173,A8517,'RELACION PAGO DE CAJA'!K$3:K$9173)+SUMIF('RELACION PAGO DE CAJA'!B$3:B$9173,A8517,'RELACION PAGO DE CAJA'!L$3:L$9173)+(SUMIF('RELACION PAGO DE CAJA'!B$3:B$9173,A8517,'RELACION PAGO DE CAJA'!M$3:M$408)+(SUMIF('RELACION PAGO DE CAJA'!B$3:B$9173,A8517,'RELACION PAGO DE CAJA'!N$3:N$9173)))))</f>
        <v>#REF!</v>
      </c>
    </row>
    <row r="8518" spans="1:10">
      <c r="A8518" s="16" t="str">
        <f t="shared" si="137"/>
        <v/>
      </c>
      <c r="B8518" s="93"/>
      <c r="C8518" s="97"/>
      <c r="D8518" s="25"/>
      <c r="E8518" s="91"/>
      <c r="F8518" s="98"/>
      <c r="G8518" s="23"/>
      <c r="H8518" s="23"/>
      <c r="I8518" s="23"/>
      <c r="J8518" s="14" t="e">
        <f ca="1">F8518-(G8518+(SUMIF('RELACION PAGO DE CAJA'!B$3:B$9173,A8518,'RELACION PAGO DE CAJA'!K$3:K$9173)+SUMIF('RELACION PAGO DE CAJA'!B$3:B$9173,A8518,'RELACION PAGO DE CAJA'!L$3:L$9173)+(SUMIF('RELACION PAGO DE CAJA'!B$3:B$9173,A8518,'RELACION PAGO DE CAJA'!M$3:M$408)+(SUMIF('RELACION PAGO DE CAJA'!B$3:B$9173,A8518,'RELACION PAGO DE CAJA'!N$3:N$9173)))))</f>
        <v>#REF!</v>
      </c>
    </row>
    <row r="8519" spans="1:10">
      <c r="A8519" s="16" t="str">
        <f t="shared" si="137"/>
        <v/>
      </c>
      <c r="B8519" s="93"/>
      <c r="C8519" s="97"/>
      <c r="D8519" s="25"/>
      <c r="E8519" s="91"/>
      <c r="F8519" s="98"/>
      <c r="G8519" s="23"/>
      <c r="H8519" s="23"/>
      <c r="I8519" s="23"/>
      <c r="J8519" s="14" t="e">
        <f ca="1">F8519-(G8519+(SUMIF('RELACION PAGO DE CAJA'!B$3:B$9173,A8519,'RELACION PAGO DE CAJA'!K$3:K$9173)+SUMIF('RELACION PAGO DE CAJA'!B$3:B$9173,A8519,'RELACION PAGO DE CAJA'!L$3:L$9173)+(SUMIF('RELACION PAGO DE CAJA'!B$3:B$9173,A8519,'RELACION PAGO DE CAJA'!M$3:M$408)+(SUMIF('RELACION PAGO DE CAJA'!B$3:B$9173,A8519,'RELACION PAGO DE CAJA'!N$3:N$9173)))))</f>
        <v>#REF!</v>
      </c>
    </row>
    <row r="8520" spans="1:10">
      <c r="A8520" s="16" t="str">
        <f t="shared" si="137"/>
        <v/>
      </c>
      <c r="B8520" s="93"/>
      <c r="C8520" s="97"/>
      <c r="D8520" s="25"/>
      <c r="E8520" s="91"/>
      <c r="F8520" s="98"/>
      <c r="G8520" s="23"/>
      <c r="H8520" s="23"/>
      <c r="I8520" s="23"/>
      <c r="J8520" s="14" t="e">
        <f ca="1">F8520-(G8520+(SUMIF('RELACION PAGO DE CAJA'!B$3:B$9173,A8520,'RELACION PAGO DE CAJA'!K$3:K$9173)+SUMIF('RELACION PAGO DE CAJA'!B$3:B$9173,A8520,'RELACION PAGO DE CAJA'!L$3:L$9173)+(SUMIF('RELACION PAGO DE CAJA'!B$3:B$9173,A8520,'RELACION PAGO DE CAJA'!M$3:M$408)+(SUMIF('RELACION PAGO DE CAJA'!B$3:B$9173,A8520,'RELACION PAGO DE CAJA'!N$3:N$9173)))))</f>
        <v>#REF!</v>
      </c>
    </row>
    <row r="8521" spans="1:10">
      <c r="A8521" s="16" t="str">
        <f t="shared" si="137"/>
        <v/>
      </c>
      <c r="B8521" s="93"/>
      <c r="C8521" s="97"/>
      <c r="D8521" s="25"/>
      <c r="E8521" s="91"/>
      <c r="F8521" s="98"/>
      <c r="G8521" s="23"/>
      <c r="H8521" s="23"/>
      <c r="I8521" s="23"/>
      <c r="J8521" s="14" t="e">
        <f ca="1">F8521-(G8521+(SUMIF('RELACION PAGO DE CAJA'!B$3:B$9173,A8521,'RELACION PAGO DE CAJA'!K$3:K$9173)+SUMIF('RELACION PAGO DE CAJA'!B$3:B$9173,A8521,'RELACION PAGO DE CAJA'!L$3:L$9173)+(SUMIF('RELACION PAGO DE CAJA'!B$3:B$9173,A8521,'RELACION PAGO DE CAJA'!M$3:M$408)+(SUMIF('RELACION PAGO DE CAJA'!B$3:B$9173,A8521,'RELACION PAGO DE CAJA'!N$3:N$9173)))))</f>
        <v>#REF!</v>
      </c>
    </row>
    <row r="8522" spans="1:10">
      <c r="A8522" s="16" t="str">
        <f t="shared" si="137"/>
        <v/>
      </c>
      <c r="B8522" s="93"/>
      <c r="C8522" s="97"/>
      <c r="D8522" s="25"/>
      <c r="E8522" s="91"/>
      <c r="F8522" s="98"/>
      <c r="G8522" s="23"/>
      <c r="H8522" s="23"/>
      <c r="I8522" s="23"/>
      <c r="J8522" s="14" t="e">
        <f ca="1">F8522-(G8522+(SUMIF('RELACION PAGO DE CAJA'!B$3:B$9173,A8522,'RELACION PAGO DE CAJA'!K$3:K$9173)+SUMIF('RELACION PAGO DE CAJA'!B$3:B$9173,A8522,'RELACION PAGO DE CAJA'!L$3:L$9173)+(SUMIF('RELACION PAGO DE CAJA'!B$3:B$9173,A8522,'RELACION PAGO DE CAJA'!M$3:M$408)+(SUMIF('RELACION PAGO DE CAJA'!B$3:B$9173,A8522,'RELACION PAGO DE CAJA'!N$3:N$9173)))))</f>
        <v>#REF!</v>
      </c>
    </row>
    <row r="8523" spans="1:10">
      <c r="A8523" s="16" t="str">
        <f t="shared" si="137"/>
        <v/>
      </c>
      <c r="B8523" s="93"/>
      <c r="C8523" s="97"/>
      <c r="D8523" s="25"/>
      <c r="E8523" s="91"/>
      <c r="F8523" s="98"/>
      <c r="G8523" s="23"/>
      <c r="H8523" s="23"/>
      <c r="I8523" s="23"/>
      <c r="J8523" s="14" t="e">
        <f ca="1">F8523-(G8523+(SUMIF('RELACION PAGO DE CAJA'!B$3:B$9173,A8523,'RELACION PAGO DE CAJA'!K$3:K$9173)+SUMIF('RELACION PAGO DE CAJA'!B$3:B$9173,A8523,'RELACION PAGO DE CAJA'!L$3:L$9173)+(SUMIF('RELACION PAGO DE CAJA'!B$3:B$9173,A8523,'RELACION PAGO DE CAJA'!M$3:M$408)+(SUMIF('RELACION PAGO DE CAJA'!B$3:B$9173,A8523,'RELACION PAGO DE CAJA'!N$3:N$9173)))))</f>
        <v>#REF!</v>
      </c>
    </row>
    <row r="8524" spans="1:10">
      <c r="A8524" s="16" t="str">
        <f t="shared" si="137"/>
        <v/>
      </c>
      <c r="B8524" s="93"/>
      <c r="C8524" s="97"/>
      <c r="D8524" s="25"/>
      <c r="E8524" s="91"/>
      <c r="F8524" s="98"/>
      <c r="G8524" s="23"/>
      <c r="H8524" s="23"/>
      <c r="I8524" s="23"/>
      <c r="J8524" s="14" t="e">
        <f ca="1">F8524-(G8524+(SUMIF('RELACION PAGO DE CAJA'!B$3:B$9173,A8524,'RELACION PAGO DE CAJA'!K$3:K$9173)+SUMIF('RELACION PAGO DE CAJA'!B$3:B$9173,A8524,'RELACION PAGO DE CAJA'!L$3:L$9173)+(SUMIF('RELACION PAGO DE CAJA'!B$3:B$9173,A8524,'RELACION PAGO DE CAJA'!M$3:M$408)+(SUMIF('RELACION PAGO DE CAJA'!B$3:B$9173,A8524,'RELACION PAGO DE CAJA'!N$3:N$9173)))))</f>
        <v>#REF!</v>
      </c>
    </row>
    <row r="8525" spans="1:10">
      <c r="A8525" s="16" t="str">
        <f t="shared" si="137"/>
        <v/>
      </c>
      <c r="B8525" s="93"/>
      <c r="C8525" s="97"/>
      <c r="D8525" s="25"/>
      <c r="E8525" s="91"/>
      <c r="F8525" s="98"/>
      <c r="G8525" s="23"/>
      <c r="H8525" s="23"/>
      <c r="I8525" s="23"/>
      <c r="J8525" s="14" t="e">
        <f ca="1">F8525-(G8525+(SUMIF('RELACION PAGO DE CAJA'!B$3:B$9173,A8525,'RELACION PAGO DE CAJA'!K$3:K$9173)+SUMIF('RELACION PAGO DE CAJA'!B$3:B$9173,A8525,'RELACION PAGO DE CAJA'!L$3:L$9173)+(SUMIF('RELACION PAGO DE CAJA'!B$3:B$9173,A8525,'RELACION PAGO DE CAJA'!M$3:M$408)+(SUMIF('RELACION PAGO DE CAJA'!B$3:B$9173,A8525,'RELACION PAGO DE CAJA'!N$3:N$9173)))))</f>
        <v>#REF!</v>
      </c>
    </row>
    <row r="8526" spans="1:10">
      <c r="A8526" s="16" t="str">
        <f t="shared" si="137"/>
        <v/>
      </c>
      <c r="B8526" s="93"/>
      <c r="C8526" s="97"/>
      <c r="D8526" s="25"/>
      <c r="E8526" s="91"/>
      <c r="F8526" s="98"/>
      <c r="G8526" s="23"/>
      <c r="H8526" s="23"/>
      <c r="I8526" s="23"/>
      <c r="J8526" s="14" t="e">
        <f ca="1">F8526-(G8526+(SUMIF('RELACION PAGO DE CAJA'!B$3:B$9173,A8526,'RELACION PAGO DE CAJA'!K$3:K$9173)+SUMIF('RELACION PAGO DE CAJA'!B$3:B$9173,A8526,'RELACION PAGO DE CAJA'!L$3:L$9173)+(SUMIF('RELACION PAGO DE CAJA'!B$3:B$9173,A8526,'RELACION PAGO DE CAJA'!M$3:M$408)+(SUMIF('RELACION PAGO DE CAJA'!B$3:B$9173,A8526,'RELACION PAGO DE CAJA'!N$3:N$9173)))))</f>
        <v>#REF!</v>
      </c>
    </row>
    <row r="8527" spans="1:10">
      <c r="A8527" s="16" t="str">
        <f t="shared" si="137"/>
        <v/>
      </c>
      <c r="B8527" s="93"/>
      <c r="C8527" s="97"/>
      <c r="D8527" s="25"/>
      <c r="E8527" s="91"/>
      <c r="F8527" s="98"/>
      <c r="G8527" s="23"/>
      <c r="H8527" s="23"/>
      <c r="I8527" s="23"/>
      <c r="J8527" s="14" t="e">
        <f ca="1">F8527-(G8527+(SUMIF('RELACION PAGO DE CAJA'!B$3:B$9173,A8527,'RELACION PAGO DE CAJA'!K$3:K$9173)+SUMIF('RELACION PAGO DE CAJA'!B$3:B$9173,A8527,'RELACION PAGO DE CAJA'!L$3:L$9173)+(SUMIF('RELACION PAGO DE CAJA'!B$3:B$9173,A8527,'RELACION PAGO DE CAJA'!M$3:M$408)+(SUMIF('RELACION PAGO DE CAJA'!B$3:B$9173,A8527,'RELACION PAGO DE CAJA'!N$3:N$9173)))))</f>
        <v>#REF!</v>
      </c>
    </row>
    <row r="8528" spans="1:10">
      <c r="A8528" s="16" t="str">
        <f t="shared" si="137"/>
        <v/>
      </c>
      <c r="B8528" s="93"/>
      <c r="C8528" s="97"/>
      <c r="D8528" s="25"/>
      <c r="E8528" s="91"/>
      <c r="F8528" s="98"/>
      <c r="G8528" s="23"/>
      <c r="H8528" s="23"/>
      <c r="I8528" s="23"/>
      <c r="J8528" s="14" t="e">
        <f ca="1">F8528-(G8528+(SUMIF('RELACION PAGO DE CAJA'!B$3:B$9173,A8528,'RELACION PAGO DE CAJA'!K$3:K$9173)+SUMIF('RELACION PAGO DE CAJA'!B$3:B$9173,A8528,'RELACION PAGO DE CAJA'!L$3:L$9173)+(SUMIF('RELACION PAGO DE CAJA'!B$3:B$9173,A8528,'RELACION PAGO DE CAJA'!M$3:M$408)+(SUMIF('RELACION PAGO DE CAJA'!B$3:B$9173,A8528,'RELACION PAGO DE CAJA'!N$3:N$9173)))))</f>
        <v>#REF!</v>
      </c>
    </row>
    <row r="8529" spans="1:10">
      <c r="A8529" s="16" t="str">
        <f t="shared" si="137"/>
        <v/>
      </c>
      <c r="B8529" s="93"/>
      <c r="C8529" s="97"/>
      <c r="D8529" s="25"/>
      <c r="E8529" s="91"/>
      <c r="F8529" s="98"/>
      <c r="G8529" s="23"/>
      <c r="H8529" s="23"/>
      <c r="I8529" s="23"/>
      <c r="J8529" s="14" t="e">
        <f ca="1">F8529-(G8529+(SUMIF('RELACION PAGO DE CAJA'!B$3:B$9173,A8529,'RELACION PAGO DE CAJA'!K$3:K$9173)+SUMIF('RELACION PAGO DE CAJA'!B$3:B$9173,A8529,'RELACION PAGO DE CAJA'!L$3:L$9173)+(SUMIF('RELACION PAGO DE CAJA'!B$3:B$9173,A8529,'RELACION PAGO DE CAJA'!M$3:M$408)+(SUMIF('RELACION PAGO DE CAJA'!B$3:B$9173,A8529,'RELACION PAGO DE CAJA'!N$3:N$9173)))))</f>
        <v>#REF!</v>
      </c>
    </row>
    <row r="8530" spans="1:10">
      <c r="A8530" s="16" t="str">
        <f t="shared" si="137"/>
        <v/>
      </c>
      <c r="B8530" s="93"/>
      <c r="C8530" s="97"/>
      <c r="D8530" s="25"/>
      <c r="E8530" s="91"/>
      <c r="F8530" s="98"/>
      <c r="G8530" s="23"/>
      <c r="H8530" s="23"/>
      <c r="I8530" s="23"/>
      <c r="J8530" s="14" t="e">
        <f ca="1">F8530-(G8530+(SUMIF('RELACION PAGO DE CAJA'!B$3:B$9173,A8530,'RELACION PAGO DE CAJA'!K$3:K$9173)+SUMIF('RELACION PAGO DE CAJA'!B$3:B$9173,A8530,'RELACION PAGO DE CAJA'!L$3:L$9173)+(SUMIF('RELACION PAGO DE CAJA'!B$3:B$9173,A8530,'RELACION PAGO DE CAJA'!M$3:M$408)+(SUMIF('RELACION PAGO DE CAJA'!B$3:B$9173,A8530,'RELACION PAGO DE CAJA'!N$3:N$9173)))))</f>
        <v>#REF!</v>
      </c>
    </row>
    <row r="8531" spans="1:10">
      <c r="A8531" s="16" t="str">
        <f t="shared" si="137"/>
        <v/>
      </c>
      <c r="B8531" s="93"/>
      <c r="C8531" s="97"/>
      <c r="D8531" s="25"/>
      <c r="E8531" s="91"/>
      <c r="F8531" s="98"/>
      <c r="G8531" s="23"/>
      <c r="H8531" s="23"/>
      <c r="I8531" s="23"/>
      <c r="J8531" s="14" t="e">
        <f ca="1">F8531-(G8531+(SUMIF('RELACION PAGO DE CAJA'!B$3:B$9173,A8531,'RELACION PAGO DE CAJA'!K$3:K$9173)+SUMIF('RELACION PAGO DE CAJA'!B$3:B$9173,A8531,'RELACION PAGO DE CAJA'!L$3:L$9173)+(SUMIF('RELACION PAGO DE CAJA'!B$3:B$9173,A8531,'RELACION PAGO DE CAJA'!M$3:M$408)+(SUMIF('RELACION PAGO DE CAJA'!B$3:B$9173,A8531,'RELACION PAGO DE CAJA'!N$3:N$9173)))))</f>
        <v>#REF!</v>
      </c>
    </row>
    <row r="8532" spans="1:10">
      <c r="A8532" s="16" t="str">
        <f t="shared" si="137"/>
        <v/>
      </c>
      <c r="B8532" s="93"/>
      <c r="C8532" s="97"/>
      <c r="D8532" s="25"/>
      <c r="E8532" s="91"/>
      <c r="F8532" s="98"/>
      <c r="G8532" s="23"/>
      <c r="H8532" s="23"/>
      <c r="I8532" s="23"/>
      <c r="J8532" s="14" t="e">
        <f ca="1">F8532-(G8532+(SUMIF('RELACION PAGO DE CAJA'!B$3:B$9173,A8532,'RELACION PAGO DE CAJA'!K$3:K$9173)+SUMIF('RELACION PAGO DE CAJA'!B$3:B$9173,A8532,'RELACION PAGO DE CAJA'!L$3:L$9173)+(SUMIF('RELACION PAGO DE CAJA'!B$3:B$9173,A8532,'RELACION PAGO DE CAJA'!M$3:M$408)+(SUMIF('RELACION PAGO DE CAJA'!B$3:B$9173,A8532,'RELACION PAGO DE CAJA'!N$3:N$9173)))))</f>
        <v>#REF!</v>
      </c>
    </row>
    <row r="8533" spans="1:10">
      <c r="A8533" s="16" t="str">
        <f t="shared" ref="A8533:A8596" si="138">CONCATENATE(B8533,D8533,E8533)</f>
        <v/>
      </c>
      <c r="B8533" s="93"/>
      <c r="C8533" s="97"/>
      <c r="D8533" s="25"/>
      <c r="E8533" s="91"/>
      <c r="F8533" s="98"/>
      <c r="G8533" s="23"/>
      <c r="H8533" s="23"/>
      <c r="I8533" s="23"/>
      <c r="J8533" s="14" t="e">
        <f ca="1">F8533-(G8533+(SUMIF('RELACION PAGO DE CAJA'!B$3:B$9173,A8533,'RELACION PAGO DE CAJA'!K$3:K$9173)+SUMIF('RELACION PAGO DE CAJA'!B$3:B$9173,A8533,'RELACION PAGO DE CAJA'!L$3:L$9173)+(SUMIF('RELACION PAGO DE CAJA'!B$3:B$9173,A8533,'RELACION PAGO DE CAJA'!M$3:M$408)+(SUMIF('RELACION PAGO DE CAJA'!B$3:B$9173,A8533,'RELACION PAGO DE CAJA'!N$3:N$9173)))))</f>
        <v>#REF!</v>
      </c>
    </row>
    <row r="8534" spans="1:10">
      <c r="A8534" s="16" t="str">
        <f t="shared" si="138"/>
        <v/>
      </c>
      <c r="B8534" s="93"/>
      <c r="C8534" s="97"/>
      <c r="D8534" s="25"/>
      <c r="E8534" s="91"/>
      <c r="F8534" s="98"/>
      <c r="G8534" s="23"/>
      <c r="H8534" s="23"/>
      <c r="I8534" s="23"/>
      <c r="J8534" s="14" t="e">
        <f ca="1">F8534-(G8534+(SUMIF('RELACION PAGO DE CAJA'!B$3:B$9173,A8534,'RELACION PAGO DE CAJA'!K$3:K$9173)+SUMIF('RELACION PAGO DE CAJA'!B$3:B$9173,A8534,'RELACION PAGO DE CAJA'!L$3:L$9173)+(SUMIF('RELACION PAGO DE CAJA'!B$3:B$9173,A8534,'RELACION PAGO DE CAJA'!M$3:M$408)+(SUMIF('RELACION PAGO DE CAJA'!B$3:B$9173,A8534,'RELACION PAGO DE CAJA'!N$3:N$9173)))))</f>
        <v>#REF!</v>
      </c>
    </row>
    <row r="8535" spans="1:10">
      <c r="A8535" s="16" t="str">
        <f t="shared" si="138"/>
        <v/>
      </c>
      <c r="B8535" s="93"/>
      <c r="C8535" s="97"/>
      <c r="D8535" s="25"/>
      <c r="E8535" s="91"/>
      <c r="F8535" s="98"/>
      <c r="G8535" s="23"/>
      <c r="H8535" s="23"/>
      <c r="I8535" s="23"/>
      <c r="J8535" s="14" t="e">
        <f ca="1">F8535-(G8535+(SUMIF('RELACION PAGO DE CAJA'!B$3:B$9173,A8535,'RELACION PAGO DE CAJA'!K$3:K$9173)+SUMIF('RELACION PAGO DE CAJA'!B$3:B$9173,A8535,'RELACION PAGO DE CAJA'!L$3:L$9173)+(SUMIF('RELACION PAGO DE CAJA'!B$3:B$9173,A8535,'RELACION PAGO DE CAJA'!M$3:M$408)+(SUMIF('RELACION PAGO DE CAJA'!B$3:B$9173,A8535,'RELACION PAGO DE CAJA'!N$3:N$9173)))))</f>
        <v>#REF!</v>
      </c>
    </row>
    <row r="8536" spans="1:10">
      <c r="A8536" s="16" t="str">
        <f t="shared" si="138"/>
        <v/>
      </c>
      <c r="B8536" s="93"/>
      <c r="C8536" s="97"/>
      <c r="D8536" s="25"/>
      <c r="E8536" s="91"/>
      <c r="F8536" s="98"/>
      <c r="G8536" s="23"/>
      <c r="H8536" s="23"/>
      <c r="I8536" s="23"/>
      <c r="J8536" s="14" t="e">
        <f ca="1">F8536-(G8536+(SUMIF('RELACION PAGO DE CAJA'!B$3:B$9173,A8536,'RELACION PAGO DE CAJA'!K$3:K$9173)+SUMIF('RELACION PAGO DE CAJA'!B$3:B$9173,A8536,'RELACION PAGO DE CAJA'!L$3:L$9173)+(SUMIF('RELACION PAGO DE CAJA'!B$3:B$9173,A8536,'RELACION PAGO DE CAJA'!M$3:M$408)+(SUMIF('RELACION PAGO DE CAJA'!B$3:B$9173,A8536,'RELACION PAGO DE CAJA'!N$3:N$9173)))))</f>
        <v>#REF!</v>
      </c>
    </row>
    <row r="8537" spans="1:10">
      <c r="A8537" s="16" t="str">
        <f t="shared" si="138"/>
        <v/>
      </c>
      <c r="B8537" s="93"/>
      <c r="C8537" s="97"/>
      <c r="D8537" s="25"/>
      <c r="E8537" s="91"/>
      <c r="F8537" s="98"/>
      <c r="G8537" s="23"/>
      <c r="H8537" s="23"/>
      <c r="I8537" s="23"/>
      <c r="J8537" s="14" t="e">
        <f ca="1">F8537-(G8537+(SUMIF('RELACION PAGO DE CAJA'!B$3:B$9173,A8537,'RELACION PAGO DE CAJA'!K$3:K$9173)+SUMIF('RELACION PAGO DE CAJA'!B$3:B$9173,A8537,'RELACION PAGO DE CAJA'!L$3:L$9173)+(SUMIF('RELACION PAGO DE CAJA'!B$3:B$9173,A8537,'RELACION PAGO DE CAJA'!M$3:M$408)+(SUMIF('RELACION PAGO DE CAJA'!B$3:B$9173,A8537,'RELACION PAGO DE CAJA'!N$3:N$9173)))))</f>
        <v>#REF!</v>
      </c>
    </row>
    <row r="8538" spans="1:10">
      <c r="A8538" s="16" t="str">
        <f t="shared" si="138"/>
        <v/>
      </c>
      <c r="B8538" s="93"/>
      <c r="C8538" s="97"/>
      <c r="D8538" s="25"/>
      <c r="E8538" s="91"/>
      <c r="F8538" s="98"/>
      <c r="G8538" s="23"/>
      <c r="H8538" s="23"/>
      <c r="I8538" s="23"/>
      <c r="J8538" s="14" t="e">
        <f ca="1">F8538-(G8538+(SUMIF('RELACION PAGO DE CAJA'!B$3:B$9173,A8538,'RELACION PAGO DE CAJA'!K$3:K$9173)+SUMIF('RELACION PAGO DE CAJA'!B$3:B$9173,A8538,'RELACION PAGO DE CAJA'!L$3:L$9173)+(SUMIF('RELACION PAGO DE CAJA'!B$3:B$9173,A8538,'RELACION PAGO DE CAJA'!M$3:M$408)+(SUMIF('RELACION PAGO DE CAJA'!B$3:B$9173,A8538,'RELACION PAGO DE CAJA'!N$3:N$9173)))))</f>
        <v>#REF!</v>
      </c>
    </row>
    <row r="8539" spans="1:10">
      <c r="A8539" s="16" t="str">
        <f t="shared" si="138"/>
        <v/>
      </c>
      <c r="B8539" s="93"/>
      <c r="C8539" s="97"/>
      <c r="D8539" s="25"/>
      <c r="E8539" s="91"/>
      <c r="F8539" s="98"/>
      <c r="G8539" s="23"/>
      <c r="H8539" s="23"/>
      <c r="I8539" s="23"/>
      <c r="J8539" s="14" t="e">
        <f ca="1">F8539-(G8539+(SUMIF('RELACION PAGO DE CAJA'!B$3:B$9173,A8539,'RELACION PAGO DE CAJA'!K$3:K$9173)+SUMIF('RELACION PAGO DE CAJA'!B$3:B$9173,A8539,'RELACION PAGO DE CAJA'!L$3:L$9173)+(SUMIF('RELACION PAGO DE CAJA'!B$3:B$9173,A8539,'RELACION PAGO DE CAJA'!M$3:M$408)+(SUMIF('RELACION PAGO DE CAJA'!B$3:B$9173,A8539,'RELACION PAGO DE CAJA'!N$3:N$9173)))))</f>
        <v>#REF!</v>
      </c>
    </row>
    <row r="8540" spans="1:10">
      <c r="A8540" s="16" t="str">
        <f t="shared" si="138"/>
        <v/>
      </c>
      <c r="B8540" s="93"/>
      <c r="C8540" s="97"/>
      <c r="D8540" s="25"/>
      <c r="E8540" s="91"/>
      <c r="F8540" s="98"/>
      <c r="G8540" s="23"/>
      <c r="H8540" s="23"/>
      <c r="I8540" s="23"/>
      <c r="J8540" s="14" t="e">
        <f ca="1">F8540-(G8540+(SUMIF('RELACION PAGO DE CAJA'!B$3:B$9173,A8540,'RELACION PAGO DE CAJA'!K$3:K$9173)+SUMIF('RELACION PAGO DE CAJA'!B$3:B$9173,A8540,'RELACION PAGO DE CAJA'!L$3:L$9173)+(SUMIF('RELACION PAGO DE CAJA'!B$3:B$9173,A8540,'RELACION PAGO DE CAJA'!M$3:M$408)+(SUMIF('RELACION PAGO DE CAJA'!B$3:B$9173,A8540,'RELACION PAGO DE CAJA'!N$3:N$9173)))))</f>
        <v>#REF!</v>
      </c>
    </row>
    <row r="8541" spans="1:10">
      <c r="A8541" s="16" t="str">
        <f t="shared" si="138"/>
        <v/>
      </c>
      <c r="B8541" s="93"/>
      <c r="C8541" s="97"/>
      <c r="D8541" s="25"/>
      <c r="E8541" s="91"/>
      <c r="F8541" s="98"/>
      <c r="G8541" s="23"/>
      <c r="H8541" s="23"/>
      <c r="I8541" s="23"/>
      <c r="J8541" s="14" t="e">
        <f ca="1">F8541-(G8541+(SUMIF('RELACION PAGO DE CAJA'!B$3:B$9173,A8541,'RELACION PAGO DE CAJA'!K$3:K$9173)+SUMIF('RELACION PAGO DE CAJA'!B$3:B$9173,A8541,'RELACION PAGO DE CAJA'!L$3:L$9173)+(SUMIF('RELACION PAGO DE CAJA'!B$3:B$9173,A8541,'RELACION PAGO DE CAJA'!M$3:M$408)+(SUMIF('RELACION PAGO DE CAJA'!B$3:B$9173,A8541,'RELACION PAGO DE CAJA'!N$3:N$9173)))))</f>
        <v>#REF!</v>
      </c>
    </row>
    <row r="8542" spans="1:10">
      <c r="A8542" s="16" t="str">
        <f t="shared" si="138"/>
        <v/>
      </c>
      <c r="B8542" s="93"/>
      <c r="C8542" s="97"/>
      <c r="D8542" s="25"/>
      <c r="E8542" s="91"/>
      <c r="F8542" s="98"/>
      <c r="G8542" s="23"/>
      <c r="H8542" s="23"/>
      <c r="I8542" s="23"/>
      <c r="J8542" s="14" t="e">
        <f ca="1">F8542-(G8542+(SUMIF('RELACION PAGO DE CAJA'!B$3:B$9173,A8542,'RELACION PAGO DE CAJA'!K$3:K$9173)+SUMIF('RELACION PAGO DE CAJA'!B$3:B$9173,A8542,'RELACION PAGO DE CAJA'!L$3:L$9173)+(SUMIF('RELACION PAGO DE CAJA'!B$3:B$9173,A8542,'RELACION PAGO DE CAJA'!M$3:M$408)+(SUMIF('RELACION PAGO DE CAJA'!B$3:B$9173,A8542,'RELACION PAGO DE CAJA'!N$3:N$9173)))))</f>
        <v>#REF!</v>
      </c>
    </row>
    <row r="8543" spans="1:10">
      <c r="A8543" s="16" t="str">
        <f t="shared" si="138"/>
        <v/>
      </c>
      <c r="B8543" s="93"/>
      <c r="C8543" s="97"/>
      <c r="D8543" s="25"/>
      <c r="E8543" s="91"/>
      <c r="F8543" s="98"/>
      <c r="G8543" s="23"/>
      <c r="H8543" s="23"/>
      <c r="I8543" s="23"/>
      <c r="J8543" s="14" t="e">
        <f ca="1">F8543-(G8543+(SUMIF('RELACION PAGO DE CAJA'!B$3:B$9173,A8543,'RELACION PAGO DE CAJA'!K$3:K$9173)+SUMIF('RELACION PAGO DE CAJA'!B$3:B$9173,A8543,'RELACION PAGO DE CAJA'!L$3:L$9173)+(SUMIF('RELACION PAGO DE CAJA'!B$3:B$9173,A8543,'RELACION PAGO DE CAJA'!M$3:M$408)+(SUMIF('RELACION PAGO DE CAJA'!B$3:B$9173,A8543,'RELACION PAGO DE CAJA'!N$3:N$9173)))))</f>
        <v>#REF!</v>
      </c>
    </row>
    <row r="8544" spans="1:10">
      <c r="A8544" s="16" t="str">
        <f t="shared" si="138"/>
        <v/>
      </c>
      <c r="B8544" s="93"/>
      <c r="C8544" s="97"/>
      <c r="D8544" s="25"/>
      <c r="E8544" s="91"/>
      <c r="F8544" s="98"/>
      <c r="G8544" s="23"/>
      <c r="H8544" s="23"/>
      <c r="I8544" s="23"/>
      <c r="J8544" s="14" t="e">
        <f ca="1">F8544-(G8544+(SUMIF('RELACION PAGO DE CAJA'!B$3:B$9173,A8544,'RELACION PAGO DE CAJA'!K$3:K$9173)+SUMIF('RELACION PAGO DE CAJA'!B$3:B$9173,A8544,'RELACION PAGO DE CAJA'!L$3:L$9173)+(SUMIF('RELACION PAGO DE CAJA'!B$3:B$9173,A8544,'RELACION PAGO DE CAJA'!M$3:M$408)+(SUMIF('RELACION PAGO DE CAJA'!B$3:B$9173,A8544,'RELACION PAGO DE CAJA'!N$3:N$9173)))))</f>
        <v>#REF!</v>
      </c>
    </row>
    <row r="8545" spans="1:10">
      <c r="A8545" s="16" t="str">
        <f t="shared" si="138"/>
        <v/>
      </c>
      <c r="B8545" s="93"/>
      <c r="C8545" s="97"/>
      <c r="D8545" s="25"/>
      <c r="E8545" s="91"/>
      <c r="F8545" s="98"/>
      <c r="G8545" s="23"/>
      <c r="H8545" s="23"/>
      <c r="I8545" s="23"/>
      <c r="J8545" s="14" t="e">
        <f ca="1">F8545-(G8545+(SUMIF('RELACION PAGO DE CAJA'!B$3:B$9173,A8545,'RELACION PAGO DE CAJA'!K$3:K$9173)+SUMIF('RELACION PAGO DE CAJA'!B$3:B$9173,A8545,'RELACION PAGO DE CAJA'!L$3:L$9173)+(SUMIF('RELACION PAGO DE CAJA'!B$3:B$9173,A8545,'RELACION PAGO DE CAJA'!M$3:M$408)+(SUMIF('RELACION PAGO DE CAJA'!B$3:B$9173,A8545,'RELACION PAGO DE CAJA'!N$3:N$9173)))))</f>
        <v>#REF!</v>
      </c>
    </row>
    <row r="8546" spans="1:10">
      <c r="A8546" s="16" t="str">
        <f t="shared" si="138"/>
        <v/>
      </c>
      <c r="B8546" s="93"/>
      <c r="C8546" s="97"/>
      <c r="D8546" s="25"/>
      <c r="E8546" s="91"/>
      <c r="F8546" s="98"/>
      <c r="G8546" s="23"/>
      <c r="H8546" s="23"/>
      <c r="I8546" s="23"/>
      <c r="J8546" s="14" t="e">
        <f ca="1">F8546-(G8546+(SUMIF('RELACION PAGO DE CAJA'!B$3:B$9173,A8546,'RELACION PAGO DE CAJA'!K$3:K$9173)+SUMIF('RELACION PAGO DE CAJA'!B$3:B$9173,A8546,'RELACION PAGO DE CAJA'!L$3:L$9173)+(SUMIF('RELACION PAGO DE CAJA'!B$3:B$9173,A8546,'RELACION PAGO DE CAJA'!M$3:M$408)+(SUMIF('RELACION PAGO DE CAJA'!B$3:B$9173,A8546,'RELACION PAGO DE CAJA'!N$3:N$9173)))))</f>
        <v>#REF!</v>
      </c>
    </row>
    <row r="8547" spans="1:10">
      <c r="A8547" s="16" t="str">
        <f t="shared" si="138"/>
        <v/>
      </c>
      <c r="B8547" s="93"/>
      <c r="C8547" s="97"/>
      <c r="D8547" s="25"/>
      <c r="E8547" s="91"/>
      <c r="F8547" s="98"/>
      <c r="G8547" s="23"/>
      <c r="H8547" s="23"/>
      <c r="I8547" s="23"/>
      <c r="J8547" s="14" t="e">
        <f ca="1">F8547-(G8547+(SUMIF('RELACION PAGO DE CAJA'!B$3:B$9173,A8547,'RELACION PAGO DE CAJA'!K$3:K$9173)+SUMIF('RELACION PAGO DE CAJA'!B$3:B$9173,A8547,'RELACION PAGO DE CAJA'!L$3:L$9173)+(SUMIF('RELACION PAGO DE CAJA'!B$3:B$9173,A8547,'RELACION PAGO DE CAJA'!M$3:M$408)+(SUMIF('RELACION PAGO DE CAJA'!B$3:B$9173,A8547,'RELACION PAGO DE CAJA'!N$3:N$9173)))))</f>
        <v>#REF!</v>
      </c>
    </row>
    <row r="8548" spans="1:10">
      <c r="A8548" s="16" t="str">
        <f t="shared" si="138"/>
        <v/>
      </c>
      <c r="B8548" s="93"/>
      <c r="C8548" s="97"/>
      <c r="D8548" s="25"/>
      <c r="E8548" s="91"/>
      <c r="F8548" s="98"/>
      <c r="G8548" s="23"/>
      <c r="H8548" s="23"/>
      <c r="I8548" s="23"/>
      <c r="J8548" s="14" t="e">
        <f ca="1">F8548-(G8548+(SUMIF('RELACION PAGO DE CAJA'!B$3:B$9173,A8548,'RELACION PAGO DE CAJA'!K$3:K$9173)+SUMIF('RELACION PAGO DE CAJA'!B$3:B$9173,A8548,'RELACION PAGO DE CAJA'!L$3:L$9173)+(SUMIF('RELACION PAGO DE CAJA'!B$3:B$9173,A8548,'RELACION PAGO DE CAJA'!M$3:M$408)+(SUMIF('RELACION PAGO DE CAJA'!B$3:B$9173,A8548,'RELACION PAGO DE CAJA'!N$3:N$9173)))))</f>
        <v>#REF!</v>
      </c>
    </row>
    <row r="8549" spans="1:10">
      <c r="A8549" s="16" t="str">
        <f t="shared" si="138"/>
        <v/>
      </c>
      <c r="B8549" s="93"/>
      <c r="C8549" s="97"/>
      <c r="D8549" s="25"/>
      <c r="E8549" s="91"/>
      <c r="F8549" s="98"/>
      <c r="G8549" s="23"/>
      <c r="H8549" s="23"/>
      <c r="I8549" s="23"/>
      <c r="J8549" s="14" t="e">
        <f ca="1">F8549-(G8549+(SUMIF('RELACION PAGO DE CAJA'!B$3:B$9173,A8549,'RELACION PAGO DE CAJA'!K$3:K$9173)+SUMIF('RELACION PAGO DE CAJA'!B$3:B$9173,A8549,'RELACION PAGO DE CAJA'!L$3:L$9173)+(SUMIF('RELACION PAGO DE CAJA'!B$3:B$9173,A8549,'RELACION PAGO DE CAJA'!M$3:M$408)+(SUMIF('RELACION PAGO DE CAJA'!B$3:B$9173,A8549,'RELACION PAGO DE CAJA'!N$3:N$9173)))))</f>
        <v>#REF!</v>
      </c>
    </row>
    <row r="8550" spans="1:10">
      <c r="A8550" s="16" t="str">
        <f t="shared" si="138"/>
        <v/>
      </c>
      <c r="B8550" s="93"/>
      <c r="C8550" s="97"/>
      <c r="D8550" s="25"/>
      <c r="E8550" s="91"/>
      <c r="F8550" s="98"/>
      <c r="G8550" s="23"/>
      <c r="H8550" s="23"/>
      <c r="I8550" s="23"/>
      <c r="J8550" s="14" t="e">
        <f ca="1">F8550-(G8550+(SUMIF('RELACION PAGO DE CAJA'!B$3:B$9173,A8550,'RELACION PAGO DE CAJA'!K$3:K$9173)+SUMIF('RELACION PAGO DE CAJA'!B$3:B$9173,A8550,'RELACION PAGO DE CAJA'!L$3:L$9173)+(SUMIF('RELACION PAGO DE CAJA'!B$3:B$9173,A8550,'RELACION PAGO DE CAJA'!M$3:M$408)+(SUMIF('RELACION PAGO DE CAJA'!B$3:B$9173,A8550,'RELACION PAGO DE CAJA'!N$3:N$9173)))))</f>
        <v>#REF!</v>
      </c>
    </row>
    <row r="8551" spans="1:10">
      <c r="A8551" s="16" t="str">
        <f t="shared" si="138"/>
        <v/>
      </c>
      <c r="B8551" s="93"/>
      <c r="C8551" s="97"/>
      <c r="D8551" s="25"/>
      <c r="E8551" s="91"/>
      <c r="F8551" s="98"/>
      <c r="G8551" s="23"/>
      <c r="H8551" s="23"/>
      <c r="I8551" s="23"/>
      <c r="J8551" s="14" t="e">
        <f ca="1">F8551-(G8551+(SUMIF('RELACION PAGO DE CAJA'!B$3:B$9173,A8551,'RELACION PAGO DE CAJA'!K$3:K$9173)+SUMIF('RELACION PAGO DE CAJA'!B$3:B$9173,A8551,'RELACION PAGO DE CAJA'!L$3:L$9173)+(SUMIF('RELACION PAGO DE CAJA'!B$3:B$9173,A8551,'RELACION PAGO DE CAJA'!M$3:M$408)+(SUMIF('RELACION PAGO DE CAJA'!B$3:B$9173,A8551,'RELACION PAGO DE CAJA'!N$3:N$9173)))))</f>
        <v>#REF!</v>
      </c>
    </row>
    <row r="8552" spans="1:10">
      <c r="A8552" s="16" t="str">
        <f t="shared" si="138"/>
        <v/>
      </c>
      <c r="B8552" s="93"/>
      <c r="C8552" s="97"/>
      <c r="D8552" s="25"/>
      <c r="E8552" s="91"/>
      <c r="F8552" s="98"/>
      <c r="G8552" s="23"/>
      <c r="H8552" s="23"/>
      <c r="I8552" s="23"/>
      <c r="J8552" s="14" t="e">
        <f ca="1">F8552-(G8552+(SUMIF('RELACION PAGO DE CAJA'!B$3:B$9173,A8552,'RELACION PAGO DE CAJA'!K$3:K$9173)+SUMIF('RELACION PAGO DE CAJA'!B$3:B$9173,A8552,'RELACION PAGO DE CAJA'!L$3:L$9173)+(SUMIF('RELACION PAGO DE CAJA'!B$3:B$9173,A8552,'RELACION PAGO DE CAJA'!M$3:M$408)+(SUMIF('RELACION PAGO DE CAJA'!B$3:B$9173,A8552,'RELACION PAGO DE CAJA'!N$3:N$9173)))))</f>
        <v>#REF!</v>
      </c>
    </row>
    <row r="8553" spans="1:10">
      <c r="A8553" s="16" t="str">
        <f t="shared" si="138"/>
        <v/>
      </c>
      <c r="B8553" s="93"/>
      <c r="C8553" s="97"/>
      <c r="D8553" s="25"/>
      <c r="E8553" s="91"/>
      <c r="F8553" s="98"/>
      <c r="G8553" s="23"/>
      <c r="H8553" s="23"/>
      <c r="I8553" s="23"/>
      <c r="J8553" s="14" t="e">
        <f ca="1">F8553-(G8553+(SUMIF('RELACION PAGO DE CAJA'!B$3:B$9173,A8553,'RELACION PAGO DE CAJA'!K$3:K$9173)+SUMIF('RELACION PAGO DE CAJA'!B$3:B$9173,A8553,'RELACION PAGO DE CAJA'!L$3:L$9173)+(SUMIF('RELACION PAGO DE CAJA'!B$3:B$9173,A8553,'RELACION PAGO DE CAJA'!M$3:M$408)+(SUMIF('RELACION PAGO DE CAJA'!B$3:B$9173,A8553,'RELACION PAGO DE CAJA'!N$3:N$9173)))))</f>
        <v>#REF!</v>
      </c>
    </row>
    <row r="8554" spans="1:10">
      <c r="A8554" s="16" t="str">
        <f t="shared" si="138"/>
        <v/>
      </c>
      <c r="B8554" s="93"/>
      <c r="C8554" s="97"/>
      <c r="D8554" s="25"/>
      <c r="E8554" s="91"/>
      <c r="F8554" s="98"/>
      <c r="G8554" s="23"/>
      <c r="H8554" s="23"/>
      <c r="I8554" s="23"/>
      <c r="J8554" s="14" t="e">
        <f ca="1">F8554-(G8554+(SUMIF('RELACION PAGO DE CAJA'!B$3:B$9173,A8554,'RELACION PAGO DE CAJA'!K$3:K$9173)+SUMIF('RELACION PAGO DE CAJA'!B$3:B$9173,A8554,'RELACION PAGO DE CAJA'!L$3:L$9173)+(SUMIF('RELACION PAGO DE CAJA'!B$3:B$9173,A8554,'RELACION PAGO DE CAJA'!M$3:M$408)+(SUMIF('RELACION PAGO DE CAJA'!B$3:B$9173,A8554,'RELACION PAGO DE CAJA'!N$3:N$9173)))))</f>
        <v>#REF!</v>
      </c>
    </row>
    <row r="8555" spans="1:10">
      <c r="A8555" s="16" t="str">
        <f t="shared" si="138"/>
        <v/>
      </c>
      <c r="B8555" s="93"/>
      <c r="C8555" s="97"/>
      <c r="D8555" s="25"/>
      <c r="E8555" s="91"/>
      <c r="F8555" s="98"/>
      <c r="G8555" s="23"/>
      <c r="H8555" s="23"/>
      <c r="I8555" s="23"/>
      <c r="J8555" s="14" t="e">
        <f ca="1">F8555-(G8555+(SUMIF('RELACION PAGO DE CAJA'!B$3:B$9173,A8555,'RELACION PAGO DE CAJA'!K$3:K$9173)+SUMIF('RELACION PAGO DE CAJA'!B$3:B$9173,A8555,'RELACION PAGO DE CAJA'!L$3:L$9173)+(SUMIF('RELACION PAGO DE CAJA'!B$3:B$9173,A8555,'RELACION PAGO DE CAJA'!M$3:M$408)+(SUMIF('RELACION PAGO DE CAJA'!B$3:B$9173,A8555,'RELACION PAGO DE CAJA'!N$3:N$9173)))))</f>
        <v>#REF!</v>
      </c>
    </row>
    <row r="8556" spans="1:10">
      <c r="A8556" s="16" t="str">
        <f t="shared" si="138"/>
        <v/>
      </c>
      <c r="B8556" s="93"/>
      <c r="C8556" s="97"/>
      <c r="D8556" s="25"/>
      <c r="E8556" s="91"/>
      <c r="F8556" s="98"/>
      <c r="G8556" s="23"/>
      <c r="H8556" s="23"/>
      <c r="I8556" s="23"/>
      <c r="J8556" s="14" t="e">
        <f ca="1">F8556-(G8556+(SUMIF('RELACION PAGO DE CAJA'!B$3:B$9173,A8556,'RELACION PAGO DE CAJA'!K$3:K$9173)+SUMIF('RELACION PAGO DE CAJA'!B$3:B$9173,A8556,'RELACION PAGO DE CAJA'!L$3:L$9173)+(SUMIF('RELACION PAGO DE CAJA'!B$3:B$9173,A8556,'RELACION PAGO DE CAJA'!M$3:M$408)+(SUMIF('RELACION PAGO DE CAJA'!B$3:B$9173,A8556,'RELACION PAGO DE CAJA'!N$3:N$9173)))))</f>
        <v>#REF!</v>
      </c>
    </row>
    <row r="8557" spans="1:10">
      <c r="A8557" s="16" t="str">
        <f t="shared" si="138"/>
        <v/>
      </c>
      <c r="B8557" s="93"/>
      <c r="C8557" s="97"/>
      <c r="D8557" s="25"/>
      <c r="E8557" s="91"/>
      <c r="F8557" s="98"/>
      <c r="G8557" s="23"/>
      <c r="H8557" s="23"/>
      <c r="I8557" s="23"/>
      <c r="J8557" s="14" t="e">
        <f ca="1">F8557-(G8557+(SUMIF('RELACION PAGO DE CAJA'!B$3:B$9173,A8557,'RELACION PAGO DE CAJA'!K$3:K$9173)+SUMIF('RELACION PAGO DE CAJA'!B$3:B$9173,A8557,'RELACION PAGO DE CAJA'!L$3:L$9173)+(SUMIF('RELACION PAGO DE CAJA'!B$3:B$9173,A8557,'RELACION PAGO DE CAJA'!M$3:M$408)+(SUMIF('RELACION PAGO DE CAJA'!B$3:B$9173,A8557,'RELACION PAGO DE CAJA'!N$3:N$9173)))))</f>
        <v>#REF!</v>
      </c>
    </row>
    <row r="8558" spans="1:10">
      <c r="A8558" s="16" t="str">
        <f t="shared" si="138"/>
        <v/>
      </c>
      <c r="B8558" s="93"/>
      <c r="C8558" s="97"/>
      <c r="D8558" s="25"/>
      <c r="E8558" s="91"/>
      <c r="F8558" s="98"/>
      <c r="G8558" s="23"/>
      <c r="H8558" s="23"/>
      <c r="I8558" s="23"/>
      <c r="J8558" s="14" t="e">
        <f ca="1">F8558-(G8558+(SUMIF('RELACION PAGO DE CAJA'!B$3:B$9173,A8558,'RELACION PAGO DE CAJA'!K$3:K$9173)+SUMIF('RELACION PAGO DE CAJA'!B$3:B$9173,A8558,'RELACION PAGO DE CAJA'!L$3:L$9173)+(SUMIF('RELACION PAGO DE CAJA'!B$3:B$9173,A8558,'RELACION PAGO DE CAJA'!M$3:M$408)+(SUMIF('RELACION PAGO DE CAJA'!B$3:B$9173,A8558,'RELACION PAGO DE CAJA'!N$3:N$9173)))))</f>
        <v>#REF!</v>
      </c>
    </row>
    <row r="8559" spans="1:10">
      <c r="A8559" s="16" t="str">
        <f t="shared" si="138"/>
        <v/>
      </c>
      <c r="B8559" s="93"/>
      <c r="C8559" s="97"/>
      <c r="D8559" s="25"/>
      <c r="E8559" s="91"/>
      <c r="F8559" s="98"/>
      <c r="G8559" s="23"/>
      <c r="H8559" s="23"/>
      <c r="I8559" s="23"/>
      <c r="J8559" s="14" t="e">
        <f ca="1">F8559-(G8559+(SUMIF('RELACION PAGO DE CAJA'!B$3:B$9173,A8559,'RELACION PAGO DE CAJA'!K$3:K$9173)+SUMIF('RELACION PAGO DE CAJA'!B$3:B$9173,A8559,'RELACION PAGO DE CAJA'!L$3:L$9173)+(SUMIF('RELACION PAGO DE CAJA'!B$3:B$9173,A8559,'RELACION PAGO DE CAJA'!M$3:M$408)+(SUMIF('RELACION PAGO DE CAJA'!B$3:B$9173,A8559,'RELACION PAGO DE CAJA'!N$3:N$9173)))))</f>
        <v>#REF!</v>
      </c>
    </row>
    <row r="8560" spans="1:10">
      <c r="A8560" s="16" t="str">
        <f t="shared" si="138"/>
        <v/>
      </c>
      <c r="B8560" s="93"/>
      <c r="C8560" s="97"/>
      <c r="D8560" s="25"/>
      <c r="E8560" s="91"/>
      <c r="F8560" s="98"/>
      <c r="G8560" s="23"/>
      <c r="H8560" s="23"/>
      <c r="I8560" s="23"/>
      <c r="J8560" s="14" t="e">
        <f ca="1">F8560-(G8560+(SUMIF('RELACION PAGO DE CAJA'!B$3:B$9173,A8560,'RELACION PAGO DE CAJA'!K$3:K$9173)+SUMIF('RELACION PAGO DE CAJA'!B$3:B$9173,A8560,'RELACION PAGO DE CAJA'!L$3:L$9173)+(SUMIF('RELACION PAGO DE CAJA'!B$3:B$9173,A8560,'RELACION PAGO DE CAJA'!M$3:M$408)+(SUMIF('RELACION PAGO DE CAJA'!B$3:B$9173,A8560,'RELACION PAGO DE CAJA'!N$3:N$9173)))))</f>
        <v>#REF!</v>
      </c>
    </row>
    <row r="8561" spans="1:10">
      <c r="A8561" s="16" t="str">
        <f t="shared" si="138"/>
        <v/>
      </c>
      <c r="B8561" s="93"/>
      <c r="C8561" s="97"/>
      <c r="D8561" s="25"/>
      <c r="E8561" s="91"/>
      <c r="F8561" s="98"/>
      <c r="G8561" s="23"/>
      <c r="H8561" s="23"/>
      <c r="I8561" s="23"/>
      <c r="J8561" s="14" t="e">
        <f ca="1">F8561-(G8561+(SUMIF('RELACION PAGO DE CAJA'!B$3:B$9173,A8561,'RELACION PAGO DE CAJA'!K$3:K$9173)+SUMIF('RELACION PAGO DE CAJA'!B$3:B$9173,A8561,'RELACION PAGO DE CAJA'!L$3:L$9173)+(SUMIF('RELACION PAGO DE CAJA'!B$3:B$9173,A8561,'RELACION PAGO DE CAJA'!M$3:M$408)+(SUMIF('RELACION PAGO DE CAJA'!B$3:B$9173,A8561,'RELACION PAGO DE CAJA'!N$3:N$9173)))))</f>
        <v>#REF!</v>
      </c>
    </row>
    <row r="8562" spans="1:10">
      <c r="A8562" s="16" t="str">
        <f t="shared" si="138"/>
        <v/>
      </c>
      <c r="B8562" s="93"/>
      <c r="C8562" s="97"/>
      <c r="D8562" s="25"/>
      <c r="E8562" s="91"/>
      <c r="F8562" s="98"/>
      <c r="G8562" s="23"/>
      <c r="H8562" s="23"/>
      <c r="I8562" s="23"/>
      <c r="J8562" s="14" t="e">
        <f ca="1">F8562-(G8562+(SUMIF('RELACION PAGO DE CAJA'!B$3:B$9173,A8562,'RELACION PAGO DE CAJA'!K$3:K$9173)+SUMIF('RELACION PAGO DE CAJA'!B$3:B$9173,A8562,'RELACION PAGO DE CAJA'!L$3:L$9173)+(SUMIF('RELACION PAGO DE CAJA'!B$3:B$9173,A8562,'RELACION PAGO DE CAJA'!M$3:M$408)+(SUMIF('RELACION PAGO DE CAJA'!B$3:B$9173,A8562,'RELACION PAGO DE CAJA'!N$3:N$9173)))))</f>
        <v>#REF!</v>
      </c>
    </row>
    <row r="8563" spans="1:10">
      <c r="A8563" s="16" t="str">
        <f t="shared" si="138"/>
        <v/>
      </c>
      <c r="B8563" s="93"/>
      <c r="C8563" s="97"/>
      <c r="D8563" s="25"/>
      <c r="E8563" s="91"/>
      <c r="F8563" s="98"/>
      <c r="G8563" s="23"/>
      <c r="H8563" s="23"/>
      <c r="I8563" s="23"/>
      <c r="J8563" s="14" t="e">
        <f ca="1">F8563-(G8563+(SUMIF('RELACION PAGO DE CAJA'!B$3:B$9173,A8563,'RELACION PAGO DE CAJA'!K$3:K$9173)+SUMIF('RELACION PAGO DE CAJA'!B$3:B$9173,A8563,'RELACION PAGO DE CAJA'!L$3:L$9173)+(SUMIF('RELACION PAGO DE CAJA'!B$3:B$9173,A8563,'RELACION PAGO DE CAJA'!M$3:M$408)+(SUMIF('RELACION PAGO DE CAJA'!B$3:B$9173,A8563,'RELACION PAGO DE CAJA'!N$3:N$9173)))))</f>
        <v>#REF!</v>
      </c>
    </row>
    <row r="8564" spans="1:10">
      <c r="A8564" s="16" t="str">
        <f t="shared" si="138"/>
        <v/>
      </c>
      <c r="B8564" s="93"/>
      <c r="C8564" s="97"/>
      <c r="D8564" s="25"/>
      <c r="E8564" s="91"/>
      <c r="F8564" s="98"/>
      <c r="G8564" s="23"/>
      <c r="H8564" s="23"/>
      <c r="I8564" s="23"/>
      <c r="J8564" s="14" t="e">
        <f ca="1">F8564-(G8564+(SUMIF('RELACION PAGO DE CAJA'!B$3:B$9173,A8564,'RELACION PAGO DE CAJA'!K$3:K$9173)+SUMIF('RELACION PAGO DE CAJA'!B$3:B$9173,A8564,'RELACION PAGO DE CAJA'!L$3:L$9173)+(SUMIF('RELACION PAGO DE CAJA'!B$3:B$9173,A8564,'RELACION PAGO DE CAJA'!M$3:M$408)+(SUMIF('RELACION PAGO DE CAJA'!B$3:B$9173,A8564,'RELACION PAGO DE CAJA'!N$3:N$9173)))))</f>
        <v>#REF!</v>
      </c>
    </row>
    <row r="8565" spans="1:10">
      <c r="A8565" s="16" t="str">
        <f t="shared" si="138"/>
        <v/>
      </c>
      <c r="B8565" s="93"/>
      <c r="C8565" s="97"/>
      <c r="D8565" s="25"/>
      <c r="E8565" s="91"/>
      <c r="F8565" s="98"/>
      <c r="G8565" s="23"/>
      <c r="H8565" s="23"/>
      <c r="I8565" s="23"/>
      <c r="J8565" s="14" t="e">
        <f ca="1">F8565-(G8565+(SUMIF('RELACION PAGO DE CAJA'!B$3:B$9173,A8565,'RELACION PAGO DE CAJA'!K$3:K$9173)+SUMIF('RELACION PAGO DE CAJA'!B$3:B$9173,A8565,'RELACION PAGO DE CAJA'!L$3:L$9173)+(SUMIF('RELACION PAGO DE CAJA'!B$3:B$9173,A8565,'RELACION PAGO DE CAJA'!M$3:M$408)+(SUMIF('RELACION PAGO DE CAJA'!B$3:B$9173,A8565,'RELACION PAGO DE CAJA'!N$3:N$9173)))))</f>
        <v>#REF!</v>
      </c>
    </row>
    <row r="8566" spans="1:10">
      <c r="A8566" s="16" t="str">
        <f t="shared" si="138"/>
        <v/>
      </c>
      <c r="B8566" s="93"/>
      <c r="C8566" s="97"/>
      <c r="D8566" s="25"/>
      <c r="E8566" s="91"/>
      <c r="F8566" s="98"/>
      <c r="G8566" s="23"/>
      <c r="H8566" s="23"/>
      <c r="I8566" s="23"/>
      <c r="J8566" s="14" t="e">
        <f ca="1">F8566-(G8566+(SUMIF('RELACION PAGO DE CAJA'!B$3:B$9173,A8566,'RELACION PAGO DE CAJA'!K$3:K$9173)+SUMIF('RELACION PAGO DE CAJA'!B$3:B$9173,A8566,'RELACION PAGO DE CAJA'!L$3:L$9173)+(SUMIF('RELACION PAGO DE CAJA'!B$3:B$9173,A8566,'RELACION PAGO DE CAJA'!M$3:M$408)+(SUMIF('RELACION PAGO DE CAJA'!B$3:B$9173,A8566,'RELACION PAGO DE CAJA'!N$3:N$9173)))))</f>
        <v>#REF!</v>
      </c>
    </row>
    <row r="8567" spans="1:10">
      <c r="A8567" s="16" t="str">
        <f t="shared" si="138"/>
        <v/>
      </c>
      <c r="B8567" s="93"/>
      <c r="C8567" s="97"/>
      <c r="D8567" s="25"/>
      <c r="E8567" s="91"/>
      <c r="F8567" s="98"/>
      <c r="G8567" s="23"/>
      <c r="H8567" s="23"/>
      <c r="I8567" s="23"/>
      <c r="J8567" s="14" t="e">
        <f ca="1">F8567-(G8567+(SUMIF('RELACION PAGO DE CAJA'!B$3:B$9173,A8567,'RELACION PAGO DE CAJA'!K$3:K$9173)+SUMIF('RELACION PAGO DE CAJA'!B$3:B$9173,A8567,'RELACION PAGO DE CAJA'!L$3:L$9173)+(SUMIF('RELACION PAGO DE CAJA'!B$3:B$9173,A8567,'RELACION PAGO DE CAJA'!M$3:M$408)+(SUMIF('RELACION PAGO DE CAJA'!B$3:B$9173,A8567,'RELACION PAGO DE CAJA'!N$3:N$9173)))))</f>
        <v>#REF!</v>
      </c>
    </row>
    <row r="8568" spans="1:10">
      <c r="A8568" s="16" t="str">
        <f t="shared" si="138"/>
        <v/>
      </c>
      <c r="B8568" s="93"/>
      <c r="C8568" s="97"/>
      <c r="D8568" s="25"/>
      <c r="E8568" s="91"/>
      <c r="F8568" s="98"/>
      <c r="G8568" s="23"/>
      <c r="H8568" s="23"/>
      <c r="I8568" s="23"/>
      <c r="J8568" s="14" t="e">
        <f ca="1">F8568-(G8568+(SUMIF('RELACION PAGO DE CAJA'!B$3:B$9173,A8568,'RELACION PAGO DE CAJA'!K$3:K$9173)+SUMIF('RELACION PAGO DE CAJA'!B$3:B$9173,A8568,'RELACION PAGO DE CAJA'!L$3:L$9173)+(SUMIF('RELACION PAGO DE CAJA'!B$3:B$9173,A8568,'RELACION PAGO DE CAJA'!M$3:M$408)+(SUMIF('RELACION PAGO DE CAJA'!B$3:B$9173,A8568,'RELACION PAGO DE CAJA'!N$3:N$9173)))))</f>
        <v>#REF!</v>
      </c>
    </row>
    <row r="8569" spans="1:10">
      <c r="A8569" s="16" t="str">
        <f t="shared" si="138"/>
        <v/>
      </c>
      <c r="B8569" s="93"/>
      <c r="C8569" s="97"/>
      <c r="D8569" s="25"/>
      <c r="E8569" s="91"/>
      <c r="F8569" s="98"/>
      <c r="G8569" s="23"/>
      <c r="H8569" s="23"/>
      <c r="I8569" s="23"/>
      <c r="J8569" s="14" t="e">
        <f ca="1">F8569-(G8569+(SUMIF('RELACION PAGO DE CAJA'!B$3:B$9173,A8569,'RELACION PAGO DE CAJA'!K$3:K$9173)+SUMIF('RELACION PAGO DE CAJA'!B$3:B$9173,A8569,'RELACION PAGO DE CAJA'!L$3:L$9173)+(SUMIF('RELACION PAGO DE CAJA'!B$3:B$9173,A8569,'RELACION PAGO DE CAJA'!M$3:M$408)+(SUMIF('RELACION PAGO DE CAJA'!B$3:B$9173,A8569,'RELACION PAGO DE CAJA'!N$3:N$9173)))))</f>
        <v>#REF!</v>
      </c>
    </row>
    <row r="8570" spans="1:10">
      <c r="A8570" s="16" t="str">
        <f t="shared" si="138"/>
        <v/>
      </c>
      <c r="B8570" s="93"/>
      <c r="C8570" s="97"/>
      <c r="D8570" s="25"/>
      <c r="E8570" s="91"/>
      <c r="F8570" s="98"/>
      <c r="G8570" s="23"/>
      <c r="H8570" s="23"/>
      <c r="I8570" s="23"/>
      <c r="J8570" s="14" t="e">
        <f ca="1">F8570-(G8570+(SUMIF('RELACION PAGO DE CAJA'!B$3:B$9173,A8570,'RELACION PAGO DE CAJA'!K$3:K$9173)+SUMIF('RELACION PAGO DE CAJA'!B$3:B$9173,A8570,'RELACION PAGO DE CAJA'!L$3:L$9173)+(SUMIF('RELACION PAGO DE CAJA'!B$3:B$9173,A8570,'RELACION PAGO DE CAJA'!M$3:M$408)+(SUMIF('RELACION PAGO DE CAJA'!B$3:B$9173,A8570,'RELACION PAGO DE CAJA'!N$3:N$9173)))))</f>
        <v>#REF!</v>
      </c>
    </row>
    <row r="8571" spans="1:10">
      <c r="A8571" s="16" t="str">
        <f t="shared" si="138"/>
        <v/>
      </c>
      <c r="B8571" s="93"/>
      <c r="C8571" s="97"/>
      <c r="D8571" s="25"/>
      <c r="E8571" s="91"/>
      <c r="F8571" s="98"/>
      <c r="G8571" s="23"/>
      <c r="H8571" s="23"/>
      <c r="I8571" s="23"/>
      <c r="J8571" s="14" t="e">
        <f ca="1">F8571-(G8571+(SUMIF('RELACION PAGO DE CAJA'!B$3:B$9173,A8571,'RELACION PAGO DE CAJA'!K$3:K$9173)+SUMIF('RELACION PAGO DE CAJA'!B$3:B$9173,A8571,'RELACION PAGO DE CAJA'!L$3:L$9173)+(SUMIF('RELACION PAGO DE CAJA'!B$3:B$9173,A8571,'RELACION PAGO DE CAJA'!M$3:M$408)+(SUMIF('RELACION PAGO DE CAJA'!B$3:B$9173,A8571,'RELACION PAGO DE CAJA'!N$3:N$9173)))))</f>
        <v>#REF!</v>
      </c>
    </row>
    <row r="8572" spans="1:10">
      <c r="A8572" s="16" t="str">
        <f t="shared" si="138"/>
        <v/>
      </c>
      <c r="B8572" s="93"/>
      <c r="C8572" s="97"/>
      <c r="D8572" s="25"/>
      <c r="E8572" s="91"/>
      <c r="F8572" s="98"/>
      <c r="G8572" s="23"/>
      <c r="H8572" s="23"/>
      <c r="I8572" s="23"/>
      <c r="J8572" s="14" t="e">
        <f ca="1">F8572-(G8572+(SUMIF('RELACION PAGO DE CAJA'!B$3:B$9173,A8572,'RELACION PAGO DE CAJA'!K$3:K$9173)+SUMIF('RELACION PAGO DE CAJA'!B$3:B$9173,A8572,'RELACION PAGO DE CAJA'!L$3:L$9173)+(SUMIF('RELACION PAGO DE CAJA'!B$3:B$9173,A8572,'RELACION PAGO DE CAJA'!M$3:M$408)+(SUMIF('RELACION PAGO DE CAJA'!B$3:B$9173,A8572,'RELACION PAGO DE CAJA'!N$3:N$9173)))))</f>
        <v>#REF!</v>
      </c>
    </row>
    <row r="8573" spans="1:10">
      <c r="A8573" s="16" t="str">
        <f t="shared" si="138"/>
        <v/>
      </c>
      <c r="B8573" s="93"/>
      <c r="C8573" s="97"/>
      <c r="D8573" s="25"/>
      <c r="E8573" s="91"/>
      <c r="F8573" s="98"/>
      <c r="G8573" s="23"/>
      <c r="H8573" s="23"/>
      <c r="I8573" s="23"/>
      <c r="J8573" s="14" t="e">
        <f ca="1">F8573-(G8573+(SUMIF('RELACION PAGO DE CAJA'!B$3:B$9173,A8573,'RELACION PAGO DE CAJA'!K$3:K$9173)+SUMIF('RELACION PAGO DE CAJA'!B$3:B$9173,A8573,'RELACION PAGO DE CAJA'!L$3:L$9173)+(SUMIF('RELACION PAGO DE CAJA'!B$3:B$9173,A8573,'RELACION PAGO DE CAJA'!M$3:M$408)+(SUMIF('RELACION PAGO DE CAJA'!B$3:B$9173,A8573,'RELACION PAGO DE CAJA'!N$3:N$9173)))))</f>
        <v>#REF!</v>
      </c>
    </row>
    <row r="8574" spans="1:10">
      <c r="A8574" s="16" t="str">
        <f t="shared" si="138"/>
        <v/>
      </c>
      <c r="B8574" s="93"/>
      <c r="C8574" s="97"/>
      <c r="D8574" s="25"/>
      <c r="E8574" s="91"/>
      <c r="F8574" s="98"/>
      <c r="G8574" s="23"/>
      <c r="H8574" s="23"/>
      <c r="I8574" s="23"/>
      <c r="J8574" s="14" t="e">
        <f ca="1">F8574-(G8574+(SUMIF('RELACION PAGO DE CAJA'!B$3:B$9173,A8574,'RELACION PAGO DE CAJA'!K$3:K$9173)+SUMIF('RELACION PAGO DE CAJA'!B$3:B$9173,A8574,'RELACION PAGO DE CAJA'!L$3:L$9173)+(SUMIF('RELACION PAGO DE CAJA'!B$3:B$9173,A8574,'RELACION PAGO DE CAJA'!M$3:M$408)+(SUMIF('RELACION PAGO DE CAJA'!B$3:B$9173,A8574,'RELACION PAGO DE CAJA'!N$3:N$9173)))))</f>
        <v>#REF!</v>
      </c>
    </row>
    <row r="8575" spans="1:10">
      <c r="A8575" s="16" t="str">
        <f t="shared" si="138"/>
        <v/>
      </c>
      <c r="B8575" s="93"/>
      <c r="C8575" s="97"/>
      <c r="D8575" s="25"/>
      <c r="E8575" s="91"/>
      <c r="F8575" s="98"/>
      <c r="G8575" s="23"/>
      <c r="H8575" s="23"/>
      <c r="I8575" s="23"/>
      <c r="J8575" s="14" t="e">
        <f ca="1">F8575-(G8575+(SUMIF('RELACION PAGO DE CAJA'!B$3:B$9173,A8575,'RELACION PAGO DE CAJA'!K$3:K$9173)+SUMIF('RELACION PAGO DE CAJA'!B$3:B$9173,A8575,'RELACION PAGO DE CAJA'!L$3:L$9173)+(SUMIF('RELACION PAGO DE CAJA'!B$3:B$9173,A8575,'RELACION PAGO DE CAJA'!M$3:M$408)+(SUMIF('RELACION PAGO DE CAJA'!B$3:B$9173,A8575,'RELACION PAGO DE CAJA'!N$3:N$9173)))))</f>
        <v>#REF!</v>
      </c>
    </row>
    <row r="8576" spans="1:10">
      <c r="A8576" s="16" t="str">
        <f t="shared" si="138"/>
        <v/>
      </c>
      <c r="B8576" s="93"/>
      <c r="C8576" s="97"/>
      <c r="D8576" s="25"/>
      <c r="E8576" s="91"/>
      <c r="F8576" s="98"/>
      <c r="G8576" s="23"/>
      <c r="H8576" s="23"/>
      <c r="I8576" s="23"/>
      <c r="J8576" s="14" t="e">
        <f ca="1">F8576-(G8576+(SUMIF('RELACION PAGO DE CAJA'!B$3:B$9173,A8576,'RELACION PAGO DE CAJA'!K$3:K$9173)+SUMIF('RELACION PAGO DE CAJA'!B$3:B$9173,A8576,'RELACION PAGO DE CAJA'!L$3:L$9173)+(SUMIF('RELACION PAGO DE CAJA'!B$3:B$9173,A8576,'RELACION PAGO DE CAJA'!M$3:M$408)+(SUMIF('RELACION PAGO DE CAJA'!B$3:B$9173,A8576,'RELACION PAGO DE CAJA'!N$3:N$9173)))))</f>
        <v>#REF!</v>
      </c>
    </row>
    <row r="8577" spans="1:10">
      <c r="A8577" s="16" t="str">
        <f t="shared" si="138"/>
        <v/>
      </c>
      <c r="B8577" s="93"/>
      <c r="C8577" s="97"/>
      <c r="D8577" s="25"/>
      <c r="E8577" s="91"/>
      <c r="F8577" s="98"/>
      <c r="G8577" s="23"/>
      <c r="H8577" s="23"/>
      <c r="I8577" s="23"/>
      <c r="J8577" s="14" t="e">
        <f ca="1">F8577-(G8577+(SUMIF('RELACION PAGO DE CAJA'!B$3:B$9173,A8577,'RELACION PAGO DE CAJA'!K$3:K$9173)+SUMIF('RELACION PAGO DE CAJA'!B$3:B$9173,A8577,'RELACION PAGO DE CAJA'!L$3:L$9173)+(SUMIF('RELACION PAGO DE CAJA'!B$3:B$9173,A8577,'RELACION PAGO DE CAJA'!M$3:M$408)+(SUMIF('RELACION PAGO DE CAJA'!B$3:B$9173,A8577,'RELACION PAGO DE CAJA'!N$3:N$9173)))))</f>
        <v>#REF!</v>
      </c>
    </row>
    <row r="8578" spans="1:10">
      <c r="A8578" s="16" t="str">
        <f t="shared" si="138"/>
        <v/>
      </c>
      <c r="B8578" s="93"/>
      <c r="C8578" s="97"/>
      <c r="D8578" s="25"/>
      <c r="E8578" s="91"/>
      <c r="F8578" s="98"/>
      <c r="G8578" s="23"/>
      <c r="H8578" s="23"/>
      <c r="I8578" s="23"/>
      <c r="J8578" s="14" t="e">
        <f ca="1">F8578-(G8578+(SUMIF('RELACION PAGO DE CAJA'!B$3:B$9173,A8578,'RELACION PAGO DE CAJA'!K$3:K$9173)+SUMIF('RELACION PAGO DE CAJA'!B$3:B$9173,A8578,'RELACION PAGO DE CAJA'!L$3:L$9173)+(SUMIF('RELACION PAGO DE CAJA'!B$3:B$9173,A8578,'RELACION PAGO DE CAJA'!M$3:M$408)+(SUMIF('RELACION PAGO DE CAJA'!B$3:B$9173,A8578,'RELACION PAGO DE CAJA'!N$3:N$9173)))))</f>
        <v>#REF!</v>
      </c>
    </row>
    <row r="8579" spans="1:10">
      <c r="A8579" s="16" t="str">
        <f t="shared" si="138"/>
        <v/>
      </c>
      <c r="B8579" s="93"/>
      <c r="C8579" s="97"/>
      <c r="D8579" s="25"/>
      <c r="E8579" s="91"/>
      <c r="F8579" s="98"/>
      <c r="G8579" s="23"/>
      <c r="H8579" s="23"/>
      <c r="I8579" s="23"/>
      <c r="J8579" s="14" t="e">
        <f ca="1">F8579-(G8579+(SUMIF('RELACION PAGO DE CAJA'!B$3:B$9173,A8579,'RELACION PAGO DE CAJA'!K$3:K$9173)+SUMIF('RELACION PAGO DE CAJA'!B$3:B$9173,A8579,'RELACION PAGO DE CAJA'!L$3:L$9173)+(SUMIF('RELACION PAGO DE CAJA'!B$3:B$9173,A8579,'RELACION PAGO DE CAJA'!M$3:M$408)+(SUMIF('RELACION PAGO DE CAJA'!B$3:B$9173,A8579,'RELACION PAGO DE CAJA'!N$3:N$9173)))))</f>
        <v>#REF!</v>
      </c>
    </row>
    <row r="8580" spans="1:10">
      <c r="A8580" s="16" t="str">
        <f t="shared" si="138"/>
        <v/>
      </c>
      <c r="B8580" s="93"/>
      <c r="C8580" s="97"/>
      <c r="D8580" s="25"/>
      <c r="E8580" s="91"/>
      <c r="F8580" s="98"/>
      <c r="G8580" s="23"/>
      <c r="H8580" s="23"/>
      <c r="I8580" s="23"/>
      <c r="J8580" s="14" t="e">
        <f ca="1">F8580-(G8580+(SUMIF('RELACION PAGO DE CAJA'!B$3:B$9173,A8580,'RELACION PAGO DE CAJA'!K$3:K$9173)+SUMIF('RELACION PAGO DE CAJA'!B$3:B$9173,A8580,'RELACION PAGO DE CAJA'!L$3:L$9173)+(SUMIF('RELACION PAGO DE CAJA'!B$3:B$9173,A8580,'RELACION PAGO DE CAJA'!M$3:M$408)+(SUMIF('RELACION PAGO DE CAJA'!B$3:B$9173,A8580,'RELACION PAGO DE CAJA'!N$3:N$9173)))))</f>
        <v>#REF!</v>
      </c>
    </row>
    <row r="8581" spans="1:10">
      <c r="A8581" s="16" t="str">
        <f t="shared" si="138"/>
        <v/>
      </c>
      <c r="B8581" s="93"/>
      <c r="C8581" s="97"/>
      <c r="D8581" s="25"/>
      <c r="E8581" s="91"/>
      <c r="F8581" s="98"/>
      <c r="G8581" s="23"/>
      <c r="H8581" s="23"/>
      <c r="I8581" s="23"/>
      <c r="J8581" s="14" t="e">
        <f ca="1">F8581-(G8581+(SUMIF('RELACION PAGO DE CAJA'!B$3:B$9173,A8581,'RELACION PAGO DE CAJA'!K$3:K$9173)+SUMIF('RELACION PAGO DE CAJA'!B$3:B$9173,A8581,'RELACION PAGO DE CAJA'!L$3:L$9173)+(SUMIF('RELACION PAGO DE CAJA'!B$3:B$9173,A8581,'RELACION PAGO DE CAJA'!M$3:M$408)+(SUMIF('RELACION PAGO DE CAJA'!B$3:B$9173,A8581,'RELACION PAGO DE CAJA'!N$3:N$9173)))))</f>
        <v>#REF!</v>
      </c>
    </row>
    <row r="8582" spans="1:10">
      <c r="A8582" s="16" t="str">
        <f t="shared" si="138"/>
        <v/>
      </c>
      <c r="B8582" s="93"/>
      <c r="C8582" s="97"/>
      <c r="D8582" s="25"/>
      <c r="E8582" s="91"/>
      <c r="F8582" s="98"/>
      <c r="G8582" s="23"/>
      <c r="H8582" s="23"/>
      <c r="I8582" s="23"/>
      <c r="J8582" s="14" t="e">
        <f ca="1">F8582-(G8582+(SUMIF('RELACION PAGO DE CAJA'!B$3:B$9173,A8582,'RELACION PAGO DE CAJA'!K$3:K$9173)+SUMIF('RELACION PAGO DE CAJA'!B$3:B$9173,A8582,'RELACION PAGO DE CAJA'!L$3:L$9173)+(SUMIF('RELACION PAGO DE CAJA'!B$3:B$9173,A8582,'RELACION PAGO DE CAJA'!M$3:M$408)+(SUMIF('RELACION PAGO DE CAJA'!B$3:B$9173,A8582,'RELACION PAGO DE CAJA'!N$3:N$9173)))))</f>
        <v>#REF!</v>
      </c>
    </row>
    <row r="8583" spans="1:10">
      <c r="A8583" s="16" t="str">
        <f t="shared" si="138"/>
        <v/>
      </c>
      <c r="B8583" s="93"/>
      <c r="C8583" s="97"/>
      <c r="D8583" s="25"/>
      <c r="E8583" s="91"/>
      <c r="F8583" s="98"/>
      <c r="G8583" s="23"/>
      <c r="H8583" s="23"/>
      <c r="I8583" s="23"/>
      <c r="J8583" s="14" t="e">
        <f ca="1">F8583-(G8583+(SUMIF('RELACION PAGO DE CAJA'!B$3:B$9173,A8583,'RELACION PAGO DE CAJA'!K$3:K$9173)+SUMIF('RELACION PAGO DE CAJA'!B$3:B$9173,A8583,'RELACION PAGO DE CAJA'!L$3:L$9173)+(SUMIF('RELACION PAGO DE CAJA'!B$3:B$9173,A8583,'RELACION PAGO DE CAJA'!M$3:M$408)+(SUMIF('RELACION PAGO DE CAJA'!B$3:B$9173,A8583,'RELACION PAGO DE CAJA'!N$3:N$9173)))))</f>
        <v>#REF!</v>
      </c>
    </row>
    <row r="8584" spans="1:10">
      <c r="A8584" s="16" t="str">
        <f t="shared" si="138"/>
        <v/>
      </c>
      <c r="B8584" s="93"/>
      <c r="C8584" s="97"/>
      <c r="D8584" s="25"/>
      <c r="E8584" s="91"/>
      <c r="F8584" s="98"/>
      <c r="G8584" s="23"/>
      <c r="H8584" s="23"/>
      <c r="I8584" s="23"/>
      <c r="J8584" s="14" t="e">
        <f ca="1">F8584-(G8584+(SUMIF('RELACION PAGO DE CAJA'!B$3:B$9173,A8584,'RELACION PAGO DE CAJA'!K$3:K$9173)+SUMIF('RELACION PAGO DE CAJA'!B$3:B$9173,A8584,'RELACION PAGO DE CAJA'!L$3:L$9173)+(SUMIF('RELACION PAGO DE CAJA'!B$3:B$9173,A8584,'RELACION PAGO DE CAJA'!M$3:M$408)+(SUMIF('RELACION PAGO DE CAJA'!B$3:B$9173,A8584,'RELACION PAGO DE CAJA'!N$3:N$9173)))))</f>
        <v>#REF!</v>
      </c>
    </row>
    <row r="8585" spans="1:10">
      <c r="A8585" s="16" t="str">
        <f t="shared" si="138"/>
        <v/>
      </c>
      <c r="B8585" s="93"/>
      <c r="C8585" s="97"/>
      <c r="D8585" s="25"/>
      <c r="E8585" s="91"/>
      <c r="F8585" s="98"/>
      <c r="G8585" s="23"/>
      <c r="H8585" s="23"/>
      <c r="I8585" s="23"/>
      <c r="J8585" s="14" t="e">
        <f ca="1">F8585-(G8585+(SUMIF('RELACION PAGO DE CAJA'!B$3:B$9173,A8585,'RELACION PAGO DE CAJA'!K$3:K$9173)+SUMIF('RELACION PAGO DE CAJA'!B$3:B$9173,A8585,'RELACION PAGO DE CAJA'!L$3:L$9173)+(SUMIF('RELACION PAGO DE CAJA'!B$3:B$9173,A8585,'RELACION PAGO DE CAJA'!M$3:M$408)+(SUMIF('RELACION PAGO DE CAJA'!B$3:B$9173,A8585,'RELACION PAGO DE CAJA'!N$3:N$9173)))))</f>
        <v>#REF!</v>
      </c>
    </row>
    <row r="8586" spans="1:10">
      <c r="A8586" s="16" t="str">
        <f t="shared" si="138"/>
        <v/>
      </c>
      <c r="B8586" s="93"/>
      <c r="C8586" s="97"/>
      <c r="D8586" s="25"/>
      <c r="E8586" s="91"/>
      <c r="F8586" s="98"/>
      <c r="G8586" s="23"/>
      <c r="H8586" s="23"/>
      <c r="I8586" s="23"/>
      <c r="J8586" s="14" t="e">
        <f ca="1">F8586-(G8586+(SUMIF('RELACION PAGO DE CAJA'!B$3:B$9173,A8586,'RELACION PAGO DE CAJA'!K$3:K$9173)+SUMIF('RELACION PAGO DE CAJA'!B$3:B$9173,A8586,'RELACION PAGO DE CAJA'!L$3:L$9173)+(SUMIF('RELACION PAGO DE CAJA'!B$3:B$9173,A8586,'RELACION PAGO DE CAJA'!M$3:M$408)+(SUMIF('RELACION PAGO DE CAJA'!B$3:B$9173,A8586,'RELACION PAGO DE CAJA'!N$3:N$9173)))))</f>
        <v>#REF!</v>
      </c>
    </row>
    <row r="8587" spans="1:10">
      <c r="A8587" s="16" t="str">
        <f t="shared" si="138"/>
        <v/>
      </c>
      <c r="B8587" s="93"/>
      <c r="C8587" s="97"/>
      <c r="D8587" s="25"/>
      <c r="E8587" s="91"/>
      <c r="F8587" s="98"/>
      <c r="G8587" s="23"/>
      <c r="H8587" s="23"/>
      <c r="I8587" s="23"/>
      <c r="J8587" s="14" t="e">
        <f ca="1">F8587-(G8587+(SUMIF('RELACION PAGO DE CAJA'!B$3:B$9173,A8587,'RELACION PAGO DE CAJA'!K$3:K$9173)+SUMIF('RELACION PAGO DE CAJA'!B$3:B$9173,A8587,'RELACION PAGO DE CAJA'!L$3:L$9173)+(SUMIF('RELACION PAGO DE CAJA'!B$3:B$9173,A8587,'RELACION PAGO DE CAJA'!M$3:M$408)+(SUMIF('RELACION PAGO DE CAJA'!B$3:B$9173,A8587,'RELACION PAGO DE CAJA'!N$3:N$9173)))))</f>
        <v>#REF!</v>
      </c>
    </row>
    <row r="8588" spans="1:10">
      <c r="A8588" s="16" t="str">
        <f t="shared" si="138"/>
        <v/>
      </c>
      <c r="B8588" s="93"/>
      <c r="C8588" s="97"/>
      <c r="D8588" s="25"/>
      <c r="E8588" s="91"/>
      <c r="F8588" s="98"/>
      <c r="G8588" s="23"/>
      <c r="H8588" s="23"/>
      <c r="I8588" s="23"/>
      <c r="J8588" s="14" t="e">
        <f ca="1">F8588-(G8588+(SUMIF('RELACION PAGO DE CAJA'!B$3:B$9173,A8588,'RELACION PAGO DE CAJA'!K$3:K$9173)+SUMIF('RELACION PAGO DE CAJA'!B$3:B$9173,A8588,'RELACION PAGO DE CAJA'!L$3:L$9173)+(SUMIF('RELACION PAGO DE CAJA'!B$3:B$9173,A8588,'RELACION PAGO DE CAJA'!M$3:M$408)+(SUMIF('RELACION PAGO DE CAJA'!B$3:B$9173,A8588,'RELACION PAGO DE CAJA'!N$3:N$9173)))))</f>
        <v>#REF!</v>
      </c>
    </row>
    <row r="8589" spans="1:10">
      <c r="A8589" s="16" t="str">
        <f t="shared" si="138"/>
        <v/>
      </c>
      <c r="B8589" s="93"/>
      <c r="C8589" s="97"/>
      <c r="D8589" s="25"/>
      <c r="E8589" s="91"/>
      <c r="F8589" s="98"/>
      <c r="G8589" s="23"/>
      <c r="H8589" s="23"/>
      <c r="I8589" s="23"/>
      <c r="J8589" s="14" t="e">
        <f ca="1">F8589-(G8589+(SUMIF('RELACION PAGO DE CAJA'!B$3:B$9173,A8589,'RELACION PAGO DE CAJA'!K$3:K$9173)+SUMIF('RELACION PAGO DE CAJA'!B$3:B$9173,A8589,'RELACION PAGO DE CAJA'!L$3:L$9173)+(SUMIF('RELACION PAGO DE CAJA'!B$3:B$9173,A8589,'RELACION PAGO DE CAJA'!M$3:M$408)+(SUMIF('RELACION PAGO DE CAJA'!B$3:B$9173,A8589,'RELACION PAGO DE CAJA'!N$3:N$9173)))))</f>
        <v>#REF!</v>
      </c>
    </row>
    <row r="8590" spans="1:10">
      <c r="A8590" s="16" t="str">
        <f t="shared" si="138"/>
        <v/>
      </c>
      <c r="B8590" s="93"/>
      <c r="C8590" s="97"/>
      <c r="D8590" s="25"/>
      <c r="E8590" s="91"/>
      <c r="F8590" s="98"/>
      <c r="G8590" s="23"/>
      <c r="H8590" s="23"/>
      <c r="I8590" s="23"/>
      <c r="J8590" s="14" t="e">
        <f ca="1">F8590-(G8590+(SUMIF('RELACION PAGO DE CAJA'!B$3:B$9173,A8590,'RELACION PAGO DE CAJA'!K$3:K$9173)+SUMIF('RELACION PAGO DE CAJA'!B$3:B$9173,A8590,'RELACION PAGO DE CAJA'!L$3:L$9173)+(SUMIF('RELACION PAGO DE CAJA'!B$3:B$9173,A8590,'RELACION PAGO DE CAJA'!M$3:M$408)+(SUMIF('RELACION PAGO DE CAJA'!B$3:B$9173,A8590,'RELACION PAGO DE CAJA'!N$3:N$9173)))))</f>
        <v>#REF!</v>
      </c>
    </row>
    <row r="8591" spans="1:10">
      <c r="A8591" s="16" t="str">
        <f t="shared" si="138"/>
        <v/>
      </c>
      <c r="B8591" s="93"/>
      <c r="C8591" s="97"/>
      <c r="D8591" s="25"/>
      <c r="E8591" s="91"/>
      <c r="F8591" s="98"/>
      <c r="G8591" s="23"/>
      <c r="H8591" s="23"/>
      <c r="I8591" s="23"/>
      <c r="J8591" s="14" t="e">
        <f ca="1">F8591-(G8591+(SUMIF('RELACION PAGO DE CAJA'!B$3:B$9173,A8591,'RELACION PAGO DE CAJA'!K$3:K$9173)+SUMIF('RELACION PAGO DE CAJA'!B$3:B$9173,A8591,'RELACION PAGO DE CAJA'!L$3:L$9173)+(SUMIF('RELACION PAGO DE CAJA'!B$3:B$9173,A8591,'RELACION PAGO DE CAJA'!M$3:M$408)+(SUMIF('RELACION PAGO DE CAJA'!B$3:B$9173,A8591,'RELACION PAGO DE CAJA'!N$3:N$9173)))))</f>
        <v>#REF!</v>
      </c>
    </row>
    <row r="8592" spans="1:10">
      <c r="A8592" s="16" t="str">
        <f t="shared" si="138"/>
        <v/>
      </c>
      <c r="B8592" s="93"/>
      <c r="C8592" s="97"/>
      <c r="D8592" s="25"/>
      <c r="E8592" s="91"/>
      <c r="F8592" s="98"/>
      <c r="G8592" s="23"/>
      <c r="H8592" s="23"/>
      <c r="I8592" s="23"/>
      <c r="J8592" s="14" t="e">
        <f ca="1">F8592-(G8592+(SUMIF('RELACION PAGO DE CAJA'!B$3:B$9173,A8592,'RELACION PAGO DE CAJA'!K$3:K$9173)+SUMIF('RELACION PAGO DE CAJA'!B$3:B$9173,A8592,'RELACION PAGO DE CAJA'!L$3:L$9173)+(SUMIF('RELACION PAGO DE CAJA'!B$3:B$9173,A8592,'RELACION PAGO DE CAJA'!M$3:M$408)+(SUMIF('RELACION PAGO DE CAJA'!B$3:B$9173,A8592,'RELACION PAGO DE CAJA'!N$3:N$9173)))))</f>
        <v>#REF!</v>
      </c>
    </row>
    <row r="8593" spans="1:10">
      <c r="A8593" s="16" t="str">
        <f t="shared" si="138"/>
        <v/>
      </c>
      <c r="B8593" s="93"/>
      <c r="C8593" s="97"/>
      <c r="D8593" s="25"/>
      <c r="E8593" s="91"/>
      <c r="F8593" s="98"/>
      <c r="G8593" s="23"/>
      <c r="H8593" s="23"/>
      <c r="I8593" s="23"/>
      <c r="J8593" s="14" t="e">
        <f ca="1">F8593-(G8593+(SUMIF('RELACION PAGO DE CAJA'!B$3:B$9173,A8593,'RELACION PAGO DE CAJA'!K$3:K$9173)+SUMIF('RELACION PAGO DE CAJA'!B$3:B$9173,A8593,'RELACION PAGO DE CAJA'!L$3:L$9173)+(SUMIF('RELACION PAGO DE CAJA'!B$3:B$9173,A8593,'RELACION PAGO DE CAJA'!M$3:M$408)+(SUMIF('RELACION PAGO DE CAJA'!B$3:B$9173,A8593,'RELACION PAGO DE CAJA'!N$3:N$9173)))))</f>
        <v>#REF!</v>
      </c>
    </row>
    <row r="8594" spans="1:10">
      <c r="A8594" s="16" t="str">
        <f t="shared" si="138"/>
        <v/>
      </c>
      <c r="B8594" s="93"/>
      <c r="C8594" s="97"/>
      <c r="D8594" s="25"/>
      <c r="E8594" s="91"/>
      <c r="F8594" s="98"/>
      <c r="G8594" s="23"/>
      <c r="H8594" s="23"/>
      <c r="I8594" s="23"/>
      <c r="J8594" s="14" t="e">
        <f ca="1">F8594-(G8594+(SUMIF('RELACION PAGO DE CAJA'!B$3:B$9173,A8594,'RELACION PAGO DE CAJA'!K$3:K$9173)+SUMIF('RELACION PAGO DE CAJA'!B$3:B$9173,A8594,'RELACION PAGO DE CAJA'!L$3:L$9173)+(SUMIF('RELACION PAGO DE CAJA'!B$3:B$9173,A8594,'RELACION PAGO DE CAJA'!M$3:M$408)+(SUMIF('RELACION PAGO DE CAJA'!B$3:B$9173,A8594,'RELACION PAGO DE CAJA'!N$3:N$9173)))))</f>
        <v>#REF!</v>
      </c>
    </row>
    <row r="8595" spans="1:10">
      <c r="A8595" s="16" t="str">
        <f t="shared" si="138"/>
        <v/>
      </c>
      <c r="B8595" s="93"/>
      <c r="C8595" s="97"/>
      <c r="D8595" s="25"/>
      <c r="E8595" s="91"/>
      <c r="F8595" s="98"/>
      <c r="G8595" s="23"/>
      <c r="H8595" s="23"/>
      <c r="I8595" s="23"/>
      <c r="J8595" s="14" t="e">
        <f ca="1">F8595-(G8595+(SUMIF('RELACION PAGO DE CAJA'!B$3:B$9173,A8595,'RELACION PAGO DE CAJA'!K$3:K$9173)+SUMIF('RELACION PAGO DE CAJA'!B$3:B$9173,A8595,'RELACION PAGO DE CAJA'!L$3:L$9173)+(SUMIF('RELACION PAGO DE CAJA'!B$3:B$9173,A8595,'RELACION PAGO DE CAJA'!M$3:M$408)+(SUMIF('RELACION PAGO DE CAJA'!B$3:B$9173,A8595,'RELACION PAGO DE CAJA'!N$3:N$9173)))))</f>
        <v>#REF!</v>
      </c>
    </row>
    <row r="8596" spans="1:10">
      <c r="A8596" s="16" t="str">
        <f t="shared" si="138"/>
        <v/>
      </c>
      <c r="B8596" s="93"/>
      <c r="C8596" s="97"/>
      <c r="D8596" s="25"/>
      <c r="E8596" s="91"/>
      <c r="F8596" s="98"/>
      <c r="G8596" s="23"/>
      <c r="H8596" s="23"/>
      <c r="I8596" s="23"/>
      <c r="J8596" s="14" t="e">
        <f ca="1">F8596-(G8596+(SUMIF('RELACION PAGO DE CAJA'!B$3:B$9173,A8596,'RELACION PAGO DE CAJA'!K$3:K$9173)+SUMIF('RELACION PAGO DE CAJA'!B$3:B$9173,A8596,'RELACION PAGO DE CAJA'!L$3:L$9173)+(SUMIF('RELACION PAGO DE CAJA'!B$3:B$9173,A8596,'RELACION PAGO DE CAJA'!M$3:M$408)+(SUMIF('RELACION PAGO DE CAJA'!B$3:B$9173,A8596,'RELACION PAGO DE CAJA'!N$3:N$9173)))))</f>
        <v>#REF!</v>
      </c>
    </row>
    <row r="8597" spans="1:10">
      <c r="A8597" s="16" t="str">
        <f t="shared" ref="A8597:A8660" si="139">CONCATENATE(B8597,D8597,E8597)</f>
        <v/>
      </c>
      <c r="B8597" s="93"/>
      <c r="C8597" s="97"/>
      <c r="D8597" s="25"/>
      <c r="E8597" s="91"/>
      <c r="F8597" s="98"/>
      <c r="G8597" s="23"/>
      <c r="H8597" s="23"/>
      <c r="I8597" s="23"/>
      <c r="J8597" s="14" t="e">
        <f ca="1">F8597-(G8597+(SUMIF('RELACION PAGO DE CAJA'!B$3:B$9173,A8597,'RELACION PAGO DE CAJA'!K$3:K$9173)+SUMIF('RELACION PAGO DE CAJA'!B$3:B$9173,A8597,'RELACION PAGO DE CAJA'!L$3:L$9173)+(SUMIF('RELACION PAGO DE CAJA'!B$3:B$9173,A8597,'RELACION PAGO DE CAJA'!M$3:M$408)+(SUMIF('RELACION PAGO DE CAJA'!B$3:B$9173,A8597,'RELACION PAGO DE CAJA'!N$3:N$9173)))))</f>
        <v>#REF!</v>
      </c>
    </row>
    <row r="8598" spans="1:10">
      <c r="A8598" s="16" t="str">
        <f t="shared" si="139"/>
        <v/>
      </c>
      <c r="B8598" s="93"/>
      <c r="C8598" s="97"/>
      <c r="D8598" s="25"/>
      <c r="E8598" s="91"/>
      <c r="F8598" s="98"/>
      <c r="G8598" s="23"/>
      <c r="H8598" s="23"/>
      <c r="I8598" s="23"/>
      <c r="J8598" s="14" t="e">
        <f ca="1">F8598-(G8598+(SUMIF('RELACION PAGO DE CAJA'!B$3:B$9173,A8598,'RELACION PAGO DE CAJA'!K$3:K$9173)+SUMIF('RELACION PAGO DE CAJA'!B$3:B$9173,A8598,'RELACION PAGO DE CAJA'!L$3:L$9173)+(SUMIF('RELACION PAGO DE CAJA'!B$3:B$9173,A8598,'RELACION PAGO DE CAJA'!M$3:M$408)+(SUMIF('RELACION PAGO DE CAJA'!B$3:B$9173,A8598,'RELACION PAGO DE CAJA'!N$3:N$9173)))))</f>
        <v>#REF!</v>
      </c>
    </row>
    <row r="8599" spans="1:10">
      <c r="A8599" s="16" t="str">
        <f t="shared" si="139"/>
        <v/>
      </c>
      <c r="B8599" s="93"/>
      <c r="C8599" s="97"/>
      <c r="D8599" s="25"/>
      <c r="E8599" s="91"/>
      <c r="F8599" s="98"/>
      <c r="G8599" s="23"/>
      <c r="H8599" s="23"/>
      <c r="I8599" s="23"/>
      <c r="J8599" s="14" t="e">
        <f ca="1">F8599-(G8599+(SUMIF('RELACION PAGO DE CAJA'!B$3:B$9173,A8599,'RELACION PAGO DE CAJA'!K$3:K$9173)+SUMIF('RELACION PAGO DE CAJA'!B$3:B$9173,A8599,'RELACION PAGO DE CAJA'!L$3:L$9173)+(SUMIF('RELACION PAGO DE CAJA'!B$3:B$9173,A8599,'RELACION PAGO DE CAJA'!M$3:M$408)+(SUMIF('RELACION PAGO DE CAJA'!B$3:B$9173,A8599,'RELACION PAGO DE CAJA'!N$3:N$9173)))))</f>
        <v>#REF!</v>
      </c>
    </row>
    <row r="8600" spans="1:10">
      <c r="A8600" s="16" t="str">
        <f t="shared" si="139"/>
        <v/>
      </c>
      <c r="B8600" s="93"/>
      <c r="C8600" s="97"/>
      <c r="D8600" s="25"/>
      <c r="E8600" s="91"/>
      <c r="F8600" s="98"/>
      <c r="G8600" s="23"/>
      <c r="H8600" s="23"/>
      <c r="I8600" s="23"/>
      <c r="J8600" s="14" t="e">
        <f ca="1">F8600-(G8600+(SUMIF('RELACION PAGO DE CAJA'!B$3:B$9173,A8600,'RELACION PAGO DE CAJA'!K$3:K$9173)+SUMIF('RELACION PAGO DE CAJA'!B$3:B$9173,A8600,'RELACION PAGO DE CAJA'!L$3:L$9173)+(SUMIF('RELACION PAGO DE CAJA'!B$3:B$9173,A8600,'RELACION PAGO DE CAJA'!M$3:M$408)+(SUMIF('RELACION PAGO DE CAJA'!B$3:B$9173,A8600,'RELACION PAGO DE CAJA'!N$3:N$9173)))))</f>
        <v>#REF!</v>
      </c>
    </row>
    <row r="8601" spans="1:10">
      <c r="A8601" s="16" t="str">
        <f t="shared" si="139"/>
        <v/>
      </c>
      <c r="B8601" s="93"/>
      <c r="C8601" s="97"/>
      <c r="D8601" s="25"/>
      <c r="E8601" s="91"/>
      <c r="F8601" s="98"/>
      <c r="G8601" s="23"/>
      <c r="H8601" s="23"/>
      <c r="I8601" s="23"/>
      <c r="J8601" s="14" t="e">
        <f ca="1">F8601-(G8601+(SUMIF('RELACION PAGO DE CAJA'!B$3:B$9173,A8601,'RELACION PAGO DE CAJA'!K$3:K$9173)+SUMIF('RELACION PAGO DE CAJA'!B$3:B$9173,A8601,'RELACION PAGO DE CAJA'!L$3:L$9173)+(SUMIF('RELACION PAGO DE CAJA'!B$3:B$9173,A8601,'RELACION PAGO DE CAJA'!M$3:M$408)+(SUMIF('RELACION PAGO DE CAJA'!B$3:B$9173,A8601,'RELACION PAGO DE CAJA'!N$3:N$9173)))))</f>
        <v>#REF!</v>
      </c>
    </row>
    <row r="8602" spans="1:10">
      <c r="A8602" s="16" t="str">
        <f t="shared" si="139"/>
        <v/>
      </c>
      <c r="B8602" s="93"/>
      <c r="C8602" s="97"/>
      <c r="D8602" s="25"/>
      <c r="E8602" s="91"/>
      <c r="F8602" s="98"/>
      <c r="G8602" s="23"/>
      <c r="H8602" s="23"/>
      <c r="I8602" s="23"/>
      <c r="J8602" s="14" t="e">
        <f ca="1">F8602-(G8602+(SUMIF('RELACION PAGO DE CAJA'!B$3:B$9173,A8602,'RELACION PAGO DE CAJA'!K$3:K$9173)+SUMIF('RELACION PAGO DE CAJA'!B$3:B$9173,A8602,'RELACION PAGO DE CAJA'!L$3:L$9173)+(SUMIF('RELACION PAGO DE CAJA'!B$3:B$9173,A8602,'RELACION PAGO DE CAJA'!M$3:M$408)+(SUMIF('RELACION PAGO DE CAJA'!B$3:B$9173,A8602,'RELACION PAGO DE CAJA'!N$3:N$9173)))))</f>
        <v>#REF!</v>
      </c>
    </row>
    <row r="8603" spans="1:10">
      <c r="A8603" s="16" t="str">
        <f t="shared" si="139"/>
        <v/>
      </c>
      <c r="B8603" s="93"/>
      <c r="C8603" s="97"/>
      <c r="D8603" s="25"/>
      <c r="E8603" s="91"/>
      <c r="F8603" s="98"/>
      <c r="G8603" s="23"/>
      <c r="H8603" s="23"/>
      <c r="I8603" s="23"/>
      <c r="J8603" s="14" t="e">
        <f ca="1">F8603-(G8603+(SUMIF('RELACION PAGO DE CAJA'!B$3:B$9173,A8603,'RELACION PAGO DE CAJA'!K$3:K$9173)+SUMIF('RELACION PAGO DE CAJA'!B$3:B$9173,A8603,'RELACION PAGO DE CAJA'!L$3:L$9173)+(SUMIF('RELACION PAGO DE CAJA'!B$3:B$9173,A8603,'RELACION PAGO DE CAJA'!M$3:M$408)+(SUMIF('RELACION PAGO DE CAJA'!B$3:B$9173,A8603,'RELACION PAGO DE CAJA'!N$3:N$9173)))))</f>
        <v>#REF!</v>
      </c>
    </row>
    <row r="8604" spans="1:10">
      <c r="A8604" s="16" t="str">
        <f t="shared" si="139"/>
        <v/>
      </c>
      <c r="B8604" s="93"/>
      <c r="C8604" s="97"/>
      <c r="D8604" s="25"/>
      <c r="E8604" s="91"/>
      <c r="F8604" s="98"/>
      <c r="G8604" s="23"/>
      <c r="H8604" s="23"/>
      <c r="I8604" s="23"/>
      <c r="J8604" s="14" t="e">
        <f ca="1">F8604-(G8604+(SUMIF('RELACION PAGO DE CAJA'!B$3:B$9173,A8604,'RELACION PAGO DE CAJA'!K$3:K$9173)+SUMIF('RELACION PAGO DE CAJA'!B$3:B$9173,A8604,'RELACION PAGO DE CAJA'!L$3:L$9173)+(SUMIF('RELACION PAGO DE CAJA'!B$3:B$9173,A8604,'RELACION PAGO DE CAJA'!M$3:M$408)+(SUMIF('RELACION PAGO DE CAJA'!B$3:B$9173,A8604,'RELACION PAGO DE CAJA'!N$3:N$9173)))))</f>
        <v>#REF!</v>
      </c>
    </row>
    <row r="8605" spans="1:10">
      <c r="A8605" s="16" t="str">
        <f t="shared" si="139"/>
        <v/>
      </c>
      <c r="B8605" s="93"/>
      <c r="C8605" s="97"/>
      <c r="D8605" s="25"/>
      <c r="E8605" s="91"/>
      <c r="F8605" s="98"/>
      <c r="G8605" s="23"/>
      <c r="H8605" s="23"/>
      <c r="I8605" s="23"/>
      <c r="J8605" s="14" t="e">
        <f ca="1">F8605-(G8605+(SUMIF('RELACION PAGO DE CAJA'!B$3:B$9173,A8605,'RELACION PAGO DE CAJA'!K$3:K$9173)+SUMIF('RELACION PAGO DE CAJA'!B$3:B$9173,A8605,'RELACION PAGO DE CAJA'!L$3:L$9173)+(SUMIF('RELACION PAGO DE CAJA'!B$3:B$9173,A8605,'RELACION PAGO DE CAJA'!M$3:M$408)+(SUMIF('RELACION PAGO DE CAJA'!B$3:B$9173,A8605,'RELACION PAGO DE CAJA'!N$3:N$9173)))))</f>
        <v>#REF!</v>
      </c>
    </row>
    <row r="8606" spans="1:10">
      <c r="A8606" s="16" t="str">
        <f t="shared" si="139"/>
        <v/>
      </c>
      <c r="B8606" s="93"/>
      <c r="C8606" s="97"/>
      <c r="D8606" s="25"/>
      <c r="E8606" s="91"/>
      <c r="F8606" s="98"/>
      <c r="G8606" s="23"/>
      <c r="H8606" s="23"/>
      <c r="I8606" s="23"/>
      <c r="J8606" s="14" t="e">
        <f ca="1">F8606-(G8606+(SUMIF('RELACION PAGO DE CAJA'!B$3:B$9173,A8606,'RELACION PAGO DE CAJA'!K$3:K$9173)+SUMIF('RELACION PAGO DE CAJA'!B$3:B$9173,A8606,'RELACION PAGO DE CAJA'!L$3:L$9173)+(SUMIF('RELACION PAGO DE CAJA'!B$3:B$9173,A8606,'RELACION PAGO DE CAJA'!M$3:M$408)+(SUMIF('RELACION PAGO DE CAJA'!B$3:B$9173,A8606,'RELACION PAGO DE CAJA'!N$3:N$9173)))))</f>
        <v>#REF!</v>
      </c>
    </row>
    <row r="8607" spans="1:10">
      <c r="A8607" s="16" t="str">
        <f t="shared" si="139"/>
        <v/>
      </c>
      <c r="B8607" s="93"/>
      <c r="C8607" s="97"/>
      <c r="D8607" s="25"/>
      <c r="E8607" s="91"/>
      <c r="F8607" s="98"/>
      <c r="G8607" s="23"/>
      <c r="H8607" s="23"/>
      <c r="I8607" s="23"/>
      <c r="J8607" s="14" t="e">
        <f ca="1">F8607-(G8607+(SUMIF('RELACION PAGO DE CAJA'!B$3:B$9173,A8607,'RELACION PAGO DE CAJA'!K$3:K$9173)+SUMIF('RELACION PAGO DE CAJA'!B$3:B$9173,A8607,'RELACION PAGO DE CAJA'!L$3:L$9173)+(SUMIF('RELACION PAGO DE CAJA'!B$3:B$9173,A8607,'RELACION PAGO DE CAJA'!M$3:M$408)+(SUMIF('RELACION PAGO DE CAJA'!B$3:B$9173,A8607,'RELACION PAGO DE CAJA'!N$3:N$9173)))))</f>
        <v>#REF!</v>
      </c>
    </row>
    <row r="8608" spans="1:10">
      <c r="A8608" s="16" t="str">
        <f t="shared" si="139"/>
        <v/>
      </c>
      <c r="B8608" s="93"/>
      <c r="C8608" s="97"/>
      <c r="D8608" s="25"/>
      <c r="E8608" s="91"/>
      <c r="F8608" s="98"/>
      <c r="G8608" s="23"/>
      <c r="H8608" s="23"/>
      <c r="I8608" s="23"/>
      <c r="J8608" s="14" t="e">
        <f ca="1">F8608-(G8608+(SUMIF('RELACION PAGO DE CAJA'!B$3:B$9173,A8608,'RELACION PAGO DE CAJA'!K$3:K$9173)+SUMIF('RELACION PAGO DE CAJA'!B$3:B$9173,A8608,'RELACION PAGO DE CAJA'!L$3:L$9173)+(SUMIF('RELACION PAGO DE CAJA'!B$3:B$9173,A8608,'RELACION PAGO DE CAJA'!M$3:M$408)+(SUMIF('RELACION PAGO DE CAJA'!B$3:B$9173,A8608,'RELACION PAGO DE CAJA'!N$3:N$9173)))))</f>
        <v>#REF!</v>
      </c>
    </row>
    <row r="8609" spans="1:10">
      <c r="A8609" s="16" t="str">
        <f t="shared" si="139"/>
        <v/>
      </c>
      <c r="B8609" s="93"/>
      <c r="C8609" s="97"/>
      <c r="D8609" s="25"/>
      <c r="E8609" s="91"/>
      <c r="F8609" s="98"/>
      <c r="G8609" s="23"/>
      <c r="H8609" s="23"/>
      <c r="I8609" s="23"/>
      <c r="J8609" s="14" t="e">
        <f ca="1">F8609-(G8609+(SUMIF('RELACION PAGO DE CAJA'!B$3:B$9173,A8609,'RELACION PAGO DE CAJA'!K$3:K$9173)+SUMIF('RELACION PAGO DE CAJA'!B$3:B$9173,A8609,'RELACION PAGO DE CAJA'!L$3:L$9173)+(SUMIF('RELACION PAGO DE CAJA'!B$3:B$9173,A8609,'RELACION PAGO DE CAJA'!M$3:M$408)+(SUMIF('RELACION PAGO DE CAJA'!B$3:B$9173,A8609,'RELACION PAGO DE CAJA'!N$3:N$9173)))))</f>
        <v>#REF!</v>
      </c>
    </row>
    <row r="8610" spans="1:10">
      <c r="A8610" s="16" t="str">
        <f t="shared" si="139"/>
        <v/>
      </c>
      <c r="B8610" s="93"/>
      <c r="C8610" s="97"/>
      <c r="D8610" s="25"/>
      <c r="E8610" s="91"/>
      <c r="F8610" s="98"/>
      <c r="G8610" s="23"/>
      <c r="H8610" s="23"/>
      <c r="I8610" s="23"/>
      <c r="J8610" s="14" t="e">
        <f ca="1">F8610-(G8610+(SUMIF('RELACION PAGO DE CAJA'!B$3:B$9173,A8610,'RELACION PAGO DE CAJA'!K$3:K$9173)+SUMIF('RELACION PAGO DE CAJA'!B$3:B$9173,A8610,'RELACION PAGO DE CAJA'!L$3:L$9173)+(SUMIF('RELACION PAGO DE CAJA'!B$3:B$9173,A8610,'RELACION PAGO DE CAJA'!M$3:M$408)+(SUMIF('RELACION PAGO DE CAJA'!B$3:B$9173,A8610,'RELACION PAGO DE CAJA'!N$3:N$9173)))))</f>
        <v>#REF!</v>
      </c>
    </row>
    <row r="8611" spans="1:10">
      <c r="A8611" s="16" t="str">
        <f t="shared" si="139"/>
        <v/>
      </c>
      <c r="B8611" s="93"/>
      <c r="C8611" s="97"/>
      <c r="D8611" s="25"/>
      <c r="E8611" s="91"/>
      <c r="F8611" s="98"/>
      <c r="G8611" s="23"/>
      <c r="H8611" s="23"/>
      <c r="I8611" s="23"/>
      <c r="J8611" s="14" t="e">
        <f ca="1">F8611-(G8611+(SUMIF('RELACION PAGO DE CAJA'!B$3:B$9173,A8611,'RELACION PAGO DE CAJA'!K$3:K$9173)+SUMIF('RELACION PAGO DE CAJA'!B$3:B$9173,A8611,'RELACION PAGO DE CAJA'!L$3:L$9173)+(SUMIF('RELACION PAGO DE CAJA'!B$3:B$9173,A8611,'RELACION PAGO DE CAJA'!M$3:M$408)+(SUMIF('RELACION PAGO DE CAJA'!B$3:B$9173,A8611,'RELACION PAGO DE CAJA'!N$3:N$9173)))))</f>
        <v>#REF!</v>
      </c>
    </row>
    <row r="8612" spans="1:10">
      <c r="A8612" s="16" t="str">
        <f t="shared" si="139"/>
        <v/>
      </c>
      <c r="B8612" s="93"/>
      <c r="C8612" s="97"/>
      <c r="D8612" s="25"/>
      <c r="E8612" s="91"/>
      <c r="F8612" s="98"/>
      <c r="G8612" s="23"/>
      <c r="H8612" s="23"/>
      <c r="I8612" s="23"/>
      <c r="J8612" s="14" t="e">
        <f ca="1">F8612-(G8612+(SUMIF('RELACION PAGO DE CAJA'!B$3:B$9173,A8612,'RELACION PAGO DE CAJA'!K$3:K$9173)+SUMIF('RELACION PAGO DE CAJA'!B$3:B$9173,A8612,'RELACION PAGO DE CAJA'!L$3:L$9173)+(SUMIF('RELACION PAGO DE CAJA'!B$3:B$9173,A8612,'RELACION PAGO DE CAJA'!M$3:M$408)+(SUMIF('RELACION PAGO DE CAJA'!B$3:B$9173,A8612,'RELACION PAGO DE CAJA'!N$3:N$9173)))))</f>
        <v>#REF!</v>
      </c>
    </row>
    <row r="8613" spans="1:10">
      <c r="A8613" s="16" t="str">
        <f t="shared" si="139"/>
        <v/>
      </c>
      <c r="B8613" s="93"/>
      <c r="C8613" s="97"/>
      <c r="D8613" s="25"/>
      <c r="E8613" s="91"/>
      <c r="F8613" s="98"/>
      <c r="G8613" s="23"/>
      <c r="H8613" s="23"/>
      <c r="I8613" s="23"/>
      <c r="J8613" s="14" t="e">
        <f ca="1">F8613-(G8613+(SUMIF('RELACION PAGO DE CAJA'!B$3:B$9173,A8613,'RELACION PAGO DE CAJA'!K$3:K$9173)+SUMIF('RELACION PAGO DE CAJA'!B$3:B$9173,A8613,'RELACION PAGO DE CAJA'!L$3:L$9173)+(SUMIF('RELACION PAGO DE CAJA'!B$3:B$9173,A8613,'RELACION PAGO DE CAJA'!M$3:M$408)+(SUMIF('RELACION PAGO DE CAJA'!B$3:B$9173,A8613,'RELACION PAGO DE CAJA'!N$3:N$9173)))))</f>
        <v>#REF!</v>
      </c>
    </row>
    <row r="8614" spans="1:10">
      <c r="A8614" s="16" t="str">
        <f t="shared" si="139"/>
        <v/>
      </c>
      <c r="B8614" s="93"/>
      <c r="C8614" s="97"/>
      <c r="D8614" s="25"/>
      <c r="E8614" s="91"/>
      <c r="F8614" s="98"/>
      <c r="G8614" s="23"/>
      <c r="H8614" s="23"/>
      <c r="I8614" s="23"/>
      <c r="J8614" s="14" t="e">
        <f ca="1">F8614-(G8614+(SUMIF('RELACION PAGO DE CAJA'!B$3:B$9173,A8614,'RELACION PAGO DE CAJA'!K$3:K$9173)+SUMIF('RELACION PAGO DE CAJA'!B$3:B$9173,A8614,'RELACION PAGO DE CAJA'!L$3:L$9173)+(SUMIF('RELACION PAGO DE CAJA'!B$3:B$9173,A8614,'RELACION PAGO DE CAJA'!M$3:M$408)+(SUMIF('RELACION PAGO DE CAJA'!B$3:B$9173,A8614,'RELACION PAGO DE CAJA'!N$3:N$9173)))))</f>
        <v>#REF!</v>
      </c>
    </row>
    <row r="8615" spans="1:10">
      <c r="A8615" s="16" t="str">
        <f t="shared" si="139"/>
        <v/>
      </c>
      <c r="B8615" s="93"/>
      <c r="C8615" s="97"/>
      <c r="D8615" s="25"/>
      <c r="E8615" s="91"/>
      <c r="F8615" s="98"/>
      <c r="G8615" s="23"/>
      <c r="H8615" s="23"/>
      <c r="I8615" s="23"/>
      <c r="J8615" s="14" t="e">
        <f ca="1">F8615-(G8615+(SUMIF('RELACION PAGO DE CAJA'!B$3:B$9173,A8615,'RELACION PAGO DE CAJA'!K$3:K$9173)+SUMIF('RELACION PAGO DE CAJA'!B$3:B$9173,A8615,'RELACION PAGO DE CAJA'!L$3:L$9173)+(SUMIF('RELACION PAGO DE CAJA'!B$3:B$9173,A8615,'RELACION PAGO DE CAJA'!M$3:M$408)+(SUMIF('RELACION PAGO DE CAJA'!B$3:B$9173,A8615,'RELACION PAGO DE CAJA'!N$3:N$9173)))))</f>
        <v>#REF!</v>
      </c>
    </row>
    <row r="8616" spans="1:10">
      <c r="A8616" s="16" t="str">
        <f t="shared" si="139"/>
        <v/>
      </c>
      <c r="B8616" s="93"/>
      <c r="C8616" s="97"/>
      <c r="D8616" s="25"/>
      <c r="E8616" s="91"/>
      <c r="F8616" s="98"/>
      <c r="G8616" s="23"/>
      <c r="H8616" s="23"/>
      <c r="I8616" s="23"/>
      <c r="J8616" s="14" t="e">
        <f ca="1">F8616-(G8616+(SUMIF('RELACION PAGO DE CAJA'!B$3:B$9173,A8616,'RELACION PAGO DE CAJA'!K$3:K$9173)+SUMIF('RELACION PAGO DE CAJA'!B$3:B$9173,A8616,'RELACION PAGO DE CAJA'!L$3:L$9173)+(SUMIF('RELACION PAGO DE CAJA'!B$3:B$9173,A8616,'RELACION PAGO DE CAJA'!M$3:M$408)+(SUMIF('RELACION PAGO DE CAJA'!B$3:B$9173,A8616,'RELACION PAGO DE CAJA'!N$3:N$9173)))))</f>
        <v>#REF!</v>
      </c>
    </row>
    <row r="8617" spans="1:10">
      <c r="A8617" s="16" t="str">
        <f t="shared" si="139"/>
        <v/>
      </c>
      <c r="B8617" s="93"/>
      <c r="C8617" s="97"/>
      <c r="D8617" s="25"/>
      <c r="E8617" s="91"/>
      <c r="F8617" s="98"/>
      <c r="G8617" s="23"/>
      <c r="H8617" s="23"/>
      <c r="I8617" s="23"/>
      <c r="J8617" s="14" t="e">
        <f ca="1">F8617-(G8617+(SUMIF('RELACION PAGO DE CAJA'!B$3:B$9173,A8617,'RELACION PAGO DE CAJA'!K$3:K$9173)+SUMIF('RELACION PAGO DE CAJA'!B$3:B$9173,A8617,'RELACION PAGO DE CAJA'!L$3:L$9173)+(SUMIF('RELACION PAGO DE CAJA'!B$3:B$9173,A8617,'RELACION PAGO DE CAJA'!M$3:M$408)+(SUMIF('RELACION PAGO DE CAJA'!B$3:B$9173,A8617,'RELACION PAGO DE CAJA'!N$3:N$9173)))))</f>
        <v>#REF!</v>
      </c>
    </row>
    <row r="8618" spans="1:10">
      <c r="A8618" s="16" t="str">
        <f t="shared" si="139"/>
        <v/>
      </c>
      <c r="B8618" s="93"/>
      <c r="C8618" s="97"/>
      <c r="D8618" s="25"/>
      <c r="E8618" s="91"/>
      <c r="F8618" s="98"/>
      <c r="G8618" s="23"/>
      <c r="H8618" s="23"/>
      <c r="I8618" s="23"/>
      <c r="J8618" s="14" t="e">
        <f ca="1">F8618-(G8618+(SUMIF('RELACION PAGO DE CAJA'!B$3:B$9173,A8618,'RELACION PAGO DE CAJA'!K$3:K$9173)+SUMIF('RELACION PAGO DE CAJA'!B$3:B$9173,A8618,'RELACION PAGO DE CAJA'!L$3:L$9173)+(SUMIF('RELACION PAGO DE CAJA'!B$3:B$9173,A8618,'RELACION PAGO DE CAJA'!M$3:M$408)+(SUMIF('RELACION PAGO DE CAJA'!B$3:B$9173,A8618,'RELACION PAGO DE CAJA'!N$3:N$9173)))))</f>
        <v>#REF!</v>
      </c>
    </row>
    <row r="8619" spans="1:10">
      <c r="A8619" s="16" t="str">
        <f t="shared" si="139"/>
        <v/>
      </c>
      <c r="B8619" s="93"/>
      <c r="C8619" s="97"/>
      <c r="D8619" s="25"/>
      <c r="E8619" s="91"/>
      <c r="F8619" s="98"/>
      <c r="G8619" s="23"/>
      <c r="H8619" s="23"/>
      <c r="I8619" s="23"/>
      <c r="J8619" s="14" t="e">
        <f ca="1">F8619-(G8619+(SUMIF('RELACION PAGO DE CAJA'!B$3:B$9173,A8619,'RELACION PAGO DE CAJA'!K$3:K$9173)+SUMIF('RELACION PAGO DE CAJA'!B$3:B$9173,A8619,'RELACION PAGO DE CAJA'!L$3:L$9173)+(SUMIF('RELACION PAGO DE CAJA'!B$3:B$9173,A8619,'RELACION PAGO DE CAJA'!M$3:M$408)+(SUMIF('RELACION PAGO DE CAJA'!B$3:B$9173,A8619,'RELACION PAGO DE CAJA'!N$3:N$9173)))))</f>
        <v>#REF!</v>
      </c>
    </row>
    <row r="8620" spans="1:10">
      <c r="A8620" s="16" t="str">
        <f t="shared" si="139"/>
        <v/>
      </c>
      <c r="B8620" s="93"/>
      <c r="C8620" s="97"/>
      <c r="D8620" s="25"/>
      <c r="E8620" s="91"/>
      <c r="F8620" s="98"/>
      <c r="G8620" s="23"/>
      <c r="H8620" s="23"/>
      <c r="I8620" s="23"/>
      <c r="J8620" s="14" t="e">
        <f ca="1">F8620-(G8620+(SUMIF('RELACION PAGO DE CAJA'!B$3:B$9173,A8620,'RELACION PAGO DE CAJA'!K$3:K$9173)+SUMIF('RELACION PAGO DE CAJA'!B$3:B$9173,A8620,'RELACION PAGO DE CAJA'!L$3:L$9173)+(SUMIF('RELACION PAGO DE CAJA'!B$3:B$9173,A8620,'RELACION PAGO DE CAJA'!M$3:M$408)+(SUMIF('RELACION PAGO DE CAJA'!B$3:B$9173,A8620,'RELACION PAGO DE CAJA'!N$3:N$9173)))))</f>
        <v>#REF!</v>
      </c>
    </row>
    <row r="8621" spans="1:10">
      <c r="A8621" s="16" t="str">
        <f t="shared" si="139"/>
        <v/>
      </c>
      <c r="B8621" s="93"/>
      <c r="C8621" s="97"/>
      <c r="D8621" s="25"/>
      <c r="E8621" s="91"/>
      <c r="F8621" s="98"/>
      <c r="G8621" s="23"/>
      <c r="H8621" s="23"/>
      <c r="I8621" s="23"/>
      <c r="J8621" s="14" t="e">
        <f ca="1">F8621-(G8621+(SUMIF('RELACION PAGO DE CAJA'!B$3:B$9173,A8621,'RELACION PAGO DE CAJA'!K$3:K$9173)+SUMIF('RELACION PAGO DE CAJA'!B$3:B$9173,A8621,'RELACION PAGO DE CAJA'!L$3:L$9173)+(SUMIF('RELACION PAGO DE CAJA'!B$3:B$9173,A8621,'RELACION PAGO DE CAJA'!M$3:M$408)+(SUMIF('RELACION PAGO DE CAJA'!B$3:B$9173,A8621,'RELACION PAGO DE CAJA'!N$3:N$9173)))))</f>
        <v>#REF!</v>
      </c>
    </row>
    <row r="8622" spans="1:10">
      <c r="A8622" s="16" t="str">
        <f t="shared" si="139"/>
        <v/>
      </c>
      <c r="B8622" s="93"/>
      <c r="C8622" s="97"/>
      <c r="D8622" s="25"/>
      <c r="E8622" s="91"/>
      <c r="F8622" s="98"/>
      <c r="G8622" s="23"/>
      <c r="H8622" s="23"/>
      <c r="I8622" s="23"/>
      <c r="J8622" s="14" t="e">
        <f ca="1">F8622-(G8622+(SUMIF('RELACION PAGO DE CAJA'!B$3:B$9173,A8622,'RELACION PAGO DE CAJA'!K$3:K$9173)+SUMIF('RELACION PAGO DE CAJA'!B$3:B$9173,A8622,'RELACION PAGO DE CAJA'!L$3:L$9173)+(SUMIF('RELACION PAGO DE CAJA'!B$3:B$9173,A8622,'RELACION PAGO DE CAJA'!M$3:M$408)+(SUMIF('RELACION PAGO DE CAJA'!B$3:B$9173,A8622,'RELACION PAGO DE CAJA'!N$3:N$9173)))))</f>
        <v>#REF!</v>
      </c>
    </row>
    <row r="8623" spans="1:10">
      <c r="A8623" s="16" t="str">
        <f t="shared" si="139"/>
        <v/>
      </c>
      <c r="B8623" s="93"/>
      <c r="C8623" s="97"/>
      <c r="D8623" s="25"/>
      <c r="E8623" s="91"/>
      <c r="F8623" s="98"/>
      <c r="G8623" s="23"/>
      <c r="H8623" s="23"/>
      <c r="I8623" s="23"/>
      <c r="J8623" s="14" t="e">
        <f ca="1">F8623-(G8623+(SUMIF('RELACION PAGO DE CAJA'!B$3:B$9173,A8623,'RELACION PAGO DE CAJA'!K$3:K$9173)+SUMIF('RELACION PAGO DE CAJA'!B$3:B$9173,A8623,'RELACION PAGO DE CAJA'!L$3:L$9173)+(SUMIF('RELACION PAGO DE CAJA'!B$3:B$9173,A8623,'RELACION PAGO DE CAJA'!M$3:M$408)+(SUMIF('RELACION PAGO DE CAJA'!B$3:B$9173,A8623,'RELACION PAGO DE CAJA'!N$3:N$9173)))))</f>
        <v>#REF!</v>
      </c>
    </row>
    <row r="8624" spans="1:10">
      <c r="A8624" s="16" t="str">
        <f t="shared" si="139"/>
        <v/>
      </c>
      <c r="B8624" s="93"/>
      <c r="C8624" s="97"/>
      <c r="D8624" s="25"/>
      <c r="E8624" s="91"/>
      <c r="F8624" s="98"/>
      <c r="G8624" s="23"/>
      <c r="H8624" s="23"/>
      <c r="I8624" s="23"/>
      <c r="J8624" s="14" t="e">
        <f ca="1">F8624-(G8624+(SUMIF('RELACION PAGO DE CAJA'!B$3:B$9173,A8624,'RELACION PAGO DE CAJA'!K$3:K$9173)+SUMIF('RELACION PAGO DE CAJA'!B$3:B$9173,A8624,'RELACION PAGO DE CAJA'!L$3:L$9173)+(SUMIF('RELACION PAGO DE CAJA'!B$3:B$9173,A8624,'RELACION PAGO DE CAJA'!M$3:M$408)+(SUMIF('RELACION PAGO DE CAJA'!B$3:B$9173,A8624,'RELACION PAGO DE CAJA'!N$3:N$9173)))))</f>
        <v>#REF!</v>
      </c>
    </row>
    <row r="8625" spans="1:10">
      <c r="A8625" s="16" t="str">
        <f t="shared" si="139"/>
        <v/>
      </c>
      <c r="B8625" s="93"/>
      <c r="C8625" s="97"/>
      <c r="D8625" s="25"/>
      <c r="E8625" s="91"/>
      <c r="F8625" s="98"/>
      <c r="G8625" s="23"/>
      <c r="H8625" s="23"/>
      <c r="I8625" s="23"/>
      <c r="J8625" s="14" t="e">
        <f ca="1">F8625-(G8625+(SUMIF('RELACION PAGO DE CAJA'!B$3:B$9173,A8625,'RELACION PAGO DE CAJA'!K$3:K$9173)+SUMIF('RELACION PAGO DE CAJA'!B$3:B$9173,A8625,'RELACION PAGO DE CAJA'!L$3:L$9173)+(SUMIF('RELACION PAGO DE CAJA'!B$3:B$9173,A8625,'RELACION PAGO DE CAJA'!M$3:M$408)+(SUMIF('RELACION PAGO DE CAJA'!B$3:B$9173,A8625,'RELACION PAGO DE CAJA'!N$3:N$9173)))))</f>
        <v>#REF!</v>
      </c>
    </row>
    <row r="8626" spans="1:10">
      <c r="A8626" s="16" t="str">
        <f t="shared" si="139"/>
        <v/>
      </c>
      <c r="B8626" s="93"/>
      <c r="C8626" s="97"/>
      <c r="D8626" s="25"/>
      <c r="E8626" s="91"/>
      <c r="F8626" s="98"/>
      <c r="G8626" s="23"/>
      <c r="H8626" s="23"/>
      <c r="I8626" s="23"/>
      <c r="J8626" s="14" t="e">
        <f ca="1">F8626-(G8626+(SUMIF('RELACION PAGO DE CAJA'!B$3:B$9173,A8626,'RELACION PAGO DE CAJA'!K$3:K$9173)+SUMIF('RELACION PAGO DE CAJA'!B$3:B$9173,A8626,'RELACION PAGO DE CAJA'!L$3:L$9173)+(SUMIF('RELACION PAGO DE CAJA'!B$3:B$9173,A8626,'RELACION PAGO DE CAJA'!M$3:M$408)+(SUMIF('RELACION PAGO DE CAJA'!B$3:B$9173,A8626,'RELACION PAGO DE CAJA'!N$3:N$9173)))))</f>
        <v>#REF!</v>
      </c>
    </row>
    <row r="8627" spans="1:10">
      <c r="A8627" s="16" t="str">
        <f t="shared" si="139"/>
        <v/>
      </c>
      <c r="B8627" s="93"/>
      <c r="C8627" s="97"/>
      <c r="D8627" s="25"/>
      <c r="E8627" s="91"/>
      <c r="F8627" s="98"/>
      <c r="G8627" s="23"/>
      <c r="H8627" s="23"/>
      <c r="I8627" s="23"/>
      <c r="J8627" s="14" t="e">
        <f ca="1">F8627-(G8627+(SUMIF('RELACION PAGO DE CAJA'!B$3:B$9173,A8627,'RELACION PAGO DE CAJA'!K$3:K$9173)+SUMIF('RELACION PAGO DE CAJA'!B$3:B$9173,A8627,'RELACION PAGO DE CAJA'!L$3:L$9173)+(SUMIF('RELACION PAGO DE CAJA'!B$3:B$9173,A8627,'RELACION PAGO DE CAJA'!M$3:M$408)+(SUMIF('RELACION PAGO DE CAJA'!B$3:B$9173,A8627,'RELACION PAGO DE CAJA'!N$3:N$9173)))))</f>
        <v>#REF!</v>
      </c>
    </row>
    <row r="8628" spans="1:10">
      <c r="A8628" s="16" t="str">
        <f t="shared" si="139"/>
        <v/>
      </c>
      <c r="B8628" s="93"/>
      <c r="C8628" s="97"/>
      <c r="D8628" s="25"/>
      <c r="E8628" s="91"/>
      <c r="F8628" s="98"/>
      <c r="G8628" s="23"/>
      <c r="H8628" s="23"/>
      <c r="I8628" s="23"/>
      <c r="J8628" s="14" t="e">
        <f ca="1">F8628-(G8628+(SUMIF('RELACION PAGO DE CAJA'!B$3:B$9173,A8628,'RELACION PAGO DE CAJA'!K$3:K$9173)+SUMIF('RELACION PAGO DE CAJA'!B$3:B$9173,A8628,'RELACION PAGO DE CAJA'!L$3:L$9173)+(SUMIF('RELACION PAGO DE CAJA'!B$3:B$9173,A8628,'RELACION PAGO DE CAJA'!M$3:M$408)+(SUMIF('RELACION PAGO DE CAJA'!B$3:B$9173,A8628,'RELACION PAGO DE CAJA'!N$3:N$9173)))))</f>
        <v>#REF!</v>
      </c>
    </row>
    <row r="8629" spans="1:10">
      <c r="A8629" s="16" t="str">
        <f t="shared" si="139"/>
        <v/>
      </c>
      <c r="B8629" s="93"/>
      <c r="C8629" s="97"/>
      <c r="D8629" s="25"/>
      <c r="E8629" s="91"/>
      <c r="F8629" s="98"/>
      <c r="G8629" s="23"/>
      <c r="H8629" s="23"/>
      <c r="I8629" s="23"/>
      <c r="J8629" s="14" t="e">
        <f ca="1">F8629-(G8629+(SUMIF('RELACION PAGO DE CAJA'!B$3:B$9173,A8629,'RELACION PAGO DE CAJA'!K$3:K$9173)+SUMIF('RELACION PAGO DE CAJA'!B$3:B$9173,A8629,'RELACION PAGO DE CAJA'!L$3:L$9173)+(SUMIF('RELACION PAGO DE CAJA'!B$3:B$9173,A8629,'RELACION PAGO DE CAJA'!M$3:M$408)+(SUMIF('RELACION PAGO DE CAJA'!B$3:B$9173,A8629,'RELACION PAGO DE CAJA'!N$3:N$9173)))))</f>
        <v>#REF!</v>
      </c>
    </row>
    <row r="8630" spans="1:10">
      <c r="A8630" s="16" t="str">
        <f t="shared" si="139"/>
        <v/>
      </c>
      <c r="B8630" s="93"/>
      <c r="C8630" s="97"/>
      <c r="D8630" s="25"/>
      <c r="E8630" s="91"/>
      <c r="F8630" s="98"/>
      <c r="G8630" s="23"/>
      <c r="H8630" s="23"/>
      <c r="I8630" s="23"/>
      <c r="J8630" s="14" t="e">
        <f ca="1">F8630-(G8630+(SUMIF('RELACION PAGO DE CAJA'!B$3:B$9173,A8630,'RELACION PAGO DE CAJA'!K$3:K$9173)+SUMIF('RELACION PAGO DE CAJA'!B$3:B$9173,A8630,'RELACION PAGO DE CAJA'!L$3:L$9173)+(SUMIF('RELACION PAGO DE CAJA'!B$3:B$9173,A8630,'RELACION PAGO DE CAJA'!M$3:M$408)+(SUMIF('RELACION PAGO DE CAJA'!B$3:B$9173,A8630,'RELACION PAGO DE CAJA'!N$3:N$9173)))))</f>
        <v>#REF!</v>
      </c>
    </row>
    <row r="8631" spans="1:10">
      <c r="A8631" s="16" t="str">
        <f t="shared" si="139"/>
        <v/>
      </c>
      <c r="B8631" s="93"/>
      <c r="C8631" s="97"/>
      <c r="D8631" s="25"/>
      <c r="E8631" s="91"/>
      <c r="F8631" s="98"/>
      <c r="G8631" s="23"/>
      <c r="H8631" s="23"/>
      <c r="I8631" s="23"/>
      <c r="J8631" s="14" t="e">
        <f ca="1">F8631-(G8631+(SUMIF('RELACION PAGO DE CAJA'!B$3:B$9173,A8631,'RELACION PAGO DE CAJA'!K$3:K$9173)+SUMIF('RELACION PAGO DE CAJA'!B$3:B$9173,A8631,'RELACION PAGO DE CAJA'!L$3:L$9173)+(SUMIF('RELACION PAGO DE CAJA'!B$3:B$9173,A8631,'RELACION PAGO DE CAJA'!M$3:M$408)+(SUMIF('RELACION PAGO DE CAJA'!B$3:B$9173,A8631,'RELACION PAGO DE CAJA'!N$3:N$9173)))))</f>
        <v>#REF!</v>
      </c>
    </row>
    <row r="8632" spans="1:10">
      <c r="A8632" s="16" t="str">
        <f t="shared" si="139"/>
        <v/>
      </c>
      <c r="B8632" s="93"/>
      <c r="C8632" s="97"/>
      <c r="D8632" s="25"/>
      <c r="E8632" s="91"/>
      <c r="F8632" s="98"/>
      <c r="G8632" s="23"/>
      <c r="H8632" s="23"/>
      <c r="I8632" s="23"/>
      <c r="J8632" s="14" t="e">
        <f ca="1">F8632-(G8632+(SUMIF('RELACION PAGO DE CAJA'!B$3:B$9173,A8632,'RELACION PAGO DE CAJA'!K$3:K$9173)+SUMIF('RELACION PAGO DE CAJA'!B$3:B$9173,A8632,'RELACION PAGO DE CAJA'!L$3:L$9173)+(SUMIF('RELACION PAGO DE CAJA'!B$3:B$9173,A8632,'RELACION PAGO DE CAJA'!M$3:M$408)+(SUMIF('RELACION PAGO DE CAJA'!B$3:B$9173,A8632,'RELACION PAGO DE CAJA'!N$3:N$9173)))))</f>
        <v>#REF!</v>
      </c>
    </row>
    <row r="8633" spans="1:10">
      <c r="A8633" s="16" t="str">
        <f t="shared" si="139"/>
        <v/>
      </c>
      <c r="B8633" s="93"/>
      <c r="C8633" s="97"/>
      <c r="D8633" s="25"/>
      <c r="E8633" s="91"/>
      <c r="F8633" s="98"/>
      <c r="G8633" s="23"/>
      <c r="H8633" s="23"/>
      <c r="I8633" s="23"/>
      <c r="J8633" s="14" t="e">
        <f ca="1">F8633-(G8633+(SUMIF('RELACION PAGO DE CAJA'!B$3:B$9173,A8633,'RELACION PAGO DE CAJA'!K$3:K$9173)+SUMIF('RELACION PAGO DE CAJA'!B$3:B$9173,A8633,'RELACION PAGO DE CAJA'!L$3:L$9173)+(SUMIF('RELACION PAGO DE CAJA'!B$3:B$9173,A8633,'RELACION PAGO DE CAJA'!M$3:M$408)+(SUMIF('RELACION PAGO DE CAJA'!B$3:B$9173,A8633,'RELACION PAGO DE CAJA'!N$3:N$9173)))))</f>
        <v>#REF!</v>
      </c>
    </row>
    <row r="8634" spans="1:10">
      <c r="A8634" s="16" t="str">
        <f t="shared" si="139"/>
        <v/>
      </c>
      <c r="B8634" s="93"/>
      <c r="C8634" s="97"/>
      <c r="D8634" s="25"/>
      <c r="E8634" s="91"/>
      <c r="F8634" s="98"/>
      <c r="G8634" s="23"/>
      <c r="H8634" s="23"/>
      <c r="I8634" s="23"/>
      <c r="J8634" s="14" t="e">
        <f ca="1">F8634-(G8634+(SUMIF('RELACION PAGO DE CAJA'!B$3:B$9173,A8634,'RELACION PAGO DE CAJA'!K$3:K$9173)+SUMIF('RELACION PAGO DE CAJA'!B$3:B$9173,A8634,'RELACION PAGO DE CAJA'!L$3:L$9173)+(SUMIF('RELACION PAGO DE CAJA'!B$3:B$9173,A8634,'RELACION PAGO DE CAJA'!M$3:M$408)+(SUMIF('RELACION PAGO DE CAJA'!B$3:B$9173,A8634,'RELACION PAGO DE CAJA'!N$3:N$9173)))))</f>
        <v>#REF!</v>
      </c>
    </row>
    <row r="8635" spans="1:10">
      <c r="A8635" s="16" t="str">
        <f t="shared" si="139"/>
        <v/>
      </c>
      <c r="B8635" s="93"/>
      <c r="C8635" s="97"/>
      <c r="D8635" s="25"/>
      <c r="E8635" s="91"/>
      <c r="F8635" s="98"/>
      <c r="G8635" s="23"/>
      <c r="H8635" s="23"/>
      <c r="I8635" s="23"/>
      <c r="J8635" s="14" t="e">
        <f ca="1">F8635-(G8635+(SUMIF('RELACION PAGO DE CAJA'!B$3:B$9173,A8635,'RELACION PAGO DE CAJA'!K$3:K$9173)+SUMIF('RELACION PAGO DE CAJA'!B$3:B$9173,A8635,'RELACION PAGO DE CAJA'!L$3:L$9173)+(SUMIF('RELACION PAGO DE CAJA'!B$3:B$9173,A8635,'RELACION PAGO DE CAJA'!M$3:M$408)+(SUMIF('RELACION PAGO DE CAJA'!B$3:B$9173,A8635,'RELACION PAGO DE CAJA'!N$3:N$9173)))))</f>
        <v>#REF!</v>
      </c>
    </row>
    <row r="8636" spans="1:10">
      <c r="A8636" s="16" t="str">
        <f t="shared" si="139"/>
        <v/>
      </c>
      <c r="B8636" s="93"/>
      <c r="C8636" s="97"/>
      <c r="D8636" s="25"/>
      <c r="E8636" s="91"/>
      <c r="F8636" s="98"/>
      <c r="G8636" s="23"/>
      <c r="H8636" s="23"/>
      <c r="I8636" s="23"/>
      <c r="J8636" s="14" t="e">
        <f ca="1">F8636-(G8636+(SUMIF('RELACION PAGO DE CAJA'!B$3:B$9173,A8636,'RELACION PAGO DE CAJA'!K$3:K$9173)+SUMIF('RELACION PAGO DE CAJA'!B$3:B$9173,A8636,'RELACION PAGO DE CAJA'!L$3:L$9173)+(SUMIF('RELACION PAGO DE CAJA'!B$3:B$9173,A8636,'RELACION PAGO DE CAJA'!M$3:M$408)+(SUMIF('RELACION PAGO DE CAJA'!B$3:B$9173,A8636,'RELACION PAGO DE CAJA'!N$3:N$9173)))))</f>
        <v>#REF!</v>
      </c>
    </row>
    <row r="8637" spans="1:10">
      <c r="A8637" s="16" t="str">
        <f t="shared" si="139"/>
        <v/>
      </c>
      <c r="B8637" s="93"/>
      <c r="C8637" s="97"/>
      <c r="D8637" s="25"/>
      <c r="E8637" s="91"/>
      <c r="F8637" s="98"/>
      <c r="G8637" s="23"/>
      <c r="H8637" s="23"/>
      <c r="I8637" s="23"/>
      <c r="J8637" s="14" t="e">
        <f ca="1">F8637-(G8637+(SUMIF('RELACION PAGO DE CAJA'!B$3:B$9173,A8637,'RELACION PAGO DE CAJA'!K$3:K$9173)+SUMIF('RELACION PAGO DE CAJA'!B$3:B$9173,A8637,'RELACION PAGO DE CAJA'!L$3:L$9173)+(SUMIF('RELACION PAGO DE CAJA'!B$3:B$9173,A8637,'RELACION PAGO DE CAJA'!M$3:M$408)+(SUMIF('RELACION PAGO DE CAJA'!B$3:B$9173,A8637,'RELACION PAGO DE CAJA'!N$3:N$9173)))))</f>
        <v>#REF!</v>
      </c>
    </row>
    <row r="8638" spans="1:10">
      <c r="A8638" s="16" t="str">
        <f t="shared" si="139"/>
        <v/>
      </c>
      <c r="B8638" s="93"/>
      <c r="C8638" s="97"/>
      <c r="D8638" s="25"/>
      <c r="E8638" s="91"/>
      <c r="F8638" s="98"/>
      <c r="G8638" s="23"/>
      <c r="H8638" s="23"/>
      <c r="I8638" s="23"/>
      <c r="J8638" s="14" t="e">
        <f ca="1">F8638-(G8638+(SUMIF('RELACION PAGO DE CAJA'!B$3:B$9173,A8638,'RELACION PAGO DE CAJA'!K$3:K$9173)+SUMIF('RELACION PAGO DE CAJA'!B$3:B$9173,A8638,'RELACION PAGO DE CAJA'!L$3:L$9173)+(SUMIF('RELACION PAGO DE CAJA'!B$3:B$9173,A8638,'RELACION PAGO DE CAJA'!M$3:M$408)+(SUMIF('RELACION PAGO DE CAJA'!B$3:B$9173,A8638,'RELACION PAGO DE CAJA'!N$3:N$9173)))))</f>
        <v>#REF!</v>
      </c>
    </row>
    <row r="8639" spans="1:10">
      <c r="A8639" s="16" t="str">
        <f t="shared" si="139"/>
        <v/>
      </c>
      <c r="B8639" s="93"/>
      <c r="C8639" s="97"/>
      <c r="D8639" s="25"/>
      <c r="E8639" s="91"/>
      <c r="F8639" s="98"/>
      <c r="G8639" s="23"/>
      <c r="H8639" s="23"/>
      <c r="I8639" s="23"/>
      <c r="J8639" s="14" t="e">
        <f ca="1">F8639-(G8639+(SUMIF('RELACION PAGO DE CAJA'!B$3:B$9173,A8639,'RELACION PAGO DE CAJA'!K$3:K$9173)+SUMIF('RELACION PAGO DE CAJA'!B$3:B$9173,A8639,'RELACION PAGO DE CAJA'!L$3:L$9173)+(SUMIF('RELACION PAGO DE CAJA'!B$3:B$9173,A8639,'RELACION PAGO DE CAJA'!M$3:M$408)+(SUMIF('RELACION PAGO DE CAJA'!B$3:B$9173,A8639,'RELACION PAGO DE CAJA'!N$3:N$9173)))))</f>
        <v>#REF!</v>
      </c>
    </row>
    <row r="8640" spans="1:10">
      <c r="A8640" s="16" t="str">
        <f t="shared" si="139"/>
        <v/>
      </c>
      <c r="B8640" s="93"/>
      <c r="C8640" s="97"/>
      <c r="D8640" s="25"/>
      <c r="E8640" s="91"/>
      <c r="F8640" s="98"/>
      <c r="G8640" s="23"/>
      <c r="H8640" s="23"/>
      <c r="I8640" s="23"/>
      <c r="J8640" s="14" t="e">
        <f ca="1">F8640-(G8640+(SUMIF('RELACION PAGO DE CAJA'!B$3:B$9173,A8640,'RELACION PAGO DE CAJA'!K$3:K$9173)+SUMIF('RELACION PAGO DE CAJA'!B$3:B$9173,A8640,'RELACION PAGO DE CAJA'!L$3:L$9173)+(SUMIF('RELACION PAGO DE CAJA'!B$3:B$9173,A8640,'RELACION PAGO DE CAJA'!M$3:M$408)+(SUMIF('RELACION PAGO DE CAJA'!B$3:B$9173,A8640,'RELACION PAGO DE CAJA'!N$3:N$9173)))))</f>
        <v>#REF!</v>
      </c>
    </row>
    <row r="8641" spans="1:10">
      <c r="A8641" s="16" t="str">
        <f t="shared" si="139"/>
        <v/>
      </c>
      <c r="B8641" s="93"/>
      <c r="C8641" s="97"/>
      <c r="D8641" s="25"/>
      <c r="E8641" s="91"/>
      <c r="F8641" s="98"/>
      <c r="G8641" s="23"/>
      <c r="H8641" s="23"/>
      <c r="I8641" s="23"/>
      <c r="J8641" s="14" t="e">
        <f ca="1">F8641-(G8641+(SUMIF('RELACION PAGO DE CAJA'!B$3:B$9173,A8641,'RELACION PAGO DE CAJA'!K$3:K$9173)+SUMIF('RELACION PAGO DE CAJA'!B$3:B$9173,A8641,'RELACION PAGO DE CAJA'!L$3:L$9173)+(SUMIF('RELACION PAGO DE CAJA'!B$3:B$9173,A8641,'RELACION PAGO DE CAJA'!M$3:M$408)+(SUMIF('RELACION PAGO DE CAJA'!B$3:B$9173,A8641,'RELACION PAGO DE CAJA'!N$3:N$9173)))))</f>
        <v>#REF!</v>
      </c>
    </row>
    <row r="8642" spans="1:10">
      <c r="A8642" s="16" t="str">
        <f t="shared" si="139"/>
        <v/>
      </c>
      <c r="B8642" s="93"/>
      <c r="C8642" s="97"/>
      <c r="D8642" s="25"/>
      <c r="E8642" s="91"/>
      <c r="F8642" s="98"/>
      <c r="G8642" s="23"/>
      <c r="H8642" s="23"/>
      <c r="I8642" s="23"/>
      <c r="J8642" s="14" t="e">
        <f ca="1">F8642-(G8642+(SUMIF('RELACION PAGO DE CAJA'!B$3:B$9173,A8642,'RELACION PAGO DE CAJA'!K$3:K$9173)+SUMIF('RELACION PAGO DE CAJA'!B$3:B$9173,A8642,'RELACION PAGO DE CAJA'!L$3:L$9173)+(SUMIF('RELACION PAGO DE CAJA'!B$3:B$9173,A8642,'RELACION PAGO DE CAJA'!M$3:M$408)+(SUMIF('RELACION PAGO DE CAJA'!B$3:B$9173,A8642,'RELACION PAGO DE CAJA'!N$3:N$9173)))))</f>
        <v>#REF!</v>
      </c>
    </row>
    <row r="8643" spans="1:10">
      <c r="A8643" s="16" t="str">
        <f t="shared" si="139"/>
        <v/>
      </c>
      <c r="B8643" s="93"/>
      <c r="C8643" s="97"/>
      <c r="D8643" s="25"/>
      <c r="E8643" s="91"/>
      <c r="F8643" s="98"/>
      <c r="G8643" s="23"/>
      <c r="H8643" s="23"/>
      <c r="I8643" s="23"/>
      <c r="J8643" s="14" t="e">
        <f ca="1">F8643-(G8643+(SUMIF('RELACION PAGO DE CAJA'!B$3:B$9173,A8643,'RELACION PAGO DE CAJA'!K$3:K$9173)+SUMIF('RELACION PAGO DE CAJA'!B$3:B$9173,A8643,'RELACION PAGO DE CAJA'!L$3:L$9173)+(SUMIF('RELACION PAGO DE CAJA'!B$3:B$9173,A8643,'RELACION PAGO DE CAJA'!M$3:M$408)+(SUMIF('RELACION PAGO DE CAJA'!B$3:B$9173,A8643,'RELACION PAGO DE CAJA'!N$3:N$9173)))))</f>
        <v>#REF!</v>
      </c>
    </row>
    <row r="8644" spans="1:10">
      <c r="A8644" s="16" t="str">
        <f t="shared" si="139"/>
        <v/>
      </c>
      <c r="B8644" s="93"/>
      <c r="C8644" s="97"/>
      <c r="D8644" s="25"/>
      <c r="E8644" s="91"/>
      <c r="F8644" s="98"/>
      <c r="G8644" s="23"/>
      <c r="H8644" s="23"/>
      <c r="I8644" s="23"/>
      <c r="J8644" s="14" t="e">
        <f ca="1">F8644-(G8644+(SUMIF('RELACION PAGO DE CAJA'!B$3:B$9173,A8644,'RELACION PAGO DE CAJA'!K$3:K$9173)+SUMIF('RELACION PAGO DE CAJA'!B$3:B$9173,A8644,'RELACION PAGO DE CAJA'!L$3:L$9173)+(SUMIF('RELACION PAGO DE CAJA'!B$3:B$9173,A8644,'RELACION PAGO DE CAJA'!M$3:M$408)+(SUMIF('RELACION PAGO DE CAJA'!B$3:B$9173,A8644,'RELACION PAGO DE CAJA'!N$3:N$9173)))))</f>
        <v>#REF!</v>
      </c>
    </row>
    <row r="8645" spans="1:10">
      <c r="A8645" s="16" t="str">
        <f t="shared" si="139"/>
        <v/>
      </c>
      <c r="B8645" s="93"/>
      <c r="C8645" s="97"/>
      <c r="D8645" s="25"/>
      <c r="E8645" s="91"/>
      <c r="F8645" s="98"/>
      <c r="G8645" s="23"/>
      <c r="H8645" s="23"/>
      <c r="I8645" s="23"/>
      <c r="J8645" s="14" t="e">
        <f ca="1">F8645-(G8645+(SUMIF('RELACION PAGO DE CAJA'!B$3:B$9173,A8645,'RELACION PAGO DE CAJA'!K$3:K$9173)+SUMIF('RELACION PAGO DE CAJA'!B$3:B$9173,A8645,'RELACION PAGO DE CAJA'!L$3:L$9173)+(SUMIF('RELACION PAGO DE CAJA'!B$3:B$9173,A8645,'RELACION PAGO DE CAJA'!M$3:M$408)+(SUMIF('RELACION PAGO DE CAJA'!B$3:B$9173,A8645,'RELACION PAGO DE CAJA'!N$3:N$9173)))))</f>
        <v>#REF!</v>
      </c>
    </row>
    <row r="8646" spans="1:10">
      <c r="A8646" s="16" t="str">
        <f t="shared" si="139"/>
        <v/>
      </c>
      <c r="B8646" s="93"/>
      <c r="C8646" s="97"/>
      <c r="D8646" s="25"/>
      <c r="E8646" s="91"/>
      <c r="F8646" s="98"/>
      <c r="G8646" s="23"/>
      <c r="H8646" s="23"/>
      <c r="I8646" s="23"/>
      <c r="J8646" s="14" t="e">
        <f ca="1">F8646-(G8646+(SUMIF('RELACION PAGO DE CAJA'!B$3:B$9173,A8646,'RELACION PAGO DE CAJA'!K$3:K$9173)+SUMIF('RELACION PAGO DE CAJA'!B$3:B$9173,A8646,'RELACION PAGO DE CAJA'!L$3:L$9173)+(SUMIF('RELACION PAGO DE CAJA'!B$3:B$9173,A8646,'RELACION PAGO DE CAJA'!M$3:M$408)+(SUMIF('RELACION PAGO DE CAJA'!B$3:B$9173,A8646,'RELACION PAGO DE CAJA'!N$3:N$9173)))))</f>
        <v>#REF!</v>
      </c>
    </row>
    <row r="8647" spans="1:10">
      <c r="A8647" s="16" t="str">
        <f t="shared" si="139"/>
        <v/>
      </c>
      <c r="B8647" s="93"/>
      <c r="C8647" s="97"/>
      <c r="D8647" s="25"/>
      <c r="E8647" s="91"/>
      <c r="F8647" s="98"/>
      <c r="G8647" s="23"/>
      <c r="H8647" s="23"/>
      <c r="I8647" s="23"/>
      <c r="J8647" s="14" t="e">
        <f ca="1">F8647-(G8647+(SUMIF('RELACION PAGO DE CAJA'!B$3:B$9173,A8647,'RELACION PAGO DE CAJA'!K$3:K$9173)+SUMIF('RELACION PAGO DE CAJA'!B$3:B$9173,A8647,'RELACION PAGO DE CAJA'!L$3:L$9173)+(SUMIF('RELACION PAGO DE CAJA'!B$3:B$9173,A8647,'RELACION PAGO DE CAJA'!M$3:M$408)+(SUMIF('RELACION PAGO DE CAJA'!B$3:B$9173,A8647,'RELACION PAGO DE CAJA'!N$3:N$9173)))))</f>
        <v>#REF!</v>
      </c>
    </row>
    <row r="8648" spans="1:10">
      <c r="A8648" s="16" t="str">
        <f t="shared" si="139"/>
        <v/>
      </c>
      <c r="B8648" s="93"/>
      <c r="C8648" s="97"/>
      <c r="D8648" s="25"/>
      <c r="E8648" s="91"/>
      <c r="F8648" s="98"/>
      <c r="G8648" s="23"/>
      <c r="H8648" s="23"/>
      <c r="I8648" s="23"/>
      <c r="J8648" s="14" t="e">
        <f ca="1">F8648-(G8648+(SUMIF('RELACION PAGO DE CAJA'!B$3:B$9173,A8648,'RELACION PAGO DE CAJA'!K$3:K$9173)+SUMIF('RELACION PAGO DE CAJA'!B$3:B$9173,A8648,'RELACION PAGO DE CAJA'!L$3:L$9173)+(SUMIF('RELACION PAGO DE CAJA'!B$3:B$9173,A8648,'RELACION PAGO DE CAJA'!M$3:M$408)+(SUMIF('RELACION PAGO DE CAJA'!B$3:B$9173,A8648,'RELACION PAGO DE CAJA'!N$3:N$9173)))))</f>
        <v>#REF!</v>
      </c>
    </row>
    <row r="8649" spans="1:10">
      <c r="A8649" s="16" t="str">
        <f t="shared" si="139"/>
        <v/>
      </c>
      <c r="B8649" s="93"/>
      <c r="C8649" s="97"/>
      <c r="D8649" s="25"/>
      <c r="E8649" s="91"/>
      <c r="F8649" s="98"/>
      <c r="G8649" s="23"/>
      <c r="H8649" s="23"/>
      <c r="I8649" s="23"/>
      <c r="J8649" s="14" t="e">
        <f ca="1">F8649-(G8649+(SUMIF('RELACION PAGO DE CAJA'!B$3:B$9173,A8649,'RELACION PAGO DE CAJA'!K$3:K$9173)+SUMIF('RELACION PAGO DE CAJA'!B$3:B$9173,A8649,'RELACION PAGO DE CAJA'!L$3:L$9173)+(SUMIF('RELACION PAGO DE CAJA'!B$3:B$9173,A8649,'RELACION PAGO DE CAJA'!M$3:M$408)+(SUMIF('RELACION PAGO DE CAJA'!B$3:B$9173,A8649,'RELACION PAGO DE CAJA'!N$3:N$9173)))))</f>
        <v>#REF!</v>
      </c>
    </row>
    <row r="8650" spans="1:10">
      <c r="A8650" s="16" t="str">
        <f t="shared" si="139"/>
        <v/>
      </c>
      <c r="B8650" s="93"/>
      <c r="C8650" s="97"/>
      <c r="D8650" s="25"/>
      <c r="E8650" s="91"/>
      <c r="F8650" s="98"/>
      <c r="G8650" s="23"/>
      <c r="H8650" s="23"/>
      <c r="I8650" s="23"/>
      <c r="J8650" s="14" t="e">
        <f ca="1">F8650-(G8650+(SUMIF('RELACION PAGO DE CAJA'!B$3:B$9173,A8650,'RELACION PAGO DE CAJA'!K$3:K$9173)+SUMIF('RELACION PAGO DE CAJA'!B$3:B$9173,A8650,'RELACION PAGO DE CAJA'!L$3:L$9173)+(SUMIF('RELACION PAGO DE CAJA'!B$3:B$9173,A8650,'RELACION PAGO DE CAJA'!M$3:M$408)+(SUMIF('RELACION PAGO DE CAJA'!B$3:B$9173,A8650,'RELACION PAGO DE CAJA'!N$3:N$9173)))))</f>
        <v>#REF!</v>
      </c>
    </row>
    <row r="8651" spans="1:10">
      <c r="A8651" s="16" t="str">
        <f t="shared" si="139"/>
        <v/>
      </c>
      <c r="B8651" s="93"/>
      <c r="C8651" s="97"/>
      <c r="D8651" s="25"/>
      <c r="E8651" s="91"/>
      <c r="F8651" s="98"/>
      <c r="G8651" s="23"/>
      <c r="H8651" s="23"/>
      <c r="I8651" s="23"/>
      <c r="J8651" s="14" t="e">
        <f ca="1">F8651-(G8651+(SUMIF('RELACION PAGO DE CAJA'!B$3:B$9173,A8651,'RELACION PAGO DE CAJA'!K$3:K$9173)+SUMIF('RELACION PAGO DE CAJA'!B$3:B$9173,A8651,'RELACION PAGO DE CAJA'!L$3:L$9173)+(SUMIF('RELACION PAGO DE CAJA'!B$3:B$9173,A8651,'RELACION PAGO DE CAJA'!M$3:M$408)+(SUMIF('RELACION PAGO DE CAJA'!B$3:B$9173,A8651,'RELACION PAGO DE CAJA'!N$3:N$9173)))))</f>
        <v>#REF!</v>
      </c>
    </row>
    <row r="8652" spans="1:10">
      <c r="A8652" s="16" t="str">
        <f t="shared" si="139"/>
        <v/>
      </c>
      <c r="B8652" s="93"/>
      <c r="C8652" s="97"/>
      <c r="D8652" s="25"/>
      <c r="E8652" s="91"/>
      <c r="F8652" s="98"/>
      <c r="G8652" s="23"/>
      <c r="H8652" s="23"/>
      <c r="I8652" s="23"/>
      <c r="J8652" s="14" t="e">
        <f ca="1">F8652-(G8652+(SUMIF('RELACION PAGO DE CAJA'!B$3:B$9173,A8652,'RELACION PAGO DE CAJA'!K$3:K$9173)+SUMIF('RELACION PAGO DE CAJA'!B$3:B$9173,A8652,'RELACION PAGO DE CAJA'!L$3:L$9173)+(SUMIF('RELACION PAGO DE CAJA'!B$3:B$9173,A8652,'RELACION PAGO DE CAJA'!M$3:M$408)+(SUMIF('RELACION PAGO DE CAJA'!B$3:B$9173,A8652,'RELACION PAGO DE CAJA'!N$3:N$9173)))))</f>
        <v>#REF!</v>
      </c>
    </row>
    <row r="8653" spans="1:10">
      <c r="A8653" s="16" t="str">
        <f t="shared" si="139"/>
        <v/>
      </c>
      <c r="B8653" s="93"/>
      <c r="C8653" s="97"/>
      <c r="D8653" s="25"/>
      <c r="E8653" s="91"/>
      <c r="F8653" s="98"/>
      <c r="G8653" s="23"/>
      <c r="H8653" s="23"/>
      <c r="I8653" s="23"/>
      <c r="J8653" s="14" t="e">
        <f ca="1">F8653-(G8653+(SUMIF('RELACION PAGO DE CAJA'!B$3:B$9173,A8653,'RELACION PAGO DE CAJA'!K$3:K$9173)+SUMIF('RELACION PAGO DE CAJA'!B$3:B$9173,A8653,'RELACION PAGO DE CAJA'!L$3:L$9173)+(SUMIF('RELACION PAGO DE CAJA'!B$3:B$9173,A8653,'RELACION PAGO DE CAJA'!M$3:M$408)+(SUMIF('RELACION PAGO DE CAJA'!B$3:B$9173,A8653,'RELACION PAGO DE CAJA'!N$3:N$9173)))))</f>
        <v>#REF!</v>
      </c>
    </row>
    <row r="8654" spans="1:10">
      <c r="A8654" s="16" t="str">
        <f t="shared" si="139"/>
        <v/>
      </c>
      <c r="B8654" s="93"/>
      <c r="C8654" s="97"/>
      <c r="D8654" s="25"/>
      <c r="E8654" s="91"/>
      <c r="F8654" s="98"/>
      <c r="G8654" s="23"/>
      <c r="H8654" s="23"/>
      <c r="I8654" s="23"/>
      <c r="J8654" s="14" t="e">
        <f ca="1">F8654-(G8654+(SUMIF('RELACION PAGO DE CAJA'!B$3:B$9173,A8654,'RELACION PAGO DE CAJA'!K$3:K$9173)+SUMIF('RELACION PAGO DE CAJA'!B$3:B$9173,A8654,'RELACION PAGO DE CAJA'!L$3:L$9173)+(SUMIF('RELACION PAGO DE CAJA'!B$3:B$9173,A8654,'RELACION PAGO DE CAJA'!M$3:M$408)+(SUMIF('RELACION PAGO DE CAJA'!B$3:B$9173,A8654,'RELACION PAGO DE CAJA'!N$3:N$9173)))))</f>
        <v>#REF!</v>
      </c>
    </row>
    <row r="8655" spans="1:10">
      <c r="A8655" s="16" t="str">
        <f t="shared" si="139"/>
        <v/>
      </c>
      <c r="B8655" s="93"/>
      <c r="C8655" s="97"/>
      <c r="D8655" s="25"/>
      <c r="E8655" s="91"/>
      <c r="F8655" s="98"/>
      <c r="G8655" s="23"/>
      <c r="H8655" s="23"/>
      <c r="I8655" s="23"/>
      <c r="J8655" s="14" t="e">
        <f ca="1">F8655-(G8655+(SUMIF('RELACION PAGO DE CAJA'!B$3:B$9173,A8655,'RELACION PAGO DE CAJA'!K$3:K$9173)+SUMIF('RELACION PAGO DE CAJA'!B$3:B$9173,A8655,'RELACION PAGO DE CAJA'!L$3:L$9173)+(SUMIF('RELACION PAGO DE CAJA'!B$3:B$9173,A8655,'RELACION PAGO DE CAJA'!M$3:M$408)+(SUMIF('RELACION PAGO DE CAJA'!B$3:B$9173,A8655,'RELACION PAGO DE CAJA'!N$3:N$9173)))))</f>
        <v>#REF!</v>
      </c>
    </row>
    <row r="8656" spans="1:10">
      <c r="A8656" s="16" t="str">
        <f t="shared" si="139"/>
        <v/>
      </c>
      <c r="B8656" s="93"/>
      <c r="C8656" s="97"/>
      <c r="D8656" s="25"/>
      <c r="E8656" s="91"/>
      <c r="F8656" s="98"/>
      <c r="G8656" s="23"/>
      <c r="H8656" s="23"/>
      <c r="I8656" s="23"/>
      <c r="J8656" s="14" t="e">
        <f ca="1">F8656-(G8656+(SUMIF('RELACION PAGO DE CAJA'!B$3:B$9173,A8656,'RELACION PAGO DE CAJA'!K$3:K$9173)+SUMIF('RELACION PAGO DE CAJA'!B$3:B$9173,A8656,'RELACION PAGO DE CAJA'!L$3:L$9173)+(SUMIF('RELACION PAGO DE CAJA'!B$3:B$9173,A8656,'RELACION PAGO DE CAJA'!M$3:M$408)+(SUMIF('RELACION PAGO DE CAJA'!B$3:B$9173,A8656,'RELACION PAGO DE CAJA'!N$3:N$9173)))))</f>
        <v>#REF!</v>
      </c>
    </row>
    <row r="8657" spans="1:10">
      <c r="A8657" s="16" t="str">
        <f t="shared" si="139"/>
        <v/>
      </c>
      <c r="B8657" s="93"/>
      <c r="C8657" s="97"/>
      <c r="D8657" s="25"/>
      <c r="E8657" s="91"/>
      <c r="F8657" s="98"/>
      <c r="G8657" s="23"/>
      <c r="H8657" s="23"/>
      <c r="I8657" s="23"/>
      <c r="J8657" s="14" t="e">
        <f ca="1">F8657-(G8657+(SUMIF('RELACION PAGO DE CAJA'!B$3:B$9173,A8657,'RELACION PAGO DE CAJA'!K$3:K$9173)+SUMIF('RELACION PAGO DE CAJA'!B$3:B$9173,A8657,'RELACION PAGO DE CAJA'!L$3:L$9173)+(SUMIF('RELACION PAGO DE CAJA'!B$3:B$9173,A8657,'RELACION PAGO DE CAJA'!M$3:M$408)+(SUMIF('RELACION PAGO DE CAJA'!B$3:B$9173,A8657,'RELACION PAGO DE CAJA'!N$3:N$9173)))))</f>
        <v>#REF!</v>
      </c>
    </row>
    <row r="8658" spans="1:10">
      <c r="A8658" s="16" t="str">
        <f t="shared" si="139"/>
        <v/>
      </c>
      <c r="B8658" s="93"/>
      <c r="C8658" s="97"/>
      <c r="D8658" s="25"/>
      <c r="E8658" s="91"/>
      <c r="F8658" s="98"/>
      <c r="G8658" s="23"/>
      <c r="H8658" s="23"/>
      <c r="I8658" s="23"/>
      <c r="J8658" s="14" t="e">
        <f ca="1">F8658-(G8658+(SUMIF('RELACION PAGO DE CAJA'!B$3:B$9173,A8658,'RELACION PAGO DE CAJA'!K$3:K$9173)+SUMIF('RELACION PAGO DE CAJA'!B$3:B$9173,A8658,'RELACION PAGO DE CAJA'!L$3:L$9173)+(SUMIF('RELACION PAGO DE CAJA'!B$3:B$9173,A8658,'RELACION PAGO DE CAJA'!M$3:M$408)+(SUMIF('RELACION PAGO DE CAJA'!B$3:B$9173,A8658,'RELACION PAGO DE CAJA'!N$3:N$9173)))))</f>
        <v>#REF!</v>
      </c>
    </row>
    <row r="8659" spans="1:10">
      <c r="A8659" s="16" t="str">
        <f t="shared" si="139"/>
        <v/>
      </c>
      <c r="B8659" s="93"/>
      <c r="C8659" s="97"/>
      <c r="D8659" s="25"/>
      <c r="E8659" s="91"/>
      <c r="F8659" s="98"/>
      <c r="G8659" s="23"/>
      <c r="H8659" s="23"/>
      <c r="I8659" s="23"/>
      <c r="J8659" s="14" t="e">
        <f ca="1">F8659-(G8659+(SUMIF('RELACION PAGO DE CAJA'!B$3:B$9173,A8659,'RELACION PAGO DE CAJA'!K$3:K$9173)+SUMIF('RELACION PAGO DE CAJA'!B$3:B$9173,A8659,'RELACION PAGO DE CAJA'!L$3:L$9173)+(SUMIF('RELACION PAGO DE CAJA'!B$3:B$9173,A8659,'RELACION PAGO DE CAJA'!M$3:M$408)+(SUMIF('RELACION PAGO DE CAJA'!B$3:B$9173,A8659,'RELACION PAGO DE CAJA'!N$3:N$9173)))))</f>
        <v>#REF!</v>
      </c>
    </row>
    <row r="8660" spans="1:10">
      <c r="A8660" s="16" t="str">
        <f t="shared" si="139"/>
        <v/>
      </c>
      <c r="B8660" s="93"/>
      <c r="C8660" s="97"/>
      <c r="D8660" s="25"/>
      <c r="E8660" s="91"/>
      <c r="F8660" s="98"/>
      <c r="G8660" s="23"/>
      <c r="H8660" s="23"/>
      <c r="I8660" s="23"/>
      <c r="J8660" s="14" t="e">
        <f ca="1">F8660-(G8660+(SUMIF('RELACION PAGO DE CAJA'!B$3:B$9173,A8660,'RELACION PAGO DE CAJA'!K$3:K$9173)+SUMIF('RELACION PAGO DE CAJA'!B$3:B$9173,A8660,'RELACION PAGO DE CAJA'!L$3:L$9173)+(SUMIF('RELACION PAGO DE CAJA'!B$3:B$9173,A8660,'RELACION PAGO DE CAJA'!M$3:M$408)+(SUMIF('RELACION PAGO DE CAJA'!B$3:B$9173,A8660,'RELACION PAGO DE CAJA'!N$3:N$9173)))))</f>
        <v>#REF!</v>
      </c>
    </row>
    <row r="8661" spans="1:10">
      <c r="A8661" s="16" t="str">
        <f t="shared" ref="A8661:A8724" si="140">CONCATENATE(B8661,D8661,E8661)</f>
        <v/>
      </c>
      <c r="B8661" s="93"/>
      <c r="C8661" s="97"/>
      <c r="D8661" s="25"/>
      <c r="E8661" s="91"/>
      <c r="F8661" s="98"/>
      <c r="G8661" s="23"/>
      <c r="H8661" s="23"/>
      <c r="I8661" s="23"/>
      <c r="J8661" s="14" t="e">
        <f ca="1">F8661-(G8661+(SUMIF('RELACION PAGO DE CAJA'!B$3:B$9173,A8661,'RELACION PAGO DE CAJA'!K$3:K$9173)+SUMIF('RELACION PAGO DE CAJA'!B$3:B$9173,A8661,'RELACION PAGO DE CAJA'!L$3:L$9173)+(SUMIF('RELACION PAGO DE CAJA'!B$3:B$9173,A8661,'RELACION PAGO DE CAJA'!M$3:M$408)+(SUMIF('RELACION PAGO DE CAJA'!B$3:B$9173,A8661,'RELACION PAGO DE CAJA'!N$3:N$9173)))))</f>
        <v>#REF!</v>
      </c>
    </row>
    <row r="8662" spans="1:10">
      <c r="A8662" s="16" t="str">
        <f t="shared" si="140"/>
        <v/>
      </c>
      <c r="B8662" s="93"/>
      <c r="C8662" s="97"/>
      <c r="D8662" s="25"/>
      <c r="E8662" s="91"/>
      <c r="F8662" s="98"/>
      <c r="G8662" s="23"/>
      <c r="H8662" s="23"/>
      <c r="I8662" s="23"/>
      <c r="J8662" s="14" t="e">
        <f ca="1">F8662-(G8662+(SUMIF('RELACION PAGO DE CAJA'!B$3:B$9173,A8662,'RELACION PAGO DE CAJA'!K$3:K$9173)+SUMIF('RELACION PAGO DE CAJA'!B$3:B$9173,A8662,'RELACION PAGO DE CAJA'!L$3:L$9173)+(SUMIF('RELACION PAGO DE CAJA'!B$3:B$9173,A8662,'RELACION PAGO DE CAJA'!M$3:M$408)+(SUMIF('RELACION PAGO DE CAJA'!B$3:B$9173,A8662,'RELACION PAGO DE CAJA'!N$3:N$9173)))))</f>
        <v>#REF!</v>
      </c>
    </row>
    <row r="8663" spans="1:10">
      <c r="A8663" s="16" t="str">
        <f t="shared" si="140"/>
        <v/>
      </c>
      <c r="B8663" s="93"/>
      <c r="C8663" s="97"/>
      <c r="D8663" s="25"/>
      <c r="E8663" s="91"/>
      <c r="F8663" s="98"/>
      <c r="G8663" s="23"/>
      <c r="H8663" s="23"/>
      <c r="I8663" s="23"/>
      <c r="J8663" s="14" t="e">
        <f ca="1">F8663-(G8663+(SUMIF('RELACION PAGO DE CAJA'!B$3:B$9173,A8663,'RELACION PAGO DE CAJA'!K$3:K$9173)+SUMIF('RELACION PAGO DE CAJA'!B$3:B$9173,A8663,'RELACION PAGO DE CAJA'!L$3:L$9173)+(SUMIF('RELACION PAGO DE CAJA'!B$3:B$9173,A8663,'RELACION PAGO DE CAJA'!M$3:M$408)+(SUMIF('RELACION PAGO DE CAJA'!B$3:B$9173,A8663,'RELACION PAGO DE CAJA'!N$3:N$9173)))))</f>
        <v>#REF!</v>
      </c>
    </row>
    <row r="8664" spans="1:10">
      <c r="A8664" s="16" t="str">
        <f t="shared" si="140"/>
        <v/>
      </c>
      <c r="B8664" s="93"/>
      <c r="C8664" s="97"/>
      <c r="D8664" s="25"/>
      <c r="E8664" s="91"/>
      <c r="F8664" s="98"/>
      <c r="G8664" s="23"/>
      <c r="H8664" s="23"/>
      <c r="I8664" s="23"/>
      <c r="J8664" s="14" t="e">
        <f ca="1">F8664-(G8664+(SUMIF('RELACION PAGO DE CAJA'!B$3:B$9173,A8664,'RELACION PAGO DE CAJA'!K$3:K$9173)+SUMIF('RELACION PAGO DE CAJA'!B$3:B$9173,A8664,'RELACION PAGO DE CAJA'!L$3:L$9173)+(SUMIF('RELACION PAGO DE CAJA'!B$3:B$9173,A8664,'RELACION PAGO DE CAJA'!M$3:M$408)+(SUMIF('RELACION PAGO DE CAJA'!B$3:B$9173,A8664,'RELACION PAGO DE CAJA'!N$3:N$9173)))))</f>
        <v>#REF!</v>
      </c>
    </row>
    <row r="8665" spans="1:10">
      <c r="A8665" s="16" t="str">
        <f t="shared" si="140"/>
        <v/>
      </c>
      <c r="B8665" s="93"/>
      <c r="C8665" s="97"/>
      <c r="D8665" s="25"/>
      <c r="E8665" s="91"/>
      <c r="F8665" s="98"/>
      <c r="G8665" s="23"/>
      <c r="H8665" s="23"/>
      <c r="I8665" s="23"/>
      <c r="J8665" s="14" t="e">
        <f ca="1">F8665-(G8665+(SUMIF('RELACION PAGO DE CAJA'!B$3:B$9173,A8665,'RELACION PAGO DE CAJA'!K$3:K$9173)+SUMIF('RELACION PAGO DE CAJA'!B$3:B$9173,A8665,'RELACION PAGO DE CAJA'!L$3:L$9173)+(SUMIF('RELACION PAGO DE CAJA'!B$3:B$9173,A8665,'RELACION PAGO DE CAJA'!M$3:M$408)+(SUMIF('RELACION PAGO DE CAJA'!B$3:B$9173,A8665,'RELACION PAGO DE CAJA'!N$3:N$9173)))))</f>
        <v>#REF!</v>
      </c>
    </row>
    <row r="8666" spans="1:10">
      <c r="A8666" s="16" t="str">
        <f t="shared" si="140"/>
        <v/>
      </c>
      <c r="B8666" s="93"/>
      <c r="C8666" s="97"/>
      <c r="D8666" s="25"/>
      <c r="E8666" s="91"/>
      <c r="F8666" s="98"/>
      <c r="G8666" s="23"/>
      <c r="H8666" s="23"/>
      <c r="I8666" s="23"/>
      <c r="J8666" s="14" t="e">
        <f ca="1">F8666-(G8666+(SUMIF('RELACION PAGO DE CAJA'!B$3:B$9173,A8666,'RELACION PAGO DE CAJA'!K$3:K$9173)+SUMIF('RELACION PAGO DE CAJA'!B$3:B$9173,A8666,'RELACION PAGO DE CAJA'!L$3:L$9173)+(SUMIF('RELACION PAGO DE CAJA'!B$3:B$9173,A8666,'RELACION PAGO DE CAJA'!M$3:M$408)+(SUMIF('RELACION PAGO DE CAJA'!B$3:B$9173,A8666,'RELACION PAGO DE CAJA'!N$3:N$9173)))))</f>
        <v>#REF!</v>
      </c>
    </row>
    <row r="8667" spans="1:10">
      <c r="A8667" s="16" t="str">
        <f t="shared" si="140"/>
        <v/>
      </c>
      <c r="B8667" s="93"/>
      <c r="C8667" s="97"/>
      <c r="D8667" s="25"/>
      <c r="E8667" s="91"/>
      <c r="F8667" s="98"/>
      <c r="G8667" s="23"/>
      <c r="H8667" s="23"/>
      <c r="I8667" s="23"/>
      <c r="J8667" s="14" t="e">
        <f ca="1">F8667-(G8667+(SUMIF('RELACION PAGO DE CAJA'!B$3:B$9173,A8667,'RELACION PAGO DE CAJA'!K$3:K$9173)+SUMIF('RELACION PAGO DE CAJA'!B$3:B$9173,A8667,'RELACION PAGO DE CAJA'!L$3:L$9173)+(SUMIF('RELACION PAGO DE CAJA'!B$3:B$9173,A8667,'RELACION PAGO DE CAJA'!M$3:M$408)+(SUMIF('RELACION PAGO DE CAJA'!B$3:B$9173,A8667,'RELACION PAGO DE CAJA'!N$3:N$9173)))))</f>
        <v>#REF!</v>
      </c>
    </row>
    <row r="8668" spans="1:10">
      <c r="A8668" s="16" t="str">
        <f t="shared" si="140"/>
        <v/>
      </c>
      <c r="B8668" s="93"/>
      <c r="C8668" s="97"/>
      <c r="D8668" s="25"/>
      <c r="E8668" s="91"/>
      <c r="F8668" s="98"/>
      <c r="G8668" s="23"/>
      <c r="H8668" s="23"/>
      <c r="I8668" s="23"/>
      <c r="J8668" s="14" t="e">
        <f ca="1">F8668-(G8668+(SUMIF('RELACION PAGO DE CAJA'!B$3:B$9173,A8668,'RELACION PAGO DE CAJA'!K$3:K$9173)+SUMIF('RELACION PAGO DE CAJA'!B$3:B$9173,A8668,'RELACION PAGO DE CAJA'!L$3:L$9173)+(SUMIF('RELACION PAGO DE CAJA'!B$3:B$9173,A8668,'RELACION PAGO DE CAJA'!M$3:M$408)+(SUMIF('RELACION PAGO DE CAJA'!B$3:B$9173,A8668,'RELACION PAGO DE CAJA'!N$3:N$9173)))))</f>
        <v>#REF!</v>
      </c>
    </row>
    <row r="8669" spans="1:10">
      <c r="A8669" s="16" t="str">
        <f t="shared" si="140"/>
        <v/>
      </c>
      <c r="B8669" s="93"/>
      <c r="C8669" s="97"/>
      <c r="D8669" s="25"/>
      <c r="E8669" s="91"/>
      <c r="F8669" s="98"/>
      <c r="G8669" s="23"/>
      <c r="H8669" s="23"/>
      <c r="I8669" s="23"/>
      <c r="J8669" s="14" t="e">
        <f ca="1">F8669-(G8669+(SUMIF('RELACION PAGO DE CAJA'!B$3:B$9173,A8669,'RELACION PAGO DE CAJA'!K$3:K$9173)+SUMIF('RELACION PAGO DE CAJA'!B$3:B$9173,A8669,'RELACION PAGO DE CAJA'!L$3:L$9173)+(SUMIF('RELACION PAGO DE CAJA'!B$3:B$9173,A8669,'RELACION PAGO DE CAJA'!M$3:M$408)+(SUMIF('RELACION PAGO DE CAJA'!B$3:B$9173,A8669,'RELACION PAGO DE CAJA'!N$3:N$9173)))))</f>
        <v>#REF!</v>
      </c>
    </row>
    <row r="8670" spans="1:10">
      <c r="A8670" s="16" t="str">
        <f t="shared" si="140"/>
        <v/>
      </c>
      <c r="B8670" s="93"/>
      <c r="C8670" s="97"/>
      <c r="D8670" s="25"/>
      <c r="E8670" s="91"/>
      <c r="F8670" s="98"/>
      <c r="G8670" s="23"/>
      <c r="H8670" s="23"/>
      <c r="I8670" s="23"/>
      <c r="J8670" s="14" t="e">
        <f ca="1">F8670-(G8670+(SUMIF('RELACION PAGO DE CAJA'!B$3:B$9173,A8670,'RELACION PAGO DE CAJA'!K$3:K$9173)+SUMIF('RELACION PAGO DE CAJA'!B$3:B$9173,A8670,'RELACION PAGO DE CAJA'!L$3:L$9173)+(SUMIF('RELACION PAGO DE CAJA'!B$3:B$9173,A8670,'RELACION PAGO DE CAJA'!M$3:M$408)+(SUMIF('RELACION PAGO DE CAJA'!B$3:B$9173,A8670,'RELACION PAGO DE CAJA'!N$3:N$9173)))))</f>
        <v>#REF!</v>
      </c>
    </row>
    <row r="8671" spans="1:10">
      <c r="A8671" s="16" t="str">
        <f t="shared" si="140"/>
        <v/>
      </c>
      <c r="B8671" s="93"/>
      <c r="C8671" s="97"/>
      <c r="D8671" s="25"/>
      <c r="E8671" s="91"/>
      <c r="F8671" s="98"/>
      <c r="G8671" s="23"/>
      <c r="H8671" s="23"/>
      <c r="I8671" s="23"/>
      <c r="J8671" s="14" t="e">
        <f ca="1">F8671-(G8671+(SUMIF('RELACION PAGO DE CAJA'!B$3:B$9173,A8671,'RELACION PAGO DE CAJA'!K$3:K$9173)+SUMIF('RELACION PAGO DE CAJA'!B$3:B$9173,A8671,'RELACION PAGO DE CAJA'!L$3:L$9173)+(SUMIF('RELACION PAGO DE CAJA'!B$3:B$9173,A8671,'RELACION PAGO DE CAJA'!M$3:M$408)+(SUMIF('RELACION PAGO DE CAJA'!B$3:B$9173,A8671,'RELACION PAGO DE CAJA'!N$3:N$9173)))))</f>
        <v>#REF!</v>
      </c>
    </row>
    <row r="8672" spans="1:10">
      <c r="A8672" s="16" t="str">
        <f t="shared" si="140"/>
        <v/>
      </c>
      <c r="B8672" s="93"/>
      <c r="C8672" s="97"/>
      <c r="D8672" s="25"/>
      <c r="E8672" s="91"/>
      <c r="F8672" s="98"/>
      <c r="G8672" s="23"/>
      <c r="H8672" s="23"/>
      <c r="I8672" s="23"/>
      <c r="J8672" s="14" t="e">
        <f ca="1">F8672-(G8672+(SUMIF('RELACION PAGO DE CAJA'!B$3:B$9173,A8672,'RELACION PAGO DE CAJA'!K$3:K$9173)+SUMIF('RELACION PAGO DE CAJA'!B$3:B$9173,A8672,'RELACION PAGO DE CAJA'!L$3:L$9173)+(SUMIF('RELACION PAGO DE CAJA'!B$3:B$9173,A8672,'RELACION PAGO DE CAJA'!M$3:M$408)+(SUMIF('RELACION PAGO DE CAJA'!B$3:B$9173,A8672,'RELACION PAGO DE CAJA'!N$3:N$9173)))))</f>
        <v>#REF!</v>
      </c>
    </row>
    <row r="8673" spans="1:10">
      <c r="A8673" s="16" t="str">
        <f t="shared" si="140"/>
        <v/>
      </c>
      <c r="B8673" s="93"/>
      <c r="C8673" s="97"/>
      <c r="D8673" s="25"/>
      <c r="E8673" s="91"/>
      <c r="F8673" s="98"/>
      <c r="G8673" s="23"/>
      <c r="H8673" s="23"/>
      <c r="I8673" s="23"/>
      <c r="J8673" s="14" t="e">
        <f ca="1">F8673-(G8673+(SUMIF('RELACION PAGO DE CAJA'!B$3:B$9173,A8673,'RELACION PAGO DE CAJA'!K$3:K$9173)+SUMIF('RELACION PAGO DE CAJA'!B$3:B$9173,A8673,'RELACION PAGO DE CAJA'!L$3:L$9173)+(SUMIF('RELACION PAGO DE CAJA'!B$3:B$9173,A8673,'RELACION PAGO DE CAJA'!M$3:M$408)+(SUMIF('RELACION PAGO DE CAJA'!B$3:B$9173,A8673,'RELACION PAGO DE CAJA'!N$3:N$9173)))))</f>
        <v>#REF!</v>
      </c>
    </row>
    <row r="8674" spans="1:10">
      <c r="A8674" s="16" t="str">
        <f t="shared" si="140"/>
        <v/>
      </c>
      <c r="B8674" s="93"/>
      <c r="C8674" s="97"/>
      <c r="D8674" s="25"/>
      <c r="E8674" s="91"/>
      <c r="F8674" s="98"/>
      <c r="G8674" s="23"/>
      <c r="H8674" s="23"/>
      <c r="I8674" s="23"/>
      <c r="J8674" s="14" t="e">
        <f ca="1">F8674-(G8674+(SUMIF('RELACION PAGO DE CAJA'!B$3:B$9173,A8674,'RELACION PAGO DE CAJA'!K$3:K$9173)+SUMIF('RELACION PAGO DE CAJA'!B$3:B$9173,A8674,'RELACION PAGO DE CAJA'!L$3:L$9173)+(SUMIF('RELACION PAGO DE CAJA'!B$3:B$9173,A8674,'RELACION PAGO DE CAJA'!M$3:M$408)+(SUMIF('RELACION PAGO DE CAJA'!B$3:B$9173,A8674,'RELACION PAGO DE CAJA'!N$3:N$9173)))))</f>
        <v>#REF!</v>
      </c>
    </row>
    <row r="8675" spans="1:10">
      <c r="A8675" s="16" t="str">
        <f t="shared" si="140"/>
        <v/>
      </c>
      <c r="B8675" s="93"/>
      <c r="C8675" s="97"/>
      <c r="D8675" s="25"/>
      <c r="E8675" s="91"/>
      <c r="F8675" s="98"/>
      <c r="G8675" s="23"/>
      <c r="H8675" s="23"/>
      <c r="I8675" s="23"/>
      <c r="J8675" s="14" t="e">
        <f ca="1">F8675-(G8675+(SUMIF('RELACION PAGO DE CAJA'!B$3:B$9173,A8675,'RELACION PAGO DE CAJA'!K$3:K$9173)+SUMIF('RELACION PAGO DE CAJA'!B$3:B$9173,A8675,'RELACION PAGO DE CAJA'!L$3:L$9173)+(SUMIF('RELACION PAGO DE CAJA'!B$3:B$9173,A8675,'RELACION PAGO DE CAJA'!M$3:M$408)+(SUMIF('RELACION PAGO DE CAJA'!B$3:B$9173,A8675,'RELACION PAGO DE CAJA'!N$3:N$9173)))))</f>
        <v>#REF!</v>
      </c>
    </row>
    <row r="8676" spans="1:10">
      <c r="A8676" s="16" t="str">
        <f t="shared" si="140"/>
        <v/>
      </c>
      <c r="B8676" s="93"/>
      <c r="C8676" s="97"/>
      <c r="D8676" s="25"/>
      <c r="E8676" s="91"/>
      <c r="F8676" s="98"/>
      <c r="G8676" s="23"/>
      <c r="H8676" s="23"/>
      <c r="I8676" s="23"/>
      <c r="J8676" s="14" t="e">
        <f ca="1">F8676-(G8676+(SUMIF('RELACION PAGO DE CAJA'!B$3:B$9173,A8676,'RELACION PAGO DE CAJA'!K$3:K$9173)+SUMIF('RELACION PAGO DE CAJA'!B$3:B$9173,A8676,'RELACION PAGO DE CAJA'!L$3:L$9173)+(SUMIF('RELACION PAGO DE CAJA'!B$3:B$9173,A8676,'RELACION PAGO DE CAJA'!M$3:M$408)+(SUMIF('RELACION PAGO DE CAJA'!B$3:B$9173,A8676,'RELACION PAGO DE CAJA'!N$3:N$9173)))))</f>
        <v>#REF!</v>
      </c>
    </row>
    <row r="8677" spans="1:10">
      <c r="A8677" s="16" t="str">
        <f t="shared" si="140"/>
        <v/>
      </c>
      <c r="B8677" s="93"/>
      <c r="C8677" s="97"/>
      <c r="D8677" s="25"/>
      <c r="E8677" s="91"/>
      <c r="F8677" s="98"/>
      <c r="G8677" s="23"/>
      <c r="H8677" s="23"/>
      <c r="I8677" s="23"/>
      <c r="J8677" s="14" t="e">
        <f ca="1">F8677-(G8677+(SUMIF('RELACION PAGO DE CAJA'!B$3:B$9173,A8677,'RELACION PAGO DE CAJA'!K$3:K$9173)+SUMIF('RELACION PAGO DE CAJA'!B$3:B$9173,A8677,'RELACION PAGO DE CAJA'!L$3:L$9173)+(SUMIF('RELACION PAGO DE CAJA'!B$3:B$9173,A8677,'RELACION PAGO DE CAJA'!M$3:M$408)+(SUMIF('RELACION PAGO DE CAJA'!B$3:B$9173,A8677,'RELACION PAGO DE CAJA'!N$3:N$9173)))))</f>
        <v>#REF!</v>
      </c>
    </row>
    <row r="8678" spans="1:10">
      <c r="A8678" s="16" t="str">
        <f t="shared" si="140"/>
        <v/>
      </c>
      <c r="B8678" s="93"/>
      <c r="C8678" s="97"/>
      <c r="D8678" s="25"/>
      <c r="E8678" s="91"/>
      <c r="F8678" s="98"/>
      <c r="G8678" s="23"/>
      <c r="H8678" s="23"/>
      <c r="I8678" s="23"/>
      <c r="J8678" s="14" t="e">
        <f ca="1">F8678-(G8678+(SUMIF('RELACION PAGO DE CAJA'!B$3:B$9173,A8678,'RELACION PAGO DE CAJA'!K$3:K$9173)+SUMIF('RELACION PAGO DE CAJA'!B$3:B$9173,A8678,'RELACION PAGO DE CAJA'!L$3:L$9173)+(SUMIF('RELACION PAGO DE CAJA'!B$3:B$9173,A8678,'RELACION PAGO DE CAJA'!M$3:M$408)+(SUMIF('RELACION PAGO DE CAJA'!B$3:B$9173,A8678,'RELACION PAGO DE CAJA'!N$3:N$9173)))))</f>
        <v>#REF!</v>
      </c>
    </row>
    <row r="8679" spans="1:10">
      <c r="A8679" s="16" t="str">
        <f t="shared" si="140"/>
        <v/>
      </c>
      <c r="B8679" s="93"/>
      <c r="C8679" s="97"/>
      <c r="D8679" s="25"/>
      <c r="E8679" s="91"/>
      <c r="F8679" s="98"/>
      <c r="G8679" s="23"/>
      <c r="H8679" s="23"/>
      <c r="I8679" s="23"/>
      <c r="J8679" s="14" t="e">
        <f ca="1">F8679-(G8679+(SUMIF('RELACION PAGO DE CAJA'!B$3:B$9173,A8679,'RELACION PAGO DE CAJA'!K$3:K$9173)+SUMIF('RELACION PAGO DE CAJA'!B$3:B$9173,A8679,'RELACION PAGO DE CAJA'!L$3:L$9173)+(SUMIF('RELACION PAGO DE CAJA'!B$3:B$9173,A8679,'RELACION PAGO DE CAJA'!M$3:M$408)+(SUMIF('RELACION PAGO DE CAJA'!B$3:B$9173,A8679,'RELACION PAGO DE CAJA'!N$3:N$9173)))))</f>
        <v>#REF!</v>
      </c>
    </row>
    <row r="8680" spans="1:10">
      <c r="A8680" s="16" t="str">
        <f t="shared" si="140"/>
        <v/>
      </c>
      <c r="B8680" s="93"/>
      <c r="C8680" s="97"/>
      <c r="D8680" s="25"/>
      <c r="E8680" s="91"/>
      <c r="F8680" s="98"/>
      <c r="G8680" s="23"/>
      <c r="H8680" s="23"/>
      <c r="I8680" s="23"/>
      <c r="J8680" s="14" t="e">
        <f ca="1">F8680-(G8680+(SUMIF('RELACION PAGO DE CAJA'!B$3:B$9173,A8680,'RELACION PAGO DE CAJA'!K$3:K$9173)+SUMIF('RELACION PAGO DE CAJA'!B$3:B$9173,A8680,'RELACION PAGO DE CAJA'!L$3:L$9173)+(SUMIF('RELACION PAGO DE CAJA'!B$3:B$9173,A8680,'RELACION PAGO DE CAJA'!M$3:M$408)+(SUMIF('RELACION PAGO DE CAJA'!B$3:B$9173,A8680,'RELACION PAGO DE CAJA'!N$3:N$9173)))))</f>
        <v>#REF!</v>
      </c>
    </row>
    <row r="8681" spans="1:10">
      <c r="A8681" s="16" t="str">
        <f t="shared" si="140"/>
        <v/>
      </c>
      <c r="B8681" s="93"/>
      <c r="C8681" s="97"/>
      <c r="D8681" s="25"/>
      <c r="E8681" s="91"/>
      <c r="F8681" s="98"/>
      <c r="G8681" s="23"/>
      <c r="H8681" s="23"/>
      <c r="I8681" s="23"/>
      <c r="J8681" s="14" t="e">
        <f ca="1">F8681-(G8681+(SUMIF('RELACION PAGO DE CAJA'!B$3:B$9173,A8681,'RELACION PAGO DE CAJA'!K$3:K$9173)+SUMIF('RELACION PAGO DE CAJA'!B$3:B$9173,A8681,'RELACION PAGO DE CAJA'!L$3:L$9173)+(SUMIF('RELACION PAGO DE CAJA'!B$3:B$9173,A8681,'RELACION PAGO DE CAJA'!M$3:M$408)+(SUMIF('RELACION PAGO DE CAJA'!B$3:B$9173,A8681,'RELACION PAGO DE CAJA'!N$3:N$9173)))))</f>
        <v>#REF!</v>
      </c>
    </row>
    <row r="8682" spans="1:10">
      <c r="A8682" s="16" t="str">
        <f t="shared" si="140"/>
        <v/>
      </c>
      <c r="B8682" s="93"/>
      <c r="C8682" s="97"/>
      <c r="D8682" s="25"/>
      <c r="E8682" s="91"/>
      <c r="F8682" s="98"/>
      <c r="G8682" s="23"/>
      <c r="H8682" s="23"/>
      <c r="I8682" s="23"/>
      <c r="J8682" s="14" t="e">
        <f ca="1">F8682-(G8682+(SUMIF('RELACION PAGO DE CAJA'!B$3:B$9173,A8682,'RELACION PAGO DE CAJA'!K$3:K$9173)+SUMIF('RELACION PAGO DE CAJA'!B$3:B$9173,A8682,'RELACION PAGO DE CAJA'!L$3:L$9173)+(SUMIF('RELACION PAGO DE CAJA'!B$3:B$9173,A8682,'RELACION PAGO DE CAJA'!M$3:M$408)+(SUMIF('RELACION PAGO DE CAJA'!B$3:B$9173,A8682,'RELACION PAGO DE CAJA'!N$3:N$9173)))))</f>
        <v>#REF!</v>
      </c>
    </row>
    <row r="8683" spans="1:10">
      <c r="A8683" s="16" t="str">
        <f t="shared" si="140"/>
        <v/>
      </c>
      <c r="B8683" s="93"/>
      <c r="C8683" s="97"/>
      <c r="D8683" s="25"/>
      <c r="E8683" s="91"/>
      <c r="F8683" s="98"/>
      <c r="G8683" s="23"/>
      <c r="H8683" s="23"/>
      <c r="I8683" s="23"/>
      <c r="J8683" s="14" t="e">
        <f ca="1">F8683-(G8683+(SUMIF('RELACION PAGO DE CAJA'!B$3:B$9173,A8683,'RELACION PAGO DE CAJA'!K$3:K$9173)+SUMIF('RELACION PAGO DE CAJA'!B$3:B$9173,A8683,'RELACION PAGO DE CAJA'!L$3:L$9173)+(SUMIF('RELACION PAGO DE CAJA'!B$3:B$9173,A8683,'RELACION PAGO DE CAJA'!M$3:M$408)+(SUMIF('RELACION PAGO DE CAJA'!B$3:B$9173,A8683,'RELACION PAGO DE CAJA'!N$3:N$9173)))))</f>
        <v>#REF!</v>
      </c>
    </row>
    <row r="8684" spans="1:10">
      <c r="A8684" s="16" t="str">
        <f t="shared" si="140"/>
        <v/>
      </c>
      <c r="B8684" s="93"/>
      <c r="C8684" s="97"/>
      <c r="D8684" s="25"/>
      <c r="E8684" s="91"/>
      <c r="F8684" s="98"/>
      <c r="G8684" s="23"/>
      <c r="H8684" s="23"/>
      <c r="I8684" s="23"/>
      <c r="J8684" s="14" t="e">
        <f ca="1">F8684-(G8684+(SUMIF('RELACION PAGO DE CAJA'!B$3:B$9173,A8684,'RELACION PAGO DE CAJA'!K$3:K$9173)+SUMIF('RELACION PAGO DE CAJA'!B$3:B$9173,A8684,'RELACION PAGO DE CAJA'!L$3:L$9173)+(SUMIF('RELACION PAGO DE CAJA'!B$3:B$9173,A8684,'RELACION PAGO DE CAJA'!M$3:M$408)+(SUMIF('RELACION PAGO DE CAJA'!B$3:B$9173,A8684,'RELACION PAGO DE CAJA'!N$3:N$9173)))))</f>
        <v>#REF!</v>
      </c>
    </row>
    <row r="8685" spans="1:10">
      <c r="A8685" s="16" t="str">
        <f t="shared" si="140"/>
        <v/>
      </c>
      <c r="B8685" s="93"/>
      <c r="C8685" s="97"/>
      <c r="D8685" s="25"/>
      <c r="E8685" s="91"/>
      <c r="F8685" s="98"/>
      <c r="G8685" s="23"/>
      <c r="H8685" s="23"/>
      <c r="I8685" s="23"/>
      <c r="J8685" s="14" t="e">
        <f ca="1">F8685-(G8685+(SUMIF('RELACION PAGO DE CAJA'!B$3:B$9173,A8685,'RELACION PAGO DE CAJA'!K$3:K$9173)+SUMIF('RELACION PAGO DE CAJA'!B$3:B$9173,A8685,'RELACION PAGO DE CAJA'!L$3:L$9173)+(SUMIF('RELACION PAGO DE CAJA'!B$3:B$9173,A8685,'RELACION PAGO DE CAJA'!M$3:M$408)+(SUMIF('RELACION PAGO DE CAJA'!B$3:B$9173,A8685,'RELACION PAGO DE CAJA'!N$3:N$9173)))))</f>
        <v>#REF!</v>
      </c>
    </row>
    <row r="8686" spans="1:10">
      <c r="A8686" s="16" t="str">
        <f t="shared" si="140"/>
        <v/>
      </c>
      <c r="B8686" s="93"/>
      <c r="C8686" s="97"/>
      <c r="D8686" s="25"/>
      <c r="E8686" s="91"/>
      <c r="F8686" s="98"/>
      <c r="G8686" s="23"/>
      <c r="H8686" s="23"/>
      <c r="I8686" s="23"/>
      <c r="J8686" s="14" t="e">
        <f ca="1">F8686-(G8686+(SUMIF('RELACION PAGO DE CAJA'!B$3:B$9173,A8686,'RELACION PAGO DE CAJA'!K$3:K$9173)+SUMIF('RELACION PAGO DE CAJA'!B$3:B$9173,A8686,'RELACION PAGO DE CAJA'!L$3:L$9173)+(SUMIF('RELACION PAGO DE CAJA'!B$3:B$9173,A8686,'RELACION PAGO DE CAJA'!M$3:M$408)+(SUMIF('RELACION PAGO DE CAJA'!B$3:B$9173,A8686,'RELACION PAGO DE CAJA'!N$3:N$9173)))))</f>
        <v>#REF!</v>
      </c>
    </row>
    <row r="8687" spans="1:10">
      <c r="A8687" s="16" t="str">
        <f t="shared" si="140"/>
        <v/>
      </c>
      <c r="B8687" s="93"/>
      <c r="C8687" s="97"/>
      <c r="D8687" s="25"/>
      <c r="E8687" s="91"/>
      <c r="F8687" s="98"/>
      <c r="G8687" s="23"/>
      <c r="H8687" s="23"/>
      <c r="I8687" s="23"/>
      <c r="J8687" s="14" t="e">
        <f ca="1">F8687-(G8687+(SUMIF('RELACION PAGO DE CAJA'!B$3:B$9173,A8687,'RELACION PAGO DE CAJA'!K$3:K$9173)+SUMIF('RELACION PAGO DE CAJA'!B$3:B$9173,A8687,'RELACION PAGO DE CAJA'!L$3:L$9173)+(SUMIF('RELACION PAGO DE CAJA'!B$3:B$9173,A8687,'RELACION PAGO DE CAJA'!M$3:M$408)+(SUMIF('RELACION PAGO DE CAJA'!B$3:B$9173,A8687,'RELACION PAGO DE CAJA'!N$3:N$9173)))))</f>
        <v>#REF!</v>
      </c>
    </row>
    <row r="8688" spans="1:10">
      <c r="A8688" s="16" t="str">
        <f t="shared" si="140"/>
        <v/>
      </c>
      <c r="B8688" s="93"/>
      <c r="C8688" s="97"/>
      <c r="D8688" s="25"/>
      <c r="E8688" s="91"/>
      <c r="F8688" s="98"/>
      <c r="G8688" s="23"/>
      <c r="H8688" s="23"/>
      <c r="I8688" s="23"/>
      <c r="J8688" s="14" t="e">
        <f ca="1">F8688-(G8688+(SUMIF('RELACION PAGO DE CAJA'!B$3:B$9173,A8688,'RELACION PAGO DE CAJA'!K$3:K$9173)+SUMIF('RELACION PAGO DE CAJA'!B$3:B$9173,A8688,'RELACION PAGO DE CAJA'!L$3:L$9173)+(SUMIF('RELACION PAGO DE CAJA'!B$3:B$9173,A8688,'RELACION PAGO DE CAJA'!M$3:M$408)+(SUMIF('RELACION PAGO DE CAJA'!B$3:B$9173,A8688,'RELACION PAGO DE CAJA'!N$3:N$9173)))))</f>
        <v>#REF!</v>
      </c>
    </row>
    <row r="8689" spans="1:10">
      <c r="A8689" s="16" t="str">
        <f t="shared" si="140"/>
        <v/>
      </c>
      <c r="B8689" s="93"/>
      <c r="C8689" s="97"/>
      <c r="D8689" s="25"/>
      <c r="E8689" s="91"/>
      <c r="F8689" s="98"/>
      <c r="G8689" s="23"/>
      <c r="H8689" s="23"/>
      <c r="I8689" s="23"/>
      <c r="J8689" s="14" t="e">
        <f ca="1">F8689-(G8689+(SUMIF('RELACION PAGO DE CAJA'!B$3:B$9173,A8689,'RELACION PAGO DE CAJA'!K$3:K$9173)+SUMIF('RELACION PAGO DE CAJA'!B$3:B$9173,A8689,'RELACION PAGO DE CAJA'!L$3:L$9173)+(SUMIF('RELACION PAGO DE CAJA'!B$3:B$9173,A8689,'RELACION PAGO DE CAJA'!M$3:M$408)+(SUMIF('RELACION PAGO DE CAJA'!B$3:B$9173,A8689,'RELACION PAGO DE CAJA'!N$3:N$9173)))))</f>
        <v>#REF!</v>
      </c>
    </row>
    <row r="8690" spans="1:10">
      <c r="A8690" s="16" t="str">
        <f t="shared" si="140"/>
        <v/>
      </c>
      <c r="B8690" s="93"/>
      <c r="C8690" s="97"/>
      <c r="D8690" s="25"/>
      <c r="E8690" s="91"/>
      <c r="F8690" s="98"/>
      <c r="G8690" s="23"/>
      <c r="H8690" s="23"/>
      <c r="I8690" s="23"/>
      <c r="J8690" s="14" t="e">
        <f ca="1">F8690-(G8690+(SUMIF('RELACION PAGO DE CAJA'!B$3:B$9173,A8690,'RELACION PAGO DE CAJA'!K$3:K$9173)+SUMIF('RELACION PAGO DE CAJA'!B$3:B$9173,A8690,'RELACION PAGO DE CAJA'!L$3:L$9173)+(SUMIF('RELACION PAGO DE CAJA'!B$3:B$9173,A8690,'RELACION PAGO DE CAJA'!M$3:M$408)+(SUMIF('RELACION PAGO DE CAJA'!B$3:B$9173,A8690,'RELACION PAGO DE CAJA'!N$3:N$9173)))))</f>
        <v>#REF!</v>
      </c>
    </row>
    <row r="8691" spans="1:10">
      <c r="A8691" s="16" t="str">
        <f t="shared" si="140"/>
        <v/>
      </c>
      <c r="B8691" s="93"/>
      <c r="C8691" s="97"/>
      <c r="D8691" s="25"/>
      <c r="E8691" s="91"/>
      <c r="F8691" s="98"/>
      <c r="G8691" s="23"/>
      <c r="H8691" s="23"/>
      <c r="I8691" s="23"/>
      <c r="J8691" s="14" t="e">
        <f ca="1">F8691-(G8691+(SUMIF('RELACION PAGO DE CAJA'!B$3:B$9173,A8691,'RELACION PAGO DE CAJA'!K$3:K$9173)+SUMIF('RELACION PAGO DE CAJA'!B$3:B$9173,A8691,'RELACION PAGO DE CAJA'!L$3:L$9173)+(SUMIF('RELACION PAGO DE CAJA'!B$3:B$9173,A8691,'RELACION PAGO DE CAJA'!M$3:M$408)+(SUMIF('RELACION PAGO DE CAJA'!B$3:B$9173,A8691,'RELACION PAGO DE CAJA'!N$3:N$9173)))))</f>
        <v>#REF!</v>
      </c>
    </row>
    <row r="8692" spans="1:10">
      <c r="A8692" s="16" t="str">
        <f t="shared" si="140"/>
        <v/>
      </c>
      <c r="B8692" s="93"/>
      <c r="C8692" s="97"/>
      <c r="D8692" s="25"/>
      <c r="E8692" s="91"/>
      <c r="F8692" s="98"/>
      <c r="G8692" s="23"/>
      <c r="H8692" s="23"/>
      <c r="I8692" s="23"/>
      <c r="J8692" s="14" t="e">
        <f ca="1">F8692-(G8692+(SUMIF('RELACION PAGO DE CAJA'!B$3:B$9173,A8692,'RELACION PAGO DE CAJA'!K$3:K$9173)+SUMIF('RELACION PAGO DE CAJA'!B$3:B$9173,A8692,'RELACION PAGO DE CAJA'!L$3:L$9173)+(SUMIF('RELACION PAGO DE CAJA'!B$3:B$9173,A8692,'RELACION PAGO DE CAJA'!M$3:M$408)+(SUMIF('RELACION PAGO DE CAJA'!B$3:B$9173,A8692,'RELACION PAGO DE CAJA'!N$3:N$9173)))))</f>
        <v>#REF!</v>
      </c>
    </row>
    <row r="8693" spans="1:10">
      <c r="A8693" s="16" t="str">
        <f t="shared" si="140"/>
        <v/>
      </c>
      <c r="B8693" s="93"/>
      <c r="C8693" s="97"/>
      <c r="D8693" s="25"/>
      <c r="E8693" s="91"/>
      <c r="F8693" s="98"/>
      <c r="G8693" s="23"/>
      <c r="H8693" s="23"/>
      <c r="I8693" s="23"/>
      <c r="J8693" s="14" t="e">
        <f ca="1">F8693-(G8693+(SUMIF('RELACION PAGO DE CAJA'!B$3:B$9173,A8693,'RELACION PAGO DE CAJA'!K$3:K$9173)+SUMIF('RELACION PAGO DE CAJA'!B$3:B$9173,A8693,'RELACION PAGO DE CAJA'!L$3:L$9173)+(SUMIF('RELACION PAGO DE CAJA'!B$3:B$9173,A8693,'RELACION PAGO DE CAJA'!M$3:M$408)+(SUMIF('RELACION PAGO DE CAJA'!B$3:B$9173,A8693,'RELACION PAGO DE CAJA'!N$3:N$9173)))))</f>
        <v>#REF!</v>
      </c>
    </row>
    <row r="8694" spans="1:10">
      <c r="A8694" s="16" t="str">
        <f t="shared" si="140"/>
        <v/>
      </c>
      <c r="B8694" s="93"/>
      <c r="C8694" s="97"/>
      <c r="D8694" s="25"/>
      <c r="E8694" s="91"/>
      <c r="F8694" s="98"/>
      <c r="G8694" s="23"/>
      <c r="H8694" s="23"/>
      <c r="I8694" s="23"/>
      <c r="J8694" s="14" t="e">
        <f ca="1">F8694-(G8694+(SUMIF('RELACION PAGO DE CAJA'!B$3:B$9173,A8694,'RELACION PAGO DE CAJA'!K$3:K$9173)+SUMIF('RELACION PAGO DE CAJA'!B$3:B$9173,A8694,'RELACION PAGO DE CAJA'!L$3:L$9173)+(SUMIF('RELACION PAGO DE CAJA'!B$3:B$9173,A8694,'RELACION PAGO DE CAJA'!M$3:M$408)+(SUMIF('RELACION PAGO DE CAJA'!B$3:B$9173,A8694,'RELACION PAGO DE CAJA'!N$3:N$9173)))))</f>
        <v>#REF!</v>
      </c>
    </row>
    <row r="8695" spans="1:10">
      <c r="A8695" s="16" t="str">
        <f t="shared" si="140"/>
        <v/>
      </c>
      <c r="B8695" s="93"/>
      <c r="C8695" s="97"/>
      <c r="D8695" s="25"/>
      <c r="E8695" s="91"/>
      <c r="F8695" s="98"/>
      <c r="G8695" s="23"/>
      <c r="H8695" s="23"/>
      <c r="I8695" s="23"/>
      <c r="J8695" s="14" t="e">
        <f ca="1">F8695-(G8695+(SUMIF('RELACION PAGO DE CAJA'!B$3:B$9173,A8695,'RELACION PAGO DE CAJA'!K$3:K$9173)+SUMIF('RELACION PAGO DE CAJA'!B$3:B$9173,A8695,'RELACION PAGO DE CAJA'!L$3:L$9173)+(SUMIF('RELACION PAGO DE CAJA'!B$3:B$9173,A8695,'RELACION PAGO DE CAJA'!M$3:M$408)+(SUMIF('RELACION PAGO DE CAJA'!B$3:B$9173,A8695,'RELACION PAGO DE CAJA'!N$3:N$9173)))))</f>
        <v>#REF!</v>
      </c>
    </row>
    <row r="8696" spans="1:10">
      <c r="A8696" s="16" t="str">
        <f t="shared" si="140"/>
        <v/>
      </c>
      <c r="B8696" s="93"/>
      <c r="C8696" s="97"/>
      <c r="D8696" s="25"/>
      <c r="E8696" s="91"/>
      <c r="F8696" s="98"/>
      <c r="G8696" s="23"/>
      <c r="H8696" s="23"/>
      <c r="I8696" s="23"/>
      <c r="J8696" s="14" t="e">
        <f ca="1">F8696-(G8696+(SUMIF('RELACION PAGO DE CAJA'!B$3:B$9173,A8696,'RELACION PAGO DE CAJA'!K$3:K$9173)+SUMIF('RELACION PAGO DE CAJA'!B$3:B$9173,A8696,'RELACION PAGO DE CAJA'!L$3:L$9173)+(SUMIF('RELACION PAGO DE CAJA'!B$3:B$9173,A8696,'RELACION PAGO DE CAJA'!M$3:M$408)+(SUMIF('RELACION PAGO DE CAJA'!B$3:B$9173,A8696,'RELACION PAGO DE CAJA'!N$3:N$9173)))))</f>
        <v>#REF!</v>
      </c>
    </row>
    <row r="8697" spans="1:10">
      <c r="A8697" s="16" t="str">
        <f t="shared" si="140"/>
        <v/>
      </c>
      <c r="B8697" s="93"/>
      <c r="C8697" s="97"/>
      <c r="D8697" s="25"/>
      <c r="E8697" s="91"/>
      <c r="F8697" s="98"/>
      <c r="G8697" s="23"/>
      <c r="H8697" s="23"/>
      <c r="I8697" s="23"/>
      <c r="J8697" s="14" t="e">
        <f ca="1">F8697-(G8697+(SUMIF('RELACION PAGO DE CAJA'!B$3:B$9173,A8697,'RELACION PAGO DE CAJA'!K$3:K$9173)+SUMIF('RELACION PAGO DE CAJA'!B$3:B$9173,A8697,'RELACION PAGO DE CAJA'!L$3:L$9173)+(SUMIF('RELACION PAGO DE CAJA'!B$3:B$9173,A8697,'RELACION PAGO DE CAJA'!M$3:M$408)+(SUMIF('RELACION PAGO DE CAJA'!B$3:B$9173,A8697,'RELACION PAGO DE CAJA'!N$3:N$9173)))))</f>
        <v>#REF!</v>
      </c>
    </row>
    <row r="8698" spans="1:10">
      <c r="A8698" s="16" t="str">
        <f t="shared" si="140"/>
        <v/>
      </c>
      <c r="B8698" s="93"/>
      <c r="C8698" s="97"/>
      <c r="D8698" s="25"/>
      <c r="E8698" s="91"/>
      <c r="F8698" s="98"/>
      <c r="G8698" s="23"/>
      <c r="H8698" s="23"/>
      <c r="I8698" s="23"/>
      <c r="J8698" s="14" t="e">
        <f ca="1">F8698-(G8698+(SUMIF('RELACION PAGO DE CAJA'!B$3:B$9173,A8698,'RELACION PAGO DE CAJA'!K$3:K$9173)+SUMIF('RELACION PAGO DE CAJA'!B$3:B$9173,A8698,'RELACION PAGO DE CAJA'!L$3:L$9173)+(SUMIF('RELACION PAGO DE CAJA'!B$3:B$9173,A8698,'RELACION PAGO DE CAJA'!M$3:M$408)+(SUMIF('RELACION PAGO DE CAJA'!B$3:B$9173,A8698,'RELACION PAGO DE CAJA'!N$3:N$9173)))))</f>
        <v>#REF!</v>
      </c>
    </row>
    <row r="8699" spans="1:10">
      <c r="A8699" s="16" t="str">
        <f t="shared" si="140"/>
        <v/>
      </c>
      <c r="B8699" s="93"/>
      <c r="C8699" s="97"/>
      <c r="D8699" s="25"/>
      <c r="E8699" s="91"/>
      <c r="F8699" s="98"/>
      <c r="G8699" s="23"/>
      <c r="H8699" s="23"/>
      <c r="I8699" s="23"/>
      <c r="J8699" s="14" t="e">
        <f ca="1">F8699-(G8699+(SUMIF('RELACION PAGO DE CAJA'!B$3:B$9173,A8699,'RELACION PAGO DE CAJA'!K$3:K$9173)+SUMIF('RELACION PAGO DE CAJA'!B$3:B$9173,A8699,'RELACION PAGO DE CAJA'!L$3:L$9173)+(SUMIF('RELACION PAGO DE CAJA'!B$3:B$9173,A8699,'RELACION PAGO DE CAJA'!M$3:M$408)+(SUMIF('RELACION PAGO DE CAJA'!B$3:B$9173,A8699,'RELACION PAGO DE CAJA'!N$3:N$9173)))))</f>
        <v>#REF!</v>
      </c>
    </row>
    <row r="8700" spans="1:10">
      <c r="A8700" s="16" t="str">
        <f t="shared" si="140"/>
        <v/>
      </c>
      <c r="B8700" s="93"/>
      <c r="C8700" s="97"/>
      <c r="D8700" s="25"/>
      <c r="E8700" s="91"/>
      <c r="F8700" s="98"/>
      <c r="G8700" s="23"/>
      <c r="H8700" s="23"/>
      <c r="I8700" s="23"/>
      <c r="J8700" s="14" t="e">
        <f ca="1">F8700-(G8700+(SUMIF('RELACION PAGO DE CAJA'!B$3:B$9173,A8700,'RELACION PAGO DE CAJA'!K$3:K$9173)+SUMIF('RELACION PAGO DE CAJA'!B$3:B$9173,A8700,'RELACION PAGO DE CAJA'!L$3:L$9173)+(SUMIF('RELACION PAGO DE CAJA'!B$3:B$9173,A8700,'RELACION PAGO DE CAJA'!M$3:M$408)+(SUMIF('RELACION PAGO DE CAJA'!B$3:B$9173,A8700,'RELACION PAGO DE CAJA'!N$3:N$9173)))))</f>
        <v>#REF!</v>
      </c>
    </row>
    <row r="8701" spans="1:10">
      <c r="A8701" s="16" t="str">
        <f t="shared" si="140"/>
        <v/>
      </c>
      <c r="B8701" s="93"/>
      <c r="C8701" s="97"/>
      <c r="D8701" s="25"/>
      <c r="E8701" s="91"/>
      <c r="F8701" s="98"/>
      <c r="G8701" s="23"/>
      <c r="H8701" s="23"/>
      <c r="I8701" s="23"/>
      <c r="J8701" s="14" t="e">
        <f ca="1">F8701-(G8701+(SUMIF('RELACION PAGO DE CAJA'!B$3:B$9173,A8701,'RELACION PAGO DE CAJA'!K$3:K$9173)+SUMIF('RELACION PAGO DE CAJA'!B$3:B$9173,A8701,'RELACION PAGO DE CAJA'!L$3:L$9173)+(SUMIF('RELACION PAGO DE CAJA'!B$3:B$9173,A8701,'RELACION PAGO DE CAJA'!M$3:M$408)+(SUMIF('RELACION PAGO DE CAJA'!B$3:B$9173,A8701,'RELACION PAGO DE CAJA'!N$3:N$9173)))))</f>
        <v>#REF!</v>
      </c>
    </row>
    <row r="8702" spans="1:10">
      <c r="A8702" s="16" t="str">
        <f t="shared" si="140"/>
        <v/>
      </c>
      <c r="B8702" s="93"/>
      <c r="C8702" s="97"/>
      <c r="D8702" s="25"/>
      <c r="E8702" s="91"/>
      <c r="F8702" s="98"/>
      <c r="G8702" s="23"/>
      <c r="H8702" s="23"/>
      <c r="I8702" s="23"/>
      <c r="J8702" s="14" t="e">
        <f ca="1">F8702-(G8702+(SUMIF('RELACION PAGO DE CAJA'!B$3:B$9173,A8702,'RELACION PAGO DE CAJA'!K$3:K$9173)+SUMIF('RELACION PAGO DE CAJA'!B$3:B$9173,A8702,'RELACION PAGO DE CAJA'!L$3:L$9173)+(SUMIF('RELACION PAGO DE CAJA'!B$3:B$9173,A8702,'RELACION PAGO DE CAJA'!M$3:M$408)+(SUMIF('RELACION PAGO DE CAJA'!B$3:B$9173,A8702,'RELACION PAGO DE CAJA'!N$3:N$9173)))))</f>
        <v>#REF!</v>
      </c>
    </row>
    <row r="8703" spans="1:10">
      <c r="A8703" s="16" t="str">
        <f t="shared" si="140"/>
        <v/>
      </c>
      <c r="B8703" s="93"/>
      <c r="C8703" s="97"/>
      <c r="D8703" s="25"/>
      <c r="E8703" s="91"/>
      <c r="F8703" s="98"/>
      <c r="G8703" s="23"/>
      <c r="H8703" s="23"/>
      <c r="I8703" s="23"/>
      <c r="J8703" s="14" t="e">
        <f ca="1">F8703-(G8703+(SUMIF('RELACION PAGO DE CAJA'!B$3:B$9173,A8703,'RELACION PAGO DE CAJA'!K$3:K$9173)+SUMIF('RELACION PAGO DE CAJA'!B$3:B$9173,A8703,'RELACION PAGO DE CAJA'!L$3:L$9173)+(SUMIF('RELACION PAGO DE CAJA'!B$3:B$9173,A8703,'RELACION PAGO DE CAJA'!M$3:M$408)+(SUMIF('RELACION PAGO DE CAJA'!B$3:B$9173,A8703,'RELACION PAGO DE CAJA'!N$3:N$9173)))))</f>
        <v>#REF!</v>
      </c>
    </row>
    <row r="8704" spans="1:10">
      <c r="A8704" s="16" t="str">
        <f t="shared" si="140"/>
        <v/>
      </c>
      <c r="B8704" s="93"/>
      <c r="C8704" s="97"/>
      <c r="D8704" s="25"/>
      <c r="E8704" s="91"/>
      <c r="F8704" s="98"/>
      <c r="G8704" s="23"/>
      <c r="H8704" s="23"/>
      <c r="I8704" s="23"/>
      <c r="J8704" s="14" t="e">
        <f ca="1">F8704-(G8704+(SUMIF('RELACION PAGO DE CAJA'!B$3:B$9173,A8704,'RELACION PAGO DE CAJA'!K$3:K$9173)+SUMIF('RELACION PAGO DE CAJA'!B$3:B$9173,A8704,'RELACION PAGO DE CAJA'!L$3:L$9173)+(SUMIF('RELACION PAGO DE CAJA'!B$3:B$9173,A8704,'RELACION PAGO DE CAJA'!M$3:M$408)+(SUMIF('RELACION PAGO DE CAJA'!B$3:B$9173,A8704,'RELACION PAGO DE CAJA'!N$3:N$9173)))))</f>
        <v>#REF!</v>
      </c>
    </row>
    <row r="8705" spans="1:10">
      <c r="A8705" s="16" t="str">
        <f t="shared" si="140"/>
        <v/>
      </c>
      <c r="B8705" s="93"/>
      <c r="C8705" s="97"/>
      <c r="D8705" s="25"/>
      <c r="E8705" s="91"/>
      <c r="F8705" s="98"/>
      <c r="G8705" s="23"/>
      <c r="H8705" s="23"/>
      <c r="I8705" s="23"/>
      <c r="J8705" s="14" t="e">
        <f ca="1">F8705-(G8705+(SUMIF('RELACION PAGO DE CAJA'!B$3:B$9173,A8705,'RELACION PAGO DE CAJA'!K$3:K$9173)+SUMIF('RELACION PAGO DE CAJA'!B$3:B$9173,A8705,'RELACION PAGO DE CAJA'!L$3:L$9173)+(SUMIF('RELACION PAGO DE CAJA'!B$3:B$9173,A8705,'RELACION PAGO DE CAJA'!M$3:M$408)+(SUMIF('RELACION PAGO DE CAJA'!B$3:B$9173,A8705,'RELACION PAGO DE CAJA'!N$3:N$9173)))))</f>
        <v>#REF!</v>
      </c>
    </row>
    <row r="8706" spans="1:10">
      <c r="A8706" s="16" t="str">
        <f t="shared" si="140"/>
        <v/>
      </c>
      <c r="B8706" s="93"/>
      <c r="C8706" s="97"/>
      <c r="D8706" s="25"/>
      <c r="E8706" s="91"/>
      <c r="F8706" s="98"/>
      <c r="G8706" s="23"/>
      <c r="H8706" s="23"/>
      <c r="I8706" s="23"/>
      <c r="J8706" s="14" t="e">
        <f ca="1">F8706-(G8706+(SUMIF('RELACION PAGO DE CAJA'!B$3:B$9173,A8706,'RELACION PAGO DE CAJA'!K$3:K$9173)+SUMIF('RELACION PAGO DE CAJA'!B$3:B$9173,A8706,'RELACION PAGO DE CAJA'!L$3:L$9173)+(SUMIF('RELACION PAGO DE CAJA'!B$3:B$9173,A8706,'RELACION PAGO DE CAJA'!M$3:M$408)+(SUMIF('RELACION PAGO DE CAJA'!B$3:B$9173,A8706,'RELACION PAGO DE CAJA'!N$3:N$9173)))))</f>
        <v>#REF!</v>
      </c>
    </row>
    <row r="8707" spans="1:10">
      <c r="A8707" s="16" t="str">
        <f t="shared" si="140"/>
        <v/>
      </c>
      <c r="B8707" s="93"/>
      <c r="C8707" s="97"/>
      <c r="D8707" s="25"/>
      <c r="E8707" s="91"/>
      <c r="F8707" s="98"/>
      <c r="G8707" s="23"/>
      <c r="H8707" s="23"/>
      <c r="I8707" s="23"/>
      <c r="J8707" s="14" t="e">
        <f ca="1">F8707-(G8707+(SUMIF('RELACION PAGO DE CAJA'!B$3:B$9173,A8707,'RELACION PAGO DE CAJA'!K$3:K$9173)+SUMIF('RELACION PAGO DE CAJA'!B$3:B$9173,A8707,'RELACION PAGO DE CAJA'!L$3:L$9173)+(SUMIF('RELACION PAGO DE CAJA'!B$3:B$9173,A8707,'RELACION PAGO DE CAJA'!M$3:M$408)+(SUMIF('RELACION PAGO DE CAJA'!B$3:B$9173,A8707,'RELACION PAGO DE CAJA'!N$3:N$9173)))))</f>
        <v>#REF!</v>
      </c>
    </row>
    <row r="8708" spans="1:10">
      <c r="A8708" s="16" t="str">
        <f t="shared" si="140"/>
        <v/>
      </c>
      <c r="B8708" s="93"/>
      <c r="C8708" s="97"/>
      <c r="D8708" s="25"/>
      <c r="E8708" s="91"/>
      <c r="F8708" s="98"/>
      <c r="G8708" s="23"/>
      <c r="H8708" s="23"/>
      <c r="I8708" s="23"/>
      <c r="J8708" s="14" t="e">
        <f ca="1">F8708-(G8708+(SUMIF('RELACION PAGO DE CAJA'!B$3:B$9173,A8708,'RELACION PAGO DE CAJA'!K$3:K$9173)+SUMIF('RELACION PAGO DE CAJA'!B$3:B$9173,A8708,'RELACION PAGO DE CAJA'!L$3:L$9173)+(SUMIF('RELACION PAGO DE CAJA'!B$3:B$9173,A8708,'RELACION PAGO DE CAJA'!M$3:M$408)+(SUMIF('RELACION PAGO DE CAJA'!B$3:B$9173,A8708,'RELACION PAGO DE CAJA'!N$3:N$9173)))))</f>
        <v>#REF!</v>
      </c>
    </row>
    <row r="8709" spans="1:10">
      <c r="A8709" s="16" t="str">
        <f t="shared" si="140"/>
        <v/>
      </c>
      <c r="B8709" s="93"/>
      <c r="C8709" s="97"/>
      <c r="D8709" s="25"/>
      <c r="E8709" s="91"/>
      <c r="F8709" s="98"/>
      <c r="G8709" s="23"/>
      <c r="H8709" s="23"/>
      <c r="I8709" s="23"/>
      <c r="J8709" s="14" t="e">
        <f ca="1">F8709-(G8709+(SUMIF('RELACION PAGO DE CAJA'!B$3:B$9173,A8709,'RELACION PAGO DE CAJA'!K$3:K$9173)+SUMIF('RELACION PAGO DE CAJA'!B$3:B$9173,A8709,'RELACION PAGO DE CAJA'!L$3:L$9173)+(SUMIF('RELACION PAGO DE CAJA'!B$3:B$9173,A8709,'RELACION PAGO DE CAJA'!M$3:M$408)+(SUMIF('RELACION PAGO DE CAJA'!B$3:B$9173,A8709,'RELACION PAGO DE CAJA'!N$3:N$9173)))))</f>
        <v>#REF!</v>
      </c>
    </row>
    <row r="8710" spans="1:10">
      <c r="A8710" s="16" t="str">
        <f t="shared" si="140"/>
        <v/>
      </c>
      <c r="B8710" s="93"/>
      <c r="C8710" s="97"/>
      <c r="D8710" s="25"/>
      <c r="E8710" s="91"/>
      <c r="F8710" s="98"/>
      <c r="G8710" s="23"/>
      <c r="H8710" s="23"/>
      <c r="I8710" s="23"/>
      <c r="J8710" s="14" t="e">
        <f ca="1">F8710-(G8710+(SUMIF('RELACION PAGO DE CAJA'!B$3:B$9173,A8710,'RELACION PAGO DE CAJA'!K$3:K$9173)+SUMIF('RELACION PAGO DE CAJA'!B$3:B$9173,A8710,'RELACION PAGO DE CAJA'!L$3:L$9173)+(SUMIF('RELACION PAGO DE CAJA'!B$3:B$9173,A8710,'RELACION PAGO DE CAJA'!M$3:M$408)+(SUMIF('RELACION PAGO DE CAJA'!B$3:B$9173,A8710,'RELACION PAGO DE CAJA'!N$3:N$9173)))))</f>
        <v>#REF!</v>
      </c>
    </row>
    <row r="8711" spans="1:10">
      <c r="A8711" s="16" t="str">
        <f t="shared" si="140"/>
        <v/>
      </c>
      <c r="B8711" s="93"/>
      <c r="C8711" s="97"/>
      <c r="D8711" s="25"/>
      <c r="E8711" s="91"/>
      <c r="F8711" s="98"/>
      <c r="G8711" s="23"/>
      <c r="H8711" s="23"/>
      <c r="I8711" s="23"/>
      <c r="J8711" s="14" t="e">
        <f ca="1">F8711-(G8711+(SUMIF('RELACION PAGO DE CAJA'!B$3:B$9173,A8711,'RELACION PAGO DE CAJA'!K$3:K$9173)+SUMIF('RELACION PAGO DE CAJA'!B$3:B$9173,A8711,'RELACION PAGO DE CAJA'!L$3:L$9173)+(SUMIF('RELACION PAGO DE CAJA'!B$3:B$9173,A8711,'RELACION PAGO DE CAJA'!M$3:M$408)+(SUMIF('RELACION PAGO DE CAJA'!B$3:B$9173,A8711,'RELACION PAGO DE CAJA'!N$3:N$9173)))))</f>
        <v>#REF!</v>
      </c>
    </row>
    <row r="8712" spans="1:10">
      <c r="A8712" s="16" t="str">
        <f t="shared" si="140"/>
        <v/>
      </c>
      <c r="B8712" s="93"/>
      <c r="C8712" s="97"/>
      <c r="D8712" s="25"/>
      <c r="E8712" s="91"/>
      <c r="F8712" s="98"/>
      <c r="G8712" s="23"/>
      <c r="H8712" s="23"/>
      <c r="I8712" s="23"/>
      <c r="J8712" s="14" t="e">
        <f ca="1">F8712-(G8712+(SUMIF('RELACION PAGO DE CAJA'!B$3:B$9173,A8712,'RELACION PAGO DE CAJA'!K$3:K$9173)+SUMIF('RELACION PAGO DE CAJA'!B$3:B$9173,A8712,'RELACION PAGO DE CAJA'!L$3:L$9173)+(SUMIF('RELACION PAGO DE CAJA'!B$3:B$9173,A8712,'RELACION PAGO DE CAJA'!M$3:M$408)+(SUMIF('RELACION PAGO DE CAJA'!B$3:B$9173,A8712,'RELACION PAGO DE CAJA'!N$3:N$9173)))))</f>
        <v>#REF!</v>
      </c>
    </row>
    <row r="8713" spans="1:10">
      <c r="A8713" s="16" t="str">
        <f t="shared" si="140"/>
        <v/>
      </c>
      <c r="B8713" s="93"/>
      <c r="C8713" s="97"/>
      <c r="D8713" s="25"/>
      <c r="E8713" s="91"/>
      <c r="F8713" s="98"/>
      <c r="G8713" s="23"/>
      <c r="H8713" s="23"/>
      <c r="I8713" s="23"/>
      <c r="J8713" s="14" t="e">
        <f ca="1">F8713-(G8713+(SUMIF('RELACION PAGO DE CAJA'!B$3:B$9173,A8713,'RELACION PAGO DE CAJA'!K$3:K$9173)+SUMIF('RELACION PAGO DE CAJA'!B$3:B$9173,A8713,'RELACION PAGO DE CAJA'!L$3:L$9173)+(SUMIF('RELACION PAGO DE CAJA'!B$3:B$9173,A8713,'RELACION PAGO DE CAJA'!M$3:M$408)+(SUMIF('RELACION PAGO DE CAJA'!B$3:B$9173,A8713,'RELACION PAGO DE CAJA'!N$3:N$9173)))))</f>
        <v>#REF!</v>
      </c>
    </row>
    <row r="8714" spans="1:10">
      <c r="A8714" s="16" t="str">
        <f t="shared" si="140"/>
        <v/>
      </c>
      <c r="B8714" s="93"/>
      <c r="C8714" s="97"/>
      <c r="D8714" s="25"/>
      <c r="E8714" s="91"/>
      <c r="F8714" s="98"/>
      <c r="G8714" s="23"/>
      <c r="H8714" s="23"/>
      <c r="I8714" s="23"/>
      <c r="J8714" s="14" t="e">
        <f ca="1">F8714-(G8714+(SUMIF('RELACION PAGO DE CAJA'!B$3:B$9173,A8714,'RELACION PAGO DE CAJA'!K$3:K$9173)+SUMIF('RELACION PAGO DE CAJA'!B$3:B$9173,A8714,'RELACION PAGO DE CAJA'!L$3:L$9173)+(SUMIF('RELACION PAGO DE CAJA'!B$3:B$9173,A8714,'RELACION PAGO DE CAJA'!M$3:M$408)+(SUMIF('RELACION PAGO DE CAJA'!B$3:B$9173,A8714,'RELACION PAGO DE CAJA'!N$3:N$9173)))))</f>
        <v>#REF!</v>
      </c>
    </row>
    <row r="8715" spans="1:10">
      <c r="A8715" s="16" t="str">
        <f t="shared" si="140"/>
        <v/>
      </c>
      <c r="B8715" s="93"/>
      <c r="C8715" s="97"/>
      <c r="D8715" s="25"/>
      <c r="E8715" s="91"/>
      <c r="F8715" s="98"/>
      <c r="G8715" s="23"/>
      <c r="H8715" s="23"/>
      <c r="I8715" s="23"/>
      <c r="J8715" s="14" t="e">
        <f ca="1">F8715-(G8715+(SUMIF('RELACION PAGO DE CAJA'!B$3:B$9173,A8715,'RELACION PAGO DE CAJA'!K$3:K$9173)+SUMIF('RELACION PAGO DE CAJA'!B$3:B$9173,A8715,'RELACION PAGO DE CAJA'!L$3:L$9173)+(SUMIF('RELACION PAGO DE CAJA'!B$3:B$9173,A8715,'RELACION PAGO DE CAJA'!M$3:M$408)+(SUMIF('RELACION PAGO DE CAJA'!B$3:B$9173,A8715,'RELACION PAGO DE CAJA'!N$3:N$9173)))))</f>
        <v>#REF!</v>
      </c>
    </row>
    <row r="8716" spans="1:10">
      <c r="A8716" s="16" t="str">
        <f t="shared" si="140"/>
        <v/>
      </c>
      <c r="B8716" s="93"/>
      <c r="C8716" s="97"/>
      <c r="D8716" s="25"/>
      <c r="E8716" s="91"/>
      <c r="F8716" s="98"/>
      <c r="G8716" s="23"/>
      <c r="H8716" s="23"/>
      <c r="I8716" s="23"/>
      <c r="J8716" s="14" t="e">
        <f ca="1">F8716-(G8716+(SUMIF('RELACION PAGO DE CAJA'!B$3:B$9173,A8716,'RELACION PAGO DE CAJA'!K$3:K$9173)+SUMIF('RELACION PAGO DE CAJA'!B$3:B$9173,A8716,'RELACION PAGO DE CAJA'!L$3:L$9173)+(SUMIF('RELACION PAGO DE CAJA'!B$3:B$9173,A8716,'RELACION PAGO DE CAJA'!M$3:M$408)+(SUMIF('RELACION PAGO DE CAJA'!B$3:B$9173,A8716,'RELACION PAGO DE CAJA'!N$3:N$9173)))))</f>
        <v>#REF!</v>
      </c>
    </row>
    <row r="8717" spans="1:10">
      <c r="A8717" s="16" t="str">
        <f t="shared" si="140"/>
        <v/>
      </c>
      <c r="B8717" s="93"/>
      <c r="C8717" s="97"/>
      <c r="D8717" s="25"/>
      <c r="E8717" s="91"/>
      <c r="F8717" s="98"/>
      <c r="G8717" s="23"/>
      <c r="H8717" s="23"/>
      <c r="I8717" s="23"/>
      <c r="J8717" s="14" t="e">
        <f ca="1">F8717-(G8717+(SUMIF('RELACION PAGO DE CAJA'!B$3:B$9173,A8717,'RELACION PAGO DE CAJA'!K$3:K$9173)+SUMIF('RELACION PAGO DE CAJA'!B$3:B$9173,A8717,'RELACION PAGO DE CAJA'!L$3:L$9173)+(SUMIF('RELACION PAGO DE CAJA'!B$3:B$9173,A8717,'RELACION PAGO DE CAJA'!M$3:M$408)+(SUMIF('RELACION PAGO DE CAJA'!B$3:B$9173,A8717,'RELACION PAGO DE CAJA'!N$3:N$9173)))))</f>
        <v>#REF!</v>
      </c>
    </row>
    <row r="8718" spans="1:10">
      <c r="A8718" s="16" t="str">
        <f t="shared" si="140"/>
        <v/>
      </c>
      <c r="B8718" s="93"/>
      <c r="C8718" s="97"/>
      <c r="D8718" s="25"/>
      <c r="E8718" s="91"/>
      <c r="F8718" s="98"/>
      <c r="G8718" s="23"/>
      <c r="H8718" s="23"/>
      <c r="I8718" s="23"/>
      <c r="J8718" s="14" t="e">
        <f ca="1">F8718-(G8718+(SUMIF('RELACION PAGO DE CAJA'!B$3:B$9173,A8718,'RELACION PAGO DE CAJA'!K$3:K$9173)+SUMIF('RELACION PAGO DE CAJA'!B$3:B$9173,A8718,'RELACION PAGO DE CAJA'!L$3:L$9173)+(SUMIF('RELACION PAGO DE CAJA'!B$3:B$9173,A8718,'RELACION PAGO DE CAJA'!M$3:M$408)+(SUMIF('RELACION PAGO DE CAJA'!B$3:B$9173,A8718,'RELACION PAGO DE CAJA'!N$3:N$9173)))))</f>
        <v>#REF!</v>
      </c>
    </row>
    <row r="8719" spans="1:10">
      <c r="A8719" s="16" t="str">
        <f t="shared" si="140"/>
        <v/>
      </c>
      <c r="B8719" s="93"/>
      <c r="C8719" s="97"/>
      <c r="D8719" s="25"/>
      <c r="E8719" s="91"/>
      <c r="F8719" s="98"/>
      <c r="G8719" s="23"/>
      <c r="H8719" s="23"/>
      <c r="I8719" s="23"/>
      <c r="J8719" s="14" t="e">
        <f ca="1">F8719-(G8719+(SUMIF('RELACION PAGO DE CAJA'!B$3:B$9173,A8719,'RELACION PAGO DE CAJA'!K$3:K$9173)+SUMIF('RELACION PAGO DE CAJA'!B$3:B$9173,A8719,'RELACION PAGO DE CAJA'!L$3:L$9173)+(SUMIF('RELACION PAGO DE CAJA'!B$3:B$9173,A8719,'RELACION PAGO DE CAJA'!M$3:M$408)+(SUMIF('RELACION PAGO DE CAJA'!B$3:B$9173,A8719,'RELACION PAGO DE CAJA'!N$3:N$9173)))))</f>
        <v>#REF!</v>
      </c>
    </row>
    <row r="8720" spans="1:10">
      <c r="A8720" s="16" t="str">
        <f t="shared" si="140"/>
        <v/>
      </c>
      <c r="B8720" s="93"/>
      <c r="C8720" s="97"/>
      <c r="D8720" s="25"/>
      <c r="E8720" s="91"/>
      <c r="F8720" s="98"/>
      <c r="G8720" s="23"/>
      <c r="H8720" s="23"/>
      <c r="I8720" s="23"/>
      <c r="J8720" s="14" t="e">
        <f ca="1">F8720-(G8720+(SUMIF('RELACION PAGO DE CAJA'!B$3:B$9173,A8720,'RELACION PAGO DE CAJA'!K$3:K$9173)+SUMIF('RELACION PAGO DE CAJA'!B$3:B$9173,A8720,'RELACION PAGO DE CAJA'!L$3:L$9173)+(SUMIF('RELACION PAGO DE CAJA'!B$3:B$9173,A8720,'RELACION PAGO DE CAJA'!M$3:M$408)+(SUMIF('RELACION PAGO DE CAJA'!B$3:B$9173,A8720,'RELACION PAGO DE CAJA'!N$3:N$9173)))))</f>
        <v>#REF!</v>
      </c>
    </row>
    <row r="8721" spans="1:10">
      <c r="A8721" s="16" t="str">
        <f t="shared" si="140"/>
        <v/>
      </c>
      <c r="B8721" s="93"/>
      <c r="C8721" s="97"/>
      <c r="D8721" s="25"/>
      <c r="E8721" s="91"/>
      <c r="F8721" s="98"/>
      <c r="G8721" s="23"/>
      <c r="H8721" s="23"/>
      <c r="I8721" s="23"/>
      <c r="J8721" s="14" t="e">
        <f ca="1">F8721-(G8721+(SUMIF('RELACION PAGO DE CAJA'!B$3:B$9173,A8721,'RELACION PAGO DE CAJA'!K$3:K$9173)+SUMIF('RELACION PAGO DE CAJA'!B$3:B$9173,A8721,'RELACION PAGO DE CAJA'!L$3:L$9173)+(SUMIF('RELACION PAGO DE CAJA'!B$3:B$9173,A8721,'RELACION PAGO DE CAJA'!M$3:M$408)+(SUMIF('RELACION PAGO DE CAJA'!B$3:B$9173,A8721,'RELACION PAGO DE CAJA'!N$3:N$9173)))))</f>
        <v>#REF!</v>
      </c>
    </row>
    <row r="8722" spans="1:10">
      <c r="A8722" s="16" t="str">
        <f t="shared" si="140"/>
        <v/>
      </c>
      <c r="B8722" s="93"/>
      <c r="C8722" s="97"/>
      <c r="D8722" s="25"/>
      <c r="E8722" s="91"/>
      <c r="F8722" s="98"/>
      <c r="G8722" s="23"/>
      <c r="H8722" s="23"/>
      <c r="I8722" s="23"/>
      <c r="J8722" s="14" t="e">
        <f ca="1">F8722-(G8722+(SUMIF('RELACION PAGO DE CAJA'!B$3:B$9173,A8722,'RELACION PAGO DE CAJA'!K$3:K$9173)+SUMIF('RELACION PAGO DE CAJA'!B$3:B$9173,A8722,'RELACION PAGO DE CAJA'!L$3:L$9173)+(SUMIF('RELACION PAGO DE CAJA'!B$3:B$9173,A8722,'RELACION PAGO DE CAJA'!M$3:M$408)+(SUMIF('RELACION PAGO DE CAJA'!B$3:B$9173,A8722,'RELACION PAGO DE CAJA'!N$3:N$9173)))))</f>
        <v>#REF!</v>
      </c>
    </row>
    <row r="8723" spans="1:10">
      <c r="A8723" s="16" t="str">
        <f t="shared" si="140"/>
        <v/>
      </c>
      <c r="B8723" s="93"/>
      <c r="C8723" s="97"/>
      <c r="D8723" s="25"/>
      <c r="E8723" s="91"/>
      <c r="F8723" s="98"/>
      <c r="G8723" s="23"/>
      <c r="H8723" s="23"/>
      <c r="I8723" s="23"/>
      <c r="J8723" s="14" t="e">
        <f ca="1">F8723-(G8723+(SUMIF('RELACION PAGO DE CAJA'!B$3:B$9173,A8723,'RELACION PAGO DE CAJA'!K$3:K$9173)+SUMIF('RELACION PAGO DE CAJA'!B$3:B$9173,A8723,'RELACION PAGO DE CAJA'!L$3:L$9173)+(SUMIF('RELACION PAGO DE CAJA'!B$3:B$9173,A8723,'RELACION PAGO DE CAJA'!M$3:M$408)+(SUMIF('RELACION PAGO DE CAJA'!B$3:B$9173,A8723,'RELACION PAGO DE CAJA'!N$3:N$9173)))))</f>
        <v>#REF!</v>
      </c>
    </row>
    <row r="8724" spans="1:10">
      <c r="A8724" s="16" t="str">
        <f t="shared" si="140"/>
        <v/>
      </c>
      <c r="B8724" s="93"/>
      <c r="C8724" s="97"/>
      <c r="D8724" s="25"/>
      <c r="E8724" s="91"/>
      <c r="F8724" s="98"/>
      <c r="G8724" s="23"/>
      <c r="H8724" s="23"/>
      <c r="I8724" s="23"/>
      <c r="J8724" s="14" t="e">
        <f ca="1">F8724-(G8724+(SUMIF('RELACION PAGO DE CAJA'!B$3:B$9173,A8724,'RELACION PAGO DE CAJA'!K$3:K$9173)+SUMIF('RELACION PAGO DE CAJA'!B$3:B$9173,A8724,'RELACION PAGO DE CAJA'!L$3:L$9173)+(SUMIF('RELACION PAGO DE CAJA'!B$3:B$9173,A8724,'RELACION PAGO DE CAJA'!M$3:M$408)+(SUMIF('RELACION PAGO DE CAJA'!B$3:B$9173,A8724,'RELACION PAGO DE CAJA'!N$3:N$9173)))))</f>
        <v>#REF!</v>
      </c>
    </row>
    <row r="8725" spans="1:10">
      <c r="A8725" s="16" t="str">
        <f t="shared" ref="A8725:A8788" si="141">CONCATENATE(B8725,D8725,E8725)</f>
        <v/>
      </c>
      <c r="B8725" s="93"/>
      <c r="C8725" s="97"/>
      <c r="D8725" s="25"/>
      <c r="E8725" s="91"/>
      <c r="F8725" s="98"/>
      <c r="G8725" s="23"/>
      <c r="H8725" s="23"/>
      <c r="I8725" s="23"/>
      <c r="J8725" s="14" t="e">
        <f ca="1">F8725-(G8725+(SUMIF('RELACION PAGO DE CAJA'!B$3:B$9173,A8725,'RELACION PAGO DE CAJA'!K$3:K$9173)+SUMIF('RELACION PAGO DE CAJA'!B$3:B$9173,A8725,'RELACION PAGO DE CAJA'!L$3:L$9173)+(SUMIF('RELACION PAGO DE CAJA'!B$3:B$9173,A8725,'RELACION PAGO DE CAJA'!M$3:M$408)+(SUMIF('RELACION PAGO DE CAJA'!B$3:B$9173,A8725,'RELACION PAGO DE CAJA'!N$3:N$9173)))))</f>
        <v>#REF!</v>
      </c>
    </row>
    <row r="8726" spans="1:10">
      <c r="A8726" s="16" t="str">
        <f t="shared" si="141"/>
        <v/>
      </c>
      <c r="B8726" s="93"/>
      <c r="C8726" s="97"/>
      <c r="D8726" s="25"/>
      <c r="E8726" s="91"/>
      <c r="F8726" s="98"/>
      <c r="G8726" s="23"/>
      <c r="H8726" s="23"/>
      <c r="I8726" s="23"/>
      <c r="J8726" s="14" t="e">
        <f ca="1">F8726-(G8726+(SUMIF('RELACION PAGO DE CAJA'!B$3:B$9173,A8726,'RELACION PAGO DE CAJA'!K$3:K$9173)+SUMIF('RELACION PAGO DE CAJA'!B$3:B$9173,A8726,'RELACION PAGO DE CAJA'!L$3:L$9173)+(SUMIF('RELACION PAGO DE CAJA'!B$3:B$9173,A8726,'RELACION PAGO DE CAJA'!M$3:M$408)+(SUMIF('RELACION PAGO DE CAJA'!B$3:B$9173,A8726,'RELACION PAGO DE CAJA'!N$3:N$9173)))))</f>
        <v>#REF!</v>
      </c>
    </row>
    <row r="8727" spans="1:10">
      <c r="A8727" s="16" t="str">
        <f t="shared" si="141"/>
        <v/>
      </c>
      <c r="B8727" s="93"/>
      <c r="C8727" s="97"/>
      <c r="D8727" s="25"/>
      <c r="E8727" s="91"/>
      <c r="F8727" s="98"/>
      <c r="G8727" s="23"/>
      <c r="H8727" s="23"/>
      <c r="I8727" s="23"/>
      <c r="J8727" s="14" t="e">
        <f ca="1">F8727-(G8727+(SUMIF('RELACION PAGO DE CAJA'!B$3:B$9173,A8727,'RELACION PAGO DE CAJA'!K$3:K$9173)+SUMIF('RELACION PAGO DE CAJA'!B$3:B$9173,A8727,'RELACION PAGO DE CAJA'!L$3:L$9173)+(SUMIF('RELACION PAGO DE CAJA'!B$3:B$9173,A8727,'RELACION PAGO DE CAJA'!M$3:M$408)+(SUMIF('RELACION PAGO DE CAJA'!B$3:B$9173,A8727,'RELACION PAGO DE CAJA'!N$3:N$9173)))))</f>
        <v>#REF!</v>
      </c>
    </row>
    <row r="8728" spans="1:10">
      <c r="A8728" s="16" t="str">
        <f t="shared" si="141"/>
        <v/>
      </c>
      <c r="B8728" s="93"/>
      <c r="C8728" s="97"/>
      <c r="D8728" s="25"/>
      <c r="E8728" s="91"/>
      <c r="F8728" s="98"/>
      <c r="G8728" s="23"/>
      <c r="H8728" s="23"/>
      <c r="I8728" s="23"/>
      <c r="J8728" s="14" t="e">
        <f ca="1">F8728-(G8728+(SUMIF('RELACION PAGO DE CAJA'!B$3:B$9173,A8728,'RELACION PAGO DE CAJA'!K$3:K$9173)+SUMIF('RELACION PAGO DE CAJA'!B$3:B$9173,A8728,'RELACION PAGO DE CAJA'!L$3:L$9173)+(SUMIF('RELACION PAGO DE CAJA'!B$3:B$9173,A8728,'RELACION PAGO DE CAJA'!M$3:M$408)+(SUMIF('RELACION PAGO DE CAJA'!B$3:B$9173,A8728,'RELACION PAGO DE CAJA'!N$3:N$9173)))))</f>
        <v>#REF!</v>
      </c>
    </row>
    <row r="8729" spans="1:10">
      <c r="A8729" s="16" t="str">
        <f t="shared" si="141"/>
        <v/>
      </c>
      <c r="B8729" s="93"/>
      <c r="C8729" s="97"/>
      <c r="D8729" s="25"/>
      <c r="E8729" s="91"/>
      <c r="F8729" s="98"/>
      <c r="G8729" s="23"/>
      <c r="H8729" s="23"/>
      <c r="I8729" s="23"/>
      <c r="J8729" s="14" t="e">
        <f ca="1">F8729-(G8729+(SUMIF('RELACION PAGO DE CAJA'!B$3:B$9173,A8729,'RELACION PAGO DE CAJA'!K$3:K$9173)+SUMIF('RELACION PAGO DE CAJA'!B$3:B$9173,A8729,'RELACION PAGO DE CAJA'!L$3:L$9173)+(SUMIF('RELACION PAGO DE CAJA'!B$3:B$9173,A8729,'RELACION PAGO DE CAJA'!M$3:M$408)+(SUMIF('RELACION PAGO DE CAJA'!B$3:B$9173,A8729,'RELACION PAGO DE CAJA'!N$3:N$9173)))))</f>
        <v>#REF!</v>
      </c>
    </row>
    <row r="8730" spans="1:10">
      <c r="A8730" s="16" t="str">
        <f t="shared" si="141"/>
        <v/>
      </c>
      <c r="B8730" s="93"/>
      <c r="C8730" s="97"/>
      <c r="D8730" s="25"/>
      <c r="E8730" s="91"/>
      <c r="F8730" s="98"/>
      <c r="G8730" s="23"/>
      <c r="H8730" s="23"/>
      <c r="I8730" s="23"/>
      <c r="J8730" s="14" t="e">
        <f ca="1">F8730-(G8730+(SUMIF('RELACION PAGO DE CAJA'!B$3:B$9173,A8730,'RELACION PAGO DE CAJA'!K$3:K$9173)+SUMIF('RELACION PAGO DE CAJA'!B$3:B$9173,A8730,'RELACION PAGO DE CAJA'!L$3:L$9173)+(SUMIF('RELACION PAGO DE CAJA'!B$3:B$9173,A8730,'RELACION PAGO DE CAJA'!M$3:M$408)+(SUMIF('RELACION PAGO DE CAJA'!B$3:B$9173,A8730,'RELACION PAGO DE CAJA'!N$3:N$9173)))))</f>
        <v>#REF!</v>
      </c>
    </row>
    <row r="8731" spans="1:10">
      <c r="A8731" s="16" t="str">
        <f t="shared" si="141"/>
        <v/>
      </c>
      <c r="B8731" s="93"/>
      <c r="C8731" s="97"/>
      <c r="D8731" s="25"/>
      <c r="E8731" s="91"/>
      <c r="F8731" s="98"/>
      <c r="G8731" s="23"/>
      <c r="H8731" s="23"/>
      <c r="I8731" s="23"/>
      <c r="J8731" s="14" t="e">
        <f ca="1">F8731-(G8731+(SUMIF('RELACION PAGO DE CAJA'!B$3:B$9173,A8731,'RELACION PAGO DE CAJA'!K$3:K$9173)+SUMIF('RELACION PAGO DE CAJA'!B$3:B$9173,A8731,'RELACION PAGO DE CAJA'!L$3:L$9173)+(SUMIF('RELACION PAGO DE CAJA'!B$3:B$9173,A8731,'RELACION PAGO DE CAJA'!M$3:M$408)+(SUMIF('RELACION PAGO DE CAJA'!B$3:B$9173,A8731,'RELACION PAGO DE CAJA'!N$3:N$9173)))))</f>
        <v>#REF!</v>
      </c>
    </row>
    <row r="8732" spans="1:10">
      <c r="A8732" s="16" t="str">
        <f t="shared" si="141"/>
        <v/>
      </c>
      <c r="B8732" s="93"/>
      <c r="C8732" s="97"/>
      <c r="D8732" s="25"/>
      <c r="E8732" s="91"/>
      <c r="F8732" s="98"/>
      <c r="G8732" s="23"/>
      <c r="H8732" s="23"/>
      <c r="I8732" s="23"/>
      <c r="J8732" s="14" t="e">
        <f ca="1">F8732-(G8732+(SUMIF('RELACION PAGO DE CAJA'!B$3:B$9173,A8732,'RELACION PAGO DE CAJA'!K$3:K$9173)+SUMIF('RELACION PAGO DE CAJA'!B$3:B$9173,A8732,'RELACION PAGO DE CAJA'!L$3:L$9173)+(SUMIF('RELACION PAGO DE CAJA'!B$3:B$9173,A8732,'RELACION PAGO DE CAJA'!M$3:M$408)+(SUMIF('RELACION PAGO DE CAJA'!B$3:B$9173,A8732,'RELACION PAGO DE CAJA'!N$3:N$9173)))))</f>
        <v>#REF!</v>
      </c>
    </row>
    <row r="8733" spans="1:10">
      <c r="A8733" s="16" t="str">
        <f t="shared" si="141"/>
        <v/>
      </c>
      <c r="B8733" s="93"/>
      <c r="C8733" s="97"/>
      <c r="D8733" s="25"/>
      <c r="E8733" s="91"/>
      <c r="F8733" s="98"/>
      <c r="G8733" s="23"/>
      <c r="H8733" s="23"/>
      <c r="I8733" s="23"/>
      <c r="J8733" s="14" t="e">
        <f ca="1">F8733-(G8733+(SUMIF('RELACION PAGO DE CAJA'!B$3:B$9173,A8733,'RELACION PAGO DE CAJA'!K$3:K$9173)+SUMIF('RELACION PAGO DE CAJA'!B$3:B$9173,A8733,'RELACION PAGO DE CAJA'!L$3:L$9173)+(SUMIF('RELACION PAGO DE CAJA'!B$3:B$9173,A8733,'RELACION PAGO DE CAJA'!M$3:M$408)+(SUMIF('RELACION PAGO DE CAJA'!B$3:B$9173,A8733,'RELACION PAGO DE CAJA'!N$3:N$9173)))))</f>
        <v>#REF!</v>
      </c>
    </row>
    <row r="8734" spans="1:10">
      <c r="A8734" s="16" t="str">
        <f t="shared" si="141"/>
        <v/>
      </c>
      <c r="B8734" s="93"/>
      <c r="C8734" s="97"/>
      <c r="D8734" s="25"/>
      <c r="E8734" s="91"/>
      <c r="F8734" s="98"/>
      <c r="G8734" s="23"/>
      <c r="H8734" s="23"/>
      <c r="I8734" s="23"/>
      <c r="J8734" s="14" t="e">
        <f ca="1">F8734-(G8734+(SUMIF('RELACION PAGO DE CAJA'!B$3:B$9173,A8734,'RELACION PAGO DE CAJA'!K$3:K$9173)+SUMIF('RELACION PAGO DE CAJA'!B$3:B$9173,A8734,'RELACION PAGO DE CAJA'!L$3:L$9173)+(SUMIF('RELACION PAGO DE CAJA'!B$3:B$9173,A8734,'RELACION PAGO DE CAJA'!M$3:M$408)+(SUMIF('RELACION PAGO DE CAJA'!B$3:B$9173,A8734,'RELACION PAGO DE CAJA'!N$3:N$9173)))))</f>
        <v>#REF!</v>
      </c>
    </row>
    <row r="8735" spans="1:10">
      <c r="A8735" s="16" t="str">
        <f t="shared" si="141"/>
        <v/>
      </c>
      <c r="B8735" s="93"/>
      <c r="C8735" s="97"/>
      <c r="D8735" s="25"/>
      <c r="E8735" s="91"/>
      <c r="F8735" s="98"/>
      <c r="G8735" s="23"/>
      <c r="H8735" s="23"/>
      <c r="I8735" s="23"/>
      <c r="J8735" s="14" t="e">
        <f ca="1">F8735-(G8735+(SUMIF('RELACION PAGO DE CAJA'!B$3:B$9173,A8735,'RELACION PAGO DE CAJA'!K$3:K$9173)+SUMIF('RELACION PAGO DE CAJA'!B$3:B$9173,A8735,'RELACION PAGO DE CAJA'!L$3:L$9173)+(SUMIF('RELACION PAGO DE CAJA'!B$3:B$9173,A8735,'RELACION PAGO DE CAJA'!M$3:M$408)+(SUMIF('RELACION PAGO DE CAJA'!B$3:B$9173,A8735,'RELACION PAGO DE CAJA'!N$3:N$9173)))))</f>
        <v>#REF!</v>
      </c>
    </row>
    <row r="8736" spans="1:10">
      <c r="A8736" s="16" t="str">
        <f t="shared" si="141"/>
        <v/>
      </c>
      <c r="B8736" s="93"/>
      <c r="C8736" s="97"/>
      <c r="D8736" s="25"/>
      <c r="E8736" s="91"/>
      <c r="F8736" s="98"/>
      <c r="G8736" s="23"/>
      <c r="H8736" s="23"/>
      <c r="I8736" s="23"/>
      <c r="J8736" s="14" t="e">
        <f ca="1">F8736-(G8736+(SUMIF('RELACION PAGO DE CAJA'!B$3:B$9173,A8736,'RELACION PAGO DE CAJA'!K$3:K$9173)+SUMIF('RELACION PAGO DE CAJA'!B$3:B$9173,A8736,'RELACION PAGO DE CAJA'!L$3:L$9173)+(SUMIF('RELACION PAGO DE CAJA'!B$3:B$9173,A8736,'RELACION PAGO DE CAJA'!M$3:M$408)+(SUMIF('RELACION PAGO DE CAJA'!B$3:B$9173,A8736,'RELACION PAGO DE CAJA'!N$3:N$9173)))))</f>
        <v>#REF!</v>
      </c>
    </row>
    <row r="8737" spans="1:10">
      <c r="A8737" s="16" t="str">
        <f t="shared" si="141"/>
        <v/>
      </c>
      <c r="B8737" s="93"/>
      <c r="C8737" s="97"/>
      <c r="D8737" s="25"/>
      <c r="E8737" s="91"/>
      <c r="F8737" s="98"/>
      <c r="G8737" s="23"/>
      <c r="H8737" s="23"/>
      <c r="I8737" s="23"/>
      <c r="J8737" s="14" t="e">
        <f ca="1">F8737-(G8737+(SUMIF('RELACION PAGO DE CAJA'!B$3:B$9173,A8737,'RELACION PAGO DE CAJA'!K$3:K$9173)+SUMIF('RELACION PAGO DE CAJA'!B$3:B$9173,A8737,'RELACION PAGO DE CAJA'!L$3:L$9173)+(SUMIF('RELACION PAGO DE CAJA'!B$3:B$9173,A8737,'RELACION PAGO DE CAJA'!M$3:M$408)+(SUMIF('RELACION PAGO DE CAJA'!B$3:B$9173,A8737,'RELACION PAGO DE CAJA'!N$3:N$9173)))))</f>
        <v>#REF!</v>
      </c>
    </row>
    <row r="8738" spans="1:10">
      <c r="A8738" s="16" t="str">
        <f t="shared" si="141"/>
        <v/>
      </c>
      <c r="B8738" s="93"/>
      <c r="C8738" s="97"/>
      <c r="D8738" s="25"/>
      <c r="E8738" s="91"/>
      <c r="F8738" s="98"/>
      <c r="G8738" s="23"/>
      <c r="H8738" s="23"/>
      <c r="I8738" s="23"/>
      <c r="J8738" s="14" t="e">
        <f ca="1">F8738-(G8738+(SUMIF('RELACION PAGO DE CAJA'!B$3:B$9173,A8738,'RELACION PAGO DE CAJA'!K$3:K$9173)+SUMIF('RELACION PAGO DE CAJA'!B$3:B$9173,A8738,'RELACION PAGO DE CAJA'!L$3:L$9173)+(SUMIF('RELACION PAGO DE CAJA'!B$3:B$9173,A8738,'RELACION PAGO DE CAJA'!M$3:M$408)+(SUMIF('RELACION PAGO DE CAJA'!B$3:B$9173,A8738,'RELACION PAGO DE CAJA'!N$3:N$9173)))))</f>
        <v>#REF!</v>
      </c>
    </row>
    <row r="8739" spans="1:10">
      <c r="A8739" s="16" t="str">
        <f t="shared" si="141"/>
        <v/>
      </c>
      <c r="B8739" s="93"/>
      <c r="C8739" s="97"/>
      <c r="D8739" s="25"/>
      <c r="E8739" s="91"/>
      <c r="F8739" s="98"/>
      <c r="G8739" s="23"/>
      <c r="H8739" s="23"/>
      <c r="I8739" s="23"/>
      <c r="J8739" s="14" t="e">
        <f ca="1">F8739-(G8739+(SUMIF('RELACION PAGO DE CAJA'!B$3:B$9173,A8739,'RELACION PAGO DE CAJA'!K$3:K$9173)+SUMIF('RELACION PAGO DE CAJA'!B$3:B$9173,A8739,'RELACION PAGO DE CAJA'!L$3:L$9173)+(SUMIF('RELACION PAGO DE CAJA'!B$3:B$9173,A8739,'RELACION PAGO DE CAJA'!M$3:M$408)+(SUMIF('RELACION PAGO DE CAJA'!B$3:B$9173,A8739,'RELACION PAGO DE CAJA'!N$3:N$9173)))))</f>
        <v>#REF!</v>
      </c>
    </row>
    <row r="8740" spans="1:10">
      <c r="A8740" s="16" t="str">
        <f t="shared" si="141"/>
        <v/>
      </c>
      <c r="B8740" s="93"/>
      <c r="C8740" s="97"/>
      <c r="D8740" s="25"/>
      <c r="E8740" s="91"/>
      <c r="F8740" s="98"/>
      <c r="G8740" s="23"/>
      <c r="H8740" s="23"/>
      <c r="I8740" s="23"/>
      <c r="J8740" s="14" t="e">
        <f ca="1">F8740-(G8740+(SUMIF('RELACION PAGO DE CAJA'!B$3:B$9173,A8740,'RELACION PAGO DE CAJA'!K$3:K$9173)+SUMIF('RELACION PAGO DE CAJA'!B$3:B$9173,A8740,'RELACION PAGO DE CAJA'!L$3:L$9173)+(SUMIF('RELACION PAGO DE CAJA'!B$3:B$9173,A8740,'RELACION PAGO DE CAJA'!M$3:M$408)+(SUMIF('RELACION PAGO DE CAJA'!B$3:B$9173,A8740,'RELACION PAGO DE CAJA'!N$3:N$9173)))))</f>
        <v>#REF!</v>
      </c>
    </row>
    <row r="8741" spans="1:10">
      <c r="A8741" s="16" t="str">
        <f t="shared" si="141"/>
        <v/>
      </c>
      <c r="B8741" s="93"/>
      <c r="C8741" s="97"/>
      <c r="D8741" s="25"/>
      <c r="E8741" s="91"/>
      <c r="F8741" s="98"/>
      <c r="G8741" s="23"/>
      <c r="H8741" s="23"/>
      <c r="I8741" s="23"/>
      <c r="J8741" s="14" t="e">
        <f ca="1">F8741-(G8741+(SUMIF('RELACION PAGO DE CAJA'!B$3:B$9173,A8741,'RELACION PAGO DE CAJA'!K$3:K$9173)+SUMIF('RELACION PAGO DE CAJA'!B$3:B$9173,A8741,'RELACION PAGO DE CAJA'!L$3:L$9173)+(SUMIF('RELACION PAGO DE CAJA'!B$3:B$9173,A8741,'RELACION PAGO DE CAJA'!M$3:M$408)+(SUMIF('RELACION PAGO DE CAJA'!B$3:B$9173,A8741,'RELACION PAGO DE CAJA'!N$3:N$9173)))))</f>
        <v>#REF!</v>
      </c>
    </row>
    <row r="8742" spans="1:10">
      <c r="A8742" s="16" t="str">
        <f t="shared" si="141"/>
        <v/>
      </c>
      <c r="B8742" s="93"/>
      <c r="C8742" s="97"/>
      <c r="D8742" s="25"/>
      <c r="E8742" s="91"/>
      <c r="F8742" s="98"/>
      <c r="G8742" s="23"/>
      <c r="H8742" s="23"/>
      <c r="I8742" s="23"/>
      <c r="J8742" s="14" t="e">
        <f ca="1">F8742-(G8742+(SUMIF('RELACION PAGO DE CAJA'!B$3:B$9173,A8742,'RELACION PAGO DE CAJA'!K$3:K$9173)+SUMIF('RELACION PAGO DE CAJA'!B$3:B$9173,A8742,'RELACION PAGO DE CAJA'!L$3:L$9173)+(SUMIF('RELACION PAGO DE CAJA'!B$3:B$9173,A8742,'RELACION PAGO DE CAJA'!M$3:M$408)+(SUMIF('RELACION PAGO DE CAJA'!B$3:B$9173,A8742,'RELACION PAGO DE CAJA'!N$3:N$9173)))))</f>
        <v>#REF!</v>
      </c>
    </row>
    <row r="8743" spans="1:10">
      <c r="A8743" s="16" t="str">
        <f t="shared" si="141"/>
        <v/>
      </c>
      <c r="B8743" s="93"/>
      <c r="C8743" s="97"/>
      <c r="D8743" s="25"/>
      <c r="E8743" s="91"/>
      <c r="F8743" s="98"/>
      <c r="G8743" s="23"/>
      <c r="H8743" s="23"/>
      <c r="I8743" s="23"/>
      <c r="J8743" s="14" t="e">
        <f ca="1">F8743-(G8743+(SUMIF('RELACION PAGO DE CAJA'!B$3:B$9173,A8743,'RELACION PAGO DE CAJA'!K$3:K$9173)+SUMIF('RELACION PAGO DE CAJA'!B$3:B$9173,A8743,'RELACION PAGO DE CAJA'!L$3:L$9173)+(SUMIF('RELACION PAGO DE CAJA'!B$3:B$9173,A8743,'RELACION PAGO DE CAJA'!M$3:M$408)+(SUMIF('RELACION PAGO DE CAJA'!B$3:B$9173,A8743,'RELACION PAGO DE CAJA'!N$3:N$9173)))))</f>
        <v>#REF!</v>
      </c>
    </row>
    <row r="8744" spans="1:10">
      <c r="A8744" s="16" t="str">
        <f t="shared" si="141"/>
        <v/>
      </c>
      <c r="B8744" s="93"/>
      <c r="C8744" s="97"/>
      <c r="D8744" s="25"/>
      <c r="E8744" s="91"/>
      <c r="F8744" s="98"/>
      <c r="G8744" s="23"/>
      <c r="H8744" s="23"/>
      <c r="I8744" s="23"/>
      <c r="J8744" s="14" t="e">
        <f ca="1">F8744-(G8744+(SUMIF('RELACION PAGO DE CAJA'!B$3:B$9173,A8744,'RELACION PAGO DE CAJA'!K$3:K$9173)+SUMIF('RELACION PAGO DE CAJA'!B$3:B$9173,A8744,'RELACION PAGO DE CAJA'!L$3:L$9173)+(SUMIF('RELACION PAGO DE CAJA'!B$3:B$9173,A8744,'RELACION PAGO DE CAJA'!M$3:M$408)+(SUMIF('RELACION PAGO DE CAJA'!B$3:B$9173,A8744,'RELACION PAGO DE CAJA'!N$3:N$9173)))))</f>
        <v>#REF!</v>
      </c>
    </row>
    <row r="8745" spans="1:10">
      <c r="A8745" s="16" t="str">
        <f t="shared" si="141"/>
        <v/>
      </c>
      <c r="B8745" s="93"/>
      <c r="C8745" s="97"/>
      <c r="D8745" s="25"/>
      <c r="E8745" s="91"/>
      <c r="F8745" s="98"/>
      <c r="G8745" s="23"/>
      <c r="H8745" s="23"/>
      <c r="I8745" s="23"/>
      <c r="J8745" s="14" t="e">
        <f ca="1">F8745-(G8745+(SUMIF('RELACION PAGO DE CAJA'!B$3:B$9173,A8745,'RELACION PAGO DE CAJA'!K$3:K$9173)+SUMIF('RELACION PAGO DE CAJA'!B$3:B$9173,A8745,'RELACION PAGO DE CAJA'!L$3:L$9173)+(SUMIF('RELACION PAGO DE CAJA'!B$3:B$9173,A8745,'RELACION PAGO DE CAJA'!M$3:M$408)+(SUMIF('RELACION PAGO DE CAJA'!B$3:B$9173,A8745,'RELACION PAGO DE CAJA'!N$3:N$9173)))))</f>
        <v>#REF!</v>
      </c>
    </row>
    <row r="8746" spans="1:10">
      <c r="A8746" s="16" t="str">
        <f t="shared" si="141"/>
        <v/>
      </c>
      <c r="B8746" s="93"/>
      <c r="C8746" s="97"/>
      <c r="D8746" s="25"/>
      <c r="E8746" s="91"/>
      <c r="F8746" s="98"/>
      <c r="G8746" s="23"/>
      <c r="H8746" s="23"/>
      <c r="I8746" s="23"/>
      <c r="J8746" s="14" t="e">
        <f ca="1">F8746-(G8746+(SUMIF('RELACION PAGO DE CAJA'!B$3:B$9173,A8746,'RELACION PAGO DE CAJA'!K$3:K$9173)+SUMIF('RELACION PAGO DE CAJA'!B$3:B$9173,A8746,'RELACION PAGO DE CAJA'!L$3:L$9173)+(SUMIF('RELACION PAGO DE CAJA'!B$3:B$9173,A8746,'RELACION PAGO DE CAJA'!M$3:M$408)+(SUMIF('RELACION PAGO DE CAJA'!B$3:B$9173,A8746,'RELACION PAGO DE CAJA'!N$3:N$9173)))))</f>
        <v>#REF!</v>
      </c>
    </row>
    <row r="8747" spans="1:10">
      <c r="A8747" s="16" t="str">
        <f t="shared" si="141"/>
        <v/>
      </c>
      <c r="B8747" s="93"/>
      <c r="C8747" s="97"/>
      <c r="D8747" s="25"/>
      <c r="E8747" s="91"/>
      <c r="F8747" s="98"/>
      <c r="G8747" s="23"/>
      <c r="H8747" s="23"/>
      <c r="I8747" s="23"/>
      <c r="J8747" s="14" t="e">
        <f ca="1">F8747-(G8747+(SUMIF('RELACION PAGO DE CAJA'!B$3:B$9173,A8747,'RELACION PAGO DE CAJA'!K$3:K$9173)+SUMIF('RELACION PAGO DE CAJA'!B$3:B$9173,A8747,'RELACION PAGO DE CAJA'!L$3:L$9173)+(SUMIF('RELACION PAGO DE CAJA'!B$3:B$9173,A8747,'RELACION PAGO DE CAJA'!M$3:M$408)+(SUMIF('RELACION PAGO DE CAJA'!B$3:B$9173,A8747,'RELACION PAGO DE CAJA'!N$3:N$9173)))))</f>
        <v>#REF!</v>
      </c>
    </row>
    <row r="8748" spans="1:10">
      <c r="A8748" s="16" t="str">
        <f t="shared" si="141"/>
        <v/>
      </c>
      <c r="B8748" s="93"/>
      <c r="C8748" s="97"/>
      <c r="D8748" s="25"/>
      <c r="E8748" s="91"/>
      <c r="F8748" s="98"/>
      <c r="G8748" s="23"/>
      <c r="H8748" s="23"/>
      <c r="I8748" s="23"/>
      <c r="J8748" s="14" t="e">
        <f ca="1">F8748-(G8748+(SUMIF('RELACION PAGO DE CAJA'!B$3:B$9173,A8748,'RELACION PAGO DE CAJA'!K$3:K$9173)+SUMIF('RELACION PAGO DE CAJA'!B$3:B$9173,A8748,'RELACION PAGO DE CAJA'!L$3:L$9173)+(SUMIF('RELACION PAGO DE CAJA'!B$3:B$9173,A8748,'RELACION PAGO DE CAJA'!M$3:M$408)+(SUMIF('RELACION PAGO DE CAJA'!B$3:B$9173,A8748,'RELACION PAGO DE CAJA'!N$3:N$9173)))))</f>
        <v>#REF!</v>
      </c>
    </row>
    <row r="8749" spans="1:10">
      <c r="A8749" s="16" t="str">
        <f t="shared" si="141"/>
        <v/>
      </c>
      <c r="B8749" s="93"/>
      <c r="C8749" s="97"/>
      <c r="D8749" s="25"/>
      <c r="E8749" s="91"/>
      <c r="F8749" s="98"/>
      <c r="G8749" s="23"/>
      <c r="H8749" s="23"/>
      <c r="I8749" s="23"/>
      <c r="J8749" s="14" t="e">
        <f ca="1">F8749-(G8749+(SUMIF('RELACION PAGO DE CAJA'!B$3:B$9173,A8749,'RELACION PAGO DE CAJA'!K$3:K$9173)+SUMIF('RELACION PAGO DE CAJA'!B$3:B$9173,A8749,'RELACION PAGO DE CAJA'!L$3:L$9173)+(SUMIF('RELACION PAGO DE CAJA'!B$3:B$9173,A8749,'RELACION PAGO DE CAJA'!M$3:M$408)+(SUMIF('RELACION PAGO DE CAJA'!B$3:B$9173,A8749,'RELACION PAGO DE CAJA'!N$3:N$9173)))))</f>
        <v>#REF!</v>
      </c>
    </row>
    <row r="8750" spans="1:10">
      <c r="A8750" s="16" t="str">
        <f t="shared" si="141"/>
        <v/>
      </c>
      <c r="B8750" s="93"/>
      <c r="C8750" s="97"/>
      <c r="D8750" s="25"/>
      <c r="E8750" s="91"/>
      <c r="F8750" s="98"/>
      <c r="G8750" s="23"/>
      <c r="H8750" s="23"/>
      <c r="I8750" s="23"/>
      <c r="J8750" s="14" t="e">
        <f ca="1">F8750-(G8750+(SUMIF('RELACION PAGO DE CAJA'!B$3:B$9173,A8750,'RELACION PAGO DE CAJA'!K$3:K$9173)+SUMIF('RELACION PAGO DE CAJA'!B$3:B$9173,A8750,'RELACION PAGO DE CAJA'!L$3:L$9173)+(SUMIF('RELACION PAGO DE CAJA'!B$3:B$9173,A8750,'RELACION PAGO DE CAJA'!M$3:M$408)+(SUMIF('RELACION PAGO DE CAJA'!B$3:B$9173,A8750,'RELACION PAGO DE CAJA'!N$3:N$9173)))))</f>
        <v>#REF!</v>
      </c>
    </row>
    <row r="8751" spans="1:10">
      <c r="A8751" s="16" t="str">
        <f t="shared" si="141"/>
        <v/>
      </c>
      <c r="B8751" s="93"/>
      <c r="C8751" s="97"/>
      <c r="D8751" s="25"/>
      <c r="E8751" s="91"/>
      <c r="F8751" s="98"/>
      <c r="G8751" s="23"/>
      <c r="H8751" s="23"/>
      <c r="I8751" s="23"/>
      <c r="J8751" s="14" t="e">
        <f ca="1">F8751-(G8751+(SUMIF('RELACION PAGO DE CAJA'!B$3:B$9173,A8751,'RELACION PAGO DE CAJA'!K$3:K$9173)+SUMIF('RELACION PAGO DE CAJA'!B$3:B$9173,A8751,'RELACION PAGO DE CAJA'!L$3:L$9173)+(SUMIF('RELACION PAGO DE CAJA'!B$3:B$9173,A8751,'RELACION PAGO DE CAJA'!M$3:M$408)+(SUMIF('RELACION PAGO DE CAJA'!B$3:B$9173,A8751,'RELACION PAGO DE CAJA'!N$3:N$9173)))))</f>
        <v>#REF!</v>
      </c>
    </row>
    <row r="8752" spans="1:10">
      <c r="A8752" s="16" t="str">
        <f t="shared" si="141"/>
        <v/>
      </c>
      <c r="B8752" s="93"/>
      <c r="C8752" s="97"/>
      <c r="D8752" s="25"/>
      <c r="E8752" s="91"/>
      <c r="F8752" s="98"/>
      <c r="G8752" s="23"/>
      <c r="H8752" s="23"/>
      <c r="I8752" s="23"/>
      <c r="J8752" s="14" t="e">
        <f ca="1">F8752-(G8752+(SUMIF('RELACION PAGO DE CAJA'!B$3:B$9173,A8752,'RELACION PAGO DE CAJA'!K$3:K$9173)+SUMIF('RELACION PAGO DE CAJA'!B$3:B$9173,A8752,'RELACION PAGO DE CAJA'!L$3:L$9173)+(SUMIF('RELACION PAGO DE CAJA'!B$3:B$9173,A8752,'RELACION PAGO DE CAJA'!M$3:M$408)+(SUMIF('RELACION PAGO DE CAJA'!B$3:B$9173,A8752,'RELACION PAGO DE CAJA'!N$3:N$9173)))))</f>
        <v>#REF!</v>
      </c>
    </row>
    <row r="8753" spans="1:10">
      <c r="A8753" s="16" t="str">
        <f t="shared" si="141"/>
        <v/>
      </c>
      <c r="B8753" s="93"/>
      <c r="C8753" s="97"/>
      <c r="D8753" s="25"/>
      <c r="E8753" s="91"/>
      <c r="F8753" s="98"/>
      <c r="G8753" s="23"/>
      <c r="H8753" s="23"/>
      <c r="I8753" s="23"/>
      <c r="J8753" s="14" t="e">
        <f ca="1">F8753-(G8753+(SUMIF('RELACION PAGO DE CAJA'!B$3:B$9173,A8753,'RELACION PAGO DE CAJA'!K$3:K$9173)+SUMIF('RELACION PAGO DE CAJA'!B$3:B$9173,A8753,'RELACION PAGO DE CAJA'!L$3:L$9173)+(SUMIF('RELACION PAGO DE CAJA'!B$3:B$9173,A8753,'RELACION PAGO DE CAJA'!M$3:M$408)+(SUMIF('RELACION PAGO DE CAJA'!B$3:B$9173,A8753,'RELACION PAGO DE CAJA'!N$3:N$9173)))))</f>
        <v>#REF!</v>
      </c>
    </row>
    <row r="8754" spans="1:10">
      <c r="A8754" s="16" t="str">
        <f t="shared" si="141"/>
        <v/>
      </c>
      <c r="B8754" s="93"/>
      <c r="C8754" s="97"/>
      <c r="D8754" s="25"/>
      <c r="E8754" s="91"/>
      <c r="F8754" s="98"/>
      <c r="G8754" s="23"/>
      <c r="H8754" s="23"/>
      <c r="I8754" s="23"/>
      <c r="J8754" s="14" t="e">
        <f ca="1">F8754-(G8754+(SUMIF('RELACION PAGO DE CAJA'!B$3:B$9173,A8754,'RELACION PAGO DE CAJA'!K$3:K$9173)+SUMIF('RELACION PAGO DE CAJA'!B$3:B$9173,A8754,'RELACION PAGO DE CAJA'!L$3:L$9173)+(SUMIF('RELACION PAGO DE CAJA'!B$3:B$9173,A8754,'RELACION PAGO DE CAJA'!M$3:M$408)+(SUMIF('RELACION PAGO DE CAJA'!B$3:B$9173,A8754,'RELACION PAGO DE CAJA'!N$3:N$9173)))))</f>
        <v>#REF!</v>
      </c>
    </row>
    <row r="8755" spans="1:10">
      <c r="A8755" s="16" t="str">
        <f t="shared" si="141"/>
        <v/>
      </c>
      <c r="B8755" s="93"/>
      <c r="C8755" s="97"/>
      <c r="D8755" s="25"/>
      <c r="E8755" s="91"/>
      <c r="F8755" s="98"/>
      <c r="G8755" s="23"/>
      <c r="H8755" s="23"/>
      <c r="I8755" s="23"/>
      <c r="J8755" s="14" t="e">
        <f ca="1">F8755-(G8755+(SUMIF('RELACION PAGO DE CAJA'!B$3:B$9173,A8755,'RELACION PAGO DE CAJA'!K$3:K$9173)+SUMIF('RELACION PAGO DE CAJA'!B$3:B$9173,A8755,'RELACION PAGO DE CAJA'!L$3:L$9173)+(SUMIF('RELACION PAGO DE CAJA'!B$3:B$9173,A8755,'RELACION PAGO DE CAJA'!M$3:M$408)+(SUMIF('RELACION PAGO DE CAJA'!B$3:B$9173,A8755,'RELACION PAGO DE CAJA'!N$3:N$9173)))))</f>
        <v>#REF!</v>
      </c>
    </row>
    <row r="8756" spans="1:10">
      <c r="A8756" s="16" t="str">
        <f t="shared" si="141"/>
        <v/>
      </c>
      <c r="B8756" s="93"/>
      <c r="C8756" s="97"/>
      <c r="D8756" s="25"/>
      <c r="E8756" s="91"/>
      <c r="F8756" s="98"/>
      <c r="G8756" s="23"/>
      <c r="H8756" s="23"/>
      <c r="I8756" s="23"/>
      <c r="J8756" s="14" t="e">
        <f ca="1">F8756-(G8756+(SUMIF('RELACION PAGO DE CAJA'!B$3:B$9173,A8756,'RELACION PAGO DE CAJA'!K$3:K$9173)+SUMIF('RELACION PAGO DE CAJA'!B$3:B$9173,A8756,'RELACION PAGO DE CAJA'!L$3:L$9173)+(SUMIF('RELACION PAGO DE CAJA'!B$3:B$9173,A8756,'RELACION PAGO DE CAJA'!M$3:M$408)+(SUMIF('RELACION PAGO DE CAJA'!B$3:B$9173,A8756,'RELACION PAGO DE CAJA'!N$3:N$9173)))))</f>
        <v>#REF!</v>
      </c>
    </row>
    <row r="8757" spans="1:10">
      <c r="A8757" s="16" t="str">
        <f t="shared" si="141"/>
        <v/>
      </c>
      <c r="B8757" s="93"/>
      <c r="C8757" s="97"/>
      <c r="D8757" s="25"/>
      <c r="E8757" s="91"/>
      <c r="F8757" s="98"/>
      <c r="G8757" s="23"/>
      <c r="H8757" s="23"/>
      <c r="I8757" s="23"/>
      <c r="J8757" s="14" t="e">
        <f ca="1">F8757-(G8757+(SUMIF('RELACION PAGO DE CAJA'!B$3:B$9173,A8757,'RELACION PAGO DE CAJA'!K$3:K$9173)+SUMIF('RELACION PAGO DE CAJA'!B$3:B$9173,A8757,'RELACION PAGO DE CAJA'!L$3:L$9173)+(SUMIF('RELACION PAGO DE CAJA'!B$3:B$9173,A8757,'RELACION PAGO DE CAJA'!M$3:M$408)+(SUMIF('RELACION PAGO DE CAJA'!B$3:B$9173,A8757,'RELACION PAGO DE CAJA'!N$3:N$9173)))))</f>
        <v>#REF!</v>
      </c>
    </row>
    <row r="8758" spans="1:10">
      <c r="A8758" s="16" t="str">
        <f t="shared" si="141"/>
        <v/>
      </c>
      <c r="B8758" s="93"/>
      <c r="C8758" s="97"/>
      <c r="D8758" s="25"/>
      <c r="E8758" s="91"/>
      <c r="F8758" s="98"/>
      <c r="G8758" s="23"/>
      <c r="H8758" s="23"/>
      <c r="I8758" s="23"/>
      <c r="J8758" s="14" t="e">
        <f ca="1">F8758-(G8758+(SUMIF('RELACION PAGO DE CAJA'!B$3:B$9173,A8758,'RELACION PAGO DE CAJA'!K$3:K$9173)+SUMIF('RELACION PAGO DE CAJA'!B$3:B$9173,A8758,'RELACION PAGO DE CAJA'!L$3:L$9173)+(SUMIF('RELACION PAGO DE CAJA'!B$3:B$9173,A8758,'RELACION PAGO DE CAJA'!M$3:M$408)+(SUMIF('RELACION PAGO DE CAJA'!B$3:B$9173,A8758,'RELACION PAGO DE CAJA'!N$3:N$9173)))))</f>
        <v>#REF!</v>
      </c>
    </row>
    <row r="8759" spans="1:10">
      <c r="A8759" s="16" t="str">
        <f t="shared" si="141"/>
        <v/>
      </c>
      <c r="B8759" s="93"/>
      <c r="C8759" s="97"/>
      <c r="D8759" s="25"/>
      <c r="E8759" s="91"/>
      <c r="F8759" s="98"/>
      <c r="G8759" s="23"/>
      <c r="H8759" s="23"/>
      <c r="I8759" s="23"/>
      <c r="J8759" s="14" t="e">
        <f ca="1">F8759-(G8759+(SUMIF('RELACION PAGO DE CAJA'!B$3:B$9173,A8759,'RELACION PAGO DE CAJA'!K$3:K$9173)+SUMIF('RELACION PAGO DE CAJA'!B$3:B$9173,A8759,'RELACION PAGO DE CAJA'!L$3:L$9173)+(SUMIF('RELACION PAGO DE CAJA'!B$3:B$9173,A8759,'RELACION PAGO DE CAJA'!M$3:M$408)+(SUMIF('RELACION PAGO DE CAJA'!B$3:B$9173,A8759,'RELACION PAGO DE CAJA'!N$3:N$9173)))))</f>
        <v>#REF!</v>
      </c>
    </row>
    <row r="8760" spans="1:10">
      <c r="A8760" s="16" t="str">
        <f t="shared" si="141"/>
        <v/>
      </c>
      <c r="B8760" s="93"/>
      <c r="C8760" s="97"/>
      <c r="D8760" s="25"/>
      <c r="E8760" s="91"/>
      <c r="F8760" s="98"/>
      <c r="G8760" s="23"/>
      <c r="H8760" s="23"/>
      <c r="I8760" s="23"/>
      <c r="J8760" s="14" t="e">
        <f ca="1">F8760-(G8760+(SUMIF('RELACION PAGO DE CAJA'!B$3:B$9173,A8760,'RELACION PAGO DE CAJA'!K$3:K$9173)+SUMIF('RELACION PAGO DE CAJA'!B$3:B$9173,A8760,'RELACION PAGO DE CAJA'!L$3:L$9173)+(SUMIF('RELACION PAGO DE CAJA'!B$3:B$9173,A8760,'RELACION PAGO DE CAJA'!M$3:M$408)+(SUMIF('RELACION PAGO DE CAJA'!B$3:B$9173,A8760,'RELACION PAGO DE CAJA'!N$3:N$9173)))))</f>
        <v>#REF!</v>
      </c>
    </row>
    <row r="8761" spans="1:10">
      <c r="A8761" s="16" t="str">
        <f t="shared" si="141"/>
        <v/>
      </c>
      <c r="B8761" s="93"/>
      <c r="C8761" s="97"/>
      <c r="D8761" s="25"/>
      <c r="E8761" s="91"/>
      <c r="F8761" s="98"/>
      <c r="G8761" s="23"/>
      <c r="H8761" s="23"/>
      <c r="I8761" s="23"/>
      <c r="J8761" s="14" t="e">
        <f ca="1">F8761-(G8761+(SUMIF('RELACION PAGO DE CAJA'!B$3:B$9173,A8761,'RELACION PAGO DE CAJA'!K$3:K$9173)+SUMIF('RELACION PAGO DE CAJA'!B$3:B$9173,A8761,'RELACION PAGO DE CAJA'!L$3:L$9173)+(SUMIF('RELACION PAGO DE CAJA'!B$3:B$9173,A8761,'RELACION PAGO DE CAJA'!M$3:M$408)+(SUMIF('RELACION PAGO DE CAJA'!B$3:B$9173,A8761,'RELACION PAGO DE CAJA'!N$3:N$9173)))))</f>
        <v>#REF!</v>
      </c>
    </row>
    <row r="8762" spans="1:10">
      <c r="A8762" s="16" t="str">
        <f t="shared" si="141"/>
        <v/>
      </c>
      <c r="B8762" s="93"/>
      <c r="C8762" s="97"/>
      <c r="D8762" s="25"/>
      <c r="E8762" s="91"/>
      <c r="F8762" s="98"/>
      <c r="G8762" s="23"/>
      <c r="H8762" s="23"/>
      <c r="I8762" s="23"/>
      <c r="J8762" s="14" t="e">
        <f ca="1">F8762-(G8762+(SUMIF('RELACION PAGO DE CAJA'!B$3:B$9173,A8762,'RELACION PAGO DE CAJA'!K$3:K$9173)+SUMIF('RELACION PAGO DE CAJA'!B$3:B$9173,A8762,'RELACION PAGO DE CAJA'!L$3:L$9173)+(SUMIF('RELACION PAGO DE CAJA'!B$3:B$9173,A8762,'RELACION PAGO DE CAJA'!M$3:M$408)+(SUMIF('RELACION PAGO DE CAJA'!B$3:B$9173,A8762,'RELACION PAGO DE CAJA'!N$3:N$9173)))))</f>
        <v>#REF!</v>
      </c>
    </row>
    <row r="8763" spans="1:10">
      <c r="A8763" s="16" t="str">
        <f t="shared" si="141"/>
        <v/>
      </c>
      <c r="B8763" s="93"/>
      <c r="C8763" s="97"/>
      <c r="D8763" s="25"/>
      <c r="E8763" s="91"/>
      <c r="F8763" s="98"/>
      <c r="G8763" s="23"/>
      <c r="H8763" s="23"/>
      <c r="I8763" s="23"/>
      <c r="J8763" s="14" t="e">
        <f ca="1">F8763-(G8763+(SUMIF('RELACION PAGO DE CAJA'!B$3:B$9173,A8763,'RELACION PAGO DE CAJA'!K$3:K$9173)+SUMIF('RELACION PAGO DE CAJA'!B$3:B$9173,A8763,'RELACION PAGO DE CAJA'!L$3:L$9173)+(SUMIF('RELACION PAGO DE CAJA'!B$3:B$9173,A8763,'RELACION PAGO DE CAJA'!M$3:M$408)+(SUMIF('RELACION PAGO DE CAJA'!B$3:B$9173,A8763,'RELACION PAGO DE CAJA'!N$3:N$9173)))))</f>
        <v>#REF!</v>
      </c>
    </row>
    <row r="8764" spans="1:10">
      <c r="A8764" s="16" t="str">
        <f t="shared" si="141"/>
        <v/>
      </c>
      <c r="B8764" s="93"/>
      <c r="C8764" s="97"/>
      <c r="D8764" s="25"/>
      <c r="E8764" s="91"/>
      <c r="F8764" s="98"/>
      <c r="G8764" s="23"/>
      <c r="H8764" s="23"/>
      <c r="I8764" s="23"/>
      <c r="J8764" s="14" t="e">
        <f ca="1">F8764-(G8764+(SUMIF('RELACION PAGO DE CAJA'!B$3:B$9173,A8764,'RELACION PAGO DE CAJA'!K$3:K$9173)+SUMIF('RELACION PAGO DE CAJA'!B$3:B$9173,A8764,'RELACION PAGO DE CAJA'!L$3:L$9173)+(SUMIF('RELACION PAGO DE CAJA'!B$3:B$9173,A8764,'RELACION PAGO DE CAJA'!M$3:M$408)+(SUMIF('RELACION PAGO DE CAJA'!B$3:B$9173,A8764,'RELACION PAGO DE CAJA'!N$3:N$9173)))))</f>
        <v>#REF!</v>
      </c>
    </row>
    <row r="8765" spans="1:10">
      <c r="A8765" s="16" t="str">
        <f t="shared" si="141"/>
        <v/>
      </c>
      <c r="B8765" s="93"/>
      <c r="C8765" s="97"/>
      <c r="D8765" s="25"/>
      <c r="E8765" s="91"/>
      <c r="F8765" s="98"/>
      <c r="G8765" s="23"/>
      <c r="H8765" s="23"/>
      <c r="I8765" s="23"/>
      <c r="J8765" s="14" t="e">
        <f ca="1">F8765-(G8765+(SUMIF('RELACION PAGO DE CAJA'!B$3:B$9173,A8765,'RELACION PAGO DE CAJA'!K$3:K$9173)+SUMIF('RELACION PAGO DE CAJA'!B$3:B$9173,A8765,'RELACION PAGO DE CAJA'!L$3:L$9173)+(SUMIF('RELACION PAGO DE CAJA'!B$3:B$9173,A8765,'RELACION PAGO DE CAJA'!M$3:M$408)+(SUMIF('RELACION PAGO DE CAJA'!B$3:B$9173,A8765,'RELACION PAGO DE CAJA'!N$3:N$9173)))))</f>
        <v>#REF!</v>
      </c>
    </row>
    <row r="8766" spans="1:10">
      <c r="A8766" s="16" t="str">
        <f t="shared" si="141"/>
        <v/>
      </c>
      <c r="B8766" s="93"/>
      <c r="C8766" s="97"/>
      <c r="D8766" s="25"/>
      <c r="E8766" s="91"/>
      <c r="F8766" s="98"/>
      <c r="G8766" s="23"/>
      <c r="H8766" s="23"/>
      <c r="I8766" s="23"/>
      <c r="J8766" s="14" t="e">
        <f ca="1">F8766-(G8766+(SUMIF('RELACION PAGO DE CAJA'!B$3:B$9173,A8766,'RELACION PAGO DE CAJA'!K$3:K$9173)+SUMIF('RELACION PAGO DE CAJA'!B$3:B$9173,A8766,'RELACION PAGO DE CAJA'!L$3:L$9173)+(SUMIF('RELACION PAGO DE CAJA'!B$3:B$9173,A8766,'RELACION PAGO DE CAJA'!M$3:M$408)+(SUMIF('RELACION PAGO DE CAJA'!B$3:B$9173,A8766,'RELACION PAGO DE CAJA'!N$3:N$9173)))))</f>
        <v>#REF!</v>
      </c>
    </row>
    <row r="8767" spans="1:10">
      <c r="A8767" s="16" t="str">
        <f t="shared" si="141"/>
        <v/>
      </c>
      <c r="B8767" s="93"/>
      <c r="C8767" s="97"/>
      <c r="D8767" s="25"/>
      <c r="E8767" s="91"/>
      <c r="F8767" s="98"/>
      <c r="G8767" s="23"/>
      <c r="H8767" s="23"/>
      <c r="I8767" s="23"/>
      <c r="J8767" s="14" t="e">
        <f ca="1">F8767-(G8767+(SUMIF('RELACION PAGO DE CAJA'!B$3:B$9173,A8767,'RELACION PAGO DE CAJA'!K$3:K$9173)+SUMIF('RELACION PAGO DE CAJA'!B$3:B$9173,A8767,'RELACION PAGO DE CAJA'!L$3:L$9173)+(SUMIF('RELACION PAGO DE CAJA'!B$3:B$9173,A8767,'RELACION PAGO DE CAJA'!M$3:M$408)+(SUMIF('RELACION PAGO DE CAJA'!B$3:B$9173,A8767,'RELACION PAGO DE CAJA'!N$3:N$9173)))))</f>
        <v>#REF!</v>
      </c>
    </row>
    <row r="8768" spans="1:10">
      <c r="A8768" s="16" t="str">
        <f t="shared" si="141"/>
        <v/>
      </c>
      <c r="B8768" s="93"/>
      <c r="C8768" s="97"/>
      <c r="D8768" s="25"/>
      <c r="E8768" s="91"/>
      <c r="F8768" s="98"/>
      <c r="G8768" s="23"/>
      <c r="H8768" s="23"/>
      <c r="I8768" s="23"/>
      <c r="J8768" s="14" t="e">
        <f ca="1">F8768-(G8768+(SUMIF('RELACION PAGO DE CAJA'!B$3:B$9173,A8768,'RELACION PAGO DE CAJA'!K$3:K$9173)+SUMIF('RELACION PAGO DE CAJA'!B$3:B$9173,A8768,'RELACION PAGO DE CAJA'!L$3:L$9173)+(SUMIF('RELACION PAGO DE CAJA'!B$3:B$9173,A8768,'RELACION PAGO DE CAJA'!M$3:M$408)+(SUMIF('RELACION PAGO DE CAJA'!B$3:B$9173,A8768,'RELACION PAGO DE CAJA'!N$3:N$9173)))))</f>
        <v>#REF!</v>
      </c>
    </row>
    <row r="8769" spans="1:10">
      <c r="A8769" s="16" t="str">
        <f t="shared" si="141"/>
        <v/>
      </c>
      <c r="B8769" s="93"/>
      <c r="C8769" s="97"/>
      <c r="D8769" s="25"/>
      <c r="E8769" s="91"/>
      <c r="F8769" s="98"/>
      <c r="G8769" s="23"/>
      <c r="H8769" s="23"/>
      <c r="I8769" s="23"/>
      <c r="J8769" s="14" t="e">
        <f ca="1">F8769-(G8769+(SUMIF('RELACION PAGO DE CAJA'!B$3:B$9173,A8769,'RELACION PAGO DE CAJA'!K$3:K$9173)+SUMIF('RELACION PAGO DE CAJA'!B$3:B$9173,A8769,'RELACION PAGO DE CAJA'!L$3:L$9173)+(SUMIF('RELACION PAGO DE CAJA'!B$3:B$9173,A8769,'RELACION PAGO DE CAJA'!M$3:M$408)+(SUMIF('RELACION PAGO DE CAJA'!B$3:B$9173,A8769,'RELACION PAGO DE CAJA'!N$3:N$9173)))))</f>
        <v>#REF!</v>
      </c>
    </row>
    <row r="8770" spans="1:10">
      <c r="A8770" s="16" t="str">
        <f t="shared" si="141"/>
        <v/>
      </c>
      <c r="B8770" s="93"/>
      <c r="C8770" s="97"/>
      <c r="D8770" s="25"/>
      <c r="E8770" s="91"/>
      <c r="F8770" s="98"/>
      <c r="G8770" s="23"/>
      <c r="H8770" s="23"/>
      <c r="I8770" s="23"/>
      <c r="J8770" s="14" t="e">
        <f ca="1">F8770-(G8770+(SUMIF('RELACION PAGO DE CAJA'!B$3:B$9173,A8770,'RELACION PAGO DE CAJA'!K$3:K$9173)+SUMIF('RELACION PAGO DE CAJA'!B$3:B$9173,A8770,'RELACION PAGO DE CAJA'!L$3:L$9173)+(SUMIF('RELACION PAGO DE CAJA'!B$3:B$9173,A8770,'RELACION PAGO DE CAJA'!M$3:M$408)+(SUMIF('RELACION PAGO DE CAJA'!B$3:B$9173,A8770,'RELACION PAGO DE CAJA'!N$3:N$9173)))))</f>
        <v>#REF!</v>
      </c>
    </row>
    <row r="8771" spans="1:10">
      <c r="A8771" s="16" t="str">
        <f t="shared" si="141"/>
        <v/>
      </c>
      <c r="B8771" s="93"/>
      <c r="C8771" s="97"/>
      <c r="D8771" s="25"/>
      <c r="E8771" s="91"/>
      <c r="F8771" s="98"/>
      <c r="G8771" s="23"/>
      <c r="H8771" s="23"/>
      <c r="I8771" s="23"/>
      <c r="J8771" s="14" t="e">
        <f ca="1">F8771-(G8771+(SUMIF('RELACION PAGO DE CAJA'!B$3:B$9173,A8771,'RELACION PAGO DE CAJA'!K$3:K$9173)+SUMIF('RELACION PAGO DE CAJA'!B$3:B$9173,A8771,'RELACION PAGO DE CAJA'!L$3:L$9173)+(SUMIF('RELACION PAGO DE CAJA'!B$3:B$9173,A8771,'RELACION PAGO DE CAJA'!M$3:M$408)+(SUMIF('RELACION PAGO DE CAJA'!B$3:B$9173,A8771,'RELACION PAGO DE CAJA'!N$3:N$9173)))))</f>
        <v>#REF!</v>
      </c>
    </row>
    <row r="8772" spans="1:10">
      <c r="A8772" s="16" t="str">
        <f t="shared" si="141"/>
        <v/>
      </c>
      <c r="B8772" s="93"/>
      <c r="C8772" s="97"/>
      <c r="D8772" s="25"/>
      <c r="E8772" s="91"/>
      <c r="F8772" s="98"/>
      <c r="G8772" s="23"/>
      <c r="H8772" s="23"/>
      <c r="I8772" s="23"/>
      <c r="J8772" s="14" t="e">
        <f ca="1">F8772-(G8772+(SUMIF('RELACION PAGO DE CAJA'!B$3:B$9173,A8772,'RELACION PAGO DE CAJA'!K$3:K$9173)+SUMIF('RELACION PAGO DE CAJA'!B$3:B$9173,A8772,'RELACION PAGO DE CAJA'!L$3:L$9173)+(SUMIF('RELACION PAGO DE CAJA'!B$3:B$9173,A8772,'RELACION PAGO DE CAJA'!M$3:M$408)+(SUMIF('RELACION PAGO DE CAJA'!B$3:B$9173,A8772,'RELACION PAGO DE CAJA'!N$3:N$9173)))))</f>
        <v>#REF!</v>
      </c>
    </row>
    <row r="8773" spans="1:10">
      <c r="A8773" s="16" t="str">
        <f t="shared" si="141"/>
        <v/>
      </c>
      <c r="B8773" s="93"/>
      <c r="C8773" s="97"/>
      <c r="D8773" s="25"/>
      <c r="E8773" s="91"/>
      <c r="F8773" s="98"/>
      <c r="G8773" s="23"/>
      <c r="H8773" s="23"/>
      <c r="I8773" s="23"/>
      <c r="J8773" s="14" t="e">
        <f ca="1">F8773-(G8773+(SUMIF('RELACION PAGO DE CAJA'!B$3:B$9173,A8773,'RELACION PAGO DE CAJA'!K$3:K$9173)+SUMIF('RELACION PAGO DE CAJA'!B$3:B$9173,A8773,'RELACION PAGO DE CAJA'!L$3:L$9173)+(SUMIF('RELACION PAGO DE CAJA'!B$3:B$9173,A8773,'RELACION PAGO DE CAJA'!M$3:M$408)+(SUMIF('RELACION PAGO DE CAJA'!B$3:B$9173,A8773,'RELACION PAGO DE CAJA'!N$3:N$9173)))))</f>
        <v>#REF!</v>
      </c>
    </row>
    <row r="8774" spans="1:10">
      <c r="A8774" s="16" t="str">
        <f t="shared" si="141"/>
        <v/>
      </c>
      <c r="B8774" s="93"/>
      <c r="C8774" s="97"/>
      <c r="D8774" s="25"/>
      <c r="E8774" s="91"/>
      <c r="F8774" s="98"/>
      <c r="G8774" s="23"/>
      <c r="H8774" s="23"/>
      <c r="I8774" s="23"/>
      <c r="J8774" s="14" t="e">
        <f ca="1">F8774-(G8774+(SUMIF('RELACION PAGO DE CAJA'!B$3:B$9173,A8774,'RELACION PAGO DE CAJA'!K$3:K$9173)+SUMIF('RELACION PAGO DE CAJA'!B$3:B$9173,A8774,'RELACION PAGO DE CAJA'!L$3:L$9173)+(SUMIF('RELACION PAGO DE CAJA'!B$3:B$9173,A8774,'RELACION PAGO DE CAJA'!M$3:M$408)+(SUMIF('RELACION PAGO DE CAJA'!B$3:B$9173,A8774,'RELACION PAGO DE CAJA'!N$3:N$9173)))))</f>
        <v>#REF!</v>
      </c>
    </row>
    <row r="8775" spans="1:10">
      <c r="A8775" s="16" t="str">
        <f t="shared" si="141"/>
        <v/>
      </c>
      <c r="B8775" s="93"/>
      <c r="C8775" s="97"/>
      <c r="D8775" s="25"/>
      <c r="E8775" s="91"/>
      <c r="F8775" s="98"/>
      <c r="G8775" s="23"/>
      <c r="H8775" s="23"/>
      <c r="I8775" s="23"/>
      <c r="J8775" s="14" t="e">
        <f ca="1">F8775-(G8775+(SUMIF('RELACION PAGO DE CAJA'!B$3:B$9173,A8775,'RELACION PAGO DE CAJA'!K$3:K$9173)+SUMIF('RELACION PAGO DE CAJA'!B$3:B$9173,A8775,'RELACION PAGO DE CAJA'!L$3:L$9173)+(SUMIF('RELACION PAGO DE CAJA'!B$3:B$9173,A8775,'RELACION PAGO DE CAJA'!M$3:M$408)+(SUMIF('RELACION PAGO DE CAJA'!B$3:B$9173,A8775,'RELACION PAGO DE CAJA'!N$3:N$9173)))))</f>
        <v>#REF!</v>
      </c>
    </row>
    <row r="8776" spans="1:10">
      <c r="A8776" s="16" t="str">
        <f t="shared" si="141"/>
        <v/>
      </c>
      <c r="B8776" s="93"/>
      <c r="C8776" s="97"/>
      <c r="D8776" s="25"/>
      <c r="E8776" s="91"/>
      <c r="F8776" s="98"/>
      <c r="G8776" s="23"/>
      <c r="H8776" s="23"/>
      <c r="I8776" s="23"/>
      <c r="J8776" s="14" t="e">
        <f ca="1">F8776-(G8776+(SUMIF('RELACION PAGO DE CAJA'!B$3:B$9173,A8776,'RELACION PAGO DE CAJA'!K$3:K$9173)+SUMIF('RELACION PAGO DE CAJA'!B$3:B$9173,A8776,'RELACION PAGO DE CAJA'!L$3:L$9173)+(SUMIF('RELACION PAGO DE CAJA'!B$3:B$9173,A8776,'RELACION PAGO DE CAJA'!M$3:M$408)+(SUMIF('RELACION PAGO DE CAJA'!B$3:B$9173,A8776,'RELACION PAGO DE CAJA'!N$3:N$9173)))))</f>
        <v>#REF!</v>
      </c>
    </row>
    <row r="8777" spans="1:10">
      <c r="A8777" s="16" t="str">
        <f t="shared" si="141"/>
        <v/>
      </c>
      <c r="B8777" s="93"/>
      <c r="C8777" s="97"/>
      <c r="D8777" s="25"/>
      <c r="E8777" s="91"/>
      <c r="F8777" s="98"/>
      <c r="G8777" s="23"/>
      <c r="H8777" s="23"/>
      <c r="I8777" s="23"/>
      <c r="J8777" s="14" t="e">
        <f ca="1">F8777-(G8777+(SUMIF('RELACION PAGO DE CAJA'!B$3:B$9173,A8777,'RELACION PAGO DE CAJA'!K$3:K$9173)+SUMIF('RELACION PAGO DE CAJA'!B$3:B$9173,A8777,'RELACION PAGO DE CAJA'!L$3:L$9173)+(SUMIF('RELACION PAGO DE CAJA'!B$3:B$9173,A8777,'RELACION PAGO DE CAJA'!M$3:M$408)+(SUMIF('RELACION PAGO DE CAJA'!B$3:B$9173,A8777,'RELACION PAGO DE CAJA'!N$3:N$9173)))))</f>
        <v>#REF!</v>
      </c>
    </row>
    <row r="8778" spans="1:10">
      <c r="A8778" s="16" t="str">
        <f t="shared" si="141"/>
        <v/>
      </c>
      <c r="B8778" s="93"/>
      <c r="C8778" s="97"/>
      <c r="D8778" s="25"/>
      <c r="E8778" s="91"/>
      <c r="F8778" s="98"/>
      <c r="G8778" s="23"/>
      <c r="H8778" s="23"/>
      <c r="I8778" s="23"/>
      <c r="J8778" s="14" t="e">
        <f ca="1">F8778-(G8778+(SUMIF('RELACION PAGO DE CAJA'!B$3:B$9173,A8778,'RELACION PAGO DE CAJA'!K$3:K$9173)+SUMIF('RELACION PAGO DE CAJA'!B$3:B$9173,A8778,'RELACION PAGO DE CAJA'!L$3:L$9173)+(SUMIF('RELACION PAGO DE CAJA'!B$3:B$9173,A8778,'RELACION PAGO DE CAJA'!M$3:M$408)+(SUMIF('RELACION PAGO DE CAJA'!B$3:B$9173,A8778,'RELACION PAGO DE CAJA'!N$3:N$9173)))))</f>
        <v>#REF!</v>
      </c>
    </row>
    <row r="8779" spans="1:10">
      <c r="A8779" s="16" t="str">
        <f t="shared" si="141"/>
        <v/>
      </c>
      <c r="B8779" s="93"/>
      <c r="C8779" s="97"/>
      <c r="D8779" s="25"/>
      <c r="E8779" s="91"/>
      <c r="F8779" s="98"/>
      <c r="G8779" s="23"/>
      <c r="H8779" s="23"/>
      <c r="I8779" s="23"/>
      <c r="J8779" s="14" t="e">
        <f ca="1">F8779-(G8779+(SUMIF('RELACION PAGO DE CAJA'!B$3:B$9173,A8779,'RELACION PAGO DE CAJA'!K$3:K$9173)+SUMIF('RELACION PAGO DE CAJA'!B$3:B$9173,A8779,'RELACION PAGO DE CAJA'!L$3:L$9173)+(SUMIF('RELACION PAGO DE CAJA'!B$3:B$9173,A8779,'RELACION PAGO DE CAJA'!M$3:M$408)+(SUMIF('RELACION PAGO DE CAJA'!B$3:B$9173,A8779,'RELACION PAGO DE CAJA'!N$3:N$9173)))))</f>
        <v>#REF!</v>
      </c>
    </row>
    <row r="8780" spans="1:10">
      <c r="A8780" s="16" t="str">
        <f t="shared" si="141"/>
        <v/>
      </c>
      <c r="B8780" s="93"/>
      <c r="C8780" s="97"/>
      <c r="D8780" s="25"/>
      <c r="E8780" s="91"/>
      <c r="F8780" s="98"/>
      <c r="G8780" s="23"/>
      <c r="H8780" s="23"/>
      <c r="I8780" s="23"/>
      <c r="J8780" s="14" t="e">
        <f ca="1">F8780-(G8780+(SUMIF('RELACION PAGO DE CAJA'!B$3:B$9173,A8780,'RELACION PAGO DE CAJA'!K$3:K$9173)+SUMIF('RELACION PAGO DE CAJA'!B$3:B$9173,A8780,'RELACION PAGO DE CAJA'!L$3:L$9173)+(SUMIF('RELACION PAGO DE CAJA'!B$3:B$9173,A8780,'RELACION PAGO DE CAJA'!M$3:M$408)+(SUMIF('RELACION PAGO DE CAJA'!B$3:B$9173,A8780,'RELACION PAGO DE CAJA'!N$3:N$9173)))))</f>
        <v>#REF!</v>
      </c>
    </row>
    <row r="8781" spans="1:10">
      <c r="A8781" s="16" t="str">
        <f t="shared" si="141"/>
        <v/>
      </c>
      <c r="B8781" s="93"/>
      <c r="C8781" s="97"/>
      <c r="D8781" s="25"/>
      <c r="E8781" s="91"/>
      <c r="F8781" s="98"/>
      <c r="G8781" s="23"/>
      <c r="H8781" s="23"/>
      <c r="I8781" s="23"/>
      <c r="J8781" s="14" t="e">
        <f ca="1">F8781-(G8781+(SUMIF('RELACION PAGO DE CAJA'!B$3:B$9173,A8781,'RELACION PAGO DE CAJA'!K$3:K$9173)+SUMIF('RELACION PAGO DE CAJA'!B$3:B$9173,A8781,'RELACION PAGO DE CAJA'!L$3:L$9173)+(SUMIF('RELACION PAGO DE CAJA'!B$3:B$9173,A8781,'RELACION PAGO DE CAJA'!M$3:M$408)+(SUMIF('RELACION PAGO DE CAJA'!B$3:B$9173,A8781,'RELACION PAGO DE CAJA'!N$3:N$9173)))))</f>
        <v>#REF!</v>
      </c>
    </row>
    <row r="8782" spans="1:10">
      <c r="A8782" s="16" t="str">
        <f t="shared" si="141"/>
        <v/>
      </c>
      <c r="B8782" s="93"/>
      <c r="C8782" s="97"/>
      <c r="D8782" s="25"/>
      <c r="E8782" s="91"/>
      <c r="F8782" s="98"/>
      <c r="G8782" s="23"/>
      <c r="H8782" s="23"/>
      <c r="I8782" s="23"/>
      <c r="J8782" s="14" t="e">
        <f ca="1">F8782-(G8782+(SUMIF('RELACION PAGO DE CAJA'!B$3:B$9173,A8782,'RELACION PAGO DE CAJA'!K$3:K$9173)+SUMIF('RELACION PAGO DE CAJA'!B$3:B$9173,A8782,'RELACION PAGO DE CAJA'!L$3:L$9173)+(SUMIF('RELACION PAGO DE CAJA'!B$3:B$9173,A8782,'RELACION PAGO DE CAJA'!M$3:M$408)+(SUMIF('RELACION PAGO DE CAJA'!B$3:B$9173,A8782,'RELACION PAGO DE CAJA'!N$3:N$9173)))))</f>
        <v>#REF!</v>
      </c>
    </row>
    <row r="8783" spans="1:10">
      <c r="A8783" s="16" t="str">
        <f t="shared" si="141"/>
        <v/>
      </c>
      <c r="B8783" s="93"/>
      <c r="C8783" s="97"/>
      <c r="D8783" s="25"/>
      <c r="E8783" s="91"/>
      <c r="F8783" s="98"/>
      <c r="G8783" s="23"/>
      <c r="H8783" s="23"/>
      <c r="I8783" s="23"/>
      <c r="J8783" s="14" t="e">
        <f ca="1">F8783-(G8783+(SUMIF('RELACION PAGO DE CAJA'!B$3:B$9173,A8783,'RELACION PAGO DE CAJA'!K$3:K$9173)+SUMIF('RELACION PAGO DE CAJA'!B$3:B$9173,A8783,'RELACION PAGO DE CAJA'!L$3:L$9173)+(SUMIF('RELACION PAGO DE CAJA'!B$3:B$9173,A8783,'RELACION PAGO DE CAJA'!M$3:M$408)+(SUMIF('RELACION PAGO DE CAJA'!B$3:B$9173,A8783,'RELACION PAGO DE CAJA'!N$3:N$9173)))))</f>
        <v>#REF!</v>
      </c>
    </row>
    <row r="8784" spans="1:10">
      <c r="A8784" s="16" t="str">
        <f t="shared" si="141"/>
        <v/>
      </c>
      <c r="B8784" s="93"/>
      <c r="C8784" s="97"/>
      <c r="D8784" s="25"/>
      <c r="E8784" s="91"/>
      <c r="F8784" s="98"/>
      <c r="G8784" s="23"/>
      <c r="H8784" s="23"/>
      <c r="I8784" s="23"/>
      <c r="J8784" s="14" t="e">
        <f ca="1">F8784-(G8784+(SUMIF('RELACION PAGO DE CAJA'!B$3:B$9173,A8784,'RELACION PAGO DE CAJA'!K$3:K$9173)+SUMIF('RELACION PAGO DE CAJA'!B$3:B$9173,A8784,'RELACION PAGO DE CAJA'!L$3:L$9173)+(SUMIF('RELACION PAGO DE CAJA'!B$3:B$9173,A8784,'RELACION PAGO DE CAJA'!M$3:M$408)+(SUMIF('RELACION PAGO DE CAJA'!B$3:B$9173,A8784,'RELACION PAGO DE CAJA'!N$3:N$9173)))))</f>
        <v>#REF!</v>
      </c>
    </row>
    <row r="8785" spans="1:10">
      <c r="A8785" s="16" t="str">
        <f t="shared" si="141"/>
        <v/>
      </c>
      <c r="B8785" s="93"/>
      <c r="C8785" s="97"/>
      <c r="D8785" s="25"/>
      <c r="E8785" s="91"/>
      <c r="F8785" s="98"/>
      <c r="G8785" s="23"/>
      <c r="H8785" s="23"/>
      <c r="I8785" s="23"/>
      <c r="J8785" s="14" t="e">
        <f ca="1">F8785-(G8785+(SUMIF('RELACION PAGO DE CAJA'!B$3:B$9173,A8785,'RELACION PAGO DE CAJA'!K$3:K$9173)+SUMIF('RELACION PAGO DE CAJA'!B$3:B$9173,A8785,'RELACION PAGO DE CAJA'!L$3:L$9173)+(SUMIF('RELACION PAGO DE CAJA'!B$3:B$9173,A8785,'RELACION PAGO DE CAJA'!M$3:M$408)+(SUMIF('RELACION PAGO DE CAJA'!B$3:B$9173,A8785,'RELACION PAGO DE CAJA'!N$3:N$9173)))))</f>
        <v>#REF!</v>
      </c>
    </row>
    <row r="8786" spans="1:10">
      <c r="A8786" s="16" t="str">
        <f t="shared" si="141"/>
        <v/>
      </c>
      <c r="B8786" s="93"/>
      <c r="C8786" s="97"/>
      <c r="D8786" s="25"/>
      <c r="E8786" s="91"/>
      <c r="F8786" s="98"/>
      <c r="G8786" s="23"/>
      <c r="H8786" s="23"/>
      <c r="I8786" s="23"/>
      <c r="J8786" s="14" t="e">
        <f ca="1">F8786-(G8786+(SUMIF('RELACION PAGO DE CAJA'!B$3:B$9173,A8786,'RELACION PAGO DE CAJA'!K$3:K$9173)+SUMIF('RELACION PAGO DE CAJA'!B$3:B$9173,A8786,'RELACION PAGO DE CAJA'!L$3:L$9173)+(SUMIF('RELACION PAGO DE CAJA'!B$3:B$9173,A8786,'RELACION PAGO DE CAJA'!M$3:M$408)+(SUMIF('RELACION PAGO DE CAJA'!B$3:B$9173,A8786,'RELACION PAGO DE CAJA'!N$3:N$9173)))))</f>
        <v>#REF!</v>
      </c>
    </row>
    <row r="8787" spans="1:10">
      <c r="A8787" s="16" t="str">
        <f t="shared" si="141"/>
        <v/>
      </c>
      <c r="B8787" s="93"/>
      <c r="C8787" s="97"/>
      <c r="D8787" s="25"/>
      <c r="E8787" s="91"/>
      <c r="F8787" s="98"/>
      <c r="G8787" s="23"/>
      <c r="H8787" s="23"/>
      <c r="I8787" s="23"/>
      <c r="J8787" s="14" t="e">
        <f ca="1">F8787-(G8787+(SUMIF('RELACION PAGO DE CAJA'!B$3:B$9173,A8787,'RELACION PAGO DE CAJA'!K$3:K$9173)+SUMIF('RELACION PAGO DE CAJA'!B$3:B$9173,A8787,'RELACION PAGO DE CAJA'!L$3:L$9173)+(SUMIF('RELACION PAGO DE CAJA'!B$3:B$9173,A8787,'RELACION PAGO DE CAJA'!M$3:M$408)+(SUMIF('RELACION PAGO DE CAJA'!B$3:B$9173,A8787,'RELACION PAGO DE CAJA'!N$3:N$9173)))))</f>
        <v>#REF!</v>
      </c>
    </row>
    <row r="8788" spans="1:10">
      <c r="A8788" s="16" t="str">
        <f t="shared" si="141"/>
        <v/>
      </c>
      <c r="B8788" s="93"/>
      <c r="C8788" s="97"/>
      <c r="D8788" s="25"/>
      <c r="E8788" s="91"/>
      <c r="F8788" s="98"/>
      <c r="G8788" s="23"/>
      <c r="H8788" s="23"/>
      <c r="I8788" s="23"/>
      <c r="J8788" s="14" t="e">
        <f ca="1">F8788-(G8788+(SUMIF('RELACION PAGO DE CAJA'!B$3:B$9173,A8788,'RELACION PAGO DE CAJA'!K$3:K$9173)+SUMIF('RELACION PAGO DE CAJA'!B$3:B$9173,A8788,'RELACION PAGO DE CAJA'!L$3:L$9173)+(SUMIF('RELACION PAGO DE CAJA'!B$3:B$9173,A8788,'RELACION PAGO DE CAJA'!M$3:M$408)+(SUMIF('RELACION PAGO DE CAJA'!B$3:B$9173,A8788,'RELACION PAGO DE CAJA'!N$3:N$9173)))))</f>
        <v>#REF!</v>
      </c>
    </row>
    <row r="8789" spans="1:10">
      <c r="A8789" s="16" t="str">
        <f t="shared" ref="A8789:A8852" si="142">CONCATENATE(B8789,D8789,E8789)</f>
        <v/>
      </c>
      <c r="B8789" s="93"/>
      <c r="C8789" s="97"/>
      <c r="D8789" s="25"/>
      <c r="E8789" s="91"/>
      <c r="F8789" s="98"/>
      <c r="G8789" s="23"/>
      <c r="H8789" s="23"/>
      <c r="I8789" s="23"/>
      <c r="J8789" s="14" t="e">
        <f ca="1">F8789-(G8789+(SUMIF('RELACION PAGO DE CAJA'!B$3:B$9173,A8789,'RELACION PAGO DE CAJA'!K$3:K$9173)+SUMIF('RELACION PAGO DE CAJA'!B$3:B$9173,A8789,'RELACION PAGO DE CAJA'!L$3:L$9173)+(SUMIF('RELACION PAGO DE CAJA'!B$3:B$9173,A8789,'RELACION PAGO DE CAJA'!M$3:M$408)+(SUMIF('RELACION PAGO DE CAJA'!B$3:B$9173,A8789,'RELACION PAGO DE CAJA'!N$3:N$9173)))))</f>
        <v>#REF!</v>
      </c>
    </row>
    <row r="8790" spans="1:10">
      <c r="A8790" s="16" t="str">
        <f t="shared" si="142"/>
        <v/>
      </c>
      <c r="B8790" s="93"/>
      <c r="C8790" s="97"/>
      <c r="D8790" s="25"/>
      <c r="E8790" s="91"/>
      <c r="F8790" s="98"/>
      <c r="G8790" s="23"/>
      <c r="H8790" s="23"/>
      <c r="I8790" s="23"/>
      <c r="J8790" s="14" t="e">
        <f ca="1">F8790-(G8790+(SUMIF('RELACION PAGO DE CAJA'!B$3:B$9173,A8790,'RELACION PAGO DE CAJA'!K$3:K$9173)+SUMIF('RELACION PAGO DE CAJA'!B$3:B$9173,A8790,'RELACION PAGO DE CAJA'!L$3:L$9173)+(SUMIF('RELACION PAGO DE CAJA'!B$3:B$9173,A8790,'RELACION PAGO DE CAJA'!M$3:M$408)+(SUMIF('RELACION PAGO DE CAJA'!B$3:B$9173,A8790,'RELACION PAGO DE CAJA'!N$3:N$9173)))))</f>
        <v>#REF!</v>
      </c>
    </row>
    <row r="8791" spans="1:10">
      <c r="A8791" s="16" t="str">
        <f t="shared" si="142"/>
        <v/>
      </c>
      <c r="B8791" s="93"/>
      <c r="C8791" s="97"/>
      <c r="D8791" s="25"/>
      <c r="E8791" s="91"/>
      <c r="F8791" s="98"/>
      <c r="G8791" s="23"/>
      <c r="H8791" s="23"/>
      <c r="I8791" s="23"/>
      <c r="J8791" s="14" t="e">
        <f ca="1">F8791-(G8791+(SUMIF('RELACION PAGO DE CAJA'!B$3:B$9173,A8791,'RELACION PAGO DE CAJA'!K$3:K$9173)+SUMIF('RELACION PAGO DE CAJA'!B$3:B$9173,A8791,'RELACION PAGO DE CAJA'!L$3:L$9173)+(SUMIF('RELACION PAGO DE CAJA'!B$3:B$9173,A8791,'RELACION PAGO DE CAJA'!M$3:M$408)+(SUMIF('RELACION PAGO DE CAJA'!B$3:B$9173,A8791,'RELACION PAGO DE CAJA'!N$3:N$9173)))))</f>
        <v>#REF!</v>
      </c>
    </row>
    <row r="8792" spans="1:10">
      <c r="A8792" s="16" t="str">
        <f t="shared" si="142"/>
        <v/>
      </c>
      <c r="B8792" s="93"/>
      <c r="C8792" s="97"/>
      <c r="D8792" s="25"/>
      <c r="E8792" s="91"/>
      <c r="F8792" s="98"/>
      <c r="G8792" s="23"/>
      <c r="H8792" s="23"/>
      <c r="I8792" s="23"/>
      <c r="J8792" s="14" t="e">
        <f ca="1">F8792-(G8792+(SUMIF('RELACION PAGO DE CAJA'!B$3:B$9173,A8792,'RELACION PAGO DE CAJA'!K$3:K$9173)+SUMIF('RELACION PAGO DE CAJA'!B$3:B$9173,A8792,'RELACION PAGO DE CAJA'!L$3:L$9173)+(SUMIF('RELACION PAGO DE CAJA'!B$3:B$9173,A8792,'RELACION PAGO DE CAJA'!M$3:M$408)+(SUMIF('RELACION PAGO DE CAJA'!B$3:B$9173,A8792,'RELACION PAGO DE CAJA'!N$3:N$9173)))))</f>
        <v>#REF!</v>
      </c>
    </row>
    <row r="8793" spans="1:10">
      <c r="A8793" s="16" t="str">
        <f t="shared" si="142"/>
        <v/>
      </c>
      <c r="B8793" s="93"/>
      <c r="C8793" s="97"/>
      <c r="D8793" s="25"/>
      <c r="E8793" s="91"/>
      <c r="F8793" s="98"/>
      <c r="G8793" s="23"/>
      <c r="H8793" s="23"/>
      <c r="I8793" s="23"/>
      <c r="J8793" s="14" t="e">
        <f ca="1">F8793-(G8793+(SUMIF('RELACION PAGO DE CAJA'!B$3:B$9173,A8793,'RELACION PAGO DE CAJA'!K$3:K$9173)+SUMIF('RELACION PAGO DE CAJA'!B$3:B$9173,A8793,'RELACION PAGO DE CAJA'!L$3:L$9173)+(SUMIF('RELACION PAGO DE CAJA'!B$3:B$9173,A8793,'RELACION PAGO DE CAJA'!M$3:M$408)+(SUMIF('RELACION PAGO DE CAJA'!B$3:B$9173,A8793,'RELACION PAGO DE CAJA'!N$3:N$9173)))))</f>
        <v>#REF!</v>
      </c>
    </row>
    <row r="8794" spans="1:10">
      <c r="A8794" s="16" t="str">
        <f t="shared" si="142"/>
        <v/>
      </c>
      <c r="B8794" s="93"/>
      <c r="C8794" s="97"/>
      <c r="D8794" s="25"/>
      <c r="E8794" s="91"/>
      <c r="F8794" s="98"/>
      <c r="G8794" s="23"/>
      <c r="H8794" s="23"/>
      <c r="I8794" s="23"/>
      <c r="J8794" s="14" t="e">
        <f ca="1">F8794-(G8794+(SUMIF('RELACION PAGO DE CAJA'!B$3:B$9173,A8794,'RELACION PAGO DE CAJA'!K$3:K$9173)+SUMIF('RELACION PAGO DE CAJA'!B$3:B$9173,A8794,'RELACION PAGO DE CAJA'!L$3:L$9173)+(SUMIF('RELACION PAGO DE CAJA'!B$3:B$9173,A8794,'RELACION PAGO DE CAJA'!M$3:M$408)+(SUMIF('RELACION PAGO DE CAJA'!B$3:B$9173,A8794,'RELACION PAGO DE CAJA'!N$3:N$9173)))))</f>
        <v>#REF!</v>
      </c>
    </row>
    <row r="8795" spans="1:10">
      <c r="A8795" s="16" t="str">
        <f t="shared" si="142"/>
        <v/>
      </c>
      <c r="B8795" s="93"/>
      <c r="C8795" s="97"/>
      <c r="D8795" s="25"/>
      <c r="E8795" s="91"/>
      <c r="F8795" s="98"/>
      <c r="G8795" s="23"/>
      <c r="H8795" s="23"/>
      <c r="I8795" s="23"/>
      <c r="J8795" s="14" t="e">
        <f ca="1">F8795-(G8795+(SUMIF('RELACION PAGO DE CAJA'!B$3:B$9173,A8795,'RELACION PAGO DE CAJA'!K$3:K$9173)+SUMIF('RELACION PAGO DE CAJA'!B$3:B$9173,A8795,'RELACION PAGO DE CAJA'!L$3:L$9173)+(SUMIF('RELACION PAGO DE CAJA'!B$3:B$9173,A8795,'RELACION PAGO DE CAJA'!M$3:M$408)+(SUMIF('RELACION PAGO DE CAJA'!B$3:B$9173,A8795,'RELACION PAGO DE CAJA'!N$3:N$9173)))))</f>
        <v>#REF!</v>
      </c>
    </row>
    <row r="8796" spans="1:10">
      <c r="A8796" s="16" t="str">
        <f t="shared" si="142"/>
        <v/>
      </c>
      <c r="B8796" s="93"/>
      <c r="C8796" s="97"/>
      <c r="D8796" s="25"/>
      <c r="E8796" s="91"/>
      <c r="F8796" s="98"/>
      <c r="G8796" s="23"/>
      <c r="H8796" s="23"/>
      <c r="I8796" s="23"/>
      <c r="J8796" s="14" t="e">
        <f ca="1">F8796-(G8796+(SUMIF('RELACION PAGO DE CAJA'!B$3:B$9173,A8796,'RELACION PAGO DE CAJA'!K$3:K$9173)+SUMIF('RELACION PAGO DE CAJA'!B$3:B$9173,A8796,'RELACION PAGO DE CAJA'!L$3:L$9173)+(SUMIF('RELACION PAGO DE CAJA'!B$3:B$9173,A8796,'RELACION PAGO DE CAJA'!M$3:M$408)+(SUMIF('RELACION PAGO DE CAJA'!B$3:B$9173,A8796,'RELACION PAGO DE CAJA'!N$3:N$9173)))))</f>
        <v>#REF!</v>
      </c>
    </row>
    <row r="8797" spans="1:10">
      <c r="A8797" s="16" t="str">
        <f t="shared" si="142"/>
        <v/>
      </c>
      <c r="B8797" s="93"/>
      <c r="C8797" s="97"/>
      <c r="D8797" s="25"/>
      <c r="E8797" s="91"/>
      <c r="F8797" s="98"/>
      <c r="G8797" s="23"/>
      <c r="H8797" s="23"/>
      <c r="I8797" s="23"/>
      <c r="J8797" s="14" t="e">
        <f ca="1">F8797-(G8797+(SUMIF('RELACION PAGO DE CAJA'!B$3:B$9173,A8797,'RELACION PAGO DE CAJA'!K$3:K$9173)+SUMIF('RELACION PAGO DE CAJA'!B$3:B$9173,A8797,'RELACION PAGO DE CAJA'!L$3:L$9173)+(SUMIF('RELACION PAGO DE CAJA'!B$3:B$9173,A8797,'RELACION PAGO DE CAJA'!M$3:M$408)+(SUMIF('RELACION PAGO DE CAJA'!B$3:B$9173,A8797,'RELACION PAGO DE CAJA'!N$3:N$9173)))))</f>
        <v>#REF!</v>
      </c>
    </row>
    <row r="8798" spans="1:10">
      <c r="A8798" s="16" t="str">
        <f t="shared" si="142"/>
        <v/>
      </c>
      <c r="B8798" s="93"/>
      <c r="C8798" s="97"/>
      <c r="D8798" s="25"/>
      <c r="E8798" s="91"/>
      <c r="F8798" s="98"/>
      <c r="G8798" s="23"/>
      <c r="H8798" s="23"/>
      <c r="I8798" s="23"/>
      <c r="J8798" s="14" t="e">
        <f ca="1">F8798-(G8798+(SUMIF('RELACION PAGO DE CAJA'!B$3:B$9173,A8798,'RELACION PAGO DE CAJA'!K$3:K$9173)+SUMIF('RELACION PAGO DE CAJA'!B$3:B$9173,A8798,'RELACION PAGO DE CAJA'!L$3:L$9173)+(SUMIF('RELACION PAGO DE CAJA'!B$3:B$9173,A8798,'RELACION PAGO DE CAJA'!M$3:M$408)+(SUMIF('RELACION PAGO DE CAJA'!B$3:B$9173,A8798,'RELACION PAGO DE CAJA'!N$3:N$9173)))))</f>
        <v>#REF!</v>
      </c>
    </row>
    <row r="8799" spans="1:10">
      <c r="A8799" s="16" t="str">
        <f t="shared" si="142"/>
        <v/>
      </c>
      <c r="B8799" s="93"/>
      <c r="C8799" s="97"/>
      <c r="D8799" s="25"/>
      <c r="E8799" s="91"/>
      <c r="F8799" s="98"/>
      <c r="G8799" s="23"/>
      <c r="H8799" s="23"/>
      <c r="I8799" s="23"/>
      <c r="J8799" s="14" t="e">
        <f ca="1">F8799-(G8799+(SUMIF('RELACION PAGO DE CAJA'!B$3:B$9173,A8799,'RELACION PAGO DE CAJA'!K$3:K$9173)+SUMIF('RELACION PAGO DE CAJA'!B$3:B$9173,A8799,'RELACION PAGO DE CAJA'!L$3:L$9173)+(SUMIF('RELACION PAGO DE CAJA'!B$3:B$9173,A8799,'RELACION PAGO DE CAJA'!M$3:M$408)+(SUMIF('RELACION PAGO DE CAJA'!B$3:B$9173,A8799,'RELACION PAGO DE CAJA'!N$3:N$9173)))))</f>
        <v>#REF!</v>
      </c>
    </row>
    <row r="8800" spans="1:10">
      <c r="A8800" s="16" t="str">
        <f t="shared" si="142"/>
        <v/>
      </c>
      <c r="B8800" s="93"/>
      <c r="C8800" s="97"/>
      <c r="D8800" s="25"/>
      <c r="E8800" s="91"/>
      <c r="F8800" s="98"/>
      <c r="G8800" s="23"/>
      <c r="H8800" s="23"/>
      <c r="I8800" s="23"/>
      <c r="J8800" s="14" t="e">
        <f ca="1">F8800-(G8800+(SUMIF('RELACION PAGO DE CAJA'!B$3:B$9173,A8800,'RELACION PAGO DE CAJA'!K$3:K$9173)+SUMIF('RELACION PAGO DE CAJA'!B$3:B$9173,A8800,'RELACION PAGO DE CAJA'!L$3:L$9173)+(SUMIF('RELACION PAGO DE CAJA'!B$3:B$9173,A8800,'RELACION PAGO DE CAJA'!M$3:M$408)+(SUMIF('RELACION PAGO DE CAJA'!B$3:B$9173,A8800,'RELACION PAGO DE CAJA'!N$3:N$9173)))))</f>
        <v>#REF!</v>
      </c>
    </row>
    <row r="8801" spans="1:10">
      <c r="A8801" s="16" t="str">
        <f t="shared" si="142"/>
        <v/>
      </c>
      <c r="B8801" s="93"/>
      <c r="C8801" s="97"/>
      <c r="D8801" s="25"/>
      <c r="E8801" s="91"/>
      <c r="F8801" s="98"/>
      <c r="G8801" s="23"/>
      <c r="H8801" s="23"/>
      <c r="I8801" s="23"/>
      <c r="J8801" s="14" t="e">
        <f ca="1">F8801-(G8801+(SUMIF('RELACION PAGO DE CAJA'!B$3:B$9173,A8801,'RELACION PAGO DE CAJA'!K$3:K$9173)+SUMIF('RELACION PAGO DE CAJA'!B$3:B$9173,A8801,'RELACION PAGO DE CAJA'!L$3:L$9173)+(SUMIF('RELACION PAGO DE CAJA'!B$3:B$9173,A8801,'RELACION PAGO DE CAJA'!M$3:M$408)+(SUMIF('RELACION PAGO DE CAJA'!B$3:B$9173,A8801,'RELACION PAGO DE CAJA'!N$3:N$9173)))))</f>
        <v>#REF!</v>
      </c>
    </row>
    <row r="8802" spans="1:10">
      <c r="A8802" s="16" t="str">
        <f t="shared" si="142"/>
        <v/>
      </c>
      <c r="B8802" s="93"/>
      <c r="C8802" s="97"/>
      <c r="D8802" s="25"/>
      <c r="E8802" s="91"/>
      <c r="F8802" s="98"/>
      <c r="G8802" s="23"/>
      <c r="H8802" s="23"/>
      <c r="I8802" s="23"/>
      <c r="J8802" s="14" t="e">
        <f ca="1">F8802-(G8802+(SUMIF('RELACION PAGO DE CAJA'!B$3:B$9173,A8802,'RELACION PAGO DE CAJA'!K$3:K$9173)+SUMIF('RELACION PAGO DE CAJA'!B$3:B$9173,A8802,'RELACION PAGO DE CAJA'!L$3:L$9173)+(SUMIF('RELACION PAGO DE CAJA'!B$3:B$9173,A8802,'RELACION PAGO DE CAJA'!M$3:M$408)+(SUMIF('RELACION PAGO DE CAJA'!B$3:B$9173,A8802,'RELACION PAGO DE CAJA'!N$3:N$9173)))))</f>
        <v>#REF!</v>
      </c>
    </row>
    <row r="8803" spans="1:10">
      <c r="A8803" s="16" t="str">
        <f t="shared" si="142"/>
        <v/>
      </c>
      <c r="B8803" s="93"/>
      <c r="C8803" s="97"/>
      <c r="D8803" s="25"/>
      <c r="E8803" s="91"/>
      <c r="F8803" s="98"/>
      <c r="G8803" s="23"/>
      <c r="H8803" s="23"/>
      <c r="I8803" s="23"/>
      <c r="J8803" s="14" t="e">
        <f ca="1">F8803-(G8803+(SUMIF('RELACION PAGO DE CAJA'!B$3:B$9173,A8803,'RELACION PAGO DE CAJA'!K$3:K$9173)+SUMIF('RELACION PAGO DE CAJA'!B$3:B$9173,A8803,'RELACION PAGO DE CAJA'!L$3:L$9173)+(SUMIF('RELACION PAGO DE CAJA'!B$3:B$9173,A8803,'RELACION PAGO DE CAJA'!M$3:M$408)+(SUMIF('RELACION PAGO DE CAJA'!B$3:B$9173,A8803,'RELACION PAGO DE CAJA'!N$3:N$9173)))))</f>
        <v>#REF!</v>
      </c>
    </row>
    <row r="8804" spans="1:10">
      <c r="A8804" s="16" t="str">
        <f t="shared" si="142"/>
        <v/>
      </c>
      <c r="B8804" s="93"/>
      <c r="C8804" s="97"/>
      <c r="D8804" s="25"/>
      <c r="E8804" s="91"/>
      <c r="F8804" s="98"/>
      <c r="G8804" s="23"/>
      <c r="H8804" s="23"/>
      <c r="I8804" s="23"/>
      <c r="J8804" s="14" t="e">
        <f ca="1">F8804-(G8804+(SUMIF('RELACION PAGO DE CAJA'!B$3:B$9173,A8804,'RELACION PAGO DE CAJA'!K$3:K$9173)+SUMIF('RELACION PAGO DE CAJA'!B$3:B$9173,A8804,'RELACION PAGO DE CAJA'!L$3:L$9173)+(SUMIF('RELACION PAGO DE CAJA'!B$3:B$9173,A8804,'RELACION PAGO DE CAJA'!M$3:M$408)+(SUMIF('RELACION PAGO DE CAJA'!B$3:B$9173,A8804,'RELACION PAGO DE CAJA'!N$3:N$9173)))))</f>
        <v>#REF!</v>
      </c>
    </row>
    <row r="8805" spans="1:10">
      <c r="A8805" s="16" t="str">
        <f t="shared" si="142"/>
        <v/>
      </c>
      <c r="B8805" s="93"/>
      <c r="C8805" s="97"/>
      <c r="D8805" s="25"/>
      <c r="E8805" s="91"/>
      <c r="F8805" s="98"/>
      <c r="G8805" s="23"/>
      <c r="H8805" s="23"/>
      <c r="I8805" s="23"/>
      <c r="J8805" s="14" t="e">
        <f ca="1">F8805-(G8805+(SUMIF('RELACION PAGO DE CAJA'!B$3:B$9173,A8805,'RELACION PAGO DE CAJA'!K$3:K$9173)+SUMIF('RELACION PAGO DE CAJA'!B$3:B$9173,A8805,'RELACION PAGO DE CAJA'!L$3:L$9173)+(SUMIF('RELACION PAGO DE CAJA'!B$3:B$9173,A8805,'RELACION PAGO DE CAJA'!M$3:M$408)+(SUMIF('RELACION PAGO DE CAJA'!B$3:B$9173,A8805,'RELACION PAGO DE CAJA'!N$3:N$9173)))))</f>
        <v>#REF!</v>
      </c>
    </row>
    <row r="8806" spans="1:10">
      <c r="A8806" s="16" t="str">
        <f t="shared" si="142"/>
        <v/>
      </c>
      <c r="B8806" s="93"/>
      <c r="C8806" s="97"/>
      <c r="D8806" s="25"/>
      <c r="E8806" s="91"/>
      <c r="F8806" s="98"/>
      <c r="G8806" s="23"/>
      <c r="H8806" s="23"/>
      <c r="I8806" s="23"/>
      <c r="J8806" s="14" t="e">
        <f ca="1">F8806-(G8806+(SUMIF('RELACION PAGO DE CAJA'!B$3:B$9173,A8806,'RELACION PAGO DE CAJA'!K$3:K$9173)+SUMIF('RELACION PAGO DE CAJA'!B$3:B$9173,A8806,'RELACION PAGO DE CAJA'!L$3:L$9173)+(SUMIF('RELACION PAGO DE CAJA'!B$3:B$9173,A8806,'RELACION PAGO DE CAJA'!M$3:M$408)+(SUMIF('RELACION PAGO DE CAJA'!B$3:B$9173,A8806,'RELACION PAGO DE CAJA'!N$3:N$9173)))))</f>
        <v>#REF!</v>
      </c>
    </row>
    <row r="8807" spans="1:10">
      <c r="A8807" s="16" t="str">
        <f t="shared" si="142"/>
        <v/>
      </c>
      <c r="B8807" s="93"/>
      <c r="C8807" s="97"/>
      <c r="D8807" s="25"/>
      <c r="E8807" s="91"/>
      <c r="F8807" s="98"/>
      <c r="G8807" s="23"/>
      <c r="H8807" s="23"/>
      <c r="I8807" s="23"/>
      <c r="J8807" s="14" t="e">
        <f ca="1">F8807-(G8807+(SUMIF('RELACION PAGO DE CAJA'!B$3:B$9173,A8807,'RELACION PAGO DE CAJA'!K$3:K$9173)+SUMIF('RELACION PAGO DE CAJA'!B$3:B$9173,A8807,'RELACION PAGO DE CAJA'!L$3:L$9173)+(SUMIF('RELACION PAGO DE CAJA'!B$3:B$9173,A8807,'RELACION PAGO DE CAJA'!M$3:M$408)+(SUMIF('RELACION PAGO DE CAJA'!B$3:B$9173,A8807,'RELACION PAGO DE CAJA'!N$3:N$9173)))))</f>
        <v>#REF!</v>
      </c>
    </row>
    <row r="8808" spans="1:10">
      <c r="A8808" s="16" t="str">
        <f t="shared" si="142"/>
        <v/>
      </c>
      <c r="B8808" s="93"/>
      <c r="C8808" s="97"/>
      <c r="D8808" s="25"/>
      <c r="E8808" s="91"/>
      <c r="F8808" s="98"/>
      <c r="G8808" s="23"/>
      <c r="H8808" s="23"/>
      <c r="I8808" s="23"/>
      <c r="J8808" s="14" t="e">
        <f ca="1">F8808-(G8808+(SUMIF('RELACION PAGO DE CAJA'!B$3:B$9173,A8808,'RELACION PAGO DE CAJA'!K$3:K$9173)+SUMIF('RELACION PAGO DE CAJA'!B$3:B$9173,A8808,'RELACION PAGO DE CAJA'!L$3:L$9173)+(SUMIF('RELACION PAGO DE CAJA'!B$3:B$9173,A8808,'RELACION PAGO DE CAJA'!M$3:M$408)+(SUMIF('RELACION PAGO DE CAJA'!B$3:B$9173,A8808,'RELACION PAGO DE CAJA'!N$3:N$9173)))))</f>
        <v>#REF!</v>
      </c>
    </row>
    <row r="8809" spans="1:10">
      <c r="A8809" s="16" t="str">
        <f t="shared" si="142"/>
        <v/>
      </c>
      <c r="B8809" s="93"/>
      <c r="C8809" s="97"/>
      <c r="D8809" s="25"/>
      <c r="E8809" s="91"/>
      <c r="F8809" s="98"/>
      <c r="G8809" s="23"/>
      <c r="H8809" s="23"/>
      <c r="I8809" s="23"/>
      <c r="J8809" s="14" t="e">
        <f ca="1">F8809-(G8809+(SUMIF('RELACION PAGO DE CAJA'!B$3:B$9173,A8809,'RELACION PAGO DE CAJA'!K$3:K$9173)+SUMIF('RELACION PAGO DE CAJA'!B$3:B$9173,A8809,'RELACION PAGO DE CAJA'!L$3:L$9173)+(SUMIF('RELACION PAGO DE CAJA'!B$3:B$9173,A8809,'RELACION PAGO DE CAJA'!M$3:M$408)+(SUMIF('RELACION PAGO DE CAJA'!B$3:B$9173,A8809,'RELACION PAGO DE CAJA'!N$3:N$9173)))))</f>
        <v>#REF!</v>
      </c>
    </row>
    <row r="8810" spans="1:10">
      <c r="A8810" s="16" t="str">
        <f t="shared" si="142"/>
        <v/>
      </c>
      <c r="B8810" s="93"/>
      <c r="C8810" s="97"/>
      <c r="D8810" s="25"/>
      <c r="E8810" s="91"/>
      <c r="F8810" s="98"/>
      <c r="G8810" s="23"/>
      <c r="H8810" s="23"/>
      <c r="I8810" s="23"/>
      <c r="J8810" s="14" t="e">
        <f ca="1">F8810-(G8810+(SUMIF('RELACION PAGO DE CAJA'!B$3:B$9173,A8810,'RELACION PAGO DE CAJA'!K$3:K$9173)+SUMIF('RELACION PAGO DE CAJA'!B$3:B$9173,A8810,'RELACION PAGO DE CAJA'!L$3:L$9173)+(SUMIF('RELACION PAGO DE CAJA'!B$3:B$9173,A8810,'RELACION PAGO DE CAJA'!M$3:M$408)+(SUMIF('RELACION PAGO DE CAJA'!B$3:B$9173,A8810,'RELACION PAGO DE CAJA'!N$3:N$9173)))))</f>
        <v>#REF!</v>
      </c>
    </row>
    <row r="8811" spans="1:10">
      <c r="A8811" s="16" t="str">
        <f t="shared" si="142"/>
        <v/>
      </c>
      <c r="B8811" s="93"/>
      <c r="C8811" s="97"/>
      <c r="D8811" s="25"/>
      <c r="E8811" s="91"/>
      <c r="F8811" s="98"/>
      <c r="G8811" s="23"/>
      <c r="H8811" s="23"/>
      <c r="I8811" s="23"/>
      <c r="J8811" s="14" t="e">
        <f ca="1">F8811-(G8811+(SUMIF('RELACION PAGO DE CAJA'!B$3:B$9173,A8811,'RELACION PAGO DE CAJA'!K$3:K$9173)+SUMIF('RELACION PAGO DE CAJA'!B$3:B$9173,A8811,'RELACION PAGO DE CAJA'!L$3:L$9173)+(SUMIF('RELACION PAGO DE CAJA'!B$3:B$9173,A8811,'RELACION PAGO DE CAJA'!M$3:M$408)+(SUMIF('RELACION PAGO DE CAJA'!B$3:B$9173,A8811,'RELACION PAGO DE CAJA'!N$3:N$9173)))))</f>
        <v>#REF!</v>
      </c>
    </row>
    <row r="8812" spans="1:10">
      <c r="A8812" s="16" t="str">
        <f t="shared" si="142"/>
        <v/>
      </c>
      <c r="B8812" s="93"/>
      <c r="C8812" s="97"/>
      <c r="D8812" s="25"/>
      <c r="E8812" s="91"/>
      <c r="F8812" s="98"/>
      <c r="G8812" s="23"/>
      <c r="H8812" s="23"/>
      <c r="I8812" s="23"/>
      <c r="J8812" s="14" t="e">
        <f ca="1">F8812-(G8812+(SUMIF('RELACION PAGO DE CAJA'!B$3:B$9173,A8812,'RELACION PAGO DE CAJA'!K$3:K$9173)+SUMIF('RELACION PAGO DE CAJA'!B$3:B$9173,A8812,'RELACION PAGO DE CAJA'!L$3:L$9173)+(SUMIF('RELACION PAGO DE CAJA'!B$3:B$9173,A8812,'RELACION PAGO DE CAJA'!M$3:M$408)+(SUMIF('RELACION PAGO DE CAJA'!B$3:B$9173,A8812,'RELACION PAGO DE CAJA'!N$3:N$9173)))))</f>
        <v>#REF!</v>
      </c>
    </row>
    <row r="8813" spans="1:10">
      <c r="A8813" s="16" t="str">
        <f t="shared" si="142"/>
        <v/>
      </c>
      <c r="B8813" s="93"/>
      <c r="C8813" s="97"/>
      <c r="D8813" s="25"/>
      <c r="E8813" s="91"/>
      <c r="F8813" s="98"/>
      <c r="G8813" s="23"/>
      <c r="H8813" s="23"/>
      <c r="I8813" s="23"/>
      <c r="J8813" s="14" t="e">
        <f ca="1">F8813-(G8813+(SUMIF('RELACION PAGO DE CAJA'!B$3:B$9173,A8813,'RELACION PAGO DE CAJA'!K$3:K$9173)+SUMIF('RELACION PAGO DE CAJA'!B$3:B$9173,A8813,'RELACION PAGO DE CAJA'!L$3:L$9173)+(SUMIF('RELACION PAGO DE CAJA'!B$3:B$9173,A8813,'RELACION PAGO DE CAJA'!M$3:M$408)+(SUMIF('RELACION PAGO DE CAJA'!B$3:B$9173,A8813,'RELACION PAGO DE CAJA'!N$3:N$9173)))))</f>
        <v>#REF!</v>
      </c>
    </row>
    <row r="8814" spans="1:10">
      <c r="A8814" s="16" t="str">
        <f t="shared" si="142"/>
        <v/>
      </c>
      <c r="B8814" s="93"/>
      <c r="C8814" s="97"/>
      <c r="D8814" s="25"/>
      <c r="E8814" s="91"/>
      <c r="F8814" s="98"/>
      <c r="G8814" s="23"/>
      <c r="H8814" s="23"/>
      <c r="I8814" s="23"/>
      <c r="J8814" s="14" t="e">
        <f ca="1">F8814-(G8814+(SUMIF('RELACION PAGO DE CAJA'!B$3:B$9173,A8814,'RELACION PAGO DE CAJA'!K$3:K$9173)+SUMIF('RELACION PAGO DE CAJA'!B$3:B$9173,A8814,'RELACION PAGO DE CAJA'!L$3:L$9173)+(SUMIF('RELACION PAGO DE CAJA'!B$3:B$9173,A8814,'RELACION PAGO DE CAJA'!M$3:M$408)+(SUMIF('RELACION PAGO DE CAJA'!B$3:B$9173,A8814,'RELACION PAGO DE CAJA'!N$3:N$9173)))))</f>
        <v>#REF!</v>
      </c>
    </row>
    <row r="8815" spans="1:10">
      <c r="A8815" s="16" t="str">
        <f t="shared" si="142"/>
        <v/>
      </c>
      <c r="B8815" s="93"/>
      <c r="C8815" s="97"/>
      <c r="D8815" s="25"/>
      <c r="E8815" s="91"/>
      <c r="F8815" s="98"/>
      <c r="G8815" s="23"/>
      <c r="H8815" s="23"/>
      <c r="I8815" s="23"/>
      <c r="J8815" s="14" t="e">
        <f ca="1">F8815-(G8815+(SUMIF('RELACION PAGO DE CAJA'!B$3:B$9173,A8815,'RELACION PAGO DE CAJA'!K$3:K$9173)+SUMIF('RELACION PAGO DE CAJA'!B$3:B$9173,A8815,'RELACION PAGO DE CAJA'!L$3:L$9173)+(SUMIF('RELACION PAGO DE CAJA'!B$3:B$9173,A8815,'RELACION PAGO DE CAJA'!M$3:M$408)+(SUMIF('RELACION PAGO DE CAJA'!B$3:B$9173,A8815,'RELACION PAGO DE CAJA'!N$3:N$9173)))))</f>
        <v>#REF!</v>
      </c>
    </row>
    <row r="8816" spans="1:10">
      <c r="A8816" s="16" t="str">
        <f t="shared" si="142"/>
        <v/>
      </c>
      <c r="B8816" s="93"/>
      <c r="C8816" s="97"/>
      <c r="D8816" s="25"/>
      <c r="E8816" s="91"/>
      <c r="F8816" s="98"/>
      <c r="G8816" s="23"/>
      <c r="H8816" s="23"/>
      <c r="I8816" s="23"/>
      <c r="J8816" s="14" t="e">
        <f ca="1">F8816-(G8816+(SUMIF('RELACION PAGO DE CAJA'!B$3:B$9173,A8816,'RELACION PAGO DE CAJA'!K$3:K$9173)+SUMIF('RELACION PAGO DE CAJA'!B$3:B$9173,A8816,'RELACION PAGO DE CAJA'!L$3:L$9173)+(SUMIF('RELACION PAGO DE CAJA'!B$3:B$9173,A8816,'RELACION PAGO DE CAJA'!M$3:M$408)+(SUMIF('RELACION PAGO DE CAJA'!B$3:B$9173,A8816,'RELACION PAGO DE CAJA'!N$3:N$9173)))))</f>
        <v>#REF!</v>
      </c>
    </row>
    <row r="8817" spans="1:10">
      <c r="A8817" s="16" t="str">
        <f t="shared" si="142"/>
        <v/>
      </c>
      <c r="B8817" s="93"/>
      <c r="C8817" s="97"/>
      <c r="D8817" s="25"/>
      <c r="E8817" s="91"/>
      <c r="F8817" s="98"/>
      <c r="G8817" s="23"/>
      <c r="H8817" s="23"/>
      <c r="I8817" s="23"/>
      <c r="J8817" s="14" t="e">
        <f ca="1">F8817-(G8817+(SUMIF('RELACION PAGO DE CAJA'!B$3:B$9173,A8817,'RELACION PAGO DE CAJA'!K$3:K$9173)+SUMIF('RELACION PAGO DE CAJA'!B$3:B$9173,A8817,'RELACION PAGO DE CAJA'!L$3:L$9173)+(SUMIF('RELACION PAGO DE CAJA'!B$3:B$9173,A8817,'RELACION PAGO DE CAJA'!M$3:M$408)+(SUMIF('RELACION PAGO DE CAJA'!B$3:B$9173,A8817,'RELACION PAGO DE CAJA'!N$3:N$9173)))))</f>
        <v>#REF!</v>
      </c>
    </row>
    <row r="8818" spans="1:10">
      <c r="A8818" s="16" t="str">
        <f t="shared" si="142"/>
        <v/>
      </c>
      <c r="B8818" s="93"/>
      <c r="C8818" s="97"/>
      <c r="D8818" s="25"/>
      <c r="E8818" s="91"/>
      <c r="F8818" s="98"/>
      <c r="G8818" s="23"/>
      <c r="H8818" s="23"/>
      <c r="I8818" s="23"/>
      <c r="J8818" s="14" t="e">
        <f ca="1">F8818-(G8818+(SUMIF('RELACION PAGO DE CAJA'!B$3:B$9173,A8818,'RELACION PAGO DE CAJA'!K$3:K$9173)+SUMIF('RELACION PAGO DE CAJA'!B$3:B$9173,A8818,'RELACION PAGO DE CAJA'!L$3:L$9173)+(SUMIF('RELACION PAGO DE CAJA'!B$3:B$9173,A8818,'RELACION PAGO DE CAJA'!M$3:M$408)+(SUMIF('RELACION PAGO DE CAJA'!B$3:B$9173,A8818,'RELACION PAGO DE CAJA'!N$3:N$9173)))))</f>
        <v>#REF!</v>
      </c>
    </row>
    <row r="8819" spans="1:10">
      <c r="A8819" s="16" t="str">
        <f t="shared" si="142"/>
        <v/>
      </c>
      <c r="B8819" s="93"/>
      <c r="C8819" s="97"/>
      <c r="D8819" s="25"/>
      <c r="E8819" s="91"/>
      <c r="F8819" s="98"/>
      <c r="G8819" s="23"/>
      <c r="H8819" s="23"/>
      <c r="I8819" s="23"/>
      <c r="J8819" s="14" t="e">
        <f ca="1">F8819-(G8819+(SUMIF('RELACION PAGO DE CAJA'!B$3:B$9173,A8819,'RELACION PAGO DE CAJA'!K$3:K$9173)+SUMIF('RELACION PAGO DE CAJA'!B$3:B$9173,A8819,'RELACION PAGO DE CAJA'!L$3:L$9173)+(SUMIF('RELACION PAGO DE CAJA'!B$3:B$9173,A8819,'RELACION PAGO DE CAJA'!M$3:M$408)+(SUMIF('RELACION PAGO DE CAJA'!B$3:B$9173,A8819,'RELACION PAGO DE CAJA'!N$3:N$9173)))))</f>
        <v>#REF!</v>
      </c>
    </row>
    <row r="8820" spans="1:10">
      <c r="A8820" s="16" t="str">
        <f t="shared" si="142"/>
        <v/>
      </c>
      <c r="B8820" s="93"/>
      <c r="C8820" s="97"/>
      <c r="D8820" s="25"/>
      <c r="E8820" s="91"/>
      <c r="F8820" s="98"/>
      <c r="G8820" s="23"/>
      <c r="H8820" s="23"/>
      <c r="I8820" s="23"/>
      <c r="J8820" s="14" t="e">
        <f ca="1">F8820-(G8820+(SUMIF('RELACION PAGO DE CAJA'!B$3:B$9173,A8820,'RELACION PAGO DE CAJA'!K$3:K$9173)+SUMIF('RELACION PAGO DE CAJA'!B$3:B$9173,A8820,'RELACION PAGO DE CAJA'!L$3:L$9173)+(SUMIF('RELACION PAGO DE CAJA'!B$3:B$9173,A8820,'RELACION PAGO DE CAJA'!M$3:M$408)+(SUMIF('RELACION PAGO DE CAJA'!B$3:B$9173,A8820,'RELACION PAGO DE CAJA'!N$3:N$9173)))))</f>
        <v>#REF!</v>
      </c>
    </row>
    <row r="8821" spans="1:10">
      <c r="A8821" s="16" t="str">
        <f t="shared" si="142"/>
        <v/>
      </c>
      <c r="B8821" s="93"/>
      <c r="C8821" s="97"/>
      <c r="D8821" s="25"/>
      <c r="E8821" s="91"/>
      <c r="F8821" s="98"/>
      <c r="G8821" s="23"/>
      <c r="H8821" s="23"/>
      <c r="I8821" s="23"/>
      <c r="J8821" s="14" t="e">
        <f ca="1">F8821-(G8821+(SUMIF('RELACION PAGO DE CAJA'!B$3:B$9173,A8821,'RELACION PAGO DE CAJA'!K$3:K$9173)+SUMIF('RELACION PAGO DE CAJA'!B$3:B$9173,A8821,'RELACION PAGO DE CAJA'!L$3:L$9173)+(SUMIF('RELACION PAGO DE CAJA'!B$3:B$9173,A8821,'RELACION PAGO DE CAJA'!M$3:M$408)+(SUMIF('RELACION PAGO DE CAJA'!B$3:B$9173,A8821,'RELACION PAGO DE CAJA'!N$3:N$9173)))))</f>
        <v>#REF!</v>
      </c>
    </row>
    <row r="8822" spans="1:10">
      <c r="A8822" s="16" t="str">
        <f t="shared" si="142"/>
        <v/>
      </c>
      <c r="B8822" s="93"/>
      <c r="C8822" s="97"/>
      <c r="D8822" s="25"/>
      <c r="E8822" s="91"/>
      <c r="F8822" s="98"/>
      <c r="G8822" s="23"/>
      <c r="H8822" s="23"/>
      <c r="I8822" s="23"/>
      <c r="J8822" s="14" t="e">
        <f ca="1">F8822-(G8822+(SUMIF('RELACION PAGO DE CAJA'!B$3:B$9173,A8822,'RELACION PAGO DE CAJA'!K$3:K$9173)+SUMIF('RELACION PAGO DE CAJA'!B$3:B$9173,A8822,'RELACION PAGO DE CAJA'!L$3:L$9173)+(SUMIF('RELACION PAGO DE CAJA'!B$3:B$9173,A8822,'RELACION PAGO DE CAJA'!M$3:M$408)+(SUMIF('RELACION PAGO DE CAJA'!B$3:B$9173,A8822,'RELACION PAGO DE CAJA'!N$3:N$9173)))))</f>
        <v>#REF!</v>
      </c>
    </row>
    <row r="8823" spans="1:10">
      <c r="A8823" s="16" t="str">
        <f t="shared" si="142"/>
        <v/>
      </c>
      <c r="B8823" s="93"/>
      <c r="C8823" s="97"/>
      <c r="D8823" s="25"/>
      <c r="E8823" s="91"/>
      <c r="F8823" s="98"/>
      <c r="G8823" s="23"/>
      <c r="H8823" s="23"/>
      <c r="I8823" s="23"/>
      <c r="J8823" s="14" t="e">
        <f ca="1">F8823-(G8823+(SUMIF('RELACION PAGO DE CAJA'!B$3:B$9173,A8823,'RELACION PAGO DE CAJA'!K$3:K$9173)+SUMIF('RELACION PAGO DE CAJA'!B$3:B$9173,A8823,'RELACION PAGO DE CAJA'!L$3:L$9173)+(SUMIF('RELACION PAGO DE CAJA'!B$3:B$9173,A8823,'RELACION PAGO DE CAJA'!M$3:M$408)+(SUMIF('RELACION PAGO DE CAJA'!B$3:B$9173,A8823,'RELACION PAGO DE CAJA'!N$3:N$9173)))))</f>
        <v>#REF!</v>
      </c>
    </row>
    <row r="8824" spans="1:10">
      <c r="A8824" s="16" t="str">
        <f t="shared" si="142"/>
        <v/>
      </c>
      <c r="B8824" s="93"/>
      <c r="C8824" s="97"/>
      <c r="D8824" s="25"/>
      <c r="E8824" s="91"/>
      <c r="F8824" s="98"/>
      <c r="G8824" s="23"/>
      <c r="H8824" s="23"/>
      <c r="I8824" s="23"/>
      <c r="J8824" s="14" t="e">
        <f ca="1">F8824-(G8824+(SUMIF('RELACION PAGO DE CAJA'!B$3:B$9173,A8824,'RELACION PAGO DE CAJA'!K$3:K$9173)+SUMIF('RELACION PAGO DE CAJA'!B$3:B$9173,A8824,'RELACION PAGO DE CAJA'!L$3:L$9173)+(SUMIF('RELACION PAGO DE CAJA'!B$3:B$9173,A8824,'RELACION PAGO DE CAJA'!M$3:M$408)+(SUMIF('RELACION PAGO DE CAJA'!B$3:B$9173,A8824,'RELACION PAGO DE CAJA'!N$3:N$9173)))))</f>
        <v>#REF!</v>
      </c>
    </row>
    <row r="8825" spans="1:10">
      <c r="A8825" s="16" t="str">
        <f t="shared" si="142"/>
        <v/>
      </c>
      <c r="B8825" s="93"/>
      <c r="C8825" s="97"/>
      <c r="D8825" s="25"/>
      <c r="E8825" s="91"/>
      <c r="F8825" s="98"/>
      <c r="G8825" s="23"/>
      <c r="H8825" s="23"/>
      <c r="I8825" s="23"/>
      <c r="J8825" s="14" t="e">
        <f ca="1">F8825-(G8825+(SUMIF('RELACION PAGO DE CAJA'!B$3:B$9173,A8825,'RELACION PAGO DE CAJA'!K$3:K$9173)+SUMIF('RELACION PAGO DE CAJA'!B$3:B$9173,A8825,'RELACION PAGO DE CAJA'!L$3:L$9173)+(SUMIF('RELACION PAGO DE CAJA'!B$3:B$9173,A8825,'RELACION PAGO DE CAJA'!M$3:M$408)+(SUMIF('RELACION PAGO DE CAJA'!B$3:B$9173,A8825,'RELACION PAGO DE CAJA'!N$3:N$9173)))))</f>
        <v>#REF!</v>
      </c>
    </row>
    <row r="8826" spans="1:10">
      <c r="A8826" s="16" t="str">
        <f t="shared" si="142"/>
        <v/>
      </c>
      <c r="B8826" s="93"/>
      <c r="C8826" s="97"/>
      <c r="D8826" s="25"/>
      <c r="E8826" s="91"/>
      <c r="F8826" s="98"/>
      <c r="G8826" s="23"/>
      <c r="H8826" s="23"/>
      <c r="I8826" s="23"/>
      <c r="J8826" s="14" t="e">
        <f ca="1">F8826-(G8826+(SUMIF('RELACION PAGO DE CAJA'!B$3:B$9173,A8826,'RELACION PAGO DE CAJA'!K$3:K$9173)+SUMIF('RELACION PAGO DE CAJA'!B$3:B$9173,A8826,'RELACION PAGO DE CAJA'!L$3:L$9173)+(SUMIF('RELACION PAGO DE CAJA'!B$3:B$9173,A8826,'RELACION PAGO DE CAJA'!M$3:M$408)+(SUMIF('RELACION PAGO DE CAJA'!B$3:B$9173,A8826,'RELACION PAGO DE CAJA'!N$3:N$9173)))))</f>
        <v>#REF!</v>
      </c>
    </row>
    <row r="8827" spans="1:10">
      <c r="A8827" s="16" t="str">
        <f t="shared" si="142"/>
        <v/>
      </c>
      <c r="B8827" s="93"/>
      <c r="C8827" s="97"/>
      <c r="D8827" s="25"/>
      <c r="E8827" s="91"/>
      <c r="F8827" s="98"/>
      <c r="G8827" s="23"/>
      <c r="H8827" s="23"/>
      <c r="I8827" s="23"/>
      <c r="J8827" s="14" t="e">
        <f ca="1">F8827-(G8827+(SUMIF('RELACION PAGO DE CAJA'!B$3:B$9173,A8827,'RELACION PAGO DE CAJA'!K$3:K$9173)+SUMIF('RELACION PAGO DE CAJA'!B$3:B$9173,A8827,'RELACION PAGO DE CAJA'!L$3:L$9173)+(SUMIF('RELACION PAGO DE CAJA'!B$3:B$9173,A8827,'RELACION PAGO DE CAJA'!M$3:M$408)+(SUMIF('RELACION PAGO DE CAJA'!B$3:B$9173,A8827,'RELACION PAGO DE CAJA'!N$3:N$9173)))))</f>
        <v>#REF!</v>
      </c>
    </row>
    <row r="8828" spans="1:10">
      <c r="A8828" s="16" t="str">
        <f t="shared" si="142"/>
        <v/>
      </c>
      <c r="B8828" s="93"/>
      <c r="C8828" s="97"/>
      <c r="D8828" s="25"/>
      <c r="E8828" s="91"/>
      <c r="F8828" s="98"/>
      <c r="G8828" s="23"/>
      <c r="H8828" s="23"/>
      <c r="I8828" s="23"/>
      <c r="J8828" s="14" t="e">
        <f ca="1">F8828-(G8828+(SUMIF('RELACION PAGO DE CAJA'!B$3:B$9173,A8828,'RELACION PAGO DE CAJA'!K$3:K$9173)+SUMIF('RELACION PAGO DE CAJA'!B$3:B$9173,A8828,'RELACION PAGO DE CAJA'!L$3:L$9173)+(SUMIF('RELACION PAGO DE CAJA'!B$3:B$9173,A8828,'RELACION PAGO DE CAJA'!M$3:M$408)+(SUMIF('RELACION PAGO DE CAJA'!B$3:B$9173,A8828,'RELACION PAGO DE CAJA'!N$3:N$9173)))))</f>
        <v>#REF!</v>
      </c>
    </row>
    <row r="8829" spans="1:10">
      <c r="A8829" s="16" t="str">
        <f t="shared" si="142"/>
        <v/>
      </c>
      <c r="B8829" s="93"/>
      <c r="C8829" s="97"/>
      <c r="D8829" s="25"/>
      <c r="E8829" s="91"/>
      <c r="F8829" s="98"/>
      <c r="G8829" s="23"/>
      <c r="H8829" s="23"/>
      <c r="I8829" s="23"/>
      <c r="J8829" s="14" t="e">
        <f ca="1">F8829-(G8829+(SUMIF('RELACION PAGO DE CAJA'!B$3:B$9173,A8829,'RELACION PAGO DE CAJA'!K$3:K$9173)+SUMIF('RELACION PAGO DE CAJA'!B$3:B$9173,A8829,'RELACION PAGO DE CAJA'!L$3:L$9173)+(SUMIF('RELACION PAGO DE CAJA'!B$3:B$9173,A8829,'RELACION PAGO DE CAJA'!M$3:M$408)+(SUMIF('RELACION PAGO DE CAJA'!B$3:B$9173,A8829,'RELACION PAGO DE CAJA'!N$3:N$9173)))))</f>
        <v>#REF!</v>
      </c>
    </row>
    <row r="8830" spans="1:10">
      <c r="A8830" s="16" t="str">
        <f t="shared" si="142"/>
        <v/>
      </c>
      <c r="B8830" s="93"/>
      <c r="C8830" s="97"/>
      <c r="D8830" s="25"/>
      <c r="E8830" s="91"/>
      <c r="F8830" s="98"/>
      <c r="G8830" s="23"/>
      <c r="H8830" s="23"/>
      <c r="I8830" s="23"/>
      <c r="J8830" s="14" t="e">
        <f ca="1">F8830-(G8830+(SUMIF('RELACION PAGO DE CAJA'!B$3:B$9173,A8830,'RELACION PAGO DE CAJA'!K$3:K$9173)+SUMIF('RELACION PAGO DE CAJA'!B$3:B$9173,A8830,'RELACION PAGO DE CAJA'!L$3:L$9173)+(SUMIF('RELACION PAGO DE CAJA'!B$3:B$9173,A8830,'RELACION PAGO DE CAJA'!M$3:M$408)+(SUMIF('RELACION PAGO DE CAJA'!B$3:B$9173,A8830,'RELACION PAGO DE CAJA'!N$3:N$9173)))))</f>
        <v>#REF!</v>
      </c>
    </row>
    <row r="8831" spans="1:10">
      <c r="A8831" s="16" t="str">
        <f t="shared" si="142"/>
        <v/>
      </c>
      <c r="B8831" s="93"/>
      <c r="C8831" s="97"/>
      <c r="D8831" s="25"/>
      <c r="E8831" s="91"/>
      <c r="F8831" s="98"/>
      <c r="G8831" s="23"/>
      <c r="H8831" s="23"/>
      <c r="I8831" s="23"/>
      <c r="J8831" s="14" t="e">
        <f ca="1">F8831-(G8831+(SUMIF('RELACION PAGO DE CAJA'!B$3:B$9173,A8831,'RELACION PAGO DE CAJA'!K$3:K$9173)+SUMIF('RELACION PAGO DE CAJA'!B$3:B$9173,A8831,'RELACION PAGO DE CAJA'!L$3:L$9173)+(SUMIF('RELACION PAGO DE CAJA'!B$3:B$9173,A8831,'RELACION PAGO DE CAJA'!M$3:M$408)+(SUMIF('RELACION PAGO DE CAJA'!B$3:B$9173,A8831,'RELACION PAGO DE CAJA'!N$3:N$9173)))))</f>
        <v>#REF!</v>
      </c>
    </row>
    <row r="8832" spans="1:10">
      <c r="A8832" s="16" t="str">
        <f t="shared" si="142"/>
        <v/>
      </c>
      <c r="B8832" s="93"/>
      <c r="C8832" s="97"/>
      <c r="D8832" s="25"/>
      <c r="E8832" s="91"/>
      <c r="F8832" s="98"/>
      <c r="G8832" s="23"/>
      <c r="H8832" s="23"/>
      <c r="I8832" s="23"/>
      <c r="J8832" s="14" t="e">
        <f ca="1">F8832-(G8832+(SUMIF('RELACION PAGO DE CAJA'!B$3:B$9173,A8832,'RELACION PAGO DE CAJA'!K$3:K$9173)+SUMIF('RELACION PAGO DE CAJA'!B$3:B$9173,A8832,'RELACION PAGO DE CAJA'!L$3:L$9173)+(SUMIF('RELACION PAGO DE CAJA'!B$3:B$9173,A8832,'RELACION PAGO DE CAJA'!M$3:M$408)+(SUMIF('RELACION PAGO DE CAJA'!B$3:B$9173,A8832,'RELACION PAGO DE CAJA'!N$3:N$9173)))))</f>
        <v>#REF!</v>
      </c>
    </row>
    <row r="8833" spans="1:10">
      <c r="A8833" s="16" t="str">
        <f t="shared" si="142"/>
        <v/>
      </c>
      <c r="B8833" s="93"/>
      <c r="C8833" s="97"/>
      <c r="D8833" s="25"/>
      <c r="E8833" s="91"/>
      <c r="F8833" s="98"/>
      <c r="G8833" s="23"/>
      <c r="H8833" s="23"/>
      <c r="I8833" s="23"/>
      <c r="J8833" s="14" t="e">
        <f ca="1">F8833-(G8833+(SUMIF('RELACION PAGO DE CAJA'!B$3:B$9173,A8833,'RELACION PAGO DE CAJA'!K$3:K$9173)+SUMIF('RELACION PAGO DE CAJA'!B$3:B$9173,A8833,'RELACION PAGO DE CAJA'!L$3:L$9173)+(SUMIF('RELACION PAGO DE CAJA'!B$3:B$9173,A8833,'RELACION PAGO DE CAJA'!M$3:M$408)+(SUMIF('RELACION PAGO DE CAJA'!B$3:B$9173,A8833,'RELACION PAGO DE CAJA'!N$3:N$9173)))))</f>
        <v>#REF!</v>
      </c>
    </row>
    <row r="8834" spans="1:10">
      <c r="A8834" s="16" t="str">
        <f t="shared" si="142"/>
        <v/>
      </c>
      <c r="B8834" s="93"/>
      <c r="C8834" s="97"/>
      <c r="D8834" s="25"/>
      <c r="E8834" s="91"/>
      <c r="F8834" s="98"/>
      <c r="G8834" s="23"/>
      <c r="H8834" s="23"/>
      <c r="I8834" s="23"/>
      <c r="J8834" s="14" t="e">
        <f ca="1">F8834-(G8834+(SUMIF('RELACION PAGO DE CAJA'!B$3:B$9173,A8834,'RELACION PAGO DE CAJA'!K$3:K$9173)+SUMIF('RELACION PAGO DE CAJA'!B$3:B$9173,A8834,'RELACION PAGO DE CAJA'!L$3:L$9173)+(SUMIF('RELACION PAGO DE CAJA'!B$3:B$9173,A8834,'RELACION PAGO DE CAJA'!M$3:M$408)+(SUMIF('RELACION PAGO DE CAJA'!B$3:B$9173,A8834,'RELACION PAGO DE CAJA'!N$3:N$9173)))))</f>
        <v>#REF!</v>
      </c>
    </row>
    <row r="8835" spans="1:10">
      <c r="A8835" s="16" t="str">
        <f t="shared" si="142"/>
        <v/>
      </c>
      <c r="B8835" s="93"/>
      <c r="C8835" s="97"/>
      <c r="D8835" s="25"/>
      <c r="E8835" s="91"/>
      <c r="F8835" s="98"/>
      <c r="G8835" s="23"/>
      <c r="H8835" s="23"/>
      <c r="I8835" s="23"/>
      <c r="J8835" s="14" t="e">
        <f ca="1">F8835-(G8835+(SUMIF('RELACION PAGO DE CAJA'!B$3:B$9173,A8835,'RELACION PAGO DE CAJA'!K$3:K$9173)+SUMIF('RELACION PAGO DE CAJA'!B$3:B$9173,A8835,'RELACION PAGO DE CAJA'!L$3:L$9173)+(SUMIF('RELACION PAGO DE CAJA'!B$3:B$9173,A8835,'RELACION PAGO DE CAJA'!M$3:M$408)+(SUMIF('RELACION PAGO DE CAJA'!B$3:B$9173,A8835,'RELACION PAGO DE CAJA'!N$3:N$9173)))))</f>
        <v>#REF!</v>
      </c>
    </row>
    <row r="8836" spans="1:10">
      <c r="A8836" s="16" t="str">
        <f t="shared" si="142"/>
        <v/>
      </c>
      <c r="B8836" s="93"/>
      <c r="C8836" s="97"/>
      <c r="D8836" s="25"/>
      <c r="E8836" s="91"/>
      <c r="F8836" s="98"/>
      <c r="G8836" s="23"/>
      <c r="H8836" s="23"/>
      <c r="I8836" s="23"/>
      <c r="J8836" s="14" t="e">
        <f ca="1">F8836-(G8836+(SUMIF('RELACION PAGO DE CAJA'!B$3:B$9173,A8836,'RELACION PAGO DE CAJA'!K$3:K$9173)+SUMIF('RELACION PAGO DE CAJA'!B$3:B$9173,A8836,'RELACION PAGO DE CAJA'!L$3:L$9173)+(SUMIF('RELACION PAGO DE CAJA'!B$3:B$9173,A8836,'RELACION PAGO DE CAJA'!M$3:M$408)+(SUMIF('RELACION PAGO DE CAJA'!B$3:B$9173,A8836,'RELACION PAGO DE CAJA'!N$3:N$9173)))))</f>
        <v>#REF!</v>
      </c>
    </row>
    <row r="8837" spans="1:10">
      <c r="A8837" s="16" t="str">
        <f t="shared" si="142"/>
        <v/>
      </c>
      <c r="B8837" s="93"/>
      <c r="C8837" s="97"/>
      <c r="D8837" s="25"/>
      <c r="E8837" s="91"/>
      <c r="F8837" s="98"/>
      <c r="G8837" s="23"/>
      <c r="H8837" s="23"/>
      <c r="I8837" s="23"/>
      <c r="J8837" s="14" t="e">
        <f ca="1">F8837-(G8837+(SUMIF('RELACION PAGO DE CAJA'!B$3:B$9173,A8837,'RELACION PAGO DE CAJA'!K$3:K$9173)+SUMIF('RELACION PAGO DE CAJA'!B$3:B$9173,A8837,'RELACION PAGO DE CAJA'!L$3:L$9173)+(SUMIF('RELACION PAGO DE CAJA'!B$3:B$9173,A8837,'RELACION PAGO DE CAJA'!M$3:M$408)+(SUMIF('RELACION PAGO DE CAJA'!B$3:B$9173,A8837,'RELACION PAGO DE CAJA'!N$3:N$9173)))))</f>
        <v>#REF!</v>
      </c>
    </row>
    <row r="8838" spans="1:10">
      <c r="A8838" s="16" t="str">
        <f t="shared" si="142"/>
        <v/>
      </c>
      <c r="B8838" s="93"/>
      <c r="C8838" s="97"/>
      <c r="D8838" s="25"/>
      <c r="E8838" s="91"/>
      <c r="F8838" s="98"/>
      <c r="G8838" s="23"/>
      <c r="H8838" s="23"/>
      <c r="I8838" s="23"/>
      <c r="J8838" s="14" t="e">
        <f ca="1">F8838-(G8838+(SUMIF('RELACION PAGO DE CAJA'!B$3:B$9173,A8838,'RELACION PAGO DE CAJA'!K$3:K$9173)+SUMIF('RELACION PAGO DE CAJA'!B$3:B$9173,A8838,'RELACION PAGO DE CAJA'!L$3:L$9173)+(SUMIF('RELACION PAGO DE CAJA'!B$3:B$9173,A8838,'RELACION PAGO DE CAJA'!M$3:M$408)+(SUMIF('RELACION PAGO DE CAJA'!B$3:B$9173,A8838,'RELACION PAGO DE CAJA'!N$3:N$9173)))))</f>
        <v>#REF!</v>
      </c>
    </row>
    <row r="8839" spans="1:10">
      <c r="A8839" s="16" t="str">
        <f t="shared" si="142"/>
        <v/>
      </c>
      <c r="B8839" s="93"/>
      <c r="C8839" s="97"/>
      <c r="D8839" s="25"/>
      <c r="E8839" s="91"/>
      <c r="F8839" s="98"/>
      <c r="G8839" s="23"/>
      <c r="H8839" s="23"/>
      <c r="I8839" s="23"/>
      <c r="J8839" s="14" t="e">
        <f ca="1">F8839-(G8839+(SUMIF('RELACION PAGO DE CAJA'!B$3:B$9173,A8839,'RELACION PAGO DE CAJA'!K$3:K$9173)+SUMIF('RELACION PAGO DE CAJA'!B$3:B$9173,A8839,'RELACION PAGO DE CAJA'!L$3:L$9173)+(SUMIF('RELACION PAGO DE CAJA'!B$3:B$9173,A8839,'RELACION PAGO DE CAJA'!M$3:M$408)+(SUMIF('RELACION PAGO DE CAJA'!B$3:B$9173,A8839,'RELACION PAGO DE CAJA'!N$3:N$9173)))))</f>
        <v>#REF!</v>
      </c>
    </row>
    <row r="8840" spans="1:10">
      <c r="A8840" s="16" t="str">
        <f t="shared" si="142"/>
        <v/>
      </c>
      <c r="B8840" s="93"/>
      <c r="C8840" s="97"/>
      <c r="D8840" s="25"/>
      <c r="E8840" s="91"/>
      <c r="F8840" s="98"/>
      <c r="G8840" s="23"/>
      <c r="H8840" s="23"/>
      <c r="I8840" s="23"/>
      <c r="J8840" s="14" t="e">
        <f ca="1">F8840-(G8840+(SUMIF('RELACION PAGO DE CAJA'!B$3:B$9173,A8840,'RELACION PAGO DE CAJA'!K$3:K$9173)+SUMIF('RELACION PAGO DE CAJA'!B$3:B$9173,A8840,'RELACION PAGO DE CAJA'!L$3:L$9173)+(SUMIF('RELACION PAGO DE CAJA'!B$3:B$9173,A8840,'RELACION PAGO DE CAJA'!M$3:M$408)+(SUMIF('RELACION PAGO DE CAJA'!B$3:B$9173,A8840,'RELACION PAGO DE CAJA'!N$3:N$9173)))))</f>
        <v>#REF!</v>
      </c>
    </row>
    <row r="8841" spans="1:10">
      <c r="A8841" s="16" t="str">
        <f t="shared" si="142"/>
        <v/>
      </c>
      <c r="B8841" s="93"/>
      <c r="C8841" s="97"/>
      <c r="D8841" s="25"/>
      <c r="E8841" s="91"/>
      <c r="F8841" s="98"/>
      <c r="G8841" s="23"/>
      <c r="H8841" s="23"/>
      <c r="I8841" s="23"/>
      <c r="J8841" s="14" t="e">
        <f ca="1">F8841-(G8841+(SUMIF('RELACION PAGO DE CAJA'!B$3:B$9173,A8841,'RELACION PAGO DE CAJA'!K$3:K$9173)+SUMIF('RELACION PAGO DE CAJA'!B$3:B$9173,A8841,'RELACION PAGO DE CAJA'!L$3:L$9173)+(SUMIF('RELACION PAGO DE CAJA'!B$3:B$9173,A8841,'RELACION PAGO DE CAJA'!M$3:M$408)+(SUMIF('RELACION PAGO DE CAJA'!B$3:B$9173,A8841,'RELACION PAGO DE CAJA'!N$3:N$9173)))))</f>
        <v>#REF!</v>
      </c>
    </row>
    <row r="8842" spans="1:10">
      <c r="A8842" s="16" t="str">
        <f t="shared" si="142"/>
        <v/>
      </c>
      <c r="B8842" s="93"/>
      <c r="C8842" s="97"/>
      <c r="D8842" s="25"/>
      <c r="E8842" s="91"/>
      <c r="F8842" s="98"/>
      <c r="G8842" s="23"/>
      <c r="H8842" s="23"/>
      <c r="I8842" s="23"/>
      <c r="J8842" s="14" t="e">
        <f ca="1">F8842-(G8842+(SUMIF('RELACION PAGO DE CAJA'!B$3:B$9173,A8842,'RELACION PAGO DE CAJA'!K$3:K$9173)+SUMIF('RELACION PAGO DE CAJA'!B$3:B$9173,A8842,'RELACION PAGO DE CAJA'!L$3:L$9173)+(SUMIF('RELACION PAGO DE CAJA'!B$3:B$9173,A8842,'RELACION PAGO DE CAJA'!M$3:M$408)+(SUMIF('RELACION PAGO DE CAJA'!B$3:B$9173,A8842,'RELACION PAGO DE CAJA'!N$3:N$9173)))))</f>
        <v>#REF!</v>
      </c>
    </row>
    <row r="8843" spans="1:10">
      <c r="A8843" s="16" t="str">
        <f t="shared" si="142"/>
        <v/>
      </c>
      <c r="B8843" s="93"/>
      <c r="C8843" s="97"/>
      <c r="D8843" s="25"/>
      <c r="E8843" s="91"/>
      <c r="F8843" s="98"/>
      <c r="G8843" s="23"/>
      <c r="H8843" s="23"/>
      <c r="I8843" s="23"/>
      <c r="J8843" s="14" t="e">
        <f ca="1">F8843-(G8843+(SUMIF('RELACION PAGO DE CAJA'!B$3:B$9173,A8843,'RELACION PAGO DE CAJA'!K$3:K$9173)+SUMIF('RELACION PAGO DE CAJA'!B$3:B$9173,A8843,'RELACION PAGO DE CAJA'!L$3:L$9173)+(SUMIF('RELACION PAGO DE CAJA'!B$3:B$9173,A8843,'RELACION PAGO DE CAJA'!M$3:M$408)+(SUMIF('RELACION PAGO DE CAJA'!B$3:B$9173,A8843,'RELACION PAGO DE CAJA'!N$3:N$9173)))))</f>
        <v>#REF!</v>
      </c>
    </row>
    <row r="8844" spans="1:10">
      <c r="A8844" s="16" t="str">
        <f t="shared" si="142"/>
        <v/>
      </c>
      <c r="B8844" s="93"/>
      <c r="C8844" s="97"/>
      <c r="D8844" s="25"/>
      <c r="E8844" s="91"/>
      <c r="F8844" s="98"/>
      <c r="G8844" s="23"/>
      <c r="H8844" s="23"/>
      <c r="I8844" s="23"/>
      <c r="J8844" s="14" t="e">
        <f ca="1">F8844-(G8844+(SUMIF('RELACION PAGO DE CAJA'!B$3:B$9173,A8844,'RELACION PAGO DE CAJA'!K$3:K$9173)+SUMIF('RELACION PAGO DE CAJA'!B$3:B$9173,A8844,'RELACION PAGO DE CAJA'!L$3:L$9173)+(SUMIF('RELACION PAGO DE CAJA'!B$3:B$9173,A8844,'RELACION PAGO DE CAJA'!M$3:M$408)+(SUMIF('RELACION PAGO DE CAJA'!B$3:B$9173,A8844,'RELACION PAGO DE CAJA'!N$3:N$9173)))))</f>
        <v>#REF!</v>
      </c>
    </row>
    <row r="8845" spans="1:10">
      <c r="A8845" s="16" t="str">
        <f t="shared" si="142"/>
        <v/>
      </c>
      <c r="B8845" s="93"/>
      <c r="C8845" s="97"/>
      <c r="D8845" s="25"/>
      <c r="E8845" s="91"/>
      <c r="F8845" s="98"/>
      <c r="G8845" s="23"/>
      <c r="H8845" s="23"/>
      <c r="I8845" s="23"/>
      <c r="J8845" s="14" t="e">
        <f ca="1">F8845-(G8845+(SUMIF('RELACION PAGO DE CAJA'!B$3:B$9173,A8845,'RELACION PAGO DE CAJA'!K$3:K$9173)+SUMIF('RELACION PAGO DE CAJA'!B$3:B$9173,A8845,'RELACION PAGO DE CAJA'!L$3:L$9173)+(SUMIF('RELACION PAGO DE CAJA'!B$3:B$9173,A8845,'RELACION PAGO DE CAJA'!M$3:M$408)+(SUMIF('RELACION PAGO DE CAJA'!B$3:B$9173,A8845,'RELACION PAGO DE CAJA'!N$3:N$9173)))))</f>
        <v>#REF!</v>
      </c>
    </row>
    <row r="8846" spans="1:10">
      <c r="A8846" s="16" t="str">
        <f t="shared" si="142"/>
        <v/>
      </c>
      <c r="B8846" s="93"/>
      <c r="C8846" s="97"/>
      <c r="D8846" s="25"/>
      <c r="E8846" s="91"/>
      <c r="F8846" s="98"/>
      <c r="G8846" s="23"/>
      <c r="H8846" s="23"/>
      <c r="I8846" s="23"/>
      <c r="J8846" s="14" t="e">
        <f ca="1">F8846-(G8846+(SUMIF('RELACION PAGO DE CAJA'!B$3:B$9173,A8846,'RELACION PAGO DE CAJA'!K$3:K$9173)+SUMIF('RELACION PAGO DE CAJA'!B$3:B$9173,A8846,'RELACION PAGO DE CAJA'!L$3:L$9173)+(SUMIF('RELACION PAGO DE CAJA'!B$3:B$9173,A8846,'RELACION PAGO DE CAJA'!M$3:M$408)+(SUMIF('RELACION PAGO DE CAJA'!B$3:B$9173,A8846,'RELACION PAGO DE CAJA'!N$3:N$9173)))))</f>
        <v>#REF!</v>
      </c>
    </row>
    <row r="8847" spans="1:10">
      <c r="A8847" s="16" t="str">
        <f t="shared" si="142"/>
        <v/>
      </c>
      <c r="B8847" s="93"/>
      <c r="C8847" s="97"/>
      <c r="D8847" s="25"/>
      <c r="E8847" s="91"/>
      <c r="F8847" s="98"/>
      <c r="G8847" s="23"/>
      <c r="H8847" s="23"/>
      <c r="I8847" s="23"/>
      <c r="J8847" s="14" t="e">
        <f ca="1">F8847-(G8847+(SUMIF('RELACION PAGO DE CAJA'!B$3:B$9173,A8847,'RELACION PAGO DE CAJA'!K$3:K$9173)+SUMIF('RELACION PAGO DE CAJA'!B$3:B$9173,A8847,'RELACION PAGO DE CAJA'!L$3:L$9173)+(SUMIF('RELACION PAGO DE CAJA'!B$3:B$9173,A8847,'RELACION PAGO DE CAJA'!M$3:M$408)+(SUMIF('RELACION PAGO DE CAJA'!B$3:B$9173,A8847,'RELACION PAGO DE CAJA'!N$3:N$9173)))))</f>
        <v>#REF!</v>
      </c>
    </row>
    <row r="8848" spans="1:10">
      <c r="A8848" s="16" t="str">
        <f t="shared" si="142"/>
        <v/>
      </c>
      <c r="B8848" s="93"/>
      <c r="C8848" s="97"/>
      <c r="D8848" s="25"/>
      <c r="E8848" s="91"/>
      <c r="F8848" s="98"/>
      <c r="G8848" s="23"/>
      <c r="H8848" s="23"/>
      <c r="I8848" s="23"/>
      <c r="J8848" s="14" t="e">
        <f ca="1">F8848-(G8848+(SUMIF('RELACION PAGO DE CAJA'!B$3:B$9173,A8848,'RELACION PAGO DE CAJA'!K$3:K$9173)+SUMIF('RELACION PAGO DE CAJA'!B$3:B$9173,A8848,'RELACION PAGO DE CAJA'!L$3:L$9173)+(SUMIF('RELACION PAGO DE CAJA'!B$3:B$9173,A8848,'RELACION PAGO DE CAJA'!M$3:M$408)+(SUMIF('RELACION PAGO DE CAJA'!B$3:B$9173,A8848,'RELACION PAGO DE CAJA'!N$3:N$9173)))))</f>
        <v>#REF!</v>
      </c>
    </row>
    <row r="8849" spans="1:10">
      <c r="A8849" s="16" t="str">
        <f t="shared" si="142"/>
        <v/>
      </c>
      <c r="B8849" s="93"/>
      <c r="C8849" s="97"/>
      <c r="D8849" s="25"/>
      <c r="E8849" s="91"/>
      <c r="F8849" s="98"/>
      <c r="G8849" s="23"/>
      <c r="H8849" s="23"/>
      <c r="I8849" s="23"/>
      <c r="J8849" s="14" t="e">
        <f ca="1">F8849-(G8849+(SUMIF('RELACION PAGO DE CAJA'!B$3:B$9173,A8849,'RELACION PAGO DE CAJA'!K$3:K$9173)+SUMIF('RELACION PAGO DE CAJA'!B$3:B$9173,A8849,'RELACION PAGO DE CAJA'!L$3:L$9173)+(SUMIF('RELACION PAGO DE CAJA'!B$3:B$9173,A8849,'RELACION PAGO DE CAJA'!M$3:M$408)+(SUMIF('RELACION PAGO DE CAJA'!B$3:B$9173,A8849,'RELACION PAGO DE CAJA'!N$3:N$9173)))))</f>
        <v>#REF!</v>
      </c>
    </row>
    <row r="8850" spans="1:10">
      <c r="A8850" s="16" t="str">
        <f t="shared" si="142"/>
        <v/>
      </c>
      <c r="B8850" s="93"/>
      <c r="C8850" s="97"/>
      <c r="D8850" s="25"/>
      <c r="E8850" s="91"/>
      <c r="F8850" s="98"/>
      <c r="G8850" s="23"/>
      <c r="H8850" s="23"/>
      <c r="I8850" s="23"/>
      <c r="J8850" s="14" t="e">
        <f ca="1">F8850-(G8850+(SUMIF('RELACION PAGO DE CAJA'!B$3:B$9173,A8850,'RELACION PAGO DE CAJA'!K$3:K$9173)+SUMIF('RELACION PAGO DE CAJA'!B$3:B$9173,A8850,'RELACION PAGO DE CAJA'!L$3:L$9173)+(SUMIF('RELACION PAGO DE CAJA'!B$3:B$9173,A8850,'RELACION PAGO DE CAJA'!M$3:M$408)+(SUMIF('RELACION PAGO DE CAJA'!B$3:B$9173,A8850,'RELACION PAGO DE CAJA'!N$3:N$9173)))))</f>
        <v>#REF!</v>
      </c>
    </row>
    <row r="8851" spans="1:10">
      <c r="A8851" s="16" t="str">
        <f t="shared" si="142"/>
        <v/>
      </c>
      <c r="B8851" s="93"/>
      <c r="C8851" s="97"/>
      <c r="D8851" s="25"/>
      <c r="E8851" s="91"/>
      <c r="F8851" s="98"/>
      <c r="G8851" s="23"/>
      <c r="H8851" s="23"/>
      <c r="I8851" s="23"/>
      <c r="J8851" s="14" t="e">
        <f ca="1">F8851-(G8851+(SUMIF('RELACION PAGO DE CAJA'!B$3:B$9173,A8851,'RELACION PAGO DE CAJA'!K$3:K$9173)+SUMIF('RELACION PAGO DE CAJA'!B$3:B$9173,A8851,'RELACION PAGO DE CAJA'!L$3:L$9173)+(SUMIF('RELACION PAGO DE CAJA'!B$3:B$9173,A8851,'RELACION PAGO DE CAJA'!M$3:M$408)+(SUMIF('RELACION PAGO DE CAJA'!B$3:B$9173,A8851,'RELACION PAGO DE CAJA'!N$3:N$9173)))))</f>
        <v>#REF!</v>
      </c>
    </row>
    <row r="8852" spans="1:10">
      <c r="A8852" s="16" t="str">
        <f t="shared" si="142"/>
        <v/>
      </c>
      <c r="B8852" s="93"/>
      <c r="C8852" s="97"/>
      <c r="D8852" s="25"/>
      <c r="E8852" s="91"/>
      <c r="F8852" s="98"/>
      <c r="G8852" s="23"/>
      <c r="H8852" s="23"/>
      <c r="I8852" s="23"/>
      <c r="J8852" s="14" t="e">
        <f ca="1">F8852-(G8852+(SUMIF('RELACION PAGO DE CAJA'!B$3:B$9173,A8852,'RELACION PAGO DE CAJA'!K$3:K$9173)+SUMIF('RELACION PAGO DE CAJA'!B$3:B$9173,A8852,'RELACION PAGO DE CAJA'!L$3:L$9173)+(SUMIF('RELACION PAGO DE CAJA'!B$3:B$9173,A8852,'RELACION PAGO DE CAJA'!M$3:M$408)+(SUMIF('RELACION PAGO DE CAJA'!B$3:B$9173,A8852,'RELACION PAGO DE CAJA'!N$3:N$9173)))))</f>
        <v>#REF!</v>
      </c>
    </row>
    <row r="8853" spans="1:10">
      <c r="A8853" s="16" t="str">
        <f t="shared" ref="A8853:A8916" si="143">CONCATENATE(B8853,D8853,E8853)</f>
        <v/>
      </c>
      <c r="B8853" s="93"/>
      <c r="C8853" s="97"/>
      <c r="D8853" s="25"/>
      <c r="E8853" s="91"/>
      <c r="F8853" s="98"/>
      <c r="G8853" s="23"/>
      <c r="H8853" s="23"/>
      <c r="I8853" s="23"/>
      <c r="J8853" s="14" t="e">
        <f ca="1">F8853-(G8853+(SUMIF('RELACION PAGO DE CAJA'!B$3:B$9173,A8853,'RELACION PAGO DE CAJA'!K$3:K$9173)+SUMIF('RELACION PAGO DE CAJA'!B$3:B$9173,A8853,'RELACION PAGO DE CAJA'!L$3:L$9173)+(SUMIF('RELACION PAGO DE CAJA'!B$3:B$9173,A8853,'RELACION PAGO DE CAJA'!M$3:M$408)+(SUMIF('RELACION PAGO DE CAJA'!B$3:B$9173,A8853,'RELACION PAGO DE CAJA'!N$3:N$9173)))))</f>
        <v>#REF!</v>
      </c>
    </row>
    <row r="8854" spans="1:10">
      <c r="A8854" s="16" t="str">
        <f t="shared" si="143"/>
        <v/>
      </c>
      <c r="B8854" s="93"/>
      <c r="C8854" s="97"/>
      <c r="D8854" s="25"/>
      <c r="E8854" s="91"/>
      <c r="F8854" s="98"/>
      <c r="G8854" s="23"/>
      <c r="H8854" s="23"/>
      <c r="I8854" s="23"/>
      <c r="J8854" s="14" t="e">
        <f ca="1">F8854-(G8854+(SUMIF('RELACION PAGO DE CAJA'!B$3:B$9173,A8854,'RELACION PAGO DE CAJA'!K$3:K$9173)+SUMIF('RELACION PAGO DE CAJA'!B$3:B$9173,A8854,'RELACION PAGO DE CAJA'!L$3:L$9173)+(SUMIF('RELACION PAGO DE CAJA'!B$3:B$9173,A8854,'RELACION PAGO DE CAJA'!M$3:M$408)+(SUMIF('RELACION PAGO DE CAJA'!B$3:B$9173,A8854,'RELACION PAGO DE CAJA'!N$3:N$9173)))))</f>
        <v>#REF!</v>
      </c>
    </row>
    <row r="8855" spans="1:10">
      <c r="A8855" s="16" t="str">
        <f t="shared" si="143"/>
        <v/>
      </c>
      <c r="B8855" s="93"/>
      <c r="C8855" s="97"/>
      <c r="D8855" s="25"/>
      <c r="E8855" s="91"/>
      <c r="F8855" s="98"/>
      <c r="G8855" s="23"/>
      <c r="H8855" s="23"/>
      <c r="I8855" s="23"/>
      <c r="J8855" s="14" t="e">
        <f ca="1">F8855-(G8855+(SUMIF('RELACION PAGO DE CAJA'!B$3:B$9173,A8855,'RELACION PAGO DE CAJA'!K$3:K$9173)+SUMIF('RELACION PAGO DE CAJA'!B$3:B$9173,A8855,'RELACION PAGO DE CAJA'!L$3:L$9173)+(SUMIF('RELACION PAGO DE CAJA'!B$3:B$9173,A8855,'RELACION PAGO DE CAJA'!M$3:M$408)+(SUMIF('RELACION PAGO DE CAJA'!B$3:B$9173,A8855,'RELACION PAGO DE CAJA'!N$3:N$9173)))))</f>
        <v>#REF!</v>
      </c>
    </row>
    <row r="8856" spans="1:10">
      <c r="A8856" s="16" t="str">
        <f t="shared" si="143"/>
        <v/>
      </c>
      <c r="B8856" s="93"/>
      <c r="C8856" s="97"/>
      <c r="D8856" s="25"/>
      <c r="E8856" s="91"/>
      <c r="F8856" s="98"/>
      <c r="G8856" s="23"/>
      <c r="H8856" s="23"/>
      <c r="I8856" s="23"/>
      <c r="J8856" s="14" t="e">
        <f ca="1">F8856-(G8856+(SUMIF('RELACION PAGO DE CAJA'!B$3:B$9173,A8856,'RELACION PAGO DE CAJA'!K$3:K$9173)+SUMIF('RELACION PAGO DE CAJA'!B$3:B$9173,A8856,'RELACION PAGO DE CAJA'!L$3:L$9173)+(SUMIF('RELACION PAGO DE CAJA'!B$3:B$9173,A8856,'RELACION PAGO DE CAJA'!M$3:M$408)+(SUMIF('RELACION PAGO DE CAJA'!B$3:B$9173,A8856,'RELACION PAGO DE CAJA'!N$3:N$9173)))))</f>
        <v>#REF!</v>
      </c>
    </row>
    <row r="8857" spans="1:10">
      <c r="A8857" s="16" t="str">
        <f t="shared" si="143"/>
        <v/>
      </c>
      <c r="B8857" s="93"/>
      <c r="C8857" s="97"/>
      <c r="D8857" s="25"/>
      <c r="E8857" s="91"/>
      <c r="F8857" s="98"/>
      <c r="G8857" s="23"/>
      <c r="H8857" s="23"/>
      <c r="I8857" s="23"/>
      <c r="J8857" s="14" t="e">
        <f ca="1">F8857-(G8857+(SUMIF('RELACION PAGO DE CAJA'!B$3:B$9173,A8857,'RELACION PAGO DE CAJA'!K$3:K$9173)+SUMIF('RELACION PAGO DE CAJA'!B$3:B$9173,A8857,'RELACION PAGO DE CAJA'!L$3:L$9173)+(SUMIF('RELACION PAGO DE CAJA'!B$3:B$9173,A8857,'RELACION PAGO DE CAJA'!M$3:M$408)+(SUMIF('RELACION PAGO DE CAJA'!B$3:B$9173,A8857,'RELACION PAGO DE CAJA'!N$3:N$9173)))))</f>
        <v>#REF!</v>
      </c>
    </row>
    <row r="8858" spans="1:10">
      <c r="A8858" s="16" t="str">
        <f t="shared" si="143"/>
        <v/>
      </c>
      <c r="B8858" s="93"/>
      <c r="C8858" s="97"/>
      <c r="D8858" s="25"/>
      <c r="E8858" s="91"/>
      <c r="F8858" s="98"/>
      <c r="G8858" s="23"/>
      <c r="H8858" s="23"/>
      <c r="I8858" s="23"/>
      <c r="J8858" s="14" t="e">
        <f ca="1">F8858-(G8858+(SUMIF('RELACION PAGO DE CAJA'!B$3:B$9173,A8858,'RELACION PAGO DE CAJA'!K$3:K$9173)+SUMIF('RELACION PAGO DE CAJA'!B$3:B$9173,A8858,'RELACION PAGO DE CAJA'!L$3:L$9173)+(SUMIF('RELACION PAGO DE CAJA'!B$3:B$9173,A8858,'RELACION PAGO DE CAJA'!M$3:M$408)+(SUMIF('RELACION PAGO DE CAJA'!B$3:B$9173,A8858,'RELACION PAGO DE CAJA'!N$3:N$9173)))))</f>
        <v>#REF!</v>
      </c>
    </row>
    <row r="8859" spans="1:10">
      <c r="A8859" s="16" t="str">
        <f t="shared" si="143"/>
        <v/>
      </c>
      <c r="B8859" s="93"/>
      <c r="C8859" s="97"/>
      <c r="D8859" s="25"/>
      <c r="E8859" s="91"/>
      <c r="F8859" s="98"/>
      <c r="G8859" s="23"/>
      <c r="H8859" s="23"/>
      <c r="I8859" s="23"/>
      <c r="J8859" s="14" t="e">
        <f ca="1">F8859-(G8859+(SUMIF('RELACION PAGO DE CAJA'!B$3:B$9173,A8859,'RELACION PAGO DE CAJA'!K$3:K$9173)+SUMIF('RELACION PAGO DE CAJA'!B$3:B$9173,A8859,'RELACION PAGO DE CAJA'!L$3:L$9173)+(SUMIF('RELACION PAGO DE CAJA'!B$3:B$9173,A8859,'RELACION PAGO DE CAJA'!M$3:M$408)+(SUMIF('RELACION PAGO DE CAJA'!B$3:B$9173,A8859,'RELACION PAGO DE CAJA'!N$3:N$9173)))))</f>
        <v>#REF!</v>
      </c>
    </row>
    <row r="8860" spans="1:10">
      <c r="A8860" s="16" t="str">
        <f t="shared" si="143"/>
        <v/>
      </c>
      <c r="B8860" s="93"/>
      <c r="C8860" s="97"/>
      <c r="D8860" s="25"/>
      <c r="E8860" s="91"/>
      <c r="F8860" s="98"/>
      <c r="G8860" s="23"/>
      <c r="H8860" s="23"/>
      <c r="I8860" s="23"/>
      <c r="J8860" s="14" t="e">
        <f ca="1">F8860-(G8860+(SUMIF('RELACION PAGO DE CAJA'!B$3:B$9173,A8860,'RELACION PAGO DE CAJA'!K$3:K$9173)+SUMIF('RELACION PAGO DE CAJA'!B$3:B$9173,A8860,'RELACION PAGO DE CAJA'!L$3:L$9173)+(SUMIF('RELACION PAGO DE CAJA'!B$3:B$9173,A8860,'RELACION PAGO DE CAJA'!M$3:M$408)+(SUMIF('RELACION PAGO DE CAJA'!B$3:B$9173,A8860,'RELACION PAGO DE CAJA'!N$3:N$9173)))))</f>
        <v>#REF!</v>
      </c>
    </row>
    <row r="8861" spans="1:10">
      <c r="A8861" s="16" t="str">
        <f t="shared" si="143"/>
        <v/>
      </c>
      <c r="B8861" s="93"/>
      <c r="C8861" s="97"/>
      <c r="D8861" s="25"/>
      <c r="E8861" s="91"/>
      <c r="F8861" s="98"/>
      <c r="G8861" s="23"/>
      <c r="H8861" s="23"/>
      <c r="I8861" s="23"/>
      <c r="J8861" s="14" t="e">
        <f ca="1">F8861-(G8861+(SUMIF('RELACION PAGO DE CAJA'!B$3:B$9173,A8861,'RELACION PAGO DE CAJA'!K$3:K$9173)+SUMIF('RELACION PAGO DE CAJA'!B$3:B$9173,A8861,'RELACION PAGO DE CAJA'!L$3:L$9173)+(SUMIF('RELACION PAGO DE CAJA'!B$3:B$9173,A8861,'RELACION PAGO DE CAJA'!M$3:M$408)+(SUMIF('RELACION PAGO DE CAJA'!B$3:B$9173,A8861,'RELACION PAGO DE CAJA'!N$3:N$9173)))))</f>
        <v>#REF!</v>
      </c>
    </row>
    <row r="8862" spans="1:10">
      <c r="A8862" s="16" t="str">
        <f t="shared" si="143"/>
        <v/>
      </c>
      <c r="B8862" s="93"/>
      <c r="C8862" s="97"/>
      <c r="D8862" s="25"/>
      <c r="E8862" s="91"/>
      <c r="F8862" s="98"/>
      <c r="G8862" s="23"/>
      <c r="H8862" s="23"/>
      <c r="I8862" s="23"/>
      <c r="J8862" s="14" t="e">
        <f ca="1">F8862-(G8862+(SUMIF('RELACION PAGO DE CAJA'!B$3:B$9173,A8862,'RELACION PAGO DE CAJA'!K$3:K$9173)+SUMIF('RELACION PAGO DE CAJA'!B$3:B$9173,A8862,'RELACION PAGO DE CAJA'!L$3:L$9173)+(SUMIF('RELACION PAGO DE CAJA'!B$3:B$9173,A8862,'RELACION PAGO DE CAJA'!M$3:M$408)+(SUMIF('RELACION PAGO DE CAJA'!B$3:B$9173,A8862,'RELACION PAGO DE CAJA'!N$3:N$9173)))))</f>
        <v>#REF!</v>
      </c>
    </row>
    <row r="8863" spans="1:10">
      <c r="A8863" s="16" t="str">
        <f t="shared" si="143"/>
        <v/>
      </c>
      <c r="B8863" s="93"/>
      <c r="C8863" s="97"/>
      <c r="D8863" s="25"/>
      <c r="E8863" s="91"/>
      <c r="F8863" s="98"/>
      <c r="G8863" s="23"/>
      <c r="H8863" s="23"/>
      <c r="I8863" s="23"/>
      <c r="J8863" s="14" t="e">
        <f ca="1">F8863-(G8863+(SUMIF('RELACION PAGO DE CAJA'!B$3:B$9173,A8863,'RELACION PAGO DE CAJA'!K$3:K$9173)+SUMIF('RELACION PAGO DE CAJA'!B$3:B$9173,A8863,'RELACION PAGO DE CAJA'!L$3:L$9173)+(SUMIF('RELACION PAGO DE CAJA'!B$3:B$9173,A8863,'RELACION PAGO DE CAJA'!M$3:M$408)+(SUMIF('RELACION PAGO DE CAJA'!B$3:B$9173,A8863,'RELACION PAGO DE CAJA'!N$3:N$9173)))))</f>
        <v>#REF!</v>
      </c>
    </row>
    <row r="8864" spans="1:10">
      <c r="A8864" s="16" t="str">
        <f t="shared" si="143"/>
        <v/>
      </c>
      <c r="B8864" s="93"/>
      <c r="C8864" s="97"/>
      <c r="D8864" s="25"/>
      <c r="E8864" s="91"/>
      <c r="F8864" s="98"/>
      <c r="G8864" s="23"/>
      <c r="H8864" s="23"/>
      <c r="I8864" s="23"/>
      <c r="J8864" s="14" t="e">
        <f ca="1">F8864-(G8864+(SUMIF('RELACION PAGO DE CAJA'!B$3:B$9173,A8864,'RELACION PAGO DE CAJA'!K$3:K$9173)+SUMIF('RELACION PAGO DE CAJA'!B$3:B$9173,A8864,'RELACION PAGO DE CAJA'!L$3:L$9173)+(SUMIF('RELACION PAGO DE CAJA'!B$3:B$9173,A8864,'RELACION PAGO DE CAJA'!M$3:M$408)+(SUMIF('RELACION PAGO DE CAJA'!B$3:B$9173,A8864,'RELACION PAGO DE CAJA'!N$3:N$9173)))))</f>
        <v>#REF!</v>
      </c>
    </row>
    <row r="8865" spans="1:10">
      <c r="A8865" s="16" t="str">
        <f t="shared" si="143"/>
        <v/>
      </c>
      <c r="B8865" s="93"/>
      <c r="C8865" s="97"/>
      <c r="D8865" s="25"/>
      <c r="E8865" s="91"/>
      <c r="F8865" s="98"/>
      <c r="G8865" s="23"/>
      <c r="H8865" s="23"/>
      <c r="I8865" s="23"/>
      <c r="J8865" s="14" t="e">
        <f ca="1">F8865-(G8865+(SUMIF('RELACION PAGO DE CAJA'!B$3:B$9173,A8865,'RELACION PAGO DE CAJA'!K$3:K$9173)+SUMIF('RELACION PAGO DE CAJA'!B$3:B$9173,A8865,'RELACION PAGO DE CAJA'!L$3:L$9173)+(SUMIF('RELACION PAGO DE CAJA'!B$3:B$9173,A8865,'RELACION PAGO DE CAJA'!M$3:M$408)+(SUMIF('RELACION PAGO DE CAJA'!B$3:B$9173,A8865,'RELACION PAGO DE CAJA'!N$3:N$9173)))))</f>
        <v>#REF!</v>
      </c>
    </row>
    <row r="8866" spans="1:10">
      <c r="A8866" s="16" t="str">
        <f t="shared" si="143"/>
        <v/>
      </c>
      <c r="B8866" s="93"/>
      <c r="C8866" s="97"/>
      <c r="D8866" s="25"/>
      <c r="E8866" s="91"/>
      <c r="F8866" s="98"/>
      <c r="G8866" s="23"/>
      <c r="H8866" s="23"/>
      <c r="I8866" s="23"/>
      <c r="J8866" s="14" t="e">
        <f ca="1">F8866-(G8866+(SUMIF('RELACION PAGO DE CAJA'!B$3:B$9173,A8866,'RELACION PAGO DE CAJA'!K$3:K$9173)+SUMIF('RELACION PAGO DE CAJA'!B$3:B$9173,A8866,'RELACION PAGO DE CAJA'!L$3:L$9173)+(SUMIF('RELACION PAGO DE CAJA'!B$3:B$9173,A8866,'RELACION PAGO DE CAJA'!M$3:M$408)+(SUMIF('RELACION PAGO DE CAJA'!B$3:B$9173,A8866,'RELACION PAGO DE CAJA'!N$3:N$9173)))))</f>
        <v>#REF!</v>
      </c>
    </row>
    <row r="8867" spans="1:10">
      <c r="A8867" s="16" t="str">
        <f t="shared" si="143"/>
        <v/>
      </c>
      <c r="B8867" s="93"/>
      <c r="C8867" s="97"/>
      <c r="D8867" s="25"/>
      <c r="E8867" s="91"/>
      <c r="F8867" s="98"/>
      <c r="G8867" s="23"/>
      <c r="H8867" s="23"/>
      <c r="I8867" s="23"/>
      <c r="J8867" s="14" t="e">
        <f ca="1">F8867-(G8867+(SUMIF('RELACION PAGO DE CAJA'!B$3:B$9173,A8867,'RELACION PAGO DE CAJA'!K$3:K$9173)+SUMIF('RELACION PAGO DE CAJA'!B$3:B$9173,A8867,'RELACION PAGO DE CAJA'!L$3:L$9173)+(SUMIF('RELACION PAGO DE CAJA'!B$3:B$9173,A8867,'RELACION PAGO DE CAJA'!M$3:M$408)+(SUMIF('RELACION PAGO DE CAJA'!B$3:B$9173,A8867,'RELACION PAGO DE CAJA'!N$3:N$9173)))))</f>
        <v>#REF!</v>
      </c>
    </row>
    <row r="8868" spans="1:10">
      <c r="A8868" s="16" t="str">
        <f t="shared" si="143"/>
        <v/>
      </c>
      <c r="B8868" s="93"/>
      <c r="C8868" s="97"/>
      <c r="D8868" s="25"/>
      <c r="E8868" s="91"/>
      <c r="F8868" s="98"/>
      <c r="G8868" s="23"/>
      <c r="H8868" s="23"/>
      <c r="I8868" s="23"/>
      <c r="J8868" s="14" t="e">
        <f ca="1">F8868-(G8868+(SUMIF('RELACION PAGO DE CAJA'!B$3:B$9173,A8868,'RELACION PAGO DE CAJA'!K$3:K$9173)+SUMIF('RELACION PAGO DE CAJA'!B$3:B$9173,A8868,'RELACION PAGO DE CAJA'!L$3:L$9173)+(SUMIF('RELACION PAGO DE CAJA'!B$3:B$9173,A8868,'RELACION PAGO DE CAJA'!M$3:M$408)+(SUMIF('RELACION PAGO DE CAJA'!B$3:B$9173,A8868,'RELACION PAGO DE CAJA'!N$3:N$9173)))))</f>
        <v>#REF!</v>
      </c>
    </row>
    <row r="8869" spans="1:10">
      <c r="A8869" s="16" t="str">
        <f t="shared" si="143"/>
        <v/>
      </c>
      <c r="B8869" s="93"/>
      <c r="C8869" s="97"/>
      <c r="D8869" s="25"/>
      <c r="E8869" s="91"/>
      <c r="F8869" s="98"/>
      <c r="G8869" s="23"/>
      <c r="H8869" s="23"/>
      <c r="I8869" s="23"/>
      <c r="J8869" s="14" t="e">
        <f ca="1">F8869-(G8869+(SUMIF('RELACION PAGO DE CAJA'!B$3:B$9173,A8869,'RELACION PAGO DE CAJA'!K$3:K$9173)+SUMIF('RELACION PAGO DE CAJA'!B$3:B$9173,A8869,'RELACION PAGO DE CAJA'!L$3:L$9173)+(SUMIF('RELACION PAGO DE CAJA'!B$3:B$9173,A8869,'RELACION PAGO DE CAJA'!M$3:M$408)+(SUMIF('RELACION PAGO DE CAJA'!B$3:B$9173,A8869,'RELACION PAGO DE CAJA'!N$3:N$9173)))))</f>
        <v>#REF!</v>
      </c>
    </row>
    <row r="8870" spans="1:10">
      <c r="A8870" s="16" t="str">
        <f t="shared" si="143"/>
        <v/>
      </c>
      <c r="B8870" s="93"/>
      <c r="C8870" s="97"/>
      <c r="D8870" s="25"/>
      <c r="E8870" s="91"/>
      <c r="F8870" s="98"/>
      <c r="G8870" s="23"/>
      <c r="H8870" s="23"/>
      <c r="I8870" s="23"/>
      <c r="J8870" s="14" t="e">
        <f ca="1">F8870-(G8870+(SUMIF('RELACION PAGO DE CAJA'!B$3:B$9173,A8870,'RELACION PAGO DE CAJA'!K$3:K$9173)+SUMIF('RELACION PAGO DE CAJA'!B$3:B$9173,A8870,'RELACION PAGO DE CAJA'!L$3:L$9173)+(SUMIF('RELACION PAGO DE CAJA'!B$3:B$9173,A8870,'RELACION PAGO DE CAJA'!M$3:M$408)+(SUMIF('RELACION PAGO DE CAJA'!B$3:B$9173,A8870,'RELACION PAGO DE CAJA'!N$3:N$9173)))))</f>
        <v>#REF!</v>
      </c>
    </row>
    <row r="8871" spans="1:10">
      <c r="A8871" s="16" t="str">
        <f t="shared" si="143"/>
        <v/>
      </c>
      <c r="B8871" s="93"/>
      <c r="C8871" s="97"/>
      <c r="D8871" s="25"/>
      <c r="E8871" s="91"/>
      <c r="F8871" s="98"/>
      <c r="G8871" s="23"/>
      <c r="H8871" s="23"/>
      <c r="I8871" s="23"/>
      <c r="J8871" s="14" t="e">
        <f ca="1">F8871-(G8871+(SUMIF('RELACION PAGO DE CAJA'!B$3:B$9173,A8871,'RELACION PAGO DE CAJA'!K$3:K$9173)+SUMIF('RELACION PAGO DE CAJA'!B$3:B$9173,A8871,'RELACION PAGO DE CAJA'!L$3:L$9173)+(SUMIF('RELACION PAGO DE CAJA'!B$3:B$9173,A8871,'RELACION PAGO DE CAJA'!M$3:M$408)+(SUMIF('RELACION PAGO DE CAJA'!B$3:B$9173,A8871,'RELACION PAGO DE CAJA'!N$3:N$9173)))))</f>
        <v>#REF!</v>
      </c>
    </row>
    <row r="8872" spans="1:10">
      <c r="A8872" s="16" t="str">
        <f t="shared" si="143"/>
        <v/>
      </c>
      <c r="B8872" s="93"/>
      <c r="C8872" s="97"/>
      <c r="D8872" s="25"/>
      <c r="E8872" s="91"/>
      <c r="F8872" s="98"/>
      <c r="G8872" s="23"/>
      <c r="H8872" s="23"/>
      <c r="I8872" s="23"/>
      <c r="J8872" s="14" t="e">
        <f ca="1">F8872-(G8872+(SUMIF('RELACION PAGO DE CAJA'!B$3:B$9173,A8872,'RELACION PAGO DE CAJA'!K$3:K$9173)+SUMIF('RELACION PAGO DE CAJA'!B$3:B$9173,A8872,'RELACION PAGO DE CAJA'!L$3:L$9173)+(SUMIF('RELACION PAGO DE CAJA'!B$3:B$9173,A8872,'RELACION PAGO DE CAJA'!M$3:M$408)+(SUMIF('RELACION PAGO DE CAJA'!B$3:B$9173,A8872,'RELACION PAGO DE CAJA'!N$3:N$9173)))))</f>
        <v>#REF!</v>
      </c>
    </row>
    <row r="8873" spans="1:10">
      <c r="A8873" s="16" t="str">
        <f t="shared" si="143"/>
        <v/>
      </c>
      <c r="B8873" s="93"/>
      <c r="C8873" s="97"/>
      <c r="D8873" s="25"/>
      <c r="E8873" s="91"/>
      <c r="F8873" s="98"/>
      <c r="G8873" s="23"/>
      <c r="H8873" s="23"/>
      <c r="I8873" s="23"/>
      <c r="J8873" s="14" t="e">
        <f ca="1">F8873-(G8873+(SUMIF('RELACION PAGO DE CAJA'!B$3:B$9173,A8873,'RELACION PAGO DE CAJA'!K$3:K$9173)+SUMIF('RELACION PAGO DE CAJA'!B$3:B$9173,A8873,'RELACION PAGO DE CAJA'!L$3:L$9173)+(SUMIF('RELACION PAGO DE CAJA'!B$3:B$9173,A8873,'RELACION PAGO DE CAJA'!M$3:M$408)+(SUMIF('RELACION PAGO DE CAJA'!B$3:B$9173,A8873,'RELACION PAGO DE CAJA'!N$3:N$9173)))))</f>
        <v>#REF!</v>
      </c>
    </row>
    <row r="8874" spans="1:10">
      <c r="A8874" s="16" t="str">
        <f t="shared" si="143"/>
        <v/>
      </c>
      <c r="B8874" s="93"/>
      <c r="C8874" s="97"/>
      <c r="D8874" s="25"/>
      <c r="E8874" s="91"/>
      <c r="F8874" s="98"/>
      <c r="G8874" s="23"/>
      <c r="H8874" s="23"/>
      <c r="I8874" s="23"/>
      <c r="J8874" s="14" t="e">
        <f ca="1">F8874-(G8874+(SUMIF('RELACION PAGO DE CAJA'!B$3:B$9173,A8874,'RELACION PAGO DE CAJA'!K$3:K$9173)+SUMIF('RELACION PAGO DE CAJA'!B$3:B$9173,A8874,'RELACION PAGO DE CAJA'!L$3:L$9173)+(SUMIF('RELACION PAGO DE CAJA'!B$3:B$9173,A8874,'RELACION PAGO DE CAJA'!M$3:M$408)+(SUMIF('RELACION PAGO DE CAJA'!B$3:B$9173,A8874,'RELACION PAGO DE CAJA'!N$3:N$9173)))))</f>
        <v>#REF!</v>
      </c>
    </row>
    <row r="8875" spans="1:10">
      <c r="A8875" s="16" t="str">
        <f t="shared" si="143"/>
        <v/>
      </c>
      <c r="B8875" s="93"/>
      <c r="C8875" s="97"/>
      <c r="D8875" s="25"/>
      <c r="E8875" s="91"/>
      <c r="F8875" s="98"/>
      <c r="G8875" s="23"/>
      <c r="H8875" s="23"/>
      <c r="I8875" s="23"/>
      <c r="J8875" s="14" t="e">
        <f ca="1">F8875-(G8875+(SUMIF('RELACION PAGO DE CAJA'!B$3:B$9173,A8875,'RELACION PAGO DE CAJA'!K$3:K$9173)+SUMIF('RELACION PAGO DE CAJA'!B$3:B$9173,A8875,'RELACION PAGO DE CAJA'!L$3:L$9173)+(SUMIF('RELACION PAGO DE CAJA'!B$3:B$9173,A8875,'RELACION PAGO DE CAJA'!M$3:M$408)+(SUMIF('RELACION PAGO DE CAJA'!B$3:B$9173,A8875,'RELACION PAGO DE CAJA'!N$3:N$9173)))))</f>
        <v>#REF!</v>
      </c>
    </row>
    <row r="8876" spans="1:10">
      <c r="A8876" s="16" t="str">
        <f t="shared" si="143"/>
        <v/>
      </c>
      <c r="B8876" s="93"/>
      <c r="C8876" s="97"/>
      <c r="D8876" s="25"/>
      <c r="E8876" s="91"/>
      <c r="F8876" s="98"/>
      <c r="G8876" s="23"/>
      <c r="H8876" s="23"/>
      <c r="I8876" s="23"/>
      <c r="J8876" s="14" t="e">
        <f ca="1">F8876-(G8876+(SUMIF('RELACION PAGO DE CAJA'!B$3:B$9173,A8876,'RELACION PAGO DE CAJA'!K$3:K$9173)+SUMIF('RELACION PAGO DE CAJA'!B$3:B$9173,A8876,'RELACION PAGO DE CAJA'!L$3:L$9173)+(SUMIF('RELACION PAGO DE CAJA'!B$3:B$9173,A8876,'RELACION PAGO DE CAJA'!M$3:M$408)+(SUMIF('RELACION PAGO DE CAJA'!B$3:B$9173,A8876,'RELACION PAGO DE CAJA'!N$3:N$9173)))))</f>
        <v>#REF!</v>
      </c>
    </row>
    <row r="8877" spans="1:10">
      <c r="A8877" s="16" t="str">
        <f t="shared" si="143"/>
        <v/>
      </c>
      <c r="B8877" s="93"/>
      <c r="C8877" s="97"/>
      <c r="D8877" s="25"/>
      <c r="E8877" s="91"/>
      <c r="F8877" s="98"/>
      <c r="G8877" s="23"/>
      <c r="H8877" s="23"/>
      <c r="I8877" s="23"/>
      <c r="J8877" s="14" t="e">
        <f ca="1">F8877-(G8877+(SUMIF('RELACION PAGO DE CAJA'!B$3:B$9173,A8877,'RELACION PAGO DE CAJA'!K$3:K$9173)+SUMIF('RELACION PAGO DE CAJA'!B$3:B$9173,A8877,'RELACION PAGO DE CAJA'!L$3:L$9173)+(SUMIF('RELACION PAGO DE CAJA'!B$3:B$9173,A8877,'RELACION PAGO DE CAJA'!M$3:M$408)+(SUMIF('RELACION PAGO DE CAJA'!B$3:B$9173,A8877,'RELACION PAGO DE CAJA'!N$3:N$9173)))))</f>
        <v>#REF!</v>
      </c>
    </row>
    <row r="8878" spans="1:10">
      <c r="A8878" s="16" t="str">
        <f t="shared" si="143"/>
        <v/>
      </c>
      <c r="B8878" s="93"/>
      <c r="C8878" s="97"/>
      <c r="D8878" s="25"/>
      <c r="E8878" s="91"/>
      <c r="F8878" s="98"/>
      <c r="G8878" s="23"/>
      <c r="H8878" s="23"/>
      <c r="I8878" s="23"/>
      <c r="J8878" s="14" t="e">
        <f ca="1">F8878-(G8878+(SUMIF('RELACION PAGO DE CAJA'!B$3:B$9173,A8878,'RELACION PAGO DE CAJA'!K$3:K$9173)+SUMIF('RELACION PAGO DE CAJA'!B$3:B$9173,A8878,'RELACION PAGO DE CAJA'!L$3:L$9173)+(SUMIF('RELACION PAGO DE CAJA'!B$3:B$9173,A8878,'RELACION PAGO DE CAJA'!M$3:M$408)+(SUMIF('RELACION PAGO DE CAJA'!B$3:B$9173,A8878,'RELACION PAGO DE CAJA'!N$3:N$9173)))))</f>
        <v>#REF!</v>
      </c>
    </row>
    <row r="8879" spans="1:10">
      <c r="A8879" s="16" t="str">
        <f t="shared" si="143"/>
        <v/>
      </c>
      <c r="B8879" s="93"/>
      <c r="C8879" s="97"/>
      <c r="D8879" s="25"/>
      <c r="E8879" s="91"/>
      <c r="F8879" s="98"/>
      <c r="G8879" s="23"/>
      <c r="H8879" s="23"/>
      <c r="I8879" s="23"/>
      <c r="J8879" s="14" t="e">
        <f ca="1">F8879-(G8879+(SUMIF('RELACION PAGO DE CAJA'!B$3:B$9173,A8879,'RELACION PAGO DE CAJA'!K$3:K$9173)+SUMIF('RELACION PAGO DE CAJA'!B$3:B$9173,A8879,'RELACION PAGO DE CAJA'!L$3:L$9173)+(SUMIF('RELACION PAGO DE CAJA'!B$3:B$9173,A8879,'RELACION PAGO DE CAJA'!M$3:M$408)+(SUMIF('RELACION PAGO DE CAJA'!B$3:B$9173,A8879,'RELACION PAGO DE CAJA'!N$3:N$9173)))))</f>
        <v>#REF!</v>
      </c>
    </row>
    <row r="8880" spans="1:10">
      <c r="A8880" s="16" t="str">
        <f t="shared" si="143"/>
        <v/>
      </c>
      <c r="B8880" s="93"/>
      <c r="C8880" s="97"/>
      <c r="D8880" s="25"/>
      <c r="E8880" s="91"/>
      <c r="F8880" s="98"/>
      <c r="G8880" s="23"/>
      <c r="H8880" s="23"/>
      <c r="I8880" s="23"/>
      <c r="J8880" s="14" t="e">
        <f ca="1">F8880-(G8880+(SUMIF('RELACION PAGO DE CAJA'!B$3:B$9173,A8880,'RELACION PAGO DE CAJA'!K$3:K$9173)+SUMIF('RELACION PAGO DE CAJA'!B$3:B$9173,A8880,'RELACION PAGO DE CAJA'!L$3:L$9173)+(SUMIF('RELACION PAGO DE CAJA'!B$3:B$9173,A8880,'RELACION PAGO DE CAJA'!M$3:M$408)+(SUMIF('RELACION PAGO DE CAJA'!B$3:B$9173,A8880,'RELACION PAGO DE CAJA'!N$3:N$9173)))))</f>
        <v>#REF!</v>
      </c>
    </row>
    <row r="8881" spans="1:10">
      <c r="A8881" s="16" t="str">
        <f t="shared" si="143"/>
        <v/>
      </c>
      <c r="B8881" s="93"/>
      <c r="C8881" s="97"/>
      <c r="D8881" s="25"/>
      <c r="E8881" s="91"/>
      <c r="F8881" s="98"/>
      <c r="G8881" s="23"/>
      <c r="H8881" s="23"/>
      <c r="I8881" s="23"/>
      <c r="J8881" s="14" t="e">
        <f ca="1">F8881-(G8881+(SUMIF('RELACION PAGO DE CAJA'!B$3:B$9173,A8881,'RELACION PAGO DE CAJA'!K$3:K$9173)+SUMIF('RELACION PAGO DE CAJA'!B$3:B$9173,A8881,'RELACION PAGO DE CAJA'!L$3:L$9173)+(SUMIF('RELACION PAGO DE CAJA'!B$3:B$9173,A8881,'RELACION PAGO DE CAJA'!M$3:M$408)+(SUMIF('RELACION PAGO DE CAJA'!B$3:B$9173,A8881,'RELACION PAGO DE CAJA'!N$3:N$9173)))))</f>
        <v>#REF!</v>
      </c>
    </row>
    <row r="8882" spans="1:10">
      <c r="A8882" s="16" t="str">
        <f t="shared" si="143"/>
        <v/>
      </c>
      <c r="B8882" s="93"/>
      <c r="C8882" s="97"/>
      <c r="D8882" s="25"/>
      <c r="E8882" s="91"/>
      <c r="F8882" s="98"/>
      <c r="G8882" s="23"/>
      <c r="H8882" s="23"/>
      <c r="I8882" s="23"/>
      <c r="J8882" s="14" t="e">
        <f ca="1">F8882-(G8882+(SUMIF('RELACION PAGO DE CAJA'!B$3:B$9173,A8882,'RELACION PAGO DE CAJA'!K$3:K$9173)+SUMIF('RELACION PAGO DE CAJA'!B$3:B$9173,A8882,'RELACION PAGO DE CAJA'!L$3:L$9173)+(SUMIF('RELACION PAGO DE CAJA'!B$3:B$9173,A8882,'RELACION PAGO DE CAJA'!M$3:M$408)+(SUMIF('RELACION PAGO DE CAJA'!B$3:B$9173,A8882,'RELACION PAGO DE CAJA'!N$3:N$9173)))))</f>
        <v>#REF!</v>
      </c>
    </row>
    <row r="8883" spans="1:10">
      <c r="A8883" s="16" t="str">
        <f t="shared" si="143"/>
        <v/>
      </c>
      <c r="B8883" s="93"/>
      <c r="C8883" s="97"/>
      <c r="D8883" s="25"/>
      <c r="E8883" s="91"/>
      <c r="F8883" s="98"/>
      <c r="G8883" s="23"/>
      <c r="H8883" s="23"/>
      <c r="I8883" s="23"/>
      <c r="J8883" s="14" t="e">
        <f ca="1">F8883-(G8883+(SUMIF('RELACION PAGO DE CAJA'!B$3:B$9173,A8883,'RELACION PAGO DE CAJA'!K$3:K$9173)+SUMIF('RELACION PAGO DE CAJA'!B$3:B$9173,A8883,'RELACION PAGO DE CAJA'!L$3:L$9173)+(SUMIF('RELACION PAGO DE CAJA'!B$3:B$9173,A8883,'RELACION PAGO DE CAJA'!M$3:M$408)+(SUMIF('RELACION PAGO DE CAJA'!B$3:B$9173,A8883,'RELACION PAGO DE CAJA'!N$3:N$9173)))))</f>
        <v>#REF!</v>
      </c>
    </row>
    <row r="8884" spans="1:10">
      <c r="A8884" s="16" t="str">
        <f t="shared" si="143"/>
        <v/>
      </c>
      <c r="B8884" s="93"/>
      <c r="C8884" s="97"/>
      <c r="D8884" s="25"/>
      <c r="E8884" s="91"/>
      <c r="F8884" s="98"/>
      <c r="G8884" s="23"/>
      <c r="H8884" s="23"/>
      <c r="I8884" s="23"/>
      <c r="J8884" s="14" t="e">
        <f ca="1">F8884-(G8884+(SUMIF('RELACION PAGO DE CAJA'!B$3:B$9173,A8884,'RELACION PAGO DE CAJA'!K$3:K$9173)+SUMIF('RELACION PAGO DE CAJA'!B$3:B$9173,A8884,'RELACION PAGO DE CAJA'!L$3:L$9173)+(SUMIF('RELACION PAGO DE CAJA'!B$3:B$9173,A8884,'RELACION PAGO DE CAJA'!M$3:M$408)+(SUMIF('RELACION PAGO DE CAJA'!B$3:B$9173,A8884,'RELACION PAGO DE CAJA'!N$3:N$9173)))))</f>
        <v>#REF!</v>
      </c>
    </row>
    <row r="8885" spans="1:10">
      <c r="A8885" s="16" t="str">
        <f t="shared" si="143"/>
        <v/>
      </c>
      <c r="B8885" s="93"/>
      <c r="C8885" s="97"/>
      <c r="D8885" s="25"/>
      <c r="E8885" s="91"/>
      <c r="F8885" s="98"/>
      <c r="G8885" s="23"/>
      <c r="H8885" s="23"/>
      <c r="I8885" s="23"/>
      <c r="J8885" s="14" t="e">
        <f ca="1">F8885-(G8885+(SUMIF('RELACION PAGO DE CAJA'!B$3:B$9173,A8885,'RELACION PAGO DE CAJA'!K$3:K$9173)+SUMIF('RELACION PAGO DE CAJA'!B$3:B$9173,A8885,'RELACION PAGO DE CAJA'!L$3:L$9173)+(SUMIF('RELACION PAGO DE CAJA'!B$3:B$9173,A8885,'RELACION PAGO DE CAJA'!M$3:M$408)+(SUMIF('RELACION PAGO DE CAJA'!B$3:B$9173,A8885,'RELACION PAGO DE CAJA'!N$3:N$9173)))))</f>
        <v>#REF!</v>
      </c>
    </row>
    <row r="8886" spans="1:10">
      <c r="A8886" s="16" t="str">
        <f t="shared" si="143"/>
        <v/>
      </c>
      <c r="B8886" s="93"/>
      <c r="C8886" s="97"/>
      <c r="D8886" s="25"/>
      <c r="E8886" s="91"/>
      <c r="F8886" s="98"/>
      <c r="G8886" s="23"/>
      <c r="H8886" s="23"/>
      <c r="I8886" s="23"/>
      <c r="J8886" s="14" t="e">
        <f ca="1">F8886-(G8886+(SUMIF('RELACION PAGO DE CAJA'!B$3:B$9173,A8886,'RELACION PAGO DE CAJA'!K$3:K$9173)+SUMIF('RELACION PAGO DE CAJA'!B$3:B$9173,A8886,'RELACION PAGO DE CAJA'!L$3:L$9173)+(SUMIF('RELACION PAGO DE CAJA'!B$3:B$9173,A8886,'RELACION PAGO DE CAJA'!M$3:M$408)+(SUMIF('RELACION PAGO DE CAJA'!B$3:B$9173,A8886,'RELACION PAGO DE CAJA'!N$3:N$9173)))))</f>
        <v>#REF!</v>
      </c>
    </row>
    <row r="8887" spans="1:10">
      <c r="A8887" s="16" t="str">
        <f t="shared" si="143"/>
        <v/>
      </c>
      <c r="B8887" s="93"/>
      <c r="C8887" s="97"/>
      <c r="D8887" s="25"/>
      <c r="E8887" s="91"/>
      <c r="F8887" s="98"/>
      <c r="G8887" s="23"/>
      <c r="H8887" s="23"/>
      <c r="I8887" s="23"/>
      <c r="J8887" s="14" t="e">
        <f ca="1">F8887-(G8887+(SUMIF('RELACION PAGO DE CAJA'!B$3:B$9173,A8887,'RELACION PAGO DE CAJA'!K$3:K$9173)+SUMIF('RELACION PAGO DE CAJA'!B$3:B$9173,A8887,'RELACION PAGO DE CAJA'!L$3:L$9173)+(SUMIF('RELACION PAGO DE CAJA'!B$3:B$9173,A8887,'RELACION PAGO DE CAJA'!M$3:M$408)+(SUMIF('RELACION PAGO DE CAJA'!B$3:B$9173,A8887,'RELACION PAGO DE CAJA'!N$3:N$9173)))))</f>
        <v>#REF!</v>
      </c>
    </row>
    <row r="8888" spans="1:10">
      <c r="A8888" s="16" t="str">
        <f t="shared" si="143"/>
        <v/>
      </c>
      <c r="B8888" s="93"/>
      <c r="C8888" s="97"/>
      <c r="D8888" s="25"/>
      <c r="E8888" s="91"/>
      <c r="F8888" s="98"/>
      <c r="G8888" s="23"/>
      <c r="H8888" s="23"/>
      <c r="I8888" s="23"/>
      <c r="J8888" s="14" t="e">
        <f ca="1">F8888-(G8888+(SUMIF('RELACION PAGO DE CAJA'!B$3:B$9173,A8888,'RELACION PAGO DE CAJA'!K$3:K$9173)+SUMIF('RELACION PAGO DE CAJA'!B$3:B$9173,A8888,'RELACION PAGO DE CAJA'!L$3:L$9173)+(SUMIF('RELACION PAGO DE CAJA'!B$3:B$9173,A8888,'RELACION PAGO DE CAJA'!M$3:M$408)+(SUMIF('RELACION PAGO DE CAJA'!B$3:B$9173,A8888,'RELACION PAGO DE CAJA'!N$3:N$9173)))))</f>
        <v>#REF!</v>
      </c>
    </row>
    <row r="8889" spans="1:10">
      <c r="A8889" s="16" t="str">
        <f t="shared" si="143"/>
        <v/>
      </c>
      <c r="B8889" s="93"/>
      <c r="C8889" s="97"/>
      <c r="D8889" s="25"/>
      <c r="E8889" s="91"/>
      <c r="F8889" s="98"/>
      <c r="G8889" s="23"/>
      <c r="H8889" s="23"/>
      <c r="I8889" s="23"/>
      <c r="J8889" s="14" t="e">
        <f ca="1">F8889-(G8889+(SUMIF('RELACION PAGO DE CAJA'!B$3:B$9173,A8889,'RELACION PAGO DE CAJA'!K$3:K$9173)+SUMIF('RELACION PAGO DE CAJA'!B$3:B$9173,A8889,'RELACION PAGO DE CAJA'!L$3:L$9173)+(SUMIF('RELACION PAGO DE CAJA'!B$3:B$9173,A8889,'RELACION PAGO DE CAJA'!M$3:M$408)+(SUMIF('RELACION PAGO DE CAJA'!B$3:B$9173,A8889,'RELACION PAGO DE CAJA'!N$3:N$9173)))))</f>
        <v>#REF!</v>
      </c>
    </row>
    <row r="8890" spans="1:10">
      <c r="A8890" s="16" t="str">
        <f t="shared" si="143"/>
        <v/>
      </c>
      <c r="B8890" s="93"/>
      <c r="C8890" s="97"/>
      <c r="D8890" s="25"/>
      <c r="E8890" s="91"/>
      <c r="F8890" s="98"/>
      <c r="G8890" s="23"/>
      <c r="H8890" s="23"/>
      <c r="I8890" s="23"/>
      <c r="J8890" s="14" t="e">
        <f ca="1">F8890-(G8890+(SUMIF('RELACION PAGO DE CAJA'!B$3:B$9173,A8890,'RELACION PAGO DE CAJA'!K$3:K$9173)+SUMIF('RELACION PAGO DE CAJA'!B$3:B$9173,A8890,'RELACION PAGO DE CAJA'!L$3:L$9173)+(SUMIF('RELACION PAGO DE CAJA'!B$3:B$9173,A8890,'RELACION PAGO DE CAJA'!M$3:M$408)+(SUMIF('RELACION PAGO DE CAJA'!B$3:B$9173,A8890,'RELACION PAGO DE CAJA'!N$3:N$9173)))))</f>
        <v>#REF!</v>
      </c>
    </row>
    <row r="8891" spans="1:10">
      <c r="A8891" s="16" t="str">
        <f t="shared" si="143"/>
        <v/>
      </c>
      <c r="B8891" s="93"/>
      <c r="C8891" s="97"/>
      <c r="D8891" s="25"/>
      <c r="E8891" s="91"/>
      <c r="F8891" s="98"/>
      <c r="G8891" s="23"/>
      <c r="H8891" s="23"/>
      <c r="I8891" s="23"/>
      <c r="J8891" s="14" t="e">
        <f ca="1">F8891-(G8891+(SUMIF('RELACION PAGO DE CAJA'!B$3:B$9173,A8891,'RELACION PAGO DE CAJA'!K$3:K$9173)+SUMIF('RELACION PAGO DE CAJA'!B$3:B$9173,A8891,'RELACION PAGO DE CAJA'!L$3:L$9173)+(SUMIF('RELACION PAGO DE CAJA'!B$3:B$9173,A8891,'RELACION PAGO DE CAJA'!M$3:M$408)+(SUMIF('RELACION PAGO DE CAJA'!B$3:B$9173,A8891,'RELACION PAGO DE CAJA'!N$3:N$9173)))))</f>
        <v>#REF!</v>
      </c>
    </row>
    <row r="8892" spans="1:10">
      <c r="A8892" s="16" t="str">
        <f t="shared" si="143"/>
        <v/>
      </c>
      <c r="B8892" s="93"/>
      <c r="C8892" s="97"/>
      <c r="D8892" s="25"/>
      <c r="E8892" s="91"/>
      <c r="F8892" s="98"/>
      <c r="G8892" s="23"/>
      <c r="H8892" s="23"/>
      <c r="I8892" s="23"/>
      <c r="J8892" s="14" t="e">
        <f ca="1">F8892-(G8892+(SUMIF('RELACION PAGO DE CAJA'!B$3:B$9173,A8892,'RELACION PAGO DE CAJA'!K$3:K$9173)+SUMIF('RELACION PAGO DE CAJA'!B$3:B$9173,A8892,'RELACION PAGO DE CAJA'!L$3:L$9173)+(SUMIF('RELACION PAGO DE CAJA'!B$3:B$9173,A8892,'RELACION PAGO DE CAJA'!M$3:M$408)+(SUMIF('RELACION PAGO DE CAJA'!B$3:B$9173,A8892,'RELACION PAGO DE CAJA'!N$3:N$9173)))))</f>
        <v>#REF!</v>
      </c>
    </row>
    <row r="8893" spans="1:10">
      <c r="A8893" s="16" t="str">
        <f t="shared" si="143"/>
        <v/>
      </c>
      <c r="B8893" s="93"/>
      <c r="C8893" s="97"/>
      <c r="D8893" s="25"/>
      <c r="E8893" s="91"/>
      <c r="F8893" s="98"/>
      <c r="G8893" s="23"/>
      <c r="H8893" s="23"/>
      <c r="I8893" s="23"/>
      <c r="J8893" s="14" t="e">
        <f ca="1">F8893-(G8893+(SUMIF('RELACION PAGO DE CAJA'!B$3:B$9173,A8893,'RELACION PAGO DE CAJA'!K$3:K$9173)+SUMIF('RELACION PAGO DE CAJA'!B$3:B$9173,A8893,'RELACION PAGO DE CAJA'!L$3:L$9173)+(SUMIF('RELACION PAGO DE CAJA'!B$3:B$9173,A8893,'RELACION PAGO DE CAJA'!M$3:M$408)+(SUMIF('RELACION PAGO DE CAJA'!B$3:B$9173,A8893,'RELACION PAGO DE CAJA'!N$3:N$9173)))))</f>
        <v>#REF!</v>
      </c>
    </row>
    <row r="8894" spans="1:10">
      <c r="A8894" s="16" t="str">
        <f t="shared" si="143"/>
        <v/>
      </c>
      <c r="B8894" s="93"/>
      <c r="C8894" s="97"/>
      <c r="D8894" s="25"/>
      <c r="E8894" s="91"/>
      <c r="F8894" s="98"/>
      <c r="G8894" s="23"/>
      <c r="H8894" s="23"/>
      <c r="I8894" s="23"/>
      <c r="J8894" s="14" t="e">
        <f ca="1">F8894-(G8894+(SUMIF('RELACION PAGO DE CAJA'!B$3:B$9173,A8894,'RELACION PAGO DE CAJA'!K$3:K$9173)+SUMIF('RELACION PAGO DE CAJA'!B$3:B$9173,A8894,'RELACION PAGO DE CAJA'!L$3:L$9173)+(SUMIF('RELACION PAGO DE CAJA'!B$3:B$9173,A8894,'RELACION PAGO DE CAJA'!M$3:M$408)+(SUMIF('RELACION PAGO DE CAJA'!B$3:B$9173,A8894,'RELACION PAGO DE CAJA'!N$3:N$9173)))))</f>
        <v>#REF!</v>
      </c>
    </row>
    <row r="8895" spans="1:10">
      <c r="A8895" s="16" t="str">
        <f t="shared" si="143"/>
        <v/>
      </c>
      <c r="B8895" s="93"/>
      <c r="C8895" s="97"/>
      <c r="D8895" s="25"/>
      <c r="E8895" s="91"/>
      <c r="F8895" s="98"/>
      <c r="G8895" s="23"/>
      <c r="H8895" s="23"/>
      <c r="I8895" s="23"/>
      <c r="J8895" s="14" t="e">
        <f ca="1">F8895-(G8895+(SUMIF('RELACION PAGO DE CAJA'!B$3:B$9173,A8895,'RELACION PAGO DE CAJA'!K$3:K$9173)+SUMIF('RELACION PAGO DE CAJA'!B$3:B$9173,A8895,'RELACION PAGO DE CAJA'!L$3:L$9173)+(SUMIF('RELACION PAGO DE CAJA'!B$3:B$9173,A8895,'RELACION PAGO DE CAJA'!M$3:M$408)+(SUMIF('RELACION PAGO DE CAJA'!B$3:B$9173,A8895,'RELACION PAGO DE CAJA'!N$3:N$9173)))))</f>
        <v>#REF!</v>
      </c>
    </row>
    <row r="8896" spans="1:10">
      <c r="A8896" s="16" t="str">
        <f t="shared" si="143"/>
        <v/>
      </c>
      <c r="B8896" s="93"/>
      <c r="C8896" s="97"/>
      <c r="D8896" s="25"/>
      <c r="E8896" s="91"/>
      <c r="F8896" s="98"/>
      <c r="G8896" s="23"/>
      <c r="H8896" s="23"/>
      <c r="I8896" s="23"/>
      <c r="J8896" s="14" t="e">
        <f ca="1">F8896-(G8896+(SUMIF('RELACION PAGO DE CAJA'!B$3:B$9173,A8896,'RELACION PAGO DE CAJA'!K$3:K$9173)+SUMIF('RELACION PAGO DE CAJA'!B$3:B$9173,A8896,'RELACION PAGO DE CAJA'!L$3:L$9173)+(SUMIF('RELACION PAGO DE CAJA'!B$3:B$9173,A8896,'RELACION PAGO DE CAJA'!M$3:M$408)+(SUMIF('RELACION PAGO DE CAJA'!B$3:B$9173,A8896,'RELACION PAGO DE CAJA'!N$3:N$9173)))))</f>
        <v>#REF!</v>
      </c>
    </row>
    <row r="8897" spans="1:10">
      <c r="A8897" s="16" t="str">
        <f t="shared" si="143"/>
        <v/>
      </c>
      <c r="B8897" s="93"/>
      <c r="C8897" s="97"/>
      <c r="D8897" s="25"/>
      <c r="E8897" s="91"/>
      <c r="F8897" s="98"/>
      <c r="G8897" s="23"/>
      <c r="H8897" s="23"/>
      <c r="I8897" s="23"/>
      <c r="J8897" s="14" t="e">
        <f ca="1">F8897-(G8897+(SUMIF('RELACION PAGO DE CAJA'!B$3:B$9173,A8897,'RELACION PAGO DE CAJA'!K$3:K$9173)+SUMIF('RELACION PAGO DE CAJA'!B$3:B$9173,A8897,'RELACION PAGO DE CAJA'!L$3:L$9173)+(SUMIF('RELACION PAGO DE CAJA'!B$3:B$9173,A8897,'RELACION PAGO DE CAJA'!M$3:M$408)+(SUMIF('RELACION PAGO DE CAJA'!B$3:B$9173,A8897,'RELACION PAGO DE CAJA'!N$3:N$9173)))))</f>
        <v>#REF!</v>
      </c>
    </row>
    <row r="8898" spans="1:10">
      <c r="A8898" s="16" t="str">
        <f t="shared" si="143"/>
        <v/>
      </c>
      <c r="B8898" s="93"/>
      <c r="C8898" s="97"/>
      <c r="D8898" s="25"/>
      <c r="E8898" s="91"/>
      <c r="F8898" s="98"/>
      <c r="G8898" s="23"/>
      <c r="H8898" s="23"/>
      <c r="I8898" s="23"/>
      <c r="J8898" s="14" t="e">
        <f ca="1">F8898-(G8898+(SUMIF('RELACION PAGO DE CAJA'!B$3:B$9173,A8898,'RELACION PAGO DE CAJA'!K$3:K$9173)+SUMIF('RELACION PAGO DE CAJA'!B$3:B$9173,A8898,'RELACION PAGO DE CAJA'!L$3:L$9173)+(SUMIF('RELACION PAGO DE CAJA'!B$3:B$9173,A8898,'RELACION PAGO DE CAJA'!M$3:M$408)+(SUMIF('RELACION PAGO DE CAJA'!B$3:B$9173,A8898,'RELACION PAGO DE CAJA'!N$3:N$9173)))))</f>
        <v>#REF!</v>
      </c>
    </row>
    <row r="8899" spans="1:10">
      <c r="A8899" s="16" t="str">
        <f t="shared" si="143"/>
        <v/>
      </c>
      <c r="B8899" s="93"/>
      <c r="C8899" s="97"/>
      <c r="D8899" s="25"/>
      <c r="E8899" s="91"/>
      <c r="F8899" s="98"/>
      <c r="G8899" s="23"/>
      <c r="H8899" s="23"/>
      <c r="I8899" s="23"/>
      <c r="J8899" s="14" t="e">
        <f ca="1">F8899-(G8899+(SUMIF('RELACION PAGO DE CAJA'!B$3:B$9173,A8899,'RELACION PAGO DE CAJA'!K$3:K$9173)+SUMIF('RELACION PAGO DE CAJA'!B$3:B$9173,A8899,'RELACION PAGO DE CAJA'!L$3:L$9173)+(SUMIF('RELACION PAGO DE CAJA'!B$3:B$9173,A8899,'RELACION PAGO DE CAJA'!M$3:M$408)+(SUMIF('RELACION PAGO DE CAJA'!B$3:B$9173,A8899,'RELACION PAGO DE CAJA'!N$3:N$9173)))))</f>
        <v>#REF!</v>
      </c>
    </row>
    <row r="8900" spans="1:10">
      <c r="A8900" s="16" t="str">
        <f t="shared" si="143"/>
        <v/>
      </c>
      <c r="B8900" s="93"/>
      <c r="C8900" s="97"/>
      <c r="D8900" s="25"/>
      <c r="E8900" s="91"/>
      <c r="F8900" s="98"/>
      <c r="G8900" s="23"/>
      <c r="H8900" s="23"/>
      <c r="I8900" s="23"/>
      <c r="J8900" s="14" t="e">
        <f ca="1">F8900-(G8900+(SUMIF('RELACION PAGO DE CAJA'!B$3:B$9173,A8900,'RELACION PAGO DE CAJA'!K$3:K$9173)+SUMIF('RELACION PAGO DE CAJA'!B$3:B$9173,A8900,'RELACION PAGO DE CAJA'!L$3:L$9173)+(SUMIF('RELACION PAGO DE CAJA'!B$3:B$9173,A8900,'RELACION PAGO DE CAJA'!M$3:M$408)+(SUMIF('RELACION PAGO DE CAJA'!B$3:B$9173,A8900,'RELACION PAGO DE CAJA'!N$3:N$9173)))))</f>
        <v>#REF!</v>
      </c>
    </row>
    <row r="8901" spans="1:10">
      <c r="A8901" s="16" t="str">
        <f t="shared" si="143"/>
        <v/>
      </c>
      <c r="B8901" s="93"/>
      <c r="C8901" s="97"/>
      <c r="D8901" s="25"/>
      <c r="E8901" s="91"/>
      <c r="F8901" s="98"/>
      <c r="G8901" s="23"/>
      <c r="H8901" s="23"/>
      <c r="I8901" s="23"/>
      <c r="J8901" s="14" t="e">
        <f ca="1">F8901-(G8901+(SUMIF('RELACION PAGO DE CAJA'!B$3:B$9173,A8901,'RELACION PAGO DE CAJA'!K$3:K$9173)+SUMIF('RELACION PAGO DE CAJA'!B$3:B$9173,A8901,'RELACION PAGO DE CAJA'!L$3:L$9173)+(SUMIF('RELACION PAGO DE CAJA'!B$3:B$9173,A8901,'RELACION PAGO DE CAJA'!M$3:M$408)+(SUMIF('RELACION PAGO DE CAJA'!B$3:B$9173,A8901,'RELACION PAGO DE CAJA'!N$3:N$9173)))))</f>
        <v>#REF!</v>
      </c>
    </row>
    <row r="8902" spans="1:10">
      <c r="A8902" s="16" t="str">
        <f t="shared" si="143"/>
        <v/>
      </c>
      <c r="B8902" s="93"/>
      <c r="C8902" s="97"/>
      <c r="D8902" s="25"/>
      <c r="E8902" s="91"/>
      <c r="F8902" s="98"/>
      <c r="G8902" s="23"/>
      <c r="H8902" s="23"/>
      <c r="I8902" s="23"/>
      <c r="J8902" s="14" t="e">
        <f ca="1">F8902-(G8902+(SUMIF('RELACION PAGO DE CAJA'!B$3:B$9173,A8902,'RELACION PAGO DE CAJA'!K$3:K$9173)+SUMIF('RELACION PAGO DE CAJA'!B$3:B$9173,A8902,'RELACION PAGO DE CAJA'!L$3:L$9173)+(SUMIF('RELACION PAGO DE CAJA'!B$3:B$9173,A8902,'RELACION PAGO DE CAJA'!M$3:M$408)+(SUMIF('RELACION PAGO DE CAJA'!B$3:B$9173,A8902,'RELACION PAGO DE CAJA'!N$3:N$9173)))))</f>
        <v>#REF!</v>
      </c>
    </row>
    <row r="8903" spans="1:10">
      <c r="A8903" s="16" t="str">
        <f t="shared" si="143"/>
        <v/>
      </c>
      <c r="B8903" s="93"/>
      <c r="C8903" s="97"/>
      <c r="D8903" s="25"/>
      <c r="E8903" s="91"/>
      <c r="F8903" s="98"/>
      <c r="G8903" s="23"/>
      <c r="H8903" s="23"/>
      <c r="I8903" s="23"/>
      <c r="J8903" s="14" t="e">
        <f ca="1">F8903-(G8903+(SUMIF('RELACION PAGO DE CAJA'!B$3:B$9173,A8903,'RELACION PAGO DE CAJA'!K$3:K$9173)+SUMIF('RELACION PAGO DE CAJA'!B$3:B$9173,A8903,'RELACION PAGO DE CAJA'!L$3:L$9173)+(SUMIF('RELACION PAGO DE CAJA'!B$3:B$9173,A8903,'RELACION PAGO DE CAJA'!M$3:M$408)+(SUMIF('RELACION PAGO DE CAJA'!B$3:B$9173,A8903,'RELACION PAGO DE CAJA'!N$3:N$9173)))))</f>
        <v>#REF!</v>
      </c>
    </row>
    <row r="8904" spans="1:10">
      <c r="A8904" s="16" t="str">
        <f t="shared" si="143"/>
        <v/>
      </c>
      <c r="B8904" s="93"/>
      <c r="C8904" s="97"/>
      <c r="D8904" s="25"/>
      <c r="E8904" s="91"/>
      <c r="F8904" s="98"/>
      <c r="G8904" s="23"/>
      <c r="H8904" s="23"/>
      <c r="I8904" s="23"/>
      <c r="J8904" s="14" t="e">
        <f ca="1">F8904-(G8904+(SUMIF('RELACION PAGO DE CAJA'!B$3:B$9173,A8904,'RELACION PAGO DE CAJA'!K$3:K$9173)+SUMIF('RELACION PAGO DE CAJA'!B$3:B$9173,A8904,'RELACION PAGO DE CAJA'!L$3:L$9173)+(SUMIF('RELACION PAGO DE CAJA'!B$3:B$9173,A8904,'RELACION PAGO DE CAJA'!M$3:M$408)+(SUMIF('RELACION PAGO DE CAJA'!B$3:B$9173,A8904,'RELACION PAGO DE CAJA'!N$3:N$9173)))))</f>
        <v>#REF!</v>
      </c>
    </row>
    <row r="8905" spans="1:10">
      <c r="A8905" s="16" t="str">
        <f t="shared" si="143"/>
        <v/>
      </c>
      <c r="B8905" s="93"/>
      <c r="C8905" s="97"/>
      <c r="D8905" s="25"/>
      <c r="E8905" s="91"/>
      <c r="F8905" s="98"/>
      <c r="G8905" s="23"/>
      <c r="H8905" s="23"/>
      <c r="I8905" s="23"/>
      <c r="J8905" s="14" t="e">
        <f ca="1">F8905-(G8905+(SUMIF('RELACION PAGO DE CAJA'!B$3:B$9173,A8905,'RELACION PAGO DE CAJA'!K$3:K$9173)+SUMIF('RELACION PAGO DE CAJA'!B$3:B$9173,A8905,'RELACION PAGO DE CAJA'!L$3:L$9173)+(SUMIF('RELACION PAGO DE CAJA'!B$3:B$9173,A8905,'RELACION PAGO DE CAJA'!M$3:M$408)+(SUMIF('RELACION PAGO DE CAJA'!B$3:B$9173,A8905,'RELACION PAGO DE CAJA'!N$3:N$9173)))))</f>
        <v>#REF!</v>
      </c>
    </row>
    <row r="8906" spans="1:10">
      <c r="A8906" s="16" t="str">
        <f t="shared" si="143"/>
        <v/>
      </c>
      <c r="B8906" s="93"/>
      <c r="C8906" s="97"/>
      <c r="D8906" s="25"/>
      <c r="E8906" s="91"/>
      <c r="F8906" s="98"/>
      <c r="G8906" s="23"/>
      <c r="H8906" s="23"/>
      <c r="I8906" s="23"/>
      <c r="J8906" s="14" t="e">
        <f ca="1">F8906-(G8906+(SUMIF('RELACION PAGO DE CAJA'!B$3:B$9173,A8906,'RELACION PAGO DE CAJA'!K$3:K$9173)+SUMIF('RELACION PAGO DE CAJA'!B$3:B$9173,A8906,'RELACION PAGO DE CAJA'!L$3:L$9173)+(SUMIF('RELACION PAGO DE CAJA'!B$3:B$9173,A8906,'RELACION PAGO DE CAJA'!M$3:M$408)+(SUMIF('RELACION PAGO DE CAJA'!B$3:B$9173,A8906,'RELACION PAGO DE CAJA'!N$3:N$9173)))))</f>
        <v>#REF!</v>
      </c>
    </row>
    <row r="8907" spans="1:10">
      <c r="A8907" s="16" t="str">
        <f t="shared" si="143"/>
        <v/>
      </c>
      <c r="B8907" s="93"/>
      <c r="C8907" s="97"/>
      <c r="D8907" s="25"/>
      <c r="E8907" s="91"/>
      <c r="F8907" s="98"/>
      <c r="G8907" s="23"/>
      <c r="H8907" s="23"/>
      <c r="I8907" s="23"/>
      <c r="J8907" s="14" t="e">
        <f ca="1">F8907-(G8907+(SUMIF('RELACION PAGO DE CAJA'!B$3:B$9173,A8907,'RELACION PAGO DE CAJA'!K$3:K$9173)+SUMIF('RELACION PAGO DE CAJA'!B$3:B$9173,A8907,'RELACION PAGO DE CAJA'!L$3:L$9173)+(SUMIF('RELACION PAGO DE CAJA'!B$3:B$9173,A8907,'RELACION PAGO DE CAJA'!M$3:M$408)+(SUMIF('RELACION PAGO DE CAJA'!B$3:B$9173,A8907,'RELACION PAGO DE CAJA'!N$3:N$9173)))))</f>
        <v>#REF!</v>
      </c>
    </row>
    <row r="8908" spans="1:10">
      <c r="A8908" s="16" t="str">
        <f t="shared" si="143"/>
        <v/>
      </c>
      <c r="B8908" s="93"/>
      <c r="C8908" s="97"/>
      <c r="D8908" s="25"/>
      <c r="E8908" s="91"/>
      <c r="F8908" s="98"/>
      <c r="G8908" s="23"/>
      <c r="H8908" s="23"/>
      <c r="I8908" s="23"/>
      <c r="J8908" s="14" t="e">
        <f ca="1">F8908-(G8908+(SUMIF('RELACION PAGO DE CAJA'!B$3:B$9173,A8908,'RELACION PAGO DE CAJA'!K$3:K$9173)+SUMIF('RELACION PAGO DE CAJA'!B$3:B$9173,A8908,'RELACION PAGO DE CAJA'!L$3:L$9173)+(SUMIF('RELACION PAGO DE CAJA'!B$3:B$9173,A8908,'RELACION PAGO DE CAJA'!M$3:M$408)+(SUMIF('RELACION PAGO DE CAJA'!B$3:B$9173,A8908,'RELACION PAGO DE CAJA'!N$3:N$9173)))))</f>
        <v>#REF!</v>
      </c>
    </row>
    <row r="8909" spans="1:10">
      <c r="A8909" s="16" t="str">
        <f t="shared" si="143"/>
        <v/>
      </c>
      <c r="B8909" s="93"/>
      <c r="C8909" s="97"/>
      <c r="D8909" s="25"/>
      <c r="E8909" s="91"/>
      <c r="F8909" s="98"/>
      <c r="G8909" s="23"/>
      <c r="H8909" s="23"/>
      <c r="I8909" s="23"/>
      <c r="J8909" s="14" t="e">
        <f ca="1">F8909-(G8909+(SUMIF('RELACION PAGO DE CAJA'!B$3:B$9173,A8909,'RELACION PAGO DE CAJA'!K$3:K$9173)+SUMIF('RELACION PAGO DE CAJA'!B$3:B$9173,A8909,'RELACION PAGO DE CAJA'!L$3:L$9173)+(SUMIF('RELACION PAGO DE CAJA'!B$3:B$9173,A8909,'RELACION PAGO DE CAJA'!M$3:M$408)+(SUMIF('RELACION PAGO DE CAJA'!B$3:B$9173,A8909,'RELACION PAGO DE CAJA'!N$3:N$9173)))))</f>
        <v>#REF!</v>
      </c>
    </row>
    <row r="8910" spans="1:10">
      <c r="A8910" s="16" t="str">
        <f t="shared" si="143"/>
        <v/>
      </c>
      <c r="B8910" s="93"/>
      <c r="C8910" s="97"/>
      <c r="D8910" s="25"/>
      <c r="E8910" s="91"/>
      <c r="F8910" s="98"/>
      <c r="G8910" s="23"/>
      <c r="H8910" s="23"/>
      <c r="I8910" s="23"/>
      <c r="J8910" s="14" t="e">
        <f ca="1">F8910-(G8910+(SUMIF('RELACION PAGO DE CAJA'!B$3:B$9173,A8910,'RELACION PAGO DE CAJA'!K$3:K$9173)+SUMIF('RELACION PAGO DE CAJA'!B$3:B$9173,A8910,'RELACION PAGO DE CAJA'!L$3:L$9173)+(SUMIF('RELACION PAGO DE CAJA'!B$3:B$9173,A8910,'RELACION PAGO DE CAJA'!M$3:M$408)+(SUMIF('RELACION PAGO DE CAJA'!B$3:B$9173,A8910,'RELACION PAGO DE CAJA'!N$3:N$9173)))))</f>
        <v>#REF!</v>
      </c>
    </row>
    <row r="8911" spans="1:10">
      <c r="A8911" s="16" t="str">
        <f t="shared" si="143"/>
        <v/>
      </c>
      <c r="B8911" s="93"/>
      <c r="C8911" s="97"/>
      <c r="D8911" s="25"/>
      <c r="E8911" s="91"/>
      <c r="F8911" s="98"/>
      <c r="G8911" s="23"/>
      <c r="H8911" s="23"/>
      <c r="I8911" s="23"/>
      <c r="J8911" s="14" t="e">
        <f ca="1">F8911-(G8911+(SUMIF('RELACION PAGO DE CAJA'!B$3:B$9173,A8911,'RELACION PAGO DE CAJA'!K$3:K$9173)+SUMIF('RELACION PAGO DE CAJA'!B$3:B$9173,A8911,'RELACION PAGO DE CAJA'!L$3:L$9173)+(SUMIF('RELACION PAGO DE CAJA'!B$3:B$9173,A8911,'RELACION PAGO DE CAJA'!M$3:M$408)+(SUMIF('RELACION PAGO DE CAJA'!B$3:B$9173,A8911,'RELACION PAGO DE CAJA'!N$3:N$9173)))))</f>
        <v>#REF!</v>
      </c>
    </row>
    <row r="8912" spans="1:10">
      <c r="A8912" s="16" t="str">
        <f t="shared" si="143"/>
        <v/>
      </c>
      <c r="B8912" s="93"/>
      <c r="C8912" s="97"/>
      <c r="D8912" s="25"/>
      <c r="E8912" s="91"/>
      <c r="F8912" s="98"/>
      <c r="G8912" s="23"/>
      <c r="H8912" s="23"/>
      <c r="I8912" s="23"/>
      <c r="J8912" s="14" t="e">
        <f ca="1">F8912-(G8912+(SUMIF('RELACION PAGO DE CAJA'!B$3:B$9173,A8912,'RELACION PAGO DE CAJA'!K$3:K$9173)+SUMIF('RELACION PAGO DE CAJA'!B$3:B$9173,A8912,'RELACION PAGO DE CAJA'!L$3:L$9173)+(SUMIF('RELACION PAGO DE CAJA'!B$3:B$9173,A8912,'RELACION PAGO DE CAJA'!M$3:M$408)+(SUMIF('RELACION PAGO DE CAJA'!B$3:B$9173,A8912,'RELACION PAGO DE CAJA'!N$3:N$9173)))))</f>
        <v>#REF!</v>
      </c>
    </row>
    <row r="8913" spans="1:10">
      <c r="A8913" s="16" t="str">
        <f t="shared" si="143"/>
        <v/>
      </c>
      <c r="B8913" s="93"/>
      <c r="C8913" s="97"/>
      <c r="D8913" s="25"/>
      <c r="E8913" s="91"/>
      <c r="F8913" s="98"/>
      <c r="G8913" s="23"/>
      <c r="H8913" s="23"/>
      <c r="I8913" s="23"/>
      <c r="J8913" s="14" t="e">
        <f ca="1">F8913-(G8913+(SUMIF('RELACION PAGO DE CAJA'!B$3:B$9173,A8913,'RELACION PAGO DE CAJA'!K$3:K$9173)+SUMIF('RELACION PAGO DE CAJA'!B$3:B$9173,A8913,'RELACION PAGO DE CAJA'!L$3:L$9173)+(SUMIF('RELACION PAGO DE CAJA'!B$3:B$9173,A8913,'RELACION PAGO DE CAJA'!M$3:M$408)+(SUMIF('RELACION PAGO DE CAJA'!B$3:B$9173,A8913,'RELACION PAGO DE CAJA'!N$3:N$9173)))))</f>
        <v>#REF!</v>
      </c>
    </row>
    <row r="8914" spans="1:10">
      <c r="A8914" s="16" t="str">
        <f t="shared" si="143"/>
        <v/>
      </c>
      <c r="B8914" s="93"/>
      <c r="C8914" s="97"/>
      <c r="D8914" s="25"/>
      <c r="E8914" s="91"/>
      <c r="F8914" s="98"/>
      <c r="G8914" s="23"/>
      <c r="H8914" s="23"/>
      <c r="I8914" s="23"/>
      <c r="J8914" s="14" t="e">
        <f ca="1">F8914-(G8914+(SUMIF('RELACION PAGO DE CAJA'!B$3:B$9173,A8914,'RELACION PAGO DE CAJA'!K$3:K$9173)+SUMIF('RELACION PAGO DE CAJA'!B$3:B$9173,A8914,'RELACION PAGO DE CAJA'!L$3:L$9173)+(SUMIF('RELACION PAGO DE CAJA'!B$3:B$9173,A8914,'RELACION PAGO DE CAJA'!M$3:M$408)+(SUMIF('RELACION PAGO DE CAJA'!B$3:B$9173,A8914,'RELACION PAGO DE CAJA'!N$3:N$9173)))))</f>
        <v>#REF!</v>
      </c>
    </row>
    <row r="8915" spans="1:10">
      <c r="A8915" s="16" t="str">
        <f t="shared" si="143"/>
        <v/>
      </c>
      <c r="B8915" s="93"/>
      <c r="C8915" s="97"/>
      <c r="D8915" s="25"/>
      <c r="E8915" s="91"/>
      <c r="F8915" s="98"/>
      <c r="G8915" s="23"/>
      <c r="H8915" s="23"/>
      <c r="I8915" s="23"/>
      <c r="J8915" s="14" t="e">
        <f ca="1">F8915-(G8915+(SUMIF('RELACION PAGO DE CAJA'!B$3:B$9173,A8915,'RELACION PAGO DE CAJA'!K$3:K$9173)+SUMIF('RELACION PAGO DE CAJA'!B$3:B$9173,A8915,'RELACION PAGO DE CAJA'!L$3:L$9173)+(SUMIF('RELACION PAGO DE CAJA'!B$3:B$9173,A8915,'RELACION PAGO DE CAJA'!M$3:M$408)+(SUMIF('RELACION PAGO DE CAJA'!B$3:B$9173,A8915,'RELACION PAGO DE CAJA'!N$3:N$9173)))))</f>
        <v>#REF!</v>
      </c>
    </row>
    <row r="8916" spans="1:10">
      <c r="A8916" s="16" t="str">
        <f t="shared" si="143"/>
        <v/>
      </c>
      <c r="B8916" s="93"/>
      <c r="C8916" s="97"/>
      <c r="D8916" s="25"/>
      <c r="E8916" s="91"/>
      <c r="F8916" s="98"/>
      <c r="G8916" s="23"/>
      <c r="H8916" s="23"/>
      <c r="I8916" s="23"/>
      <c r="J8916" s="14" t="e">
        <f ca="1">F8916-(G8916+(SUMIF('RELACION PAGO DE CAJA'!B$3:B$9173,A8916,'RELACION PAGO DE CAJA'!K$3:K$9173)+SUMIF('RELACION PAGO DE CAJA'!B$3:B$9173,A8916,'RELACION PAGO DE CAJA'!L$3:L$9173)+(SUMIF('RELACION PAGO DE CAJA'!B$3:B$9173,A8916,'RELACION PAGO DE CAJA'!M$3:M$408)+(SUMIF('RELACION PAGO DE CAJA'!B$3:B$9173,A8916,'RELACION PAGO DE CAJA'!N$3:N$9173)))))</f>
        <v>#REF!</v>
      </c>
    </row>
    <row r="8917" spans="1:10">
      <c r="A8917" s="16" t="str">
        <f t="shared" ref="A8917:A8980" si="144">CONCATENATE(B8917,D8917,E8917)</f>
        <v/>
      </c>
      <c r="B8917" s="93"/>
      <c r="C8917" s="97"/>
      <c r="D8917" s="25"/>
      <c r="E8917" s="91"/>
      <c r="F8917" s="98"/>
      <c r="G8917" s="23"/>
      <c r="H8917" s="23"/>
      <c r="I8917" s="23"/>
      <c r="J8917" s="14" t="e">
        <f ca="1">F8917-(G8917+(SUMIF('RELACION PAGO DE CAJA'!B$3:B$9173,A8917,'RELACION PAGO DE CAJA'!K$3:K$9173)+SUMIF('RELACION PAGO DE CAJA'!B$3:B$9173,A8917,'RELACION PAGO DE CAJA'!L$3:L$9173)+(SUMIF('RELACION PAGO DE CAJA'!B$3:B$9173,A8917,'RELACION PAGO DE CAJA'!M$3:M$408)+(SUMIF('RELACION PAGO DE CAJA'!B$3:B$9173,A8917,'RELACION PAGO DE CAJA'!N$3:N$9173)))))</f>
        <v>#REF!</v>
      </c>
    </row>
    <row r="8918" spans="1:10">
      <c r="A8918" s="16" t="str">
        <f t="shared" si="144"/>
        <v/>
      </c>
      <c r="B8918" s="93"/>
      <c r="C8918" s="97"/>
      <c r="D8918" s="25"/>
      <c r="E8918" s="91"/>
      <c r="F8918" s="98"/>
      <c r="G8918" s="23"/>
      <c r="H8918" s="23"/>
      <c r="I8918" s="23"/>
      <c r="J8918" s="14" t="e">
        <f ca="1">F8918-(G8918+(SUMIF('RELACION PAGO DE CAJA'!B$3:B$9173,A8918,'RELACION PAGO DE CAJA'!K$3:K$9173)+SUMIF('RELACION PAGO DE CAJA'!B$3:B$9173,A8918,'RELACION PAGO DE CAJA'!L$3:L$9173)+(SUMIF('RELACION PAGO DE CAJA'!B$3:B$9173,A8918,'RELACION PAGO DE CAJA'!M$3:M$408)+(SUMIF('RELACION PAGO DE CAJA'!B$3:B$9173,A8918,'RELACION PAGO DE CAJA'!N$3:N$9173)))))</f>
        <v>#REF!</v>
      </c>
    </row>
    <row r="8919" spans="1:10">
      <c r="A8919" s="16" t="str">
        <f t="shared" si="144"/>
        <v/>
      </c>
      <c r="B8919" s="93"/>
      <c r="C8919" s="97"/>
      <c r="D8919" s="25"/>
      <c r="E8919" s="91"/>
      <c r="F8919" s="98"/>
      <c r="G8919" s="23"/>
      <c r="H8919" s="23"/>
      <c r="I8919" s="23"/>
      <c r="J8919" s="14" t="e">
        <f ca="1">F8919-(G8919+(SUMIF('RELACION PAGO DE CAJA'!B$3:B$9173,A8919,'RELACION PAGO DE CAJA'!K$3:K$9173)+SUMIF('RELACION PAGO DE CAJA'!B$3:B$9173,A8919,'RELACION PAGO DE CAJA'!L$3:L$9173)+(SUMIF('RELACION PAGO DE CAJA'!B$3:B$9173,A8919,'RELACION PAGO DE CAJA'!M$3:M$408)+(SUMIF('RELACION PAGO DE CAJA'!B$3:B$9173,A8919,'RELACION PAGO DE CAJA'!N$3:N$9173)))))</f>
        <v>#REF!</v>
      </c>
    </row>
    <row r="8920" spans="1:10">
      <c r="A8920" s="16" t="str">
        <f t="shared" si="144"/>
        <v/>
      </c>
      <c r="B8920" s="93"/>
      <c r="C8920" s="97"/>
      <c r="D8920" s="25"/>
      <c r="E8920" s="91"/>
      <c r="F8920" s="98"/>
      <c r="G8920" s="23"/>
      <c r="H8920" s="23"/>
      <c r="I8920" s="23"/>
      <c r="J8920" s="14" t="e">
        <f ca="1">F8920-(G8920+(SUMIF('RELACION PAGO DE CAJA'!B$3:B$9173,A8920,'RELACION PAGO DE CAJA'!K$3:K$9173)+SUMIF('RELACION PAGO DE CAJA'!B$3:B$9173,A8920,'RELACION PAGO DE CAJA'!L$3:L$9173)+(SUMIF('RELACION PAGO DE CAJA'!B$3:B$9173,A8920,'RELACION PAGO DE CAJA'!M$3:M$408)+(SUMIF('RELACION PAGO DE CAJA'!B$3:B$9173,A8920,'RELACION PAGO DE CAJA'!N$3:N$9173)))))</f>
        <v>#REF!</v>
      </c>
    </row>
    <row r="8921" spans="1:10">
      <c r="A8921" s="16" t="str">
        <f t="shared" si="144"/>
        <v/>
      </c>
      <c r="B8921" s="93"/>
      <c r="C8921" s="97"/>
      <c r="D8921" s="25"/>
      <c r="E8921" s="91"/>
      <c r="F8921" s="98"/>
      <c r="G8921" s="23"/>
      <c r="H8921" s="23"/>
      <c r="I8921" s="23"/>
      <c r="J8921" s="14" t="e">
        <f ca="1">F8921-(G8921+(SUMIF('RELACION PAGO DE CAJA'!B$3:B$9173,A8921,'RELACION PAGO DE CAJA'!K$3:K$9173)+SUMIF('RELACION PAGO DE CAJA'!B$3:B$9173,A8921,'RELACION PAGO DE CAJA'!L$3:L$9173)+(SUMIF('RELACION PAGO DE CAJA'!B$3:B$9173,A8921,'RELACION PAGO DE CAJA'!M$3:M$408)+(SUMIF('RELACION PAGO DE CAJA'!B$3:B$9173,A8921,'RELACION PAGO DE CAJA'!N$3:N$9173)))))</f>
        <v>#REF!</v>
      </c>
    </row>
    <row r="8922" spans="1:10">
      <c r="A8922" s="16" t="str">
        <f t="shared" si="144"/>
        <v/>
      </c>
      <c r="B8922" s="93"/>
      <c r="C8922" s="97"/>
      <c r="D8922" s="25"/>
      <c r="E8922" s="91"/>
      <c r="F8922" s="98"/>
      <c r="G8922" s="23"/>
      <c r="H8922" s="23"/>
      <c r="I8922" s="23"/>
      <c r="J8922" s="14" t="e">
        <f ca="1">F8922-(G8922+(SUMIF('RELACION PAGO DE CAJA'!B$3:B$9173,A8922,'RELACION PAGO DE CAJA'!K$3:K$9173)+SUMIF('RELACION PAGO DE CAJA'!B$3:B$9173,A8922,'RELACION PAGO DE CAJA'!L$3:L$9173)+(SUMIF('RELACION PAGO DE CAJA'!B$3:B$9173,A8922,'RELACION PAGO DE CAJA'!M$3:M$408)+(SUMIF('RELACION PAGO DE CAJA'!B$3:B$9173,A8922,'RELACION PAGO DE CAJA'!N$3:N$9173)))))</f>
        <v>#REF!</v>
      </c>
    </row>
    <row r="8923" spans="1:10">
      <c r="A8923" s="16" t="str">
        <f t="shared" si="144"/>
        <v/>
      </c>
      <c r="B8923" s="93"/>
      <c r="C8923" s="97"/>
      <c r="D8923" s="25"/>
      <c r="E8923" s="91"/>
      <c r="F8923" s="98"/>
      <c r="G8923" s="23"/>
      <c r="H8923" s="23"/>
      <c r="I8923" s="23"/>
      <c r="J8923" s="14" t="e">
        <f ca="1">F8923-(G8923+(SUMIF('RELACION PAGO DE CAJA'!B$3:B$9173,A8923,'RELACION PAGO DE CAJA'!K$3:K$9173)+SUMIF('RELACION PAGO DE CAJA'!B$3:B$9173,A8923,'RELACION PAGO DE CAJA'!L$3:L$9173)+(SUMIF('RELACION PAGO DE CAJA'!B$3:B$9173,A8923,'RELACION PAGO DE CAJA'!M$3:M$408)+(SUMIF('RELACION PAGO DE CAJA'!B$3:B$9173,A8923,'RELACION PAGO DE CAJA'!N$3:N$9173)))))</f>
        <v>#REF!</v>
      </c>
    </row>
    <row r="8924" spans="1:10">
      <c r="A8924" s="16" t="str">
        <f t="shared" si="144"/>
        <v/>
      </c>
      <c r="B8924" s="93"/>
      <c r="C8924" s="97"/>
      <c r="D8924" s="25"/>
      <c r="E8924" s="91"/>
      <c r="F8924" s="98"/>
      <c r="G8924" s="23"/>
      <c r="H8924" s="23"/>
      <c r="I8924" s="23"/>
      <c r="J8924" s="14" t="e">
        <f ca="1">F8924-(G8924+(SUMIF('RELACION PAGO DE CAJA'!B$3:B$9173,A8924,'RELACION PAGO DE CAJA'!K$3:K$9173)+SUMIF('RELACION PAGO DE CAJA'!B$3:B$9173,A8924,'RELACION PAGO DE CAJA'!L$3:L$9173)+(SUMIF('RELACION PAGO DE CAJA'!B$3:B$9173,A8924,'RELACION PAGO DE CAJA'!M$3:M$408)+(SUMIF('RELACION PAGO DE CAJA'!B$3:B$9173,A8924,'RELACION PAGO DE CAJA'!N$3:N$9173)))))</f>
        <v>#REF!</v>
      </c>
    </row>
    <row r="8925" spans="1:10">
      <c r="A8925" s="16" t="str">
        <f t="shared" si="144"/>
        <v/>
      </c>
      <c r="B8925" s="93"/>
      <c r="C8925" s="97"/>
      <c r="D8925" s="25"/>
      <c r="E8925" s="91"/>
      <c r="F8925" s="98"/>
      <c r="G8925" s="23"/>
      <c r="H8925" s="23"/>
      <c r="I8925" s="23"/>
      <c r="J8925" s="14" t="e">
        <f ca="1">F8925-(G8925+(SUMIF('RELACION PAGO DE CAJA'!B$3:B$9173,A8925,'RELACION PAGO DE CAJA'!K$3:K$9173)+SUMIF('RELACION PAGO DE CAJA'!B$3:B$9173,A8925,'RELACION PAGO DE CAJA'!L$3:L$9173)+(SUMIF('RELACION PAGO DE CAJA'!B$3:B$9173,A8925,'RELACION PAGO DE CAJA'!M$3:M$408)+(SUMIF('RELACION PAGO DE CAJA'!B$3:B$9173,A8925,'RELACION PAGO DE CAJA'!N$3:N$9173)))))</f>
        <v>#REF!</v>
      </c>
    </row>
    <row r="8926" spans="1:10">
      <c r="A8926" s="16" t="str">
        <f t="shared" si="144"/>
        <v/>
      </c>
      <c r="B8926" s="93"/>
      <c r="C8926" s="97"/>
      <c r="D8926" s="25"/>
      <c r="E8926" s="91"/>
      <c r="F8926" s="98"/>
      <c r="G8926" s="23"/>
      <c r="H8926" s="23"/>
      <c r="I8926" s="23"/>
      <c r="J8926" s="14" t="e">
        <f ca="1">F8926-(G8926+(SUMIF('RELACION PAGO DE CAJA'!B$3:B$9173,A8926,'RELACION PAGO DE CAJA'!K$3:K$9173)+SUMIF('RELACION PAGO DE CAJA'!B$3:B$9173,A8926,'RELACION PAGO DE CAJA'!L$3:L$9173)+(SUMIF('RELACION PAGO DE CAJA'!B$3:B$9173,A8926,'RELACION PAGO DE CAJA'!M$3:M$408)+(SUMIF('RELACION PAGO DE CAJA'!B$3:B$9173,A8926,'RELACION PAGO DE CAJA'!N$3:N$9173)))))</f>
        <v>#REF!</v>
      </c>
    </row>
    <row r="8927" spans="1:10">
      <c r="A8927" s="16" t="str">
        <f t="shared" si="144"/>
        <v/>
      </c>
      <c r="B8927" s="93"/>
      <c r="C8927" s="97"/>
      <c r="D8927" s="25"/>
      <c r="E8927" s="91"/>
      <c r="F8927" s="98"/>
      <c r="G8927" s="23"/>
      <c r="H8927" s="23"/>
      <c r="I8927" s="23"/>
      <c r="J8927" s="14" t="e">
        <f ca="1">F8927-(G8927+(SUMIF('RELACION PAGO DE CAJA'!B$3:B$9173,A8927,'RELACION PAGO DE CAJA'!K$3:K$9173)+SUMIF('RELACION PAGO DE CAJA'!B$3:B$9173,A8927,'RELACION PAGO DE CAJA'!L$3:L$9173)+(SUMIF('RELACION PAGO DE CAJA'!B$3:B$9173,A8927,'RELACION PAGO DE CAJA'!M$3:M$408)+(SUMIF('RELACION PAGO DE CAJA'!B$3:B$9173,A8927,'RELACION PAGO DE CAJA'!N$3:N$9173)))))</f>
        <v>#REF!</v>
      </c>
    </row>
    <row r="8928" spans="1:10">
      <c r="A8928" s="16" t="str">
        <f t="shared" si="144"/>
        <v/>
      </c>
      <c r="B8928" s="93"/>
      <c r="C8928" s="97"/>
      <c r="D8928" s="25"/>
      <c r="E8928" s="91"/>
      <c r="F8928" s="98"/>
      <c r="G8928" s="23"/>
      <c r="H8928" s="23"/>
      <c r="I8928" s="23"/>
      <c r="J8928" s="14" t="e">
        <f ca="1">F8928-(G8928+(SUMIF('RELACION PAGO DE CAJA'!B$3:B$9173,A8928,'RELACION PAGO DE CAJA'!K$3:K$9173)+SUMIF('RELACION PAGO DE CAJA'!B$3:B$9173,A8928,'RELACION PAGO DE CAJA'!L$3:L$9173)+(SUMIF('RELACION PAGO DE CAJA'!B$3:B$9173,A8928,'RELACION PAGO DE CAJA'!M$3:M$408)+(SUMIF('RELACION PAGO DE CAJA'!B$3:B$9173,A8928,'RELACION PAGO DE CAJA'!N$3:N$9173)))))</f>
        <v>#REF!</v>
      </c>
    </row>
    <row r="8929" spans="1:10">
      <c r="A8929" s="16" t="str">
        <f t="shared" si="144"/>
        <v/>
      </c>
      <c r="B8929" s="93"/>
      <c r="C8929" s="97"/>
      <c r="D8929" s="25"/>
      <c r="E8929" s="91"/>
      <c r="F8929" s="98"/>
      <c r="G8929" s="23"/>
      <c r="H8929" s="23"/>
      <c r="I8929" s="23"/>
      <c r="J8929" s="14" t="e">
        <f ca="1">F8929-(G8929+(SUMIF('RELACION PAGO DE CAJA'!B$3:B$9173,A8929,'RELACION PAGO DE CAJA'!K$3:K$9173)+SUMIF('RELACION PAGO DE CAJA'!B$3:B$9173,A8929,'RELACION PAGO DE CAJA'!L$3:L$9173)+(SUMIF('RELACION PAGO DE CAJA'!B$3:B$9173,A8929,'RELACION PAGO DE CAJA'!M$3:M$408)+(SUMIF('RELACION PAGO DE CAJA'!B$3:B$9173,A8929,'RELACION PAGO DE CAJA'!N$3:N$9173)))))</f>
        <v>#REF!</v>
      </c>
    </row>
    <row r="8930" spans="1:10">
      <c r="A8930" s="16" t="str">
        <f t="shared" si="144"/>
        <v/>
      </c>
      <c r="B8930" s="93"/>
      <c r="C8930" s="97"/>
      <c r="D8930" s="25"/>
      <c r="E8930" s="91"/>
      <c r="F8930" s="98"/>
      <c r="G8930" s="23"/>
      <c r="H8930" s="23"/>
      <c r="I8930" s="23"/>
      <c r="J8930" s="14" t="e">
        <f ca="1">F8930-(G8930+(SUMIF('RELACION PAGO DE CAJA'!B$3:B$9173,A8930,'RELACION PAGO DE CAJA'!K$3:K$9173)+SUMIF('RELACION PAGO DE CAJA'!B$3:B$9173,A8930,'RELACION PAGO DE CAJA'!L$3:L$9173)+(SUMIF('RELACION PAGO DE CAJA'!B$3:B$9173,A8930,'RELACION PAGO DE CAJA'!M$3:M$408)+(SUMIF('RELACION PAGO DE CAJA'!B$3:B$9173,A8930,'RELACION PAGO DE CAJA'!N$3:N$9173)))))</f>
        <v>#REF!</v>
      </c>
    </row>
    <row r="8931" spans="1:10">
      <c r="A8931" s="16" t="str">
        <f t="shared" si="144"/>
        <v/>
      </c>
      <c r="B8931" s="93"/>
      <c r="C8931" s="97"/>
      <c r="D8931" s="25"/>
      <c r="E8931" s="91"/>
      <c r="F8931" s="98"/>
      <c r="G8931" s="23"/>
      <c r="H8931" s="23"/>
      <c r="I8931" s="23"/>
      <c r="J8931" s="14" t="e">
        <f ca="1">F8931-(G8931+(SUMIF('RELACION PAGO DE CAJA'!B$3:B$9173,A8931,'RELACION PAGO DE CAJA'!K$3:K$9173)+SUMIF('RELACION PAGO DE CAJA'!B$3:B$9173,A8931,'RELACION PAGO DE CAJA'!L$3:L$9173)+(SUMIF('RELACION PAGO DE CAJA'!B$3:B$9173,A8931,'RELACION PAGO DE CAJA'!M$3:M$408)+(SUMIF('RELACION PAGO DE CAJA'!B$3:B$9173,A8931,'RELACION PAGO DE CAJA'!N$3:N$9173)))))</f>
        <v>#REF!</v>
      </c>
    </row>
    <row r="8932" spans="1:10">
      <c r="A8932" s="16" t="str">
        <f t="shared" si="144"/>
        <v/>
      </c>
      <c r="B8932" s="93"/>
      <c r="C8932" s="97"/>
      <c r="D8932" s="25"/>
      <c r="E8932" s="91"/>
      <c r="F8932" s="98"/>
      <c r="G8932" s="23"/>
      <c r="H8932" s="23"/>
      <c r="I8932" s="23"/>
      <c r="J8932" s="14" t="e">
        <f ca="1">F8932-(G8932+(SUMIF('RELACION PAGO DE CAJA'!B$3:B$9173,A8932,'RELACION PAGO DE CAJA'!K$3:K$9173)+SUMIF('RELACION PAGO DE CAJA'!B$3:B$9173,A8932,'RELACION PAGO DE CAJA'!L$3:L$9173)+(SUMIF('RELACION PAGO DE CAJA'!B$3:B$9173,A8932,'RELACION PAGO DE CAJA'!M$3:M$408)+(SUMIF('RELACION PAGO DE CAJA'!B$3:B$9173,A8932,'RELACION PAGO DE CAJA'!N$3:N$9173)))))</f>
        <v>#REF!</v>
      </c>
    </row>
    <row r="8933" spans="1:10">
      <c r="A8933" s="16" t="str">
        <f t="shared" si="144"/>
        <v/>
      </c>
      <c r="B8933" s="93"/>
      <c r="C8933" s="97"/>
      <c r="D8933" s="25"/>
      <c r="E8933" s="91"/>
      <c r="F8933" s="98"/>
      <c r="G8933" s="23"/>
      <c r="H8933" s="23"/>
      <c r="I8933" s="23"/>
      <c r="J8933" s="14" t="e">
        <f ca="1">F8933-(G8933+(SUMIF('RELACION PAGO DE CAJA'!B$3:B$9173,A8933,'RELACION PAGO DE CAJA'!K$3:K$9173)+SUMIF('RELACION PAGO DE CAJA'!B$3:B$9173,A8933,'RELACION PAGO DE CAJA'!L$3:L$9173)+(SUMIF('RELACION PAGO DE CAJA'!B$3:B$9173,A8933,'RELACION PAGO DE CAJA'!M$3:M$408)+(SUMIF('RELACION PAGO DE CAJA'!B$3:B$9173,A8933,'RELACION PAGO DE CAJA'!N$3:N$9173)))))</f>
        <v>#REF!</v>
      </c>
    </row>
    <row r="8934" spans="1:10">
      <c r="A8934" s="16" t="str">
        <f t="shared" si="144"/>
        <v/>
      </c>
      <c r="B8934" s="93"/>
      <c r="C8934" s="97"/>
      <c r="D8934" s="25"/>
      <c r="E8934" s="91"/>
      <c r="F8934" s="98"/>
      <c r="G8934" s="23"/>
      <c r="H8934" s="23"/>
      <c r="I8934" s="23"/>
      <c r="J8934" s="14" t="e">
        <f ca="1">F8934-(G8934+(SUMIF('RELACION PAGO DE CAJA'!B$3:B$9173,A8934,'RELACION PAGO DE CAJA'!K$3:K$9173)+SUMIF('RELACION PAGO DE CAJA'!B$3:B$9173,A8934,'RELACION PAGO DE CAJA'!L$3:L$9173)+(SUMIF('RELACION PAGO DE CAJA'!B$3:B$9173,A8934,'RELACION PAGO DE CAJA'!M$3:M$408)+(SUMIF('RELACION PAGO DE CAJA'!B$3:B$9173,A8934,'RELACION PAGO DE CAJA'!N$3:N$9173)))))</f>
        <v>#REF!</v>
      </c>
    </row>
    <row r="8935" spans="1:10">
      <c r="A8935" s="16" t="str">
        <f t="shared" si="144"/>
        <v/>
      </c>
      <c r="B8935" s="93"/>
      <c r="C8935" s="97"/>
      <c r="D8935" s="25"/>
      <c r="E8935" s="91"/>
      <c r="F8935" s="98"/>
      <c r="G8935" s="23"/>
      <c r="H8935" s="23"/>
      <c r="I8935" s="23"/>
      <c r="J8935" s="14" t="e">
        <f ca="1">F8935-(G8935+(SUMIF('RELACION PAGO DE CAJA'!B$3:B$9173,A8935,'RELACION PAGO DE CAJA'!K$3:K$9173)+SUMIF('RELACION PAGO DE CAJA'!B$3:B$9173,A8935,'RELACION PAGO DE CAJA'!L$3:L$9173)+(SUMIF('RELACION PAGO DE CAJA'!B$3:B$9173,A8935,'RELACION PAGO DE CAJA'!M$3:M$408)+(SUMIF('RELACION PAGO DE CAJA'!B$3:B$9173,A8935,'RELACION PAGO DE CAJA'!N$3:N$9173)))))</f>
        <v>#REF!</v>
      </c>
    </row>
    <row r="8936" spans="1:10">
      <c r="A8936" s="16" t="str">
        <f t="shared" si="144"/>
        <v/>
      </c>
      <c r="B8936" s="93"/>
      <c r="C8936" s="97"/>
      <c r="D8936" s="25"/>
      <c r="E8936" s="91"/>
      <c r="F8936" s="98"/>
      <c r="G8936" s="23"/>
      <c r="H8936" s="23"/>
      <c r="I8936" s="23"/>
      <c r="J8936" s="14" t="e">
        <f ca="1">F8936-(G8936+(SUMIF('RELACION PAGO DE CAJA'!B$3:B$9173,A8936,'RELACION PAGO DE CAJA'!K$3:K$9173)+SUMIF('RELACION PAGO DE CAJA'!B$3:B$9173,A8936,'RELACION PAGO DE CAJA'!L$3:L$9173)+(SUMIF('RELACION PAGO DE CAJA'!B$3:B$9173,A8936,'RELACION PAGO DE CAJA'!M$3:M$408)+(SUMIF('RELACION PAGO DE CAJA'!B$3:B$9173,A8936,'RELACION PAGO DE CAJA'!N$3:N$9173)))))</f>
        <v>#REF!</v>
      </c>
    </row>
    <row r="8937" spans="1:10">
      <c r="A8937" s="16" t="str">
        <f t="shared" si="144"/>
        <v/>
      </c>
      <c r="B8937" s="93"/>
      <c r="C8937" s="97"/>
      <c r="D8937" s="25"/>
      <c r="E8937" s="91"/>
      <c r="F8937" s="98"/>
      <c r="G8937" s="23"/>
      <c r="H8937" s="23"/>
      <c r="I8937" s="23"/>
      <c r="J8937" s="14" t="e">
        <f ca="1">F8937-(G8937+(SUMIF('RELACION PAGO DE CAJA'!B$3:B$9173,A8937,'RELACION PAGO DE CAJA'!K$3:K$9173)+SUMIF('RELACION PAGO DE CAJA'!B$3:B$9173,A8937,'RELACION PAGO DE CAJA'!L$3:L$9173)+(SUMIF('RELACION PAGO DE CAJA'!B$3:B$9173,A8937,'RELACION PAGO DE CAJA'!M$3:M$408)+(SUMIF('RELACION PAGO DE CAJA'!B$3:B$9173,A8937,'RELACION PAGO DE CAJA'!N$3:N$9173)))))</f>
        <v>#REF!</v>
      </c>
    </row>
    <row r="8938" spans="1:10">
      <c r="A8938" s="16" t="str">
        <f t="shared" si="144"/>
        <v/>
      </c>
      <c r="B8938" s="93"/>
      <c r="C8938" s="97"/>
      <c r="D8938" s="25"/>
      <c r="E8938" s="91"/>
      <c r="F8938" s="98"/>
      <c r="G8938" s="23"/>
      <c r="H8938" s="23"/>
      <c r="I8938" s="23"/>
      <c r="J8938" s="14" t="e">
        <f ca="1">F8938-(G8938+(SUMIF('RELACION PAGO DE CAJA'!B$3:B$9173,A8938,'RELACION PAGO DE CAJA'!K$3:K$9173)+SUMIF('RELACION PAGO DE CAJA'!B$3:B$9173,A8938,'RELACION PAGO DE CAJA'!L$3:L$9173)+(SUMIF('RELACION PAGO DE CAJA'!B$3:B$9173,A8938,'RELACION PAGO DE CAJA'!M$3:M$408)+(SUMIF('RELACION PAGO DE CAJA'!B$3:B$9173,A8938,'RELACION PAGO DE CAJA'!N$3:N$9173)))))</f>
        <v>#REF!</v>
      </c>
    </row>
    <row r="8939" spans="1:10">
      <c r="A8939" s="16" t="str">
        <f t="shared" si="144"/>
        <v/>
      </c>
      <c r="B8939" s="93"/>
      <c r="C8939" s="97"/>
      <c r="D8939" s="25"/>
      <c r="E8939" s="91"/>
      <c r="F8939" s="98"/>
      <c r="G8939" s="23"/>
      <c r="H8939" s="23"/>
      <c r="I8939" s="23"/>
      <c r="J8939" s="14" t="e">
        <f ca="1">F8939-(G8939+(SUMIF('RELACION PAGO DE CAJA'!B$3:B$9173,A8939,'RELACION PAGO DE CAJA'!K$3:K$9173)+SUMIF('RELACION PAGO DE CAJA'!B$3:B$9173,A8939,'RELACION PAGO DE CAJA'!L$3:L$9173)+(SUMIF('RELACION PAGO DE CAJA'!B$3:B$9173,A8939,'RELACION PAGO DE CAJA'!M$3:M$408)+(SUMIF('RELACION PAGO DE CAJA'!B$3:B$9173,A8939,'RELACION PAGO DE CAJA'!N$3:N$9173)))))</f>
        <v>#REF!</v>
      </c>
    </row>
    <row r="8940" spans="1:10">
      <c r="A8940" s="16" t="str">
        <f t="shared" si="144"/>
        <v/>
      </c>
      <c r="B8940" s="93"/>
      <c r="C8940" s="97"/>
      <c r="D8940" s="25"/>
      <c r="E8940" s="91"/>
      <c r="F8940" s="98"/>
      <c r="G8940" s="23"/>
      <c r="H8940" s="23"/>
      <c r="I8940" s="23"/>
      <c r="J8940" s="14" t="e">
        <f ca="1">F8940-(G8940+(SUMIF('RELACION PAGO DE CAJA'!B$3:B$9173,A8940,'RELACION PAGO DE CAJA'!K$3:K$9173)+SUMIF('RELACION PAGO DE CAJA'!B$3:B$9173,A8940,'RELACION PAGO DE CAJA'!L$3:L$9173)+(SUMIF('RELACION PAGO DE CAJA'!B$3:B$9173,A8940,'RELACION PAGO DE CAJA'!M$3:M$408)+(SUMIF('RELACION PAGO DE CAJA'!B$3:B$9173,A8940,'RELACION PAGO DE CAJA'!N$3:N$9173)))))</f>
        <v>#REF!</v>
      </c>
    </row>
    <row r="8941" spans="1:10">
      <c r="A8941" s="16" t="str">
        <f t="shared" si="144"/>
        <v/>
      </c>
      <c r="B8941" s="93"/>
      <c r="C8941" s="97"/>
      <c r="D8941" s="25"/>
      <c r="E8941" s="91"/>
      <c r="F8941" s="98"/>
      <c r="G8941" s="23"/>
      <c r="H8941" s="23"/>
      <c r="I8941" s="23"/>
      <c r="J8941" s="14" t="e">
        <f ca="1">F8941-(G8941+(SUMIF('RELACION PAGO DE CAJA'!B$3:B$9173,A8941,'RELACION PAGO DE CAJA'!K$3:K$9173)+SUMIF('RELACION PAGO DE CAJA'!B$3:B$9173,A8941,'RELACION PAGO DE CAJA'!L$3:L$9173)+(SUMIF('RELACION PAGO DE CAJA'!B$3:B$9173,A8941,'RELACION PAGO DE CAJA'!M$3:M$408)+(SUMIF('RELACION PAGO DE CAJA'!B$3:B$9173,A8941,'RELACION PAGO DE CAJA'!N$3:N$9173)))))</f>
        <v>#REF!</v>
      </c>
    </row>
    <row r="8942" spans="1:10">
      <c r="A8942" s="16" t="str">
        <f t="shared" si="144"/>
        <v/>
      </c>
      <c r="B8942" s="93"/>
      <c r="C8942" s="97"/>
      <c r="D8942" s="25"/>
      <c r="E8942" s="91"/>
      <c r="F8942" s="98"/>
      <c r="G8942" s="23"/>
      <c r="H8942" s="23"/>
      <c r="I8942" s="23"/>
      <c r="J8942" s="14" t="e">
        <f ca="1">F8942-(G8942+(SUMIF('RELACION PAGO DE CAJA'!B$3:B$9173,A8942,'RELACION PAGO DE CAJA'!K$3:K$9173)+SUMIF('RELACION PAGO DE CAJA'!B$3:B$9173,A8942,'RELACION PAGO DE CAJA'!L$3:L$9173)+(SUMIF('RELACION PAGO DE CAJA'!B$3:B$9173,A8942,'RELACION PAGO DE CAJA'!M$3:M$408)+(SUMIF('RELACION PAGO DE CAJA'!B$3:B$9173,A8942,'RELACION PAGO DE CAJA'!N$3:N$9173)))))</f>
        <v>#REF!</v>
      </c>
    </row>
    <row r="8943" spans="1:10">
      <c r="A8943" s="16" t="str">
        <f t="shared" si="144"/>
        <v/>
      </c>
      <c r="B8943" s="93"/>
      <c r="C8943" s="97"/>
      <c r="D8943" s="25"/>
      <c r="E8943" s="91"/>
      <c r="F8943" s="98"/>
      <c r="G8943" s="23"/>
      <c r="H8943" s="23"/>
      <c r="I8943" s="23"/>
      <c r="J8943" s="14" t="e">
        <f ca="1">F8943-(G8943+(SUMIF('RELACION PAGO DE CAJA'!B$3:B$9173,A8943,'RELACION PAGO DE CAJA'!K$3:K$9173)+SUMIF('RELACION PAGO DE CAJA'!B$3:B$9173,A8943,'RELACION PAGO DE CAJA'!L$3:L$9173)+(SUMIF('RELACION PAGO DE CAJA'!B$3:B$9173,A8943,'RELACION PAGO DE CAJA'!M$3:M$408)+(SUMIF('RELACION PAGO DE CAJA'!B$3:B$9173,A8943,'RELACION PAGO DE CAJA'!N$3:N$9173)))))</f>
        <v>#REF!</v>
      </c>
    </row>
    <row r="8944" spans="1:10">
      <c r="A8944" s="16" t="str">
        <f t="shared" si="144"/>
        <v/>
      </c>
      <c r="B8944" s="93"/>
      <c r="C8944" s="97"/>
      <c r="D8944" s="25"/>
      <c r="E8944" s="91"/>
      <c r="F8944" s="98"/>
      <c r="G8944" s="23"/>
      <c r="H8944" s="23"/>
      <c r="I8944" s="23"/>
      <c r="J8944" s="14" t="e">
        <f ca="1">F8944-(G8944+(SUMIF('RELACION PAGO DE CAJA'!B$3:B$9173,A8944,'RELACION PAGO DE CAJA'!K$3:K$9173)+SUMIF('RELACION PAGO DE CAJA'!B$3:B$9173,A8944,'RELACION PAGO DE CAJA'!L$3:L$9173)+(SUMIF('RELACION PAGO DE CAJA'!B$3:B$9173,A8944,'RELACION PAGO DE CAJA'!M$3:M$408)+(SUMIF('RELACION PAGO DE CAJA'!B$3:B$9173,A8944,'RELACION PAGO DE CAJA'!N$3:N$9173)))))</f>
        <v>#REF!</v>
      </c>
    </row>
    <row r="8945" spans="1:10">
      <c r="A8945" s="16" t="str">
        <f t="shared" si="144"/>
        <v/>
      </c>
      <c r="B8945" s="93"/>
      <c r="C8945" s="97"/>
      <c r="D8945" s="25"/>
      <c r="E8945" s="91"/>
      <c r="F8945" s="98"/>
      <c r="G8945" s="23"/>
      <c r="H8945" s="23"/>
      <c r="I8945" s="23"/>
      <c r="J8945" s="14" t="e">
        <f ca="1">F8945-(G8945+(SUMIF('RELACION PAGO DE CAJA'!B$3:B$9173,A8945,'RELACION PAGO DE CAJA'!K$3:K$9173)+SUMIF('RELACION PAGO DE CAJA'!B$3:B$9173,A8945,'RELACION PAGO DE CAJA'!L$3:L$9173)+(SUMIF('RELACION PAGO DE CAJA'!B$3:B$9173,A8945,'RELACION PAGO DE CAJA'!M$3:M$408)+(SUMIF('RELACION PAGO DE CAJA'!B$3:B$9173,A8945,'RELACION PAGO DE CAJA'!N$3:N$9173)))))</f>
        <v>#REF!</v>
      </c>
    </row>
    <row r="8946" spans="1:10">
      <c r="A8946" s="16" t="str">
        <f t="shared" si="144"/>
        <v/>
      </c>
      <c r="B8946" s="93"/>
      <c r="C8946" s="97"/>
      <c r="D8946" s="25"/>
      <c r="E8946" s="91"/>
      <c r="F8946" s="98"/>
      <c r="G8946" s="23"/>
      <c r="H8946" s="23"/>
      <c r="I8946" s="23"/>
      <c r="J8946" s="14" t="e">
        <f ca="1">F8946-(G8946+(SUMIF('RELACION PAGO DE CAJA'!B$3:B$9173,A8946,'RELACION PAGO DE CAJA'!K$3:K$9173)+SUMIF('RELACION PAGO DE CAJA'!B$3:B$9173,A8946,'RELACION PAGO DE CAJA'!L$3:L$9173)+(SUMIF('RELACION PAGO DE CAJA'!B$3:B$9173,A8946,'RELACION PAGO DE CAJA'!M$3:M$408)+(SUMIF('RELACION PAGO DE CAJA'!B$3:B$9173,A8946,'RELACION PAGO DE CAJA'!N$3:N$9173)))))</f>
        <v>#REF!</v>
      </c>
    </row>
    <row r="8947" spans="1:10">
      <c r="A8947" s="16" t="str">
        <f t="shared" si="144"/>
        <v/>
      </c>
      <c r="B8947" s="93"/>
      <c r="C8947" s="97"/>
      <c r="D8947" s="25"/>
      <c r="E8947" s="91"/>
      <c r="F8947" s="98"/>
      <c r="G8947" s="23"/>
      <c r="H8947" s="23"/>
      <c r="I8947" s="23"/>
      <c r="J8947" s="14" t="e">
        <f ca="1">F8947-(G8947+(SUMIF('RELACION PAGO DE CAJA'!B$3:B$9173,A8947,'RELACION PAGO DE CAJA'!K$3:K$9173)+SUMIF('RELACION PAGO DE CAJA'!B$3:B$9173,A8947,'RELACION PAGO DE CAJA'!L$3:L$9173)+(SUMIF('RELACION PAGO DE CAJA'!B$3:B$9173,A8947,'RELACION PAGO DE CAJA'!M$3:M$408)+(SUMIF('RELACION PAGO DE CAJA'!B$3:B$9173,A8947,'RELACION PAGO DE CAJA'!N$3:N$9173)))))</f>
        <v>#REF!</v>
      </c>
    </row>
    <row r="8948" spans="1:10">
      <c r="A8948" s="16" t="str">
        <f t="shared" si="144"/>
        <v/>
      </c>
      <c r="B8948" s="93"/>
      <c r="C8948" s="97"/>
      <c r="D8948" s="25"/>
      <c r="E8948" s="91"/>
      <c r="F8948" s="98"/>
      <c r="G8948" s="23"/>
      <c r="H8948" s="23"/>
      <c r="I8948" s="23"/>
      <c r="J8948" s="14" t="e">
        <f ca="1">F8948-(G8948+(SUMIF('RELACION PAGO DE CAJA'!B$3:B$9173,A8948,'RELACION PAGO DE CAJA'!K$3:K$9173)+SUMIF('RELACION PAGO DE CAJA'!B$3:B$9173,A8948,'RELACION PAGO DE CAJA'!L$3:L$9173)+(SUMIF('RELACION PAGO DE CAJA'!B$3:B$9173,A8948,'RELACION PAGO DE CAJA'!M$3:M$408)+(SUMIF('RELACION PAGO DE CAJA'!B$3:B$9173,A8948,'RELACION PAGO DE CAJA'!N$3:N$9173)))))</f>
        <v>#REF!</v>
      </c>
    </row>
    <row r="8949" spans="1:10">
      <c r="A8949" s="16" t="str">
        <f t="shared" si="144"/>
        <v/>
      </c>
      <c r="B8949" s="93"/>
      <c r="C8949" s="97"/>
      <c r="D8949" s="25"/>
      <c r="E8949" s="91"/>
      <c r="F8949" s="98"/>
      <c r="G8949" s="23"/>
      <c r="H8949" s="23"/>
      <c r="I8949" s="23"/>
      <c r="J8949" s="14" t="e">
        <f ca="1">F8949-(G8949+(SUMIF('RELACION PAGO DE CAJA'!B$3:B$9173,A8949,'RELACION PAGO DE CAJA'!K$3:K$9173)+SUMIF('RELACION PAGO DE CAJA'!B$3:B$9173,A8949,'RELACION PAGO DE CAJA'!L$3:L$9173)+(SUMIF('RELACION PAGO DE CAJA'!B$3:B$9173,A8949,'RELACION PAGO DE CAJA'!M$3:M$408)+(SUMIF('RELACION PAGO DE CAJA'!B$3:B$9173,A8949,'RELACION PAGO DE CAJA'!N$3:N$9173)))))</f>
        <v>#REF!</v>
      </c>
    </row>
    <row r="8950" spans="1:10">
      <c r="A8950" s="16" t="str">
        <f t="shared" si="144"/>
        <v/>
      </c>
      <c r="B8950" s="93"/>
      <c r="C8950" s="97"/>
      <c r="D8950" s="25"/>
      <c r="E8950" s="91"/>
      <c r="F8950" s="98"/>
      <c r="G8950" s="23"/>
      <c r="H8950" s="23"/>
      <c r="I8950" s="23"/>
      <c r="J8950" s="14" t="e">
        <f ca="1">F8950-(G8950+(SUMIF('RELACION PAGO DE CAJA'!B$3:B$9173,A8950,'RELACION PAGO DE CAJA'!K$3:K$9173)+SUMIF('RELACION PAGO DE CAJA'!B$3:B$9173,A8950,'RELACION PAGO DE CAJA'!L$3:L$9173)+(SUMIF('RELACION PAGO DE CAJA'!B$3:B$9173,A8950,'RELACION PAGO DE CAJA'!M$3:M$408)+(SUMIF('RELACION PAGO DE CAJA'!B$3:B$9173,A8950,'RELACION PAGO DE CAJA'!N$3:N$9173)))))</f>
        <v>#REF!</v>
      </c>
    </row>
    <row r="8951" spans="1:10">
      <c r="A8951" s="16" t="str">
        <f t="shared" si="144"/>
        <v/>
      </c>
      <c r="B8951" s="93"/>
      <c r="C8951" s="97"/>
      <c r="D8951" s="25"/>
      <c r="E8951" s="91"/>
      <c r="F8951" s="98"/>
      <c r="G8951" s="23"/>
      <c r="H8951" s="23"/>
      <c r="I8951" s="23"/>
      <c r="J8951" s="14" t="e">
        <f ca="1">F8951-(G8951+(SUMIF('RELACION PAGO DE CAJA'!B$3:B$9173,A8951,'RELACION PAGO DE CAJA'!K$3:K$9173)+SUMIF('RELACION PAGO DE CAJA'!B$3:B$9173,A8951,'RELACION PAGO DE CAJA'!L$3:L$9173)+(SUMIF('RELACION PAGO DE CAJA'!B$3:B$9173,A8951,'RELACION PAGO DE CAJA'!M$3:M$408)+(SUMIF('RELACION PAGO DE CAJA'!B$3:B$9173,A8951,'RELACION PAGO DE CAJA'!N$3:N$9173)))))</f>
        <v>#REF!</v>
      </c>
    </row>
    <row r="8952" spans="1:10">
      <c r="A8952" s="16" t="str">
        <f t="shared" si="144"/>
        <v/>
      </c>
      <c r="B8952" s="93"/>
      <c r="C8952" s="97"/>
      <c r="D8952" s="25"/>
      <c r="E8952" s="91"/>
      <c r="F8952" s="98"/>
      <c r="G8952" s="23"/>
      <c r="H8952" s="23"/>
      <c r="I8952" s="23"/>
      <c r="J8952" s="14" t="e">
        <f ca="1">F8952-(G8952+(SUMIF('RELACION PAGO DE CAJA'!B$3:B$9173,A8952,'RELACION PAGO DE CAJA'!K$3:K$9173)+SUMIF('RELACION PAGO DE CAJA'!B$3:B$9173,A8952,'RELACION PAGO DE CAJA'!L$3:L$9173)+(SUMIF('RELACION PAGO DE CAJA'!B$3:B$9173,A8952,'RELACION PAGO DE CAJA'!M$3:M$408)+(SUMIF('RELACION PAGO DE CAJA'!B$3:B$9173,A8952,'RELACION PAGO DE CAJA'!N$3:N$9173)))))</f>
        <v>#REF!</v>
      </c>
    </row>
    <row r="8953" spans="1:10">
      <c r="A8953" s="16" t="str">
        <f t="shared" si="144"/>
        <v/>
      </c>
      <c r="B8953" s="93"/>
      <c r="C8953" s="97"/>
      <c r="D8953" s="25"/>
      <c r="E8953" s="91"/>
      <c r="F8953" s="98"/>
      <c r="G8953" s="23"/>
      <c r="H8953" s="23"/>
      <c r="I8953" s="23"/>
      <c r="J8953" s="14" t="e">
        <f ca="1">F8953-(G8953+(SUMIF('RELACION PAGO DE CAJA'!B$3:B$9173,A8953,'RELACION PAGO DE CAJA'!K$3:K$9173)+SUMIF('RELACION PAGO DE CAJA'!B$3:B$9173,A8953,'RELACION PAGO DE CAJA'!L$3:L$9173)+(SUMIF('RELACION PAGO DE CAJA'!B$3:B$9173,A8953,'RELACION PAGO DE CAJA'!M$3:M$408)+(SUMIF('RELACION PAGO DE CAJA'!B$3:B$9173,A8953,'RELACION PAGO DE CAJA'!N$3:N$9173)))))</f>
        <v>#REF!</v>
      </c>
    </row>
    <row r="8954" spans="1:10">
      <c r="A8954" s="16" t="str">
        <f t="shared" si="144"/>
        <v/>
      </c>
      <c r="B8954" s="93"/>
      <c r="C8954" s="97"/>
      <c r="D8954" s="25"/>
      <c r="E8954" s="91"/>
      <c r="F8954" s="98"/>
      <c r="G8954" s="23"/>
      <c r="H8954" s="23"/>
      <c r="I8954" s="23"/>
      <c r="J8954" s="14" t="e">
        <f ca="1">F8954-(G8954+(SUMIF('RELACION PAGO DE CAJA'!B$3:B$9173,A8954,'RELACION PAGO DE CAJA'!K$3:K$9173)+SUMIF('RELACION PAGO DE CAJA'!B$3:B$9173,A8954,'RELACION PAGO DE CAJA'!L$3:L$9173)+(SUMIF('RELACION PAGO DE CAJA'!B$3:B$9173,A8954,'RELACION PAGO DE CAJA'!M$3:M$408)+(SUMIF('RELACION PAGO DE CAJA'!B$3:B$9173,A8954,'RELACION PAGO DE CAJA'!N$3:N$9173)))))</f>
        <v>#REF!</v>
      </c>
    </row>
    <row r="8955" spans="1:10">
      <c r="A8955" s="16" t="str">
        <f t="shared" si="144"/>
        <v/>
      </c>
      <c r="B8955" s="93"/>
      <c r="C8955" s="97"/>
      <c r="D8955" s="25"/>
      <c r="E8955" s="91"/>
      <c r="F8955" s="98"/>
      <c r="G8955" s="23"/>
      <c r="H8955" s="23"/>
      <c r="I8955" s="23"/>
      <c r="J8955" s="14" t="e">
        <f ca="1">F8955-(G8955+(SUMIF('RELACION PAGO DE CAJA'!B$3:B$9173,A8955,'RELACION PAGO DE CAJA'!K$3:K$9173)+SUMIF('RELACION PAGO DE CAJA'!B$3:B$9173,A8955,'RELACION PAGO DE CAJA'!L$3:L$9173)+(SUMIF('RELACION PAGO DE CAJA'!B$3:B$9173,A8955,'RELACION PAGO DE CAJA'!M$3:M$408)+(SUMIF('RELACION PAGO DE CAJA'!B$3:B$9173,A8955,'RELACION PAGO DE CAJA'!N$3:N$9173)))))</f>
        <v>#REF!</v>
      </c>
    </row>
    <row r="8956" spans="1:10">
      <c r="A8956" s="16" t="str">
        <f t="shared" si="144"/>
        <v/>
      </c>
      <c r="B8956" s="93"/>
      <c r="C8956" s="97"/>
      <c r="D8956" s="25"/>
      <c r="E8956" s="91"/>
      <c r="F8956" s="98"/>
      <c r="G8956" s="23"/>
      <c r="H8956" s="23"/>
      <c r="I8956" s="23"/>
      <c r="J8956" s="14" t="e">
        <f ca="1">F8956-(G8956+(SUMIF('RELACION PAGO DE CAJA'!B$3:B$9173,A8956,'RELACION PAGO DE CAJA'!K$3:K$9173)+SUMIF('RELACION PAGO DE CAJA'!B$3:B$9173,A8956,'RELACION PAGO DE CAJA'!L$3:L$9173)+(SUMIF('RELACION PAGO DE CAJA'!B$3:B$9173,A8956,'RELACION PAGO DE CAJA'!M$3:M$408)+(SUMIF('RELACION PAGO DE CAJA'!B$3:B$9173,A8956,'RELACION PAGO DE CAJA'!N$3:N$9173)))))</f>
        <v>#REF!</v>
      </c>
    </row>
    <row r="8957" spans="1:10">
      <c r="A8957" s="16" t="str">
        <f t="shared" si="144"/>
        <v/>
      </c>
      <c r="B8957" s="93"/>
      <c r="C8957" s="97"/>
      <c r="D8957" s="25"/>
      <c r="E8957" s="91"/>
      <c r="F8957" s="98"/>
      <c r="G8957" s="23"/>
      <c r="H8957" s="23"/>
      <c r="I8957" s="23"/>
      <c r="J8957" s="14" t="e">
        <f ca="1">F8957-(G8957+(SUMIF('RELACION PAGO DE CAJA'!B$3:B$9173,A8957,'RELACION PAGO DE CAJA'!K$3:K$9173)+SUMIF('RELACION PAGO DE CAJA'!B$3:B$9173,A8957,'RELACION PAGO DE CAJA'!L$3:L$9173)+(SUMIF('RELACION PAGO DE CAJA'!B$3:B$9173,A8957,'RELACION PAGO DE CAJA'!M$3:M$408)+(SUMIF('RELACION PAGO DE CAJA'!B$3:B$9173,A8957,'RELACION PAGO DE CAJA'!N$3:N$9173)))))</f>
        <v>#REF!</v>
      </c>
    </row>
    <row r="8958" spans="1:10">
      <c r="A8958" s="16" t="str">
        <f t="shared" si="144"/>
        <v/>
      </c>
      <c r="B8958" s="93"/>
      <c r="C8958" s="97"/>
      <c r="D8958" s="25"/>
      <c r="E8958" s="91"/>
      <c r="F8958" s="98"/>
      <c r="G8958" s="23"/>
      <c r="H8958" s="23"/>
      <c r="I8958" s="23"/>
      <c r="J8958" s="14" t="e">
        <f ca="1">F8958-(G8958+(SUMIF('RELACION PAGO DE CAJA'!B$3:B$9173,A8958,'RELACION PAGO DE CAJA'!K$3:K$9173)+SUMIF('RELACION PAGO DE CAJA'!B$3:B$9173,A8958,'RELACION PAGO DE CAJA'!L$3:L$9173)+(SUMIF('RELACION PAGO DE CAJA'!B$3:B$9173,A8958,'RELACION PAGO DE CAJA'!M$3:M$408)+(SUMIF('RELACION PAGO DE CAJA'!B$3:B$9173,A8958,'RELACION PAGO DE CAJA'!N$3:N$9173)))))</f>
        <v>#REF!</v>
      </c>
    </row>
    <row r="8959" spans="1:10">
      <c r="A8959" s="16" t="str">
        <f t="shared" si="144"/>
        <v/>
      </c>
      <c r="B8959" s="93"/>
      <c r="C8959" s="97"/>
      <c r="D8959" s="25"/>
      <c r="E8959" s="91"/>
      <c r="F8959" s="98"/>
      <c r="G8959" s="23"/>
      <c r="H8959" s="23"/>
      <c r="I8959" s="23"/>
      <c r="J8959" s="14" t="e">
        <f ca="1">F8959-(G8959+(SUMIF('RELACION PAGO DE CAJA'!B$3:B$9173,A8959,'RELACION PAGO DE CAJA'!K$3:K$9173)+SUMIF('RELACION PAGO DE CAJA'!B$3:B$9173,A8959,'RELACION PAGO DE CAJA'!L$3:L$9173)+(SUMIF('RELACION PAGO DE CAJA'!B$3:B$9173,A8959,'RELACION PAGO DE CAJA'!M$3:M$408)+(SUMIF('RELACION PAGO DE CAJA'!B$3:B$9173,A8959,'RELACION PAGO DE CAJA'!N$3:N$9173)))))</f>
        <v>#REF!</v>
      </c>
    </row>
    <row r="8960" spans="1:10">
      <c r="A8960" s="16" t="str">
        <f t="shared" si="144"/>
        <v/>
      </c>
      <c r="B8960" s="93"/>
      <c r="C8960" s="97"/>
      <c r="D8960" s="25"/>
      <c r="E8960" s="91"/>
      <c r="F8960" s="98"/>
      <c r="G8960" s="23"/>
      <c r="H8960" s="23"/>
      <c r="I8960" s="23"/>
      <c r="J8960" s="14" t="e">
        <f ca="1">F8960-(G8960+(SUMIF('RELACION PAGO DE CAJA'!B$3:B$9173,A8960,'RELACION PAGO DE CAJA'!K$3:K$9173)+SUMIF('RELACION PAGO DE CAJA'!B$3:B$9173,A8960,'RELACION PAGO DE CAJA'!L$3:L$9173)+(SUMIF('RELACION PAGO DE CAJA'!B$3:B$9173,A8960,'RELACION PAGO DE CAJA'!M$3:M$408)+(SUMIF('RELACION PAGO DE CAJA'!B$3:B$9173,A8960,'RELACION PAGO DE CAJA'!N$3:N$9173)))))</f>
        <v>#REF!</v>
      </c>
    </row>
    <row r="8961" spans="1:10">
      <c r="A8961" s="16" t="str">
        <f t="shared" si="144"/>
        <v/>
      </c>
      <c r="B8961" s="93"/>
      <c r="C8961" s="97"/>
      <c r="D8961" s="25"/>
      <c r="E8961" s="91"/>
      <c r="F8961" s="98"/>
      <c r="G8961" s="23"/>
      <c r="H8961" s="23"/>
      <c r="I8961" s="23"/>
      <c r="J8961" s="14" t="e">
        <f ca="1">F8961-(G8961+(SUMIF('RELACION PAGO DE CAJA'!B$3:B$9173,A8961,'RELACION PAGO DE CAJA'!K$3:K$9173)+SUMIF('RELACION PAGO DE CAJA'!B$3:B$9173,A8961,'RELACION PAGO DE CAJA'!L$3:L$9173)+(SUMIF('RELACION PAGO DE CAJA'!B$3:B$9173,A8961,'RELACION PAGO DE CAJA'!M$3:M$408)+(SUMIF('RELACION PAGO DE CAJA'!B$3:B$9173,A8961,'RELACION PAGO DE CAJA'!N$3:N$9173)))))</f>
        <v>#REF!</v>
      </c>
    </row>
    <row r="8962" spans="1:10">
      <c r="A8962" s="16" t="str">
        <f t="shared" si="144"/>
        <v/>
      </c>
      <c r="B8962" s="93"/>
      <c r="C8962" s="97"/>
      <c r="D8962" s="25"/>
      <c r="E8962" s="91"/>
      <c r="F8962" s="98"/>
      <c r="G8962" s="23"/>
      <c r="H8962" s="23"/>
      <c r="I8962" s="23"/>
      <c r="J8962" s="14" t="e">
        <f ca="1">F8962-(G8962+(SUMIF('RELACION PAGO DE CAJA'!B$3:B$9173,A8962,'RELACION PAGO DE CAJA'!K$3:K$9173)+SUMIF('RELACION PAGO DE CAJA'!B$3:B$9173,A8962,'RELACION PAGO DE CAJA'!L$3:L$9173)+(SUMIF('RELACION PAGO DE CAJA'!B$3:B$9173,A8962,'RELACION PAGO DE CAJA'!M$3:M$408)+(SUMIF('RELACION PAGO DE CAJA'!B$3:B$9173,A8962,'RELACION PAGO DE CAJA'!N$3:N$9173)))))</f>
        <v>#REF!</v>
      </c>
    </row>
    <row r="8963" spans="1:10">
      <c r="A8963" s="16" t="str">
        <f t="shared" si="144"/>
        <v/>
      </c>
      <c r="B8963" s="93"/>
      <c r="C8963" s="97"/>
      <c r="D8963" s="25"/>
      <c r="E8963" s="91"/>
      <c r="F8963" s="98"/>
      <c r="G8963" s="23"/>
      <c r="H8963" s="23"/>
      <c r="I8963" s="23"/>
      <c r="J8963" s="14" t="e">
        <f ca="1">F8963-(G8963+(SUMIF('RELACION PAGO DE CAJA'!B$3:B$9173,A8963,'RELACION PAGO DE CAJA'!K$3:K$9173)+SUMIF('RELACION PAGO DE CAJA'!B$3:B$9173,A8963,'RELACION PAGO DE CAJA'!L$3:L$9173)+(SUMIF('RELACION PAGO DE CAJA'!B$3:B$9173,A8963,'RELACION PAGO DE CAJA'!M$3:M$408)+(SUMIF('RELACION PAGO DE CAJA'!B$3:B$9173,A8963,'RELACION PAGO DE CAJA'!N$3:N$9173)))))</f>
        <v>#REF!</v>
      </c>
    </row>
    <row r="8964" spans="1:10">
      <c r="A8964" s="16" t="str">
        <f t="shared" si="144"/>
        <v/>
      </c>
      <c r="B8964" s="93"/>
      <c r="C8964" s="97"/>
      <c r="D8964" s="25"/>
      <c r="E8964" s="91"/>
      <c r="F8964" s="98"/>
      <c r="G8964" s="23"/>
      <c r="H8964" s="23"/>
      <c r="I8964" s="23"/>
      <c r="J8964" s="14" t="e">
        <f ca="1">F8964-(G8964+(SUMIF('RELACION PAGO DE CAJA'!B$3:B$9173,A8964,'RELACION PAGO DE CAJA'!K$3:K$9173)+SUMIF('RELACION PAGO DE CAJA'!B$3:B$9173,A8964,'RELACION PAGO DE CAJA'!L$3:L$9173)+(SUMIF('RELACION PAGO DE CAJA'!B$3:B$9173,A8964,'RELACION PAGO DE CAJA'!M$3:M$408)+(SUMIF('RELACION PAGO DE CAJA'!B$3:B$9173,A8964,'RELACION PAGO DE CAJA'!N$3:N$9173)))))</f>
        <v>#REF!</v>
      </c>
    </row>
    <row r="8965" spans="1:10">
      <c r="A8965" s="16" t="str">
        <f t="shared" si="144"/>
        <v/>
      </c>
      <c r="B8965" s="93"/>
      <c r="C8965" s="97"/>
      <c r="D8965" s="25"/>
      <c r="E8965" s="91"/>
      <c r="F8965" s="98"/>
      <c r="G8965" s="23"/>
      <c r="H8965" s="23"/>
      <c r="I8965" s="23"/>
      <c r="J8965" s="14" t="e">
        <f ca="1">F8965-(G8965+(SUMIF('RELACION PAGO DE CAJA'!B$3:B$9173,A8965,'RELACION PAGO DE CAJA'!K$3:K$9173)+SUMIF('RELACION PAGO DE CAJA'!B$3:B$9173,A8965,'RELACION PAGO DE CAJA'!L$3:L$9173)+(SUMIF('RELACION PAGO DE CAJA'!B$3:B$9173,A8965,'RELACION PAGO DE CAJA'!M$3:M$408)+(SUMIF('RELACION PAGO DE CAJA'!B$3:B$9173,A8965,'RELACION PAGO DE CAJA'!N$3:N$9173)))))</f>
        <v>#REF!</v>
      </c>
    </row>
    <row r="8966" spans="1:10">
      <c r="A8966" s="16" t="str">
        <f t="shared" si="144"/>
        <v/>
      </c>
      <c r="B8966" s="93"/>
      <c r="C8966" s="97"/>
      <c r="D8966" s="25"/>
      <c r="E8966" s="91"/>
      <c r="F8966" s="98"/>
      <c r="G8966" s="23"/>
      <c r="H8966" s="23"/>
      <c r="I8966" s="23"/>
      <c r="J8966" s="14" t="e">
        <f ca="1">F8966-(G8966+(SUMIF('RELACION PAGO DE CAJA'!B$3:B$9173,A8966,'RELACION PAGO DE CAJA'!K$3:K$9173)+SUMIF('RELACION PAGO DE CAJA'!B$3:B$9173,A8966,'RELACION PAGO DE CAJA'!L$3:L$9173)+(SUMIF('RELACION PAGO DE CAJA'!B$3:B$9173,A8966,'RELACION PAGO DE CAJA'!M$3:M$408)+(SUMIF('RELACION PAGO DE CAJA'!B$3:B$9173,A8966,'RELACION PAGO DE CAJA'!N$3:N$9173)))))</f>
        <v>#REF!</v>
      </c>
    </row>
    <row r="8967" spans="1:10">
      <c r="A8967" s="16" t="str">
        <f t="shared" si="144"/>
        <v/>
      </c>
      <c r="B8967" s="93"/>
      <c r="C8967" s="97"/>
      <c r="D8967" s="25"/>
      <c r="E8967" s="91"/>
      <c r="F8967" s="98"/>
      <c r="G8967" s="23"/>
      <c r="H8967" s="23"/>
      <c r="I8967" s="23"/>
      <c r="J8967" s="14" t="e">
        <f ca="1">F8967-(G8967+(SUMIF('RELACION PAGO DE CAJA'!B$3:B$9173,A8967,'RELACION PAGO DE CAJA'!K$3:K$9173)+SUMIF('RELACION PAGO DE CAJA'!B$3:B$9173,A8967,'RELACION PAGO DE CAJA'!L$3:L$9173)+(SUMIF('RELACION PAGO DE CAJA'!B$3:B$9173,A8967,'RELACION PAGO DE CAJA'!M$3:M$408)+(SUMIF('RELACION PAGO DE CAJA'!B$3:B$9173,A8967,'RELACION PAGO DE CAJA'!N$3:N$9173)))))</f>
        <v>#REF!</v>
      </c>
    </row>
    <row r="8968" spans="1:10">
      <c r="A8968" s="16" t="str">
        <f t="shared" si="144"/>
        <v/>
      </c>
      <c r="B8968" s="93"/>
      <c r="C8968" s="97"/>
      <c r="D8968" s="25"/>
      <c r="E8968" s="91"/>
      <c r="F8968" s="98"/>
      <c r="G8968" s="23"/>
      <c r="H8968" s="23"/>
      <c r="I8968" s="23"/>
      <c r="J8968" s="14" t="e">
        <f ca="1">F8968-(G8968+(SUMIF('RELACION PAGO DE CAJA'!B$3:B$9173,A8968,'RELACION PAGO DE CAJA'!K$3:K$9173)+SUMIF('RELACION PAGO DE CAJA'!B$3:B$9173,A8968,'RELACION PAGO DE CAJA'!L$3:L$9173)+(SUMIF('RELACION PAGO DE CAJA'!B$3:B$9173,A8968,'RELACION PAGO DE CAJA'!M$3:M$408)+(SUMIF('RELACION PAGO DE CAJA'!B$3:B$9173,A8968,'RELACION PAGO DE CAJA'!N$3:N$9173)))))</f>
        <v>#REF!</v>
      </c>
    </row>
    <row r="8969" spans="1:10">
      <c r="A8969" s="16" t="str">
        <f t="shared" si="144"/>
        <v/>
      </c>
      <c r="B8969" s="93"/>
      <c r="C8969" s="97"/>
      <c r="D8969" s="25"/>
      <c r="E8969" s="91"/>
      <c r="F8969" s="98"/>
      <c r="G8969" s="23"/>
      <c r="H8969" s="23"/>
      <c r="I8969" s="23"/>
      <c r="J8969" s="14" t="e">
        <f ca="1">F8969-(G8969+(SUMIF('RELACION PAGO DE CAJA'!B$3:B$9173,A8969,'RELACION PAGO DE CAJA'!K$3:K$9173)+SUMIF('RELACION PAGO DE CAJA'!B$3:B$9173,A8969,'RELACION PAGO DE CAJA'!L$3:L$9173)+(SUMIF('RELACION PAGO DE CAJA'!B$3:B$9173,A8969,'RELACION PAGO DE CAJA'!M$3:M$408)+(SUMIF('RELACION PAGO DE CAJA'!B$3:B$9173,A8969,'RELACION PAGO DE CAJA'!N$3:N$9173)))))</f>
        <v>#REF!</v>
      </c>
    </row>
    <row r="8970" spans="1:10">
      <c r="A8970" s="16" t="str">
        <f t="shared" si="144"/>
        <v/>
      </c>
      <c r="B8970" s="93"/>
      <c r="C8970" s="97"/>
      <c r="D8970" s="25"/>
      <c r="E8970" s="91"/>
      <c r="F8970" s="98"/>
      <c r="G8970" s="23"/>
      <c r="H8970" s="23"/>
      <c r="I8970" s="23"/>
      <c r="J8970" s="14" t="e">
        <f ca="1">F8970-(G8970+(SUMIF('RELACION PAGO DE CAJA'!B$3:B$9173,A8970,'RELACION PAGO DE CAJA'!K$3:K$9173)+SUMIF('RELACION PAGO DE CAJA'!B$3:B$9173,A8970,'RELACION PAGO DE CAJA'!L$3:L$9173)+(SUMIF('RELACION PAGO DE CAJA'!B$3:B$9173,A8970,'RELACION PAGO DE CAJA'!M$3:M$408)+(SUMIF('RELACION PAGO DE CAJA'!B$3:B$9173,A8970,'RELACION PAGO DE CAJA'!N$3:N$9173)))))</f>
        <v>#REF!</v>
      </c>
    </row>
    <row r="8971" spans="1:10">
      <c r="A8971" s="16" t="str">
        <f t="shared" si="144"/>
        <v/>
      </c>
      <c r="B8971" s="93"/>
      <c r="C8971" s="97"/>
      <c r="D8971" s="25"/>
      <c r="E8971" s="91"/>
      <c r="F8971" s="98"/>
      <c r="G8971" s="23"/>
      <c r="H8971" s="23"/>
      <c r="I8971" s="23"/>
      <c r="J8971" s="14" t="e">
        <f ca="1">F8971-(G8971+(SUMIF('RELACION PAGO DE CAJA'!B$3:B$9173,A8971,'RELACION PAGO DE CAJA'!K$3:K$9173)+SUMIF('RELACION PAGO DE CAJA'!B$3:B$9173,A8971,'RELACION PAGO DE CAJA'!L$3:L$9173)+(SUMIF('RELACION PAGO DE CAJA'!B$3:B$9173,A8971,'RELACION PAGO DE CAJA'!M$3:M$408)+(SUMIF('RELACION PAGO DE CAJA'!B$3:B$9173,A8971,'RELACION PAGO DE CAJA'!N$3:N$9173)))))</f>
        <v>#REF!</v>
      </c>
    </row>
    <row r="8972" spans="1:10">
      <c r="A8972" s="16" t="str">
        <f t="shared" si="144"/>
        <v/>
      </c>
      <c r="B8972" s="93"/>
      <c r="C8972" s="97"/>
      <c r="D8972" s="25"/>
      <c r="E8972" s="91"/>
      <c r="F8972" s="98"/>
      <c r="G8972" s="23"/>
      <c r="H8972" s="23"/>
      <c r="I8972" s="23"/>
      <c r="J8972" s="14" t="e">
        <f ca="1">F8972-(G8972+(SUMIF('RELACION PAGO DE CAJA'!B$3:B$9173,A8972,'RELACION PAGO DE CAJA'!K$3:K$9173)+SUMIF('RELACION PAGO DE CAJA'!B$3:B$9173,A8972,'RELACION PAGO DE CAJA'!L$3:L$9173)+(SUMIF('RELACION PAGO DE CAJA'!B$3:B$9173,A8972,'RELACION PAGO DE CAJA'!M$3:M$408)+(SUMIF('RELACION PAGO DE CAJA'!B$3:B$9173,A8972,'RELACION PAGO DE CAJA'!N$3:N$9173)))))</f>
        <v>#REF!</v>
      </c>
    </row>
    <row r="8973" spans="1:10">
      <c r="A8973" s="16" t="str">
        <f t="shared" si="144"/>
        <v/>
      </c>
      <c r="B8973" s="93"/>
      <c r="C8973" s="97"/>
      <c r="D8973" s="25"/>
      <c r="E8973" s="91"/>
      <c r="F8973" s="98"/>
      <c r="G8973" s="23"/>
      <c r="H8973" s="23"/>
      <c r="I8973" s="23"/>
      <c r="J8973" s="14" t="e">
        <f ca="1">F8973-(G8973+(SUMIF('RELACION PAGO DE CAJA'!B$3:B$9173,A8973,'RELACION PAGO DE CAJA'!K$3:K$9173)+SUMIF('RELACION PAGO DE CAJA'!B$3:B$9173,A8973,'RELACION PAGO DE CAJA'!L$3:L$9173)+(SUMIF('RELACION PAGO DE CAJA'!B$3:B$9173,A8973,'RELACION PAGO DE CAJA'!M$3:M$408)+(SUMIF('RELACION PAGO DE CAJA'!B$3:B$9173,A8973,'RELACION PAGO DE CAJA'!N$3:N$9173)))))</f>
        <v>#REF!</v>
      </c>
    </row>
    <row r="8974" spans="1:10">
      <c r="A8974" s="16" t="str">
        <f t="shared" si="144"/>
        <v/>
      </c>
      <c r="B8974" s="93"/>
      <c r="C8974" s="97"/>
      <c r="D8974" s="25"/>
      <c r="E8974" s="91"/>
      <c r="F8974" s="98"/>
      <c r="G8974" s="23"/>
      <c r="H8974" s="23"/>
      <c r="I8974" s="23"/>
      <c r="J8974" s="14" t="e">
        <f ca="1">F8974-(G8974+(SUMIF('RELACION PAGO DE CAJA'!B$3:B$9173,A8974,'RELACION PAGO DE CAJA'!K$3:K$9173)+SUMIF('RELACION PAGO DE CAJA'!B$3:B$9173,A8974,'RELACION PAGO DE CAJA'!L$3:L$9173)+(SUMIF('RELACION PAGO DE CAJA'!B$3:B$9173,A8974,'RELACION PAGO DE CAJA'!M$3:M$408)+(SUMIF('RELACION PAGO DE CAJA'!B$3:B$9173,A8974,'RELACION PAGO DE CAJA'!N$3:N$9173)))))</f>
        <v>#REF!</v>
      </c>
    </row>
    <row r="8975" spans="1:10">
      <c r="A8975" s="16" t="str">
        <f t="shared" si="144"/>
        <v/>
      </c>
      <c r="B8975" s="93"/>
      <c r="C8975" s="97"/>
      <c r="D8975" s="25"/>
      <c r="E8975" s="91"/>
      <c r="F8975" s="98"/>
      <c r="G8975" s="23"/>
      <c r="H8975" s="23"/>
      <c r="I8975" s="23"/>
      <c r="J8975" s="14" t="e">
        <f ca="1">F8975-(G8975+(SUMIF('RELACION PAGO DE CAJA'!B$3:B$9173,A8975,'RELACION PAGO DE CAJA'!K$3:K$9173)+SUMIF('RELACION PAGO DE CAJA'!B$3:B$9173,A8975,'RELACION PAGO DE CAJA'!L$3:L$9173)+(SUMIF('RELACION PAGO DE CAJA'!B$3:B$9173,A8975,'RELACION PAGO DE CAJA'!M$3:M$408)+(SUMIF('RELACION PAGO DE CAJA'!B$3:B$9173,A8975,'RELACION PAGO DE CAJA'!N$3:N$9173)))))</f>
        <v>#REF!</v>
      </c>
    </row>
    <row r="8976" spans="1:10">
      <c r="A8976" s="16" t="str">
        <f t="shared" si="144"/>
        <v/>
      </c>
      <c r="B8976" s="93"/>
      <c r="C8976" s="97"/>
      <c r="D8976" s="25"/>
      <c r="E8976" s="91"/>
      <c r="F8976" s="98"/>
      <c r="G8976" s="23"/>
      <c r="H8976" s="23"/>
      <c r="I8976" s="23"/>
      <c r="J8976" s="14" t="e">
        <f ca="1">F8976-(G8976+(SUMIF('RELACION PAGO DE CAJA'!B$3:B$9173,A8976,'RELACION PAGO DE CAJA'!K$3:K$9173)+SUMIF('RELACION PAGO DE CAJA'!B$3:B$9173,A8976,'RELACION PAGO DE CAJA'!L$3:L$9173)+(SUMIF('RELACION PAGO DE CAJA'!B$3:B$9173,A8976,'RELACION PAGO DE CAJA'!M$3:M$408)+(SUMIF('RELACION PAGO DE CAJA'!B$3:B$9173,A8976,'RELACION PAGO DE CAJA'!N$3:N$9173)))))</f>
        <v>#REF!</v>
      </c>
    </row>
    <row r="8977" spans="1:10">
      <c r="A8977" s="16" t="str">
        <f t="shared" si="144"/>
        <v/>
      </c>
      <c r="B8977" s="93"/>
      <c r="C8977" s="97"/>
      <c r="D8977" s="25"/>
      <c r="E8977" s="91"/>
      <c r="F8977" s="98"/>
      <c r="G8977" s="23"/>
      <c r="H8977" s="23"/>
      <c r="I8977" s="23"/>
      <c r="J8977" s="14" t="e">
        <f ca="1">F8977-(G8977+(SUMIF('RELACION PAGO DE CAJA'!B$3:B$9173,A8977,'RELACION PAGO DE CAJA'!K$3:K$9173)+SUMIF('RELACION PAGO DE CAJA'!B$3:B$9173,A8977,'RELACION PAGO DE CAJA'!L$3:L$9173)+(SUMIF('RELACION PAGO DE CAJA'!B$3:B$9173,A8977,'RELACION PAGO DE CAJA'!M$3:M$408)+(SUMIF('RELACION PAGO DE CAJA'!B$3:B$9173,A8977,'RELACION PAGO DE CAJA'!N$3:N$9173)))))</f>
        <v>#REF!</v>
      </c>
    </row>
    <row r="8978" spans="1:10">
      <c r="A8978" s="16" t="str">
        <f t="shared" si="144"/>
        <v/>
      </c>
      <c r="B8978" s="93"/>
      <c r="C8978" s="97"/>
      <c r="D8978" s="25"/>
      <c r="E8978" s="91"/>
      <c r="F8978" s="98"/>
      <c r="G8978" s="23"/>
      <c r="H8978" s="23"/>
      <c r="I8978" s="23"/>
      <c r="J8978" s="14" t="e">
        <f ca="1">F8978-(G8978+(SUMIF('RELACION PAGO DE CAJA'!B$3:B$9173,A8978,'RELACION PAGO DE CAJA'!K$3:K$9173)+SUMIF('RELACION PAGO DE CAJA'!B$3:B$9173,A8978,'RELACION PAGO DE CAJA'!L$3:L$9173)+(SUMIF('RELACION PAGO DE CAJA'!B$3:B$9173,A8978,'RELACION PAGO DE CAJA'!M$3:M$408)+(SUMIF('RELACION PAGO DE CAJA'!B$3:B$9173,A8978,'RELACION PAGO DE CAJA'!N$3:N$9173)))))</f>
        <v>#REF!</v>
      </c>
    </row>
    <row r="8979" spans="1:10">
      <c r="A8979" s="16" t="str">
        <f t="shared" si="144"/>
        <v/>
      </c>
      <c r="B8979" s="93"/>
      <c r="C8979" s="97"/>
      <c r="D8979" s="25"/>
      <c r="E8979" s="91"/>
      <c r="F8979" s="98"/>
      <c r="G8979" s="23"/>
      <c r="H8979" s="23"/>
      <c r="I8979" s="23"/>
      <c r="J8979" s="14" t="e">
        <f ca="1">F8979-(G8979+(SUMIF('RELACION PAGO DE CAJA'!B$3:B$9173,A8979,'RELACION PAGO DE CAJA'!K$3:K$9173)+SUMIF('RELACION PAGO DE CAJA'!B$3:B$9173,A8979,'RELACION PAGO DE CAJA'!L$3:L$9173)+(SUMIF('RELACION PAGO DE CAJA'!B$3:B$9173,A8979,'RELACION PAGO DE CAJA'!M$3:M$408)+(SUMIF('RELACION PAGO DE CAJA'!B$3:B$9173,A8979,'RELACION PAGO DE CAJA'!N$3:N$9173)))))</f>
        <v>#REF!</v>
      </c>
    </row>
    <row r="8980" spans="1:10">
      <c r="A8980" s="16" t="str">
        <f t="shared" si="144"/>
        <v/>
      </c>
      <c r="B8980" s="93"/>
      <c r="C8980" s="97"/>
      <c r="D8980" s="25"/>
      <c r="E8980" s="91"/>
      <c r="F8980" s="98"/>
      <c r="G8980" s="23"/>
      <c r="H8980" s="23"/>
      <c r="I8980" s="23"/>
      <c r="J8980" s="14" t="e">
        <f ca="1">F8980-(G8980+(SUMIF('RELACION PAGO DE CAJA'!B$3:B$9173,A8980,'RELACION PAGO DE CAJA'!K$3:K$9173)+SUMIF('RELACION PAGO DE CAJA'!B$3:B$9173,A8980,'RELACION PAGO DE CAJA'!L$3:L$9173)+(SUMIF('RELACION PAGO DE CAJA'!B$3:B$9173,A8980,'RELACION PAGO DE CAJA'!M$3:M$408)+(SUMIF('RELACION PAGO DE CAJA'!B$3:B$9173,A8980,'RELACION PAGO DE CAJA'!N$3:N$9173)))))</f>
        <v>#REF!</v>
      </c>
    </row>
    <row r="8981" spans="1:10">
      <c r="A8981" s="16" t="str">
        <f t="shared" ref="A8981:A9044" si="145">CONCATENATE(B8981,D8981,E8981)</f>
        <v/>
      </c>
      <c r="B8981" s="93"/>
      <c r="C8981" s="97"/>
      <c r="D8981" s="25"/>
      <c r="E8981" s="91"/>
      <c r="F8981" s="98"/>
      <c r="G8981" s="23"/>
      <c r="H8981" s="23"/>
      <c r="I8981" s="23"/>
      <c r="J8981" s="14" t="e">
        <f ca="1">F8981-(G8981+(SUMIF('RELACION PAGO DE CAJA'!B$3:B$9173,A8981,'RELACION PAGO DE CAJA'!K$3:K$9173)+SUMIF('RELACION PAGO DE CAJA'!B$3:B$9173,A8981,'RELACION PAGO DE CAJA'!L$3:L$9173)+(SUMIF('RELACION PAGO DE CAJA'!B$3:B$9173,A8981,'RELACION PAGO DE CAJA'!M$3:M$408)+(SUMIF('RELACION PAGO DE CAJA'!B$3:B$9173,A8981,'RELACION PAGO DE CAJA'!N$3:N$9173)))))</f>
        <v>#REF!</v>
      </c>
    </row>
    <row r="8982" spans="1:10">
      <c r="A8982" s="16" t="str">
        <f t="shared" si="145"/>
        <v/>
      </c>
      <c r="B8982" s="93"/>
      <c r="C8982" s="97"/>
      <c r="D8982" s="25"/>
      <c r="E8982" s="91"/>
      <c r="F8982" s="98"/>
      <c r="G8982" s="23"/>
      <c r="H8982" s="23"/>
      <c r="I8982" s="23"/>
      <c r="J8982" s="14" t="e">
        <f ca="1">F8982-(G8982+(SUMIF('RELACION PAGO DE CAJA'!B$3:B$9173,A8982,'RELACION PAGO DE CAJA'!K$3:K$9173)+SUMIF('RELACION PAGO DE CAJA'!B$3:B$9173,A8982,'RELACION PAGO DE CAJA'!L$3:L$9173)+(SUMIF('RELACION PAGO DE CAJA'!B$3:B$9173,A8982,'RELACION PAGO DE CAJA'!M$3:M$408)+(SUMIF('RELACION PAGO DE CAJA'!B$3:B$9173,A8982,'RELACION PAGO DE CAJA'!N$3:N$9173)))))</f>
        <v>#REF!</v>
      </c>
    </row>
    <row r="8983" spans="1:10">
      <c r="A8983" s="16" t="str">
        <f t="shared" si="145"/>
        <v/>
      </c>
      <c r="B8983" s="93"/>
      <c r="C8983" s="97"/>
      <c r="D8983" s="25"/>
      <c r="E8983" s="91"/>
      <c r="F8983" s="98"/>
      <c r="G8983" s="23"/>
      <c r="H8983" s="23"/>
      <c r="I8983" s="23"/>
      <c r="J8983" s="14" t="e">
        <f ca="1">F8983-(G8983+(SUMIF('RELACION PAGO DE CAJA'!B$3:B$9173,A8983,'RELACION PAGO DE CAJA'!K$3:K$9173)+SUMIF('RELACION PAGO DE CAJA'!B$3:B$9173,A8983,'RELACION PAGO DE CAJA'!L$3:L$9173)+(SUMIF('RELACION PAGO DE CAJA'!B$3:B$9173,A8983,'RELACION PAGO DE CAJA'!M$3:M$408)+(SUMIF('RELACION PAGO DE CAJA'!B$3:B$9173,A8983,'RELACION PAGO DE CAJA'!N$3:N$9173)))))</f>
        <v>#REF!</v>
      </c>
    </row>
    <row r="8984" spans="1:10">
      <c r="A8984" s="16" t="str">
        <f t="shared" si="145"/>
        <v/>
      </c>
      <c r="B8984" s="93"/>
      <c r="C8984" s="97"/>
      <c r="D8984" s="25"/>
      <c r="E8984" s="91"/>
      <c r="F8984" s="98"/>
      <c r="G8984" s="23"/>
      <c r="H8984" s="23"/>
      <c r="I8984" s="23"/>
      <c r="J8984" s="14" t="e">
        <f ca="1">F8984-(G8984+(SUMIF('RELACION PAGO DE CAJA'!B$3:B$9173,A8984,'RELACION PAGO DE CAJA'!K$3:K$9173)+SUMIF('RELACION PAGO DE CAJA'!B$3:B$9173,A8984,'RELACION PAGO DE CAJA'!L$3:L$9173)+(SUMIF('RELACION PAGO DE CAJA'!B$3:B$9173,A8984,'RELACION PAGO DE CAJA'!M$3:M$408)+(SUMIF('RELACION PAGO DE CAJA'!B$3:B$9173,A8984,'RELACION PAGO DE CAJA'!N$3:N$9173)))))</f>
        <v>#REF!</v>
      </c>
    </row>
    <row r="8985" spans="1:10">
      <c r="A8985" s="16" t="str">
        <f t="shared" si="145"/>
        <v/>
      </c>
      <c r="B8985" s="93"/>
      <c r="C8985" s="97"/>
      <c r="D8985" s="25"/>
      <c r="E8985" s="91"/>
      <c r="F8985" s="98"/>
      <c r="G8985" s="23"/>
      <c r="H8985" s="23"/>
      <c r="I8985" s="23"/>
      <c r="J8985" s="14" t="e">
        <f ca="1">F8985-(G8985+(SUMIF('RELACION PAGO DE CAJA'!B$3:B$9173,A8985,'RELACION PAGO DE CAJA'!K$3:K$9173)+SUMIF('RELACION PAGO DE CAJA'!B$3:B$9173,A8985,'RELACION PAGO DE CAJA'!L$3:L$9173)+(SUMIF('RELACION PAGO DE CAJA'!B$3:B$9173,A8985,'RELACION PAGO DE CAJA'!M$3:M$408)+(SUMIF('RELACION PAGO DE CAJA'!B$3:B$9173,A8985,'RELACION PAGO DE CAJA'!N$3:N$9173)))))</f>
        <v>#REF!</v>
      </c>
    </row>
    <row r="8986" spans="1:10">
      <c r="A8986" s="16" t="str">
        <f t="shared" si="145"/>
        <v/>
      </c>
      <c r="B8986" s="93"/>
      <c r="C8986" s="97"/>
      <c r="D8986" s="25"/>
      <c r="E8986" s="91"/>
      <c r="F8986" s="98"/>
      <c r="G8986" s="23"/>
      <c r="H8986" s="23"/>
      <c r="I8986" s="23"/>
      <c r="J8986" s="14" t="e">
        <f ca="1">F8986-(G8986+(SUMIF('RELACION PAGO DE CAJA'!B$3:B$9173,A8986,'RELACION PAGO DE CAJA'!K$3:K$9173)+SUMIF('RELACION PAGO DE CAJA'!B$3:B$9173,A8986,'RELACION PAGO DE CAJA'!L$3:L$9173)+(SUMIF('RELACION PAGO DE CAJA'!B$3:B$9173,A8986,'RELACION PAGO DE CAJA'!M$3:M$408)+(SUMIF('RELACION PAGO DE CAJA'!B$3:B$9173,A8986,'RELACION PAGO DE CAJA'!N$3:N$9173)))))</f>
        <v>#REF!</v>
      </c>
    </row>
    <row r="8987" spans="1:10">
      <c r="A8987" s="16" t="str">
        <f t="shared" si="145"/>
        <v/>
      </c>
      <c r="B8987" s="93"/>
      <c r="C8987" s="97"/>
      <c r="D8987" s="25"/>
      <c r="E8987" s="91"/>
      <c r="F8987" s="98"/>
      <c r="G8987" s="23"/>
      <c r="H8987" s="23"/>
      <c r="I8987" s="23"/>
      <c r="J8987" s="14" t="e">
        <f ca="1">F8987-(G8987+(SUMIF('RELACION PAGO DE CAJA'!B$3:B$9173,A8987,'RELACION PAGO DE CAJA'!K$3:K$9173)+SUMIF('RELACION PAGO DE CAJA'!B$3:B$9173,A8987,'RELACION PAGO DE CAJA'!L$3:L$9173)+(SUMIF('RELACION PAGO DE CAJA'!B$3:B$9173,A8987,'RELACION PAGO DE CAJA'!M$3:M$408)+(SUMIF('RELACION PAGO DE CAJA'!B$3:B$9173,A8987,'RELACION PAGO DE CAJA'!N$3:N$9173)))))</f>
        <v>#REF!</v>
      </c>
    </row>
    <row r="8988" spans="1:10">
      <c r="A8988" s="16" t="str">
        <f t="shared" si="145"/>
        <v/>
      </c>
      <c r="B8988" s="93"/>
      <c r="C8988" s="97"/>
      <c r="D8988" s="25"/>
      <c r="E8988" s="91"/>
      <c r="F8988" s="98"/>
      <c r="G8988" s="23"/>
      <c r="H8988" s="23"/>
      <c r="I8988" s="23"/>
      <c r="J8988" s="14" t="e">
        <f ca="1">F8988-(G8988+(SUMIF('RELACION PAGO DE CAJA'!B$3:B$9173,A8988,'RELACION PAGO DE CAJA'!K$3:K$9173)+SUMIF('RELACION PAGO DE CAJA'!B$3:B$9173,A8988,'RELACION PAGO DE CAJA'!L$3:L$9173)+(SUMIF('RELACION PAGO DE CAJA'!B$3:B$9173,A8988,'RELACION PAGO DE CAJA'!M$3:M$408)+(SUMIF('RELACION PAGO DE CAJA'!B$3:B$9173,A8988,'RELACION PAGO DE CAJA'!N$3:N$9173)))))</f>
        <v>#REF!</v>
      </c>
    </row>
    <row r="8989" spans="1:10">
      <c r="A8989" s="16" t="str">
        <f t="shared" si="145"/>
        <v/>
      </c>
      <c r="B8989" s="93"/>
      <c r="C8989" s="97"/>
      <c r="D8989" s="25"/>
      <c r="E8989" s="91"/>
      <c r="F8989" s="98"/>
      <c r="G8989" s="23"/>
      <c r="H8989" s="23"/>
      <c r="I8989" s="23"/>
      <c r="J8989" s="14" t="e">
        <f ca="1">F8989-(G8989+(SUMIF('RELACION PAGO DE CAJA'!B$3:B$9173,A8989,'RELACION PAGO DE CAJA'!K$3:K$9173)+SUMIF('RELACION PAGO DE CAJA'!B$3:B$9173,A8989,'RELACION PAGO DE CAJA'!L$3:L$9173)+(SUMIF('RELACION PAGO DE CAJA'!B$3:B$9173,A8989,'RELACION PAGO DE CAJA'!M$3:M$408)+(SUMIF('RELACION PAGO DE CAJA'!B$3:B$9173,A8989,'RELACION PAGO DE CAJA'!N$3:N$9173)))))</f>
        <v>#REF!</v>
      </c>
    </row>
    <row r="8990" spans="1:10">
      <c r="A8990" s="16" t="str">
        <f t="shared" si="145"/>
        <v/>
      </c>
      <c r="B8990" s="93"/>
      <c r="C8990" s="97"/>
      <c r="D8990" s="25"/>
      <c r="E8990" s="91"/>
      <c r="F8990" s="98"/>
      <c r="G8990" s="23"/>
      <c r="H8990" s="23"/>
      <c r="I8990" s="23"/>
      <c r="J8990" s="14" t="e">
        <f ca="1">F8990-(G8990+(SUMIF('RELACION PAGO DE CAJA'!B$3:B$9173,A8990,'RELACION PAGO DE CAJA'!K$3:K$9173)+SUMIF('RELACION PAGO DE CAJA'!B$3:B$9173,A8990,'RELACION PAGO DE CAJA'!L$3:L$9173)+(SUMIF('RELACION PAGO DE CAJA'!B$3:B$9173,A8990,'RELACION PAGO DE CAJA'!M$3:M$408)+(SUMIF('RELACION PAGO DE CAJA'!B$3:B$9173,A8990,'RELACION PAGO DE CAJA'!N$3:N$9173)))))</f>
        <v>#REF!</v>
      </c>
    </row>
    <row r="8991" spans="1:10">
      <c r="A8991" s="16" t="str">
        <f t="shared" si="145"/>
        <v/>
      </c>
      <c r="B8991" s="93"/>
      <c r="C8991" s="97"/>
      <c r="D8991" s="25"/>
      <c r="E8991" s="91"/>
      <c r="F8991" s="98"/>
      <c r="G8991" s="23"/>
      <c r="H8991" s="23"/>
      <c r="I8991" s="23"/>
      <c r="J8991" s="14" t="e">
        <f ca="1">F8991-(G8991+(SUMIF('RELACION PAGO DE CAJA'!B$3:B$9173,A8991,'RELACION PAGO DE CAJA'!K$3:K$9173)+SUMIF('RELACION PAGO DE CAJA'!B$3:B$9173,A8991,'RELACION PAGO DE CAJA'!L$3:L$9173)+(SUMIF('RELACION PAGO DE CAJA'!B$3:B$9173,A8991,'RELACION PAGO DE CAJA'!M$3:M$408)+(SUMIF('RELACION PAGO DE CAJA'!B$3:B$9173,A8991,'RELACION PAGO DE CAJA'!N$3:N$9173)))))</f>
        <v>#REF!</v>
      </c>
    </row>
    <row r="8992" spans="1:10">
      <c r="A8992" s="16" t="str">
        <f t="shared" si="145"/>
        <v/>
      </c>
      <c r="B8992" s="93"/>
      <c r="C8992" s="97"/>
      <c r="D8992" s="25"/>
      <c r="E8992" s="91"/>
      <c r="F8992" s="98"/>
      <c r="G8992" s="23"/>
      <c r="H8992" s="23"/>
      <c r="I8992" s="23"/>
      <c r="J8992" s="14" t="e">
        <f ca="1">F8992-(G8992+(SUMIF('RELACION PAGO DE CAJA'!B$3:B$9173,A8992,'RELACION PAGO DE CAJA'!K$3:K$9173)+SUMIF('RELACION PAGO DE CAJA'!B$3:B$9173,A8992,'RELACION PAGO DE CAJA'!L$3:L$9173)+(SUMIF('RELACION PAGO DE CAJA'!B$3:B$9173,A8992,'RELACION PAGO DE CAJA'!M$3:M$408)+(SUMIF('RELACION PAGO DE CAJA'!B$3:B$9173,A8992,'RELACION PAGO DE CAJA'!N$3:N$9173)))))</f>
        <v>#REF!</v>
      </c>
    </row>
    <row r="8993" spans="1:10">
      <c r="A8993" s="16" t="str">
        <f t="shared" si="145"/>
        <v/>
      </c>
      <c r="B8993" s="93"/>
      <c r="C8993" s="97"/>
      <c r="D8993" s="25"/>
      <c r="E8993" s="91"/>
      <c r="F8993" s="98"/>
      <c r="G8993" s="23"/>
      <c r="H8993" s="23"/>
      <c r="I8993" s="23"/>
      <c r="J8993" s="14" t="e">
        <f ca="1">F8993-(G8993+(SUMIF('RELACION PAGO DE CAJA'!B$3:B$9173,A8993,'RELACION PAGO DE CAJA'!K$3:K$9173)+SUMIF('RELACION PAGO DE CAJA'!B$3:B$9173,A8993,'RELACION PAGO DE CAJA'!L$3:L$9173)+(SUMIF('RELACION PAGO DE CAJA'!B$3:B$9173,A8993,'RELACION PAGO DE CAJA'!M$3:M$408)+(SUMIF('RELACION PAGO DE CAJA'!B$3:B$9173,A8993,'RELACION PAGO DE CAJA'!N$3:N$9173)))))</f>
        <v>#REF!</v>
      </c>
    </row>
    <row r="8994" spans="1:10">
      <c r="A8994" s="16" t="str">
        <f t="shared" si="145"/>
        <v/>
      </c>
      <c r="B8994" s="93"/>
      <c r="C8994" s="97"/>
      <c r="D8994" s="25"/>
      <c r="E8994" s="91"/>
      <c r="F8994" s="98"/>
      <c r="G8994" s="23"/>
      <c r="H8994" s="23"/>
      <c r="I8994" s="23"/>
      <c r="J8994" s="14" t="e">
        <f ca="1">F8994-(G8994+(SUMIF('RELACION PAGO DE CAJA'!B$3:B$9173,A8994,'RELACION PAGO DE CAJA'!K$3:K$9173)+SUMIF('RELACION PAGO DE CAJA'!B$3:B$9173,A8994,'RELACION PAGO DE CAJA'!L$3:L$9173)+(SUMIF('RELACION PAGO DE CAJA'!B$3:B$9173,A8994,'RELACION PAGO DE CAJA'!M$3:M$408)+(SUMIF('RELACION PAGO DE CAJA'!B$3:B$9173,A8994,'RELACION PAGO DE CAJA'!N$3:N$9173)))))</f>
        <v>#REF!</v>
      </c>
    </row>
    <row r="8995" spans="1:10">
      <c r="A8995" s="16" t="str">
        <f t="shared" si="145"/>
        <v/>
      </c>
      <c r="B8995" s="93"/>
      <c r="C8995" s="97"/>
      <c r="D8995" s="25"/>
      <c r="E8995" s="91"/>
      <c r="F8995" s="98"/>
      <c r="G8995" s="23"/>
      <c r="H8995" s="23"/>
      <c r="I8995" s="23"/>
      <c r="J8995" s="14" t="e">
        <f ca="1">F8995-(G8995+(SUMIF('RELACION PAGO DE CAJA'!B$3:B$9173,A8995,'RELACION PAGO DE CAJA'!K$3:K$9173)+SUMIF('RELACION PAGO DE CAJA'!B$3:B$9173,A8995,'RELACION PAGO DE CAJA'!L$3:L$9173)+(SUMIF('RELACION PAGO DE CAJA'!B$3:B$9173,A8995,'RELACION PAGO DE CAJA'!M$3:M$408)+(SUMIF('RELACION PAGO DE CAJA'!B$3:B$9173,A8995,'RELACION PAGO DE CAJA'!N$3:N$9173)))))</f>
        <v>#REF!</v>
      </c>
    </row>
    <row r="8996" spans="1:10">
      <c r="A8996" s="16" t="str">
        <f t="shared" si="145"/>
        <v/>
      </c>
      <c r="B8996" s="93"/>
      <c r="C8996" s="97"/>
      <c r="D8996" s="25"/>
      <c r="E8996" s="91"/>
      <c r="F8996" s="98"/>
      <c r="G8996" s="23"/>
      <c r="H8996" s="23"/>
      <c r="I8996" s="23"/>
      <c r="J8996" s="14" t="e">
        <f ca="1">F8996-(G8996+(SUMIF('RELACION PAGO DE CAJA'!B$3:B$9173,A8996,'RELACION PAGO DE CAJA'!K$3:K$9173)+SUMIF('RELACION PAGO DE CAJA'!B$3:B$9173,A8996,'RELACION PAGO DE CAJA'!L$3:L$9173)+(SUMIF('RELACION PAGO DE CAJA'!B$3:B$9173,A8996,'RELACION PAGO DE CAJA'!M$3:M$408)+(SUMIF('RELACION PAGO DE CAJA'!B$3:B$9173,A8996,'RELACION PAGO DE CAJA'!N$3:N$9173)))))</f>
        <v>#REF!</v>
      </c>
    </row>
    <row r="8997" spans="1:10">
      <c r="A8997" s="16" t="str">
        <f t="shared" si="145"/>
        <v/>
      </c>
      <c r="B8997" s="93"/>
      <c r="C8997" s="97"/>
      <c r="D8997" s="25"/>
      <c r="E8997" s="91"/>
      <c r="F8997" s="98"/>
      <c r="G8997" s="23"/>
      <c r="H8997" s="23"/>
      <c r="I8997" s="23"/>
      <c r="J8997" s="14" t="e">
        <f ca="1">F8997-(G8997+(SUMIF('RELACION PAGO DE CAJA'!B$3:B$9173,A8997,'RELACION PAGO DE CAJA'!K$3:K$9173)+SUMIF('RELACION PAGO DE CAJA'!B$3:B$9173,A8997,'RELACION PAGO DE CAJA'!L$3:L$9173)+(SUMIF('RELACION PAGO DE CAJA'!B$3:B$9173,A8997,'RELACION PAGO DE CAJA'!M$3:M$408)+(SUMIF('RELACION PAGO DE CAJA'!B$3:B$9173,A8997,'RELACION PAGO DE CAJA'!N$3:N$9173)))))</f>
        <v>#REF!</v>
      </c>
    </row>
    <row r="8998" spans="1:10">
      <c r="A8998" s="16" t="str">
        <f t="shared" si="145"/>
        <v/>
      </c>
      <c r="B8998" s="93"/>
      <c r="C8998" s="97"/>
      <c r="D8998" s="25"/>
      <c r="E8998" s="91"/>
      <c r="F8998" s="98"/>
      <c r="G8998" s="23"/>
      <c r="H8998" s="23"/>
      <c r="I8998" s="23"/>
      <c r="J8998" s="14" t="e">
        <f ca="1">F8998-(G8998+(SUMIF('RELACION PAGO DE CAJA'!B$3:B$9173,A8998,'RELACION PAGO DE CAJA'!K$3:K$9173)+SUMIF('RELACION PAGO DE CAJA'!B$3:B$9173,A8998,'RELACION PAGO DE CAJA'!L$3:L$9173)+(SUMIF('RELACION PAGO DE CAJA'!B$3:B$9173,A8998,'RELACION PAGO DE CAJA'!M$3:M$408)+(SUMIF('RELACION PAGO DE CAJA'!B$3:B$9173,A8998,'RELACION PAGO DE CAJA'!N$3:N$9173)))))</f>
        <v>#REF!</v>
      </c>
    </row>
    <row r="8999" spans="1:10">
      <c r="A8999" s="16" t="str">
        <f t="shared" si="145"/>
        <v/>
      </c>
      <c r="B8999" s="93"/>
      <c r="C8999" s="97"/>
      <c r="D8999" s="25"/>
      <c r="E8999" s="91"/>
      <c r="F8999" s="98"/>
      <c r="G8999" s="23"/>
      <c r="H8999" s="23"/>
      <c r="I8999" s="23"/>
      <c r="J8999" s="14" t="e">
        <f ca="1">F8999-(G8999+(SUMIF('RELACION PAGO DE CAJA'!B$3:B$9173,A8999,'RELACION PAGO DE CAJA'!K$3:K$9173)+SUMIF('RELACION PAGO DE CAJA'!B$3:B$9173,A8999,'RELACION PAGO DE CAJA'!L$3:L$9173)+(SUMIF('RELACION PAGO DE CAJA'!B$3:B$9173,A8999,'RELACION PAGO DE CAJA'!M$3:M$408)+(SUMIF('RELACION PAGO DE CAJA'!B$3:B$9173,A8999,'RELACION PAGO DE CAJA'!N$3:N$9173)))))</f>
        <v>#REF!</v>
      </c>
    </row>
    <row r="9000" spans="1:10">
      <c r="A9000" s="16" t="str">
        <f t="shared" si="145"/>
        <v/>
      </c>
      <c r="B9000" s="93"/>
      <c r="C9000" s="97"/>
      <c r="D9000" s="25"/>
      <c r="E9000" s="91"/>
      <c r="F9000" s="98"/>
      <c r="G9000" s="23"/>
      <c r="H9000" s="23"/>
      <c r="I9000" s="23"/>
      <c r="J9000" s="14" t="e">
        <f ca="1">F9000-(G9000+(SUMIF('RELACION PAGO DE CAJA'!B$3:B$9173,A9000,'RELACION PAGO DE CAJA'!K$3:K$9173)+SUMIF('RELACION PAGO DE CAJA'!B$3:B$9173,A9000,'RELACION PAGO DE CAJA'!L$3:L$9173)+(SUMIF('RELACION PAGO DE CAJA'!B$3:B$9173,A9000,'RELACION PAGO DE CAJA'!M$3:M$408)+(SUMIF('RELACION PAGO DE CAJA'!B$3:B$9173,A9000,'RELACION PAGO DE CAJA'!N$3:N$9173)))))</f>
        <v>#REF!</v>
      </c>
    </row>
    <row r="9001" spans="1:10">
      <c r="A9001" s="16" t="str">
        <f t="shared" si="145"/>
        <v/>
      </c>
      <c r="B9001" s="93"/>
      <c r="C9001" s="97"/>
      <c r="D9001" s="25"/>
      <c r="E9001" s="91"/>
      <c r="F9001" s="98"/>
      <c r="G9001" s="23"/>
      <c r="H9001" s="23"/>
      <c r="I9001" s="23"/>
      <c r="J9001" s="14" t="e">
        <f ca="1">F9001-(G9001+(SUMIF('RELACION PAGO DE CAJA'!B$3:B$9173,A9001,'RELACION PAGO DE CAJA'!K$3:K$9173)+SUMIF('RELACION PAGO DE CAJA'!B$3:B$9173,A9001,'RELACION PAGO DE CAJA'!L$3:L$9173)+(SUMIF('RELACION PAGO DE CAJA'!B$3:B$9173,A9001,'RELACION PAGO DE CAJA'!M$3:M$408)+(SUMIF('RELACION PAGO DE CAJA'!B$3:B$9173,A9001,'RELACION PAGO DE CAJA'!N$3:N$9173)))))</f>
        <v>#REF!</v>
      </c>
    </row>
    <row r="9002" spans="1:10">
      <c r="A9002" s="16" t="str">
        <f t="shared" si="145"/>
        <v/>
      </c>
      <c r="B9002" s="93"/>
      <c r="C9002" s="97"/>
      <c r="D9002" s="25"/>
      <c r="E9002" s="91"/>
      <c r="F9002" s="98"/>
      <c r="G9002" s="23"/>
      <c r="H9002" s="23"/>
      <c r="I9002" s="23"/>
      <c r="J9002" s="14" t="e">
        <f ca="1">F9002-(G9002+(SUMIF('RELACION PAGO DE CAJA'!B$3:B$9173,A9002,'RELACION PAGO DE CAJA'!K$3:K$9173)+SUMIF('RELACION PAGO DE CAJA'!B$3:B$9173,A9002,'RELACION PAGO DE CAJA'!L$3:L$9173)+(SUMIF('RELACION PAGO DE CAJA'!B$3:B$9173,A9002,'RELACION PAGO DE CAJA'!M$3:M$408)+(SUMIF('RELACION PAGO DE CAJA'!B$3:B$9173,A9002,'RELACION PAGO DE CAJA'!N$3:N$9173)))))</f>
        <v>#REF!</v>
      </c>
    </row>
    <row r="9003" spans="1:10">
      <c r="A9003" s="16" t="str">
        <f t="shared" si="145"/>
        <v/>
      </c>
      <c r="B9003" s="93"/>
      <c r="C9003" s="97"/>
      <c r="D9003" s="25"/>
      <c r="E9003" s="91"/>
      <c r="F9003" s="98"/>
      <c r="G9003" s="23"/>
      <c r="H9003" s="23"/>
      <c r="I9003" s="23"/>
      <c r="J9003" s="14" t="e">
        <f ca="1">F9003-(G9003+(SUMIF('RELACION PAGO DE CAJA'!B$3:B$9173,A9003,'RELACION PAGO DE CAJA'!K$3:K$9173)+SUMIF('RELACION PAGO DE CAJA'!B$3:B$9173,A9003,'RELACION PAGO DE CAJA'!L$3:L$9173)+(SUMIF('RELACION PAGO DE CAJA'!B$3:B$9173,A9003,'RELACION PAGO DE CAJA'!M$3:M$408)+(SUMIF('RELACION PAGO DE CAJA'!B$3:B$9173,A9003,'RELACION PAGO DE CAJA'!N$3:N$9173)))))</f>
        <v>#REF!</v>
      </c>
    </row>
    <row r="9004" spans="1:10">
      <c r="A9004" s="16" t="str">
        <f t="shared" si="145"/>
        <v/>
      </c>
      <c r="B9004" s="93"/>
      <c r="C9004" s="97"/>
      <c r="D9004" s="25"/>
      <c r="E9004" s="91"/>
      <c r="F9004" s="98"/>
      <c r="G9004" s="23"/>
      <c r="H9004" s="23"/>
      <c r="I9004" s="23"/>
      <c r="J9004" s="14" t="e">
        <f ca="1">F9004-(G9004+(SUMIF('RELACION PAGO DE CAJA'!B$3:B$9173,A9004,'RELACION PAGO DE CAJA'!K$3:K$9173)+SUMIF('RELACION PAGO DE CAJA'!B$3:B$9173,A9004,'RELACION PAGO DE CAJA'!L$3:L$9173)+(SUMIF('RELACION PAGO DE CAJA'!B$3:B$9173,A9004,'RELACION PAGO DE CAJA'!M$3:M$408)+(SUMIF('RELACION PAGO DE CAJA'!B$3:B$9173,A9004,'RELACION PAGO DE CAJA'!N$3:N$9173)))))</f>
        <v>#REF!</v>
      </c>
    </row>
    <row r="9005" spans="1:10">
      <c r="A9005" s="16" t="str">
        <f t="shared" si="145"/>
        <v/>
      </c>
      <c r="B9005" s="93"/>
      <c r="C9005" s="97"/>
      <c r="D9005" s="25"/>
      <c r="E9005" s="91"/>
      <c r="F9005" s="98"/>
      <c r="G9005" s="23"/>
      <c r="H9005" s="23"/>
      <c r="I9005" s="23"/>
      <c r="J9005" s="14" t="e">
        <f ca="1">F9005-(G9005+(SUMIF('RELACION PAGO DE CAJA'!B$3:B$9173,A9005,'RELACION PAGO DE CAJA'!K$3:K$9173)+SUMIF('RELACION PAGO DE CAJA'!B$3:B$9173,A9005,'RELACION PAGO DE CAJA'!L$3:L$9173)+(SUMIF('RELACION PAGO DE CAJA'!B$3:B$9173,A9005,'RELACION PAGO DE CAJA'!M$3:M$408)+(SUMIF('RELACION PAGO DE CAJA'!B$3:B$9173,A9005,'RELACION PAGO DE CAJA'!N$3:N$9173)))))</f>
        <v>#REF!</v>
      </c>
    </row>
    <row r="9006" spans="1:10">
      <c r="A9006" s="16" t="str">
        <f t="shared" si="145"/>
        <v/>
      </c>
      <c r="B9006" s="93"/>
      <c r="C9006" s="97"/>
      <c r="D9006" s="25"/>
      <c r="E9006" s="91"/>
      <c r="F9006" s="98"/>
      <c r="G9006" s="23"/>
      <c r="H9006" s="23"/>
      <c r="I9006" s="23"/>
      <c r="J9006" s="14" t="e">
        <f ca="1">F9006-(G9006+(SUMIF('RELACION PAGO DE CAJA'!B$3:B$9173,A9006,'RELACION PAGO DE CAJA'!K$3:K$9173)+SUMIF('RELACION PAGO DE CAJA'!B$3:B$9173,A9006,'RELACION PAGO DE CAJA'!L$3:L$9173)+(SUMIF('RELACION PAGO DE CAJA'!B$3:B$9173,A9006,'RELACION PAGO DE CAJA'!M$3:M$408)+(SUMIF('RELACION PAGO DE CAJA'!B$3:B$9173,A9006,'RELACION PAGO DE CAJA'!N$3:N$9173)))))</f>
        <v>#REF!</v>
      </c>
    </row>
    <row r="9007" spans="1:10">
      <c r="A9007" s="16" t="str">
        <f t="shared" si="145"/>
        <v/>
      </c>
      <c r="B9007" s="93"/>
      <c r="C9007" s="97"/>
      <c r="D9007" s="25"/>
      <c r="E9007" s="91"/>
      <c r="F9007" s="98"/>
      <c r="G9007" s="23"/>
      <c r="H9007" s="23"/>
      <c r="I9007" s="23"/>
      <c r="J9007" s="14" t="e">
        <f ca="1">F9007-(G9007+(SUMIF('RELACION PAGO DE CAJA'!B$3:B$9173,A9007,'RELACION PAGO DE CAJA'!K$3:K$9173)+SUMIF('RELACION PAGO DE CAJA'!B$3:B$9173,A9007,'RELACION PAGO DE CAJA'!L$3:L$9173)+(SUMIF('RELACION PAGO DE CAJA'!B$3:B$9173,A9007,'RELACION PAGO DE CAJA'!M$3:M$408)+(SUMIF('RELACION PAGO DE CAJA'!B$3:B$9173,A9007,'RELACION PAGO DE CAJA'!N$3:N$9173)))))</f>
        <v>#REF!</v>
      </c>
    </row>
    <row r="9008" spans="1:10">
      <c r="A9008" s="16" t="str">
        <f t="shared" si="145"/>
        <v/>
      </c>
      <c r="B9008" s="93"/>
      <c r="C9008" s="97"/>
      <c r="D9008" s="25"/>
      <c r="E9008" s="91"/>
      <c r="F9008" s="98"/>
      <c r="G9008" s="23"/>
      <c r="H9008" s="23"/>
      <c r="I9008" s="23"/>
      <c r="J9008" s="14" t="e">
        <f ca="1">F9008-(G9008+(SUMIF('RELACION PAGO DE CAJA'!B$3:B$9173,A9008,'RELACION PAGO DE CAJA'!K$3:K$9173)+SUMIF('RELACION PAGO DE CAJA'!B$3:B$9173,A9008,'RELACION PAGO DE CAJA'!L$3:L$9173)+(SUMIF('RELACION PAGO DE CAJA'!B$3:B$9173,A9008,'RELACION PAGO DE CAJA'!M$3:M$408)+(SUMIF('RELACION PAGO DE CAJA'!B$3:B$9173,A9008,'RELACION PAGO DE CAJA'!N$3:N$9173)))))</f>
        <v>#REF!</v>
      </c>
    </row>
    <row r="9009" spans="1:10">
      <c r="A9009" s="16" t="str">
        <f t="shared" si="145"/>
        <v/>
      </c>
      <c r="B9009" s="93"/>
      <c r="C9009" s="97"/>
      <c r="D9009" s="25"/>
      <c r="E9009" s="91"/>
      <c r="F9009" s="98"/>
      <c r="G9009" s="23"/>
      <c r="H9009" s="23"/>
      <c r="I9009" s="23"/>
      <c r="J9009" s="14" t="e">
        <f ca="1">F9009-(G9009+(SUMIF('RELACION PAGO DE CAJA'!B$3:B$9173,A9009,'RELACION PAGO DE CAJA'!K$3:K$9173)+SUMIF('RELACION PAGO DE CAJA'!B$3:B$9173,A9009,'RELACION PAGO DE CAJA'!L$3:L$9173)+(SUMIF('RELACION PAGO DE CAJA'!B$3:B$9173,A9009,'RELACION PAGO DE CAJA'!M$3:M$408)+(SUMIF('RELACION PAGO DE CAJA'!B$3:B$9173,A9009,'RELACION PAGO DE CAJA'!N$3:N$9173)))))</f>
        <v>#REF!</v>
      </c>
    </row>
    <row r="9010" spans="1:10">
      <c r="A9010" s="16" t="str">
        <f t="shared" si="145"/>
        <v/>
      </c>
      <c r="B9010" s="93"/>
      <c r="C9010" s="97"/>
      <c r="D9010" s="25"/>
      <c r="E9010" s="91"/>
      <c r="F9010" s="98"/>
      <c r="G9010" s="23"/>
      <c r="H9010" s="23"/>
      <c r="I9010" s="23"/>
      <c r="J9010" s="14" t="e">
        <f ca="1">F9010-(G9010+(SUMIF('RELACION PAGO DE CAJA'!B$3:B$9173,A9010,'RELACION PAGO DE CAJA'!K$3:K$9173)+SUMIF('RELACION PAGO DE CAJA'!B$3:B$9173,A9010,'RELACION PAGO DE CAJA'!L$3:L$9173)+(SUMIF('RELACION PAGO DE CAJA'!B$3:B$9173,A9010,'RELACION PAGO DE CAJA'!M$3:M$408)+(SUMIF('RELACION PAGO DE CAJA'!B$3:B$9173,A9010,'RELACION PAGO DE CAJA'!N$3:N$9173)))))</f>
        <v>#REF!</v>
      </c>
    </row>
    <row r="9011" spans="1:10">
      <c r="A9011" s="16" t="str">
        <f t="shared" si="145"/>
        <v/>
      </c>
      <c r="B9011" s="93"/>
      <c r="C9011" s="97"/>
      <c r="D9011" s="25"/>
      <c r="E9011" s="91"/>
      <c r="F9011" s="98"/>
      <c r="G9011" s="23"/>
      <c r="H9011" s="23"/>
      <c r="I9011" s="23"/>
      <c r="J9011" s="14" t="e">
        <f ca="1">F9011-(G9011+(SUMIF('RELACION PAGO DE CAJA'!B$3:B$9173,A9011,'RELACION PAGO DE CAJA'!K$3:K$9173)+SUMIF('RELACION PAGO DE CAJA'!B$3:B$9173,A9011,'RELACION PAGO DE CAJA'!L$3:L$9173)+(SUMIF('RELACION PAGO DE CAJA'!B$3:B$9173,A9011,'RELACION PAGO DE CAJA'!M$3:M$408)+(SUMIF('RELACION PAGO DE CAJA'!B$3:B$9173,A9011,'RELACION PAGO DE CAJA'!N$3:N$9173)))))</f>
        <v>#REF!</v>
      </c>
    </row>
    <row r="9012" spans="1:10">
      <c r="A9012" s="16" t="str">
        <f t="shared" si="145"/>
        <v/>
      </c>
      <c r="B9012" s="93"/>
      <c r="C9012" s="97"/>
      <c r="D9012" s="25"/>
      <c r="E9012" s="91"/>
      <c r="F9012" s="98"/>
      <c r="G9012" s="23"/>
      <c r="H9012" s="23"/>
      <c r="I9012" s="23"/>
      <c r="J9012" s="14" t="e">
        <f ca="1">F9012-(G9012+(SUMIF('RELACION PAGO DE CAJA'!B$3:B$9173,A9012,'RELACION PAGO DE CAJA'!K$3:K$9173)+SUMIF('RELACION PAGO DE CAJA'!B$3:B$9173,A9012,'RELACION PAGO DE CAJA'!L$3:L$9173)+(SUMIF('RELACION PAGO DE CAJA'!B$3:B$9173,A9012,'RELACION PAGO DE CAJA'!M$3:M$408)+(SUMIF('RELACION PAGO DE CAJA'!B$3:B$9173,A9012,'RELACION PAGO DE CAJA'!N$3:N$9173)))))</f>
        <v>#REF!</v>
      </c>
    </row>
    <row r="9013" spans="1:10">
      <c r="A9013" s="16" t="str">
        <f t="shared" si="145"/>
        <v/>
      </c>
      <c r="B9013" s="93"/>
      <c r="C9013" s="97"/>
      <c r="D9013" s="25"/>
      <c r="E9013" s="91"/>
      <c r="F9013" s="98"/>
      <c r="G9013" s="23"/>
      <c r="H9013" s="23"/>
      <c r="I9013" s="23"/>
      <c r="J9013" s="14" t="e">
        <f ca="1">F9013-(G9013+(SUMIF('RELACION PAGO DE CAJA'!B$3:B$9173,A9013,'RELACION PAGO DE CAJA'!K$3:K$9173)+SUMIF('RELACION PAGO DE CAJA'!B$3:B$9173,A9013,'RELACION PAGO DE CAJA'!L$3:L$9173)+(SUMIF('RELACION PAGO DE CAJA'!B$3:B$9173,A9013,'RELACION PAGO DE CAJA'!M$3:M$408)+(SUMIF('RELACION PAGO DE CAJA'!B$3:B$9173,A9013,'RELACION PAGO DE CAJA'!N$3:N$9173)))))</f>
        <v>#REF!</v>
      </c>
    </row>
    <row r="9014" spans="1:10">
      <c r="A9014" s="16" t="str">
        <f t="shared" si="145"/>
        <v/>
      </c>
      <c r="B9014" s="93"/>
      <c r="C9014" s="97"/>
      <c r="D9014" s="25"/>
      <c r="E9014" s="91"/>
      <c r="F9014" s="98"/>
      <c r="G9014" s="23"/>
      <c r="H9014" s="23"/>
      <c r="I9014" s="23"/>
      <c r="J9014" s="14" t="e">
        <f ca="1">F9014-(G9014+(SUMIF('RELACION PAGO DE CAJA'!B$3:B$9173,A9014,'RELACION PAGO DE CAJA'!K$3:K$9173)+SUMIF('RELACION PAGO DE CAJA'!B$3:B$9173,A9014,'RELACION PAGO DE CAJA'!L$3:L$9173)+(SUMIF('RELACION PAGO DE CAJA'!B$3:B$9173,A9014,'RELACION PAGO DE CAJA'!M$3:M$408)+(SUMIF('RELACION PAGO DE CAJA'!B$3:B$9173,A9014,'RELACION PAGO DE CAJA'!N$3:N$9173)))))</f>
        <v>#REF!</v>
      </c>
    </row>
    <row r="9015" spans="1:10">
      <c r="A9015" s="16" t="str">
        <f t="shared" si="145"/>
        <v/>
      </c>
      <c r="B9015" s="93"/>
      <c r="C9015" s="97"/>
      <c r="D9015" s="25"/>
      <c r="E9015" s="91"/>
      <c r="F9015" s="98"/>
      <c r="G9015" s="23"/>
      <c r="H9015" s="23"/>
      <c r="I9015" s="23"/>
      <c r="J9015" s="14" t="e">
        <f ca="1">F9015-(G9015+(SUMIF('RELACION PAGO DE CAJA'!B$3:B$9173,A9015,'RELACION PAGO DE CAJA'!K$3:K$9173)+SUMIF('RELACION PAGO DE CAJA'!B$3:B$9173,A9015,'RELACION PAGO DE CAJA'!L$3:L$9173)+(SUMIF('RELACION PAGO DE CAJA'!B$3:B$9173,A9015,'RELACION PAGO DE CAJA'!M$3:M$408)+(SUMIF('RELACION PAGO DE CAJA'!B$3:B$9173,A9015,'RELACION PAGO DE CAJA'!N$3:N$9173)))))</f>
        <v>#REF!</v>
      </c>
    </row>
    <row r="9016" spans="1:10">
      <c r="A9016" s="16" t="str">
        <f t="shared" si="145"/>
        <v/>
      </c>
      <c r="B9016" s="93"/>
      <c r="C9016" s="97"/>
      <c r="D9016" s="25"/>
      <c r="E9016" s="91"/>
      <c r="F9016" s="98"/>
      <c r="G9016" s="23"/>
      <c r="H9016" s="23"/>
      <c r="I9016" s="23"/>
      <c r="J9016" s="14" t="e">
        <f ca="1">F9016-(G9016+(SUMIF('RELACION PAGO DE CAJA'!B$3:B$9173,A9016,'RELACION PAGO DE CAJA'!K$3:K$9173)+SUMIF('RELACION PAGO DE CAJA'!B$3:B$9173,A9016,'RELACION PAGO DE CAJA'!L$3:L$9173)+(SUMIF('RELACION PAGO DE CAJA'!B$3:B$9173,A9016,'RELACION PAGO DE CAJA'!M$3:M$408)+(SUMIF('RELACION PAGO DE CAJA'!B$3:B$9173,A9016,'RELACION PAGO DE CAJA'!N$3:N$9173)))))</f>
        <v>#REF!</v>
      </c>
    </row>
    <row r="9017" spans="1:10">
      <c r="A9017" s="16" t="str">
        <f t="shared" si="145"/>
        <v/>
      </c>
      <c r="B9017" s="93"/>
      <c r="C9017" s="97"/>
      <c r="D9017" s="25"/>
      <c r="E9017" s="91"/>
      <c r="F9017" s="98"/>
      <c r="G9017" s="23"/>
      <c r="H9017" s="23"/>
      <c r="I9017" s="23"/>
      <c r="J9017" s="14" t="e">
        <f ca="1">F9017-(G9017+(SUMIF('RELACION PAGO DE CAJA'!B$3:B$9173,A9017,'RELACION PAGO DE CAJA'!K$3:K$9173)+SUMIF('RELACION PAGO DE CAJA'!B$3:B$9173,A9017,'RELACION PAGO DE CAJA'!L$3:L$9173)+(SUMIF('RELACION PAGO DE CAJA'!B$3:B$9173,A9017,'RELACION PAGO DE CAJA'!M$3:M$408)+(SUMIF('RELACION PAGO DE CAJA'!B$3:B$9173,A9017,'RELACION PAGO DE CAJA'!N$3:N$9173)))))</f>
        <v>#REF!</v>
      </c>
    </row>
    <row r="9018" spans="1:10">
      <c r="A9018" s="16" t="str">
        <f t="shared" si="145"/>
        <v/>
      </c>
      <c r="B9018" s="93"/>
      <c r="C9018" s="97"/>
      <c r="D9018" s="25"/>
      <c r="E9018" s="91"/>
      <c r="F9018" s="98"/>
      <c r="G9018" s="23"/>
      <c r="H9018" s="23"/>
      <c r="I9018" s="23"/>
      <c r="J9018" s="14" t="e">
        <f ca="1">F9018-(G9018+(SUMIF('RELACION PAGO DE CAJA'!B$3:B$9173,A9018,'RELACION PAGO DE CAJA'!K$3:K$9173)+SUMIF('RELACION PAGO DE CAJA'!B$3:B$9173,A9018,'RELACION PAGO DE CAJA'!L$3:L$9173)+(SUMIF('RELACION PAGO DE CAJA'!B$3:B$9173,A9018,'RELACION PAGO DE CAJA'!M$3:M$408)+(SUMIF('RELACION PAGO DE CAJA'!B$3:B$9173,A9018,'RELACION PAGO DE CAJA'!N$3:N$9173)))))</f>
        <v>#REF!</v>
      </c>
    </row>
    <row r="9019" spans="1:10">
      <c r="A9019" s="16" t="str">
        <f t="shared" si="145"/>
        <v/>
      </c>
      <c r="B9019" s="93"/>
      <c r="C9019" s="97"/>
      <c r="D9019" s="25"/>
      <c r="E9019" s="91"/>
      <c r="F9019" s="98"/>
      <c r="G9019" s="23"/>
      <c r="H9019" s="23"/>
      <c r="I9019" s="23"/>
      <c r="J9019" s="14" t="e">
        <f ca="1">F9019-(G9019+(SUMIF('RELACION PAGO DE CAJA'!B$3:B$9173,A9019,'RELACION PAGO DE CAJA'!K$3:K$9173)+SUMIF('RELACION PAGO DE CAJA'!B$3:B$9173,A9019,'RELACION PAGO DE CAJA'!L$3:L$9173)+(SUMIF('RELACION PAGO DE CAJA'!B$3:B$9173,A9019,'RELACION PAGO DE CAJA'!M$3:M$408)+(SUMIF('RELACION PAGO DE CAJA'!B$3:B$9173,A9019,'RELACION PAGO DE CAJA'!N$3:N$9173)))))</f>
        <v>#REF!</v>
      </c>
    </row>
    <row r="9020" spans="1:10">
      <c r="A9020" s="16" t="str">
        <f t="shared" si="145"/>
        <v/>
      </c>
      <c r="B9020" s="93"/>
      <c r="C9020" s="97"/>
      <c r="D9020" s="25"/>
      <c r="E9020" s="91"/>
      <c r="F9020" s="98"/>
      <c r="G9020" s="23"/>
      <c r="H9020" s="23"/>
      <c r="I9020" s="23"/>
      <c r="J9020" s="14" t="e">
        <f ca="1">F9020-(G9020+(SUMIF('RELACION PAGO DE CAJA'!B$3:B$9173,A9020,'RELACION PAGO DE CAJA'!K$3:K$9173)+SUMIF('RELACION PAGO DE CAJA'!B$3:B$9173,A9020,'RELACION PAGO DE CAJA'!L$3:L$9173)+(SUMIF('RELACION PAGO DE CAJA'!B$3:B$9173,A9020,'RELACION PAGO DE CAJA'!M$3:M$408)+(SUMIF('RELACION PAGO DE CAJA'!B$3:B$9173,A9020,'RELACION PAGO DE CAJA'!N$3:N$9173)))))</f>
        <v>#REF!</v>
      </c>
    </row>
    <row r="9021" spans="1:10">
      <c r="A9021" s="16" t="str">
        <f t="shared" si="145"/>
        <v/>
      </c>
      <c r="B9021" s="93"/>
      <c r="C9021" s="97"/>
      <c r="D9021" s="25"/>
      <c r="E9021" s="91"/>
      <c r="F9021" s="98"/>
      <c r="G9021" s="23"/>
      <c r="H9021" s="23"/>
      <c r="I9021" s="23"/>
      <c r="J9021" s="14" t="e">
        <f ca="1">F9021-(G9021+(SUMIF('RELACION PAGO DE CAJA'!B$3:B$9173,A9021,'RELACION PAGO DE CAJA'!K$3:K$9173)+SUMIF('RELACION PAGO DE CAJA'!B$3:B$9173,A9021,'RELACION PAGO DE CAJA'!L$3:L$9173)+(SUMIF('RELACION PAGO DE CAJA'!B$3:B$9173,A9021,'RELACION PAGO DE CAJA'!M$3:M$408)+(SUMIF('RELACION PAGO DE CAJA'!B$3:B$9173,A9021,'RELACION PAGO DE CAJA'!N$3:N$9173)))))</f>
        <v>#REF!</v>
      </c>
    </row>
    <row r="9022" spans="1:10">
      <c r="A9022" s="16" t="str">
        <f t="shared" si="145"/>
        <v/>
      </c>
      <c r="B9022" s="93"/>
      <c r="C9022" s="97"/>
      <c r="D9022" s="25"/>
      <c r="E9022" s="91"/>
      <c r="F9022" s="98"/>
      <c r="G9022" s="23"/>
      <c r="H9022" s="23"/>
      <c r="I9022" s="23"/>
      <c r="J9022" s="14" t="e">
        <f ca="1">F9022-(G9022+(SUMIF('RELACION PAGO DE CAJA'!B$3:B$9173,A9022,'RELACION PAGO DE CAJA'!K$3:K$9173)+SUMIF('RELACION PAGO DE CAJA'!B$3:B$9173,A9022,'RELACION PAGO DE CAJA'!L$3:L$9173)+(SUMIF('RELACION PAGO DE CAJA'!B$3:B$9173,A9022,'RELACION PAGO DE CAJA'!M$3:M$408)+(SUMIF('RELACION PAGO DE CAJA'!B$3:B$9173,A9022,'RELACION PAGO DE CAJA'!N$3:N$9173)))))</f>
        <v>#REF!</v>
      </c>
    </row>
    <row r="9023" spans="1:10">
      <c r="A9023" s="16" t="str">
        <f t="shared" si="145"/>
        <v/>
      </c>
      <c r="B9023" s="93"/>
      <c r="C9023" s="97"/>
      <c r="D9023" s="25"/>
      <c r="E9023" s="91"/>
      <c r="F9023" s="98"/>
      <c r="G9023" s="23"/>
      <c r="H9023" s="23"/>
      <c r="I9023" s="23"/>
      <c r="J9023" s="14" t="e">
        <f ca="1">F9023-(G9023+(SUMIF('RELACION PAGO DE CAJA'!B$3:B$9173,A9023,'RELACION PAGO DE CAJA'!K$3:K$9173)+SUMIF('RELACION PAGO DE CAJA'!B$3:B$9173,A9023,'RELACION PAGO DE CAJA'!L$3:L$9173)+(SUMIF('RELACION PAGO DE CAJA'!B$3:B$9173,A9023,'RELACION PAGO DE CAJA'!M$3:M$408)+(SUMIF('RELACION PAGO DE CAJA'!B$3:B$9173,A9023,'RELACION PAGO DE CAJA'!N$3:N$9173)))))</f>
        <v>#REF!</v>
      </c>
    </row>
    <row r="9024" spans="1:10">
      <c r="A9024" s="16" t="str">
        <f t="shared" si="145"/>
        <v/>
      </c>
      <c r="B9024" s="93"/>
      <c r="C9024" s="97"/>
      <c r="D9024" s="25"/>
      <c r="E9024" s="91"/>
      <c r="F9024" s="98"/>
      <c r="G9024" s="23"/>
      <c r="H9024" s="23"/>
      <c r="I9024" s="23"/>
      <c r="J9024" s="14" t="e">
        <f ca="1">F9024-(G9024+(SUMIF('RELACION PAGO DE CAJA'!B$3:B$9173,A9024,'RELACION PAGO DE CAJA'!K$3:K$9173)+SUMIF('RELACION PAGO DE CAJA'!B$3:B$9173,A9024,'RELACION PAGO DE CAJA'!L$3:L$9173)+(SUMIF('RELACION PAGO DE CAJA'!B$3:B$9173,A9024,'RELACION PAGO DE CAJA'!M$3:M$408)+(SUMIF('RELACION PAGO DE CAJA'!B$3:B$9173,A9024,'RELACION PAGO DE CAJA'!N$3:N$9173)))))</f>
        <v>#REF!</v>
      </c>
    </row>
    <row r="9025" spans="1:10">
      <c r="A9025" s="16" t="str">
        <f t="shared" si="145"/>
        <v/>
      </c>
      <c r="B9025" s="93"/>
      <c r="C9025" s="97"/>
      <c r="D9025" s="25"/>
      <c r="E9025" s="91"/>
      <c r="F9025" s="98"/>
      <c r="G9025" s="23"/>
      <c r="H9025" s="23"/>
      <c r="I9025" s="23"/>
      <c r="J9025" s="14" t="e">
        <f ca="1">F9025-(G9025+(SUMIF('RELACION PAGO DE CAJA'!B$3:B$9173,A9025,'RELACION PAGO DE CAJA'!K$3:K$9173)+SUMIF('RELACION PAGO DE CAJA'!B$3:B$9173,A9025,'RELACION PAGO DE CAJA'!L$3:L$9173)+(SUMIF('RELACION PAGO DE CAJA'!B$3:B$9173,A9025,'RELACION PAGO DE CAJA'!M$3:M$408)+(SUMIF('RELACION PAGO DE CAJA'!B$3:B$9173,A9025,'RELACION PAGO DE CAJA'!N$3:N$9173)))))</f>
        <v>#REF!</v>
      </c>
    </row>
    <row r="9026" spans="1:10">
      <c r="A9026" s="16" t="str">
        <f t="shared" si="145"/>
        <v/>
      </c>
      <c r="B9026" s="93"/>
      <c r="C9026" s="97"/>
      <c r="D9026" s="25"/>
      <c r="E9026" s="91"/>
      <c r="F9026" s="98"/>
      <c r="G9026" s="23"/>
      <c r="H9026" s="23"/>
      <c r="I9026" s="23"/>
      <c r="J9026" s="14" t="e">
        <f ca="1">F9026-(G9026+(SUMIF('RELACION PAGO DE CAJA'!B$3:B$9173,A9026,'RELACION PAGO DE CAJA'!K$3:K$9173)+SUMIF('RELACION PAGO DE CAJA'!B$3:B$9173,A9026,'RELACION PAGO DE CAJA'!L$3:L$9173)+(SUMIF('RELACION PAGO DE CAJA'!B$3:B$9173,A9026,'RELACION PAGO DE CAJA'!M$3:M$408)+(SUMIF('RELACION PAGO DE CAJA'!B$3:B$9173,A9026,'RELACION PAGO DE CAJA'!N$3:N$9173)))))</f>
        <v>#REF!</v>
      </c>
    </row>
    <row r="9027" spans="1:10">
      <c r="A9027" s="16" t="str">
        <f t="shared" si="145"/>
        <v/>
      </c>
      <c r="B9027" s="93"/>
      <c r="C9027" s="97"/>
      <c r="D9027" s="25"/>
      <c r="E9027" s="91"/>
      <c r="F9027" s="98"/>
      <c r="G9027" s="23"/>
      <c r="H9027" s="23"/>
      <c r="I9027" s="23"/>
      <c r="J9027" s="14" t="e">
        <f ca="1">F9027-(G9027+(SUMIF('RELACION PAGO DE CAJA'!B$3:B$9173,A9027,'RELACION PAGO DE CAJA'!K$3:K$9173)+SUMIF('RELACION PAGO DE CAJA'!B$3:B$9173,A9027,'RELACION PAGO DE CAJA'!L$3:L$9173)+(SUMIF('RELACION PAGO DE CAJA'!B$3:B$9173,A9027,'RELACION PAGO DE CAJA'!M$3:M$408)+(SUMIF('RELACION PAGO DE CAJA'!B$3:B$9173,A9027,'RELACION PAGO DE CAJA'!N$3:N$9173)))))</f>
        <v>#REF!</v>
      </c>
    </row>
    <row r="9028" spans="1:10">
      <c r="A9028" s="16" t="str">
        <f t="shared" si="145"/>
        <v/>
      </c>
      <c r="B9028" s="93"/>
      <c r="C9028" s="97"/>
      <c r="D9028" s="25"/>
      <c r="E9028" s="91"/>
      <c r="F9028" s="98"/>
      <c r="G9028" s="23"/>
      <c r="H9028" s="23"/>
      <c r="I9028" s="23"/>
      <c r="J9028" s="14" t="e">
        <f ca="1">F9028-(G9028+(SUMIF('RELACION PAGO DE CAJA'!B$3:B$9173,A9028,'RELACION PAGO DE CAJA'!K$3:K$9173)+SUMIF('RELACION PAGO DE CAJA'!B$3:B$9173,A9028,'RELACION PAGO DE CAJA'!L$3:L$9173)+(SUMIF('RELACION PAGO DE CAJA'!B$3:B$9173,A9028,'RELACION PAGO DE CAJA'!M$3:M$408)+(SUMIF('RELACION PAGO DE CAJA'!B$3:B$9173,A9028,'RELACION PAGO DE CAJA'!N$3:N$9173)))))</f>
        <v>#REF!</v>
      </c>
    </row>
    <row r="9029" spans="1:10">
      <c r="A9029" s="16" t="str">
        <f t="shared" si="145"/>
        <v/>
      </c>
      <c r="B9029" s="93"/>
      <c r="C9029" s="97"/>
      <c r="D9029" s="25"/>
      <c r="E9029" s="91"/>
      <c r="F9029" s="98"/>
      <c r="G9029" s="23"/>
      <c r="H9029" s="23"/>
      <c r="I9029" s="23"/>
      <c r="J9029" s="14" t="e">
        <f ca="1">F9029-(G9029+(SUMIF('RELACION PAGO DE CAJA'!B$3:B$9173,A9029,'RELACION PAGO DE CAJA'!K$3:K$9173)+SUMIF('RELACION PAGO DE CAJA'!B$3:B$9173,A9029,'RELACION PAGO DE CAJA'!L$3:L$9173)+(SUMIF('RELACION PAGO DE CAJA'!B$3:B$9173,A9029,'RELACION PAGO DE CAJA'!M$3:M$408)+(SUMIF('RELACION PAGO DE CAJA'!B$3:B$9173,A9029,'RELACION PAGO DE CAJA'!N$3:N$9173)))))</f>
        <v>#REF!</v>
      </c>
    </row>
    <row r="9030" spans="1:10">
      <c r="A9030" s="16" t="str">
        <f t="shared" si="145"/>
        <v/>
      </c>
      <c r="B9030" s="93"/>
      <c r="C9030" s="97"/>
      <c r="D9030" s="25"/>
      <c r="E9030" s="91"/>
      <c r="F9030" s="98"/>
      <c r="G9030" s="23"/>
      <c r="H9030" s="23"/>
      <c r="I9030" s="23"/>
      <c r="J9030" s="14" t="e">
        <f ca="1">F9030-(G9030+(SUMIF('RELACION PAGO DE CAJA'!B$3:B$9173,A9030,'RELACION PAGO DE CAJA'!K$3:K$9173)+SUMIF('RELACION PAGO DE CAJA'!B$3:B$9173,A9030,'RELACION PAGO DE CAJA'!L$3:L$9173)+(SUMIF('RELACION PAGO DE CAJA'!B$3:B$9173,A9030,'RELACION PAGO DE CAJA'!M$3:M$408)+(SUMIF('RELACION PAGO DE CAJA'!B$3:B$9173,A9030,'RELACION PAGO DE CAJA'!N$3:N$9173)))))</f>
        <v>#REF!</v>
      </c>
    </row>
    <row r="9031" spans="1:10">
      <c r="A9031" s="16" t="str">
        <f t="shared" si="145"/>
        <v/>
      </c>
      <c r="B9031" s="93"/>
      <c r="C9031" s="97"/>
      <c r="D9031" s="25"/>
      <c r="E9031" s="91"/>
      <c r="F9031" s="98"/>
      <c r="G9031" s="23"/>
      <c r="H9031" s="23"/>
      <c r="I9031" s="23"/>
      <c r="J9031" s="14" t="e">
        <f ca="1">F9031-(G9031+(SUMIF('RELACION PAGO DE CAJA'!B$3:B$9173,A9031,'RELACION PAGO DE CAJA'!K$3:K$9173)+SUMIF('RELACION PAGO DE CAJA'!B$3:B$9173,A9031,'RELACION PAGO DE CAJA'!L$3:L$9173)+(SUMIF('RELACION PAGO DE CAJA'!B$3:B$9173,A9031,'RELACION PAGO DE CAJA'!M$3:M$408)+(SUMIF('RELACION PAGO DE CAJA'!B$3:B$9173,A9031,'RELACION PAGO DE CAJA'!N$3:N$9173)))))</f>
        <v>#REF!</v>
      </c>
    </row>
    <row r="9032" spans="1:10">
      <c r="A9032" s="16" t="str">
        <f t="shared" si="145"/>
        <v/>
      </c>
      <c r="B9032" s="93"/>
      <c r="C9032" s="97"/>
      <c r="D9032" s="25"/>
      <c r="E9032" s="91"/>
      <c r="F9032" s="98"/>
      <c r="G9032" s="23"/>
      <c r="H9032" s="23"/>
      <c r="I9032" s="23"/>
      <c r="J9032" s="14" t="e">
        <f ca="1">F9032-(G9032+(SUMIF('RELACION PAGO DE CAJA'!B$3:B$9173,A9032,'RELACION PAGO DE CAJA'!K$3:K$9173)+SUMIF('RELACION PAGO DE CAJA'!B$3:B$9173,A9032,'RELACION PAGO DE CAJA'!L$3:L$9173)+(SUMIF('RELACION PAGO DE CAJA'!B$3:B$9173,A9032,'RELACION PAGO DE CAJA'!M$3:M$408)+(SUMIF('RELACION PAGO DE CAJA'!B$3:B$9173,A9032,'RELACION PAGO DE CAJA'!N$3:N$9173)))))</f>
        <v>#REF!</v>
      </c>
    </row>
    <row r="9033" spans="1:10">
      <c r="A9033" s="16" t="str">
        <f t="shared" si="145"/>
        <v/>
      </c>
      <c r="B9033" s="93"/>
      <c r="C9033" s="97"/>
      <c r="D9033" s="25"/>
      <c r="E9033" s="91"/>
      <c r="F9033" s="98"/>
      <c r="G9033" s="23"/>
      <c r="H9033" s="23"/>
      <c r="I9033" s="23"/>
      <c r="J9033" s="14" t="e">
        <f ca="1">F9033-(G9033+(SUMIF('RELACION PAGO DE CAJA'!B$3:B$9173,A9033,'RELACION PAGO DE CAJA'!K$3:K$9173)+SUMIF('RELACION PAGO DE CAJA'!B$3:B$9173,A9033,'RELACION PAGO DE CAJA'!L$3:L$9173)+(SUMIF('RELACION PAGO DE CAJA'!B$3:B$9173,A9033,'RELACION PAGO DE CAJA'!M$3:M$408)+(SUMIF('RELACION PAGO DE CAJA'!B$3:B$9173,A9033,'RELACION PAGO DE CAJA'!N$3:N$9173)))))</f>
        <v>#REF!</v>
      </c>
    </row>
    <row r="9034" spans="1:10">
      <c r="A9034" s="16" t="str">
        <f t="shared" si="145"/>
        <v/>
      </c>
      <c r="B9034" s="93"/>
      <c r="C9034" s="97"/>
      <c r="D9034" s="25"/>
      <c r="E9034" s="91"/>
      <c r="F9034" s="98"/>
      <c r="G9034" s="23"/>
      <c r="H9034" s="23"/>
      <c r="I9034" s="23"/>
      <c r="J9034" s="14" t="e">
        <f ca="1">F9034-(G9034+(SUMIF('RELACION PAGO DE CAJA'!B$3:B$9173,A9034,'RELACION PAGO DE CAJA'!K$3:K$9173)+SUMIF('RELACION PAGO DE CAJA'!B$3:B$9173,A9034,'RELACION PAGO DE CAJA'!L$3:L$9173)+(SUMIF('RELACION PAGO DE CAJA'!B$3:B$9173,A9034,'RELACION PAGO DE CAJA'!M$3:M$408)+(SUMIF('RELACION PAGO DE CAJA'!B$3:B$9173,A9034,'RELACION PAGO DE CAJA'!N$3:N$9173)))))</f>
        <v>#REF!</v>
      </c>
    </row>
    <row r="9035" spans="1:10">
      <c r="A9035" s="16" t="str">
        <f t="shared" si="145"/>
        <v/>
      </c>
      <c r="B9035" s="93"/>
      <c r="C9035" s="97"/>
      <c r="D9035" s="25"/>
      <c r="E9035" s="91"/>
      <c r="F9035" s="98"/>
      <c r="G9035" s="23"/>
      <c r="H9035" s="23"/>
      <c r="I9035" s="23"/>
      <c r="J9035" s="14" t="e">
        <f ca="1">F9035-(G9035+(SUMIF('RELACION PAGO DE CAJA'!B$3:B$9173,A9035,'RELACION PAGO DE CAJA'!K$3:K$9173)+SUMIF('RELACION PAGO DE CAJA'!B$3:B$9173,A9035,'RELACION PAGO DE CAJA'!L$3:L$9173)+(SUMIF('RELACION PAGO DE CAJA'!B$3:B$9173,A9035,'RELACION PAGO DE CAJA'!M$3:M$408)+(SUMIF('RELACION PAGO DE CAJA'!B$3:B$9173,A9035,'RELACION PAGO DE CAJA'!N$3:N$9173)))))</f>
        <v>#REF!</v>
      </c>
    </row>
    <row r="9036" spans="1:10">
      <c r="A9036" s="16" t="str">
        <f t="shared" si="145"/>
        <v/>
      </c>
      <c r="B9036" s="93"/>
      <c r="C9036" s="97"/>
      <c r="D9036" s="25"/>
      <c r="E9036" s="91"/>
      <c r="F9036" s="98"/>
      <c r="G9036" s="23"/>
      <c r="H9036" s="23"/>
      <c r="I9036" s="23"/>
      <c r="J9036" s="14" t="e">
        <f ca="1">F9036-(G9036+(SUMIF('RELACION PAGO DE CAJA'!B$3:B$9173,A9036,'RELACION PAGO DE CAJA'!K$3:K$9173)+SUMIF('RELACION PAGO DE CAJA'!B$3:B$9173,A9036,'RELACION PAGO DE CAJA'!L$3:L$9173)+(SUMIF('RELACION PAGO DE CAJA'!B$3:B$9173,A9036,'RELACION PAGO DE CAJA'!M$3:M$408)+(SUMIF('RELACION PAGO DE CAJA'!B$3:B$9173,A9036,'RELACION PAGO DE CAJA'!N$3:N$9173)))))</f>
        <v>#REF!</v>
      </c>
    </row>
    <row r="9037" spans="1:10">
      <c r="A9037" s="16" t="str">
        <f t="shared" si="145"/>
        <v/>
      </c>
      <c r="B9037" s="93"/>
      <c r="C9037" s="97"/>
      <c r="D9037" s="25"/>
      <c r="E9037" s="91"/>
      <c r="F9037" s="98"/>
      <c r="G9037" s="23"/>
      <c r="H9037" s="23"/>
      <c r="I9037" s="23"/>
      <c r="J9037" s="14" t="e">
        <f ca="1">F9037-(G9037+(SUMIF('RELACION PAGO DE CAJA'!B$3:B$9173,A9037,'RELACION PAGO DE CAJA'!K$3:K$9173)+SUMIF('RELACION PAGO DE CAJA'!B$3:B$9173,A9037,'RELACION PAGO DE CAJA'!L$3:L$9173)+(SUMIF('RELACION PAGO DE CAJA'!B$3:B$9173,A9037,'RELACION PAGO DE CAJA'!M$3:M$408)+(SUMIF('RELACION PAGO DE CAJA'!B$3:B$9173,A9037,'RELACION PAGO DE CAJA'!N$3:N$9173)))))</f>
        <v>#REF!</v>
      </c>
    </row>
    <row r="9038" spans="1:10">
      <c r="A9038" s="16" t="str">
        <f t="shared" si="145"/>
        <v/>
      </c>
      <c r="B9038" s="93"/>
      <c r="C9038" s="97"/>
      <c r="D9038" s="25"/>
      <c r="E9038" s="91"/>
      <c r="F9038" s="98"/>
      <c r="G9038" s="23"/>
      <c r="H9038" s="23"/>
      <c r="I9038" s="23"/>
      <c r="J9038" s="14" t="e">
        <f ca="1">F9038-(G9038+(SUMIF('RELACION PAGO DE CAJA'!B$3:B$9173,A9038,'RELACION PAGO DE CAJA'!K$3:K$9173)+SUMIF('RELACION PAGO DE CAJA'!B$3:B$9173,A9038,'RELACION PAGO DE CAJA'!L$3:L$9173)+(SUMIF('RELACION PAGO DE CAJA'!B$3:B$9173,A9038,'RELACION PAGO DE CAJA'!M$3:M$408)+(SUMIF('RELACION PAGO DE CAJA'!B$3:B$9173,A9038,'RELACION PAGO DE CAJA'!N$3:N$9173)))))</f>
        <v>#REF!</v>
      </c>
    </row>
    <row r="9039" spans="1:10">
      <c r="A9039" s="16" t="str">
        <f t="shared" si="145"/>
        <v/>
      </c>
      <c r="B9039" s="93"/>
      <c r="C9039" s="97"/>
      <c r="D9039" s="25"/>
      <c r="E9039" s="91"/>
      <c r="F9039" s="98"/>
      <c r="G9039" s="23"/>
      <c r="H9039" s="23"/>
      <c r="I9039" s="23"/>
      <c r="J9039" s="14" t="e">
        <f ca="1">F9039-(G9039+(SUMIF('RELACION PAGO DE CAJA'!B$3:B$9173,A9039,'RELACION PAGO DE CAJA'!K$3:K$9173)+SUMIF('RELACION PAGO DE CAJA'!B$3:B$9173,A9039,'RELACION PAGO DE CAJA'!L$3:L$9173)+(SUMIF('RELACION PAGO DE CAJA'!B$3:B$9173,A9039,'RELACION PAGO DE CAJA'!M$3:M$408)+(SUMIF('RELACION PAGO DE CAJA'!B$3:B$9173,A9039,'RELACION PAGO DE CAJA'!N$3:N$9173)))))</f>
        <v>#REF!</v>
      </c>
    </row>
    <row r="9040" spans="1:10">
      <c r="A9040" s="16" t="str">
        <f t="shared" si="145"/>
        <v/>
      </c>
      <c r="B9040" s="93"/>
      <c r="C9040" s="97"/>
      <c r="D9040" s="25"/>
      <c r="E9040" s="91"/>
      <c r="F9040" s="98"/>
      <c r="G9040" s="23"/>
      <c r="H9040" s="23"/>
      <c r="I9040" s="23"/>
      <c r="J9040" s="14" t="e">
        <f ca="1">F9040-(G9040+(SUMIF('RELACION PAGO DE CAJA'!B$3:B$9173,A9040,'RELACION PAGO DE CAJA'!K$3:K$9173)+SUMIF('RELACION PAGO DE CAJA'!B$3:B$9173,A9040,'RELACION PAGO DE CAJA'!L$3:L$9173)+(SUMIF('RELACION PAGO DE CAJA'!B$3:B$9173,A9040,'RELACION PAGO DE CAJA'!M$3:M$408)+(SUMIF('RELACION PAGO DE CAJA'!B$3:B$9173,A9040,'RELACION PAGO DE CAJA'!N$3:N$9173)))))</f>
        <v>#REF!</v>
      </c>
    </row>
    <row r="9041" spans="1:10">
      <c r="A9041" s="16" t="str">
        <f t="shared" si="145"/>
        <v/>
      </c>
      <c r="B9041" s="93"/>
      <c r="C9041" s="97"/>
      <c r="D9041" s="25"/>
      <c r="E9041" s="91"/>
      <c r="F9041" s="98"/>
      <c r="G9041" s="23"/>
      <c r="H9041" s="23"/>
      <c r="I9041" s="23"/>
      <c r="J9041" s="14" t="e">
        <f ca="1">F9041-(G9041+(SUMIF('RELACION PAGO DE CAJA'!B$3:B$9173,A9041,'RELACION PAGO DE CAJA'!K$3:K$9173)+SUMIF('RELACION PAGO DE CAJA'!B$3:B$9173,A9041,'RELACION PAGO DE CAJA'!L$3:L$9173)+(SUMIF('RELACION PAGO DE CAJA'!B$3:B$9173,A9041,'RELACION PAGO DE CAJA'!M$3:M$408)+(SUMIF('RELACION PAGO DE CAJA'!B$3:B$9173,A9041,'RELACION PAGO DE CAJA'!N$3:N$9173)))))</f>
        <v>#REF!</v>
      </c>
    </row>
    <row r="9042" spans="1:10">
      <c r="A9042" s="16" t="str">
        <f t="shared" si="145"/>
        <v/>
      </c>
      <c r="B9042" s="93"/>
      <c r="C9042" s="97"/>
      <c r="D9042" s="25"/>
      <c r="E9042" s="91"/>
      <c r="F9042" s="98"/>
      <c r="G9042" s="23"/>
      <c r="H9042" s="23"/>
      <c r="I9042" s="23"/>
      <c r="J9042" s="14" t="e">
        <f ca="1">F9042-(G9042+(SUMIF('RELACION PAGO DE CAJA'!B$3:B$9173,A9042,'RELACION PAGO DE CAJA'!K$3:K$9173)+SUMIF('RELACION PAGO DE CAJA'!B$3:B$9173,A9042,'RELACION PAGO DE CAJA'!L$3:L$9173)+(SUMIF('RELACION PAGO DE CAJA'!B$3:B$9173,A9042,'RELACION PAGO DE CAJA'!M$3:M$408)+(SUMIF('RELACION PAGO DE CAJA'!B$3:B$9173,A9042,'RELACION PAGO DE CAJA'!N$3:N$9173)))))</f>
        <v>#REF!</v>
      </c>
    </row>
    <row r="9043" spans="1:10">
      <c r="A9043" s="16" t="str">
        <f t="shared" si="145"/>
        <v/>
      </c>
      <c r="B9043" s="93"/>
      <c r="C9043" s="97"/>
      <c r="D9043" s="25"/>
      <c r="E9043" s="91"/>
      <c r="F9043" s="98"/>
      <c r="G9043" s="23"/>
      <c r="H9043" s="23"/>
      <c r="I9043" s="23"/>
      <c r="J9043" s="14" t="e">
        <f ca="1">F9043-(G9043+(SUMIF('RELACION PAGO DE CAJA'!B$3:B$9173,A9043,'RELACION PAGO DE CAJA'!K$3:K$9173)+SUMIF('RELACION PAGO DE CAJA'!B$3:B$9173,A9043,'RELACION PAGO DE CAJA'!L$3:L$9173)+(SUMIF('RELACION PAGO DE CAJA'!B$3:B$9173,A9043,'RELACION PAGO DE CAJA'!M$3:M$408)+(SUMIF('RELACION PAGO DE CAJA'!B$3:B$9173,A9043,'RELACION PAGO DE CAJA'!N$3:N$9173)))))</f>
        <v>#REF!</v>
      </c>
    </row>
    <row r="9044" spans="1:10">
      <c r="A9044" s="16" t="str">
        <f t="shared" si="145"/>
        <v/>
      </c>
      <c r="B9044" s="93"/>
      <c r="C9044" s="97"/>
      <c r="D9044" s="25"/>
      <c r="E9044" s="91"/>
      <c r="F9044" s="98"/>
      <c r="G9044" s="23"/>
      <c r="H9044" s="23"/>
      <c r="I9044" s="23"/>
      <c r="J9044" s="14" t="e">
        <f ca="1">F9044-(G9044+(SUMIF('RELACION PAGO DE CAJA'!B$3:B$9173,A9044,'RELACION PAGO DE CAJA'!K$3:K$9173)+SUMIF('RELACION PAGO DE CAJA'!B$3:B$9173,A9044,'RELACION PAGO DE CAJA'!L$3:L$9173)+(SUMIF('RELACION PAGO DE CAJA'!B$3:B$9173,A9044,'RELACION PAGO DE CAJA'!M$3:M$408)+(SUMIF('RELACION PAGO DE CAJA'!B$3:B$9173,A9044,'RELACION PAGO DE CAJA'!N$3:N$9173)))))</f>
        <v>#REF!</v>
      </c>
    </row>
    <row r="9045" spans="1:10">
      <c r="A9045" s="16" t="str">
        <f t="shared" ref="A9045:A9108" si="146">CONCATENATE(B9045,D9045,E9045)</f>
        <v/>
      </c>
      <c r="B9045" s="93"/>
      <c r="C9045" s="97"/>
      <c r="D9045" s="25"/>
      <c r="E9045" s="91"/>
      <c r="F9045" s="98"/>
      <c r="G9045" s="23"/>
      <c r="H9045" s="23"/>
      <c r="I9045" s="23"/>
      <c r="J9045" s="14" t="e">
        <f ca="1">F9045-(G9045+(SUMIF('RELACION PAGO DE CAJA'!B$3:B$9173,A9045,'RELACION PAGO DE CAJA'!K$3:K$9173)+SUMIF('RELACION PAGO DE CAJA'!B$3:B$9173,A9045,'RELACION PAGO DE CAJA'!L$3:L$9173)+(SUMIF('RELACION PAGO DE CAJA'!B$3:B$9173,A9045,'RELACION PAGO DE CAJA'!M$3:M$408)+(SUMIF('RELACION PAGO DE CAJA'!B$3:B$9173,A9045,'RELACION PAGO DE CAJA'!N$3:N$9173)))))</f>
        <v>#REF!</v>
      </c>
    </row>
    <row r="9046" spans="1:10">
      <c r="A9046" s="16" t="str">
        <f t="shared" si="146"/>
        <v/>
      </c>
      <c r="B9046" s="93"/>
      <c r="C9046" s="97"/>
      <c r="D9046" s="25"/>
      <c r="E9046" s="91"/>
      <c r="F9046" s="98"/>
      <c r="G9046" s="23"/>
      <c r="H9046" s="23"/>
      <c r="I9046" s="23"/>
      <c r="J9046" s="14" t="e">
        <f ca="1">F9046-(G9046+(SUMIF('RELACION PAGO DE CAJA'!B$3:B$9173,A9046,'RELACION PAGO DE CAJA'!K$3:K$9173)+SUMIF('RELACION PAGO DE CAJA'!B$3:B$9173,A9046,'RELACION PAGO DE CAJA'!L$3:L$9173)+(SUMIF('RELACION PAGO DE CAJA'!B$3:B$9173,A9046,'RELACION PAGO DE CAJA'!M$3:M$408)+(SUMIF('RELACION PAGO DE CAJA'!B$3:B$9173,A9046,'RELACION PAGO DE CAJA'!N$3:N$9173)))))</f>
        <v>#REF!</v>
      </c>
    </row>
    <row r="9047" spans="1:10">
      <c r="A9047" s="16" t="str">
        <f t="shared" si="146"/>
        <v/>
      </c>
      <c r="B9047" s="93"/>
      <c r="C9047" s="97"/>
      <c r="D9047" s="25"/>
      <c r="E9047" s="91"/>
      <c r="F9047" s="98"/>
      <c r="G9047" s="23"/>
      <c r="H9047" s="23"/>
      <c r="I9047" s="23"/>
      <c r="J9047" s="14" t="e">
        <f ca="1">F9047-(G9047+(SUMIF('RELACION PAGO DE CAJA'!B$3:B$9173,A9047,'RELACION PAGO DE CAJA'!K$3:K$9173)+SUMIF('RELACION PAGO DE CAJA'!B$3:B$9173,A9047,'RELACION PAGO DE CAJA'!L$3:L$9173)+(SUMIF('RELACION PAGO DE CAJA'!B$3:B$9173,A9047,'RELACION PAGO DE CAJA'!M$3:M$408)+(SUMIF('RELACION PAGO DE CAJA'!B$3:B$9173,A9047,'RELACION PAGO DE CAJA'!N$3:N$9173)))))</f>
        <v>#REF!</v>
      </c>
    </row>
    <row r="9048" spans="1:10">
      <c r="A9048" s="16" t="str">
        <f t="shared" si="146"/>
        <v/>
      </c>
      <c r="B9048" s="93"/>
      <c r="C9048" s="97"/>
      <c r="D9048" s="25"/>
      <c r="E9048" s="91"/>
      <c r="F9048" s="98"/>
      <c r="G9048" s="23"/>
      <c r="H9048" s="23"/>
      <c r="I9048" s="23"/>
      <c r="J9048" s="14" t="e">
        <f ca="1">F9048-(G9048+(SUMIF('RELACION PAGO DE CAJA'!B$3:B$9173,A9048,'RELACION PAGO DE CAJA'!K$3:K$9173)+SUMIF('RELACION PAGO DE CAJA'!B$3:B$9173,A9048,'RELACION PAGO DE CAJA'!L$3:L$9173)+(SUMIF('RELACION PAGO DE CAJA'!B$3:B$9173,A9048,'RELACION PAGO DE CAJA'!M$3:M$408)+(SUMIF('RELACION PAGO DE CAJA'!B$3:B$9173,A9048,'RELACION PAGO DE CAJA'!N$3:N$9173)))))</f>
        <v>#REF!</v>
      </c>
    </row>
    <row r="9049" spans="1:10">
      <c r="A9049" s="16" t="str">
        <f t="shared" si="146"/>
        <v/>
      </c>
      <c r="B9049" s="93"/>
      <c r="C9049" s="97"/>
      <c r="D9049" s="25"/>
      <c r="E9049" s="91"/>
      <c r="F9049" s="98"/>
      <c r="G9049" s="23"/>
      <c r="H9049" s="23"/>
      <c r="I9049" s="23"/>
      <c r="J9049" s="14" t="e">
        <f ca="1">F9049-(G9049+(SUMIF('RELACION PAGO DE CAJA'!B$3:B$9173,A9049,'RELACION PAGO DE CAJA'!K$3:K$9173)+SUMIF('RELACION PAGO DE CAJA'!B$3:B$9173,A9049,'RELACION PAGO DE CAJA'!L$3:L$9173)+(SUMIF('RELACION PAGO DE CAJA'!B$3:B$9173,A9049,'RELACION PAGO DE CAJA'!M$3:M$408)+(SUMIF('RELACION PAGO DE CAJA'!B$3:B$9173,A9049,'RELACION PAGO DE CAJA'!N$3:N$9173)))))</f>
        <v>#REF!</v>
      </c>
    </row>
    <row r="9050" spans="1:10">
      <c r="A9050" s="16" t="str">
        <f t="shared" si="146"/>
        <v/>
      </c>
      <c r="B9050" s="93"/>
      <c r="C9050" s="97"/>
      <c r="D9050" s="25"/>
      <c r="E9050" s="91"/>
      <c r="F9050" s="98"/>
      <c r="G9050" s="23"/>
      <c r="H9050" s="23"/>
      <c r="I9050" s="23"/>
      <c r="J9050" s="14" t="e">
        <f ca="1">F9050-(G9050+(SUMIF('RELACION PAGO DE CAJA'!B$3:B$9173,A9050,'RELACION PAGO DE CAJA'!K$3:K$9173)+SUMIF('RELACION PAGO DE CAJA'!B$3:B$9173,A9050,'RELACION PAGO DE CAJA'!L$3:L$9173)+(SUMIF('RELACION PAGO DE CAJA'!B$3:B$9173,A9050,'RELACION PAGO DE CAJA'!M$3:M$408)+(SUMIF('RELACION PAGO DE CAJA'!B$3:B$9173,A9050,'RELACION PAGO DE CAJA'!N$3:N$9173)))))</f>
        <v>#REF!</v>
      </c>
    </row>
    <row r="9051" spans="1:10">
      <c r="A9051" s="16" t="str">
        <f t="shared" si="146"/>
        <v/>
      </c>
      <c r="B9051" s="93"/>
      <c r="C9051" s="97"/>
      <c r="D9051" s="25"/>
      <c r="E9051" s="91"/>
      <c r="F9051" s="98"/>
      <c r="G9051" s="23"/>
      <c r="H9051" s="23"/>
      <c r="I9051" s="23"/>
      <c r="J9051" s="14" t="e">
        <f ca="1">F9051-(G9051+(SUMIF('RELACION PAGO DE CAJA'!B$3:B$9173,A9051,'RELACION PAGO DE CAJA'!K$3:K$9173)+SUMIF('RELACION PAGO DE CAJA'!B$3:B$9173,A9051,'RELACION PAGO DE CAJA'!L$3:L$9173)+(SUMIF('RELACION PAGO DE CAJA'!B$3:B$9173,A9051,'RELACION PAGO DE CAJA'!M$3:M$408)+(SUMIF('RELACION PAGO DE CAJA'!B$3:B$9173,A9051,'RELACION PAGO DE CAJA'!N$3:N$9173)))))</f>
        <v>#REF!</v>
      </c>
    </row>
    <row r="9052" spans="1:10">
      <c r="A9052" s="16" t="str">
        <f t="shared" si="146"/>
        <v/>
      </c>
      <c r="B9052" s="93"/>
      <c r="C9052" s="97"/>
      <c r="D9052" s="25"/>
      <c r="E9052" s="91"/>
      <c r="F9052" s="98"/>
      <c r="G9052" s="23"/>
      <c r="H9052" s="23"/>
      <c r="I9052" s="23"/>
      <c r="J9052" s="14" t="e">
        <f ca="1">F9052-(G9052+(SUMIF('RELACION PAGO DE CAJA'!B$3:B$9173,A9052,'RELACION PAGO DE CAJA'!K$3:K$9173)+SUMIF('RELACION PAGO DE CAJA'!B$3:B$9173,A9052,'RELACION PAGO DE CAJA'!L$3:L$9173)+(SUMIF('RELACION PAGO DE CAJA'!B$3:B$9173,A9052,'RELACION PAGO DE CAJA'!M$3:M$408)+(SUMIF('RELACION PAGO DE CAJA'!B$3:B$9173,A9052,'RELACION PAGO DE CAJA'!N$3:N$9173)))))</f>
        <v>#REF!</v>
      </c>
    </row>
    <row r="9053" spans="1:10">
      <c r="A9053" s="16" t="str">
        <f t="shared" si="146"/>
        <v/>
      </c>
      <c r="B9053" s="93"/>
      <c r="C9053" s="97"/>
      <c r="D9053" s="25"/>
      <c r="E9053" s="91"/>
      <c r="F9053" s="98"/>
      <c r="G9053" s="23"/>
      <c r="H9053" s="23"/>
      <c r="I9053" s="23"/>
      <c r="J9053" s="14" t="e">
        <f ca="1">F9053-(G9053+(SUMIF('RELACION PAGO DE CAJA'!B$3:B$9173,A9053,'RELACION PAGO DE CAJA'!K$3:K$9173)+SUMIF('RELACION PAGO DE CAJA'!B$3:B$9173,A9053,'RELACION PAGO DE CAJA'!L$3:L$9173)+(SUMIF('RELACION PAGO DE CAJA'!B$3:B$9173,A9053,'RELACION PAGO DE CAJA'!M$3:M$408)+(SUMIF('RELACION PAGO DE CAJA'!B$3:B$9173,A9053,'RELACION PAGO DE CAJA'!N$3:N$9173)))))</f>
        <v>#REF!</v>
      </c>
    </row>
    <row r="9054" spans="1:10">
      <c r="A9054" s="16" t="str">
        <f t="shared" si="146"/>
        <v/>
      </c>
      <c r="B9054" s="93"/>
      <c r="C9054" s="97"/>
      <c r="D9054" s="25"/>
      <c r="E9054" s="91"/>
      <c r="F9054" s="98"/>
      <c r="G9054" s="23"/>
      <c r="H9054" s="23"/>
      <c r="I9054" s="23"/>
      <c r="J9054" s="14" t="e">
        <f ca="1">F9054-(G9054+(SUMIF('RELACION PAGO DE CAJA'!B$3:B$9173,A9054,'RELACION PAGO DE CAJA'!K$3:K$9173)+SUMIF('RELACION PAGO DE CAJA'!B$3:B$9173,A9054,'RELACION PAGO DE CAJA'!L$3:L$9173)+(SUMIF('RELACION PAGO DE CAJA'!B$3:B$9173,A9054,'RELACION PAGO DE CAJA'!M$3:M$408)+(SUMIF('RELACION PAGO DE CAJA'!B$3:B$9173,A9054,'RELACION PAGO DE CAJA'!N$3:N$9173)))))</f>
        <v>#REF!</v>
      </c>
    </row>
    <row r="9055" spans="1:10">
      <c r="A9055" s="16" t="str">
        <f t="shared" si="146"/>
        <v/>
      </c>
      <c r="B9055" s="93"/>
      <c r="C9055" s="97"/>
      <c r="D9055" s="25"/>
      <c r="E9055" s="91"/>
      <c r="F9055" s="98"/>
      <c r="G9055" s="23"/>
      <c r="H9055" s="23"/>
      <c r="I9055" s="23"/>
      <c r="J9055" s="14" t="e">
        <f ca="1">F9055-(G9055+(SUMIF('RELACION PAGO DE CAJA'!B$3:B$9173,A9055,'RELACION PAGO DE CAJA'!K$3:K$9173)+SUMIF('RELACION PAGO DE CAJA'!B$3:B$9173,A9055,'RELACION PAGO DE CAJA'!L$3:L$9173)+(SUMIF('RELACION PAGO DE CAJA'!B$3:B$9173,A9055,'RELACION PAGO DE CAJA'!M$3:M$408)+(SUMIF('RELACION PAGO DE CAJA'!B$3:B$9173,A9055,'RELACION PAGO DE CAJA'!N$3:N$9173)))))</f>
        <v>#REF!</v>
      </c>
    </row>
    <row r="9056" spans="1:10">
      <c r="A9056" s="16" t="str">
        <f t="shared" si="146"/>
        <v/>
      </c>
      <c r="B9056" s="93"/>
      <c r="C9056" s="97"/>
      <c r="D9056" s="25"/>
      <c r="E9056" s="91"/>
      <c r="F9056" s="98"/>
      <c r="G9056" s="23"/>
      <c r="H9056" s="23"/>
      <c r="I9056" s="23"/>
      <c r="J9056" s="14" t="e">
        <f ca="1">F9056-(G9056+(SUMIF('RELACION PAGO DE CAJA'!B$3:B$9173,A9056,'RELACION PAGO DE CAJA'!K$3:K$9173)+SUMIF('RELACION PAGO DE CAJA'!B$3:B$9173,A9056,'RELACION PAGO DE CAJA'!L$3:L$9173)+(SUMIF('RELACION PAGO DE CAJA'!B$3:B$9173,A9056,'RELACION PAGO DE CAJA'!M$3:M$408)+(SUMIF('RELACION PAGO DE CAJA'!B$3:B$9173,A9056,'RELACION PAGO DE CAJA'!N$3:N$9173)))))</f>
        <v>#REF!</v>
      </c>
    </row>
    <row r="9057" spans="1:10">
      <c r="A9057" s="16" t="str">
        <f t="shared" si="146"/>
        <v/>
      </c>
      <c r="B9057" s="93"/>
      <c r="C9057" s="97"/>
      <c r="D9057" s="25"/>
      <c r="E9057" s="91"/>
      <c r="F9057" s="98"/>
      <c r="G9057" s="23"/>
      <c r="H9057" s="23"/>
      <c r="I9057" s="23"/>
      <c r="J9057" s="14" t="e">
        <f ca="1">F9057-(G9057+(SUMIF('RELACION PAGO DE CAJA'!B$3:B$9173,A9057,'RELACION PAGO DE CAJA'!K$3:K$9173)+SUMIF('RELACION PAGO DE CAJA'!B$3:B$9173,A9057,'RELACION PAGO DE CAJA'!L$3:L$9173)+(SUMIF('RELACION PAGO DE CAJA'!B$3:B$9173,A9057,'RELACION PAGO DE CAJA'!M$3:M$408)+(SUMIF('RELACION PAGO DE CAJA'!B$3:B$9173,A9057,'RELACION PAGO DE CAJA'!N$3:N$9173)))))</f>
        <v>#REF!</v>
      </c>
    </row>
    <row r="9058" spans="1:10">
      <c r="A9058" s="16" t="str">
        <f t="shared" si="146"/>
        <v/>
      </c>
      <c r="B9058" s="93"/>
      <c r="C9058" s="97"/>
      <c r="D9058" s="25"/>
      <c r="E9058" s="91"/>
      <c r="F9058" s="98"/>
      <c r="G9058" s="23"/>
      <c r="H9058" s="23"/>
      <c r="I9058" s="23"/>
      <c r="J9058" s="14" t="e">
        <f ca="1">F9058-(G9058+(SUMIF('RELACION PAGO DE CAJA'!B$3:B$9173,A9058,'RELACION PAGO DE CAJA'!K$3:K$9173)+SUMIF('RELACION PAGO DE CAJA'!B$3:B$9173,A9058,'RELACION PAGO DE CAJA'!L$3:L$9173)+(SUMIF('RELACION PAGO DE CAJA'!B$3:B$9173,A9058,'RELACION PAGO DE CAJA'!M$3:M$408)+(SUMIF('RELACION PAGO DE CAJA'!B$3:B$9173,A9058,'RELACION PAGO DE CAJA'!N$3:N$9173)))))</f>
        <v>#REF!</v>
      </c>
    </row>
    <row r="9059" spans="1:10">
      <c r="A9059" s="16" t="str">
        <f t="shared" si="146"/>
        <v/>
      </c>
      <c r="B9059" s="93"/>
      <c r="C9059" s="97"/>
      <c r="D9059" s="25"/>
      <c r="E9059" s="91"/>
      <c r="F9059" s="98"/>
      <c r="G9059" s="23"/>
      <c r="H9059" s="23"/>
      <c r="I9059" s="23"/>
      <c r="J9059" s="14" t="e">
        <f ca="1">F9059-(G9059+(SUMIF('RELACION PAGO DE CAJA'!B$3:B$9173,A9059,'RELACION PAGO DE CAJA'!K$3:K$9173)+SUMIF('RELACION PAGO DE CAJA'!B$3:B$9173,A9059,'RELACION PAGO DE CAJA'!L$3:L$9173)+(SUMIF('RELACION PAGO DE CAJA'!B$3:B$9173,A9059,'RELACION PAGO DE CAJA'!M$3:M$408)+(SUMIF('RELACION PAGO DE CAJA'!B$3:B$9173,A9059,'RELACION PAGO DE CAJA'!N$3:N$9173)))))</f>
        <v>#REF!</v>
      </c>
    </row>
    <row r="9060" spans="1:10">
      <c r="A9060" s="16" t="str">
        <f t="shared" si="146"/>
        <v/>
      </c>
      <c r="B9060" s="93"/>
      <c r="C9060" s="97"/>
      <c r="D9060" s="25"/>
      <c r="E9060" s="91"/>
      <c r="F9060" s="98"/>
      <c r="G9060" s="23"/>
      <c r="H9060" s="23"/>
      <c r="I9060" s="23"/>
      <c r="J9060" s="14" t="e">
        <f ca="1">F9060-(G9060+(SUMIF('RELACION PAGO DE CAJA'!B$3:B$9173,A9060,'RELACION PAGO DE CAJA'!K$3:K$9173)+SUMIF('RELACION PAGO DE CAJA'!B$3:B$9173,A9060,'RELACION PAGO DE CAJA'!L$3:L$9173)+(SUMIF('RELACION PAGO DE CAJA'!B$3:B$9173,A9060,'RELACION PAGO DE CAJA'!M$3:M$408)+(SUMIF('RELACION PAGO DE CAJA'!B$3:B$9173,A9060,'RELACION PAGO DE CAJA'!N$3:N$9173)))))</f>
        <v>#REF!</v>
      </c>
    </row>
    <row r="9061" spans="1:10">
      <c r="A9061" s="16" t="str">
        <f t="shared" si="146"/>
        <v/>
      </c>
      <c r="B9061" s="93"/>
      <c r="C9061" s="97"/>
      <c r="D9061" s="25"/>
      <c r="E9061" s="91"/>
      <c r="F9061" s="98"/>
      <c r="G9061" s="23"/>
      <c r="H9061" s="23"/>
      <c r="I9061" s="23"/>
      <c r="J9061" s="14" t="e">
        <f ca="1">F9061-(G9061+(SUMIF('RELACION PAGO DE CAJA'!B$3:B$9173,A9061,'RELACION PAGO DE CAJA'!K$3:K$9173)+SUMIF('RELACION PAGO DE CAJA'!B$3:B$9173,A9061,'RELACION PAGO DE CAJA'!L$3:L$9173)+(SUMIF('RELACION PAGO DE CAJA'!B$3:B$9173,A9061,'RELACION PAGO DE CAJA'!M$3:M$408)+(SUMIF('RELACION PAGO DE CAJA'!B$3:B$9173,A9061,'RELACION PAGO DE CAJA'!N$3:N$9173)))))</f>
        <v>#REF!</v>
      </c>
    </row>
    <row r="9062" spans="1:10">
      <c r="A9062" s="16" t="str">
        <f t="shared" si="146"/>
        <v/>
      </c>
      <c r="B9062" s="93"/>
      <c r="C9062" s="97"/>
      <c r="D9062" s="25"/>
      <c r="E9062" s="91"/>
      <c r="F9062" s="98"/>
      <c r="G9062" s="23"/>
      <c r="H9062" s="23"/>
      <c r="I9062" s="23"/>
      <c r="J9062" s="14" t="e">
        <f ca="1">F9062-(G9062+(SUMIF('RELACION PAGO DE CAJA'!B$3:B$9173,A9062,'RELACION PAGO DE CAJA'!K$3:K$9173)+SUMIF('RELACION PAGO DE CAJA'!B$3:B$9173,A9062,'RELACION PAGO DE CAJA'!L$3:L$9173)+(SUMIF('RELACION PAGO DE CAJA'!B$3:B$9173,A9062,'RELACION PAGO DE CAJA'!M$3:M$408)+(SUMIF('RELACION PAGO DE CAJA'!B$3:B$9173,A9062,'RELACION PAGO DE CAJA'!N$3:N$9173)))))</f>
        <v>#REF!</v>
      </c>
    </row>
    <row r="9063" spans="1:10">
      <c r="A9063" s="16" t="str">
        <f t="shared" si="146"/>
        <v/>
      </c>
      <c r="B9063" s="93"/>
      <c r="C9063" s="97"/>
      <c r="D9063" s="25"/>
      <c r="E9063" s="91"/>
      <c r="F9063" s="98"/>
      <c r="G9063" s="23"/>
      <c r="H9063" s="23"/>
      <c r="I9063" s="23"/>
      <c r="J9063" s="14" t="e">
        <f ca="1">F9063-(G9063+(SUMIF('RELACION PAGO DE CAJA'!B$3:B$9173,A9063,'RELACION PAGO DE CAJA'!K$3:K$9173)+SUMIF('RELACION PAGO DE CAJA'!B$3:B$9173,A9063,'RELACION PAGO DE CAJA'!L$3:L$9173)+(SUMIF('RELACION PAGO DE CAJA'!B$3:B$9173,A9063,'RELACION PAGO DE CAJA'!M$3:M$408)+(SUMIF('RELACION PAGO DE CAJA'!B$3:B$9173,A9063,'RELACION PAGO DE CAJA'!N$3:N$9173)))))</f>
        <v>#REF!</v>
      </c>
    </row>
    <row r="9064" spans="1:10">
      <c r="A9064" s="16" t="str">
        <f t="shared" si="146"/>
        <v/>
      </c>
      <c r="B9064" s="93"/>
      <c r="C9064" s="97"/>
      <c r="D9064" s="25"/>
      <c r="E9064" s="91"/>
      <c r="F9064" s="98"/>
      <c r="G9064" s="23"/>
      <c r="H9064" s="23"/>
      <c r="I9064" s="23"/>
      <c r="J9064" s="14" t="e">
        <f ca="1">F9064-(G9064+(SUMIF('RELACION PAGO DE CAJA'!B$3:B$9173,A9064,'RELACION PAGO DE CAJA'!K$3:K$9173)+SUMIF('RELACION PAGO DE CAJA'!B$3:B$9173,A9064,'RELACION PAGO DE CAJA'!L$3:L$9173)+(SUMIF('RELACION PAGO DE CAJA'!B$3:B$9173,A9064,'RELACION PAGO DE CAJA'!M$3:M$408)+(SUMIF('RELACION PAGO DE CAJA'!B$3:B$9173,A9064,'RELACION PAGO DE CAJA'!N$3:N$9173)))))</f>
        <v>#REF!</v>
      </c>
    </row>
    <row r="9065" spans="1:10">
      <c r="A9065" s="16" t="str">
        <f t="shared" si="146"/>
        <v/>
      </c>
      <c r="B9065" s="93"/>
      <c r="C9065" s="97"/>
      <c r="D9065" s="25"/>
      <c r="E9065" s="91"/>
      <c r="F9065" s="98"/>
      <c r="G9065" s="23"/>
      <c r="H9065" s="23"/>
      <c r="I9065" s="23"/>
      <c r="J9065" s="14" t="e">
        <f ca="1">F9065-(G9065+(SUMIF('RELACION PAGO DE CAJA'!B$3:B$9173,A9065,'RELACION PAGO DE CAJA'!K$3:K$9173)+SUMIF('RELACION PAGO DE CAJA'!B$3:B$9173,A9065,'RELACION PAGO DE CAJA'!L$3:L$9173)+(SUMIF('RELACION PAGO DE CAJA'!B$3:B$9173,A9065,'RELACION PAGO DE CAJA'!M$3:M$408)+(SUMIF('RELACION PAGO DE CAJA'!B$3:B$9173,A9065,'RELACION PAGO DE CAJA'!N$3:N$9173)))))</f>
        <v>#REF!</v>
      </c>
    </row>
    <row r="9066" spans="1:10">
      <c r="A9066" s="16" t="str">
        <f t="shared" si="146"/>
        <v/>
      </c>
      <c r="B9066" s="93"/>
      <c r="C9066" s="97"/>
      <c r="D9066" s="25"/>
      <c r="E9066" s="91"/>
      <c r="F9066" s="98"/>
      <c r="G9066" s="23"/>
      <c r="H9066" s="23"/>
      <c r="I9066" s="23"/>
      <c r="J9066" s="14" t="e">
        <f ca="1">F9066-(G9066+(SUMIF('RELACION PAGO DE CAJA'!B$3:B$9173,A9066,'RELACION PAGO DE CAJA'!K$3:K$9173)+SUMIF('RELACION PAGO DE CAJA'!B$3:B$9173,A9066,'RELACION PAGO DE CAJA'!L$3:L$9173)+(SUMIF('RELACION PAGO DE CAJA'!B$3:B$9173,A9066,'RELACION PAGO DE CAJA'!M$3:M$408)+(SUMIF('RELACION PAGO DE CAJA'!B$3:B$9173,A9066,'RELACION PAGO DE CAJA'!N$3:N$9173)))))</f>
        <v>#REF!</v>
      </c>
    </row>
    <row r="9067" spans="1:10">
      <c r="A9067" s="16" t="str">
        <f t="shared" si="146"/>
        <v/>
      </c>
      <c r="B9067" s="93"/>
      <c r="C9067" s="97"/>
      <c r="D9067" s="25"/>
      <c r="E9067" s="91"/>
      <c r="F9067" s="98"/>
      <c r="G9067" s="23"/>
      <c r="H9067" s="23"/>
      <c r="I9067" s="23"/>
      <c r="J9067" s="14" t="e">
        <f ca="1">F9067-(G9067+(SUMIF('RELACION PAGO DE CAJA'!B$3:B$9173,A9067,'RELACION PAGO DE CAJA'!K$3:K$9173)+SUMIF('RELACION PAGO DE CAJA'!B$3:B$9173,A9067,'RELACION PAGO DE CAJA'!L$3:L$9173)+(SUMIF('RELACION PAGO DE CAJA'!B$3:B$9173,A9067,'RELACION PAGO DE CAJA'!M$3:M$408)+(SUMIF('RELACION PAGO DE CAJA'!B$3:B$9173,A9067,'RELACION PAGO DE CAJA'!N$3:N$9173)))))</f>
        <v>#REF!</v>
      </c>
    </row>
    <row r="9068" spans="1:10">
      <c r="A9068" s="16" t="str">
        <f t="shared" si="146"/>
        <v/>
      </c>
      <c r="B9068" s="93"/>
      <c r="C9068" s="97"/>
      <c r="D9068" s="25"/>
      <c r="E9068" s="91"/>
      <c r="F9068" s="98"/>
      <c r="G9068" s="23"/>
      <c r="H9068" s="23"/>
      <c r="I9068" s="23"/>
      <c r="J9068" s="14" t="e">
        <f ca="1">F9068-(G9068+(SUMIF('RELACION PAGO DE CAJA'!B$3:B$9173,A9068,'RELACION PAGO DE CAJA'!K$3:K$9173)+SUMIF('RELACION PAGO DE CAJA'!B$3:B$9173,A9068,'RELACION PAGO DE CAJA'!L$3:L$9173)+(SUMIF('RELACION PAGO DE CAJA'!B$3:B$9173,A9068,'RELACION PAGO DE CAJA'!M$3:M$408)+(SUMIF('RELACION PAGO DE CAJA'!B$3:B$9173,A9068,'RELACION PAGO DE CAJA'!N$3:N$9173)))))</f>
        <v>#REF!</v>
      </c>
    </row>
    <row r="9069" spans="1:10">
      <c r="A9069" s="16" t="str">
        <f t="shared" si="146"/>
        <v/>
      </c>
      <c r="B9069" s="93"/>
      <c r="C9069" s="97"/>
      <c r="D9069" s="25"/>
      <c r="E9069" s="91"/>
      <c r="F9069" s="98"/>
      <c r="G9069" s="23"/>
      <c r="H9069" s="23"/>
      <c r="I9069" s="23"/>
      <c r="J9069" s="14" t="e">
        <f ca="1">F9069-(G9069+(SUMIF('RELACION PAGO DE CAJA'!B$3:B$9173,A9069,'RELACION PAGO DE CAJA'!K$3:K$9173)+SUMIF('RELACION PAGO DE CAJA'!B$3:B$9173,A9069,'RELACION PAGO DE CAJA'!L$3:L$9173)+(SUMIF('RELACION PAGO DE CAJA'!B$3:B$9173,A9069,'RELACION PAGO DE CAJA'!M$3:M$408)+(SUMIF('RELACION PAGO DE CAJA'!B$3:B$9173,A9069,'RELACION PAGO DE CAJA'!N$3:N$9173)))))</f>
        <v>#REF!</v>
      </c>
    </row>
    <row r="9070" spans="1:10">
      <c r="A9070" s="16" t="str">
        <f t="shared" si="146"/>
        <v/>
      </c>
      <c r="B9070" s="93"/>
      <c r="C9070" s="97"/>
      <c r="D9070" s="25"/>
      <c r="E9070" s="91"/>
      <c r="F9070" s="98"/>
      <c r="G9070" s="23"/>
      <c r="H9070" s="23"/>
      <c r="I9070" s="23"/>
      <c r="J9070" s="14" t="e">
        <f ca="1">F9070-(G9070+(SUMIF('RELACION PAGO DE CAJA'!B$3:B$9173,A9070,'RELACION PAGO DE CAJA'!K$3:K$9173)+SUMIF('RELACION PAGO DE CAJA'!B$3:B$9173,A9070,'RELACION PAGO DE CAJA'!L$3:L$9173)+(SUMIF('RELACION PAGO DE CAJA'!B$3:B$9173,A9070,'RELACION PAGO DE CAJA'!M$3:M$408)+(SUMIF('RELACION PAGO DE CAJA'!B$3:B$9173,A9070,'RELACION PAGO DE CAJA'!N$3:N$9173)))))</f>
        <v>#REF!</v>
      </c>
    </row>
    <row r="9071" spans="1:10">
      <c r="A9071" s="16" t="str">
        <f t="shared" si="146"/>
        <v/>
      </c>
      <c r="B9071" s="93"/>
      <c r="C9071" s="97"/>
      <c r="D9071" s="25"/>
      <c r="E9071" s="91"/>
      <c r="F9071" s="98"/>
      <c r="G9071" s="23"/>
      <c r="H9071" s="23"/>
      <c r="I9071" s="23"/>
      <c r="J9071" s="14" t="e">
        <f ca="1">F9071-(G9071+(SUMIF('RELACION PAGO DE CAJA'!B$3:B$9173,A9071,'RELACION PAGO DE CAJA'!K$3:K$9173)+SUMIF('RELACION PAGO DE CAJA'!B$3:B$9173,A9071,'RELACION PAGO DE CAJA'!L$3:L$9173)+(SUMIF('RELACION PAGO DE CAJA'!B$3:B$9173,A9071,'RELACION PAGO DE CAJA'!M$3:M$408)+(SUMIF('RELACION PAGO DE CAJA'!B$3:B$9173,A9071,'RELACION PAGO DE CAJA'!N$3:N$9173)))))</f>
        <v>#REF!</v>
      </c>
    </row>
    <row r="9072" spans="1:10">
      <c r="A9072" s="16" t="str">
        <f t="shared" si="146"/>
        <v/>
      </c>
      <c r="B9072" s="93"/>
      <c r="C9072" s="97"/>
      <c r="D9072" s="25"/>
      <c r="E9072" s="91"/>
      <c r="F9072" s="98"/>
      <c r="G9072" s="23"/>
      <c r="H9072" s="23"/>
      <c r="I9072" s="23"/>
      <c r="J9072" s="14" t="e">
        <f ca="1">F9072-(G9072+(SUMIF('RELACION PAGO DE CAJA'!B$3:B$9173,A9072,'RELACION PAGO DE CAJA'!K$3:K$9173)+SUMIF('RELACION PAGO DE CAJA'!B$3:B$9173,A9072,'RELACION PAGO DE CAJA'!L$3:L$9173)+(SUMIF('RELACION PAGO DE CAJA'!B$3:B$9173,A9072,'RELACION PAGO DE CAJA'!M$3:M$408)+(SUMIF('RELACION PAGO DE CAJA'!B$3:B$9173,A9072,'RELACION PAGO DE CAJA'!N$3:N$9173)))))</f>
        <v>#REF!</v>
      </c>
    </row>
    <row r="9073" spans="1:10">
      <c r="A9073" s="16" t="str">
        <f t="shared" si="146"/>
        <v/>
      </c>
      <c r="B9073" s="93"/>
      <c r="C9073" s="97"/>
      <c r="D9073" s="25"/>
      <c r="E9073" s="91"/>
      <c r="F9073" s="98"/>
      <c r="G9073" s="23"/>
      <c r="H9073" s="23"/>
      <c r="I9073" s="23"/>
      <c r="J9073" s="14" t="e">
        <f ca="1">F9073-(G9073+(SUMIF('RELACION PAGO DE CAJA'!B$3:B$9173,A9073,'RELACION PAGO DE CAJA'!K$3:K$9173)+SUMIF('RELACION PAGO DE CAJA'!B$3:B$9173,A9073,'RELACION PAGO DE CAJA'!L$3:L$9173)+(SUMIF('RELACION PAGO DE CAJA'!B$3:B$9173,A9073,'RELACION PAGO DE CAJA'!M$3:M$408)+(SUMIF('RELACION PAGO DE CAJA'!B$3:B$9173,A9073,'RELACION PAGO DE CAJA'!N$3:N$9173)))))</f>
        <v>#REF!</v>
      </c>
    </row>
    <row r="9074" spans="1:10">
      <c r="A9074" s="16" t="str">
        <f t="shared" si="146"/>
        <v/>
      </c>
      <c r="B9074" s="93"/>
      <c r="C9074" s="97"/>
      <c r="D9074" s="25"/>
      <c r="E9074" s="91"/>
      <c r="F9074" s="98"/>
      <c r="G9074" s="23"/>
      <c r="H9074" s="23"/>
      <c r="I9074" s="23"/>
      <c r="J9074" s="14" t="e">
        <f ca="1">F9074-(G9074+(SUMIF('RELACION PAGO DE CAJA'!B$3:B$9173,A9074,'RELACION PAGO DE CAJA'!K$3:K$9173)+SUMIF('RELACION PAGO DE CAJA'!B$3:B$9173,A9074,'RELACION PAGO DE CAJA'!L$3:L$9173)+(SUMIF('RELACION PAGO DE CAJA'!B$3:B$9173,A9074,'RELACION PAGO DE CAJA'!M$3:M$408)+(SUMIF('RELACION PAGO DE CAJA'!B$3:B$9173,A9074,'RELACION PAGO DE CAJA'!N$3:N$9173)))))</f>
        <v>#REF!</v>
      </c>
    </row>
    <row r="9075" spans="1:10">
      <c r="A9075" s="16" t="str">
        <f t="shared" si="146"/>
        <v/>
      </c>
      <c r="B9075" s="93"/>
      <c r="C9075" s="97"/>
      <c r="D9075" s="25"/>
      <c r="E9075" s="91"/>
      <c r="F9075" s="98"/>
      <c r="G9075" s="23"/>
      <c r="H9075" s="23"/>
      <c r="I9075" s="23"/>
      <c r="J9075" s="14" t="e">
        <f ca="1">F9075-(G9075+(SUMIF('RELACION PAGO DE CAJA'!B$3:B$9173,A9075,'RELACION PAGO DE CAJA'!K$3:K$9173)+SUMIF('RELACION PAGO DE CAJA'!B$3:B$9173,A9075,'RELACION PAGO DE CAJA'!L$3:L$9173)+(SUMIF('RELACION PAGO DE CAJA'!B$3:B$9173,A9075,'RELACION PAGO DE CAJA'!M$3:M$408)+(SUMIF('RELACION PAGO DE CAJA'!B$3:B$9173,A9075,'RELACION PAGO DE CAJA'!N$3:N$9173)))))</f>
        <v>#REF!</v>
      </c>
    </row>
    <row r="9076" spans="1:10">
      <c r="A9076" s="16" t="str">
        <f t="shared" si="146"/>
        <v/>
      </c>
      <c r="B9076" s="93"/>
      <c r="C9076" s="97"/>
      <c r="D9076" s="25"/>
      <c r="E9076" s="91"/>
      <c r="F9076" s="98"/>
      <c r="G9076" s="23"/>
      <c r="H9076" s="23"/>
      <c r="I9076" s="23"/>
      <c r="J9076" s="14" t="e">
        <f ca="1">F9076-(G9076+(SUMIF('RELACION PAGO DE CAJA'!B$3:B$9173,A9076,'RELACION PAGO DE CAJA'!K$3:K$9173)+SUMIF('RELACION PAGO DE CAJA'!B$3:B$9173,A9076,'RELACION PAGO DE CAJA'!L$3:L$9173)+(SUMIF('RELACION PAGO DE CAJA'!B$3:B$9173,A9076,'RELACION PAGO DE CAJA'!M$3:M$408)+(SUMIF('RELACION PAGO DE CAJA'!B$3:B$9173,A9076,'RELACION PAGO DE CAJA'!N$3:N$9173)))))</f>
        <v>#REF!</v>
      </c>
    </row>
    <row r="9077" spans="1:10">
      <c r="A9077" s="16" t="str">
        <f t="shared" si="146"/>
        <v/>
      </c>
      <c r="B9077" s="93"/>
      <c r="C9077" s="97"/>
      <c r="D9077" s="25"/>
      <c r="E9077" s="91"/>
      <c r="F9077" s="98"/>
      <c r="G9077" s="23"/>
      <c r="H9077" s="23"/>
      <c r="I9077" s="23"/>
      <c r="J9077" s="14" t="e">
        <f ca="1">F9077-(G9077+(SUMIF('RELACION PAGO DE CAJA'!B$3:B$9173,A9077,'RELACION PAGO DE CAJA'!K$3:K$9173)+SUMIF('RELACION PAGO DE CAJA'!B$3:B$9173,A9077,'RELACION PAGO DE CAJA'!L$3:L$9173)+(SUMIF('RELACION PAGO DE CAJA'!B$3:B$9173,A9077,'RELACION PAGO DE CAJA'!M$3:M$408)+(SUMIF('RELACION PAGO DE CAJA'!B$3:B$9173,A9077,'RELACION PAGO DE CAJA'!N$3:N$9173)))))</f>
        <v>#REF!</v>
      </c>
    </row>
    <row r="9078" spans="1:10">
      <c r="A9078" s="16" t="str">
        <f t="shared" si="146"/>
        <v/>
      </c>
      <c r="B9078" s="93"/>
      <c r="C9078" s="97"/>
      <c r="D9078" s="25"/>
      <c r="E9078" s="91"/>
      <c r="F9078" s="98"/>
      <c r="G9078" s="23"/>
      <c r="H9078" s="23"/>
      <c r="I9078" s="23"/>
      <c r="J9078" s="14" t="e">
        <f ca="1">F9078-(G9078+(SUMIF('RELACION PAGO DE CAJA'!B$3:B$9173,A9078,'RELACION PAGO DE CAJA'!K$3:K$9173)+SUMIF('RELACION PAGO DE CAJA'!B$3:B$9173,A9078,'RELACION PAGO DE CAJA'!L$3:L$9173)+(SUMIF('RELACION PAGO DE CAJA'!B$3:B$9173,A9078,'RELACION PAGO DE CAJA'!M$3:M$408)+(SUMIF('RELACION PAGO DE CAJA'!B$3:B$9173,A9078,'RELACION PAGO DE CAJA'!N$3:N$9173)))))</f>
        <v>#REF!</v>
      </c>
    </row>
    <row r="9079" spans="1:10">
      <c r="A9079" s="16" t="str">
        <f t="shared" si="146"/>
        <v/>
      </c>
      <c r="B9079" s="93"/>
      <c r="C9079" s="97"/>
      <c r="D9079" s="25"/>
      <c r="E9079" s="91"/>
      <c r="F9079" s="98"/>
      <c r="G9079" s="23"/>
      <c r="H9079" s="23"/>
      <c r="I9079" s="23"/>
      <c r="J9079" s="14" t="e">
        <f ca="1">F9079-(G9079+(SUMIF('RELACION PAGO DE CAJA'!B$3:B$9173,A9079,'RELACION PAGO DE CAJA'!K$3:K$9173)+SUMIF('RELACION PAGO DE CAJA'!B$3:B$9173,A9079,'RELACION PAGO DE CAJA'!L$3:L$9173)+(SUMIF('RELACION PAGO DE CAJA'!B$3:B$9173,A9079,'RELACION PAGO DE CAJA'!M$3:M$408)+(SUMIF('RELACION PAGO DE CAJA'!B$3:B$9173,A9079,'RELACION PAGO DE CAJA'!N$3:N$9173)))))</f>
        <v>#REF!</v>
      </c>
    </row>
    <row r="9080" spans="1:10">
      <c r="A9080" s="16" t="str">
        <f t="shared" si="146"/>
        <v/>
      </c>
      <c r="B9080" s="93"/>
      <c r="C9080" s="97"/>
      <c r="D9080" s="25"/>
      <c r="E9080" s="91"/>
      <c r="F9080" s="98"/>
      <c r="G9080" s="23"/>
      <c r="H9080" s="23"/>
      <c r="I9080" s="23"/>
      <c r="J9080" s="14" t="e">
        <f ca="1">F9080-(G9080+(SUMIF('RELACION PAGO DE CAJA'!B$3:B$9173,A9080,'RELACION PAGO DE CAJA'!K$3:K$9173)+SUMIF('RELACION PAGO DE CAJA'!B$3:B$9173,A9080,'RELACION PAGO DE CAJA'!L$3:L$9173)+(SUMIF('RELACION PAGO DE CAJA'!B$3:B$9173,A9080,'RELACION PAGO DE CAJA'!M$3:M$408)+(SUMIF('RELACION PAGO DE CAJA'!B$3:B$9173,A9080,'RELACION PAGO DE CAJA'!N$3:N$9173)))))</f>
        <v>#REF!</v>
      </c>
    </row>
    <row r="9081" spans="1:10">
      <c r="A9081" s="16" t="str">
        <f t="shared" si="146"/>
        <v/>
      </c>
      <c r="B9081" s="93"/>
      <c r="C9081" s="97"/>
      <c r="D9081" s="25"/>
      <c r="E9081" s="91"/>
      <c r="F9081" s="98"/>
      <c r="G9081" s="23"/>
      <c r="H9081" s="23"/>
      <c r="I9081" s="23"/>
      <c r="J9081" s="14" t="e">
        <f ca="1">F9081-(G9081+(SUMIF('RELACION PAGO DE CAJA'!B$3:B$9173,A9081,'RELACION PAGO DE CAJA'!K$3:K$9173)+SUMIF('RELACION PAGO DE CAJA'!B$3:B$9173,A9081,'RELACION PAGO DE CAJA'!L$3:L$9173)+(SUMIF('RELACION PAGO DE CAJA'!B$3:B$9173,A9081,'RELACION PAGO DE CAJA'!M$3:M$408)+(SUMIF('RELACION PAGO DE CAJA'!B$3:B$9173,A9081,'RELACION PAGO DE CAJA'!N$3:N$9173)))))</f>
        <v>#REF!</v>
      </c>
    </row>
    <row r="9082" spans="1:10">
      <c r="A9082" s="16" t="str">
        <f t="shared" si="146"/>
        <v/>
      </c>
      <c r="B9082" s="93"/>
      <c r="C9082" s="97"/>
      <c r="D9082" s="25"/>
      <c r="E9082" s="91"/>
      <c r="F9082" s="98"/>
      <c r="G9082" s="23"/>
      <c r="H9082" s="23"/>
      <c r="I9082" s="23"/>
      <c r="J9082" s="14" t="e">
        <f ca="1">F9082-(G9082+(SUMIF('RELACION PAGO DE CAJA'!B$3:B$9173,A9082,'RELACION PAGO DE CAJA'!K$3:K$9173)+SUMIF('RELACION PAGO DE CAJA'!B$3:B$9173,A9082,'RELACION PAGO DE CAJA'!L$3:L$9173)+(SUMIF('RELACION PAGO DE CAJA'!B$3:B$9173,A9082,'RELACION PAGO DE CAJA'!M$3:M$408)+(SUMIF('RELACION PAGO DE CAJA'!B$3:B$9173,A9082,'RELACION PAGO DE CAJA'!N$3:N$9173)))))</f>
        <v>#REF!</v>
      </c>
    </row>
    <row r="9083" spans="1:10">
      <c r="A9083" s="16" t="str">
        <f t="shared" si="146"/>
        <v/>
      </c>
      <c r="B9083" s="93"/>
      <c r="C9083" s="97"/>
      <c r="D9083" s="25"/>
      <c r="E9083" s="91"/>
      <c r="F9083" s="98"/>
      <c r="G9083" s="23"/>
      <c r="H9083" s="23"/>
      <c r="I9083" s="23"/>
      <c r="J9083" s="14" t="e">
        <f ca="1">F9083-(G9083+(SUMIF('RELACION PAGO DE CAJA'!B$3:B$9173,A9083,'RELACION PAGO DE CAJA'!K$3:K$9173)+SUMIF('RELACION PAGO DE CAJA'!B$3:B$9173,A9083,'RELACION PAGO DE CAJA'!L$3:L$9173)+(SUMIF('RELACION PAGO DE CAJA'!B$3:B$9173,A9083,'RELACION PAGO DE CAJA'!M$3:M$408)+(SUMIF('RELACION PAGO DE CAJA'!B$3:B$9173,A9083,'RELACION PAGO DE CAJA'!N$3:N$9173)))))</f>
        <v>#REF!</v>
      </c>
    </row>
    <row r="9084" spans="1:10">
      <c r="A9084" s="16" t="str">
        <f t="shared" si="146"/>
        <v/>
      </c>
      <c r="B9084" s="93"/>
      <c r="C9084" s="97"/>
      <c r="D9084" s="25"/>
      <c r="E9084" s="91"/>
      <c r="F9084" s="98"/>
      <c r="G9084" s="23"/>
      <c r="H9084" s="23"/>
      <c r="I9084" s="23"/>
      <c r="J9084" s="14" t="e">
        <f ca="1">F9084-(G9084+(SUMIF('RELACION PAGO DE CAJA'!B$3:B$9173,A9084,'RELACION PAGO DE CAJA'!K$3:K$9173)+SUMIF('RELACION PAGO DE CAJA'!B$3:B$9173,A9084,'RELACION PAGO DE CAJA'!L$3:L$9173)+(SUMIF('RELACION PAGO DE CAJA'!B$3:B$9173,A9084,'RELACION PAGO DE CAJA'!M$3:M$408)+(SUMIF('RELACION PAGO DE CAJA'!B$3:B$9173,A9084,'RELACION PAGO DE CAJA'!N$3:N$9173)))))</f>
        <v>#REF!</v>
      </c>
    </row>
    <row r="9085" spans="1:10">
      <c r="A9085" s="16" t="str">
        <f t="shared" si="146"/>
        <v/>
      </c>
      <c r="B9085" s="93"/>
      <c r="C9085" s="97"/>
      <c r="D9085" s="25"/>
      <c r="E9085" s="91"/>
      <c r="F9085" s="98"/>
      <c r="G9085" s="23"/>
      <c r="H9085" s="23"/>
      <c r="I9085" s="23"/>
      <c r="J9085" s="14" t="e">
        <f ca="1">F9085-(G9085+(SUMIF('RELACION PAGO DE CAJA'!B$3:B$9173,A9085,'RELACION PAGO DE CAJA'!K$3:K$9173)+SUMIF('RELACION PAGO DE CAJA'!B$3:B$9173,A9085,'RELACION PAGO DE CAJA'!L$3:L$9173)+(SUMIF('RELACION PAGO DE CAJA'!B$3:B$9173,A9085,'RELACION PAGO DE CAJA'!M$3:M$408)+(SUMIF('RELACION PAGO DE CAJA'!B$3:B$9173,A9085,'RELACION PAGO DE CAJA'!N$3:N$9173)))))</f>
        <v>#REF!</v>
      </c>
    </row>
    <row r="9086" spans="1:10">
      <c r="A9086" s="16" t="str">
        <f t="shared" si="146"/>
        <v/>
      </c>
      <c r="B9086" s="93"/>
      <c r="C9086" s="97"/>
      <c r="D9086" s="25"/>
      <c r="E9086" s="91"/>
      <c r="F9086" s="98"/>
      <c r="G9086" s="23"/>
      <c r="H9086" s="23"/>
      <c r="I9086" s="23"/>
      <c r="J9086" s="14" t="e">
        <f ca="1">F9086-(G9086+(SUMIF('RELACION PAGO DE CAJA'!B$3:B$9173,A9086,'RELACION PAGO DE CAJA'!K$3:K$9173)+SUMIF('RELACION PAGO DE CAJA'!B$3:B$9173,A9086,'RELACION PAGO DE CAJA'!L$3:L$9173)+(SUMIF('RELACION PAGO DE CAJA'!B$3:B$9173,A9086,'RELACION PAGO DE CAJA'!M$3:M$408)+(SUMIF('RELACION PAGO DE CAJA'!B$3:B$9173,A9086,'RELACION PAGO DE CAJA'!N$3:N$9173)))))</f>
        <v>#REF!</v>
      </c>
    </row>
    <row r="9087" spans="1:10">
      <c r="A9087" s="16" t="str">
        <f t="shared" si="146"/>
        <v/>
      </c>
      <c r="B9087" s="93"/>
      <c r="C9087" s="97"/>
      <c r="D9087" s="25"/>
      <c r="E9087" s="91"/>
      <c r="F9087" s="98"/>
      <c r="G9087" s="23"/>
      <c r="H9087" s="23"/>
      <c r="I9087" s="23"/>
      <c r="J9087" s="14" t="e">
        <f ca="1">F9087-(G9087+(SUMIF('RELACION PAGO DE CAJA'!B$3:B$9173,A9087,'RELACION PAGO DE CAJA'!K$3:K$9173)+SUMIF('RELACION PAGO DE CAJA'!B$3:B$9173,A9087,'RELACION PAGO DE CAJA'!L$3:L$9173)+(SUMIF('RELACION PAGO DE CAJA'!B$3:B$9173,A9087,'RELACION PAGO DE CAJA'!M$3:M$408)+(SUMIF('RELACION PAGO DE CAJA'!B$3:B$9173,A9087,'RELACION PAGO DE CAJA'!N$3:N$9173)))))</f>
        <v>#REF!</v>
      </c>
    </row>
    <row r="9088" spans="1:10">
      <c r="A9088" s="16" t="str">
        <f t="shared" si="146"/>
        <v/>
      </c>
      <c r="B9088" s="93"/>
      <c r="C9088" s="97"/>
      <c r="D9088" s="25"/>
      <c r="E9088" s="91"/>
      <c r="F9088" s="98"/>
      <c r="G9088" s="23"/>
      <c r="H9088" s="23"/>
      <c r="I9088" s="23"/>
      <c r="J9088" s="14" t="e">
        <f ca="1">F9088-(G9088+(SUMIF('RELACION PAGO DE CAJA'!B$3:B$9173,A9088,'RELACION PAGO DE CAJA'!K$3:K$9173)+SUMIF('RELACION PAGO DE CAJA'!B$3:B$9173,A9088,'RELACION PAGO DE CAJA'!L$3:L$9173)+(SUMIF('RELACION PAGO DE CAJA'!B$3:B$9173,A9088,'RELACION PAGO DE CAJA'!M$3:M$408)+(SUMIF('RELACION PAGO DE CAJA'!B$3:B$9173,A9088,'RELACION PAGO DE CAJA'!N$3:N$9173)))))</f>
        <v>#REF!</v>
      </c>
    </row>
    <row r="9089" spans="1:10">
      <c r="A9089" s="16" t="str">
        <f t="shared" si="146"/>
        <v/>
      </c>
      <c r="B9089" s="93"/>
      <c r="C9089" s="97"/>
      <c r="D9089" s="25"/>
      <c r="E9089" s="91"/>
      <c r="F9089" s="98"/>
      <c r="G9089" s="23"/>
      <c r="H9089" s="23"/>
      <c r="I9089" s="23"/>
      <c r="J9089" s="14" t="e">
        <f ca="1">F9089-(G9089+(SUMIF('RELACION PAGO DE CAJA'!B$3:B$9173,A9089,'RELACION PAGO DE CAJA'!K$3:K$9173)+SUMIF('RELACION PAGO DE CAJA'!B$3:B$9173,A9089,'RELACION PAGO DE CAJA'!L$3:L$9173)+(SUMIF('RELACION PAGO DE CAJA'!B$3:B$9173,A9089,'RELACION PAGO DE CAJA'!M$3:M$408)+(SUMIF('RELACION PAGO DE CAJA'!B$3:B$9173,A9089,'RELACION PAGO DE CAJA'!N$3:N$9173)))))</f>
        <v>#REF!</v>
      </c>
    </row>
    <row r="9090" spans="1:10">
      <c r="A9090" s="16" t="str">
        <f t="shared" si="146"/>
        <v/>
      </c>
      <c r="B9090" s="93"/>
      <c r="C9090" s="97"/>
      <c r="D9090" s="25"/>
      <c r="E9090" s="91"/>
      <c r="F9090" s="98"/>
      <c r="G9090" s="23"/>
      <c r="H9090" s="23"/>
      <c r="I9090" s="23"/>
      <c r="J9090" s="14" t="e">
        <f ca="1">F9090-(G9090+(SUMIF('RELACION PAGO DE CAJA'!B$3:B$9173,A9090,'RELACION PAGO DE CAJA'!K$3:K$9173)+SUMIF('RELACION PAGO DE CAJA'!B$3:B$9173,A9090,'RELACION PAGO DE CAJA'!L$3:L$9173)+(SUMIF('RELACION PAGO DE CAJA'!B$3:B$9173,A9090,'RELACION PAGO DE CAJA'!M$3:M$408)+(SUMIF('RELACION PAGO DE CAJA'!B$3:B$9173,A9090,'RELACION PAGO DE CAJA'!N$3:N$9173)))))</f>
        <v>#REF!</v>
      </c>
    </row>
    <row r="9091" spans="1:10">
      <c r="A9091" s="16" t="str">
        <f t="shared" si="146"/>
        <v/>
      </c>
      <c r="B9091" s="93"/>
      <c r="C9091" s="97"/>
      <c r="D9091" s="25"/>
      <c r="E9091" s="91"/>
      <c r="F9091" s="98"/>
      <c r="G9091" s="23"/>
      <c r="H9091" s="23"/>
      <c r="I9091" s="23"/>
      <c r="J9091" s="14" t="e">
        <f ca="1">F9091-(G9091+(SUMIF('RELACION PAGO DE CAJA'!B$3:B$9173,A9091,'RELACION PAGO DE CAJA'!K$3:K$9173)+SUMIF('RELACION PAGO DE CAJA'!B$3:B$9173,A9091,'RELACION PAGO DE CAJA'!L$3:L$9173)+(SUMIF('RELACION PAGO DE CAJA'!B$3:B$9173,A9091,'RELACION PAGO DE CAJA'!M$3:M$408)+(SUMIF('RELACION PAGO DE CAJA'!B$3:B$9173,A9091,'RELACION PAGO DE CAJA'!N$3:N$9173)))))</f>
        <v>#REF!</v>
      </c>
    </row>
    <row r="9092" spans="1:10">
      <c r="A9092" s="16" t="str">
        <f t="shared" si="146"/>
        <v/>
      </c>
      <c r="B9092" s="93"/>
      <c r="C9092" s="97"/>
      <c r="D9092" s="25"/>
      <c r="E9092" s="91"/>
      <c r="F9092" s="98"/>
      <c r="G9092" s="23"/>
      <c r="H9092" s="23"/>
      <c r="I9092" s="23"/>
      <c r="J9092" s="14" t="e">
        <f ca="1">F9092-(G9092+(SUMIF('RELACION PAGO DE CAJA'!B$3:B$9173,A9092,'RELACION PAGO DE CAJA'!K$3:K$9173)+SUMIF('RELACION PAGO DE CAJA'!B$3:B$9173,A9092,'RELACION PAGO DE CAJA'!L$3:L$9173)+(SUMIF('RELACION PAGO DE CAJA'!B$3:B$9173,A9092,'RELACION PAGO DE CAJA'!M$3:M$408)+(SUMIF('RELACION PAGO DE CAJA'!B$3:B$9173,A9092,'RELACION PAGO DE CAJA'!N$3:N$9173)))))</f>
        <v>#REF!</v>
      </c>
    </row>
    <row r="9093" spans="1:10">
      <c r="A9093" s="16" t="str">
        <f t="shared" si="146"/>
        <v/>
      </c>
      <c r="B9093" s="93"/>
      <c r="C9093" s="97"/>
      <c r="D9093" s="25"/>
      <c r="E9093" s="91"/>
      <c r="F9093" s="98"/>
      <c r="G9093" s="23"/>
      <c r="H9093" s="23"/>
      <c r="I9093" s="23"/>
      <c r="J9093" s="14" t="e">
        <f ca="1">F9093-(G9093+(SUMIF('RELACION PAGO DE CAJA'!B$3:B$9173,A9093,'RELACION PAGO DE CAJA'!K$3:K$9173)+SUMIF('RELACION PAGO DE CAJA'!B$3:B$9173,A9093,'RELACION PAGO DE CAJA'!L$3:L$9173)+(SUMIF('RELACION PAGO DE CAJA'!B$3:B$9173,A9093,'RELACION PAGO DE CAJA'!M$3:M$408)+(SUMIF('RELACION PAGO DE CAJA'!B$3:B$9173,A9093,'RELACION PAGO DE CAJA'!N$3:N$9173)))))</f>
        <v>#REF!</v>
      </c>
    </row>
    <row r="9094" spans="1:10">
      <c r="A9094" s="16" t="str">
        <f t="shared" si="146"/>
        <v/>
      </c>
      <c r="B9094" s="93"/>
      <c r="C9094" s="97"/>
      <c r="D9094" s="25"/>
      <c r="E9094" s="91"/>
      <c r="F9094" s="98"/>
      <c r="G9094" s="23"/>
      <c r="H9094" s="23"/>
      <c r="I9094" s="23"/>
      <c r="J9094" s="14" t="e">
        <f ca="1">F9094-(G9094+(SUMIF('RELACION PAGO DE CAJA'!B$3:B$9173,A9094,'RELACION PAGO DE CAJA'!K$3:K$9173)+SUMIF('RELACION PAGO DE CAJA'!B$3:B$9173,A9094,'RELACION PAGO DE CAJA'!L$3:L$9173)+(SUMIF('RELACION PAGO DE CAJA'!B$3:B$9173,A9094,'RELACION PAGO DE CAJA'!M$3:M$408)+(SUMIF('RELACION PAGO DE CAJA'!B$3:B$9173,A9094,'RELACION PAGO DE CAJA'!N$3:N$9173)))))</f>
        <v>#REF!</v>
      </c>
    </row>
    <row r="9095" spans="1:10">
      <c r="A9095" s="16" t="str">
        <f t="shared" si="146"/>
        <v/>
      </c>
      <c r="B9095" s="93"/>
      <c r="C9095" s="97"/>
      <c r="D9095" s="25"/>
      <c r="E9095" s="91"/>
      <c r="F9095" s="98"/>
      <c r="G9095" s="23"/>
      <c r="H9095" s="23"/>
      <c r="I9095" s="23"/>
      <c r="J9095" s="14" t="e">
        <f ca="1">F9095-(G9095+(SUMIF('RELACION PAGO DE CAJA'!B$3:B$9173,A9095,'RELACION PAGO DE CAJA'!K$3:K$9173)+SUMIF('RELACION PAGO DE CAJA'!B$3:B$9173,A9095,'RELACION PAGO DE CAJA'!L$3:L$9173)+(SUMIF('RELACION PAGO DE CAJA'!B$3:B$9173,A9095,'RELACION PAGO DE CAJA'!M$3:M$408)+(SUMIF('RELACION PAGO DE CAJA'!B$3:B$9173,A9095,'RELACION PAGO DE CAJA'!N$3:N$9173)))))</f>
        <v>#REF!</v>
      </c>
    </row>
    <row r="9096" spans="1:10">
      <c r="A9096" s="16" t="str">
        <f t="shared" si="146"/>
        <v/>
      </c>
      <c r="B9096" s="93"/>
      <c r="C9096" s="97"/>
      <c r="D9096" s="25"/>
      <c r="E9096" s="91"/>
      <c r="F9096" s="98"/>
      <c r="G9096" s="23"/>
      <c r="H9096" s="23"/>
      <c r="I9096" s="23"/>
      <c r="J9096" s="14" t="e">
        <f ca="1">F9096-(G9096+(SUMIF('RELACION PAGO DE CAJA'!B$3:B$9173,A9096,'RELACION PAGO DE CAJA'!K$3:K$9173)+SUMIF('RELACION PAGO DE CAJA'!B$3:B$9173,A9096,'RELACION PAGO DE CAJA'!L$3:L$9173)+(SUMIF('RELACION PAGO DE CAJA'!B$3:B$9173,A9096,'RELACION PAGO DE CAJA'!M$3:M$408)+(SUMIF('RELACION PAGO DE CAJA'!B$3:B$9173,A9096,'RELACION PAGO DE CAJA'!N$3:N$9173)))))</f>
        <v>#REF!</v>
      </c>
    </row>
    <row r="9097" spans="1:10">
      <c r="A9097" s="16" t="str">
        <f t="shared" si="146"/>
        <v/>
      </c>
      <c r="B9097" s="93"/>
      <c r="C9097" s="97"/>
      <c r="D9097" s="25"/>
      <c r="E9097" s="91"/>
      <c r="F9097" s="98"/>
      <c r="G9097" s="23"/>
      <c r="H9097" s="23"/>
      <c r="I9097" s="23"/>
      <c r="J9097" s="14" t="e">
        <f ca="1">F9097-(G9097+(SUMIF('RELACION PAGO DE CAJA'!B$3:B$9173,A9097,'RELACION PAGO DE CAJA'!K$3:K$9173)+SUMIF('RELACION PAGO DE CAJA'!B$3:B$9173,A9097,'RELACION PAGO DE CAJA'!L$3:L$9173)+(SUMIF('RELACION PAGO DE CAJA'!B$3:B$9173,A9097,'RELACION PAGO DE CAJA'!M$3:M$408)+(SUMIF('RELACION PAGO DE CAJA'!B$3:B$9173,A9097,'RELACION PAGO DE CAJA'!N$3:N$9173)))))</f>
        <v>#REF!</v>
      </c>
    </row>
    <row r="9098" spans="1:10">
      <c r="A9098" s="16" t="str">
        <f t="shared" si="146"/>
        <v/>
      </c>
      <c r="B9098" s="93"/>
      <c r="C9098" s="97"/>
      <c r="D9098" s="25"/>
      <c r="E9098" s="91"/>
      <c r="F9098" s="98"/>
      <c r="G9098" s="23"/>
      <c r="H9098" s="23"/>
      <c r="I9098" s="23"/>
      <c r="J9098" s="14" t="e">
        <f ca="1">F9098-(G9098+(SUMIF('RELACION PAGO DE CAJA'!B$3:B$9173,A9098,'RELACION PAGO DE CAJA'!K$3:K$9173)+SUMIF('RELACION PAGO DE CAJA'!B$3:B$9173,A9098,'RELACION PAGO DE CAJA'!L$3:L$9173)+(SUMIF('RELACION PAGO DE CAJA'!B$3:B$9173,A9098,'RELACION PAGO DE CAJA'!M$3:M$408)+(SUMIF('RELACION PAGO DE CAJA'!B$3:B$9173,A9098,'RELACION PAGO DE CAJA'!N$3:N$9173)))))</f>
        <v>#REF!</v>
      </c>
    </row>
    <row r="9099" spans="1:10">
      <c r="A9099" s="16" t="str">
        <f t="shared" si="146"/>
        <v/>
      </c>
      <c r="B9099" s="93"/>
      <c r="C9099" s="97"/>
      <c r="D9099" s="25"/>
      <c r="E9099" s="91"/>
      <c r="F9099" s="98"/>
      <c r="G9099" s="23"/>
      <c r="H9099" s="23"/>
      <c r="I9099" s="23"/>
      <c r="J9099" s="14" t="e">
        <f ca="1">F9099-(G9099+(SUMIF('RELACION PAGO DE CAJA'!B$3:B$9173,A9099,'RELACION PAGO DE CAJA'!K$3:K$9173)+SUMIF('RELACION PAGO DE CAJA'!B$3:B$9173,A9099,'RELACION PAGO DE CAJA'!L$3:L$9173)+(SUMIF('RELACION PAGO DE CAJA'!B$3:B$9173,A9099,'RELACION PAGO DE CAJA'!M$3:M$408)+(SUMIF('RELACION PAGO DE CAJA'!B$3:B$9173,A9099,'RELACION PAGO DE CAJA'!N$3:N$9173)))))</f>
        <v>#REF!</v>
      </c>
    </row>
    <row r="9100" spans="1:10">
      <c r="A9100" s="16" t="str">
        <f t="shared" si="146"/>
        <v/>
      </c>
      <c r="B9100" s="93"/>
      <c r="C9100" s="97"/>
      <c r="D9100" s="25"/>
      <c r="E9100" s="91"/>
      <c r="F9100" s="98"/>
      <c r="G9100" s="23"/>
      <c r="H9100" s="23"/>
      <c r="I9100" s="23"/>
      <c r="J9100" s="14" t="e">
        <f ca="1">F9100-(G9100+(SUMIF('RELACION PAGO DE CAJA'!B$3:B$9173,A9100,'RELACION PAGO DE CAJA'!K$3:K$9173)+SUMIF('RELACION PAGO DE CAJA'!B$3:B$9173,A9100,'RELACION PAGO DE CAJA'!L$3:L$9173)+(SUMIF('RELACION PAGO DE CAJA'!B$3:B$9173,A9100,'RELACION PAGO DE CAJA'!M$3:M$408)+(SUMIF('RELACION PAGO DE CAJA'!B$3:B$9173,A9100,'RELACION PAGO DE CAJA'!N$3:N$9173)))))</f>
        <v>#REF!</v>
      </c>
    </row>
    <row r="9101" spans="1:10">
      <c r="A9101" s="16" t="str">
        <f t="shared" si="146"/>
        <v/>
      </c>
      <c r="B9101" s="93"/>
      <c r="C9101" s="97"/>
      <c r="D9101" s="25"/>
      <c r="E9101" s="91"/>
      <c r="F9101" s="98"/>
      <c r="G9101" s="23"/>
      <c r="H9101" s="23"/>
      <c r="I9101" s="23"/>
      <c r="J9101" s="14" t="e">
        <f ca="1">F9101-(G9101+(SUMIF('RELACION PAGO DE CAJA'!B$3:B$9173,A9101,'RELACION PAGO DE CAJA'!K$3:K$9173)+SUMIF('RELACION PAGO DE CAJA'!B$3:B$9173,A9101,'RELACION PAGO DE CAJA'!L$3:L$9173)+(SUMIF('RELACION PAGO DE CAJA'!B$3:B$9173,A9101,'RELACION PAGO DE CAJA'!M$3:M$408)+(SUMIF('RELACION PAGO DE CAJA'!B$3:B$9173,A9101,'RELACION PAGO DE CAJA'!N$3:N$9173)))))</f>
        <v>#REF!</v>
      </c>
    </row>
    <row r="9102" spans="1:10">
      <c r="A9102" s="16" t="str">
        <f t="shared" si="146"/>
        <v/>
      </c>
      <c r="B9102" s="93"/>
      <c r="C9102" s="97"/>
      <c r="D9102" s="25"/>
      <c r="E9102" s="91"/>
      <c r="F9102" s="98"/>
      <c r="G9102" s="23"/>
      <c r="H9102" s="23"/>
      <c r="I9102" s="23"/>
      <c r="J9102" s="14" t="e">
        <f ca="1">F9102-(G9102+(SUMIF('RELACION PAGO DE CAJA'!B$3:B$9173,A9102,'RELACION PAGO DE CAJA'!K$3:K$9173)+SUMIF('RELACION PAGO DE CAJA'!B$3:B$9173,A9102,'RELACION PAGO DE CAJA'!L$3:L$9173)+(SUMIF('RELACION PAGO DE CAJA'!B$3:B$9173,A9102,'RELACION PAGO DE CAJA'!M$3:M$408)+(SUMIF('RELACION PAGO DE CAJA'!B$3:B$9173,A9102,'RELACION PAGO DE CAJA'!N$3:N$9173)))))</f>
        <v>#REF!</v>
      </c>
    </row>
    <row r="9103" spans="1:10">
      <c r="A9103" s="16" t="str">
        <f t="shared" si="146"/>
        <v/>
      </c>
      <c r="B9103" s="93"/>
      <c r="C9103" s="97"/>
      <c r="D9103" s="25"/>
      <c r="E9103" s="91"/>
      <c r="F9103" s="98"/>
      <c r="G9103" s="23"/>
      <c r="H9103" s="23"/>
      <c r="I9103" s="23"/>
      <c r="J9103" s="14" t="e">
        <f ca="1">F9103-(G9103+(SUMIF('RELACION PAGO DE CAJA'!B$3:B$9173,A9103,'RELACION PAGO DE CAJA'!K$3:K$9173)+SUMIF('RELACION PAGO DE CAJA'!B$3:B$9173,A9103,'RELACION PAGO DE CAJA'!L$3:L$9173)+(SUMIF('RELACION PAGO DE CAJA'!B$3:B$9173,A9103,'RELACION PAGO DE CAJA'!M$3:M$408)+(SUMIF('RELACION PAGO DE CAJA'!B$3:B$9173,A9103,'RELACION PAGO DE CAJA'!N$3:N$9173)))))</f>
        <v>#REF!</v>
      </c>
    </row>
    <row r="9104" spans="1:10">
      <c r="A9104" s="16" t="str">
        <f t="shared" si="146"/>
        <v/>
      </c>
      <c r="B9104" s="93"/>
      <c r="C9104" s="97"/>
      <c r="D9104" s="25"/>
      <c r="E9104" s="91"/>
      <c r="F9104" s="98"/>
      <c r="G9104" s="23"/>
      <c r="H9104" s="23"/>
      <c r="I9104" s="23"/>
      <c r="J9104" s="14" t="e">
        <f ca="1">F9104-(G9104+(SUMIF('RELACION PAGO DE CAJA'!B$3:B$9173,A9104,'RELACION PAGO DE CAJA'!K$3:K$9173)+SUMIF('RELACION PAGO DE CAJA'!B$3:B$9173,A9104,'RELACION PAGO DE CAJA'!L$3:L$9173)+(SUMIF('RELACION PAGO DE CAJA'!B$3:B$9173,A9104,'RELACION PAGO DE CAJA'!M$3:M$408)+(SUMIF('RELACION PAGO DE CAJA'!B$3:B$9173,A9104,'RELACION PAGO DE CAJA'!N$3:N$9173)))))</f>
        <v>#REF!</v>
      </c>
    </row>
    <row r="9105" spans="1:10">
      <c r="A9105" s="16" t="str">
        <f t="shared" si="146"/>
        <v/>
      </c>
      <c r="B9105" s="93"/>
      <c r="C9105" s="97"/>
      <c r="D9105" s="25"/>
      <c r="E9105" s="91"/>
      <c r="F9105" s="98"/>
      <c r="G9105" s="23"/>
      <c r="H9105" s="23"/>
      <c r="I9105" s="23"/>
      <c r="J9105" s="14" t="e">
        <f ca="1">F9105-(G9105+(SUMIF('RELACION PAGO DE CAJA'!B$3:B$9173,A9105,'RELACION PAGO DE CAJA'!K$3:K$9173)+SUMIF('RELACION PAGO DE CAJA'!B$3:B$9173,A9105,'RELACION PAGO DE CAJA'!L$3:L$9173)+(SUMIF('RELACION PAGO DE CAJA'!B$3:B$9173,A9105,'RELACION PAGO DE CAJA'!M$3:M$408)+(SUMIF('RELACION PAGO DE CAJA'!B$3:B$9173,A9105,'RELACION PAGO DE CAJA'!N$3:N$9173)))))</f>
        <v>#REF!</v>
      </c>
    </row>
    <row r="9106" spans="1:10">
      <c r="A9106" s="16" t="str">
        <f t="shared" si="146"/>
        <v/>
      </c>
      <c r="B9106" s="93"/>
      <c r="C9106" s="97"/>
      <c r="D9106" s="25"/>
      <c r="E9106" s="91"/>
      <c r="F9106" s="98"/>
      <c r="G9106" s="23"/>
      <c r="H9106" s="23"/>
      <c r="I9106" s="23"/>
      <c r="J9106" s="14" t="e">
        <f ca="1">F9106-(G9106+(SUMIF('RELACION PAGO DE CAJA'!B$3:B$9173,A9106,'RELACION PAGO DE CAJA'!K$3:K$9173)+SUMIF('RELACION PAGO DE CAJA'!B$3:B$9173,A9106,'RELACION PAGO DE CAJA'!L$3:L$9173)+(SUMIF('RELACION PAGO DE CAJA'!B$3:B$9173,A9106,'RELACION PAGO DE CAJA'!M$3:M$408)+(SUMIF('RELACION PAGO DE CAJA'!B$3:B$9173,A9106,'RELACION PAGO DE CAJA'!N$3:N$9173)))))</f>
        <v>#REF!</v>
      </c>
    </row>
    <row r="9107" spans="1:10">
      <c r="A9107" s="16" t="str">
        <f t="shared" si="146"/>
        <v/>
      </c>
      <c r="B9107" s="93"/>
      <c r="C9107" s="97"/>
      <c r="D9107" s="25"/>
      <c r="E9107" s="91"/>
      <c r="F9107" s="98"/>
      <c r="G9107" s="23"/>
      <c r="H9107" s="23"/>
      <c r="I9107" s="23"/>
      <c r="J9107" s="14" t="e">
        <f ca="1">F9107-(G9107+(SUMIF('RELACION PAGO DE CAJA'!B$3:B$9173,A9107,'RELACION PAGO DE CAJA'!K$3:K$9173)+SUMIF('RELACION PAGO DE CAJA'!B$3:B$9173,A9107,'RELACION PAGO DE CAJA'!L$3:L$9173)+(SUMIF('RELACION PAGO DE CAJA'!B$3:B$9173,A9107,'RELACION PAGO DE CAJA'!M$3:M$408)+(SUMIF('RELACION PAGO DE CAJA'!B$3:B$9173,A9107,'RELACION PAGO DE CAJA'!N$3:N$9173)))))</f>
        <v>#REF!</v>
      </c>
    </row>
    <row r="9108" spans="1:10">
      <c r="A9108" s="16" t="str">
        <f t="shared" si="146"/>
        <v/>
      </c>
      <c r="B9108" s="93"/>
      <c r="C9108" s="97"/>
      <c r="D9108" s="25"/>
      <c r="E9108" s="91"/>
      <c r="F9108" s="98"/>
      <c r="G9108" s="23"/>
      <c r="H9108" s="23"/>
      <c r="I9108" s="23"/>
      <c r="J9108" s="14" t="e">
        <f ca="1">F9108-(G9108+(SUMIF('RELACION PAGO DE CAJA'!B$3:B$9173,A9108,'RELACION PAGO DE CAJA'!K$3:K$9173)+SUMIF('RELACION PAGO DE CAJA'!B$3:B$9173,A9108,'RELACION PAGO DE CAJA'!L$3:L$9173)+(SUMIF('RELACION PAGO DE CAJA'!B$3:B$9173,A9108,'RELACION PAGO DE CAJA'!M$3:M$408)+(SUMIF('RELACION PAGO DE CAJA'!B$3:B$9173,A9108,'RELACION PAGO DE CAJA'!N$3:N$9173)))))</f>
        <v>#REF!</v>
      </c>
    </row>
    <row r="9109" spans="1:10">
      <c r="A9109" s="16" t="str">
        <f t="shared" ref="A9109:A9172" si="147">CONCATENATE(B9109,D9109,E9109)</f>
        <v/>
      </c>
      <c r="B9109" s="93"/>
      <c r="C9109" s="97"/>
      <c r="D9109" s="25"/>
      <c r="E9109" s="91"/>
      <c r="F9109" s="98"/>
      <c r="G9109" s="23"/>
      <c r="H9109" s="23"/>
      <c r="I9109" s="23"/>
      <c r="J9109" s="14" t="e">
        <f ca="1">F9109-(G9109+(SUMIF('RELACION PAGO DE CAJA'!B$3:B$9173,A9109,'RELACION PAGO DE CAJA'!K$3:K$9173)+SUMIF('RELACION PAGO DE CAJA'!B$3:B$9173,A9109,'RELACION PAGO DE CAJA'!L$3:L$9173)+(SUMIF('RELACION PAGO DE CAJA'!B$3:B$9173,A9109,'RELACION PAGO DE CAJA'!M$3:M$408)+(SUMIF('RELACION PAGO DE CAJA'!B$3:B$9173,A9109,'RELACION PAGO DE CAJA'!N$3:N$9173)))))</f>
        <v>#REF!</v>
      </c>
    </row>
    <row r="9110" spans="1:10">
      <c r="A9110" s="16" t="str">
        <f t="shared" si="147"/>
        <v/>
      </c>
      <c r="B9110" s="93"/>
      <c r="C9110" s="97"/>
      <c r="D9110" s="25"/>
      <c r="E9110" s="91"/>
      <c r="F9110" s="98"/>
      <c r="G9110" s="23"/>
      <c r="H9110" s="23"/>
      <c r="I9110" s="23"/>
      <c r="J9110" s="14" t="e">
        <f ca="1">F9110-(G9110+(SUMIF('RELACION PAGO DE CAJA'!B$3:B$9173,A9110,'RELACION PAGO DE CAJA'!K$3:K$9173)+SUMIF('RELACION PAGO DE CAJA'!B$3:B$9173,A9110,'RELACION PAGO DE CAJA'!L$3:L$9173)+(SUMIF('RELACION PAGO DE CAJA'!B$3:B$9173,A9110,'RELACION PAGO DE CAJA'!M$3:M$408)+(SUMIF('RELACION PAGO DE CAJA'!B$3:B$9173,A9110,'RELACION PAGO DE CAJA'!N$3:N$9173)))))</f>
        <v>#REF!</v>
      </c>
    </row>
    <row r="9111" spans="1:10">
      <c r="A9111" s="16" t="str">
        <f t="shared" si="147"/>
        <v/>
      </c>
      <c r="B9111" s="93"/>
      <c r="C9111" s="97"/>
      <c r="D9111" s="25"/>
      <c r="E9111" s="91"/>
      <c r="F9111" s="98"/>
      <c r="G9111" s="23"/>
      <c r="H9111" s="23"/>
      <c r="I9111" s="23"/>
      <c r="J9111" s="14" t="e">
        <f ca="1">F9111-(G9111+(SUMIF('RELACION PAGO DE CAJA'!B$3:B$9173,A9111,'RELACION PAGO DE CAJA'!K$3:K$9173)+SUMIF('RELACION PAGO DE CAJA'!B$3:B$9173,A9111,'RELACION PAGO DE CAJA'!L$3:L$9173)+(SUMIF('RELACION PAGO DE CAJA'!B$3:B$9173,A9111,'RELACION PAGO DE CAJA'!M$3:M$408)+(SUMIF('RELACION PAGO DE CAJA'!B$3:B$9173,A9111,'RELACION PAGO DE CAJA'!N$3:N$9173)))))</f>
        <v>#REF!</v>
      </c>
    </row>
    <row r="9112" spans="1:10">
      <c r="A9112" s="16" t="str">
        <f t="shared" si="147"/>
        <v/>
      </c>
      <c r="B9112" s="93"/>
      <c r="C9112" s="97"/>
      <c r="D9112" s="25"/>
      <c r="E9112" s="91"/>
      <c r="F9112" s="98"/>
      <c r="G9112" s="23"/>
      <c r="H9112" s="23"/>
      <c r="I9112" s="23"/>
      <c r="J9112" s="14" t="e">
        <f ca="1">F9112-(G9112+(SUMIF('RELACION PAGO DE CAJA'!B$3:B$9173,A9112,'RELACION PAGO DE CAJA'!K$3:K$9173)+SUMIF('RELACION PAGO DE CAJA'!B$3:B$9173,A9112,'RELACION PAGO DE CAJA'!L$3:L$9173)+(SUMIF('RELACION PAGO DE CAJA'!B$3:B$9173,A9112,'RELACION PAGO DE CAJA'!M$3:M$408)+(SUMIF('RELACION PAGO DE CAJA'!B$3:B$9173,A9112,'RELACION PAGO DE CAJA'!N$3:N$9173)))))</f>
        <v>#REF!</v>
      </c>
    </row>
    <row r="9113" spans="1:10">
      <c r="A9113" s="16" t="str">
        <f t="shared" si="147"/>
        <v/>
      </c>
      <c r="B9113" s="93"/>
      <c r="C9113" s="97"/>
      <c r="D9113" s="25"/>
      <c r="E9113" s="91"/>
      <c r="F9113" s="98"/>
      <c r="G9113" s="23"/>
      <c r="H9113" s="23"/>
      <c r="I9113" s="23"/>
      <c r="J9113" s="14" t="e">
        <f ca="1">F9113-(G9113+(SUMIF('RELACION PAGO DE CAJA'!B$3:B$9173,A9113,'RELACION PAGO DE CAJA'!K$3:K$9173)+SUMIF('RELACION PAGO DE CAJA'!B$3:B$9173,A9113,'RELACION PAGO DE CAJA'!L$3:L$9173)+(SUMIF('RELACION PAGO DE CAJA'!B$3:B$9173,A9113,'RELACION PAGO DE CAJA'!M$3:M$408)+(SUMIF('RELACION PAGO DE CAJA'!B$3:B$9173,A9113,'RELACION PAGO DE CAJA'!N$3:N$9173)))))</f>
        <v>#REF!</v>
      </c>
    </row>
    <row r="9114" spans="1:10">
      <c r="A9114" s="16" t="str">
        <f t="shared" si="147"/>
        <v/>
      </c>
      <c r="B9114" s="93"/>
      <c r="C9114" s="97"/>
      <c r="D9114" s="25"/>
      <c r="E9114" s="91"/>
      <c r="F9114" s="98"/>
      <c r="G9114" s="23"/>
      <c r="H9114" s="23"/>
      <c r="I9114" s="23"/>
      <c r="J9114" s="14" t="e">
        <f ca="1">F9114-(G9114+(SUMIF('RELACION PAGO DE CAJA'!B$3:B$9173,A9114,'RELACION PAGO DE CAJA'!K$3:K$9173)+SUMIF('RELACION PAGO DE CAJA'!B$3:B$9173,A9114,'RELACION PAGO DE CAJA'!L$3:L$9173)+(SUMIF('RELACION PAGO DE CAJA'!B$3:B$9173,A9114,'RELACION PAGO DE CAJA'!M$3:M$408)+(SUMIF('RELACION PAGO DE CAJA'!B$3:B$9173,A9114,'RELACION PAGO DE CAJA'!N$3:N$9173)))))</f>
        <v>#REF!</v>
      </c>
    </row>
    <row r="9115" spans="1:10">
      <c r="A9115" s="16" t="str">
        <f t="shared" si="147"/>
        <v/>
      </c>
      <c r="B9115" s="93"/>
      <c r="C9115" s="97"/>
      <c r="D9115" s="25"/>
      <c r="E9115" s="91"/>
      <c r="F9115" s="98"/>
      <c r="G9115" s="23"/>
      <c r="H9115" s="23"/>
      <c r="I9115" s="23"/>
      <c r="J9115" s="14" t="e">
        <f ca="1">F9115-(G9115+(SUMIF('RELACION PAGO DE CAJA'!B$3:B$9173,A9115,'RELACION PAGO DE CAJA'!K$3:K$9173)+SUMIF('RELACION PAGO DE CAJA'!B$3:B$9173,A9115,'RELACION PAGO DE CAJA'!L$3:L$9173)+(SUMIF('RELACION PAGO DE CAJA'!B$3:B$9173,A9115,'RELACION PAGO DE CAJA'!M$3:M$408)+(SUMIF('RELACION PAGO DE CAJA'!B$3:B$9173,A9115,'RELACION PAGO DE CAJA'!N$3:N$9173)))))</f>
        <v>#REF!</v>
      </c>
    </row>
    <row r="9116" spans="1:10">
      <c r="A9116" s="16" t="str">
        <f t="shared" si="147"/>
        <v/>
      </c>
      <c r="B9116" s="93"/>
      <c r="C9116" s="97"/>
      <c r="D9116" s="25"/>
      <c r="E9116" s="91"/>
      <c r="F9116" s="98"/>
      <c r="G9116" s="23"/>
      <c r="H9116" s="23"/>
      <c r="I9116" s="23"/>
      <c r="J9116" s="14" t="e">
        <f ca="1">F9116-(G9116+(SUMIF('RELACION PAGO DE CAJA'!B$3:B$9173,A9116,'RELACION PAGO DE CAJA'!K$3:K$9173)+SUMIF('RELACION PAGO DE CAJA'!B$3:B$9173,A9116,'RELACION PAGO DE CAJA'!L$3:L$9173)+(SUMIF('RELACION PAGO DE CAJA'!B$3:B$9173,A9116,'RELACION PAGO DE CAJA'!M$3:M$408)+(SUMIF('RELACION PAGO DE CAJA'!B$3:B$9173,A9116,'RELACION PAGO DE CAJA'!N$3:N$9173)))))</f>
        <v>#REF!</v>
      </c>
    </row>
    <row r="9117" spans="1:10">
      <c r="A9117" s="16" t="str">
        <f t="shared" si="147"/>
        <v/>
      </c>
      <c r="B9117" s="93"/>
      <c r="C9117" s="97"/>
      <c r="D9117" s="25"/>
      <c r="E9117" s="91"/>
      <c r="F9117" s="98"/>
      <c r="G9117" s="23"/>
      <c r="H9117" s="23"/>
      <c r="I9117" s="23"/>
      <c r="J9117" s="14" t="e">
        <f ca="1">F9117-(G9117+(SUMIF('RELACION PAGO DE CAJA'!B$3:B$9173,A9117,'RELACION PAGO DE CAJA'!K$3:K$9173)+SUMIF('RELACION PAGO DE CAJA'!B$3:B$9173,A9117,'RELACION PAGO DE CAJA'!L$3:L$9173)+(SUMIF('RELACION PAGO DE CAJA'!B$3:B$9173,A9117,'RELACION PAGO DE CAJA'!M$3:M$408)+(SUMIF('RELACION PAGO DE CAJA'!B$3:B$9173,A9117,'RELACION PAGO DE CAJA'!N$3:N$9173)))))</f>
        <v>#REF!</v>
      </c>
    </row>
    <row r="9118" spans="1:10">
      <c r="A9118" s="16" t="str">
        <f t="shared" si="147"/>
        <v/>
      </c>
      <c r="B9118" s="93"/>
      <c r="C9118" s="97"/>
      <c r="D9118" s="25"/>
      <c r="E9118" s="91"/>
      <c r="F9118" s="98"/>
      <c r="G9118" s="23"/>
      <c r="H9118" s="23"/>
      <c r="I9118" s="23"/>
      <c r="J9118" s="14" t="e">
        <f ca="1">F9118-(G9118+(SUMIF('RELACION PAGO DE CAJA'!B$3:B$9173,A9118,'RELACION PAGO DE CAJA'!K$3:K$9173)+SUMIF('RELACION PAGO DE CAJA'!B$3:B$9173,A9118,'RELACION PAGO DE CAJA'!L$3:L$9173)+(SUMIF('RELACION PAGO DE CAJA'!B$3:B$9173,A9118,'RELACION PAGO DE CAJA'!M$3:M$408)+(SUMIF('RELACION PAGO DE CAJA'!B$3:B$9173,A9118,'RELACION PAGO DE CAJA'!N$3:N$9173)))))</f>
        <v>#REF!</v>
      </c>
    </row>
    <row r="9119" spans="1:10">
      <c r="A9119" s="16" t="str">
        <f t="shared" si="147"/>
        <v/>
      </c>
      <c r="B9119" s="93"/>
      <c r="C9119" s="97"/>
      <c r="D9119" s="25"/>
      <c r="E9119" s="91"/>
      <c r="F9119" s="98"/>
      <c r="G9119" s="23"/>
      <c r="H9119" s="23"/>
      <c r="I9119" s="23"/>
      <c r="J9119" s="14" t="e">
        <f ca="1">F9119-(G9119+(SUMIF('RELACION PAGO DE CAJA'!B$3:B$9173,A9119,'RELACION PAGO DE CAJA'!K$3:K$9173)+SUMIF('RELACION PAGO DE CAJA'!B$3:B$9173,A9119,'RELACION PAGO DE CAJA'!L$3:L$9173)+(SUMIF('RELACION PAGO DE CAJA'!B$3:B$9173,A9119,'RELACION PAGO DE CAJA'!M$3:M$408)+(SUMIF('RELACION PAGO DE CAJA'!B$3:B$9173,A9119,'RELACION PAGO DE CAJA'!N$3:N$9173)))))</f>
        <v>#REF!</v>
      </c>
    </row>
    <row r="9120" spans="1:10">
      <c r="A9120" s="16" t="str">
        <f t="shared" si="147"/>
        <v/>
      </c>
      <c r="B9120" s="93"/>
      <c r="C9120" s="97"/>
      <c r="D9120" s="25"/>
      <c r="E9120" s="91"/>
      <c r="F9120" s="98"/>
      <c r="G9120" s="23"/>
      <c r="H9120" s="23"/>
      <c r="I9120" s="23"/>
      <c r="J9120" s="14" t="e">
        <f ca="1">F9120-(G9120+(SUMIF('RELACION PAGO DE CAJA'!B$3:B$9173,A9120,'RELACION PAGO DE CAJA'!K$3:K$9173)+SUMIF('RELACION PAGO DE CAJA'!B$3:B$9173,A9120,'RELACION PAGO DE CAJA'!L$3:L$9173)+(SUMIF('RELACION PAGO DE CAJA'!B$3:B$9173,A9120,'RELACION PAGO DE CAJA'!M$3:M$408)+(SUMIF('RELACION PAGO DE CAJA'!B$3:B$9173,A9120,'RELACION PAGO DE CAJA'!N$3:N$9173)))))</f>
        <v>#REF!</v>
      </c>
    </row>
    <row r="9121" spans="1:10">
      <c r="A9121" s="16" t="str">
        <f t="shared" si="147"/>
        <v/>
      </c>
      <c r="B9121" s="93"/>
      <c r="C9121" s="97"/>
      <c r="D9121" s="25"/>
      <c r="E9121" s="91"/>
      <c r="F9121" s="98"/>
      <c r="G9121" s="23"/>
      <c r="H9121" s="23"/>
      <c r="I9121" s="23"/>
      <c r="J9121" s="14" t="e">
        <f ca="1">F9121-(G9121+(SUMIF('RELACION PAGO DE CAJA'!B$3:B$9173,A9121,'RELACION PAGO DE CAJA'!K$3:K$9173)+SUMIF('RELACION PAGO DE CAJA'!B$3:B$9173,A9121,'RELACION PAGO DE CAJA'!L$3:L$9173)+(SUMIF('RELACION PAGO DE CAJA'!B$3:B$9173,A9121,'RELACION PAGO DE CAJA'!M$3:M$408)+(SUMIF('RELACION PAGO DE CAJA'!B$3:B$9173,A9121,'RELACION PAGO DE CAJA'!N$3:N$9173)))))</f>
        <v>#REF!</v>
      </c>
    </row>
    <row r="9122" spans="1:10">
      <c r="A9122" s="16" t="str">
        <f t="shared" si="147"/>
        <v/>
      </c>
      <c r="B9122" s="93"/>
      <c r="C9122" s="97"/>
      <c r="D9122" s="25"/>
      <c r="E9122" s="91"/>
      <c r="F9122" s="98"/>
      <c r="G9122" s="23"/>
      <c r="H9122" s="23"/>
      <c r="I9122" s="23"/>
      <c r="J9122" s="14" t="e">
        <f ca="1">F9122-(G9122+(SUMIF('RELACION PAGO DE CAJA'!B$3:B$9173,A9122,'RELACION PAGO DE CAJA'!K$3:K$9173)+SUMIF('RELACION PAGO DE CAJA'!B$3:B$9173,A9122,'RELACION PAGO DE CAJA'!L$3:L$9173)+(SUMIF('RELACION PAGO DE CAJA'!B$3:B$9173,A9122,'RELACION PAGO DE CAJA'!M$3:M$408)+(SUMIF('RELACION PAGO DE CAJA'!B$3:B$9173,A9122,'RELACION PAGO DE CAJA'!N$3:N$9173)))))</f>
        <v>#REF!</v>
      </c>
    </row>
    <row r="9123" spans="1:10">
      <c r="A9123" s="16" t="str">
        <f t="shared" si="147"/>
        <v/>
      </c>
      <c r="B9123" s="93"/>
      <c r="C9123" s="97"/>
      <c r="D9123" s="25"/>
      <c r="E9123" s="91"/>
      <c r="F9123" s="98"/>
      <c r="G9123" s="23"/>
      <c r="H9123" s="23"/>
      <c r="I9123" s="23"/>
      <c r="J9123" s="14" t="e">
        <f ca="1">F9123-(G9123+(SUMIF('RELACION PAGO DE CAJA'!B$3:B$9173,A9123,'RELACION PAGO DE CAJA'!K$3:K$9173)+SUMIF('RELACION PAGO DE CAJA'!B$3:B$9173,A9123,'RELACION PAGO DE CAJA'!L$3:L$9173)+(SUMIF('RELACION PAGO DE CAJA'!B$3:B$9173,A9123,'RELACION PAGO DE CAJA'!M$3:M$408)+(SUMIF('RELACION PAGO DE CAJA'!B$3:B$9173,A9123,'RELACION PAGO DE CAJA'!N$3:N$9173)))))</f>
        <v>#REF!</v>
      </c>
    </row>
    <row r="9124" spans="1:10">
      <c r="A9124" s="16" t="str">
        <f t="shared" si="147"/>
        <v/>
      </c>
      <c r="B9124" s="93"/>
      <c r="C9124" s="97"/>
      <c r="D9124" s="25"/>
      <c r="E9124" s="91"/>
      <c r="F9124" s="98"/>
      <c r="G9124" s="23"/>
      <c r="H9124" s="23"/>
      <c r="I9124" s="23"/>
      <c r="J9124" s="14" t="e">
        <f ca="1">F9124-(G9124+(SUMIF('RELACION PAGO DE CAJA'!B$3:B$9173,A9124,'RELACION PAGO DE CAJA'!K$3:K$9173)+SUMIF('RELACION PAGO DE CAJA'!B$3:B$9173,A9124,'RELACION PAGO DE CAJA'!L$3:L$9173)+(SUMIF('RELACION PAGO DE CAJA'!B$3:B$9173,A9124,'RELACION PAGO DE CAJA'!M$3:M$408)+(SUMIF('RELACION PAGO DE CAJA'!B$3:B$9173,A9124,'RELACION PAGO DE CAJA'!N$3:N$9173)))))</f>
        <v>#REF!</v>
      </c>
    </row>
    <row r="9125" spans="1:10">
      <c r="A9125" s="16" t="str">
        <f t="shared" si="147"/>
        <v/>
      </c>
      <c r="B9125" s="93"/>
      <c r="C9125" s="97"/>
      <c r="D9125" s="25"/>
      <c r="E9125" s="91"/>
      <c r="F9125" s="98"/>
      <c r="G9125" s="23"/>
      <c r="H9125" s="23"/>
      <c r="I9125" s="23"/>
      <c r="J9125" s="14" t="e">
        <f ca="1">F9125-(G9125+(SUMIF('RELACION PAGO DE CAJA'!B$3:B$9173,A9125,'RELACION PAGO DE CAJA'!K$3:K$9173)+SUMIF('RELACION PAGO DE CAJA'!B$3:B$9173,A9125,'RELACION PAGO DE CAJA'!L$3:L$9173)+(SUMIF('RELACION PAGO DE CAJA'!B$3:B$9173,A9125,'RELACION PAGO DE CAJA'!M$3:M$408)+(SUMIF('RELACION PAGO DE CAJA'!B$3:B$9173,A9125,'RELACION PAGO DE CAJA'!N$3:N$9173)))))</f>
        <v>#REF!</v>
      </c>
    </row>
    <row r="9126" spans="1:10">
      <c r="A9126" s="16" t="str">
        <f t="shared" si="147"/>
        <v/>
      </c>
      <c r="B9126" s="93"/>
      <c r="C9126" s="97"/>
      <c r="D9126" s="25"/>
      <c r="E9126" s="91"/>
      <c r="F9126" s="98"/>
      <c r="G9126" s="23"/>
      <c r="H9126" s="23"/>
      <c r="I9126" s="23"/>
      <c r="J9126" s="14" t="e">
        <f ca="1">F9126-(G9126+(SUMIF('RELACION PAGO DE CAJA'!B$3:B$9173,A9126,'RELACION PAGO DE CAJA'!K$3:K$9173)+SUMIF('RELACION PAGO DE CAJA'!B$3:B$9173,A9126,'RELACION PAGO DE CAJA'!L$3:L$9173)+(SUMIF('RELACION PAGO DE CAJA'!B$3:B$9173,A9126,'RELACION PAGO DE CAJA'!M$3:M$408)+(SUMIF('RELACION PAGO DE CAJA'!B$3:B$9173,A9126,'RELACION PAGO DE CAJA'!N$3:N$9173)))))</f>
        <v>#REF!</v>
      </c>
    </row>
    <row r="9127" spans="1:10">
      <c r="A9127" s="16" t="str">
        <f t="shared" si="147"/>
        <v/>
      </c>
      <c r="B9127" s="93"/>
      <c r="C9127" s="97"/>
      <c r="D9127" s="25"/>
      <c r="E9127" s="91"/>
      <c r="F9127" s="98"/>
      <c r="G9127" s="23"/>
      <c r="H9127" s="23"/>
      <c r="I9127" s="23"/>
      <c r="J9127" s="14" t="e">
        <f ca="1">F9127-(G9127+(SUMIF('RELACION PAGO DE CAJA'!B$3:B$9173,A9127,'RELACION PAGO DE CAJA'!K$3:K$9173)+SUMIF('RELACION PAGO DE CAJA'!B$3:B$9173,A9127,'RELACION PAGO DE CAJA'!L$3:L$9173)+(SUMIF('RELACION PAGO DE CAJA'!B$3:B$9173,A9127,'RELACION PAGO DE CAJA'!M$3:M$408)+(SUMIF('RELACION PAGO DE CAJA'!B$3:B$9173,A9127,'RELACION PAGO DE CAJA'!N$3:N$9173)))))</f>
        <v>#REF!</v>
      </c>
    </row>
    <row r="9128" spans="1:10">
      <c r="A9128" s="16" t="str">
        <f t="shared" si="147"/>
        <v/>
      </c>
      <c r="B9128" s="93"/>
      <c r="C9128" s="97"/>
      <c r="D9128" s="25"/>
      <c r="E9128" s="91"/>
      <c r="F9128" s="98"/>
      <c r="G9128" s="23"/>
      <c r="H9128" s="23"/>
      <c r="I9128" s="23"/>
      <c r="J9128" s="14" t="e">
        <f ca="1">F9128-(G9128+(SUMIF('RELACION PAGO DE CAJA'!B$3:B$9173,A9128,'RELACION PAGO DE CAJA'!K$3:K$9173)+SUMIF('RELACION PAGO DE CAJA'!B$3:B$9173,A9128,'RELACION PAGO DE CAJA'!L$3:L$9173)+(SUMIF('RELACION PAGO DE CAJA'!B$3:B$9173,A9128,'RELACION PAGO DE CAJA'!M$3:M$408)+(SUMIF('RELACION PAGO DE CAJA'!B$3:B$9173,A9128,'RELACION PAGO DE CAJA'!N$3:N$9173)))))</f>
        <v>#REF!</v>
      </c>
    </row>
    <row r="9129" spans="1:10">
      <c r="A9129" s="16" t="str">
        <f t="shared" si="147"/>
        <v/>
      </c>
      <c r="B9129" s="93"/>
      <c r="C9129" s="97"/>
      <c r="D9129" s="25"/>
      <c r="E9129" s="91"/>
      <c r="F9129" s="98"/>
      <c r="G9129" s="23"/>
      <c r="H9129" s="23"/>
      <c r="I9129" s="23"/>
      <c r="J9129" s="14" t="e">
        <f ca="1">F9129-(G9129+(SUMIF('RELACION PAGO DE CAJA'!B$3:B$9173,A9129,'RELACION PAGO DE CAJA'!K$3:K$9173)+SUMIF('RELACION PAGO DE CAJA'!B$3:B$9173,A9129,'RELACION PAGO DE CAJA'!L$3:L$9173)+(SUMIF('RELACION PAGO DE CAJA'!B$3:B$9173,A9129,'RELACION PAGO DE CAJA'!M$3:M$408)+(SUMIF('RELACION PAGO DE CAJA'!B$3:B$9173,A9129,'RELACION PAGO DE CAJA'!N$3:N$9173)))))</f>
        <v>#REF!</v>
      </c>
    </row>
    <row r="9130" spans="1:10">
      <c r="A9130" s="16" t="str">
        <f t="shared" si="147"/>
        <v/>
      </c>
      <c r="B9130" s="93"/>
      <c r="C9130" s="97"/>
      <c r="D9130" s="25"/>
      <c r="E9130" s="91"/>
      <c r="F9130" s="98"/>
      <c r="G9130" s="23"/>
      <c r="H9130" s="23"/>
      <c r="I9130" s="23"/>
      <c r="J9130" s="14" t="e">
        <f ca="1">F9130-(G9130+(SUMIF('RELACION PAGO DE CAJA'!B$3:B$9173,A9130,'RELACION PAGO DE CAJA'!K$3:K$9173)+SUMIF('RELACION PAGO DE CAJA'!B$3:B$9173,A9130,'RELACION PAGO DE CAJA'!L$3:L$9173)+(SUMIF('RELACION PAGO DE CAJA'!B$3:B$9173,A9130,'RELACION PAGO DE CAJA'!M$3:M$408)+(SUMIF('RELACION PAGO DE CAJA'!B$3:B$9173,A9130,'RELACION PAGO DE CAJA'!N$3:N$9173)))))</f>
        <v>#REF!</v>
      </c>
    </row>
    <row r="9131" spans="1:10">
      <c r="A9131" s="16" t="str">
        <f t="shared" si="147"/>
        <v/>
      </c>
      <c r="B9131" s="93"/>
      <c r="C9131" s="97"/>
      <c r="D9131" s="25"/>
      <c r="E9131" s="91"/>
      <c r="F9131" s="98"/>
      <c r="G9131" s="23"/>
      <c r="H9131" s="23"/>
      <c r="I9131" s="23"/>
      <c r="J9131" s="14" t="e">
        <f ca="1">F9131-(G9131+(SUMIF('RELACION PAGO DE CAJA'!B$3:B$9173,A9131,'RELACION PAGO DE CAJA'!K$3:K$9173)+SUMIF('RELACION PAGO DE CAJA'!B$3:B$9173,A9131,'RELACION PAGO DE CAJA'!L$3:L$9173)+(SUMIF('RELACION PAGO DE CAJA'!B$3:B$9173,A9131,'RELACION PAGO DE CAJA'!M$3:M$408)+(SUMIF('RELACION PAGO DE CAJA'!B$3:B$9173,A9131,'RELACION PAGO DE CAJA'!N$3:N$9173)))))</f>
        <v>#REF!</v>
      </c>
    </row>
    <row r="9132" spans="1:10">
      <c r="A9132" s="16" t="str">
        <f t="shared" si="147"/>
        <v/>
      </c>
      <c r="B9132" s="93"/>
      <c r="C9132" s="97"/>
      <c r="D9132" s="25"/>
      <c r="E9132" s="91"/>
      <c r="F9132" s="98"/>
      <c r="G9132" s="23"/>
      <c r="H9132" s="23"/>
      <c r="I9132" s="23"/>
      <c r="J9132" s="14" t="e">
        <f ca="1">F9132-(G9132+(SUMIF('RELACION PAGO DE CAJA'!B$3:B$9173,A9132,'RELACION PAGO DE CAJA'!K$3:K$9173)+SUMIF('RELACION PAGO DE CAJA'!B$3:B$9173,A9132,'RELACION PAGO DE CAJA'!L$3:L$9173)+(SUMIF('RELACION PAGO DE CAJA'!B$3:B$9173,A9132,'RELACION PAGO DE CAJA'!M$3:M$408)+(SUMIF('RELACION PAGO DE CAJA'!B$3:B$9173,A9132,'RELACION PAGO DE CAJA'!N$3:N$9173)))))</f>
        <v>#REF!</v>
      </c>
    </row>
    <row r="9133" spans="1:10">
      <c r="A9133" s="16" t="str">
        <f t="shared" si="147"/>
        <v/>
      </c>
      <c r="B9133" s="93"/>
      <c r="C9133" s="97"/>
      <c r="D9133" s="25"/>
      <c r="E9133" s="91"/>
      <c r="F9133" s="98"/>
      <c r="G9133" s="23"/>
      <c r="H9133" s="23"/>
      <c r="I9133" s="23"/>
      <c r="J9133" s="14" t="e">
        <f ca="1">F9133-(G9133+(SUMIF('RELACION PAGO DE CAJA'!B$3:B$9173,A9133,'RELACION PAGO DE CAJA'!K$3:K$9173)+SUMIF('RELACION PAGO DE CAJA'!B$3:B$9173,A9133,'RELACION PAGO DE CAJA'!L$3:L$9173)+(SUMIF('RELACION PAGO DE CAJA'!B$3:B$9173,A9133,'RELACION PAGO DE CAJA'!M$3:M$408)+(SUMIF('RELACION PAGO DE CAJA'!B$3:B$9173,A9133,'RELACION PAGO DE CAJA'!N$3:N$9173)))))</f>
        <v>#REF!</v>
      </c>
    </row>
    <row r="9134" spans="1:10">
      <c r="A9134" s="16" t="str">
        <f t="shared" si="147"/>
        <v/>
      </c>
      <c r="B9134" s="93"/>
      <c r="C9134" s="97"/>
      <c r="D9134" s="25"/>
      <c r="E9134" s="91"/>
      <c r="F9134" s="98"/>
      <c r="G9134" s="23"/>
      <c r="H9134" s="23"/>
      <c r="I9134" s="23"/>
      <c r="J9134" s="14" t="e">
        <f ca="1">F9134-(G9134+(SUMIF('RELACION PAGO DE CAJA'!B$3:B$9173,A9134,'RELACION PAGO DE CAJA'!K$3:K$9173)+SUMIF('RELACION PAGO DE CAJA'!B$3:B$9173,A9134,'RELACION PAGO DE CAJA'!L$3:L$9173)+(SUMIF('RELACION PAGO DE CAJA'!B$3:B$9173,A9134,'RELACION PAGO DE CAJA'!M$3:M$408)+(SUMIF('RELACION PAGO DE CAJA'!B$3:B$9173,A9134,'RELACION PAGO DE CAJA'!N$3:N$9173)))))</f>
        <v>#REF!</v>
      </c>
    </row>
    <row r="9135" spans="1:10">
      <c r="A9135" s="16" t="str">
        <f t="shared" si="147"/>
        <v/>
      </c>
      <c r="B9135" s="93"/>
      <c r="C9135" s="97"/>
      <c r="D9135" s="25"/>
      <c r="E9135" s="91"/>
      <c r="F9135" s="98"/>
      <c r="G9135" s="23"/>
      <c r="H9135" s="23"/>
      <c r="I9135" s="23"/>
      <c r="J9135" s="14" t="e">
        <f ca="1">F9135-(G9135+(SUMIF('RELACION PAGO DE CAJA'!B$3:B$9173,A9135,'RELACION PAGO DE CAJA'!K$3:K$9173)+SUMIF('RELACION PAGO DE CAJA'!B$3:B$9173,A9135,'RELACION PAGO DE CAJA'!L$3:L$9173)+(SUMIF('RELACION PAGO DE CAJA'!B$3:B$9173,A9135,'RELACION PAGO DE CAJA'!M$3:M$408)+(SUMIF('RELACION PAGO DE CAJA'!B$3:B$9173,A9135,'RELACION PAGO DE CAJA'!N$3:N$9173)))))</f>
        <v>#REF!</v>
      </c>
    </row>
    <row r="9136" spans="1:10">
      <c r="A9136" s="16" t="str">
        <f t="shared" si="147"/>
        <v/>
      </c>
      <c r="B9136" s="93"/>
      <c r="C9136" s="97"/>
      <c r="D9136" s="25"/>
      <c r="E9136" s="91"/>
      <c r="F9136" s="98"/>
      <c r="G9136" s="23"/>
      <c r="H9136" s="23"/>
      <c r="I9136" s="23"/>
      <c r="J9136" s="14" t="e">
        <f ca="1">F9136-(G9136+(SUMIF('RELACION PAGO DE CAJA'!B$3:B$9173,A9136,'RELACION PAGO DE CAJA'!K$3:K$9173)+SUMIF('RELACION PAGO DE CAJA'!B$3:B$9173,A9136,'RELACION PAGO DE CAJA'!L$3:L$9173)+(SUMIF('RELACION PAGO DE CAJA'!B$3:B$9173,A9136,'RELACION PAGO DE CAJA'!M$3:M$408)+(SUMIF('RELACION PAGO DE CAJA'!B$3:B$9173,A9136,'RELACION PAGO DE CAJA'!N$3:N$9173)))))</f>
        <v>#REF!</v>
      </c>
    </row>
    <row r="9137" spans="1:10">
      <c r="A9137" s="16" t="str">
        <f t="shared" si="147"/>
        <v/>
      </c>
      <c r="B9137" s="93"/>
      <c r="C9137" s="97"/>
      <c r="D9137" s="25"/>
      <c r="E9137" s="91"/>
      <c r="F9137" s="98"/>
      <c r="G9137" s="23"/>
      <c r="H9137" s="23"/>
      <c r="I9137" s="23"/>
      <c r="J9137" s="14" t="e">
        <f ca="1">F9137-(G9137+(SUMIF('RELACION PAGO DE CAJA'!B$3:B$9173,A9137,'RELACION PAGO DE CAJA'!K$3:K$9173)+SUMIF('RELACION PAGO DE CAJA'!B$3:B$9173,A9137,'RELACION PAGO DE CAJA'!L$3:L$9173)+(SUMIF('RELACION PAGO DE CAJA'!B$3:B$9173,A9137,'RELACION PAGO DE CAJA'!M$3:M$408)+(SUMIF('RELACION PAGO DE CAJA'!B$3:B$9173,A9137,'RELACION PAGO DE CAJA'!N$3:N$9173)))))</f>
        <v>#REF!</v>
      </c>
    </row>
    <row r="9138" spans="1:10">
      <c r="A9138" s="16" t="str">
        <f t="shared" si="147"/>
        <v/>
      </c>
      <c r="B9138" s="93"/>
      <c r="C9138" s="97"/>
      <c r="D9138" s="25"/>
      <c r="E9138" s="91"/>
      <c r="F9138" s="98"/>
      <c r="G9138" s="23"/>
      <c r="H9138" s="23"/>
      <c r="I9138" s="23"/>
      <c r="J9138" s="14" t="e">
        <f ca="1">F9138-(G9138+(SUMIF('RELACION PAGO DE CAJA'!B$3:B$9173,A9138,'RELACION PAGO DE CAJA'!K$3:K$9173)+SUMIF('RELACION PAGO DE CAJA'!B$3:B$9173,A9138,'RELACION PAGO DE CAJA'!L$3:L$9173)+(SUMIF('RELACION PAGO DE CAJA'!B$3:B$9173,A9138,'RELACION PAGO DE CAJA'!M$3:M$408)+(SUMIF('RELACION PAGO DE CAJA'!B$3:B$9173,A9138,'RELACION PAGO DE CAJA'!N$3:N$9173)))))</f>
        <v>#REF!</v>
      </c>
    </row>
    <row r="9139" spans="1:10">
      <c r="A9139" s="16" t="str">
        <f t="shared" si="147"/>
        <v/>
      </c>
      <c r="B9139" s="93"/>
      <c r="C9139" s="97"/>
      <c r="D9139" s="25"/>
      <c r="E9139" s="91"/>
      <c r="F9139" s="98"/>
      <c r="G9139" s="23"/>
      <c r="H9139" s="23"/>
      <c r="I9139" s="23"/>
      <c r="J9139" s="14" t="e">
        <f ca="1">F9139-(G9139+(SUMIF('RELACION PAGO DE CAJA'!B$3:B$9173,A9139,'RELACION PAGO DE CAJA'!K$3:K$9173)+SUMIF('RELACION PAGO DE CAJA'!B$3:B$9173,A9139,'RELACION PAGO DE CAJA'!L$3:L$9173)+(SUMIF('RELACION PAGO DE CAJA'!B$3:B$9173,A9139,'RELACION PAGO DE CAJA'!M$3:M$408)+(SUMIF('RELACION PAGO DE CAJA'!B$3:B$9173,A9139,'RELACION PAGO DE CAJA'!N$3:N$9173)))))</f>
        <v>#REF!</v>
      </c>
    </row>
    <row r="9140" spans="1:10">
      <c r="A9140" s="16" t="str">
        <f t="shared" si="147"/>
        <v/>
      </c>
      <c r="B9140" s="93"/>
      <c r="C9140" s="97"/>
      <c r="D9140" s="25"/>
      <c r="E9140" s="91"/>
      <c r="F9140" s="98"/>
      <c r="G9140" s="23"/>
      <c r="H9140" s="23"/>
      <c r="I9140" s="23"/>
      <c r="J9140" s="14" t="e">
        <f ca="1">F9140-(G9140+(SUMIF('RELACION PAGO DE CAJA'!B$3:B$9173,A9140,'RELACION PAGO DE CAJA'!K$3:K$9173)+SUMIF('RELACION PAGO DE CAJA'!B$3:B$9173,A9140,'RELACION PAGO DE CAJA'!L$3:L$9173)+(SUMIF('RELACION PAGO DE CAJA'!B$3:B$9173,A9140,'RELACION PAGO DE CAJA'!M$3:M$408)+(SUMIF('RELACION PAGO DE CAJA'!B$3:B$9173,A9140,'RELACION PAGO DE CAJA'!N$3:N$9173)))))</f>
        <v>#REF!</v>
      </c>
    </row>
    <row r="9141" spans="1:10">
      <c r="A9141" s="16" t="str">
        <f t="shared" si="147"/>
        <v/>
      </c>
      <c r="B9141" s="93"/>
      <c r="C9141" s="97"/>
      <c r="D9141" s="25"/>
      <c r="E9141" s="91"/>
      <c r="F9141" s="98"/>
      <c r="G9141" s="23"/>
      <c r="H9141" s="23"/>
      <c r="I9141" s="23"/>
      <c r="J9141" s="14" t="e">
        <f ca="1">F9141-(G9141+(SUMIF('RELACION PAGO DE CAJA'!B$3:B$9173,A9141,'RELACION PAGO DE CAJA'!K$3:K$9173)+SUMIF('RELACION PAGO DE CAJA'!B$3:B$9173,A9141,'RELACION PAGO DE CAJA'!L$3:L$9173)+(SUMIF('RELACION PAGO DE CAJA'!B$3:B$9173,A9141,'RELACION PAGO DE CAJA'!M$3:M$408)+(SUMIF('RELACION PAGO DE CAJA'!B$3:B$9173,A9141,'RELACION PAGO DE CAJA'!N$3:N$9173)))))</f>
        <v>#REF!</v>
      </c>
    </row>
    <row r="9142" spans="1:10">
      <c r="A9142" s="16" t="str">
        <f t="shared" si="147"/>
        <v/>
      </c>
      <c r="B9142" s="93"/>
      <c r="C9142" s="97"/>
      <c r="D9142" s="25"/>
      <c r="E9142" s="91"/>
      <c r="F9142" s="98"/>
      <c r="G9142" s="23"/>
      <c r="H9142" s="23"/>
      <c r="I9142" s="23"/>
      <c r="J9142" s="14" t="e">
        <f ca="1">F9142-(G9142+(SUMIF('RELACION PAGO DE CAJA'!B$3:B$9173,A9142,'RELACION PAGO DE CAJA'!K$3:K$9173)+SUMIF('RELACION PAGO DE CAJA'!B$3:B$9173,A9142,'RELACION PAGO DE CAJA'!L$3:L$9173)+(SUMIF('RELACION PAGO DE CAJA'!B$3:B$9173,A9142,'RELACION PAGO DE CAJA'!M$3:M$408)+(SUMIF('RELACION PAGO DE CAJA'!B$3:B$9173,A9142,'RELACION PAGO DE CAJA'!N$3:N$9173)))))</f>
        <v>#REF!</v>
      </c>
    </row>
    <row r="9143" spans="1:10">
      <c r="A9143" s="16" t="str">
        <f t="shared" si="147"/>
        <v/>
      </c>
      <c r="B9143" s="93"/>
      <c r="C9143" s="97"/>
      <c r="D9143" s="25"/>
      <c r="E9143" s="91"/>
      <c r="F9143" s="98"/>
      <c r="G9143" s="23"/>
      <c r="H9143" s="23"/>
      <c r="I9143" s="23"/>
      <c r="J9143" s="14" t="e">
        <f ca="1">F9143-(G9143+(SUMIF('RELACION PAGO DE CAJA'!B$3:B$9173,A9143,'RELACION PAGO DE CAJA'!K$3:K$9173)+SUMIF('RELACION PAGO DE CAJA'!B$3:B$9173,A9143,'RELACION PAGO DE CAJA'!L$3:L$9173)+(SUMIF('RELACION PAGO DE CAJA'!B$3:B$9173,A9143,'RELACION PAGO DE CAJA'!M$3:M$408)+(SUMIF('RELACION PAGO DE CAJA'!B$3:B$9173,A9143,'RELACION PAGO DE CAJA'!N$3:N$9173)))))</f>
        <v>#REF!</v>
      </c>
    </row>
    <row r="9144" spans="1:10">
      <c r="A9144" s="16" t="str">
        <f t="shared" si="147"/>
        <v/>
      </c>
      <c r="B9144" s="93"/>
      <c r="C9144" s="97"/>
      <c r="D9144" s="25"/>
      <c r="E9144" s="91"/>
      <c r="F9144" s="98"/>
      <c r="G9144" s="23"/>
      <c r="H9144" s="23"/>
      <c r="I9144" s="23"/>
      <c r="J9144" s="14" t="e">
        <f ca="1">F9144-(G9144+(SUMIF('RELACION PAGO DE CAJA'!B$3:B$9173,A9144,'RELACION PAGO DE CAJA'!K$3:K$9173)+SUMIF('RELACION PAGO DE CAJA'!B$3:B$9173,A9144,'RELACION PAGO DE CAJA'!L$3:L$9173)+(SUMIF('RELACION PAGO DE CAJA'!B$3:B$9173,A9144,'RELACION PAGO DE CAJA'!M$3:M$408)+(SUMIF('RELACION PAGO DE CAJA'!B$3:B$9173,A9144,'RELACION PAGO DE CAJA'!N$3:N$9173)))))</f>
        <v>#REF!</v>
      </c>
    </row>
    <row r="9145" spans="1:10">
      <c r="A9145" s="16" t="str">
        <f t="shared" si="147"/>
        <v/>
      </c>
      <c r="B9145" s="93"/>
      <c r="C9145" s="97"/>
      <c r="D9145" s="25"/>
      <c r="E9145" s="91"/>
      <c r="F9145" s="98"/>
      <c r="G9145" s="23"/>
      <c r="H9145" s="23"/>
      <c r="I9145" s="23"/>
      <c r="J9145" s="14" t="e">
        <f ca="1">F9145-(G9145+(SUMIF('RELACION PAGO DE CAJA'!B$3:B$9173,A9145,'RELACION PAGO DE CAJA'!K$3:K$9173)+SUMIF('RELACION PAGO DE CAJA'!B$3:B$9173,A9145,'RELACION PAGO DE CAJA'!L$3:L$9173)+(SUMIF('RELACION PAGO DE CAJA'!B$3:B$9173,A9145,'RELACION PAGO DE CAJA'!M$3:M$408)+(SUMIF('RELACION PAGO DE CAJA'!B$3:B$9173,A9145,'RELACION PAGO DE CAJA'!N$3:N$9173)))))</f>
        <v>#REF!</v>
      </c>
    </row>
    <row r="9146" spans="1:10">
      <c r="A9146" s="16" t="str">
        <f t="shared" si="147"/>
        <v/>
      </c>
      <c r="B9146" s="93"/>
      <c r="C9146" s="97"/>
      <c r="D9146" s="25"/>
      <c r="E9146" s="91"/>
      <c r="F9146" s="98"/>
      <c r="G9146" s="23"/>
      <c r="H9146" s="23"/>
      <c r="I9146" s="23"/>
      <c r="J9146" s="14" t="e">
        <f ca="1">F9146-(G9146+(SUMIF('RELACION PAGO DE CAJA'!B$3:B$9173,A9146,'RELACION PAGO DE CAJA'!K$3:K$9173)+SUMIF('RELACION PAGO DE CAJA'!B$3:B$9173,A9146,'RELACION PAGO DE CAJA'!L$3:L$9173)+(SUMIF('RELACION PAGO DE CAJA'!B$3:B$9173,A9146,'RELACION PAGO DE CAJA'!M$3:M$408)+(SUMIF('RELACION PAGO DE CAJA'!B$3:B$9173,A9146,'RELACION PAGO DE CAJA'!N$3:N$9173)))))</f>
        <v>#REF!</v>
      </c>
    </row>
    <row r="9147" spans="1:10">
      <c r="A9147" s="16" t="str">
        <f t="shared" si="147"/>
        <v/>
      </c>
      <c r="B9147" s="93"/>
      <c r="C9147" s="97"/>
      <c r="D9147" s="25"/>
      <c r="E9147" s="91"/>
      <c r="F9147" s="98"/>
      <c r="G9147" s="23"/>
      <c r="H9147" s="23"/>
      <c r="I9147" s="23"/>
      <c r="J9147" s="14" t="e">
        <f ca="1">F9147-(G9147+(SUMIF('RELACION PAGO DE CAJA'!B$3:B$9173,A9147,'RELACION PAGO DE CAJA'!K$3:K$9173)+SUMIF('RELACION PAGO DE CAJA'!B$3:B$9173,A9147,'RELACION PAGO DE CAJA'!L$3:L$9173)+(SUMIF('RELACION PAGO DE CAJA'!B$3:B$9173,A9147,'RELACION PAGO DE CAJA'!M$3:M$408)+(SUMIF('RELACION PAGO DE CAJA'!B$3:B$9173,A9147,'RELACION PAGO DE CAJA'!N$3:N$9173)))))</f>
        <v>#REF!</v>
      </c>
    </row>
    <row r="9148" spans="1:10">
      <c r="A9148" s="16" t="str">
        <f t="shared" si="147"/>
        <v/>
      </c>
      <c r="B9148" s="93"/>
      <c r="C9148" s="97"/>
      <c r="D9148" s="25"/>
      <c r="E9148" s="91"/>
      <c r="F9148" s="98"/>
      <c r="G9148" s="23"/>
      <c r="H9148" s="23"/>
      <c r="I9148" s="23"/>
      <c r="J9148" s="14" t="e">
        <f ca="1">F9148-(G9148+(SUMIF('RELACION PAGO DE CAJA'!B$3:B$9173,A9148,'RELACION PAGO DE CAJA'!K$3:K$9173)+SUMIF('RELACION PAGO DE CAJA'!B$3:B$9173,A9148,'RELACION PAGO DE CAJA'!L$3:L$9173)+(SUMIF('RELACION PAGO DE CAJA'!B$3:B$9173,A9148,'RELACION PAGO DE CAJA'!M$3:M$408)+(SUMIF('RELACION PAGO DE CAJA'!B$3:B$9173,A9148,'RELACION PAGO DE CAJA'!N$3:N$9173)))))</f>
        <v>#REF!</v>
      </c>
    </row>
    <row r="9149" spans="1:10">
      <c r="A9149" s="16" t="str">
        <f t="shared" si="147"/>
        <v/>
      </c>
      <c r="B9149" s="93"/>
      <c r="C9149" s="97"/>
      <c r="D9149" s="25"/>
      <c r="E9149" s="91"/>
      <c r="F9149" s="98"/>
      <c r="G9149" s="23"/>
      <c r="H9149" s="23"/>
      <c r="I9149" s="23"/>
      <c r="J9149" s="14" t="e">
        <f ca="1">F9149-(G9149+(SUMIF('RELACION PAGO DE CAJA'!B$3:B$9173,A9149,'RELACION PAGO DE CAJA'!K$3:K$9173)+SUMIF('RELACION PAGO DE CAJA'!B$3:B$9173,A9149,'RELACION PAGO DE CAJA'!L$3:L$9173)+(SUMIF('RELACION PAGO DE CAJA'!B$3:B$9173,A9149,'RELACION PAGO DE CAJA'!M$3:M$408)+(SUMIF('RELACION PAGO DE CAJA'!B$3:B$9173,A9149,'RELACION PAGO DE CAJA'!N$3:N$9173)))))</f>
        <v>#REF!</v>
      </c>
    </row>
    <row r="9150" spans="1:10">
      <c r="A9150" s="16" t="str">
        <f t="shared" si="147"/>
        <v/>
      </c>
      <c r="B9150" s="93"/>
      <c r="C9150" s="97"/>
      <c r="D9150" s="25"/>
      <c r="E9150" s="91"/>
      <c r="F9150" s="98"/>
      <c r="G9150" s="23"/>
      <c r="H9150" s="23"/>
      <c r="I9150" s="23"/>
      <c r="J9150" s="14" t="e">
        <f ca="1">F9150-(G9150+(SUMIF('RELACION PAGO DE CAJA'!B$3:B$9173,A9150,'RELACION PAGO DE CAJA'!K$3:K$9173)+SUMIF('RELACION PAGO DE CAJA'!B$3:B$9173,A9150,'RELACION PAGO DE CAJA'!L$3:L$9173)+(SUMIF('RELACION PAGO DE CAJA'!B$3:B$9173,A9150,'RELACION PAGO DE CAJA'!M$3:M$408)+(SUMIF('RELACION PAGO DE CAJA'!B$3:B$9173,A9150,'RELACION PAGO DE CAJA'!N$3:N$9173)))))</f>
        <v>#REF!</v>
      </c>
    </row>
    <row r="9151" spans="1:10">
      <c r="A9151" s="16" t="str">
        <f t="shared" si="147"/>
        <v/>
      </c>
      <c r="B9151" s="93"/>
      <c r="C9151" s="97"/>
      <c r="D9151" s="25"/>
      <c r="E9151" s="91"/>
      <c r="F9151" s="98"/>
      <c r="G9151" s="23"/>
      <c r="H9151" s="23"/>
      <c r="I9151" s="23"/>
      <c r="J9151" s="14" t="e">
        <f ca="1">F9151-(G9151+(SUMIF('RELACION PAGO DE CAJA'!B$3:B$9173,A9151,'RELACION PAGO DE CAJA'!K$3:K$9173)+SUMIF('RELACION PAGO DE CAJA'!B$3:B$9173,A9151,'RELACION PAGO DE CAJA'!L$3:L$9173)+(SUMIF('RELACION PAGO DE CAJA'!B$3:B$9173,A9151,'RELACION PAGO DE CAJA'!M$3:M$408)+(SUMIF('RELACION PAGO DE CAJA'!B$3:B$9173,A9151,'RELACION PAGO DE CAJA'!N$3:N$9173)))))</f>
        <v>#REF!</v>
      </c>
    </row>
    <row r="9152" spans="1:10">
      <c r="A9152" s="16" t="str">
        <f t="shared" si="147"/>
        <v/>
      </c>
      <c r="B9152" s="93"/>
      <c r="C9152" s="97"/>
      <c r="D9152" s="25"/>
      <c r="E9152" s="91"/>
      <c r="F9152" s="98"/>
      <c r="G9152" s="23"/>
      <c r="H9152" s="23"/>
      <c r="I9152" s="23"/>
      <c r="J9152" s="14" t="e">
        <f ca="1">F9152-(G9152+(SUMIF('RELACION PAGO DE CAJA'!B$3:B$9173,A9152,'RELACION PAGO DE CAJA'!K$3:K$9173)+SUMIF('RELACION PAGO DE CAJA'!B$3:B$9173,A9152,'RELACION PAGO DE CAJA'!L$3:L$9173)+(SUMIF('RELACION PAGO DE CAJA'!B$3:B$9173,A9152,'RELACION PAGO DE CAJA'!M$3:M$408)+(SUMIF('RELACION PAGO DE CAJA'!B$3:B$9173,A9152,'RELACION PAGO DE CAJA'!N$3:N$9173)))))</f>
        <v>#REF!</v>
      </c>
    </row>
    <row r="9153" spans="1:10">
      <c r="A9153" s="16" t="str">
        <f t="shared" si="147"/>
        <v/>
      </c>
      <c r="B9153" s="93"/>
      <c r="C9153" s="97"/>
      <c r="D9153" s="25"/>
      <c r="E9153" s="91"/>
      <c r="F9153" s="98"/>
      <c r="G9153" s="23"/>
      <c r="H9153" s="23"/>
      <c r="I9153" s="23"/>
      <c r="J9153" s="14" t="e">
        <f ca="1">F9153-(G9153+(SUMIF('RELACION PAGO DE CAJA'!B$3:B$9173,A9153,'RELACION PAGO DE CAJA'!K$3:K$9173)+SUMIF('RELACION PAGO DE CAJA'!B$3:B$9173,A9153,'RELACION PAGO DE CAJA'!L$3:L$9173)+(SUMIF('RELACION PAGO DE CAJA'!B$3:B$9173,A9153,'RELACION PAGO DE CAJA'!M$3:M$408)+(SUMIF('RELACION PAGO DE CAJA'!B$3:B$9173,A9153,'RELACION PAGO DE CAJA'!N$3:N$9173)))))</f>
        <v>#REF!</v>
      </c>
    </row>
    <row r="9154" spans="1:10">
      <c r="A9154" s="16" t="str">
        <f t="shared" si="147"/>
        <v/>
      </c>
      <c r="B9154" s="93"/>
      <c r="C9154" s="97"/>
      <c r="D9154" s="25"/>
      <c r="E9154" s="91"/>
      <c r="F9154" s="98"/>
      <c r="G9154" s="23"/>
      <c r="H9154" s="23"/>
      <c r="I9154" s="23"/>
      <c r="J9154" s="14" t="e">
        <f ca="1">F9154-(G9154+(SUMIF('RELACION PAGO DE CAJA'!B$3:B$9173,A9154,'RELACION PAGO DE CAJA'!K$3:K$9173)+SUMIF('RELACION PAGO DE CAJA'!B$3:B$9173,A9154,'RELACION PAGO DE CAJA'!L$3:L$9173)+(SUMIF('RELACION PAGO DE CAJA'!B$3:B$9173,A9154,'RELACION PAGO DE CAJA'!M$3:M$408)+(SUMIF('RELACION PAGO DE CAJA'!B$3:B$9173,A9154,'RELACION PAGO DE CAJA'!N$3:N$9173)))))</f>
        <v>#REF!</v>
      </c>
    </row>
    <row r="9155" spans="1:10">
      <c r="A9155" s="16" t="str">
        <f t="shared" si="147"/>
        <v/>
      </c>
      <c r="B9155" s="93"/>
      <c r="C9155" s="97"/>
      <c r="D9155" s="25"/>
      <c r="E9155" s="91"/>
      <c r="F9155" s="98"/>
      <c r="G9155" s="23"/>
      <c r="H9155" s="23"/>
      <c r="I9155" s="23"/>
      <c r="J9155" s="14" t="e">
        <f ca="1">F9155-(G9155+(SUMIF('RELACION PAGO DE CAJA'!B$3:B$9173,A9155,'RELACION PAGO DE CAJA'!K$3:K$9173)+SUMIF('RELACION PAGO DE CAJA'!B$3:B$9173,A9155,'RELACION PAGO DE CAJA'!L$3:L$9173)+(SUMIF('RELACION PAGO DE CAJA'!B$3:B$9173,A9155,'RELACION PAGO DE CAJA'!M$3:M$408)+(SUMIF('RELACION PAGO DE CAJA'!B$3:B$9173,A9155,'RELACION PAGO DE CAJA'!N$3:N$9173)))))</f>
        <v>#REF!</v>
      </c>
    </row>
    <row r="9156" spans="1:10">
      <c r="A9156" s="16" t="str">
        <f t="shared" si="147"/>
        <v/>
      </c>
      <c r="B9156" s="93"/>
      <c r="C9156" s="97"/>
      <c r="D9156" s="25"/>
      <c r="E9156" s="91"/>
      <c r="F9156" s="98"/>
      <c r="G9156" s="23"/>
      <c r="H9156" s="23"/>
      <c r="I9156" s="23"/>
      <c r="J9156" s="14" t="e">
        <f ca="1">F9156-(G9156+(SUMIF('RELACION PAGO DE CAJA'!B$3:B$9173,A9156,'RELACION PAGO DE CAJA'!K$3:K$9173)+SUMIF('RELACION PAGO DE CAJA'!B$3:B$9173,A9156,'RELACION PAGO DE CAJA'!L$3:L$9173)+(SUMIF('RELACION PAGO DE CAJA'!B$3:B$9173,A9156,'RELACION PAGO DE CAJA'!M$3:M$408)+(SUMIF('RELACION PAGO DE CAJA'!B$3:B$9173,A9156,'RELACION PAGO DE CAJA'!N$3:N$9173)))))</f>
        <v>#REF!</v>
      </c>
    </row>
    <row r="9157" spans="1:10">
      <c r="A9157" s="16" t="str">
        <f t="shared" si="147"/>
        <v/>
      </c>
      <c r="B9157" s="93"/>
      <c r="C9157" s="97"/>
      <c r="D9157" s="25"/>
      <c r="E9157" s="91"/>
      <c r="F9157" s="98"/>
      <c r="G9157" s="23"/>
      <c r="H9157" s="23"/>
      <c r="I9157" s="23"/>
      <c r="J9157" s="14" t="e">
        <f ca="1">F9157-(G9157+(SUMIF('RELACION PAGO DE CAJA'!B$3:B$9173,A9157,'RELACION PAGO DE CAJA'!K$3:K$9173)+SUMIF('RELACION PAGO DE CAJA'!B$3:B$9173,A9157,'RELACION PAGO DE CAJA'!L$3:L$9173)+(SUMIF('RELACION PAGO DE CAJA'!B$3:B$9173,A9157,'RELACION PAGO DE CAJA'!M$3:M$408)+(SUMIF('RELACION PAGO DE CAJA'!B$3:B$9173,A9157,'RELACION PAGO DE CAJA'!N$3:N$9173)))))</f>
        <v>#REF!</v>
      </c>
    </row>
    <row r="9158" spans="1:10">
      <c r="A9158" s="16" t="str">
        <f t="shared" si="147"/>
        <v/>
      </c>
      <c r="B9158" s="93"/>
      <c r="C9158" s="97"/>
      <c r="D9158" s="25"/>
      <c r="E9158" s="91"/>
      <c r="F9158" s="98"/>
      <c r="G9158" s="23"/>
      <c r="H9158" s="23"/>
      <c r="I9158" s="23"/>
      <c r="J9158" s="14" t="e">
        <f ca="1">F9158-(G9158+(SUMIF('RELACION PAGO DE CAJA'!B$3:B$9173,A9158,'RELACION PAGO DE CAJA'!K$3:K$9173)+SUMIF('RELACION PAGO DE CAJA'!B$3:B$9173,A9158,'RELACION PAGO DE CAJA'!L$3:L$9173)+(SUMIF('RELACION PAGO DE CAJA'!B$3:B$9173,A9158,'RELACION PAGO DE CAJA'!M$3:M$408)+(SUMIF('RELACION PAGO DE CAJA'!B$3:B$9173,A9158,'RELACION PAGO DE CAJA'!N$3:N$9173)))))</f>
        <v>#REF!</v>
      </c>
    </row>
    <row r="9159" spans="1:10">
      <c r="A9159" s="16" t="str">
        <f t="shared" si="147"/>
        <v/>
      </c>
      <c r="B9159" s="93"/>
      <c r="C9159" s="97"/>
      <c r="D9159" s="25"/>
      <c r="E9159" s="91"/>
      <c r="F9159" s="98"/>
      <c r="G9159" s="23"/>
      <c r="H9159" s="23"/>
      <c r="I9159" s="23"/>
      <c r="J9159" s="14" t="e">
        <f ca="1">F9159-(G9159+(SUMIF('RELACION PAGO DE CAJA'!B$3:B$9173,A9159,'RELACION PAGO DE CAJA'!K$3:K$9173)+SUMIF('RELACION PAGO DE CAJA'!B$3:B$9173,A9159,'RELACION PAGO DE CAJA'!L$3:L$9173)+(SUMIF('RELACION PAGO DE CAJA'!B$3:B$9173,A9159,'RELACION PAGO DE CAJA'!M$3:M$408)+(SUMIF('RELACION PAGO DE CAJA'!B$3:B$9173,A9159,'RELACION PAGO DE CAJA'!N$3:N$9173)))))</f>
        <v>#REF!</v>
      </c>
    </row>
    <row r="9160" spans="1:10">
      <c r="A9160" s="16" t="str">
        <f t="shared" si="147"/>
        <v/>
      </c>
      <c r="B9160" s="93"/>
      <c r="C9160" s="97"/>
      <c r="D9160" s="25"/>
      <c r="E9160" s="91"/>
      <c r="F9160" s="98"/>
      <c r="G9160" s="23"/>
      <c r="H9160" s="23"/>
      <c r="I9160" s="23"/>
      <c r="J9160" s="14" t="e">
        <f ca="1">F9160-(G9160+(SUMIF('RELACION PAGO DE CAJA'!B$3:B$9173,A9160,'RELACION PAGO DE CAJA'!K$3:K$9173)+SUMIF('RELACION PAGO DE CAJA'!B$3:B$9173,A9160,'RELACION PAGO DE CAJA'!L$3:L$9173)+(SUMIF('RELACION PAGO DE CAJA'!B$3:B$9173,A9160,'RELACION PAGO DE CAJA'!M$3:M$408)+(SUMIF('RELACION PAGO DE CAJA'!B$3:B$9173,A9160,'RELACION PAGO DE CAJA'!N$3:N$9173)))))</f>
        <v>#REF!</v>
      </c>
    </row>
    <row r="9161" spans="1:10">
      <c r="A9161" s="16" t="str">
        <f t="shared" si="147"/>
        <v/>
      </c>
      <c r="B9161" s="93"/>
      <c r="C9161" s="97"/>
      <c r="D9161" s="25"/>
      <c r="E9161" s="91"/>
      <c r="F9161" s="98"/>
      <c r="G9161" s="23"/>
      <c r="H9161" s="23"/>
      <c r="I9161" s="23"/>
      <c r="J9161" s="14" t="e">
        <f ca="1">F9161-(G9161+(SUMIF('RELACION PAGO DE CAJA'!B$3:B$9173,A9161,'RELACION PAGO DE CAJA'!K$3:K$9173)+SUMIF('RELACION PAGO DE CAJA'!B$3:B$9173,A9161,'RELACION PAGO DE CAJA'!L$3:L$9173)+(SUMIF('RELACION PAGO DE CAJA'!B$3:B$9173,A9161,'RELACION PAGO DE CAJA'!M$3:M$408)+(SUMIF('RELACION PAGO DE CAJA'!B$3:B$9173,A9161,'RELACION PAGO DE CAJA'!N$3:N$9173)))))</f>
        <v>#REF!</v>
      </c>
    </row>
    <row r="9162" spans="1:10">
      <c r="A9162" s="16" t="str">
        <f t="shared" si="147"/>
        <v/>
      </c>
      <c r="B9162" s="93"/>
      <c r="C9162" s="97"/>
      <c r="D9162" s="25"/>
      <c r="E9162" s="91"/>
      <c r="F9162" s="98"/>
      <c r="G9162" s="23"/>
      <c r="H9162" s="23"/>
      <c r="I9162" s="23"/>
      <c r="J9162" s="14" t="e">
        <f ca="1">F9162-(G9162+(SUMIF('RELACION PAGO DE CAJA'!B$3:B$9173,A9162,'RELACION PAGO DE CAJA'!K$3:K$9173)+SUMIF('RELACION PAGO DE CAJA'!B$3:B$9173,A9162,'RELACION PAGO DE CAJA'!L$3:L$9173)+(SUMIF('RELACION PAGO DE CAJA'!B$3:B$9173,A9162,'RELACION PAGO DE CAJA'!M$3:M$408)+(SUMIF('RELACION PAGO DE CAJA'!B$3:B$9173,A9162,'RELACION PAGO DE CAJA'!N$3:N$9173)))))</f>
        <v>#REF!</v>
      </c>
    </row>
    <row r="9163" spans="1:10">
      <c r="A9163" s="16" t="str">
        <f t="shared" si="147"/>
        <v/>
      </c>
      <c r="B9163" s="93"/>
      <c r="C9163" s="97"/>
      <c r="D9163" s="25"/>
      <c r="E9163" s="91"/>
      <c r="F9163" s="98"/>
      <c r="G9163" s="23"/>
      <c r="H9163" s="23"/>
      <c r="I9163" s="23"/>
      <c r="J9163" s="14" t="e">
        <f ca="1">F9163-(G9163+(SUMIF('RELACION PAGO DE CAJA'!B$3:B$9173,A9163,'RELACION PAGO DE CAJA'!K$3:K$9173)+SUMIF('RELACION PAGO DE CAJA'!B$3:B$9173,A9163,'RELACION PAGO DE CAJA'!L$3:L$9173)+(SUMIF('RELACION PAGO DE CAJA'!B$3:B$9173,A9163,'RELACION PAGO DE CAJA'!M$3:M$408)+(SUMIF('RELACION PAGO DE CAJA'!B$3:B$9173,A9163,'RELACION PAGO DE CAJA'!N$3:N$9173)))))</f>
        <v>#REF!</v>
      </c>
    </row>
    <row r="9164" spans="1:10">
      <c r="A9164" s="16" t="str">
        <f t="shared" si="147"/>
        <v/>
      </c>
      <c r="B9164" s="93"/>
      <c r="C9164" s="97"/>
      <c r="D9164" s="25"/>
      <c r="E9164" s="91"/>
      <c r="F9164" s="98"/>
      <c r="G9164" s="23"/>
      <c r="H9164" s="23"/>
      <c r="I9164" s="23"/>
      <c r="J9164" s="14" t="e">
        <f ca="1">F9164-(G9164+(SUMIF('RELACION PAGO DE CAJA'!B$3:B$9173,A9164,'RELACION PAGO DE CAJA'!K$3:K$9173)+SUMIF('RELACION PAGO DE CAJA'!B$3:B$9173,A9164,'RELACION PAGO DE CAJA'!L$3:L$9173)+(SUMIF('RELACION PAGO DE CAJA'!B$3:B$9173,A9164,'RELACION PAGO DE CAJA'!M$3:M$408)+(SUMIF('RELACION PAGO DE CAJA'!B$3:B$9173,A9164,'RELACION PAGO DE CAJA'!N$3:N$9173)))))</f>
        <v>#REF!</v>
      </c>
    </row>
    <row r="9165" spans="1:10">
      <c r="A9165" s="16" t="str">
        <f t="shared" si="147"/>
        <v/>
      </c>
      <c r="B9165" s="93"/>
      <c r="C9165" s="97"/>
      <c r="D9165" s="25"/>
      <c r="E9165" s="91"/>
      <c r="F9165" s="98"/>
      <c r="G9165" s="23"/>
      <c r="H9165" s="23"/>
      <c r="I9165" s="23"/>
      <c r="J9165" s="14" t="e">
        <f ca="1">F9165-(G9165+(SUMIF('RELACION PAGO DE CAJA'!B$3:B$9173,A9165,'RELACION PAGO DE CAJA'!K$3:K$9173)+SUMIF('RELACION PAGO DE CAJA'!B$3:B$9173,A9165,'RELACION PAGO DE CAJA'!L$3:L$9173)+(SUMIF('RELACION PAGO DE CAJA'!B$3:B$9173,A9165,'RELACION PAGO DE CAJA'!M$3:M$408)+(SUMIF('RELACION PAGO DE CAJA'!B$3:B$9173,A9165,'RELACION PAGO DE CAJA'!N$3:N$9173)))))</f>
        <v>#REF!</v>
      </c>
    </row>
    <row r="9166" spans="1:10">
      <c r="A9166" s="16" t="str">
        <f t="shared" si="147"/>
        <v/>
      </c>
      <c r="B9166" s="93"/>
      <c r="C9166" s="97"/>
      <c r="D9166" s="25"/>
      <c r="E9166" s="91"/>
      <c r="F9166" s="98"/>
      <c r="G9166" s="23"/>
      <c r="H9166" s="23"/>
      <c r="I9166" s="23"/>
      <c r="J9166" s="14" t="e">
        <f ca="1">F9166-(G9166+(SUMIF('RELACION PAGO DE CAJA'!B$3:B$9173,A9166,'RELACION PAGO DE CAJA'!K$3:K$9173)+SUMIF('RELACION PAGO DE CAJA'!B$3:B$9173,A9166,'RELACION PAGO DE CAJA'!L$3:L$9173)+(SUMIF('RELACION PAGO DE CAJA'!B$3:B$9173,A9166,'RELACION PAGO DE CAJA'!M$3:M$408)+(SUMIF('RELACION PAGO DE CAJA'!B$3:B$9173,A9166,'RELACION PAGO DE CAJA'!N$3:N$9173)))))</f>
        <v>#REF!</v>
      </c>
    </row>
    <row r="9167" spans="1:10">
      <c r="A9167" s="16" t="str">
        <f t="shared" si="147"/>
        <v/>
      </c>
      <c r="B9167" s="93"/>
      <c r="C9167" s="97"/>
      <c r="D9167" s="25"/>
      <c r="E9167" s="91"/>
      <c r="F9167" s="98"/>
      <c r="G9167" s="23"/>
      <c r="H9167" s="23"/>
      <c r="I9167" s="23"/>
      <c r="J9167" s="14" t="e">
        <f ca="1">F9167-(G9167+(SUMIF('RELACION PAGO DE CAJA'!B$3:B$9173,A9167,'RELACION PAGO DE CAJA'!K$3:K$9173)+SUMIF('RELACION PAGO DE CAJA'!B$3:B$9173,A9167,'RELACION PAGO DE CAJA'!L$3:L$9173)+(SUMIF('RELACION PAGO DE CAJA'!B$3:B$9173,A9167,'RELACION PAGO DE CAJA'!M$3:M$408)+(SUMIF('RELACION PAGO DE CAJA'!B$3:B$9173,A9167,'RELACION PAGO DE CAJA'!N$3:N$9173)))))</f>
        <v>#REF!</v>
      </c>
    </row>
    <row r="9168" spans="1:10">
      <c r="A9168" s="16" t="str">
        <f t="shared" si="147"/>
        <v/>
      </c>
      <c r="B9168" s="93"/>
      <c r="C9168" s="97"/>
      <c r="D9168" s="25"/>
      <c r="E9168" s="91"/>
      <c r="F9168" s="98"/>
      <c r="G9168" s="23"/>
      <c r="H9168" s="23"/>
      <c r="I9168" s="23"/>
      <c r="J9168" s="14" t="e">
        <f ca="1">F9168-(G9168+(SUMIF('RELACION PAGO DE CAJA'!B$3:B$9173,A9168,'RELACION PAGO DE CAJA'!K$3:K$9173)+SUMIF('RELACION PAGO DE CAJA'!B$3:B$9173,A9168,'RELACION PAGO DE CAJA'!L$3:L$9173)+(SUMIF('RELACION PAGO DE CAJA'!B$3:B$9173,A9168,'RELACION PAGO DE CAJA'!M$3:M$408)+(SUMIF('RELACION PAGO DE CAJA'!B$3:B$9173,A9168,'RELACION PAGO DE CAJA'!N$3:N$9173)))))</f>
        <v>#REF!</v>
      </c>
    </row>
    <row r="9169" spans="1:10">
      <c r="A9169" s="16" t="str">
        <f t="shared" si="147"/>
        <v/>
      </c>
      <c r="B9169" s="93"/>
      <c r="C9169" s="97"/>
      <c r="D9169" s="25"/>
      <c r="E9169" s="91"/>
      <c r="F9169" s="98"/>
      <c r="G9169" s="23"/>
      <c r="H9169" s="23"/>
      <c r="I9169" s="23"/>
      <c r="J9169" s="14" t="e">
        <f ca="1">F9169-(G9169+(SUMIF('RELACION PAGO DE CAJA'!B$3:B$9173,A9169,'RELACION PAGO DE CAJA'!K$3:K$9173)+SUMIF('RELACION PAGO DE CAJA'!B$3:B$9173,A9169,'RELACION PAGO DE CAJA'!L$3:L$9173)+(SUMIF('RELACION PAGO DE CAJA'!B$3:B$9173,A9169,'RELACION PAGO DE CAJA'!M$3:M$408)+(SUMIF('RELACION PAGO DE CAJA'!B$3:B$9173,A9169,'RELACION PAGO DE CAJA'!N$3:N$9173)))))</f>
        <v>#REF!</v>
      </c>
    </row>
    <row r="9170" spans="1:10">
      <c r="A9170" s="16" t="str">
        <f t="shared" si="147"/>
        <v/>
      </c>
      <c r="B9170" s="93"/>
      <c r="C9170" s="97"/>
      <c r="D9170" s="25"/>
      <c r="E9170" s="91"/>
      <c r="F9170" s="98"/>
      <c r="G9170" s="23"/>
      <c r="H9170" s="23"/>
      <c r="I9170" s="23"/>
      <c r="J9170" s="14" t="e">
        <f ca="1">F9170-(G9170+(SUMIF('RELACION PAGO DE CAJA'!B$3:B$9173,A9170,'RELACION PAGO DE CAJA'!K$3:K$9173)+SUMIF('RELACION PAGO DE CAJA'!B$3:B$9173,A9170,'RELACION PAGO DE CAJA'!L$3:L$9173)+(SUMIF('RELACION PAGO DE CAJA'!B$3:B$9173,A9170,'RELACION PAGO DE CAJA'!M$3:M$408)+(SUMIF('RELACION PAGO DE CAJA'!B$3:B$9173,A9170,'RELACION PAGO DE CAJA'!N$3:N$9173)))))</f>
        <v>#REF!</v>
      </c>
    </row>
    <row r="9171" spans="1:10">
      <c r="A9171" s="16" t="str">
        <f t="shared" si="147"/>
        <v/>
      </c>
      <c r="B9171" s="93"/>
      <c r="C9171" s="97"/>
      <c r="D9171" s="25"/>
      <c r="E9171" s="91"/>
      <c r="F9171" s="98"/>
      <c r="G9171" s="23"/>
      <c r="H9171" s="23"/>
      <c r="I9171" s="23"/>
      <c r="J9171" s="14" t="e">
        <f ca="1">F9171-(G9171+(SUMIF('RELACION PAGO DE CAJA'!B$3:B$9173,A9171,'RELACION PAGO DE CAJA'!K$3:K$9173)+SUMIF('RELACION PAGO DE CAJA'!B$3:B$9173,A9171,'RELACION PAGO DE CAJA'!L$3:L$9173)+(SUMIF('RELACION PAGO DE CAJA'!B$3:B$9173,A9171,'RELACION PAGO DE CAJA'!M$3:M$408)+(SUMIF('RELACION PAGO DE CAJA'!B$3:B$9173,A9171,'RELACION PAGO DE CAJA'!N$3:N$9173)))))</f>
        <v>#REF!</v>
      </c>
    </row>
    <row r="9172" spans="1:10">
      <c r="A9172" s="16" t="str">
        <f t="shared" si="147"/>
        <v/>
      </c>
      <c r="B9172" s="93"/>
      <c r="C9172" s="97"/>
      <c r="D9172" s="25"/>
      <c r="E9172" s="91"/>
      <c r="F9172" s="98"/>
      <c r="G9172" s="23"/>
      <c r="H9172" s="23"/>
      <c r="I9172" s="23"/>
      <c r="J9172" s="14" t="e">
        <f ca="1">F9172-(G9172+(SUMIF('RELACION PAGO DE CAJA'!B$3:B$9173,A9172,'RELACION PAGO DE CAJA'!K$3:K$9173)+SUMIF('RELACION PAGO DE CAJA'!B$3:B$9173,A9172,'RELACION PAGO DE CAJA'!L$3:L$9173)+(SUMIF('RELACION PAGO DE CAJA'!B$3:B$9173,A9172,'RELACION PAGO DE CAJA'!M$3:M$408)+(SUMIF('RELACION PAGO DE CAJA'!B$3:B$9173,A9172,'RELACION PAGO DE CAJA'!N$3:N$9173)))))</f>
        <v>#REF!</v>
      </c>
    </row>
    <row r="9173" spans="1:10">
      <c r="A9173" s="16" t="str">
        <f t="shared" ref="A9173:A9236" si="148">CONCATENATE(B9173,D9173,E9173)</f>
        <v/>
      </c>
      <c r="B9173" s="93"/>
      <c r="C9173" s="97"/>
      <c r="D9173" s="25"/>
      <c r="E9173" s="91"/>
      <c r="F9173" s="98"/>
      <c r="G9173" s="23"/>
      <c r="H9173" s="23"/>
      <c r="I9173" s="23"/>
      <c r="J9173" s="14" t="e">
        <f ca="1">F9173-(G9173+(SUMIF('RELACION PAGO DE CAJA'!B$3:B$9173,A9173,'RELACION PAGO DE CAJA'!K$3:K$9173)+SUMIF('RELACION PAGO DE CAJA'!B$3:B$9173,A9173,'RELACION PAGO DE CAJA'!L$3:L$9173)+(SUMIF('RELACION PAGO DE CAJA'!B$3:B$9173,A9173,'RELACION PAGO DE CAJA'!M$3:M$408)+(SUMIF('RELACION PAGO DE CAJA'!B$3:B$9173,A9173,'RELACION PAGO DE CAJA'!N$3:N$9173)))))</f>
        <v>#REF!</v>
      </c>
    </row>
    <row r="9174" spans="1:10">
      <c r="A9174" s="16" t="str">
        <f t="shared" si="148"/>
        <v/>
      </c>
      <c r="B9174" s="93"/>
      <c r="C9174" s="97"/>
      <c r="D9174" s="25"/>
      <c r="E9174" s="91"/>
      <c r="F9174" s="98"/>
      <c r="G9174" s="23"/>
      <c r="H9174" s="23"/>
      <c r="I9174" s="23"/>
      <c r="J9174" s="14" t="e">
        <f ca="1">F9174-(G9174+(SUMIF('RELACION PAGO DE CAJA'!B$3:B$9173,A9174,'RELACION PAGO DE CAJA'!K$3:K$9173)+SUMIF('RELACION PAGO DE CAJA'!B$3:B$9173,A9174,'RELACION PAGO DE CAJA'!L$3:L$9173)+(SUMIF('RELACION PAGO DE CAJA'!B$3:B$9173,A9174,'RELACION PAGO DE CAJA'!M$3:M$408)+(SUMIF('RELACION PAGO DE CAJA'!B$3:B$9173,A9174,'RELACION PAGO DE CAJA'!N$3:N$9173)))))</f>
        <v>#REF!</v>
      </c>
    </row>
    <row r="9175" spans="1:10">
      <c r="A9175" s="16" t="str">
        <f t="shared" si="148"/>
        <v/>
      </c>
      <c r="B9175" s="93"/>
      <c r="C9175" s="97"/>
      <c r="D9175" s="25"/>
      <c r="E9175" s="91"/>
      <c r="F9175" s="98"/>
      <c r="G9175" s="23"/>
      <c r="H9175" s="23"/>
      <c r="I9175" s="23"/>
      <c r="J9175" s="14" t="e">
        <f ca="1">F9175-(G9175+(SUMIF('RELACION PAGO DE CAJA'!B$3:B$9173,A9175,'RELACION PAGO DE CAJA'!K$3:K$9173)+SUMIF('RELACION PAGO DE CAJA'!B$3:B$9173,A9175,'RELACION PAGO DE CAJA'!L$3:L$9173)+(SUMIF('RELACION PAGO DE CAJA'!B$3:B$9173,A9175,'RELACION PAGO DE CAJA'!M$3:M$408)+(SUMIF('RELACION PAGO DE CAJA'!B$3:B$9173,A9175,'RELACION PAGO DE CAJA'!N$3:N$9173)))))</f>
        <v>#REF!</v>
      </c>
    </row>
    <row r="9176" spans="1:10">
      <c r="A9176" s="16" t="str">
        <f t="shared" si="148"/>
        <v/>
      </c>
      <c r="B9176" s="93"/>
      <c r="C9176" s="97"/>
      <c r="D9176" s="25"/>
      <c r="E9176" s="91"/>
      <c r="F9176" s="98"/>
      <c r="G9176" s="23"/>
      <c r="H9176" s="23"/>
      <c r="I9176" s="23"/>
      <c r="J9176" s="14" t="e">
        <f ca="1">F9176-(G9176+(SUMIF('RELACION PAGO DE CAJA'!B$3:B$9173,A9176,'RELACION PAGO DE CAJA'!K$3:K$9173)+SUMIF('RELACION PAGO DE CAJA'!B$3:B$9173,A9176,'RELACION PAGO DE CAJA'!L$3:L$9173)+(SUMIF('RELACION PAGO DE CAJA'!B$3:B$9173,A9176,'RELACION PAGO DE CAJA'!M$3:M$408)+(SUMIF('RELACION PAGO DE CAJA'!B$3:B$9173,A9176,'RELACION PAGO DE CAJA'!N$3:N$9173)))))</f>
        <v>#REF!</v>
      </c>
    </row>
    <row r="9177" spans="1:10">
      <c r="A9177" s="16" t="str">
        <f t="shared" si="148"/>
        <v/>
      </c>
      <c r="B9177" s="93"/>
      <c r="C9177" s="97"/>
      <c r="D9177" s="25"/>
      <c r="E9177" s="91"/>
      <c r="F9177" s="98"/>
      <c r="G9177" s="23"/>
      <c r="H9177" s="23"/>
      <c r="I9177" s="23"/>
      <c r="J9177" s="14" t="e">
        <f ca="1">F9177-(G9177+(SUMIF('RELACION PAGO DE CAJA'!B$3:B$9173,A9177,'RELACION PAGO DE CAJA'!K$3:K$9173)+SUMIF('RELACION PAGO DE CAJA'!B$3:B$9173,A9177,'RELACION PAGO DE CAJA'!L$3:L$9173)+(SUMIF('RELACION PAGO DE CAJA'!B$3:B$9173,A9177,'RELACION PAGO DE CAJA'!M$3:M$408)+(SUMIF('RELACION PAGO DE CAJA'!B$3:B$9173,A9177,'RELACION PAGO DE CAJA'!N$3:N$9173)))))</f>
        <v>#REF!</v>
      </c>
    </row>
    <row r="9178" spans="1:10">
      <c r="A9178" s="16" t="str">
        <f t="shared" si="148"/>
        <v/>
      </c>
      <c r="B9178" s="93"/>
      <c r="C9178" s="97"/>
      <c r="D9178" s="25"/>
      <c r="E9178" s="91"/>
      <c r="F9178" s="98"/>
      <c r="G9178" s="23"/>
      <c r="H9178" s="23"/>
      <c r="I9178" s="23"/>
      <c r="J9178" s="14" t="e">
        <f ca="1">F9178-(G9178+(SUMIF('RELACION PAGO DE CAJA'!B$3:B$9173,A9178,'RELACION PAGO DE CAJA'!K$3:K$9173)+SUMIF('RELACION PAGO DE CAJA'!B$3:B$9173,A9178,'RELACION PAGO DE CAJA'!L$3:L$9173)+(SUMIF('RELACION PAGO DE CAJA'!B$3:B$9173,A9178,'RELACION PAGO DE CAJA'!M$3:M$408)+(SUMIF('RELACION PAGO DE CAJA'!B$3:B$9173,A9178,'RELACION PAGO DE CAJA'!N$3:N$9173)))))</f>
        <v>#REF!</v>
      </c>
    </row>
    <row r="9179" spans="1:10">
      <c r="A9179" s="16" t="str">
        <f t="shared" si="148"/>
        <v/>
      </c>
      <c r="B9179" s="93"/>
      <c r="C9179" s="97"/>
      <c r="D9179" s="25"/>
      <c r="E9179" s="91"/>
      <c r="F9179" s="98"/>
      <c r="G9179" s="23"/>
      <c r="H9179" s="23"/>
      <c r="I9179" s="23"/>
      <c r="J9179" s="14" t="e">
        <f ca="1">F9179-(G9179+(SUMIF('RELACION PAGO DE CAJA'!B$3:B$9173,A9179,'RELACION PAGO DE CAJA'!K$3:K$9173)+SUMIF('RELACION PAGO DE CAJA'!B$3:B$9173,A9179,'RELACION PAGO DE CAJA'!L$3:L$9173)+(SUMIF('RELACION PAGO DE CAJA'!B$3:B$9173,A9179,'RELACION PAGO DE CAJA'!M$3:M$408)+(SUMIF('RELACION PAGO DE CAJA'!B$3:B$9173,A9179,'RELACION PAGO DE CAJA'!N$3:N$9173)))))</f>
        <v>#REF!</v>
      </c>
    </row>
    <row r="9180" spans="1:10">
      <c r="A9180" s="16" t="str">
        <f t="shared" si="148"/>
        <v/>
      </c>
      <c r="B9180" s="93"/>
      <c r="C9180" s="97"/>
      <c r="D9180" s="25"/>
      <c r="E9180" s="91"/>
      <c r="F9180" s="98"/>
      <c r="G9180" s="23"/>
      <c r="H9180" s="23"/>
      <c r="I9180" s="23"/>
      <c r="J9180" s="14" t="e">
        <f ca="1">F9180-(G9180+(SUMIF('RELACION PAGO DE CAJA'!B$3:B$9173,A9180,'RELACION PAGO DE CAJA'!K$3:K$9173)+SUMIF('RELACION PAGO DE CAJA'!B$3:B$9173,A9180,'RELACION PAGO DE CAJA'!L$3:L$9173)+(SUMIF('RELACION PAGO DE CAJA'!B$3:B$9173,A9180,'RELACION PAGO DE CAJA'!M$3:M$408)+(SUMIF('RELACION PAGO DE CAJA'!B$3:B$9173,A9180,'RELACION PAGO DE CAJA'!N$3:N$9173)))))</f>
        <v>#REF!</v>
      </c>
    </row>
    <row r="9181" spans="1:10">
      <c r="A9181" s="16" t="str">
        <f t="shared" si="148"/>
        <v/>
      </c>
      <c r="B9181" s="93"/>
      <c r="C9181" s="97"/>
      <c r="D9181" s="25"/>
      <c r="E9181" s="91"/>
      <c r="F9181" s="98"/>
      <c r="G9181" s="23"/>
      <c r="H9181" s="23"/>
      <c r="I9181" s="23"/>
      <c r="J9181" s="14" t="e">
        <f ca="1">F9181-(G9181+(SUMIF('RELACION PAGO DE CAJA'!B$3:B$9173,A9181,'RELACION PAGO DE CAJA'!K$3:K$9173)+SUMIF('RELACION PAGO DE CAJA'!B$3:B$9173,A9181,'RELACION PAGO DE CAJA'!L$3:L$9173)+(SUMIF('RELACION PAGO DE CAJA'!B$3:B$9173,A9181,'RELACION PAGO DE CAJA'!M$3:M$408)+(SUMIF('RELACION PAGO DE CAJA'!B$3:B$9173,A9181,'RELACION PAGO DE CAJA'!N$3:N$9173)))))</f>
        <v>#REF!</v>
      </c>
    </row>
    <row r="9182" spans="1:10">
      <c r="A9182" s="16" t="str">
        <f t="shared" si="148"/>
        <v/>
      </c>
      <c r="B9182" s="93"/>
      <c r="C9182" s="97"/>
      <c r="D9182" s="25"/>
      <c r="E9182" s="91"/>
      <c r="F9182" s="98"/>
      <c r="G9182" s="23"/>
      <c r="H9182" s="23"/>
      <c r="I9182" s="23"/>
      <c r="J9182" s="14" t="e">
        <f ca="1">F9182-(G9182+(SUMIF('RELACION PAGO DE CAJA'!B$3:B$9173,A9182,'RELACION PAGO DE CAJA'!K$3:K$9173)+SUMIF('RELACION PAGO DE CAJA'!B$3:B$9173,A9182,'RELACION PAGO DE CAJA'!L$3:L$9173)+(SUMIF('RELACION PAGO DE CAJA'!B$3:B$9173,A9182,'RELACION PAGO DE CAJA'!M$3:M$408)+(SUMIF('RELACION PAGO DE CAJA'!B$3:B$9173,A9182,'RELACION PAGO DE CAJA'!N$3:N$9173)))))</f>
        <v>#REF!</v>
      </c>
    </row>
    <row r="9183" spans="1:10">
      <c r="A9183" s="16" t="str">
        <f t="shared" si="148"/>
        <v/>
      </c>
      <c r="B9183" s="93"/>
      <c r="C9183" s="97"/>
      <c r="D9183" s="25"/>
      <c r="E9183" s="91"/>
      <c r="F9183" s="98"/>
      <c r="G9183" s="23"/>
      <c r="H9183" s="23"/>
      <c r="I9183" s="23"/>
      <c r="J9183" s="14" t="e">
        <f ca="1">F9183-(G9183+(SUMIF('RELACION PAGO DE CAJA'!B$3:B$9173,A9183,'RELACION PAGO DE CAJA'!K$3:K$9173)+SUMIF('RELACION PAGO DE CAJA'!B$3:B$9173,A9183,'RELACION PAGO DE CAJA'!L$3:L$9173)+(SUMIF('RELACION PAGO DE CAJA'!B$3:B$9173,A9183,'RELACION PAGO DE CAJA'!M$3:M$408)+(SUMIF('RELACION PAGO DE CAJA'!B$3:B$9173,A9183,'RELACION PAGO DE CAJA'!N$3:N$9173)))))</f>
        <v>#REF!</v>
      </c>
    </row>
    <row r="9184" spans="1:10">
      <c r="A9184" s="16" t="str">
        <f t="shared" si="148"/>
        <v/>
      </c>
      <c r="B9184" s="93"/>
      <c r="C9184" s="97"/>
      <c r="D9184" s="25"/>
      <c r="E9184" s="91"/>
      <c r="F9184" s="98"/>
      <c r="G9184" s="23"/>
      <c r="H9184" s="23"/>
      <c r="I9184" s="23"/>
      <c r="J9184" s="14" t="e">
        <f ca="1">F9184-(G9184+(SUMIF('RELACION PAGO DE CAJA'!B$3:B$9173,A9184,'RELACION PAGO DE CAJA'!K$3:K$9173)+SUMIF('RELACION PAGO DE CAJA'!B$3:B$9173,A9184,'RELACION PAGO DE CAJA'!L$3:L$9173)+(SUMIF('RELACION PAGO DE CAJA'!B$3:B$9173,A9184,'RELACION PAGO DE CAJA'!M$3:M$408)+(SUMIF('RELACION PAGO DE CAJA'!B$3:B$9173,A9184,'RELACION PAGO DE CAJA'!N$3:N$9173)))))</f>
        <v>#REF!</v>
      </c>
    </row>
    <row r="9185" spans="1:10">
      <c r="A9185" s="16" t="str">
        <f t="shared" si="148"/>
        <v/>
      </c>
      <c r="B9185" s="93"/>
      <c r="C9185" s="97"/>
      <c r="D9185" s="25"/>
      <c r="E9185" s="91"/>
      <c r="F9185" s="98"/>
      <c r="G9185" s="23"/>
      <c r="H9185" s="23"/>
      <c r="I9185" s="23"/>
      <c r="J9185" s="14" t="e">
        <f ca="1">F9185-(G9185+(SUMIF('RELACION PAGO DE CAJA'!B$3:B$9173,A9185,'RELACION PAGO DE CAJA'!K$3:K$9173)+SUMIF('RELACION PAGO DE CAJA'!B$3:B$9173,A9185,'RELACION PAGO DE CAJA'!L$3:L$9173)+(SUMIF('RELACION PAGO DE CAJA'!B$3:B$9173,A9185,'RELACION PAGO DE CAJA'!M$3:M$408)+(SUMIF('RELACION PAGO DE CAJA'!B$3:B$9173,A9185,'RELACION PAGO DE CAJA'!N$3:N$9173)))))</f>
        <v>#REF!</v>
      </c>
    </row>
    <row r="9186" spans="1:10">
      <c r="A9186" s="16" t="str">
        <f t="shared" si="148"/>
        <v/>
      </c>
      <c r="B9186" s="93"/>
      <c r="C9186" s="97"/>
      <c r="D9186" s="25"/>
      <c r="E9186" s="91"/>
      <c r="F9186" s="98"/>
      <c r="G9186" s="23"/>
      <c r="H9186" s="23"/>
      <c r="I9186" s="23"/>
      <c r="J9186" s="14" t="e">
        <f ca="1">F9186-(G9186+(SUMIF('RELACION PAGO DE CAJA'!B$3:B$9173,A9186,'RELACION PAGO DE CAJA'!K$3:K$9173)+SUMIF('RELACION PAGO DE CAJA'!B$3:B$9173,A9186,'RELACION PAGO DE CAJA'!L$3:L$9173)+(SUMIF('RELACION PAGO DE CAJA'!B$3:B$9173,A9186,'RELACION PAGO DE CAJA'!M$3:M$408)+(SUMIF('RELACION PAGO DE CAJA'!B$3:B$9173,A9186,'RELACION PAGO DE CAJA'!N$3:N$9173)))))</f>
        <v>#REF!</v>
      </c>
    </row>
    <row r="9187" spans="1:10">
      <c r="A9187" s="16" t="str">
        <f t="shared" si="148"/>
        <v/>
      </c>
      <c r="B9187" s="93"/>
      <c r="C9187" s="97"/>
      <c r="D9187" s="25"/>
      <c r="E9187" s="91"/>
      <c r="F9187" s="98"/>
      <c r="G9187" s="23"/>
      <c r="H9187" s="23"/>
      <c r="I9187" s="23"/>
      <c r="J9187" s="14" t="e">
        <f ca="1">F9187-(G9187+(SUMIF('RELACION PAGO DE CAJA'!B$3:B$9173,A9187,'RELACION PAGO DE CAJA'!K$3:K$9173)+SUMIF('RELACION PAGO DE CAJA'!B$3:B$9173,A9187,'RELACION PAGO DE CAJA'!L$3:L$9173)+(SUMIF('RELACION PAGO DE CAJA'!B$3:B$9173,A9187,'RELACION PAGO DE CAJA'!M$3:M$408)+(SUMIF('RELACION PAGO DE CAJA'!B$3:B$9173,A9187,'RELACION PAGO DE CAJA'!N$3:N$9173)))))</f>
        <v>#REF!</v>
      </c>
    </row>
    <row r="9188" spans="1:10">
      <c r="A9188" s="16" t="str">
        <f t="shared" si="148"/>
        <v/>
      </c>
      <c r="B9188" s="93"/>
      <c r="C9188" s="97"/>
      <c r="D9188" s="25"/>
      <c r="E9188" s="91"/>
      <c r="F9188" s="98"/>
      <c r="G9188" s="23"/>
      <c r="H9188" s="23"/>
      <c r="I9188" s="23"/>
      <c r="J9188" s="14" t="e">
        <f ca="1">F9188-(G9188+(SUMIF('RELACION PAGO DE CAJA'!B$3:B$9173,A9188,'RELACION PAGO DE CAJA'!K$3:K$9173)+SUMIF('RELACION PAGO DE CAJA'!B$3:B$9173,A9188,'RELACION PAGO DE CAJA'!L$3:L$9173)+(SUMIF('RELACION PAGO DE CAJA'!B$3:B$9173,A9188,'RELACION PAGO DE CAJA'!M$3:M$408)+(SUMIF('RELACION PAGO DE CAJA'!B$3:B$9173,A9188,'RELACION PAGO DE CAJA'!N$3:N$9173)))))</f>
        <v>#REF!</v>
      </c>
    </row>
    <row r="9189" spans="1:10">
      <c r="A9189" s="16" t="str">
        <f t="shared" si="148"/>
        <v/>
      </c>
      <c r="B9189" s="93"/>
      <c r="C9189" s="97"/>
      <c r="D9189" s="25"/>
      <c r="E9189" s="91"/>
      <c r="F9189" s="98"/>
      <c r="G9189" s="23"/>
      <c r="H9189" s="23"/>
      <c r="I9189" s="23"/>
      <c r="J9189" s="14" t="e">
        <f ca="1">F9189-(G9189+(SUMIF('RELACION PAGO DE CAJA'!B$3:B$9173,A9189,'RELACION PAGO DE CAJA'!K$3:K$9173)+SUMIF('RELACION PAGO DE CAJA'!B$3:B$9173,A9189,'RELACION PAGO DE CAJA'!L$3:L$9173)+(SUMIF('RELACION PAGO DE CAJA'!B$3:B$9173,A9189,'RELACION PAGO DE CAJA'!M$3:M$408)+(SUMIF('RELACION PAGO DE CAJA'!B$3:B$9173,A9189,'RELACION PAGO DE CAJA'!N$3:N$9173)))))</f>
        <v>#REF!</v>
      </c>
    </row>
    <row r="9190" spans="1:10">
      <c r="A9190" s="16" t="str">
        <f t="shared" si="148"/>
        <v/>
      </c>
      <c r="B9190" s="93"/>
      <c r="C9190" s="97"/>
      <c r="D9190" s="25"/>
      <c r="E9190" s="91"/>
      <c r="F9190" s="98"/>
      <c r="G9190" s="23"/>
      <c r="H9190" s="23"/>
      <c r="I9190" s="23"/>
      <c r="J9190" s="14" t="e">
        <f ca="1">F9190-(G9190+(SUMIF('RELACION PAGO DE CAJA'!B$3:B$9173,A9190,'RELACION PAGO DE CAJA'!K$3:K$9173)+SUMIF('RELACION PAGO DE CAJA'!B$3:B$9173,A9190,'RELACION PAGO DE CAJA'!L$3:L$9173)+(SUMIF('RELACION PAGO DE CAJA'!B$3:B$9173,A9190,'RELACION PAGO DE CAJA'!M$3:M$408)+(SUMIF('RELACION PAGO DE CAJA'!B$3:B$9173,A9190,'RELACION PAGO DE CAJA'!N$3:N$9173)))))</f>
        <v>#REF!</v>
      </c>
    </row>
    <row r="9191" spans="1:10">
      <c r="A9191" s="16" t="str">
        <f t="shared" si="148"/>
        <v/>
      </c>
      <c r="B9191" s="93"/>
      <c r="C9191" s="97"/>
      <c r="D9191" s="25"/>
      <c r="E9191" s="91"/>
      <c r="F9191" s="98"/>
      <c r="G9191" s="23"/>
      <c r="H9191" s="23"/>
      <c r="I9191" s="23"/>
      <c r="J9191" s="14" t="e">
        <f ca="1">F9191-(G9191+(SUMIF('RELACION PAGO DE CAJA'!B$3:B$9173,A9191,'RELACION PAGO DE CAJA'!K$3:K$9173)+SUMIF('RELACION PAGO DE CAJA'!B$3:B$9173,A9191,'RELACION PAGO DE CAJA'!L$3:L$9173)+(SUMIF('RELACION PAGO DE CAJA'!B$3:B$9173,A9191,'RELACION PAGO DE CAJA'!M$3:M$408)+(SUMIF('RELACION PAGO DE CAJA'!B$3:B$9173,A9191,'RELACION PAGO DE CAJA'!N$3:N$9173)))))</f>
        <v>#REF!</v>
      </c>
    </row>
    <row r="9192" spans="1:10">
      <c r="A9192" s="16" t="str">
        <f t="shared" si="148"/>
        <v/>
      </c>
      <c r="B9192" s="93"/>
      <c r="C9192" s="97"/>
      <c r="D9192" s="25"/>
      <c r="E9192" s="91"/>
      <c r="F9192" s="98"/>
      <c r="G9192" s="23"/>
      <c r="H9192" s="23"/>
      <c r="I9192" s="23"/>
      <c r="J9192" s="14" t="e">
        <f ca="1">F9192-(G9192+(SUMIF('RELACION PAGO DE CAJA'!B$3:B$9173,A9192,'RELACION PAGO DE CAJA'!K$3:K$9173)+SUMIF('RELACION PAGO DE CAJA'!B$3:B$9173,A9192,'RELACION PAGO DE CAJA'!L$3:L$9173)+(SUMIF('RELACION PAGO DE CAJA'!B$3:B$9173,A9192,'RELACION PAGO DE CAJA'!M$3:M$408)+(SUMIF('RELACION PAGO DE CAJA'!B$3:B$9173,A9192,'RELACION PAGO DE CAJA'!N$3:N$9173)))))</f>
        <v>#REF!</v>
      </c>
    </row>
    <row r="9193" spans="1:10">
      <c r="A9193" s="16" t="str">
        <f t="shared" si="148"/>
        <v/>
      </c>
      <c r="B9193" s="93"/>
      <c r="C9193" s="97"/>
      <c r="D9193" s="25"/>
      <c r="E9193" s="91"/>
      <c r="F9193" s="98"/>
      <c r="G9193" s="23"/>
      <c r="H9193" s="23"/>
      <c r="I9193" s="23"/>
      <c r="J9193" s="14" t="e">
        <f ca="1">F9193-(G9193+(SUMIF('RELACION PAGO DE CAJA'!B$3:B$9173,A9193,'RELACION PAGO DE CAJA'!K$3:K$9173)+SUMIF('RELACION PAGO DE CAJA'!B$3:B$9173,A9193,'RELACION PAGO DE CAJA'!L$3:L$9173)+(SUMIF('RELACION PAGO DE CAJA'!B$3:B$9173,A9193,'RELACION PAGO DE CAJA'!M$3:M$408)+(SUMIF('RELACION PAGO DE CAJA'!B$3:B$9173,A9193,'RELACION PAGO DE CAJA'!N$3:N$9173)))))</f>
        <v>#REF!</v>
      </c>
    </row>
    <row r="9194" spans="1:10">
      <c r="A9194" s="16" t="str">
        <f t="shared" si="148"/>
        <v/>
      </c>
      <c r="B9194" s="93"/>
      <c r="C9194" s="97"/>
      <c r="D9194" s="25"/>
      <c r="E9194" s="91"/>
      <c r="F9194" s="98"/>
      <c r="G9194" s="23"/>
      <c r="H9194" s="23"/>
      <c r="I9194" s="23"/>
      <c r="J9194" s="14" t="e">
        <f ca="1">F9194-(G9194+(SUMIF('RELACION PAGO DE CAJA'!B$3:B$9173,A9194,'RELACION PAGO DE CAJA'!K$3:K$9173)+SUMIF('RELACION PAGO DE CAJA'!B$3:B$9173,A9194,'RELACION PAGO DE CAJA'!L$3:L$9173)+(SUMIF('RELACION PAGO DE CAJA'!B$3:B$9173,A9194,'RELACION PAGO DE CAJA'!M$3:M$408)+(SUMIF('RELACION PAGO DE CAJA'!B$3:B$9173,A9194,'RELACION PAGO DE CAJA'!N$3:N$9173)))))</f>
        <v>#REF!</v>
      </c>
    </row>
    <row r="9195" spans="1:10">
      <c r="A9195" s="16" t="str">
        <f t="shared" si="148"/>
        <v/>
      </c>
      <c r="B9195" s="93"/>
      <c r="C9195" s="97"/>
      <c r="D9195" s="25"/>
      <c r="E9195" s="91"/>
      <c r="F9195" s="98"/>
      <c r="G9195" s="23"/>
      <c r="H9195" s="23"/>
      <c r="I9195" s="23"/>
      <c r="J9195" s="14" t="e">
        <f ca="1">F9195-(G9195+(SUMIF('RELACION PAGO DE CAJA'!B$3:B$9173,A9195,'RELACION PAGO DE CAJA'!K$3:K$9173)+SUMIF('RELACION PAGO DE CAJA'!B$3:B$9173,A9195,'RELACION PAGO DE CAJA'!L$3:L$9173)+(SUMIF('RELACION PAGO DE CAJA'!B$3:B$9173,A9195,'RELACION PAGO DE CAJA'!M$3:M$408)+(SUMIF('RELACION PAGO DE CAJA'!B$3:B$9173,A9195,'RELACION PAGO DE CAJA'!N$3:N$9173)))))</f>
        <v>#REF!</v>
      </c>
    </row>
    <row r="9196" spans="1:10">
      <c r="A9196" s="16" t="str">
        <f t="shared" si="148"/>
        <v/>
      </c>
      <c r="B9196" s="93"/>
      <c r="C9196" s="97"/>
      <c r="D9196" s="25"/>
      <c r="E9196" s="91"/>
      <c r="F9196" s="98"/>
      <c r="G9196" s="23"/>
      <c r="H9196" s="23"/>
      <c r="I9196" s="23"/>
      <c r="J9196" s="14" t="e">
        <f ca="1">F9196-(G9196+(SUMIF('RELACION PAGO DE CAJA'!B$3:B$9173,A9196,'RELACION PAGO DE CAJA'!K$3:K$9173)+SUMIF('RELACION PAGO DE CAJA'!B$3:B$9173,A9196,'RELACION PAGO DE CAJA'!L$3:L$9173)+(SUMIF('RELACION PAGO DE CAJA'!B$3:B$9173,A9196,'RELACION PAGO DE CAJA'!M$3:M$408)+(SUMIF('RELACION PAGO DE CAJA'!B$3:B$9173,A9196,'RELACION PAGO DE CAJA'!N$3:N$9173)))))</f>
        <v>#REF!</v>
      </c>
    </row>
    <row r="9197" spans="1:10">
      <c r="A9197" s="16" t="str">
        <f t="shared" si="148"/>
        <v/>
      </c>
      <c r="B9197" s="93"/>
      <c r="C9197" s="97"/>
      <c r="D9197" s="25"/>
      <c r="E9197" s="91"/>
      <c r="F9197" s="98"/>
      <c r="G9197" s="23"/>
      <c r="H9197" s="23"/>
      <c r="I9197" s="23"/>
      <c r="J9197" s="14" t="e">
        <f ca="1">F9197-(G9197+(SUMIF('RELACION PAGO DE CAJA'!B$3:B$9173,A9197,'RELACION PAGO DE CAJA'!K$3:K$9173)+SUMIF('RELACION PAGO DE CAJA'!B$3:B$9173,A9197,'RELACION PAGO DE CAJA'!L$3:L$9173)+(SUMIF('RELACION PAGO DE CAJA'!B$3:B$9173,A9197,'RELACION PAGO DE CAJA'!M$3:M$408)+(SUMIF('RELACION PAGO DE CAJA'!B$3:B$9173,A9197,'RELACION PAGO DE CAJA'!N$3:N$9173)))))</f>
        <v>#REF!</v>
      </c>
    </row>
    <row r="9198" spans="1:10">
      <c r="A9198" s="16" t="str">
        <f t="shared" si="148"/>
        <v/>
      </c>
      <c r="B9198" s="93"/>
      <c r="C9198" s="97"/>
      <c r="D9198" s="25"/>
      <c r="E9198" s="91"/>
      <c r="F9198" s="98"/>
      <c r="G9198" s="23"/>
      <c r="H9198" s="23"/>
      <c r="I9198" s="23"/>
      <c r="J9198" s="14" t="e">
        <f ca="1">F9198-(G9198+(SUMIF('RELACION PAGO DE CAJA'!B$3:B$9173,A9198,'RELACION PAGO DE CAJA'!K$3:K$9173)+SUMIF('RELACION PAGO DE CAJA'!B$3:B$9173,A9198,'RELACION PAGO DE CAJA'!L$3:L$9173)+(SUMIF('RELACION PAGO DE CAJA'!B$3:B$9173,A9198,'RELACION PAGO DE CAJA'!M$3:M$408)+(SUMIF('RELACION PAGO DE CAJA'!B$3:B$9173,A9198,'RELACION PAGO DE CAJA'!N$3:N$9173)))))</f>
        <v>#REF!</v>
      </c>
    </row>
    <row r="9199" spans="1:10">
      <c r="A9199" s="16" t="str">
        <f t="shared" si="148"/>
        <v/>
      </c>
      <c r="B9199" s="93"/>
      <c r="C9199" s="97"/>
      <c r="D9199" s="25"/>
      <c r="E9199" s="91"/>
      <c r="F9199" s="98"/>
      <c r="G9199" s="23"/>
      <c r="H9199" s="23"/>
      <c r="I9199" s="23"/>
      <c r="J9199" s="14" t="e">
        <f ca="1">F9199-(G9199+(SUMIF('RELACION PAGO DE CAJA'!B$3:B$9173,A9199,'RELACION PAGO DE CAJA'!K$3:K$9173)+SUMIF('RELACION PAGO DE CAJA'!B$3:B$9173,A9199,'RELACION PAGO DE CAJA'!L$3:L$9173)+(SUMIF('RELACION PAGO DE CAJA'!B$3:B$9173,A9199,'RELACION PAGO DE CAJA'!M$3:M$408)+(SUMIF('RELACION PAGO DE CAJA'!B$3:B$9173,A9199,'RELACION PAGO DE CAJA'!N$3:N$9173)))))</f>
        <v>#REF!</v>
      </c>
    </row>
    <row r="9200" spans="1:10">
      <c r="A9200" s="16" t="str">
        <f t="shared" si="148"/>
        <v/>
      </c>
      <c r="B9200" s="93"/>
      <c r="C9200" s="97"/>
      <c r="D9200" s="25"/>
      <c r="E9200" s="91"/>
      <c r="F9200" s="98"/>
      <c r="G9200" s="23"/>
      <c r="H9200" s="23"/>
      <c r="I9200" s="23"/>
      <c r="J9200" s="14" t="e">
        <f ca="1">F9200-(G9200+(SUMIF('RELACION PAGO DE CAJA'!B$3:B$9173,A9200,'RELACION PAGO DE CAJA'!K$3:K$9173)+SUMIF('RELACION PAGO DE CAJA'!B$3:B$9173,A9200,'RELACION PAGO DE CAJA'!L$3:L$9173)+(SUMIF('RELACION PAGO DE CAJA'!B$3:B$9173,A9200,'RELACION PAGO DE CAJA'!M$3:M$408)+(SUMIF('RELACION PAGO DE CAJA'!B$3:B$9173,A9200,'RELACION PAGO DE CAJA'!N$3:N$9173)))))</f>
        <v>#REF!</v>
      </c>
    </row>
    <row r="9201" spans="1:10">
      <c r="A9201" s="16" t="str">
        <f t="shared" si="148"/>
        <v/>
      </c>
      <c r="B9201" s="93"/>
      <c r="C9201" s="97"/>
      <c r="D9201" s="25"/>
      <c r="E9201" s="91"/>
      <c r="F9201" s="98"/>
      <c r="G9201" s="23"/>
      <c r="H9201" s="23"/>
      <c r="I9201" s="23"/>
      <c r="J9201" s="14" t="e">
        <f ca="1">F9201-(G9201+(SUMIF('RELACION PAGO DE CAJA'!B$3:B$9173,A9201,'RELACION PAGO DE CAJA'!K$3:K$9173)+SUMIF('RELACION PAGO DE CAJA'!B$3:B$9173,A9201,'RELACION PAGO DE CAJA'!L$3:L$9173)+(SUMIF('RELACION PAGO DE CAJA'!B$3:B$9173,A9201,'RELACION PAGO DE CAJA'!M$3:M$408)+(SUMIF('RELACION PAGO DE CAJA'!B$3:B$9173,A9201,'RELACION PAGO DE CAJA'!N$3:N$9173)))))</f>
        <v>#REF!</v>
      </c>
    </row>
    <row r="9202" spans="1:10">
      <c r="A9202" s="16" t="str">
        <f t="shared" si="148"/>
        <v/>
      </c>
      <c r="B9202" s="93"/>
      <c r="C9202" s="97"/>
      <c r="D9202" s="25"/>
      <c r="E9202" s="91"/>
      <c r="F9202" s="98"/>
      <c r="G9202" s="23"/>
      <c r="H9202" s="23"/>
      <c r="I9202" s="23"/>
      <c r="J9202" s="14" t="e">
        <f ca="1">F9202-(G9202+(SUMIF('RELACION PAGO DE CAJA'!B$3:B$9173,A9202,'RELACION PAGO DE CAJA'!K$3:K$9173)+SUMIF('RELACION PAGO DE CAJA'!B$3:B$9173,A9202,'RELACION PAGO DE CAJA'!L$3:L$9173)+(SUMIF('RELACION PAGO DE CAJA'!B$3:B$9173,A9202,'RELACION PAGO DE CAJA'!M$3:M$408)+(SUMIF('RELACION PAGO DE CAJA'!B$3:B$9173,A9202,'RELACION PAGO DE CAJA'!N$3:N$9173)))))</f>
        <v>#REF!</v>
      </c>
    </row>
    <row r="9203" spans="1:10">
      <c r="A9203" s="16" t="str">
        <f t="shared" si="148"/>
        <v/>
      </c>
      <c r="B9203" s="93"/>
      <c r="C9203" s="97"/>
      <c r="D9203" s="25"/>
      <c r="E9203" s="91"/>
      <c r="F9203" s="98"/>
      <c r="G9203" s="23"/>
      <c r="H9203" s="23"/>
      <c r="I9203" s="23"/>
      <c r="J9203" s="14" t="e">
        <f ca="1">F9203-(G9203+(SUMIF('RELACION PAGO DE CAJA'!B$3:B$9173,A9203,'RELACION PAGO DE CAJA'!K$3:K$9173)+SUMIF('RELACION PAGO DE CAJA'!B$3:B$9173,A9203,'RELACION PAGO DE CAJA'!L$3:L$9173)+(SUMIF('RELACION PAGO DE CAJA'!B$3:B$9173,A9203,'RELACION PAGO DE CAJA'!M$3:M$408)+(SUMIF('RELACION PAGO DE CAJA'!B$3:B$9173,A9203,'RELACION PAGO DE CAJA'!N$3:N$9173)))))</f>
        <v>#REF!</v>
      </c>
    </row>
    <row r="9204" spans="1:10">
      <c r="A9204" s="16" t="str">
        <f t="shared" si="148"/>
        <v/>
      </c>
      <c r="B9204" s="93"/>
      <c r="C9204" s="97"/>
      <c r="D9204" s="25"/>
      <c r="E9204" s="91"/>
      <c r="F9204" s="98"/>
      <c r="G9204" s="23"/>
      <c r="H9204" s="23"/>
      <c r="I9204" s="23"/>
      <c r="J9204" s="14" t="e">
        <f ca="1">F9204-(G9204+(SUMIF('RELACION PAGO DE CAJA'!B$3:B$9173,A9204,'RELACION PAGO DE CAJA'!K$3:K$9173)+SUMIF('RELACION PAGO DE CAJA'!B$3:B$9173,A9204,'RELACION PAGO DE CAJA'!L$3:L$9173)+(SUMIF('RELACION PAGO DE CAJA'!B$3:B$9173,A9204,'RELACION PAGO DE CAJA'!M$3:M$408)+(SUMIF('RELACION PAGO DE CAJA'!B$3:B$9173,A9204,'RELACION PAGO DE CAJA'!N$3:N$9173)))))</f>
        <v>#REF!</v>
      </c>
    </row>
    <row r="9205" spans="1:10">
      <c r="A9205" s="16" t="str">
        <f t="shared" si="148"/>
        <v/>
      </c>
      <c r="B9205" s="93"/>
      <c r="C9205" s="97"/>
      <c r="D9205" s="25"/>
      <c r="E9205" s="91"/>
      <c r="F9205" s="98"/>
      <c r="G9205" s="23"/>
      <c r="H9205" s="23"/>
      <c r="I9205" s="23"/>
      <c r="J9205" s="14" t="e">
        <f ca="1">F9205-(G9205+(SUMIF('RELACION PAGO DE CAJA'!B$3:B$9173,A9205,'RELACION PAGO DE CAJA'!K$3:K$9173)+SUMIF('RELACION PAGO DE CAJA'!B$3:B$9173,A9205,'RELACION PAGO DE CAJA'!L$3:L$9173)+(SUMIF('RELACION PAGO DE CAJA'!B$3:B$9173,A9205,'RELACION PAGO DE CAJA'!M$3:M$408)+(SUMIF('RELACION PAGO DE CAJA'!B$3:B$9173,A9205,'RELACION PAGO DE CAJA'!N$3:N$9173)))))</f>
        <v>#REF!</v>
      </c>
    </row>
    <row r="9206" spans="1:10">
      <c r="A9206" s="16" t="str">
        <f t="shared" si="148"/>
        <v/>
      </c>
      <c r="B9206" s="93"/>
      <c r="C9206" s="97"/>
      <c r="D9206" s="25"/>
      <c r="E9206" s="91"/>
      <c r="F9206" s="98"/>
      <c r="G9206" s="23"/>
      <c r="H9206" s="23"/>
      <c r="I9206" s="23"/>
      <c r="J9206" s="14" t="e">
        <f ca="1">F9206-(G9206+(SUMIF('RELACION PAGO DE CAJA'!B$3:B$9173,A9206,'RELACION PAGO DE CAJA'!K$3:K$9173)+SUMIF('RELACION PAGO DE CAJA'!B$3:B$9173,A9206,'RELACION PAGO DE CAJA'!L$3:L$9173)+(SUMIF('RELACION PAGO DE CAJA'!B$3:B$9173,A9206,'RELACION PAGO DE CAJA'!M$3:M$408)+(SUMIF('RELACION PAGO DE CAJA'!B$3:B$9173,A9206,'RELACION PAGO DE CAJA'!N$3:N$9173)))))</f>
        <v>#REF!</v>
      </c>
    </row>
    <row r="9207" spans="1:10">
      <c r="A9207" s="16" t="str">
        <f t="shared" si="148"/>
        <v/>
      </c>
      <c r="B9207" s="93"/>
      <c r="C9207" s="97"/>
      <c r="D9207" s="25"/>
      <c r="E9207" s="91"/>
      <c r="F9207" s="98"/>
      <c r="G9207" s="23"/>
      <c r="H9207" s="23"/>
      <c r="I9207" s="23"/>
      <c r="J9207" s="14" t="e">
        <f ca="1">F9207-(G9207+(SUMIF('RELACION PAGO DE CAJA'!B$3:B$9173,A9207,'RELACION PAGO DE CAJA'!K$3:K$9173)+SUMIF('RELACION PAGO DE CAJA'!B$3:B$9173,A9207,'RELACION PAGO DE CAJA'!L$3:L$9173)+(SUMIF('RELACION PAGO DE CAJA'!B$3:B$9173,A9207,'RELACION PAGO DE CAJA'!M$3:M$408)+(SUMIF('RELACION PAGO DE CAJA'!B$3:B$9173,A9207,'RELACION PAGO DE CAJA'!N$3:N$9173)))))</f>
        <v>#REF!</v>
      </c>
    </row>
    <row r="9208" spans="1:10">
      <c r="A9208" s="16" t="str">
        <f t="shared" si="148"/>
        <v/>
      </c>
      <c r="B9208" s="93"/>
      <c r="C9208" s="97"/>
      <c r="D9208" s="25"/>
      <c r="E9208" s="91"/>
      <c r="F9208" s="98"/>
      <c r="G9208" s="23"/>
      <c r="H9208" s="23"/>
      <c r="I9208" s="23"/>
      <c r="J9208" s="14" t="e">
        <f ca="1">F9208-(G9208+(SUMIF('RELACION PAGO DE CAJA'!B$3:B$9173,A9208,'RELACION PAGO DE CAJA'!K$3:K$9173)+SUMIF('RELACION PAGO DE CAJA'!B$3:B$9173,A9208,'RELACION PAGO DE CAJA'!L$3:L$9173)+(SUMIF('RELACION PAGO DE CAJA'!B$3:B$9173,A9208,'RELACION PAGO DE CAJA'!M$3:M$408)+(SUMIF('RELACION PAGO DE CAJA'!B$3:B$9173,A9208,'RELACION PAGO DE CAJA'!N$3:N$9173)))))</f>
        <v>#REF!</v>
      </c>
    </row>
    <row r="9209" spans="1:10">
      <c r="A9209" s="16" t="str">
        <f t="shared" si="148"/>
        <v/>
      </c>
      <c r="B9209" s="93"/>
      <c r="C9209" s="97"/>
      <c r="D9209" s="25"/>
      <c r="E9209" s="91"/>
      <c r="F9209" s="98"/>
      <c r="G9209" s="23"/>
      <c r="H9209" s="23"/>
      <c r="I9209" s="23"/>
      <c r="J9209" s="14" t="e">
        <f ca="1">F9209-(G9209+(SUMIF('RELACION PAGO DE CAJA'!B$3:B$9173,A9209,'RELACION PAGO DE CAJA'!K$3:K$9173)+SUMIF('RELACION PAGO DE CAJA'!B$3:B$9173,A9209,'RELACION PAGO DE CAJA'!L$3:L$9173)+(SUMIF('RELACION PAGO DE CAJA'!B$3:B$9173,A9209,'RELACION PAGO DE CAJA'!M$3:M$408)+(SUMIF('RELACION PAGO DE CAJA'!B$3:B$9173,A9209,'RELACION PAGO DE CAJA'!N$3:N$9173)))))</f>
        <v>#REF!</v>
      </c>
    </row>
    <row r="9210" spans="1:10">
      <c r="A9210" s="16" t="str">
        <f t="shared" si="148"/>
        <v/>
      </c>
      <c r="B9210" s="93"/>
      <c r="C9210" s="97"/>
      <c r="D9210" s="25"/>
      <c r="E9210" s="91"/>
      <c r="F9210" s="98"/>
      <c r="G9210" s="23"/>
      <c r="H9210" s="23"/>
      <c r="I9210" s="23"/>
      <c r="J9210" s="14" t="e">
        <f ca="1">F9210-(G9210+(SUMIF('RELACION PAGO DE CAJA'!B$3:B$9173,A9210,'RELACION PAGO DE CAJA'!K$3:K$9173)+SUMIF('RELACION PAGO DE CAJA'!B$3:B$9173,A9210,'RELACION PAGO DE CAJA'!L$3:L$9173)+(SUMIF('RELACION PAGO DE CAJA'!B$3:B$9173,A9210,'RELACION PAGO DE CAJA'!M$3:M$408)+(SUMIF('RELACION PAGO DE CAJA'!B$3:B$9173,A9210,'RELACION PAGO DE CAJA'!N$3:N$9173)))))</f>
        <v>#REF!</v>
      </c>
    </row>
    <row r="9211" spans="1:10">
      <c r="A9211" s="16" t="str">
        <f t="shared" si="148"/>
        <v/>
      </c>
      <c r="B9211" s="93"/>
      <c r="C9211" s="97"/>
      <c r="D9211" s="25"/>
      <c r="E9211" s="91"/>
      <c r="F9211" s="98"/>
      <c r="G9211" s="23"/>
      <c r="H9211" s="23"/>
      <c r="I9211" s="23"/>
      <c r="J9211" s="14" t="e">
        <f ca="1">F9211-(G9211+(SUMIF('RELACION PAGO DE CAJA'!B$3:B$9173,A9211,'RELACION PAGO DE CAJA'!K$3:K$9173)+SUMIF('RELACION PAGO DE CAJA'!B$3:B$9173,A9211,'RELACION PAGO DE CAJA'!L$3:L$9173)+(SUMIF('RELACION PAGO DE CAJA'!B$3:B$9173,A9211,'RELACION PAGO DE CAJA'!M$3:M$408)+(SUMIF('RELACION PAGO DE CAJA'!B$3:B$9173,A9211,'RELACION PAGO DE CAJA'!N$3:N$9173)))))</f>
        <v>#REF!</v>
      </c>
    </row>
    <row r="9212" spans="1:10">
      <c r="A9212" s="16" t="str">
        <f t="shared" si="148"/>
        <v/>
      </c>
      <c r="B9212" s="93"/>
      <c r="C9212" s="97"/>
      <c r="D9212" s="25"/>
      <c r="E9212" s="91"/>
      <c r="F9212" s="98"/>
      <c r="G9212" s="23"/>
      <c r="H9212" s="23"/>
      <c r="I9212" s="23"/>
      <c r="J9212" s="14" t="e">
        <f ca="1">F9212-(G9212+(SUMIF('RELACION PAGO DE CAJA'!B$3:B$9173,A9212,'RELACION PAGO DE CAJA'!K$3:K$9173)+SUMIF('RELACION PAGO DE CAJA'!B$3:B$9173,A9212,'RELACION PAGO DE CAJA'!L$3:L$9173)+(SUMIF('RELACION PAGO DE CAJA'!B$3:B$9173,A9212,'RELACION PAGO DE CAJA'!M$3:M$408)+(SUMIF('RELACION PAGO DE CAJA'!B$3:B$9173,A9212,'RELACION PAGO DE CAJA'!N$3:N$9173)))))</f>
        <v>#REF!</v>
      </c>
    </row>
    <row r="9213" spans="1:10">
      <c r="A9213" s="16" t="str">
        <f t="shared" si="148"/>
        <v/>
      </c>
      <c r="B9213" s="93"/>
      <c r="C9213" s="97"/>
      <c r="D9213" s="25"/>
      <c r="E9213" s="91"/>
      <c r="F9213" s="98"/>
      <c r="G9213" s="23"/>
      <c r="H9213" s="23"/>
      <c r="I9213" s="23"/>
      <c r="J9213" s="14" t="e">
        <f ca="1">F9213-(G9213+(SUMIF('RELACION PAGO DE CAJA'!B$3:B$9173,A9213,'RELACION PAGO DE CAJA'!K$3:K$9173)+SUMIF('RELACION PAGO DE CAJA'!B$3:B$9173,A9213,'RELACION PAGO DE CAJA'!L$3:L$9173)+(SUMIF('RELACION PAGO DE CAJA'!B$3:B$9173,A9213,'RELACION PAGO DE CAJA'!M$3:M$408)+(SUMIF('RELACION PAGO DE CAJA'!B$3:B$9173,A9213,'RELACION PAGO DE CAJA'!N$3:N$9173)))))</f>
        <v>#REF!</v>
      </c>
    </row>
    <row r="9214" spans="1:10">
      <c r="A9214" s="16" t="str">
        <f t="shared" si="148"/>
        <v/>
      </c>
      <c r="B9214" s="93"/>
      <c r="C9214" s="97"/>
      <c r="D9214" s="25"/>
      <c r="E9214" s="91"/>
      <c r="F9214" s="98"/>
      <c r="G9214" s="23"/>
      <c r="H9214" s="23"/>
      <c r="I9214" s="23"/>
      <c r="J9214" s="14" t="e">
        <f ca="1">F9214-(G9214+(SUMIF('RELACION PAGO DE CAJA'!B$3:B$9173,A9214,'RELACION PAGO DE CAJA'!K$3:K$9173)+SUMIF('RELACION PAGO DE CAJA'!B$3:B$9173,A9214,'RELACION PAGO DE CAJA'!L$3:L$9173)+(SUMIF('RELACION PAGO DE CAJA'!B$3:B$9173,A9214,'RELACION PAGO DE CAJA'!M$3:M$408)+(SUMIF('RELACION PAGO DE CAJA'!B$3:B$9173,A9214,'RELACION PAGO DE CAJA'!N$3:N$9173)))))</f>
        <v>#REF!</v>
      </c>
    </row>
    <row r="9215" spans="1:10">
      <c r="A9215" s="16" t="str">
        <f t="shared" si="148"/>
        <v/>
      </c>
      <c r="B9215" s="93"/>
      <c r="C9215" s="97"/>
      <c r="D9215" s="25"/>
      <c r="E9215" s="91"/>
      <c r="F9215" s="98"/>
      <c r="G9215" s="23"/>
      <c r="H9215" s="23"/>
      <c r="I9215" s="23"/>
      <c r="J9215" s="14" t="e">
        <f ca="1">F9215-(G9215+(SUMIF('RELACION PAGO DE CAJA'!B$3:B$9173,A9215,'RELACION PAGO DE CAJA'!K$3:K$9173)+SUMIF('RELACION PAGO DE CAJA'!B$3:B$9173,A9215,'RELACION PAGO DE CAJA'!L$3:L$9173)+(SUMIF('RELACION PAGO DE CAJA'!B$3:B$9173,A9215,'RELACION PAGO DE CAJA'!M$3:M$408)+(SUMIF('RELACION PAGO DE CAJA'!B$3:B$9173,A9215,'RELACION PAGO DE CAJA'!N$3:N$9173)))))</f>
        <v>#REF!</v>
      </c>
    </row>
    <row r="9216" spans="1:10">
      <c r="A9216" s="16" t="str">
        <f t="shared" si="148"/>
        <v/>
      </c>
      <c r="B9216" s="93"/>
      <c r="C9216" s="97"/>
      <c r="D9216" s="25"/>
      <c r="E9216" s="91"/>
      <c r="F9216" s="98"/>
      <c r="G9216" s="23"/>
      <c r="H9216" s="23"/>
      <c r="I9216" s="23"/>
      <c r="J9216" s="14" t="e">
        <f ca="1">F9216-(G9216+(SUMIF('RELACION PAGO DE CAJA'!B$3:B$9173,A9216,'RELACION PAGO DE CAJA'!K$3:K$9173)+SUMIF('RELACION PAGO DE CAJA'!B$3:B$9173,A9216,'RELACION PAGO DE CAJA'!L$3:L$9173)+(SUMIF('RELACION PAGO DE CAJA'!B$3:B$9173,A9216,'RELACION PAGO DE CAJA'!M$3:M$408)+(SUMIF('RELACION PAGO DE CAJA'!B$3:B$9173,A9216,'RELACION PAGO DE CAJA'!N$3:N$9173)))))</f>
        <v>#REF!</v>
      </c>
    </row>
    <row r="9217" spans="1:10">
      <c r="A9217" s="16" t="str">
        <f t="shared" si="148"/>
        <v/>
      </c>
      <c r="B9217" s="93"/>
      <c r="C9217" s="97"/>
      <c r="D9217" s="25"/>
      <c r="E9217" s="91"/>
      <c r="F9217" s="98"/>
      <c r="G9217" s="23"/>
      <c r="H9217" s="23"/>
      <c r="I9217" s="23"/>
      <c r="J9217" s="14" t="e">
        <f ca="1">F9217-(G9217+(SUMIF('RELACION PAGO DE CAJA'!B$3:B$9173,A9217,'RELACION PAGO DE CAJA'!K$3:K$9173)+SUMIF('RELACION PAGO DE CAJA'!B$3:B$9173,A9217,'RELACION PAGO DE CAJA'!L$3:L$9173)+(SUMIF('RELACION PAGO DE CAJA'!B$3:B$9173,A9217,'RELACION PAGO DE CAJA'!M$3:M$408)+(SUMIF('RELACION PAGO DE CAJA'!B$3:B$9173,A9217,'RELACION PAGO DE CAJA'!N$3:N$9173)))))</f>
        <v>#REF!</v>
      </c>
    </row>
    <row r="9218" spans="1:10">
      <c r="A9218" s="16" t="str">
        <f t="shared" si="148"/>
        <v/>
      </c>
      <c r="B9218" s="93"/>
      <c r="C9218" s="97"/>
      <c r="D9218" s="25"/>
      <c r="E9218" s="91"/>
      <c r="F9218" s="98"/>
      <c r="G9218" s="23"/>
      <c r="H9218" s="23"/>
      <c r="I9218" s="23"/>
      <c r="J9218" s="14" t="e">
        <f ca="1">F9218-(G9218+(SUMIF('RELACION PAGO DE CAJA'!B$3:B$9173,A9218,'RELACION PAGO DE CAJA'!K$3:K$9173)+SUMIF('RELACION PAGO DE CAJA'!B$3:B$9173,A9218,'RELACION PAGO DE CAJA'!L$3:L$9173)+(SUMIF('RELACION PAGO DE CAJA'!B$3:B$9173,A9218,'RELACION PAGO DE CAJA'!M$3:M$408)+(SUMIF('RELACION PAGO DE CAJA'!B$3:B$9173,A9218,'RELACION PAGO DE CAJA'!N$3:N$9173)))))</f>
        <v>#REF!</v>
      </c>
    </row>
    <row r="9219" spans="1:10">
      <c r="A9219" s="16" t="str">
        <f t="shared" si="148"/>
        <v/>
      </c>
      <c r="B9219" s="93"/>
      <c r="C9219" s="97"/>
      <c r="D9219" s="25"/>
      <c r="E9219" s="91"/>
      <c r="F9219" s="98"/>
      <c r="G9219" s="23"/>
      <c r="H9219" s="23"/>
      <c r="I9219" s="23"/>
      <c r="J9219" s="14" t="e">
        <f ca="1">F9219-(G9219+(SUMIF('RELACION PAGO DE CAJA'!B$3:B$9173,A9219,'RELACION PAGO DE CAJA'!K$3:K$9173)+SUMIF('RELACION PAGO DE CAJA'!B$3:B$9173,A9219,'RELACION PAGO DE CAJA'!L$3:L$9173)+(SUMIF('RELACION PAGO DE CAJA'!B$3:B$9173,A9219,'RELACION PAGO DE CAJA'!M$3:M$408)+(SUMIF('RELACION PAGO DE CAJA'!B$3:B$9173,A9219,'RELACION PAGO DE CAJA'!N$3:N$9173)))))</f>
        <v>#REF!</v>
      </c>
    </row>
    <row r="9220" spans="1:10">
      <c r="A9220" s="16" t="str">
        <f t="shared" si="148"/>
        <v/>
      </c>
      <c r="B9220" s="93"/>
      <c r="C9220" s="97"/>
      <c r="D9220" s="25"/>
      <c r="E9220" s="91"/>
      <c r="F9220" s="98"/>
      <c r="G9220" s="23"/>
      <c r="H9220" s="23"/>
      <c r="I9220" s="23"/>
      <c r="J9220" s="14" t="e">
        <f ca="1">F9220-(G9220+(SUMIF('RELACION PAGO DE CAJA'!B$3:B$9173,A9220,'RELACION PAGO DE CAJA'!K$3:K$9173)+SUMIF('RELACION PAGO DE CAJA'!B$3:B$9173,A9220,'RELACION PAGO DE CAJA'!L$3:L$9173)+(SUMIF('RELACION PAGO DE CAJA'!B$3:B$9173,A9220,'RELACION PAGO DE CAJA'!M$3:M$408)+(SUMIF('RELACION PAGO DE CAJA'!B$3:B$9173,A9220,'RELACION PAGO DE CAJA'!N$3:N$9173)))))</f>
        <v>#REF!</v>
      </c>
    </row>
    <row r="9221" spans="1:10">
      <c r="A9221" s="16" t="str">
        <f t="shared" si="148"/>
        <v/>
      </c>
      <c r="B9221" s="93"/>
      <c r="C9221" s="97"/>
      <c r="D9221" s="25"/>
      <c r="E9221" s="91"/>
      <c r="F9221" s="98"/>
      <c r="G9221" s="23"/>
      <c r="H9221" s="23"/>
      <c r="I9221" s="23"/>
      <c r="J9221" s="14" t="e">
        <f ca="1">F9221-(G9221+(SUMIF('RELACION PAGO DE CAJA'!B$3:B$9173,A9221,'RELACION PAGO DE CAJA'!K$3:K$9173)+SUMIF('RELACION PAGO DE CAJA'!B$3:B$9173,A9221,'RELACION PAGO DE CAJA'!L$3:L$9173)+(SUMIF('RELACION PAGO DE CAJA'!B$3:B$9173,A9221,'RELACION PAGO DE CAJA'!M$3:M$408)+(SUMIF('RELACION PAGO DE CAJA'!B$3:B$9173,A9221,'RELACION PAGO DE CAJA'!N$3:N$9173)))))</f>
        <v>#REF!</v>
      </c>
    </row>
    <row r="9222" spans="1:10">
      <c r="A9222" s="16" t="str">
        <f t="shared" si="148"/>
        <v/>
      </c>
      <c r="B9222" s="93"/>
      <c r="C9222" s="97"/>
      <c r="D9222" s="25"/>
      <c r="E9222" s="91"/>
      <c r="F9222" s="98"/>
      <c r="G9222" s="23"/>
      <c r="H9222" s="23"/>
      <c r="I9222" s="23"/>
      <c r="J9222" s="14" t="e">
        <f ca="1">F9222-(G9222+(SUMIF('RELACION PAGO DE CAJA'!B$3:B$9173,A9222,'RELACION PAGO DE CAJA'!K$3:K$9173)+SUMIF('RELACION PAGO DE CAJA'!B$3:B$9173,A9222,'RELACION PAGO DE CAJA'!L$3:L$9173)+(SUMIF('RELACION PAGO DE CAJA'!B$3:B$9173,A9222,'RELACION PAGO DE CAJA'!M$3:M$408)+(SUMIF('RELACION PAGO DE CAJA'!B$3:B$9173,A9222,'RELACION PAGO DE CAJA'!N$3:N$9173)))))</f>
        <v>#REF!</v>
      </c>
    </row>
    <row r="9223" spans="1:10">
      <c r="A9223" s="16" t="str">
        <f t="shared" si="148"/>
        <v/>
      </c>
      <c r="B9223" s="93"/>
      <c r="C9223" s="97"/>
      <c r="D9223" s="25"/>
      <c r="E9223" s="91"/>
      <c r="F9223" s="98"/>
      <c r="G9223" s="23"/>
      <c r="H9223" s="23"/>
      <c r="I9223" s="23"/>
      <c r="J9223" s="14" t="e">
        <f ca="1">F9223-(G9223+(SUMIF('RELACION PAGO DE CAJA'!B$3:B$9173,A9223,'RELACION PAGO DE CAJA'!K$3:K$9173)+SUMIF('RELACION PAGO DE CAJA'!B$3:B$9173,A9223,'RELACION PAGO DE CAJA'!L$3:L$9173)+(SUMIF('RELACION PAGO DE CAJA'!B$3:B$9173,A9223,'RELACION PAGO DE CAJA'!M$3:M$408)+(SUMIF('RELACION PAGO DE CAJA'!B$3:B$9173,A9223,'RELACION PAGO DE CAJA'!N$3:N$9173)))))</f>
        <v>#REF!</v>
      </c>
    </row>
    <row r="9224" spans="1:10">
      <c r="A9224" s="16" t="str">
        <f t="shared" si="148"/>
        <v/>
      </c>
      <c r="B9224" s="93"/>
      <c r="C9224" s="97"/>
      <c r="D9224" s="25"/>
      <c r="E9224" s="91"/>
      <c r="F9224" s="98"/>
      <c r="G9224" s="23"/>
      <c r="H9224" s="23"/>
      <c r="I9224" s="23"/>
      <c r="J9224" s="14" t="e">
        <f ca="1">F9224-(G9224+(SUMIF('RELACION PAGO DE CAJA'!B$3:B$9173,A9224,'RELACION PAGO DE CAJA'!K$3:K$9173)+SUMIF('RELACION PAGO DE CAJA'!B$3:B$9173,A9224,'RELACION PAGO DE CAJA'!L$3:L$9173)+(SUMIF('RELACION PAGO DE CAJA'!B$3:B$9173,A9224,'RELACION PAGO DE CAJA'!M$3:M$408)+(SUMIF('RELACION PAGO DE CAJA'!B$3:B$9173,A9224,'RELACION PAGO DE CAJA'!N$3:N$9173)))))</f>
        <v>#REF!</v>
      </c>
    </row>
    <row r="9225" spans="1:10">
      <c r="A9225" s="16" t="str">
        <f t="shared" si="148"/>
        <v/>
      </c>
      <c r="B9225" s="93"/>
      <c r="C9225" s="97"/>
      <c r="D9225" s="25"/>
      <c r="E9225" s="91"/>
      <c r="F9225" s="98"/>
      <c r="G9225" s="23"/>
      <c r="H9225" s="23"/>
      <c r="I9225" s="23"/>
      <c r="J9225" s="14" t="e">
        <f ca="1">F9225-(G9225+(SUMIF('RELACION PAGO DE CAJA'!B$3:B$9173,A9225,'RELACION PAGO DE CAJA'!K$3:K$9173)+SUMIF('RELACION PAGO DE CAJA'!B$3:B$9173,A9225,'RELACION PAGO DE CAJA'!L$3:L$9173)+(SUMIF('RELACION PAGO DE CAJA'!B$3:B$9173,A9225,'RELACION PAGO DE CAJA'!M$3:M$408)+(SUMIF('RELACION PAGO DE CAJA'!B$3:B$9173,A9225,'RELACION PAGO DE CAJA'!N$3:N$9173)))))</f>
        <v>#REF!</v>
      </c>
    </row>
    <row r="9226" spans="1:10">
      <c r="A9226" s="16" t="str">
        <f t="shared" si="148"/>
        <v/>
      </c>
      <c r="B9226" s="93"/>
      <c r="C9226" s="97"/>
      <c r="D9226" s="25"/>
      <c r="E9226" s="91"/>
      <c r="F9226" s="98"/>
      <c r="G9226" s="23"/>
      <c r="H9226" s="23"/>
      <c r="I9226" s="23"/>
      <c r="J9226" s="14" t="e">
        <f ca="1">F9226-(G9226+(SUMIF('RELACION PAGO DE CAJA'!B$3:B$9173,A9226,'RELACION PAGO DE CAJA'!K$3:K$9173)+SUMIF('RELACION PAGO DE CAJA'!B$3:B$9173,A9226,'RELACION PAGO DE CAJA'!L$3:L$9173)+(SUMIF('RELACION PAGO DE CAJA'!B$3:B$9173,A9226,'RELACION PAGO DE CAJA'!M$3:M$408)+(SUMIF('RELACION PAGO DE CAJA'!B$3:B$9173,A9226,'RELACION PAGO DE CAJA'!N$3:N$9173)))))</f>
        <v>#REF!</v>
      </c>
    </row>
    <row r="9227" spans="1:10">
      <c r="A9227" s="16" t="str">
        <f t="shared" si="148"/>
        <v/>
      </c>
      <c r="B9227" s="93"/>
      <c r="C9227" s="97"/>
      <c r="D9227" s="25"/>
      <c r="E9227" s="91"/>
      <c r="F9227" s="98"/>
      <c r="G9227" s="23"/>
      <c r="H9227" s="23"/>
      <c r="I9227" s="23"/>
      <c r="J9227" s="14" t="e">
        <f ca="1">F9227-(G9227+(SUMIF('RELACION PAGO DE CAJA'!B$3:B$9173,A9227,'RELACION PAGO DE CAJA'!K$3:K$9173)+SUMIF('RELACION PAGO DE CAJA'!B$3:B$9173,A9227,'RELACION PAGO DE CAJA'!L$3:L$9173)+(SUMIF('RELACION PAGO DE CAJA'!B$3:B$9173,A9227,'RELACION PAGO DE CAJA'!M$3:M$408)+(SUMIF('RELACION PAGO DE CAJA'!B$3:B$9173,A9227,'RELACION PAGO DE CAJA'!N$3:N$9173)))))</f>
        <v>#REF!</v>
      </c>
    </row>
    <row r="9228" spans="1:10">
      <c r="A9228" s="16" t="str">
        <f t="shared" si="148"/>
        <v/>
      </c>
      <c r="B9228" s="93"/>
      <c r="C9228" s="97"/>
      <c r="D9228" s="25"/>
      <c r="E9228" s="91"/>
      <c r="F9228" s="98"/>
      <c r="G9228" s="23"/>
      <c r="H9228" s="23"/>
      <c r="I9228" s="23"/>
      <c r="J9228" s="14" t="e">
        <f ca="1">F9228-(G9228+(SUMIF('RELACION PAGO DE CAJA'!B$3:B$9173,A9228,'RELACION PAGO DE CAJA'!K$3:K$9173)+SUMIF('RELACION PAGO DE CAJA'!B$3:B$9173,A9228,'RELACION PAGO DE CAJA'!L$3:L$9173)+(SUMIF('RELACION PAGO DE CAJA'!B$3:B$9173,A9228,'RELACION PAGO DE CAJA'!M$3:M$408)+(SUMIF('RELACION PAGO DE CAJA'!B$3:B$9173,A9228,'RELACION PAGO DE CAJA'!N$3:N$9173)))))</f>
        <v>#REF!</v>
      </c>
    </row>
    <row r="9229" spans="1:10">
      <c r="A9229" s="16" t="str">
        <f t="shared" si="148"/>
        <v/>
      </c>
      <c r="B9229" s="93"/>
      <c r="C9229" s="97"/>
      <c r="D9229" s="25"/>
      <c r="E9229" s="91"/>
      <c r="F9229" s="98"/>
      <c r="G9229" s="23"/>
      <c r="H9229" s="23"/>
      <c r="I9229" s="23"/>
      <c r="J9229" s="14" t="e">
        <f ca="1">F9229-(G9229+(SUMIF('RELACION PAGO DE CAJA'!B$3:B$9173,A9229,'RELACION PAGO DE CAJA'!K$3:K$9173)+SUMIF('RELACION PAGO DE CAJA'!B$3:B$9173,A9229,'RELACION PAGO DE CAJA'!L$3:L$9173)+(SUMIF('RELACION PAGO DE CAJA'!B$3:B$9173,A9229,'RELACION PAGO DE CAJA'!M$3:M$408)+(SUMIF('RELACION PAGO DE CAJA'!B$3:B$9173,A9229,'RELACION PAGO DE CAJA'!N$3:N$9173)))))</f>
        <v>#REF!</v>
      </c>
    </row>
    <row r="9230" spans="1:10">
      <c r="A9230" s="16" t="str">
        <f t="shared" si="148"/>
        <v/>
      </c>
      <c r="B9230" s="93"/>
      <c r="C9230" s="97"/>
      <c r="D9230" s="25"/>
      <c r="E9230" s="91"/>
      <c r="F9230" s="98"/>
      <c r="G9230" s="23"/>
      <c r="H9230" s="23"/>
      <c r="I9230" s="23"/>
      <c r="J9230" s="14" t="e">
        <f ca="1">F9230-(G9230+(SUMIF('RELACION PAGO DE CAJA'!B$3:B$9173,A9230,'RELACION PAGO DE CAJA'!K$3:K$9173)+SUMIF('RELACION PAGO DE CAJA'!B$3:B$9173,A9230,'RELACION PAGO DE CAJA'!L$3:L$9173)+(SUMIF('RELACION PAGO DE CAJA'!B$3:B$9173,A9230,'RELACION PAGO DE CAJA'!M$3:M$408)+(SUMIF('RELACION PAGO DE CAJA'!B$3:B$9173,A9230,'RELACION PAGO DE CAJA'!N$3:N$9173)))))</f>
        <v>#REF!</v>
      </c>
    </row>
    <row r="9231" spans="1:10">
      <c r="A9231" s="16" t="str">
        <f t="shared" si="148"/>
        <v/>
      </c>
      <c r="B9231" s="93"/>
      <c r="C9231" s="97"/>
      <c r="D9231" s="25"/>
      <c r="E9231" s="91"/>
      <c r="F9231" s="98"/>
      <c r="G9231" s="23"/>
      <c r="H9231" s="23"/>
      <c r="I9231" s="23"/>
      <c r="J9231" s="14" t="e">
        <f ca="1">F9231-(G9231+(SUMIF('RELACION PAGO DE CAJA'!B$3:B$9173,A9231,'RELACION PAGO DE CAJA'!K$3:K$9173)+SUMIF('RELACION PAGO DE CAJA'!B$3:B$9173,A9231,'RELACION PAGO DE CAJA'!L$3:L$9173)+(SUMIF('RELACION PAGO DE CAJA'!B$3:B$9173,A9231,'RELACION PAGO DE CAJA'!M$3:M$408)+(SUMIF('RELACION PAGO DE CAJA'!B$3:B$9173,A9231,'RELACION PAGO DE CAJA'!N$3:N$9173)))))</f>
        <v>#REF!</v>
      </c>
    </row>
    <row r="9232" spans="1:10">
      <c r="A9232" s="16" t="str">
        <f t="shared" si="148"/>
        <v/>
      </c>
      <c r="B9232" s="93"/>
      <c r="C9232" s="97"/>
      <c r="D9232" s="25"/>
      <c r="E9232" s="91"/>
      <c r="F9232" s="98"/>
      <c r="G9232" s="23"/>
      <c r="H9232" s="23"/>
      <c r="I9232" s="23"/>
      <c r="J9232" s="14" t="e">
        <f ca="1">F9232-(G9232+(SUMIF('RELACION PAGO DE CAJA'!B$3:B$9173,A9232,'RELACION PAGO DE CAJA'!K$3:K$9173)+SUMIF('RELACION PAGO DE CAJA'!B$3:B$9173,A9232,'RELACION PAGO DE CAJA'!L$3:L$9173)+(SUMIF('RELACION PAGO DE CAJA'!B$3:B$9173,A9232,'RELACION PAGO DE CAJA'!M$3:M$408)+(SUMIF('RELACION PAGO DE CAJA'!B$3:B$9173,A9232,'RELACION PAGO DE CAJA'!N$3:N$9173)))))</f>
        <v>#REF!</v>
      </c>
    </row>
    <row r="9233" spans="1:10">
      <c r="A9233" s="16" t="str">
        <f t="shared" si="148"/>
        <v/>
      </c>
      <c r="B9233" s="93"/>
      <c r="C9233" s="97"/>
      <c r="D9233" s="25"/>
      <c r="E9233" s="91"/>
      <c r="F9233" s="98"/>
      <c r="G9233" s="23"/>
      <c r="H9233" s="23"/>
      <c r="I9233" s="23"/>
      <c r="J9233" s="14" t="e">
        <f ca="1">F9233-(G9233+(SUMIF('RELACION PAGO DE CAJA'!B$3:B$9173,A9233,'RELACION PAGO DE CAJA'!K$3:K$9173)+SUMIF('RELACION PAGO DE CAJA'!B$3:B$9173,A9233,'RELACION PAGO DE CAJA'!L$3:L$9173)+(SUMIF('RELACION PAGO DE CAJA'!B$3:B$9173,A9233,'RELACION PAGO DE CAJA'!M$3:M$408)+(SUMIF('RELACION PAGO DE CAJA'!B$3:B$9173,A9233,'RELACION PAGO DE CAJA'!N$3:N$9173)))))</f>
        <v>#REF!</v>
      </c>
    </row>
    <row r="9234" spans="1:10">
      <c r="A9234" s="16" t="str">
        <f t="shared" si="148"/>
        <v/>
      </c>
      <c r="B9234" s="93"/>
      <c r="C9234" s="97"/>
      <c r="D9234" s="25"/>
      <c r="E9234" s="91"/>
      <c r="F9234" s="98"/>
      <c r="G9234" s="23"/>
      <c r="H9234" s="23"/>
      <c r="I9234" s="23"/>
      <c r="J9234" s="14" t="e">
        <f ca="1">F9234-(G9234+(SUMIF('RELACION PAGO DE CAJA'!B$3:B$9173,A9234,'RELACION PAGO DE CAJA'!K$3:K$9173)+SUMIF('RELACION PAGO DE CAJA'!B$3:B$9173,A9234,'RELACION PAGO DE CAJA'!L$3:L$9173)+(SUMIF('RELACION PAGO DE CAJA'!B$3:B$9173,A9234,'RELACION PAGO DE CAJA'!M$3:M$408)+(SUMIF('RELACION PAGO DE CAJA'!B$3:B$9173,A9234,'RELACION PAGO DE CAJA'!N$3:N$9173)))))</f>
        <v>#REF!</v>
      </c>
    </row>
    <row r="9235" spans="1:10">
      <c r="A9235" s="16" t="str">
        <f t="shared" si="148"/>
        <v/>
      </c>
      <c r="B9235" s="93"/>
      <c r="C9235" s="97"/>
      <c r="D9235" s="25"/>
      <c r="E9235" s="91"/>
      <c r="F9235" s="98"/>
      <c r="G9235" s="23"/>
      <c r="H9235" s="23"/>
      <c r="I9235" s="23"/>
      <c r="J9235" s="14" t="e">
        <f ca="1">F9235-(G9235+(SUMIF('RELACION PAGO DE CAJA'!B$3:B$9173,A9235,'RELACION PAGO DE CAJA'!K$3:K$9173)+SUMIF('RELACION PAGO DE CAJA'!B$3:B$9173,A9235,'RELACION PAGO DE CAJA'!L$3:L$9173)+(SUMIF('RELACION PAGO DE CAJA'!B$3:B$9173,A9235,'RELACION PAGO DE CAJA'!M$3:M$408)+(SUMIF('RELACION PAGO DE CAJA'!B$3:B$9173,A9235,'RELACION PAGO DE CAJA'!N$3:N$9173)))))</f>
        <v>#REF!</v>
      </c>
    </row>
    <row r="9236" spans="1:10">
      <c r="A9236" s="16" t="str">
        <f t="shared" si="148"/>
        <v/>
      </c>
      <c r="B9236" s="93"/>
      <c r="C9236" s="97"/>
      <c r="D9236" s="25"/>
      <c r="E9236" s="91"/>
      <c r="F9236" s="98"/>
      <c r="G9236" s="23"/>
      <c r="H9236" s="23"/>
      <c r="I9236" s="23"/>
      <c r="J9236" s="14" t="e">
        <f ca="1">F9236-(G9236+(SUMIF('RELACION PAGO DE CAJA'!B$3:B$9173,A9236,'RELACION PAGO DE CAJA'!K$3:K$9173)+SUMIF('RELACION PAGO DE CAJA'!B$3:B$9173,A9236,'RELACION PAGO DE CAJA'!L$3:L$9173)+(SUMIF('RELACION PAGO DE CAJA'!B$3:B$9173,A9236,'RELACION PAGO DE CAJA'!M$3:M$408)+(SUMIF('RELACION PAGO DE CAJA'!B$3:B$9173,A9236,'RELACION PAGO DE CAJA'!N$3:N$9173)))))</f>
        <v>#REF!</v>
      </c>
    </row>
    <row r="9237" spans="1:10">
      <c r="A9237" s="16" t="str">
        <f t="shared" ref="A9237:A9300" si="149">CONCATENATE(B9237,D9237,E9237)</f>
        <v/>
      </c>
      <c r="B9237" s="93"/>
      <c r="C9237" s="97"/>
      <c r="D9237" s="25"/>
      <c r="E9237" s="91"/>
      <c r="F9237" s="98"/>
      <c r="G9237" s="23"/>
      <c r="H9237" s="23"/>
      <c r="I9237" s="23"/>
      <c r="J9237" s="14" t="e">
        <f ca="1">F9237-(G9237+(SUMIF('RELACION PAGO DE CAJA'!B$3:B$9173,A9237,'RELACION PAGO DE CAJA'!K$3:K$9173)+SUMIF('RELACION PAGO DE CAJA'!B$3:B$9173,A9237,'RELACION PAGO DE CAJA'!L$3:L$9173)+(SUMIF('RELACION PAGO DE CAJA'!B$3:B$9173,A9237,'RELACION PAGO DE CAJA'!M$3:M$408)+(SUMIF('RELACION PAGO DE CAJA'!B$3:B$9173,A9237,'RELACION PAGO DE CAJA'!N$3:N$9173)))))</f>
        <v>#REF!</v>
      </c>
    </row>
    <row r="9238" spans="1:10">
      <c r="A9238" s="16" t="str">
        <f t="shared" si="149"/>
        <v/>
      </c>
      <c r="B9238" s="93"/>
      <c r="C9238" s="97"/>
      <c r="D9238" s="25"/>
      <c r="E9238" s="91"/>
      <c r="F9238" s="98"/>
      <c r="G9238" s="23"/>
      <c r="H9238" s="23"/>
      <c r="I9238" s="23"/>
      <c r="J9238" s="14" t="e">
        <f ca="1">F9238-(G9238+(SUMIF('RELACION PAGO DE CAJA'!B$3:B$9173,A9238,'RELACION PAGO DE CAJA'!K$3:K$9173)+SUMIF('RELACION PAGO DE CAJA'!B$3:B$9173,A9238,'RELACION PAGO DE CAJA'!L$3:L$9173)+(SUMIF('RELACION PAGO DE CAJA'!B$3:B$9173,A9238,'RELACION PAGO DE CAJA'!M$3:M$408)+(SUMIF('RELACION PAGO DE CAJA'!B$3:B$9173,A9238,'RELACION PAGO DE CAJA'!N$3:N$9173)))))</f>
        <v>#REF!</v>
      </c>
    </row>
    <row r="9239" spans="1:10">
      <c r="A9239" s="16" t="str">
        <f t="shared" si="149"/>
        <v/>
      </c>
      <c r="B9239" s="93"/>
      <c r="C9239" s="97"/>
      <c r="D9239" s="25"/>
      <c r="E9239" s="91"/>
      <c r="F9239" s="98"/>
      <c r="G9239" s="23"/>
      <c r="H9239" s="23"/>
      <c r="I9239" s="23"/>
      <c r="J9239" s="14" t="e">
        <f ca="1">F9239-(G9239+(SUMIF('RELACION PAGO DE CAJA'!B$3:B$9173,A9239,'RELACION PAGO DE CAJA'!K$3:K$9173)+SUMIF('RELACION PAGO DE CAJA'!B$3:B$9173,A9239,'RELACION PAGO DE CAJA'!L$3:L$9173)+(SUMIF('RELACION PAGO DE CAJA'!B$3:B$9173,A9239,'RELACION PAGO DE CAJA'!M$3:M$408)+(SUMIF('RELACION PAGO DE CAJA'!B$3:B$9173,A9239,'RELACION PAGO DE CAJA'!N$3:N$9173)))))</f>
        <v>#REF!</v>
      </c>
    </row>
    <row r="9240" spans="1:10">
      <c r="A9240" s="16" t="str">
        <f t="shared" si="149"/>
        <v/>
      </c>
      <c r="B9240" s="93"/>
      <c r="C9240" s="97"/>
      <c r="D9240" s="25"/>
      <c r="E9240" s="91"/>
      <c r="F9240" s="98"/>
      <c r="G9240" s="23"/>
      <c r="H9240" s="23"/>
      <c r="I9240" s="23"/>
      <c r="J9240" s="14" t="e">
        <f ca="1">F9240-(G9240+(SUMIF('RELACION PAGO DE CAJA'!B$3:B$9173,A9240,'RELACION PAGO DE CAJA'!K$3:K$9173)+SUMIF('RELACION PAGO DE CAJA'!B$3:B$9173,A9240,'RELACION PAGO DE CAJA'!L$3:L$9173)+(SUMIF('RELACION PAGO DE CAJA'!B$3:B$9173,A9240,'RELACION PAGO DE CAJA'!M$3:M$408)+(SUMIF('RELACION PAGO DE CAJA'!B$3:B$9173,A9240,'RELACION PAGO DE CAJA'!N$3:N$9173)))))</f>
        <v>#REF!</v>
      </c>
    </row>
    <row r="9241" spans="1:10">
      <c r="A9241" s="16" t="str">
        <f t="shared" si="149"/>
        <v/>
      </c>
      <c r="B9241" s="93"/>
      <c r="C9241" s="97"/>
      <c r="D9241" s="25"/>
      <c r="E9241" s="91"/>
      <c r="F9241" s="98"/>
      <c r="G9241" s="23"/>
      <c r="H9241" s="23"/>
      <c r="I9241" s="23"/>
      <c r="J9241" s="14" t="e">
        <f ca="1">F9241-(G9241+(SUMIF('RELACION PAGO DE CAJA'!B$3:B$9173,A9241,'RELACION PAGO DE CAJA'!K$3:K$9173)+SUMIF('RELACION PAGO DE CAJA'!B$3:B$9173,A9241,'RELACION PAGO DE CAJA'!L$3:L$9173)+(SUMIF('RELACION PAGO DE CAJA'!B$3:B$9173,A9241,'RELACION PAGO DE CAJA'!M$3:M$408)+(SUMIF('RELACION PAGO DE CAJA'!B$3:B$9173,A9241,'RELACION PAGO DE CAJA'!N$3:N$9173)))))</f>
        <v>#REF!</v>
      </c>
    </row>
    <row r="9242" spans="1:10">
      <c r="A9242" s="16" t="str">
        <f t="shared" si="149"/>
        <v/>
      </c>
      <c r="B9242" s="93"/>
      <c r="C9242" s="97"/>
      <c r="D9242" s="25"/>
      <c r="E9242" s="91"/>
      <c r="F9242" s="98"/>
      <c r="G9242" s="23"/>
      <c r="H9242" s="23"/>
      <c r="I9242" s="23"/>
      <c r="J9242" s="14" t="e">
        <f ca="1">F9242-(G9242+(SUMIF('RELACION PAGO DE CAJA'!B$3:B$9173,A9242,'RELACION PAGO DE CAJA'!K$3:K$9173)+SUMIF('RELACION PAGO DE CAJA'!B$3:B$9173,A9242,'RELACION PAGO DE CAJA'!L$3:L$9173)+(SUMIF('RELACION PAGO DE CAJA'!B$3:B$9173,A9242,'RELACION PAGO DE CAJA'!M$3:M$408)+(SUMIF('RELACION PAGO DE CAJA'!B$3:B$9173,A9242,'RELACION PAGO DE CAJA'!N$3:N$9173)))))</f>
        <v>#REF!</v>
      </c>
    </row>
    <row r="9243" spans="1:10">
      <c r="A9243" s="16" t="str">
        <f t="shared" si="149"/>
        <v/>
      </c>
      <c r="B9243" s="93"/>
      <c r="C9243" s="97"/>
      <c r="D9243" s="25"/>
      <c r="E9243" s="91"/>
      <c r="F9243" s="98"/>
      <c r="G9243" s="23"/>
      <c r="H9243" s="23"/>
      <c r="I9243" s="23"/>
      <c r="J9243" s="14" t="e">
        <f ca="1">F9243-(G9243+(SUMIF('RELACION PAGO DE CAJA'!B$3:B$9173,A9243,'RELACION PAGO DE CAJA'!K$3:K$9173)+SUMIF('RELACION PAGO DE CAJA'!B$3:B$9173,A9243,'RELACION PAGO DE CAJA'!L$3:L$9173)+(SUMIF('RELACION PAGO DE CAJA'!B$3:B$9173,A9243,'RELACION PAGO DE CAJA'!M$3:M$408)+(SUMIF('RELACION PAGO DE CAJA'!B$3:B$9173,A9243,'RELACION PAGO DE CAJA'!N$3:N$9173)))))</f>
        <v>#REF!</v>
      </c>
    </row>
    <row r="9244" spans="1:10">
      <c r="A9244" s="16" t="str">
        <f t="shared" si="149"/>
        <v/>
      </c>
      <c r="B9244" s="93"/>
      <c r="C9244" s="97"/>
      <c r="D9244" s="25"/>
      <c r="E9244" s="91"/>
      <c r="F9244" s="98"/>
      <c r="G9244" s="23"/>
      <c r="H9244" s="23"/>
      <c r="I9244" s="23"/>
      <c r="J9244" s="14" t="e">
        <f ca="1">F9244-(G9244+(SUMIF('RELACION PAGO DE CAJA'!B$3:B$9173,A9244,'RELACION PAGO DE CAJA'!K$3:K$9173)+SUMIF('RELACION PAGO DE CAJA'!B$3:B$9173,A9244,'RELACION PAGO DE CAJA'!L$3:L$9173)+(SUMIF('RELACION PAGO DE CAJA'!B$3:B$9173,A9244,'RELACION PAGO DE CAJA'!M$3:M$408)+(SUMIF('RELACION PAGO DE CAJA'!B$3:B$9173,A9244,'RELACION PAGO DE CAJA'!N$3:N$9173)))))</f>
        <v>#REF!</v>
      </c>
    </row>
    <row r="9245" spans="1:10">
      <c r="A9245" s="16" t="str">
        <f t="shared" si="149"/>
        <v/>
      </c>
      <c r="B9245" s="93"/>
      <c r="C9245" s="97"/>
      <c r="D9245" s="25"/>
      <c r="E9245" s="91"/>
      <c r="F9245" s="98"/>
      <c r="G9245" s="23"/>
      <c r="H9245" s="23"/>
      <c r="I9245" s="23"/>
      <c r="J9245" s="14" t="e">
        <f ca="1">F9245-(G9245+(SUMIF('RELACION PAGO DE CAJA'!B$3:B$9173,A9245,'RELACION PAGO DE CAJA'!K$3:K$9173)+SUMIF('RELACION PAGO DE CAJA'!B$3:B$9173,A9245,'RELACION PAGO DE CAJA'!L$3:L$9173)+(SUMIF('RELACION PAGO DE CAJA'!B$3:B$9173,A9245,'RELACION PAGO DE CAJA'!M$3:M$408)+(SUMIF('RELACION PAGO DE CAJA'!B$3:B$9173,A9245,'RELACION PAGO DE CAJA'!N$3:N$9173)))))</f>
        <v>#REF!</v>
      </c>
    </row>
    <row r="9246" spans="1:10">
      <c r="A9246" s="16" t="str">
        <f t="shared" si="149"/>
        <v/>
      </c>
      <c r="B9246" s="93"/>
      <c r="C9246" s="97"/>
      <c r="D9246" s="25"/>
      <c r="E9246" s="91"/>
      <c r="F9246" s="98"/>
      <c r="G9246" s="23"/>
      <c r="H9246" s="23"/>
      <c r="I9246" s="23"/>
      <c r="J9246" s="14" t="e">
        <f ca="1">F9246-(G9246+(SUMIF('RELACION PAGO DE CAJA'!B$3:B$9173,A9246,'RELACION PAGO DE CAJA'!K$3:K$9173)+SUMIF('RELACION PAGO DE CAJA'!B$3:B$9173,A9246,'RELACION PAGO DE CAJA'!L$3:L$9173)+(SUMIF('RELACION PAGO DE CAJA'!B$3:B$9173,A9246,'RELACION PAGO DE CAJA'!M$3:M$408)+(SUMIF('RELACION PAGO DE CAJA'!B$3:B$9173,A9246,'RELACION PAGO DE CAJA'!N$3:N$9173)))))</f>
        <v>#REF!</v>
      </c>
    </row>
    <row r="9247" spans="1:10">
      <c r="A9247" s="16" t="str">
        <f t="shared" si="149"/>
        <v/>
      </c>
      <c r="B9247" s="93"/>
      <c r="C9247" s="97"/>
      <c r="D9247" s="25"/>
      <c r="E9247" s="91"/>
      <c r="F9247" s="98"/>
      <c r="G9247" s="23"/>
      <c r="H9247" s="23"/>
      <c r="I9247" s="23"/>
      <c r="J9247" s="14" t="e">
        <f ca="1">F9247-(G9247+(SUMIF('RELACION PAGO DE CAJA'!B$3:B$9173,A9247,'RELACION PAGO DE CAJA'!K$3:K$9173)+SUMIF('RELACION PAGO DE CAJA'!B$3:B$9173,A9247,'RELACION PAGO DE CAJA'!L$3:L$9173)+(SUMIF('RELACION PAGO DE CAJA'!B$3:B$9173,A9247,'RELACION PAGO DE CAJA'!M$3:M$408)+(SUMIF('RELACION PAGO DE CAJA'!B$3:B$9173,A9247,'RELACION PAGO DE CAJA'!N$3:N$9173)))))</f>
        <v>#REF!</v>
      </c>
    </row>
    <row r="9248" spans="1:10">
      <c r="A9248" s="16" t="str">
        <f t="shared" si="149"/>
        <v/>
      </c>
      <c r="B9248" s="93"/>
      <c r="C9248" s="97"/>
      <c r="D9248" s="25"/>
      <c r="E9248" s="91"/>
      <c r="F9248" s="98"/>
      <c r="G9248" s="23"/>
      <c r="H9248" s="23"/>
      <c r="I9248" s="23"/>
      <c r="J9248" s="14" t="e">
        <f ca="1">F9248-(G9248+(SUMIF('RELACION PAGO DE CAJA'!B$3:B$9173,A9248,'RELACION PAGO DE CAJA'!K$3:K$9173)+SUMIF('RELACION PAGO DE CAJA'!B$3:B$9173,A9248,'RELACION PAGO DE CAJA'!L$3:L$9173)+(SUMIF('RELACION PAGO DE CAJA'!B$3:B$9173,A9248,'RELACION PAGO DE CAJA'!M$3:M$408)+(SUMIF('RELACION PAGO DE CAJA'!B$3:B$9173,A9248,'RELACION PAGO DE CAJA'!N$3:N$9173)))))</f>
        <v>#REF!</v>
      </c>
    </row>
    <row r="9249" spans="1:10">
      <c r="A9249" s="16" t="str">
        <f t="shared" si="149"/>
        <v/>
      </c>
      <c r="B9249" s="93"/>
      <c r="C9249" s="97"/>
      <c r="D9249" s="25"/>
      <c r="E9249" s="91"/>
      <c r="F9249" s="98"/>
      <c r="G9249" s="23"/>
      <c r="H9249" s="23"/>
      <c r="I9249" s="23"/>
      <c r="J9249" s="14" t="e">
        <f ca="1">F9249-(G9249+(SUMIF('RELACION PAGO DE CAJA'!B$3:B$9173,A9249,'RELACION PAGO DE CAJA'!K$3:K$9173)+SUMIF('RELACION PAGO DE CAJA'!B$3:B$9173,A9249,'RELACION PAGO DE CAJA'!L$3:L$9173)+(SUMIF('RELACION PAGO DE CAJA'!B$3:B$9173,A9249,'RELACION PAGO DE CAJA'!M$3:M$408)+(SUMIF('RELACION PAGO DE CAJA'!B$3:B$9173,A9249,'RELACION PAGO DE CAJA'!N$3:N$9173)))))</f>
        <v>#REF!</v>
      </c>
    </row>
    <row r="9250" spans="1:10">
      <c r="A9250" s="16" t="str">
        <f t="shared" si="149"/>
        <v/>
      </c>
      <c r="B9250" s="93"/>
      <c r="C9250" s="97"/>
      <c r="D9250" s="25"/>
      <c r="E9250" s="91"/>
      <c r="F9250" s="98"/>
      <c r="G9250" s="23"/>
      <c r="H9250" s="23"/>
      <c r="I9250" s="23"/>
      <c r="J9250" s="14" t="e">
        <f ca="1">F9250-(G9250+(SUMIF('RELACION PAGO DE CAJA'!B$3:B$9173,A9250,'RELACION PAGO DE CAJA'!K$3:K$9173)+SUMIF('RELACION PAGO DE CAJA'!B$3:B$9173,A9250,'RELACION PAGO DE CAJA'!L$3:L$9173)+(SUMIF('RELACION PAGO DE CAJA'!B$3:B$9173,A9250,'RELACION PAGO DE CAJA'!M$3:M$408)+(SUMIF('RELACION PAGO DE CAJA'!B$3:B$9173,A9250,'RELACION PAGO DE CAJA'!N$3:N$9173)))))</f>
        <v>#REF!</v>
      </c>
    </row>
    <row r="9251" spans="1:10">
      <c r="A9251" s="16" t="str">
        <f t="shared" si="149"/>
        <v/>
      </c>
      <c r="B9251" s="93"/>
      <c r="C9251" s="97"/>
      <c r="D9251" s="25"/>
      <c r="E9251" s="91"/>
      <c r="F9251" s="98"/>
      <c r="G9251" s="23"/>
      <c r="H9251" s="23"/>
      <c r="I9251" s="23"/>
      <c r="J9251" s="14" t="e">
        <f ca="1">F9251-(G9251+(SUMIF('RELACION PAGO DE CAJA'!B$3:B$9173,A9251,'RELACION PAGO DE CAJA'!K$3:K$9173)+SUMIF('RELACION PAGO DE CAJA'!B$3:B$9173,A9251,'RELACION PAGO DE CAJA'!L$3:L$9173)+(SUMIF('RELACION PAGO DE CAJA'!B$3:B$9173,A9251,'RELACION PAGO DE CAJA'!M$3:M$408)+(SUMIF('RELACION PAGO DE CAJA'!B$3:B$9173,A9251,'RELACION PAGO DE CAJA'!N$3:N$9173)))))</f>
        <v>#REF!</v>
      </c>
    </row>
    <row r="9252" spans="1:10">
      <c r="A9252" s="16" t="str">
        <f t="shared" si="149"/>
        <v/>
      </c>
      <c r="B9252" s="93"/>
      <c r="C9252" s="97"/>
      <c r="D9252" s="25"/>
      <c r="E9252" s="91"/>
      <c r="F9252" s="98"/>
      <c r="G9252" s="23"/>
      <c r="H9252" s="23"/>
      <c r="I9252" s="23"/>
      <c r="J9252" s="14" t="e">
        <f ca="1">F9252-(G9252+(SUMIF('RELACION PAGO DE CAJA'!B$3:B$9173,A9252,'RELACION PAGO DE CAJA'!K$3:K$9173)+SUMIF('RELACION PAGO DE CAJA'!B$3:B$9173,A9252,'RELACION PAGO DE CAJA'!L$3:L$9173)+(SUMIF('RELACION PAGO DE CAJA'!B$3:B$9173,A9252,'RELACION PAGO DE CAJA'!M$3:M$408)+(SUMIF('RELACION PAGO DE CAJA'!B$3:B$9173,A9252,'RELACION PAGO DE CAJA'!N$3:N$9173)))))</f>
        <v>#REF!</v>
      </c>
    </row>
    <row r="9253" spans="1:10">
      <c r="A9253" s="16" t="str">
        <f t="shared" si="149"/>
        <v/>
      </c>
      <c r="B9253" s="93"/>
      <c r="C9253" s="97"/>
      <c r="D9253" s="25"/>
      <c r="E9253" s="91"/>
      <c r="F9253" s="98"/>
      <c r="G9253" s="23"/>
      <c r="H9253" s="23"/>
      <c r="I9253" s="23"/>
      <c r="J9253" s="14" t="e">
        <f ca="1">F9253-(G9253+(SUMIF('RELACION PAGO DE CAJA'!B$3:B$9173,A9253,'RELACION PAGO DE CAJA'!K$3:K$9173)+SUMIF('RELACION PAGO DE CAJA'!B$3:B$9173,A9253,'RELACION PAGO DE CAJA'!L$3:L$9173)+(SUMIF('RELACION PAGO DE CAJA'!B$3:B$9173,A9253,'RELACION PAGO DE CAJA'!M$3:M$408)+(SUMIF('RELACION PAGO DE CAJA'!B$3:B$9173,A9253,'RELACION PAGO DE CAJA'!N$3:N$9173)))))</f>
        <v>#REF!</v>
      </c>
    </row>
    <row r="9254" spans="1:10">
      <c r="A9254" s="16" t="str">
        <f t="shared" si="149"/>
        <v/>
      </c>
      <c r="B9254" s="93"/>
      <c r="C9254" s="97"/>
      <c r="D9254" s="25"/>
      <c r="E9254" s="91"/>
      <c r="F9254" s="98"/>
      <c r="G9254" s="23"/>
      <c r="H9254" s="23"/>
      <c r="I9254" s="23"/>
      <c r="J9254" s="14" t="e">
        <f ca="1">F9254-(G9254+(SUMIF('RELACION PAGO DE CAJA'!B$3:B$9173,A9254,'RELACION PAGO DE CAJA'!K$3:K$9173)+SUMIF('RELACION PAGO DE CAJA'!B$3:B$9173,A9254,'RELACION PAGO DE CAJA'!L$3:L$9173)+(SUMIF('RELACION PAGO DE CAJA'!B$3:B$9173,A9254,'RELACION PAGO DE CAJA'!M$3:M$408)+(SUMIF('RELACION PAGO DE CAJA'!B$3:B$9173,A9254,'RELACION PAGO DE CAJA'!N$3:N$9173)))))</f>
        <v>#REF!</v>
      </c>
    </row>
    <row r="9255" spans="1:10">
      <c r="A9255" s="16" t="str">
        <f t="shared" si="149"/>
        <v/>
      </c>
      <c r="B9255" s="93"/>
      <c r="C9255" s="97"/>
      <c r="D9255" s="25"/>
      <c r="E9255" s="91"/>
      <c r="F9255" s="98"/>
      <c r="G9255" s="23"/>
      <c r="H9255" s="23"/>
      <c r="I9255" s="23"/>
      <c r="J9255" s="14" t="e">
        <f ca="1">F9255-(G9255+(SUMIF('RELACION PAGO DE CAJA'!B$3:B$9173,A9255,'RELACION PAGO DE CAJA'!K$3:K$9173)+SUMIF('RELACION PAGO DE CAJA'!B$3:B$9173,A9255,'RELACION PAGO DE CAJA'!L$3:L$9173)+(SUMIF('RELACION PAGO DE CAJA'!B$3:B$9173,A9255,'RELACION PAGO DE CAJA'!M$3:M$408)+(SUMIF('RELACION PAGO DE CAJA'!B$3:B$9173,A9255,'RELACION PAGO DE CAJA'!N$3:N$9173)))))</f>
        <v>#REF!</v>
      </c>
    </row>
    <row r="9256" spans="1:10">
      <c r="A9256" s="16" t="str">
        <f t="shared" si="149"/>
        <v/>
      </c>
      <c r="B9256" s="93"/>
      <c r="C9256" s="97"/>
      <c r="D9256" s="25"/>
      <c r="E9256" s="91"/>
      <c r="F9256" s="98"/>
      <c r="G9256" s="23"/>
      <c r="H9256" s="23"/>
      <c r="I9256" s="23"/>
      <c r="J9256" s="14" t="e">
        <f ca="1">F9256-(G9256+(SUMIF('RELACION PAGO DE CAJA'!B$3:B$9173,A9256,'RELACION PAGO DE CAJA'!K$3:K$9173)+SUMIF('RELACION PAGO DE CAJA'!B$3:B$9173,A9256,'RELACION PAGO DE CAJA'!L$3:L$9173)+(SUMIF('RELACION PAGO DE CAJA'!B$3:B$9173,A9256,'RELACION PAGO DE CAJA'!M$3:M$408)+(SUMIF('RELACION PAGO DE CAJA'!B$3:B$9173,A9256,'RELACION PAGO DE CAJA'!N$3:N$9173)))))</f>
        <v>#REF!</v>
      </c>
    </row>
    <row r="9257" spans="1:10">
      <c r="A9257" s="16" t="str">
        <f t="shared" si="149"/>
        <v/>
      </c>
      <c r="B9257" s="93"/>
      <c r="C9257" s="97"/>
      <c r="D9257" s="25"/>
      <c r="E9257" s="91"/>
      <c r="F9257" s="98"/>
      <c r="G9257" s="23"/>
      <c r="H9257" s="23"/>
      <c r="I9257" s="23"/>
      <c r="J9257" s="14" t="e">
        <f ca="1">F9257-(G9257+(SUMIF('RELACION PAGO DE CAJA'!B$3:B$9173,A9257,'RELACION PAGO DE CAJA'!K$3:K$9173)+SUMIF('RELACION PAGO DE CAJA'!B$3:B$9173,A9257,'RELACION PAGO DE CAJA'!L$3:L$9173)+(SUMIF('RELACION PAGO DE CAJA'!B$3:B$9173,A9257,'RELACION PAGO DE CAJA'!M$3:M$408)+(SUMIF('RELACION PAGO DE CAJA'!B$3:B$9173,A9257,'RELACION PAGO DE CAJA'!N$3:N$9173)))))</f>
        <v>#REF!</v>
      </c>
    </row>
    <row r="9258" spans="1:10">
      <c r="A9258" s="16" t="str">
        <f t="shared" si="149"/>
        <v/>
      </c>
      <c r="B9258" s="93"/>
      <c r="C9258" s="97"/>
      <c r="D9258" s="25"/>
      <c r="E9258" s="91"/>
      <c r="F9258" s="98"/>
      <c r="G9258" s="23"/>
      <c r="H9258" s="23"/>
      <c r="I9258" s="23"/>
      <c r="J9258" s="14" t="e">
        <f ca="1">F9258-(G9258+(SUMIF('RELACION PAGO DE CAJA'!B$3:B$9173,A9258,'RELACION PAGO DE CAJA'!K$3:K$9173)+SUMIF('RELACION PAGO DE CAJA'!B$3:B$9173,A9258,'RELACION PAGO DE CAJA'!L$3:L$9173)+(SUMIF('RELACION PAGO DE CAJA'!B$3:B$9173,A9258,'RELACION PAGO DE CAJA'!M$3:M$408)+(SUMIF('RELACION PAGO DE CAJA'!B$3:B$9173,A9258,'RELACION PAGO DE CAJA'!N$3:N$9173)))))</f>
        <v>#REF!</v>
      </c>
    </row>
    <row r="9259" spans="1:10">
      <c r="A9259" s="16" t="str">
        <f t="shared" si="149"/>
        <v/>
      </c>
      <c r="B9259" s="93"/>
      <c r="C9259" s="97"/>
      <c r="D9259" s="25"/>
      <c r="E9259" s="91"/>
      <c r="F9259" s="98"/>
      <c r="G9259" s="23"/>
      <c r="H9259" s="23"/>
      <c r="I9259" s="23"/>
      <c r="J9259" s="14" t="e">
        <f ca="1">F9259-(G9259+(SUMIF('RELACION PAGO DE CAJA'!B$3:B$9173,A9259,'RELACION PAGO DE CAJA'!K$3:K$9173)+SUMIF('RELACION PAGO DE CAJA'!B$3:B$9173,A9259,'RELACION PAGO DE CAJA'!L$3:L$9173)+(SUMIF('RELACION PAGO DE CAJA'!B$3:B$9173,A9259,'RELACION PAGO DE CAJA'!M$3:M$408)+(SUMIF('RELACION PAGO DE CAJA'!B$3:B$9173,A9259,'RELACION PAGO DE CAJA'!N$3:N$9173)))))</f>
        <v>#REF!</v>
      </c>
    </row>
    <row r="9260" spans="1:10">
      <c r="A9260" s="16" t="str">
        <f t="shared" si="149"/>
        <v/>
      </c>
      <c r="B9260" s="93"/>
      <c r="C9260" s="97"/>
      <c r="D9260" s="25"/>
      <c r="E9260" s="91"/>
      <c r="F9260" s="98"/>
      <c r="G9260" s="23"/>
      <c r="H9260" s="23"/>
      <c r="I9260" s="23"/>
      <c r="J9260" s="14" t="e">
        <f ca="1">F9260-(G9260+(SUMIF('RELACION PAGO DE CAJA'!B$3:B$9173,A9260,'RELACION PAGO DE CAJA'!K$3:K$9173)+SUMIF('RELACION PAGO DE CAJA'!B$3:B$9173,A9260,'RELACION PAGO DE CAJA'!L$3:L$9173)+(SUMIF('RELACION PAGO DE CAJA'!B$3:B$9173,A9260,'RELACION PAGO DE CAJA'!M$3:M$408)+(SUMIF('RELACION PAGO DE CAJA'!B$3:B$9173,A9260,'RELACION PAGO DE CAJA'!N$3:N$9173)))))</f>
        <v>#REF!</v>
      </c>
    </row>
    <row r="9261" spans="1:10">
      <c r="A9261" s="16" t="str">
        <f t="shared" si="149"/>
        <v/>
      </c>
      <c r="B9261" s="93"/>
      <c r="C9261" s="97"/>
      <c r="D9261" s="25"/>
      <c r="E9261" s="91"/>
      <c r="F9261" s="98"/>
      <c r="G9261" s="23"/>
      <c r="H9261" s="23"/>
      <c r="I9261" s="23"/>
      <c r="J9261" s="14" t="e">
        <f ca="1">F9261-(G9261+(SUMIF('RELACION PAGO DE CAJA'!B$3:B$9173,A9261,'RELACION PAGO DE CAJA'!K$3:K$9173)+SUMIF('RELACION PAGO DE CAJA'!B$3:B$9173,A9261,'RELACION PAGO DE CAJA'!L$3:L$9173)+(SUMIF('RELACION PAGO DE CAJA'!B$3:B$9173,A9261,'RELACION PAGO DE CAJA'!M$3:M$408)+(SUMIF('RELACION PAGO DE CAJA'!B$3:B$9173,A9261,'RELACION PAGO DE CAJA'!N$3:N$9173)))))</f>
        <v>#REF!</v>
      </c>
    </row>
    <row r="9262" spans="1:10">
      <c r="A9262" s="16" t="str">
        <f t="shared" si="149"/>
        <v/>
      </c>
      <c r="B9262" s="93"/>
      <c r="C9262" s="97"/>
      <c r="D9262" s="25"/>
      <c r="E9262" s="91"/>
      <c r="F9262" s="98"/>
      <c r="G9262" s="23"/>
      <c r="H9262" s="23"/>
      <c r="I9262" s="23"/>
      <c r="J9262" s="14" t="e">
        <f ca="1">F9262-(G9262+(SUMIF('RELACION PAGO DE CAJA'!B$3:B$9173,A9262,'RELACION PAGO DE CAJA'!K$3:K$9173)+SUMIF('RELACION PAGO DE CAJA'!B$3:B$9173,A9262,'RELACION PAGO DE CAJA'!L$3:L$9173)+(SUMIF('RELACION PAGO DE CAJA'!B$3:B$9173,A9262,'RELACION PAGO DE CAJA'!M$3:M$408)+(SUMIF('RELACION PAGO DE CAJA'!B$3:B$9173,A9262,'RELACION PAGO DE CAJA'!N$3:N$9173)))))</f>
        <v>#REF!</v>
      </c>
    </row>
    <row r="9263" spans="1:10">
      <c r="A9263" s="16" t="str">
        <f t="shared" si="149"/>
        <v/>
      </c>
      <c r="B9263" s="93"/>
      <c r="C9263" s="97"/>
      <c r="D9263" s="25"/>
      <c r="E9263" s="91"/>
      <c r="F9263" s="98"/>
      <c r="G9263" s="23"/>
      <c r="H9263" s="23"/>
      <c r="I9263" s="23"/>
      <c r="J9263" s="14" t="e">
        <f ca="1">F9263-(G9263+(SUMIF('RELACION PAGO DE CAJA'!B$3:B$9173,A9263,'RELACION PAGO DE CAJA'!K$3:K$9173)+SUMIF('RELACION PAGO DE CAJA'!B$3:B$9173,A9263,'RELACION PAGO DE CAJA'!L$3:L$9173)+(SUMIF('RELACION PAGO DE CAJA'!B$3:B$9173,A9263,'RELACION PAGO DE CAJA'!M$3:M$408)+(SUMIF('RELACION PAGO DE CAJA'!B$3:B$9173,A9263,'RELACION PAGO DE CAJA'!N$3:N$9173)))))</f>
        <v>#REF!</v>
      </c>
    </row>
    <row r="9264" spans="1:10">
      <c r="A9264" s="16" t="str">
        <f t="shared" si="149"/>
        <v/>
      </c>
      <c r="B9264" s="93"/>
      <c r="C9264" s="97"/>
      <c r="D9264" s="25"/>
      <c r="E9264" s="91"/>
      <c r="F9264" s="98"/>
      <c r="G9264" s="23"/>
      <c r="H9264" s="23"/>
      <c r="I9264" s="23"/>
      <c r="J9264" s="14" t="e">
        <f ca="1">F9264-(G9264+(SUMIF('RELACION PAGO DE CAJA'!B$3:B$9173,A9264,'RELACION PAGO DE CAJA'!K$3:K$9173)+SUMIF('RELACION PAGO DE CAJA'!B$3:B$9173,A9264,'RELACION PAGO DE CAJA'!L$3:L$9173)+(SUMIF('RELACION PAGO DE CAJA'!B$3:B$9173,A9264,'RELACION PAGO DE CAJA'!M$3:M$408)+(SUMIF('RELACION PAGO DE CAJA'!B$3:B$9173,A9264,'RELACION PAGO DE CAJA'!N$3:N$9173)))))</f>
        <v>#REF!</v>
      </c>
    </row>
    <row r="9265" spans="1:10">
      <c r="A9265" s="16" t="str">
        <f t="shared" si="149"/>
        <v/>
      </c>
      <c r="B9265" s="93"/>
      <c r="C9265" s="97"/>
      <c r="D9265" s="25"/>
      <c r="E9265" s="91"/>
      <c r="F9265" s="98"/>
      <c r="G9265" s="23"/>
      <c r="H9265" s="23"/>
      <c r="I9265" s="23"/>
      <c r="J9265" s="14" t="e">
        <f ca="1">F9265-(G9265+(SUMIF('RELACION PAGO DE CAJA'!B$3:B$9173,A9265,'RELACION PAGO DE CAJA'!K$3:K$9173)+SUMIF('RELACION PAGO DE CAJA'!B$3:B$9173,A9265,'RELACION PAGO DE CAJA'!L$3:L$9173)+(SUMIF('RELACION PAGO DE CAJA'!B$3:B$9173,A9265,'RELACION PAGO DE CAJA'!M$3:M$408)+(SUMIF('RELACION PAGO DE CAJA'!B$3:B$9173,A9265,'RELACION PAGO DE CAJA'!N$3:N$9173)))))</f>
        <v>#REF!</v>
      </c>
    </row>
    <row r="9266" spans="1:10">
      <c r="A9266" s="16" t="str">
        <f t="shared" si="149"/>
        <v/>
      </c>
      <c r="B9266" s="93"/>
      <c r="C9266" s="97"/>
      <c r="D9266" s="25"/>
      <c r="E9266" s="91"/>
      <c r="F9266" s="98"/>
      <c r="G9266" s="23"/>
      <c r="H9266" s="23"/>
      <c r="I9266" s="23"/>
      <c r="J9266" s="14" t="e">
        <f ca="1">F9266-(G9266+(SUMIF('RELACION PAGO DE CAJA'!B$3:B$9173,A9266,'RELACION PAGO DE CAJA'!K$3:K$9173)+SUMIF('RELACION PAGO DE CAJA'!B$3:B$9173,A9266,'RELACION PAGO DE CAJA'!L$3:L$9173)+(SUMIF('RELACION PAGO DE CAJA'!B$3:B$9173,A9266,'RELACION PAGO DE CAJA'!M$3:M$408)+(SUMIF('RELACION PAGO DE CAJA'!B$3:B$9173,A9266,'RELACION PAGO DE CAJA'!N$3:N$9173)))))</f>
        <v>#REF!</v>
      </c>
    </row>
    <row r="9267" spans="1:10">
      <c r="A9267" s="16" t="str">
        <f t="shared" si="149"/>
        <v/>
      </c>
      <c r="B9267" s="93"/>
      <c r="C9267" s="97"/>
      <c r="D9267" s="25"/>
      <c r="E9267" s="91"/>
      <c r="F9267" s="98"/>
      <c r="G9267" s="23"/>
      <c r="H9267" s="23"/>
      <c r="I9267" s="23"/>
      <c r="J9267" s="14" t="e">
        <f ca="1">F9267-(G9267+(SUMIF('RELACION PAGO DE CAJA'!B$3:B$9173,A9267,'RELACION PAGO DE CAJA'!K$3:K$9173)+SUMIF('RELACION PAGO DE CAJA'!B$3:B$9173,A9267,'RELACION PAGO DE CAJA'!L$3:L$9173)+(SUMIF('RELACION PAGO DE CAJA'!B$3:B$9173,A9267,'RELACION PAGO DE CAJA'!M$3:M$408)+(SUMIF('RELACION PAGO DE CAJA'!B$3:B$9173,A9267,'RELACION PAGO DE CAJA'!N$3:N$9173)))))</f>
        <v>#REF!</v>
      </c>
    </row>
    <row r="9268" spans="1:10">
      <c r="A9268" s="16" t="str">
        <f t="shared" si="149"/>
        <v/>
      </c>
      <c r="B9268" s="93"/>
      <c r="C9268" s="97"/>
      <c r="D9268" s="25"/>
      <c r="E9268" s="91"/>
      <c r="F9268" s="98"/>
      <c r="G9268" s="23"/>
      <c r="H9268" s="23"/>
      <c r="I9268" s="23"/>
      <c r="J9268" s="14" t="e">
        <f ca="1">F9268-(G9268+(SUMIF('RELACION PAGO DE CAJA'!B$3:B$9173,A9268,'RELACION PAGO DE CAJA'!K$3:K$9173)+SUMIF('RELACION PAGO DE CAJA'!B$3:B$9173,A9268,'RELACION PAGO DE CAJA'!L$3:L$9173)+(SUMIF('RELACION PAGO DE CAJA'!B$3:B$9173,A9268,'RELACION PAGO DE CAJA'!M$3:M$408)+(SUMIF('RELACION PAGO DE CAJA'!B$3:B$9173,A9268,'RELACION PAGO DE CAJA'!N$3:N$9173)))))</f>
        <v>#REF!</v>
      </c>
    </row>
    <row r="9269" spans="1:10">
      <c r="A9269" s="16" t="str">
        <f t="shared" si="149"/>
        <v/>
      </c>
      <c r="B9269" s="93"/>
      <c r="C9269" s="97"/>
      <c r="D9269" s="25"/>
      <c r="E9269" s="91"/>
      <c r="F9269" s="98"/>
      <c r="G9269" s="23"/>
      <c r="H9269" s="23"/>
      <c r="I9269" s="23"/>
      <c r="J9269" s="14" t="e">
        <f ca="1">F9269-(G9269+(SUMIF('RELACION PAGO DE CAJA'!B$3:B$9173,A9269,'RELACION PAGO DE CAJA'!K$3:K$9173)+SUMIF('RELACION PAGO DE CAJA'!B$3:B$9173,A9269,'RELACION PAGO DE CAJA'!L$3:L$9173)+(SUMIF('RELACION PAGO DE CAJA'!B$3:B$9173,A9269,'RELACION PAGO DE CAJA'!M$3:M$408)+(SUMIF('RELACION PAGO DE CAJA'!B$3:B$9173,A9269,'RELACION PAGO DE CAJA'!N$3:N$9173)))))</f>
        <v>#REF!</v>
      </c>
    </row>
    <row r="9270" spans="1:10">
      <c r="A9270" s="16" t="str">
        <f t="shared" si="149"/>
        <v/>
      </c>
      <c r="B9270" s="93"/>
      <c r="C9270" s="97"/>
      <c r="D9270" s="25"/>
      <c r="E9270" s="91"/>
      <c r="F9270" s="98"/>
      <c r="G9270" s="23"/>
      <c r="H9270" s="23"/>
      <c r="I9270" s="23"/>
      <c r="J9270" s="14" t="e">
        <f ca="1">F9270-(G9270+(SUMIF('RELACION PAGO DE CAJA'!B$3:B$9173,A9270,'RELACION PAGO DE CAJA'!K$3:K$9173)+SUMIF('RELACION PAGO DE CAJA'!B$3:B$9173,A9270,'RELACION PAGO DE CAJA'!L$3:L$9173)+(SUMIF('RELACION PAGO DE CAJA'!B$3:B$9173,A9270,'RELACION PAGO DE CAJA'!M$3:M$408)+(SUMIF('RELACION PAGO DE CAJA'!B$3:B$9173,A9270,'RELACION PAGO DE CAJA'!N$3:N$9173)))))</f>
        <v>#REF!</v>
      </c>
    </row>
    <row r="9271" spans="1:10">
      <c r="A9271" s="16" t="str">
        <f t="shared" si="149"/>
        <v/>
      </c>
      <c r="B9271" s="93"/>
      <c r="C9271" s="97"/>
      <c r="D9271" s="25"/>
      <c r="E9271" s="91"/>
      <c r="F9271" s="98"/>
      <c r="G9271" s="23"/>
      <c r="H9271" s="23"/>
      <c r="I9271" s="23"/>
      <c r="J9271" s="14" t="e">
        <f ca="1">F9271-(G9271+(SUMIF('RELACION PAGO DE CAJA'!B$3:B$9173,A9271,'RELACION PAGO DE CAJA'!K$3:K$9173)+SUMIF('RELACION PAGO DE CAJA'!B$3:B$9173,A9271,'RELACION PAGO DE CAJA'!L$3:L$9173)+(SUMIF('RELACION PAGO DE CAJA'!B$3:B$9173,A9271,'RELACION PAGO DE CAJA'!M$3:M$408)+(SUMIF('RELACION PAGO DE CAJA'!B$3:B$9173,A9271,'RELACION PAGO DE CAJA'!N$3:N$9173)))))</f>
        <v>#REF!</v>
      </c>
    </row>
    <row r="9272" spans="1:10">
      <c r="A9272" s="16" t="str">
        <f t="shared" si="149"/>
        <v/>
      </c>
      <c r="B9272" s="93"/>
      <c r="C9272" s="97"/>
      <c r="D9272" s="25"/>
      <c r="E9272" s="91"/>
      <c r="F9272" s="98"/>
      <c r="G9272" s="23"/>
      <c r="H9272" s="23"/>
      <c r="I9272" s="23"/>
      <c r="J9272" s="14" t="e">
        <f ca="1">F9272-(G9272+(SUMIF('RELACION PAGO DE CAJA'!B$3:B$9173,A9272,'RELACION PAGO DE CAJA'!K$3:K$9173)+SUMIF('RELACION PAGO DE CAJA'!B$3:B$9173,A9272,'RELACION PAGO DE CAJA'!L$3:L$9173)+(SUMIF('RELACION PAGO DE CAJA'!B$3:B$9173,A9272,'RELACION PAGO DE CAJA'!M$3:M$408)+(SUMIF('RELACION PAGO DE CAJA'!B$3:B$9173,A9272,'RELACION PAGO DE CAJA'!N$3:N$9173)))))</f>
        <v>#REF!</v>
      </c>
    </row>
    <row r="9273" spans="1:10">
      <c r="A9273" s="16" t="str">
        <f t="shared" si="149"/>
        <v/>
      </c>
      <c r="B9273" s="93"/>
      <c r="C9273" s="97"/>
      <c r="D9273" s="25"/>
      <c r="E9273" s="91"/>
      <c r="F9273" s="98"/>
      <c r="G9273" s="23"/>
      <c r="H9273" s="23"/>
      <c r="I9273" s="23"/>
      <c r="J9273" s="14" t="e">
        <f ca="1">F9273-(G9273+(SUMIF('RELACION PAGO DE CAJA'!B$3:B$9173,A9273,'RELACION PAGO DE CAJA'!K$3:K$9173)+SUMIF('RELACION PAGO DE CAJA'!B$3:B$9173,A9273,'RELACION PAGO DE CAJA'!L$3:L$9173)+(SUMIF('RELACION PAGO DE CAJA'!B$3:B$9173,A9273,'RELACION PAGO DE CAJA'!M$3:M$408)+(SUMIF('RELACION PAGO DE CAJA'!B$3:B$9173,A9273,'RELACION PAGO DE CAJA'!N$3:N$9173)))))</f>
        <v>#REF!</v>
      </c>
    </row>
    <row r="9274" spans="1:10">
      <c r="A9274" s="16" t="str">
        <f t="shared" si="149"/>
        <v/>
      </c>
      <c r="B9274" s="93"/>
      <c r="C9274" s="97"/>
      <c r="D9274" s="25"/>
      <c r="E9274" s="91"/>
      <c r="F9274" s="98"/>
      <c r="G9274" s="23"/>
      <c r="H9274" s="23"/>
      <c r="I9274" s="23"/>
      <c r="J9274" s="14" t="e">
        <f ca="1">F9274-(G9274+(SUMIF('RELACION PAGO DE CAJA'!B$3:B$9173,A9274,'RELACION PAGO DE CAJA'!K$3:K$9173)+SUMIF('RELACION PAGO DE CAJA'!B$3:B$9173,A9274,'RELACION PAGO DE CAJA'!L$3:L$9173)+(SUMIF('RELACION PAGO DE CAJA'!B$3:B$9173,A9274,'RELACION PAGO DE CAJA'!M$3:M$408)+(SUMIF('RELACION PAGO DE CAJA'!B$3:B$9173,A9274,'RELACION PAGO DE CAJA'!N$3:N$9173)))))</f>
        <v>#REF!</v>
      </c>
    </row>
    <row r="9275" spans="1:10">
      <c r="A9275" s="16" t="str">
        <f t="shared" si="149"/>
        <v/>
      </c>
      <c r="B9275" s="93"/>
      <c r="C9275" s="97"/>
      <c r="D9275" s="25"/>
      <c r="E9275" s="91"/>
      <c r="F9275" s="98"/>
      <c r="G9275" s="23"/>
      <c r="H9275" s="23"/>
      <c r="I9275" s="23"/>
      <c r="J9275" s="14" t="e">
        <f ca="1">F9275-(G9275+(SUMIF('RELACION PAGO DE CAJA'!B$3:B$9173,A9275,'RELACION PAGO DE CAJA'!K$3:K$9173)+SUMIF('RELACION PAGO DE CAJA'!B$3:B$9173,A9275,'RELACION PAGO DE CAJA'!L$3:L$9173)+(SUMIF('RELACION PAGO DE CAJA'!B$3:B$9173,A9275,'RELACION PAGO DE CAJA'!M$3:M$408)+(SUMIF('RELACION PAGO DE CAJA'!B$3:B$9173,A9275,'RELACION PAGO DE CAJA'!N$3:N$9173)))))</f>
        <v>#REF!</v>
      </c>
    </row>
    <row r="9276" spans="1:10">
      <c r="A9276" s="16" t="str">
        <f t="shared" si="149"/>
        <v/>
      </c>
      <c r="B9276" s="93"/>
      <c r="C9276" s="97"/>
      <c r="D9276" s="25"/>
      <c r="E9276" s="91"/>
      <c r="F9276" s="98"/>
      <c r="G9276" s="23"/>
      <c r="H9276" s="23"/>
      <c r="I9276" s="23"/>
      <c r="J9276" s="14" t="e">
        <f ca="1">F9276-(G9276+(SUMIF('RELACION PAGO DE CAJA'!B$3:B$9173,A9276,'RELACION PAGO DE CAJA'!K$3:K$9173)+SUMIF('RELACION PAGO DE CAJA'!B$3:B$9173,A9276,'RELACION PAGO DE CAJA'!L$3:L$9173)+(SUMIF('RELACION PAGO DE CAJA'!B$3:B$9173,A9276,'RELACION PAGO DE CAJA'!M$3:M$408)+(SUMIF('RELACION PAGO DE CAJA'!B$3:B$9173,A9276,'RELACION PAGO DE CAJA'!N$3:N$9173)))))</f>
        <v>#REF!</v>
      </c>
    </row>
    <row r="9277" spans="1:10">
      <c r="A9277" s="16" t="str">
        <f t="shared" si="149"/>
        <v/>
      </c>
      <c r="B9277" s="93"/>
      <c r="C9277" s="97"/>
      <c r="D9277" s="25"/>
      <c r="E9277" s="91"/>
      <c r="F9277" s="98"/>
      <c r="G9277" s="23"/>
      <c r="H9277" s="23"/>
      <c r="I9277" s="23"/>
      <c r="J9277" s="14" t="e">
        <f ca="1">F9277-(G9277+(SUMIF('RELACION PAGO DE CAJA'!B$3:B$9173,A9277,'RELACION PAGO DE CAJA'!K$3:K$9173)+SUMIF('RELACION PAGO DE CAJA'!B$3:B$9173,A9277,'RELACION PAGO DE CAJA'!L$3:L$9173)+(SUMIF('RELACION PAGO DE CAJA'!B$3:B$9173,A9277,'RELACION PAGO DE CAJA'!M$3:M$408)+(SUMIF('RELACION PAGO DE CAJA'!B$3:B$9173,A9277,'RELACION PAGO DE CAJA'!N$3:N$9173)))))</f>
        <v>#REF!</v>
      </c>
    </row>
    <row r="9278" spans="1:10">
      <c r="A9278" s="16" t="str">
        <f t="shared" si="149"/>
        <v/>
      </c>
      <c r="B9278" s="93"/>
      <c r="C9278" s="97"/>
      <c r="D9278" s="25"/>
      <c r="E9278" s="91"/>
      <c r="F9278" s="98"/>
      <c r="G9278" s="23"/>
      <c r="H9278" s="23"/>
      <c r="I9278" s="23"/>
      <c r="J9278" s="14" t="e">
        <f ca="1">F9278-(G9278+(SUMIF('RELACION PAGO DE CAJA'!B$3:B$9173,A9278,'RELACION PAGO DE CAJA'!K$3:K$9173)+SUMIF('RELACION PAGO DE CAJA'!B$3:B$9173,A9278,'RELACION PAGO DE CAJA'!L$3:L$9173)+(SUMIF('RELACION PAGO DE CAJA'!B$3:B$9173,A9278,'RELACION PAGO DE CAJA'!M$3:M$408)+(SUMIF('RELACION PAGO DE CAJA'!B$3:B$9173,A9278,'RELACION PAGO DE CAJA'!N$3:N$9173)))))</f>
        <v>#REF!</v>
      </c>
    </row>
    <row r="9279" spans="1:10">
      <c r="A9279" s="16" t="str">
        <f t="shared" si="149"/>
        <v/>
      </c>
      <c r="B9279" s="93"/>
      <c r="C9279" s="97"/>
      <c r="D9279" s="25"/>
      <c r="E9279" s="91"/>
      <c r="F9279" s="98"/>
      <c r="G9279" s="23"/>
      <c r="H9279" s="23"/>
      <c r="I9279" s="23"/>
      <c r="J9279" s="14" t="e">
        <f ca="1">F9279-(G9279+(SUMIF('RELACION PAGO DE CAJA'!B$3:B$9173,A9279,'RELACION PAGO DE CAJA'!K$3:K$9173)+SUMIF('RELACION PAGO DE CAJA'!B$3:B$9173,A9279,'RELACION PAGO DE CAJA'!L$3:L$9173)+(SUMIF('RELACION PAGO DE CAJA'!B$3:B$9173,A9279,'RELACION PAGO DE CAJA'!M$3:M$408)+(SUMIF('RELACION PAGO DE CAJA'!B$3:B$9173,A9279,'RELACION PAGO DE CAJA'!N$3:N$9173)))))</f>
        <v>#REF!</v>
      </c>
    </row>
    <row r="9280" spans="1:10">
      <c r="A9280" s="16" t="str">
        <f t="shared" si="149"/>
        <v/>
      </c>
      <c r="B9280" s="93"/>
      <c r="C9280" s="97"/>
      <c r="D9280" s="25"/>
      <c r="E9280" s="91"/>
      <c r="F9280" s="98"/>
      <c r="G9280" s="23"/>
      <c r="H9280" s="23"/>
      <c r="I9280" s="23"/>
      <c r="J9280" s="14" t="e">
        <f ca="1">F9280-(G9280+(SUMIF('RELACION PAGO DE CAJA'!B$3:B$9173,A9280,'RELACION PAGO DE CAJA'!K$3:K$9173)+SUMIF('RELACION PAGO DE CAJA'!B$3:B$9173,A9280,'RELACION PAGO DE CAJA'!L$3:L$9173)+(SUMIF('RELACION PAGO DE CAJA'!B$3:B$9173,A9280,'RELACION PAGO DE CAJA'!M$3:M$408)+(SUMIF('RELACION PAGO DE CAJA'!B$3:B$9173,A9280,'RELACION PAGO DE CAJA'!N$3:N$9173)))))</f>
        <v>#REF!</v>
      </c>
    </row>
    <row r="9281" spans="1:10">
      <c r="A9281" s="16" t="str">
        <f t="shared" si="149"/>
        <v/>
      </c>
      <c r="B9281" s="93"/>
      <c r="C9281" s="97"/>
      <c r="D9281" s="25"/>
      <c r="E9281" s="91"/>
      <c r="F9281" s="98"/>
      <c r="G9281" s="23"/>
      <c r="H9281" s="23"/>
      <c r="I9281" s="23"/>
      <c r="J9281" s="14" t="e">
        <f ca="1">F9281-(G9281+(SUMIF('RELACION PAGO DE CAJA'!B$3:B$9173,A9281,'RELACION PAGO DE CAJA'!K$3:K$9173)+SUMIF('RELACION PAGO DE CAJA'!B$3:B$9173,A9281,'RELACION PAGO DE CAJA'!L$3:L$9173)+(SUMIF('RELACION PAGO DE CAJA'!B$3:B$9173,A9281,'RELACION PAGO DE CAJA'!M$3:M$408)+(SUMIF('RELACION PAGO DE CAJA'!B$3:B$9173,A9281,'RELACION PAGO DE CAJA'!N$3:N$9173)))))</f>
        <v>#REF!</v>
      </c>
    </row>
    <row r="9282" spans="1:10">
      <c r="A9282" s="16" t="str">
        <f t="shared" si="149"/>
        <v/>
      </c>
      <c r="B9282" s="93"/>
      <c r="C9282" s="97"/>
      <c r="D9282" s="25"/>
      <c r="E9282" s="91"/>
      <c r="F9282" s="98"/>
      <c r="G9282" s="23"/>
      <c r="H9282" s="23"/>
      <c r="I9282" s="23"/>
      <c r="J9282" s="14" t="e">
        <f ca="1">F9282-(G9282+(SUMIF('RELACION PAGO DE CAJA'!B$3:B$9173,A9282,'RELACION PAGO DE CAJA'!K$3:K$9173)+SUMIF('RELACION PAGO DE CAJA'!B$3:B$9173,A9282,'RELACION PAGO DE CAJA'!L$3:L$9173)+(SUMIF('RELACION PAGO DE CAJA'!B$3:B$9173,A9282,'RELACION PAGO DE CAJA'!M$3:M$408)+(SUMIF('RELACION PAGO DE CAJA'!B$3:B$9173,A9282,'RELACION PAGO DE CAJA'!N$3:N$9173)))))</f>
        <v>#REF!</v>
      </c>
    </row>
    <row r="9283" spans="1:10">
      <c r="A9283" s="16" t="str">
        <f t="shared" si="149"/>
        <v/>
      </c>
      <c r="B9283" s="93"/>
      <c r="C9283" s="97"/>
      <c r="D9283" s="25"/>
      <c r="E9283" s="91"/>
      <c r="F9283" s="98"/>
      <c r="G9283" s="23"/>
      <c r="H9283" s="23"/>
      <c r="I9283" s="23"/>
      <c r="J9283" s="14" t="e">
        <f ca="1">F9283-(G9283+(SUMIF('RELACION PAGO DE CAJA'!B$3:B$9173,A9283,'RELACION PAGO DE CAJA'!K$3:K$9173)+SUMIF('RELACION PAGO DE CAJA'!B$3:B$9173,A9283,'RELACION PAGO DE CAJA'!L$3:L$9173)+(SUMIF('RELACION PAGO DE CAJA'!B$3:B$9173,A9283,'RELACION PAGO DE CAJA'!M$3:M$408)+(SUMIF('RELACION PAGO DE CAJA'!B$3:B$9173,A9283,'RELACION PAGO DE CAJA'!N$3:N$9173)))))</f>
        <v>#REF!</v>
      </c>
    </row>
    <row r="9284" spans="1:10">
      <c r="A9284" s="16" t="str">
        <f t="shared" si="149"/>
        <v/>
      </c>
      <c r="B9284" s="93"/>
      <c r="C9284" s="97"/>
      <c r="D9284" s="25"/>
      <c r="E9284" s="91"/>
      <c r="F9284" s="98"/>
      <c r="G9284" s="23"/>
      <c r="H9284" s="23"/>
      <c r="I9284" s="23"/>
      <c r="J9284" s="14" t="e">
        <f ca="1">F9284-(G9284+(SUMIF('RELACION PAGO DE CAJA'!B$3:B$9173,A9284,'RELACION PAGO DE CAJA'!K$3:K$9173)+SUMIF('RELACION PAGO DE CAJA'!B$3:B$9173,A9284,'RELACION PAGO DE CAJA'!L$3:L$9173)+(SUMIF('RELACION PAGO DE CAJA'!B$3:B$9173,A9284,'RELACION PAGO DE CAJA'!M$3:M$408)+(SUMIF('RELACION PAGO DE CAJA'!B$3:B$9173,A9284,'RELACION PAGO DE CAJA'!N$3:N$9173)))))</f>
        <v>#REF!</v>
      </c>
    </row>
    <row r="9285" spans="1:10">
      <c r="A9285" s="16" t="str">
        <f t="shared" si="149"/>
        <v/>
      </c>
      <c r="B9285" s="93"/>
      <c r="C9285" s="97"/>
      <c r="D9285" s="25"/>
      <c r="E9285" s="91"/>
      <c r="F9285" s="98"/>
      <c r="G9285" s="23"/>
      <c r="H9285" s="23"/>
      <c r="I9285" s="23"/>
      <c r="J9285" s="14" t="e">
        <f ca="1">F9285-(G9285+(SUMIF('RELACION PAGO DE CAJA'!B$3:B$9173,A9285,'RELACION PAGO DE CAJA'!K$3:K$9173)+SUMIF('RELACION PAGO DE CAJA'!B$3:B$9173,A9285,'RELACION PAGO DE CAJA'!L$3:L$9173)+(SUMIF('RELACION PAGO DE CAJA'!B$3:B$9173,A9285,'RELACION PAGO DE CAJA'!M$3:M$408)+(SUMIF('RELACION PAGO DE CAJA'!B$3:B$9173,A9285,'RELACION PAGO DE CAJA'!N$3:N$9173)))))</f>
        <v>#REF!</v>
      </c>
    </row>
    <row r="9286" spans="1:10">
      <c r="A9286" s="16" t="str">
        <f t="shared" si="149"/>
        <v/>
      </c>
      <c r="B9286" s="93"/>
      <c r="C9286" s="97"/>
      <c r="D9286" s="25"/>
      <c r="E9286" s="91"/>
      <c r="F9286" s="98"/>
      <c r="G9286" s="23"/>
      <c r="H9286" s="23"/>
      <c r="I9286" s="23"/>
      <c r="J9286" s="14" t="e">
        <f ca="1">F9286-(G9286+(SUMIF('RELACION PAGO DE CAJA'!B$3:B$9173,A9286,'RELACION PAGO DE CAJA'!K$3:K$9173)+SUMIF('RELACION PAGO DE CAJA'!B$3:B$9173,A9286,'RELACION PAGO DE CAJA'!L$3:L$9173)+(SUMIF('RELACION PAGO DE CAJA'!B$3:B$9173,A9286,'RELACION PAGO DE CAJA'!M$3:M$408)+(SUMIF('RELACION PAGO DE CAJA'!B$3:B$9173,A9286,'RELACION PAGO DE CAJA'!N$3:N$9173)))))</f>
        <v>#REF!</v>
      </c>
    </row>
    <row r="9287" spans="1:10">
      <c r="A9287" s="16" t="str">
        <f t="shared" si="149"/>
        <v/>
      </c>
      <c r="B9287" s="93"/>
      <c r="C9287" s="97"/>
      <c r="D9287" s="25"/>
      <c r="E9287" s="91"/>
      <c r="F9287" s="98"/>
      <c r="G9287" s="23"/>
      <c r="H9287" s="23"/>
      <c r="I9287" s="23"/>
      <c r="J9287" s="14" t="e">
        <f ca="1">F9287-(G9287+(SUMIF('RELACION PAGO DE CAJA'!B$3:B$9173,A9287,'RELACION PAGO DE CAJA'!K$3:K$9173)+SUMIF('RELACION PAGO DE CAJA'!B$3:B$9173,A9287,'RELACION PAGO DE CAJA'!L$3:L$9173)+(SUMIF('RELACION PAGO DE CAJA'!B$3:B$9173,A9287,'RELACION PAGO DE CAJA'!M$3:M$408)+(SUMIF('RELACION PAGO DE CAJA'!B$3:B$9173,A9287,'RELACION PAGO DE CAJA'!N$3:N$9173)))))</f>
        <v>#REF!</v>
      </c>
    </row>
    <row r="9288" spans="1:10">
      <c r="A9288" s="16" t="str">
        <f t="shared" si="149"/>
        <v/>
      </c>
      <c r="B9288" s="93"/>
      <c r="C9288" s="97"/>
      <c r="D9288" s="25"/>
      <c r="E9288" s="91"/>
      <c r="F9288" s="98"/>
      <c r="G9288" s="23"/>
      <c r="H9288" s="23"/>
      <c r="I9288" s="23"/>
      <c r="J9288" s="14" t="e">
        <f ca="1">F9288-(G9288+(SUMIF('RELACION PAGO DE CAJA'!B$3:B$9173,A9288,'RELACION PAGO DE CAJA'!K$3:K$9173)+SUMIF('RELACION PAGO DE CAJA'!B$3:B$9173,A9288,'RELACION PAGO DE CAJA'!L$3:L$9173)+(SUMIF('RELACION PAGO DE CAJA'!B$3:B$9173,A9288,'RELACION PAGO DE CAJA'!M$3:M$408)+(SUMIF('RELACION PAGO DE CAJA'!B$3:B$9173,A9288,'RELACION PAGO DE CAJA'!N$3:N$9173)))))</f>
        <v>#REF!</v>
      </c>
    </row>
    <row r="9289" spans="1:10">
      <c r="A9289" s="16" t="str">
        <f t="shared" si="149"/>
        <v/>
      </c>
      <c r="B9289" s="93"/>
      <c r="C9289" s="97"/>
      <c r="D9289" s="25"/>
      <c r="E9289" s="91"/>
      <c r="F9289" s="98"/>
      <c r="G9289" s="23"/>
      <c r="H9289" s="23"/>
      <c r="I9289" s="23"/>
      <c r="J9289" s="14" t="e">
        <f ca="1">F9289-(G9289+(SUMIF('RELACION PAGO DE CAJA'!B$3:B$9173,A9289,'RELACION PAGO DE CAJA'!K$3:K$9173)+SUMIF('RELACION PAGO DE CAJA'!B$3:B$9173,A9289,'RELACION PAGO DE CAJA'!L$3:L$9173)+(SUMIF('RELACION PAGO DE CAJA'!B$3:B$9173,A9289,'RELACION PAGO DE CAJA'!M$3:M$408)+(SUMIF('RELACION PAGO DE CAJA'!B$3:B$9173,A9289,'RELACION PAGO DE CAJA'!N$3:N$9173)))))</f>
        <v>#REF!</v>
      </c>
    </row>
    <row r="9290" spans="1:10">
      <c r="A9290" s="16" t="str">
        <f t="shared" si="149"/>
        <v/>
      </c>
      <c r="B9290" s="93"/>
      <c r="C9290" s="97"/>
      <c r="D9290" s="25"/>
      <c r="E9290" s="91"/>
      <c r="F9290" s="98"/>
      <c r="G9290" s="23"/>
      <c r="H9290" s="23"/>
      <c r="I9290" s="23"/>
      <c r="J9290" s="14" t="e">
        <f ca="1">F9290-(G9290+(SUMIF('RELACION PAGO DE CAJA'!B$3:B$9173,A9290,'RELACION PAGO DE CAJA'!K$3:K$9173)+SUMIF('RELACION PAGO DE CAJA'!B$3:B$9173,A9290,'RELACION PAGO DE CAJA'!L$3:L$9173)+(SUMIF('RELACION PAGO DE CAJA'!B$3:B$9173,A9290,'RELACION PAGO DE CAJA'!M$3:M$408)+(SUMIF('RELACION PAGO DE CAJA'!B$3:B$9173,A9290,'RELACION PAGO DE CAJA'!N$3:N$9173)))))</f>
        <v>#REF!</v>
      </c>
    </row>
    <row r="9291" spans="1:10">
      <c r="A9291" s="16" t="str">
        <f t="shared" si="149"/>
        <v/>
      </c>
      <c r="B9291" s="93"/>
      <c r="C9291" s="97"/>
      <c r="D9291" s="25"/>
      <c r="E9291" s="91"/>
      <c r="F9291" s="98"/>
      <c r="G9291" s="23"/>
      <c r="H9291" s="23"/>
      <c r="I9291" s="23"/>
      <c r="J9291" s="14" t="e">
        <f ca="1">F9291-(G9291+(SUMIF('RELACION PAGO DE CAJA'!B$3:B$9173,A9291,'RELACION PAGO DE CAJA'!K$3:K$9173)+SUMIF('RELACION PAGO DE CAJA'!B$3:B$9173,A9291,'RELACION PAGO DE CAJA'!L$3:L$9173)+(SUMIF('RELACION PAGO DE CAJA'!B$3:B$9173,A9291,'RELACION PAGO DE CAJA'!M$3:M$408)+(SUMIF('RELACION PAGO DE CAJA'!B$3:B$9173,A9291,'RELACION PAGO DE CAJA'!N$3:N$9173)))))</f>
        <v>#REF!</v>
      </c>
    </row>
    <row r="9292" spans="1:10">
      <c r="A9292" s="16" t="str">
        <f t="shared" si="149"/>
        <v/>
      </c>
      <c r="B9292" s="93"/>
      <c r="C9292" s="97"/>
      <c r="D9292" s="25"/>
      <c r="E9292" s="91"/>
      <c r="F9292" s="98"/>
      <c r="G9292" s="23"/>
      <c r="H9292" s="23"/>
      <c r="I9292" s="23"/>
      <c r="J9292" s="14" t="e">
        <f ca="1">F9292-(G9292+(SUMIF('RELACION PAGO DE CAJA'!B$3:B$9173,A9292,'RELACION PAGO DE CAJA'!K$3:K$9173)+SUMIF('RELACION PAGO DE CAJA'!B$3:B$9173,A9292,'RELACION PAGO DE CAJA'!L$3:L$9173)+(SUMIF('RELACION PAGO DE CAJA'!B$3:B$9173,A9292,'RELACION PAGO DE CAJA'!M$3:M$408)+(SUMIF('RELACION PAGO DE CAJA'!B$3:B$9173,A9292,'RELACION PAGO DE CAJA'!N$3:N$9173)))))</f>
        <v>#REF!</v>
      </c>
    </row>
    <row r="9293" spans="1:10">
      <c r="A9293" s="16" t="str">
        <f t="shared" si="149"/>
        <v/>
      </c>
      <c r="B9293" s="93"/>
      <c r="C9293" s="97"/>
      <c r="D9293" s="25"/>
      <c r="E9293" s="91"/>
      <c r="F9293" s="98"/>
      <c r="G9293" s="23"/>
      <c r="H9293" s="23"/>
      <c r="I9293" s="23"/>
      <c r="J9293" s="14" t="e">
        <f ca="1">F9293-(G9293+(SUMIF('RELACION PAGO DE CAJA'!B$3:B$9173,A9293,'RELACION PAGO DE CAJA'!K$3:K$9173)+SUMIF('RELACION PAGO DE CAJA'!B$3:B$9173,A9293,'RELACION PAGO DE CAJA'!L$3:L$9173)+(SUMIF('RELACION PAGO DE CAJA'!B$3:B$9173,A9293,'RELACION PAGO DE CAJA'!M$3:M$408)+(SUMIF('RELACION PAGO DE CAJA'!B$3:B$9173,A9293,'RELACION PAGO DE CAJA'!N$3:N$9173)))))</f>
        <v>#REF!</v>
      </c>
    </row>
    <row r="9294" spans="1:10">
      <c r="A9294" s="16" t="str">
        <f t="shared" si="149"/>
        <v/>
      </c>
      <c r="B9294" s="93"/>
      <c r="C9294" s="97"/>
      <c r="D9294" s="25"/>
      <c r="E9294" s="91"/>
      <c r="F9294" s="98"/>
      <c r="G9294" s="23"/>
      <c r="H9294" s="23"/>
      <c r="I9294" s="23"/>
      <c r="J9294" s="14" t="e">
        <f ca="1">F9294-(G9294+(SUMIF('RELACION PAGO DE CAJA'!B$3:B$9173,A9294,'RELACION PAGO DE CAJA'!K$3:K$9173)+SUMIF('RELACION PAGO DE CAJA'!B$3:B$9173,A9294,'RELACION PAGO DE CAJA'!L$3:L$9173)+(SUMIF('RELACION PAGO DE CAJA'!B$3:B$9173,A9294,'RELACION PAGO DE CAJA'!M$3:M$408)+(SUMIF('RELACION PAGO DE CAJA'!B$3:B$9173,A9294,'RELACION PAGO DE CAJA'!N$3:N$9173)))))</f>
        <v>#REF!</v>
      </c>
    </row>
    <row r="9295" spans="1:10">
      <c r="A9295" s="16" t="str">
        <f t="shared" si="149"/>
        <v/>
      </c>
      <c r="B9295" s="93"/>
      <c r="C9295" s="97"/>
      <c r="D9295" s="25"/>
      <c r="E9295" s="91"/>
      <c r="F9295" s="98"/>
      <c r="G9295" s="23"/>
      <c r="H9295" s="23"/>
      <c r="I9295" s="23"/>
      <c r="J9295" s="14" t="e">
        <f ca="1">F9295-(G9295+(SUMIF('RELACION PAGO DE CAJA'!B$3:B$9173,A9295,'RELACION PAGO DE CAJA'!K$3:K$9173)+SUMIF('RELACION PAGO DE CAJA'!B$3:B$9173,A9295,'RELACION PAGO DE CAJA'!L$3:L$9173)+(SUMIF('RELACION PAGO DE CAJA'!B$3:B$9173,A9295,'RELACION PAGO DE CAJA'!M$3:M$408)+(SUMIF('RELACION PAGO DE CAJA'!B$3:B$9173,A9295,'RELACION PAGO DE CAJA'!N$3:N$9173)))))</f>
        <v>#REF!</v>
      </c>
    </row>
    <row r="9296" spans="1:10">
      <c r="A9296" s="16" t="str">
        <f t="shared" si="149"/>
        <v/>
      </c>
      <c r="B9296" s="93"/>
      <c r="C9296" s="97"/>
      <c r="D9296" s="25"/>
      <c r="E9296" s="91"/>
      <c r="F9296" s="98"/>
      <c r="G9296" s="23"/>
      <c r="H9296" s="23"/>
      <c r="I9296" s="23"/>
      <c r="J9296" s="14" t="e">
        <f ca="1">F9296-(G9296+(SUMIF('RELACION PAGO DE CAJA'!B$3:B$9173,A9296,'RELACION PAGO DE CAJA'!K$3:K$9173)+SUMIF('RELACION PAGO DE CAJA'!B$3:B$9173,A9296,'RELACION PAGO DE CAJA'!L$3:L$9173)+(SUMIF('RELACION PAGO DE CAJA'!B$3:B$9173,A9296,'RELACION PAGO DE CAJA'!M$3:M$408)+(SUMIF('RELACION PAGO DE CAJA'!B$3:B$9173,A9296,'RELACION PAGO DE CAJA'!N$3:N$9173)))))</f>
        <v>#REF!</v>
      </c>
    </row>
    <row r="9297" spans="1:10">
      <c r="A9297" s="16" t="str">
        <f t="shared" si="149"/>
        <v/>
      </c>
      <c r="B9297" s="93"/>
      <c r="C9297" s="97"/>
      <c r="D9297" s="25"/>
      <c r="E9297" s="91"/>
      <c r="F9297" s="98"/>
      <c r="G9297" s="23"/>
      <c r="H9297" s="23"/>
      <c r="I9297" s="23"/>
      <c r="J9297" s="14" t="e">
        <f ca="1">F9297-(G9297+(SUMIF('RELACION PAGO DE CAJA'!B$3:B$9173,A9297,'RELACION PAGO DE CAJA'!K$3:K$9173)+SUMIF('RELACION PAGO DE CAJA'!B$3:B$9173,A9297,'RELACION PAGO DE CAJA'!L$3:L$9173)+(SUMIF('RELACION PAGO DE CAJA'!B$3:B$9173,A9297,'RELACION PAGO DE CAJA'!M$3:M$408)+(SUMIF('RELACION PAGO DE CAJA'!B$3:B$9173,A9297,'RELACION PAGO DE CAJA'!N$3:N$9173)))))</f>
        <v>#REF!</v>
      </c>
    </row>
    <row r="9298" spans="1:10">
      <c r="A9298" s="16" t="str">
        <f t="shared" si="149"/>
        <v/>
      </c>
      <c r="B9298" s="93"/>
      <c r="C9298" s="97"/>
      <c r="D9298" s="25"/>
      <c r="E9298" s="91"/>
      <c r="F9298" s="98"/>
      <c r="G9298" s="23"/>
      <c r="H9298" s="23"/>
      <c r="I9298" s="23"/>
      <c r="J9298" s="14" t="e">
        <f ca="1">F9298-(G9298+(SUMIF('RELACION PAGO DE CAJA'!B$3:B$9173,A9298,'RELACION PAGO DE CAJA'!K$3:K$9173)+SUMIF('RELACION PAGO DE CAJA'!B$3:B$9173,A9298,'RELACION PAGO DE CAJA'!L$3:L$9173)+(SUMIF('RELACION PAGO DE CAJA'!B$3:B$9173,A9298,'RELACION PAGO DE CAJA'!M$3:M$408)+(SUMIF('RELACION PAGO DE CAJA'!B$3:B$9173,A9298,'RELACION PAGO DE CAJA'!N$3:N$9173)))))</f>
        <v>#REF!</v>
      </c>
    </row>
    <row r="9299" spans="1:10">
      <c r="A9299" s="16" t="str">
        <f t="shared" si="149"/>
        <v/>
      </c>
      <c r="B9299" s="93"/>
      <c r="C9299" s="97"/>
      <c r="D9299" s="25"/>
      <c r="E9299" s="91"/>
      <c r="F9299" s="98"/>
      <c r="G9299" s="23"/>
      <c r="H9299" s="23"/>
      <c r="I9299" s="23"/>
      <c r="J9299" s="14" t="e">
        <f ca="1">F9299-(G9299+(SUMIF('RELACION PAGO DE CAJA'!B$3:B$9173,A9299,'RELACION PAGO DE CAJA'!K$3:K$9173)+SUMIF('RELACION PAGO DE CAJA'!B$3:B$9173,A9299,'RELACION PAGO DE CAJA'!L$3:L$9173)+(SUMIF('RELACION PAGO DE CAJA'!B$3:B$9173,A9299,'RELACION PAGO DE CAJA'!M$3:M$408)+(SUMIF('RELACION PAGO DE CAJA'!B$3:B$9173,A9299,'RELACION PAGO DE CAJA'!N$3:N$9173)))))</f>
        <v>#REF!</v>
      </c>
    </row>
    <row r="9300" spans="1:10">
      <c r="A9300" s="16" t="str">
        <f t="shared" si="149"/>
        <v/>
      </c>
      <c r="B9300" s="93"/>
      <c r="C9300" s="97"/>
      <c r="D9300" s="25"/>
      <c r="E9300" s="91"/>
      <c r="F9300" s="98"/>
      <c r="G9300" s="23"/>
      <c r="H9300" s="23"/>
      <c r="I9300" s="23"/>
      <c r="J9300" s="14" t="e">
        <f ca="1">F9300-(G9300+(SUMIF('RELACION PAGO DE CAJA'!B$3:B$9173,A9300,'RELACION PAGO DE CAJA'!K$3:K$9173)+SUMIF('RELACION PAGO DE CAJA'!B$3:B$9173,A9300,'RELACION PAGO DE CAJA'!L$3:L$9173)+(SUMIF('RELACION PAGO DE CAJA'!B$3:B$9173,A9300,'RELACION PAGO DE CAJA'!M$3:M$408)+(SUMIF('RELACION PAGO DE CAJA'!B$3:B$9173,A9300,'RELACION PAGO DE CAJA'!N$3:N$9173)))))</f>
        <v>#REF!</v>
      </c>
    </row>
    <row r="9301" spans="1:10">
      <c r="A9301" s="16" t="str">
        <f t="shared" ref="A9301:A9364" si="150">CONCATENATE(B9301,D9301,E9301)</f>
        <v/>
      </c>
      <c r="B9301" s="93"/>
      <c r="C9301" s="97"/>
      <c r="D9301" s="25"/>
      <c r="E9301" s="91"/>
      <c r="F9301" s="98"/>
      <c r="G9301" s="23"/>
      <c r="H9301" s="23"/>
      <c r="I9301" s="23"/>
      <c r="J9301" s="14" t="e">
        <f ca="1">F9301-(G9301+(SUMIF('RELACION PAGO DE CAJA'!B$3:B$9173,A9301,'RELACION PAGO DE CAJA'!K$3:K$9173)+SUMIF('RELACION PAGO DE CAJA'!B$3:B$9173,A9301,'RELACION PAGO DE CAJA'!L$3:L$9173)+(SUMIF('RELACION PAGO DE CAJA'!B$3:B$9173,A9301,'RELACION PAGO DE CAJA'!M$3:M$408)+(SUMIF('RELACION PAGO DE CAJA'!B$3:B$9173,A9301,'RELACION PAGO DE CAJA'!N$3:N$9173)))))</f>
        <v>#REF!</v>
      </c>
    </row>
    <row r="9302" spans="1:10">
      <c r="A9302" s="16" t="str">
        <f t="shared" si="150"/>
        <v/>
      </c>
      <c r="B9302" s="93"/>
      <c r="C9302" s="97"/>
      <c r="D9302" s="25"/>
      <c r="E9302" s="91"/>
      <c r="F9302" s="98"/>
      <c r="G9302" s="23"/>
      <c r="H9302" s="23"/>
      <c r="I9302" s="23"/>
      <c r="J9302" s="14" t="e">
        <f ca="1">F9302-(G9302+(SUMIF('RELACION PAGO DE CAJA'!B$3:B$9173,A9302,'RELACION PAGO DE CAJA'!K$3:K$9173)+SUMIF('RELACION PAGO DE CAJA'!B$3:B$9173,A9302,'RELACION PAGO DE CAJA'!L$3:L$9173)+(SUMIF('RELACION PAGO DE CAJA'!B$3:B$9173,A9302,'RELACION PAGO DE CAJA'!M$3:M$408)+(SUMIF('RELACION PAGO DE CAJA'!B$3:B$9173,A9302,'RELACION PAGO DE CAJA'!N$3:N$9173)))))</f>
        <v>#REF!</v>
      </c>
    </row>
    <row r="9303" spans="1:10">
      <c r="A9303" s="16" t="str">
        <f t="shared" si="150"/>
        <v/>
      </c>
      <c r="B9303" s="93"/>
      <c r="C9303" s="97"/>
      <c r="D9303" s="25"/>
      <c r="E9303" s="91"/>
      <c r="F9303" s="98"/>
      <c r="G9303" s="23"/>
      <c r="H9303" s="23"/>
      <c r="I9303" s="23"/>
      <c r="J9303" s="14" t="e">
        <f ca="1">F9303-(G9303+(SUMIF('RELACION PAGO DE CAJA'!B$3:B$9173,A9303,'RELACION PAGO DE CAJA'!K$3:K$9173)+SUMIF('RELACION PAGO DE CAJA'!B$3:B$9173,A9303,'RELACION PAGO DE CAJA'!L$3:L$9173)+(SUMIF('RELACION PAGO DE CAJA'!B$3:B$9173,A9303,'RELACION PAGO DE CAJA'!M$3:M$408)+(SUMIF('RELACION PAGO DE CAJA'!B$3:B$9173,A9303,'RELACION PAGO DE CAJA'!N$3:N$9173)))))</f>
        <v>#REF!</v>
      </c>
    </row>
    <row r="9304" spans="1:10">
      <c r="A9304" s="16" t="str">
        <f t="shared" si="150"/>
        <v/>
      </c>
      <c r="B9304" s="93"/>
      <c r="C9304" s="97"/>
      <c r="D9304" s="25"/>
      <c r="E9304" s="91"/>
      <c r="F9304" s="98"/>
      <c r="G9304" s="23"/>
      <c r="H9304" s="23"/>
      <c r="I9304" s="23"/>
      <c r="J9304" s="14" t="e">
        <f ca="1">F9304-(G9304+(SUMIF('RELACION PAGO DE CAJA'!B$3:B$9173,A9304,'RELACION PAGO DE CAJA'!K$3:K$9173)+SUMIF('RELACION PAGO DE CAJA'!B$3:B$9173,A9304,'RELACION PAGO DE CAJA'!L$3:L$9173)+(SUMIF('RELACION PAGO DE CAJA'!B$3:B$9173,A9304,'RELACION PAGO DE CAJA'!M$3:M$408)+(SUMIF('RELACION PAGO DE CAJA'!B$3:B$9173,A9304,'RELACION PAGO DE CAJA'!N$3:N$9173)))))</f>
        <v>#REF!</v>
      </c>
    </row>
    <row r="9305" spans="1:10">
      <c r="A9305" s="16" t="str">
        <f t="shared" si="150"/>
        <v/>
      </c>
      <c r="B9305" s="93"/>
      <c r="C9305" s="97"/>
      <c r="D9305" s="25"/>
      <c r="E9305" s="91"/>
      <c r="F9305" s="98"/>
      <c r="G9305" s="23"/>
      <c r="H9305" s="23"/>
      <c r="I9305" s="23"/>
      <c r="J9305" s="14" t="e">
        <f ca="1">F9305-(G9305+(SUMIF('RELACION PAGO DE CAJA'!B$3:B$9173,A9305,'RELACION PAGO DE CAJA'!K$3:K$9173)+SUMIF('RELACION PAGO DE CAJA'!B$3:B$9173,A9305,'RELACION PAGO DE CAJA'!L$3:L$9173)+(SUMIF('RELACION PAGO DE CAJA'!B$3:B$9173,A9305,'RELACION PAGO DE CAJA'!M$3:M$408)+(SUMIF('RELACION PAGO DE CAJA'!B$3:B$9173,A9305,'RELACION PAGO DE CAJA'!N$3:N$9173)))))</f>
        <v>#REF!</v>
      </c>
    </row>
    <row r="9306" spans="1:10">
      <c r="A9306" s="16" t="str">
        <f t="shared" si="150"/>
        <v/>
      </c>
      <c r="B9306" s="93"/>
      <c r="C9306" s="97"/>
      <c r="D9306" s="25"/>
      <c r="E9306" s="91"/>
      <c r="F9306" s="98"/>
      <c r="G9306" s="23"/>
      <c r="H9306" s="23"/>
      <c r="I9306" s="23"/>
      <c r="J9306" s="14" t="e">
        <f ca="1">F9306-(G9306+(SUMIF('RELACION PAGO DE CAJA'!B$3:B$9173,A9306,'RELACION PAGO DE CAJA'!K$3:K$9173)+SUMIF('RELACION PAGO DE CAJA'!B$3:B$9173,A9306,'RELACION PAGO DE CAJA'!L$3:L$9173)+(SUMIF('RELACION PAGO DE CAJA'!B$3:B$9173,A9306,'RELACION PAGO DE CAJA'!M$3:M$408)+(SUMIF('RELACION PAGO DE CAJA'!B$3:B$9173,A9306,'RELACION PAGO DE CAJA'!N$3:N$9173)))))</f>
        <v>#REF!</v>
      </c>
    </row>
    <row r="9307" spans="1:10">
      <c r="A9307" s="16" t="str">
        <f t="shared" si="150"/>
        <v/>
      </c>
      <c r="B9307" s="93"/>
      <c r="C9307" s="97"/>
      <c r="D9307" s="25"/>
      <c r="E9307" s="91"/>
      <c r="F9307" s="98"/>
      <c r="G9307" s="23"/>
      <c r="H9307" s="23"/>
      <c r="I9307" s="23"/>
      <c r="J9307" s="14" t="e">
        <f ca="1">F9307-(G9307+(SUMIF('RELACION PAGO DE CAJA'!B$3:B$9173,A9307,'RELACION PAGO DE CAJA'!K$3:K$9173)+SUMIF('RELACION PAGO DE CAJA'!B$3:B$9173,A9307,'RELACION PAGO DE CAJA'!L$3:L$9173)+(SUMIF('RELACION PAGO DE CAJA'!B$3:B$9173,A9307,'RELACION PAGO DE CAJA'!M$3:M$408)+(SUMIF('RELACION PAGO DE CAJA'!B$3:B$9173,A9307,'RELACION PAGO DE CAJA'!N$3:N$9173)))))</f>
        <v>#REF!</v>
      </c>
    </row>
    <row r="9308" spans="1:10">
      <c r="A9308" s="16" t="str">
        <f t="shared" si="150"/>
        <v/>
      </c>
      <c r="B9308" s="93"/>
      <c r="C9308" s="97"/>
      <c r="D9308" s="25"/>
      <c r="E9308" s="91"/>
      <c r="F9308" s="98"/>
      <c r="G9308" s="23"/>
      <c r="H9308" s="23"/>
      <c r="I9308" s="23"/>
      <c r="J9308" s="14" t="e">
        <f ca="1">F9308-(G9308+(SUMIF('RELACION PAGO DE CAJA'!B$3:B$9173,A9308,'RELACION PAGO DE CAJA'!K$3:K$9173)+SUMIF('RELACION PAGO DE CAJA'!B$3:B$9173,A9308,'RELACION PAGO DE CAJA'!L$3:L$9173)+(SUMIF('RELACION PAGO DE CAJA'!B$3:B$9173,A9308,'RELACION PAGO DE CAJA'!M$3:M$408)+(SUMIF('RELACION PAGO DE CAJA'!B$3:B$9173,A9308,'RELACION PAGO DE CAJA'!N$3:N$9173)))))</f>
        <v>#REF!</v>
      </c>
    </row>
    <row r="9309" spans="1:10">
      <c r="A9309" s="16" t="str">
        <f t="shared" si="150"/>
        <v/>
      </c>
      <c r="B9309" s="93"/>
      <c r="C9309" s="97"/>
      <c r="D9309" s="25"/>
      <c r="E9309" s="91"/>
      <c r="F9309" s="98"/>
      <c r="G9309" s="23"/>
      <c r="H9309" s="23"/>
      <c r="I9309" s="23"/>
      <c r="J9309" s="14" t="e">
        <f ca="1">F9309-(G9309+(SUMIF('RELACION PAGO DE CAJA'!B$3:B$9173,A9309,'RELACION PAGO DE CAJA'!K$3:K$9173)+SUMIF('RELACION PAGO DE CAJA'!B$3:B$9173,A9309,'RELACION PAGO DE CAJA'!L$3:L$9173)+(SUMIF('RELACION PAGO DE CAJA'!B$3:B$9173,A9309,'RELACION PAGO DE CAJA'!M$3:M$408)+(SUMIF('RELACION PAGO DE CAJA'!B$3:B$9173,A9309,'RELACION PAGO DE CAJA'!N$3:N$9173)))))</f>
        <v>#REF!</v>
      </c>
    </row>
    <row r="9310" spans="1:10">
      <c r="A9310" s="16" t="str">
        <f t="shared" si="150"/>
        <v/>
      </c>
      <c r="B9310" s="93"/>
      <c r="C9310" s="97"/>
      <c r="D9310" s="25"/>
      <c r="E9310" s="91"/>
      <c r="F9310" s="98"/>
      <c r="G9310" s="23"/>
      <c r="H9310" s="23"/>
      <c r="I9310" s="23"/>
      <c r="J9310" s="14" t="e">
        <f ca="1">F9310-(G9310+(SUMIF('RELACION PAGO DE CAJA'!B$3:B$9173,A9310,'RELACION PAGO DE CAJA'!K$3:K$9173)+SUMIF('RELACION PAGO DE CAJA'!B$3:B$9173,A9310,'RELACION PAGO DE CAJA'!L$3:L$9173)+(SUMIF('RELACION PAGO DE CAJA'!B$3:B$9173,A9310,'RELACION PAGO DE CAJA'!M$3:M$408)+(SUMIF('RELACION PAGO DE CAJA'!B$3:B$9173,A9310,'RELACION PAGO DE CAJA'!N$3:N$9173)))))</f>
        <v>#REF!</v>
      </c>
    </row>
    <row r="9311" spans="1:10">
      <c r="A9311" s="16" t="str">
        <f t="shared" si="150"/>
        <v/>
      </c>
      <c r="B9311" s="93"/>
      <c r="C9311" s="97"/>
      <c r="D9311" s="25"/>
      <c r="E9311" s="91"/>
      <c r="F9311" s="98"/>
      <c r="G9311" s="23"/>
      <c r="H9311" s="23"/>
      <c r="I9311" s="23"/>
      <c r="J9311" s="14" t="e">
        <f ca="1">F9311-(G9311+(SUMIF('RELACION PAGO DE CAJA'!B$3:B$9173,A9311,'RELACION PAGO DE CAJA'!K$3:K$9173)+SUMIF('RELACION PAGO DE CAJA'!B$3:B$9173,A9311,'RELACION PAGO DE CAJA'!L$3:L$9173)+(SUMIF('RELACION PAGO DE CAJA'!B$3:B$9173,A9311,'RELACION PAGO DE CAJA'!M$3:M$408)+(SUMIF('RELACION PAGO DE CAJA'!B$3:B$9173,A9311,'RELACION PAGO DE CAJA'!N$3:N$9173)))))</f>
        <v>#REF!</v>
      </c>
    </row>
    <row r="9312" spans="1:10">
      <c r="A9312" s="16" t="str">
        <f t="shared" si="150"/>
        <v/>
      </c>
      <c r="B9312" s="93"/>
      <c r="C9312" s="97"/>
      <c r="D9312" s="25"/>
      <c r="E9312" s="91"/>
      <c r="F9312" s="98"/>
      <c r="G9312" s="23"/>
      <c r="H9312" s="23"/>
      <c r="I9312" s="23"/>
      <c r="J9312" s="14" t="e">
        <f ca="1">F9312-(G9312+(SUMIF('RELACION PAGO DE CAJA'!B$3:B$9173,A9312,'RELACION PAGO DE CAJA'!K$3:K$9173)+SUMIF('RELACION PAGO DE CAJA'!B$3:B$9173,A9312,'RELACION PAGO DE CAJA'!L$3:L$9173)+(SUMIF('RELACION PAGO DE CAJA'!B$3:B$9173,A9312,'RELACION PAGO DE CAJA'!M$3:M$408)+(SUMIF('RELACION PAGO DE CAJA'!B$3:B$9173,A9312,'RELACION PAGO DE CAJA'!N$3:N$9173)))))</f>
        <v>#REF!</v>
      </c>
    </row>
    <row r="9313" spans="1:10">
      <c r="A9313" s="16" t="str">
        <f t="shared" si="150"/>
        <v/>
      </c>
      <c r="B9313" s="93"/>
      <c r="C9313" s="97"/>
      <c r="D9313" s="25"/>
      <c r="E9313" s="91"/>
      <c r="F9313" s="98"/>
      <c r="G9313" s="23"/>
      <c r="H9313" s="23"/>
      <c r="I9313" s="23"/>
      <c r="J9313" s="14" t="e">
        <f ca="1">F9313-(G9313+(SUMIF('RELACION PAGO DE CAJA'!B$3:B$9173,A9313,'RELACION PAGO DE CAJA'!K$3:K$9173)+SUMIF('RELACION PAGO DE CAJA'!B$3:B$9173,A9313,'RELACION PAGO DE CAJA'!L$3:L$9173)+(SUMIF('RELACION PAGO DE CAJA'!B$3:B$9173,A9313,'RELACION PAGO DE CAJA'!M$3:M$408)+(SUMIF('RELACION PAGO DE CAJA'!B$3:B$9173,A9313,'RELACION PAGO DE CAJA'!N$3:N$9173)))))</f>
        <v>#REF!</v>
      </c>
    </row>
    <row r="9314" spans="1:10">
      <c r="A9314" s="16" t="str">
        <f t="shared" si="150"/>
        <v/>
      </c>
      <c r="B9314" s="93"/>
      <c r="C9314" s="97"/>
      <c r="D9314" s="25"/>
      <c r="E9314" s="91"/>
      <c r="F9314" s="98"/>
      <c r="G9314" s="23"/>
      <c r="H9314" s="23"/>
      <c r="I9314" s="23"/>
      <c r="J9314" s="14" t="e">
        <f ca="1">F9314-(G9314+(SUMIF('RELACION PAGO DE CAJA'!B$3:B$9173,A9314,'RELACION PAGO DE CAJA'!K$3:K$9173)+SUMIF('RELACION PAGO DE CAJA'!B$3:B$9173,A9314,'RELACION PAGO DE CAJA'!L$3:L$9173)+(SUMIF('RELACION PAGO DE CAJA'!B$3:B$9173,A9314,'RELACION PAGO DE CAJA'!M$3:M$408)+(SUMIF('RELACION PAGO DE CAJA'!B$3:B$9173,A9314,'RELACION PAGO DE CAJA'!N$3:N$9173)))))</f>
        <v>#REF!</v>
      </c>
    </row>
    <row r="9315" spans="1:10">
      <c r="A9315" s="16" t="str">
        <f t="shared" si="150"/>
        <v/>
      </c>
      <c r="B9315" s="93"/>
      <c r="C9315" s="97"/>
      <c r="D9315" s="25"/>
      <c r="E9315" s="91"/>
      <c r="F9315" s="98"/>
      <c r="G9315" s="23"/>
      <c r="H9315" s="23"/>
      <c r="I9315" s="23"/>
      <c r="J9315" s="14" t="e">
        <f ca="1">F9315-(G9315+(SUMIF('RELACION PAGO DE CAJA'!B$3:B$9173,A9315,'RELACION PAGO DE CAJA'!K$3:K$9173)+SUMIF('RELACION PAGO DE CAJA'!B$3:B$9173,A9315,'RELACION PAGO DE CAJA'!L$3:L$9173)+(SUMIF('RELACION PAGO DE CAJA'!B$3:B$9173,A9315,'RELACION PAGO DE CAJA'!M$3:M$408)+(SUMIF('RELACION PAGO DE CAJA'!B$3:B$9173,A9315,'RELACION PAGO DE CAJA'!N$3:N$9173)))))</f>
        <v>#REF!</v>
      </c>
    </row>
    <row r="9316" spans="1:10">
      <c r="A9316" s="16" t="str">
        <f t="shared" si="150"/>
        <v/>
      </c>
      <c r="B9316" s="93"/>
      <c r="C9316" s="97"/>
      <c r="D9316" s="25"/>
      <c r="E9316" s="91"/>
      <c r="F9316" s="98"/>
      <c r="G9316" s="23"/>
      <c r="H9316" s="23"/>
      <c r="I9316" s="23"/>
      <c r="J9316" s="14" t="e">
        <f ca="1">F9316-(G9316+(SUMIF('RELACION PAGO DE CAJA'!B$3:B$9173,A9316,'RELACION PAGO DE CAJA'!K$3:K$9173)+SUMIF('RELACION PAGO DE CAJA'!B$3:B$9173,A9316,'RELACION PAGO DE CAJA'!L$3:L$9173)+(SUMIF('RELACION PAGO DE CAJA'!B$3:B$9173,A9316,'RELACION PAGO DE CAJA'!M$3:M$408)+(SUMIF('RELACION PAGO DE CAJA'!B$3:B$9173,A9316,'RELACION PAGO DE CAJA'!N$3:N$9173)))))</f>
        <v>#REF!</v>
      </c>
    </row>
    <row r="9317" spans="1:10">
      <c r="A9317" s="16" t="str">
        <f t="shared" si="150"/>
        <v/>
      </c>
      <c r="B9317" s="93"/>
      <c r="C9317" s="97"/>
      <c r="D9317" s="25"/>
      <c r="E9317" s="91"/>
      <c r="F9317" s="98"/>
      <c r="G9317" s="23"/>
      <c r="H9317" s="23"/>
      <c r="I9317" s="23"/>
      <c r="J9317" s="14" t="e">
        <f ca="1">F9317-(G9317+(SUMIF('RELACION PAGO DE CAJA'!B$3:B$9173,A9317,'RELACION PAGO DE CAJA'!K$3:K$9173)+SUMIF('RELACION PAGO DE CAJA'!B$3:B$9173,A9317,'RELACION PAGO DE CAJA'!L$3:L$9173)+(SUMIF('RELACION PAGO DE CAJA'!B$3:B$9173,A9317,'RELACION PAGO DE CAJA'!M$3:M$408)+(SUMIF('RELACION PAGO DE CAJA'!B$3:B$9173,A9317,'RELACION PAGO DE CAJA'!N$3:N$9173)))))</f>
        <v>#REF!</v>
      </c>
    </row>
    <row r="9318" spans="1:10">
      <c r="A9318" s="16" t="str">
        <f t="shared" si="150"/>
        <v/>
      </c>
      <c r="B9318" s="93"/>
      <c r="C9318" s="97"/>
      <c r="D9318" s="25"/>
      <c r="E9318" s="91"/>
      <c r="F9318" s="98"/>
      <c r="G9318" s="23"/>
      <c r="H9318" s="23"/>
      <c r="I9318" s="23"/>
      <c r="J9318" s="14" t="e">
        <f ca="1">F9318-(G9318+(SUMIF('RELACION PAGO DE CAJA'!B$3:B$9173,A9318,'RELACION PAGO DE CAJA'!K$3:K$9173)+SUMIF('RELACION PAGO DE CAJA'!B$3:B$9173,A9318,'RELACION PAGO DE CAJA'!L$3:L$9173)+(SUMIF('RELACION PAGO DE CAJA'!B$3:B$9173,A9318,'RELACION PAGO DE CAJA'!M$3:M$408)+(SUMIF('RELACION PAGO DE CAJA'!B$3:B$9173,A9318,'RELACION PAGO DE CAJA'!N$3:N$9173)))))</f>
        <v>#REF!</v>
      </c>
    </row>
    <row r="9319" spans="1:10">
      <c r="A9319" s="16" t="str">
        <f t="shared" si="150"/>
        <v/>
      </c>
      <c r="B9319" s="93"/>
      <c r="C9319" s="97"/>
      <c r="D9319" s="25"/>
      <c r="E9319" s="91"/>
      <c r="F9319" s="98"/>
      <c r="G9319" s="23"/>
      <c r="H9319" s="23"/>
      <c r="I9319" s="23"/>
      <c r="J9319" s="14" t="e">
        <f ca="1">F9319-(G9319+(SUMIF('RELACION PAGO DE CAJA'!B$3:B$9173,A9319,'RELACION PAGO DE CAJA'!K$3:K$9173)+SUMIF('RELACION PAGO DE CAJA'!B$3:B$9173,A9319,'RELACION PAGO DE CAJA'!L$3:L$9173)+(SUMIF('RELACION PAGO DE CAJA'!B$3:B$9173,A9319,'RELACION PAGO DE CAJA'!M$3:M$408)+(SUMIF('RELACION PAGO DE CAJA'!B$3:B$9173,A9319,'RELACION PAGO DE CAJA'!N$3:N$9173)))))</f>
        <v>#REF!</v>
      </c>
    </row>
    <row r="9320" spans="1:10">
      <c r="A9320" s="16" t="str">
        <f t="shared" si="150"/>
        <v/>
      </c>
      <c r="B9320" s="93"/>
      <c r="C9320" s="97"/>
      <c r="D9320" s="25"/>
      <c r="E9320" s="91"/>
      <c r="F9320" s="98"/>
      <c r="G9320" s="23"/>
      <c r="H9320" s="23"/>
      <c r="I9320" s="23"/>
      <c r="J9320" s="14" t="e">
        <f ca="1">F9320-(G9320+(SUMIF('RELACION PAGO DE CAJA'!B$3:B$9173,A9320,'RELACION PAGO DE CAJA'!K$3:K$9173)+SUMIF('RELACION PAGO DE CAJA'!B$3:B$9173,A9320,'RELACION PAGO DE CAJA'!L$3:L$9173)+(SUMIF('RELACION PAGO DE CAJA'!B$3:B$9173,A9320,'RELACION PAGO DE CAJA'!M$3:M$408)+(SUMIF('RELACION PAGO DE CAJA'!B$3:B$9173,A9320,'RELACION PAGO DE CAJA'!N$3:N$9173)))))</f>
        <v>#REF!</v>
      </c>
    </row>
    <row r="9321" spans="1:10">
      <c r="A9321" s="16" t="str">
        <f t="shared" si="150"/>
        <v/>
      </c>
      <c r="B9321" s="93"/>
      <c r="C9321" s="97"/>
      <c r="D9321" s="25"/>
      <c r="E9321" s="91"/>
      <c r="F9321" s="98"/>
      <c r="G9321" s="23"/>
      <c r="H9321" s="23"/>
      <c r="I9321" s="23"/>
      <c r="J9321" s="14" t="e">
        <f ca="1">F9321-(G9321+(SUMIF('RELACION PAGO DE CAJA'!B$3:B$9173,A9321,'RELACION PAGO DE CAJA'!K$3:K$9173)+SUMIF('RELACION PAGO DE CAJA'!B$3:B$9173,A9321,'RELACION PAGO DE CAJA'!L$3:L$9173)+(SUMIF('RELACION PAGO DE CAJA'!B$3:B$9173,A9321,'RELACION PAGO DE CAJA'!M$3:M$408)+(SUMIF('RELACION PAGO DE CAJA'!B$3:B$9173,A9321,'RELACION PAGO DE CAJA'!N$3:N$9173)))))</f>
        <v>#REF!</v>
      </c>
    </row>
    <row r="9322" spans="1:10">
      <c r="A9322" s="16" t="str">
        <f t="shared" si="150"/>
        <v/>
      </c>
      <c r="B9322" s="93"/>
      <c r="C9322" s="97"/>
      <c r="D9322" s="25"/>
      <c r="E9322" s="91"/>
      <c r="F9322" s="98"/>
      <c r="G9322" s="23"/>
      <c r="H9322" s="23"/>
      <c r="I9322" s="23"/>
      <c r="J9322" s="14" t="e">
        <f ca="1">F9322-(G9322+(SUMIF('RELACION PAGO DE CAJA'!B$3:B$9173,A9322,'RELACION PAGO DE CAJA'!K$3:K$9173)+SUMIF('RELACION PAGO DE CAJA'!B$3:B$9173,A9322,'RELACION PAGO DE CAJA'!L$3:L$9173)+(SUMIF('RELACION PAGO DE CAJA'!B$3:B$9173,A9322,'RELACION PAGO DE CAJA'!M$3:M$408)+(SUMIF('RELACION PAGO DE CAJA'!B$3:B$9173,A9322,'RELACION PAGO DE CAJA'!N$3:N$9173)))))</f>
        <v>#REF!</v>
      </c>
    </row>
    <row r="9323" spans="1:10">
      <c r="A9323" s="16" t="str">
        <f t="shared" si="150"/>
        <v/>
      </c>
      <c r="B9323" s="93"/>
      <c r="C9323" s="97"/>
      <c r="D9323" s="25"/>
      <c r="E9323" s="91"/>
      <c r="F9323" s="98"/>
      <c r="G9323" s="23"/>
      <c r="H9323" s="23"/>
      <c r="I9323" s="23"/>
      <c r="J9323" s="14" t="e">
        <f ca="1">F9323-(G9323+(SUMIF('RELACION PAGO DE CAJA'!B$3:B$9173,A9323,'RELACION PAGO DE CAJA'!K$3:K$9173)+SUMIF('RELACION PAGO DE CAJA'!B$3:B$9173,A9323,'RELACION PAGO DE CAJA'!L$3:L$9173)+(SUMIF('RELACION PAGO DE CAJA'!B$3:B$9173,A9323,'RELACION PAGO DE CAJA'!M$3:M$408)+(SUMIF('RELACION PAGO DE CAJA'!B$3:B$9173,A9323,'RELACION PAGO DE CAJA'!N$3:N$9173)))))</f>
        <v>#REF!</v>
      </c>
    </row>
    <row r="9324" spans="1:10">
      <c r="A9324" s="16" t="str">
        <f t="shared" si="150"/>
        <v/>
      </c>
      <c r="B9324" s="93"/>
      <c r="C9324" s="97"/>
      <c r="D9324" s="25"/>
      <c r="E9324" s="91"/>
      <c r="F9324" s="98"/>
      <c r="G9324" s="23"/>
      <c r="H9324" s="23"/>
      <c r="I9324" s="23"/>
      <c r="J9324" s="14" t="e">
        <f ca="1">F9324-(G9324+(SUMIF('RELACION PAGO DE CAJA'!B$3:B$9173,A9324,'RELACION PAGO DE CAJA'!K$3:K$9173)+SUMIF('RELACION PAGO DE CAJA'!B$3:B$9173,A9324,'RELACION PAGO DE CAJA'!L$3:L$9173)+(SUMIF('RELACION PAGO DE CAJA'!B$3:B$9173,A9324,'RELACION PAGO DE CAJA'!M$3:M$408)+(SUMIF('RELACION PAGO DE CAJA'!B$3:B$9173,A9324,'RELACION PAGO DE CAJA'!N$3:N$9173)))))</f>
        <v>#REF!</v>
      </c>
    </row>
    <row r="9325" spans="1:10">
      <c r="A9325" s="16" t="str">
        <f t="shared" si="150"/>
        <v/>
      </c>
      <c r="B9325" s="93"/>
      <c r="C9325" s="97"/>
      <c r="D9325" s="25"/>
      <c r="E9325" s="91"/>
      <c r="F9325" s="98"/>
      <c r="G9325" s="23"/>
      <c r="H9325" s="23"/>
      <c r="I9325" s="23"/>
      <c r="J9325" s="14" t="e">
        <f ca="1">F9325-(G9325+(SUMIF('RELACION PAGO DE CAJA'!B$3:B$9173,A9325,'RELACION PAGO DE CAJA'!K$3:K$9173)+SUMIF('RELACION PAGO DE CAJA'!B$3:B$9173,A9325,'RELACION PAGO DE CAJA'!L$3:L$9173)+(SUMIF('RELACION PAGO DE CAJA'!B$3:B$9173,A9325,'RELACION PAGO DE CAJA'!M$3:M$408)+(SUMIF('RELACION PAGO DE CAJA'!B$3:B$9173,A9325,'RELACION PAGO DE CAJA'!N$3:N$9173)))))</f>
        <v>#REF!</v>
      </c>
    </row>
    <row r="9326" spans="1:10">
      <c r="A9326" s="16" t="str">
        <f t="shared" si="150"/>
        <v/>
      </c>
      <c r="B9326" s="93"/>
      <c r="C9326" s="97"/>
      <c r="D9326" s="25"/>
      <c r="E9326" s="91"/>
      <c r="F9326" s="98"/>
      <c r="G9326" s="23"/>
      <c r="H9326" s="23"/>
      <c r="I9326" s="23"/>
      <c r="J9326" s="14" t="e">
        <f ca="1">F9326-(G9326+(SUMIF('RELACION PAGO DE CAJA'!B$3:B$9173,A9326,'RELACION PAGO DE CAJA'!K$3:K$9173)+SUMIF('RELACION PAGO DE CAJA'!B$3:B$9173,A9326,'RELACION PAGO DE CAJA'!L$3:L$9173)+(SUMIF('RELACION PAGO DE CAJA'!B$3:B$9173,A9326,'RELACION PAGO DE CAJA'!M$3:M$408)+(SUMIF('RELACION PAGO DE CAJA'!B$3:B$9173,A9326,'RELACION PAGO DE CAJA'!N$3:N$9173)))))</f>
        <v>#REF!</v>
      </c>
    </row>
    <row r="9327" spans="1:10">
      <c r="A9327" s="16" t="str">
        <f t="shared" si="150"/>
        <v/>
      </c>
      <c r="B9327" s="93"/>
      <c r="C9327" s="97"/>
      <c r="D9327" s="25"/>
      <c r="E9327" s="91"/>
      <c r="F9327" s="98"/>
      <c r="G9327" s="23"/>
      <c r="H9327" s="23"/>
      <c r="I9327" s="23"/>
      <c r="J9327" s="14" t="e">
        <f ca="1">F9327-(G9327+(SUMIF('RELACION PAGO DE CAJA'!B$3:B$9173,A9327,'RELACION PAGO DE CAJA'!K$3:K$9173)+SUMIF('RELACION PAGO DE CAJA'!B$3:B$9173,A9327,'RELACION PAGO DE CAJA'!L$3:L$9173)+(SUMIF('RELACION PAGO DE CAJA'!B$3:B$9173,A9327,'RELACION PAGO DE CAJA'!M$3:M$408)+(SUMIF('RELACION PAGO DE CAJA'!B$3:B$9173,A9327,'RELACION PAGO DE CAJA'!N$3:N$9173)))))</f>
        <v>#REF!</v>
      </c>
    </row>
    <row r="9328" spans="1:10">
      <c r="A9328" s="16" t="str">
        <f t="shared" si="150"/>
        <v/>
      </c>
      <c r="B9328" s="93"/>
      <c r="C9328" s="97"/>
      <c r="D9328" s="25"/>
      <c r="E9328" s="91"/>
      <c r="F9328" s="98"/>
      <c r="G9328" s="23"/>
      <c r="H9328" s="23"/>
      <c r="I9328" s="23"/>
      <c r="J9328" s="14" t="e">
        <f ca="1">F9328-(G9328+(SUMIF('RELACION PAGO DE CAJA'!B$3:B$9173,A9328,'RELACION PAGO DE CAJA'!K$3:K$9173)+SUMIF('RELACION PAGO DE CAJA'!B$3:B$9173,A9328,'RELACION PAGO DE CAJA'!L$3:L$9173)+(SUMIF('RELACION PAGO DE CAJA'!B$3:B$9173,A9328,'RELACION PAGO DE CAJA'!M$3:M$408)+(SUMIF('RELACION PAGO DE CAJA'!B$3:B$9173,A9328,'RELACION PAGO DE CAJA'!N$3:N$9173)))))</f>
        <v>#REF!</v>
      </c>
    </row>
    <row r="9329" spans="1:10">
      <c r="A9329" s="16" t="str">
        <f t="shared" si="150"/>
        <v/>
      </c>
      <c r="B9329" s="93"/>
      <c r="C9329" s="97"/>
      <c r="D9329" s="25"/>
      <c r="E9329" s="91"/>
      <c r="F9329" s="98"/>
      <c r="G9329" s="23"/>
      <c r="H9329" s="23"/>
      <c r="I9329" s="23"/>
      <c r="J9329" s="14" t="e">
        <f ca="1">F9329-(G9329+(SUMIF('RELACION PAGO DE CAJA'!B$3:B$9173,A9329,'RELACION PAGO DE CAJA'!K$3:K$9173)+SUMIF('RELACION PAGO DE CAJA'!B$3:B$9173,A9329,'RELACION PAGO DE CAJA'!L$3:L$9173)+(SUMIF('RELACION PAGO DE CAJA'!B$3:B$9173,A9329,'RELACION PAGO DE CAJA'!M$3:M$408)+(SUMIF('RELACION PAGO DE CAJA'!B$3:B$9173,A9329,'RELACION PAGO DE CAJA'!N$3:N$9173)))))</f>
        <v>#REF!</v>
      </c>
    </row>
    <row r="9330" spans="1:10">
      <c r="A9330" s="16" t="str">
        <f t="shared" si="150"/>
        <v/>
      </c>
      <c r="B9330" s="93"/>
      <c r="C9330" s="97"/>
      <c r="D9330" s="25"/>
      <c r="E9330" s="91"/>
      <c r="F9330" s="98"/>
      <c r="G9330" s="23"/>
      <c r="H9330" s="23"/>
      <c r="I9330" s="23"/>
      <c r="J9330" s="14" t="e">
        <f ca="1">F9330-(G9330+(SUMIF('RELACION PAGO DE CAJA'!B$3:B$9173,A9330,'RELACION PAGO DE CAJA'!K$3:K$9173)+SUMIF('RELACION PAGO DE CAJA'!B$3:B$9173,A9330,'RELACION PAGO DE CAJA'!L$3:L$9173)+(SUMIF('RELACION PAGO DE CAJA'!B$3:B$9173,A9330,'RELACION PAGO DE CAJA'!M$3:M$408)+(SUMIF('RELACION PAGO DE CAJA'!B$3:B$9173,A9330,'RELACION PAGO DE CAJA'!N$3:N$9173)))))</f>
        <v>#REF!</v>
      </c>
    </row>
    <row r="9331" spans="1:10">
      <c r="A9331" s="16" t="str">
        <f t="shared" si="150"/>
        <v/>
      </c>
      <c r="B9331" s="93"/>
      <c r="C9331" s="97"/>
      <c r="D9331" s="25"/>
      <c r="E9331" s="91"/>
      <c r="F9331" s="98"/>
      <c r="G9331" s="23"/>
      <c r="H9331" s="23"/>
      <c r="I9331" s="23"/>
      <c r="J9331" s="14" t="e">
        <f ca="1">F9331-(G9331+(SUMIF('RELACION PAGO DE CAJA'!B$3:B$9173,A9331,'RELACION PAGO DE CAJA'!K$3:K$9173)+SUMIF('RELACION PAGO DE CAJA'!B$3:B$9173,A9331,'RELACION PAGO DE CAJA'!L$3:L$9173)+(SUMIF('RELACION PAGO DE CAJA'!B$3:B$9173,A9331,'RELACION PAGO DE CAJA'!M$3:M$408)+(SUMIF('RELACION PAGO DE CAJA'!B$3:B$9173,A9331,'RELACION PAGO DE CAJA'!N$3:N$9173)))))</f>
        <v>#REF!</v>
      </c>
    </row>
    <row r="9332" spans="1:10">
      <c r="A9332" s="16" t="str">
        <f t="shared" si="150"/>
        <v/>
      </c>
      <c r="B9332" s="93"/>
      <c r="C9332" s="97"/>
      <c r="D9332" s="25"/>
      <c r="E9332" s="91"/>
      <c r="F9332" s="98"/>
      <c r="G9332" s="23"/>
      <c r="H9332" s="23"/>
      <c r="I9332" s="23"/>
      <c r="J9332" s="14" t="e">
        <f ca="1">F9332-(G9332+(SUMIF('RELACION PAGO DE CAJA'!B$3:B$9173,A9332,'RELACION PAGO DE CAJA'!K$3:K$9173)+SUMIF('RELACION PAGO DE CAJA'!B$3:B$9173,A9332,'RELACION PAGO DE CAJA'!L$3:L$9173)+(SUMIF('RELACION PAGO DE CAJA'!B$3:B$9173,A9332,'RELACION PAGO DE CAJA'!M$3:M$408)+(SUMIF('RELACION PAGO DE CAJA'!B$3:B$9173,A9332,'RELACION PAGO DE CAJA'!N$3:N$9173)))))</f>
        <v>#REF!</v>
      </c>
    </row>
    <row r="9333" spans="1:10">
      <c r="A9333" s="16" t="str">
        <f t="shared" si="150"/>
        <v/>
      </c>
      <c r="B9333" s="93"/>
      <c r="C9333" s="97"/>
      <c r="D9333" s="25"/>
      <c r="E9333" s="91"/>
      <c r="F9333" s="98"/>
      <c r="G9333" s="23"/>
      <c r="H9333" s="23"/>
      <c r="I9333" s="23"/>
      <c r="J9333" s="14" t="e">
        <f ca="1">F9333-(G9333+(SUMIF('RELACION PAGO DE CAJA'!B$3:B$9173,A9333,'RELACION PAGO DE CAJA'!K$3:K$9173)+SUMIF('RELACION PAGO DE CAJA'!B$3:B$9173,A9333,'RELACION PAGO DE CAJA'!L$3:L$9173)+(SUMIF('RELACION PAGO DE CAJA'!B$3:B$9173,A9333,'RELACION PAGO DE CAJA'!M$3:M$408)+(SUMIF('RELACION PAGO DE CAJA'!B$3:B$9173,A9333,'RELACION PAGO DE CAJA'!N$3:N$9173)))))</f>
        <v>#REF!</v>
      </c>
    </row>
    <row r="9334" spans="1:10">
      <c r="A9334" s="16" t="str">
        <f t="shared" si="150"/>
        <v/>
      </c>
      <c r="B9334" s="93"/>
      <c r="C9334" s="97"/>
      <c r="D9334" s="25"/>
      <c r="E9334" s="91"/>
      <c r="F9334" s="98"/>
      <c r="G9334" s="23"/>
      <c r="H9334" s="23"/>
      <c r="I9334" s="23"/>
      <c r="J9334" s="14" t="e">
        <f ca="1">F9334-(G9334+(SUMIF('RELACION PAGO DE CAJA'!B$3:B$9173,A9334,'RELACION PAGO DE CAJA'!K$3:K$9173)+SUMIF('RELACION PAGO DE CAJA'!B$3:B$9173,A9334,'RELACION PAGO DE CAJA'!L$3:L$9173)+(SUMIF('RELACION PAGO DE CAJA'!B$3:B$9173,A9334,'RELACION PAGO DE CAJA'!M$3:M$408)+(SUMIF('RELACION PAGO DE CAJA'!B$3:B$9173,A9334,'RELACION PAGO DE CAJA'!N$3:N$9173)))))</f>
        <v>#REF!</v>
      </c>
    </row>
    <row r="9335" spans="1:10">
      <c r="A9335" s="16" t="str">
        <f t="shared" si="150"/>
        <v/>
      </c>
      <c r="B9335" s="93"/>
      <c r="C9335" s="97"/>
      <c r="D9335" s="25"/>
      <c r="E9335" s="91"/>
      <c r="F9335" s="98"/>
      <c r="G9335" s="23"/>
      <c r="H9335" s="23"/>
      <c r="I9335" s="23"/>
      <c r="J9335" s="14" t="e">
        <f ca="1">F9335-(G9335+(SUMIF('RELACION PAGO DE CAJA'!B$3:B$9173,A9335,'RELACION PAGO DE CAJA'!K$3:K$9173)+SUMIF('RELACION PAGO DE CAJA'!B$3:B$9173,A9335,'RELACION PAGO DE CAJA'!L$3:L$9173)+(SUMIF('RELACION PAGO DE CAJA'!B$3:B$9173,A9335,'RELACION PAGO DE CAJA'!M$3:M$408)+(SUMIF('RELACION PAGO DE CAJA'!B$3:B$9173,A9335,'RELACION PAGO DE CAJA'!N$3:N$9173)))))</f>
        <v>#REF!</v>
      </c>
    </row>
    <row r="9336" spans="1:10">
      <c r="A9336" s="16" t="str">
        <f t="shared" si="150"/>
        <v/>
      </c>
      <c r="B9336" s="93"/>
      <c r="C9336" s="97"/>
      <c r="D9336" s="25"/>
      <c r="E9336" s="91"/>
      <c r="F9336" s="98"/>
      <c r="G9336" s="23"/>
      <c r="H9336" s="23"/>
      <c r="I9336" s="23"/>
      <c r="J9336" s="14" t="e">
        <f ca="1">F9336-(G9336+(SUMIF('RELACION PAGO DE CAJA'!B$3:B$9173,A9336,'RELACION PAGO DE CAJA'!K$3:K$9173)+SUMIF('RELACION PAGO DE CAJA'!B$3:B$9173,A9336,'RELACION PAGO DE CAJA'!L$3:L$9173)+(SUMIF('RELACION PAGO DE CAJA'!B$3:B$9173,A9336,'RELACION PAGO DE CAJA'!M$3:M$408)+(SUMIF('RELACION PAGO DE CAJA'!B$3:B$9173,A9336,'RELACION PAGO DE CAJA'!N$3:N$9173)))))</f>
        <v>#REF!</v>
      </c>
    </row>
    <row r="9337" spans="1:10">
      <c r="A9337" s="16" t="str">
        <f t="shared" si="150"/>
        <v/>
      </c>
      <c r="B9337" s="93"/>
      <c r="C9337" s="97"/>
      <c r="D9337" s="25"/>
      <c r="E9337" s="91"/>
      <c r="F9337" s="98"/>
      <c r="G9337" s="23"/>
      <c r="H9337" s="23"/>
      <c r="I9337" s="23"/>
      <c r="J9337" s="14" t="e">
        <f ca="1">F9337-(G9337+(SUMIF('RELACION PAGO DE CAJA'!B$3:B$9173,A9337,'RELACION PAGO DE CAJA'!K$3:K$9173)+SUMIF('RELACION PAGO DE CAJA'!B$3:B$9173,A9337,'RELACION PAGO DE CAJA'!L$3:L$9173)+(SUMIF('RELACION PAGO DE CAJA'!B$3:B$9173,A9337,'RELACION PAGO DE CAJA'!M$3:M$408)+(SUMIF('RELACION PAGO DE CAJA'!B$3:B$9173,A9337,'RELACION PAGO DE CAJA'!N$3:N$9173)))))</f>
        <v>#REF!</v>
      </c>
    </row>
    <row r="9338" spans="1:10">
      <c r="A9338" s="16" t="str">
        <f t="shared" si="150"/>
        <v/>
      </c>
      <c r="B9338" s="93"/>
      <c r="C9338" s="97"/>
      <c r="D9338" s="25"/>
      <c r="E9338" s="91"/>
      <c r="F9338" s="98"/>
      <c r="G9338" s="23"/>
      <c r="H9338" s="23"/>
      <c r="I9338" s="23"/>
      <c r="J9338" s="14" t="e">
        <f ca="1">F9338-(G9338+(SUMIF('RELACION PAGO DE CAJA'!B$3:B$9173,A9338,'RELACION PAGO DE CAJA'!K$3:K$9173)+SUMIF('RELACION PAGO DE CAJA'!B$3:B$9173,A9338,'RELACION PAGO DE CAJA'!L$3:L$9173)+(SUMIF('RELACION PAGO DE CAJA'!B$3:B$9173,A9338,'RELACION PAGO DE CAJA'!M$3:M$408)+(SUMIF('RELACION PAGO DE CAJA'!B$3:B$9173,A9338,'RELACION PAGO DE CAJA'!N$3:N$9173)))))</f>
        <v>#REF!</v>
      </c>
    </row>
    <row r="9339" spans="1:10">
      <c r="A9339" s="16" t="str">
        <f t="shared" si="150"/>
        <v/>
      </c>
      <c r="B9339" s="93"/>
      <c r="C9339" s="97"/>
      <c r="D9339" s="25"/>
      <c r="E9339" s="91"/>
      <c r="F9339" s="98"/>
      <c r="G9339" s="23"/>
      <c r="H9339" s="23"/>
      <c r="I9339" s="23"/>
      <c r="J9339" s="14" t="e">
        <f ca="1">F9339-(G9339+(SUMIF('RELACION PAGO DE CAJA'!B$3:B$9173,A9339,'RELACION PAGO DE CAJA'!K$3:K$9173)+SUMIF('RELACION PAGO DE CAJA'!B$3:B$9173,A9339,'RELACION PAGO DE CAJA'!L$3:L$9173)+(SUMIF('RELACION PAGO DE CAJA'!B$3:B$9173,A9339,'RELACION PAGO DE CAJA'!M$3:M$408)+(SUMIF('RELACION PAGO DE CAJA'!B$3:B$9173,A9339,'RELACION PAGO DE CAJA'!N$3:N$9173)))))</f>
        <v>#REF!</v>
      </c>
    </row>
    <row r="9340" spans="1:10">
      <c r="A9340" s="16" t="str">
        <f t="shared" si="150"/>
        <v/>
      </c>
      <c r="B9340" s="93"/>
      <c r="C9340" s="97"/>
      <c r="D9340" s="25"/>
      <c r="E9340" s="91"/>
      <c r="F9340" s="98"/>
      <c r="G9340" s="23"/>
      <c r="H9340" s="23"/>
      <c r="I9340" s="23"/>
      <c r="J9340" s="14" t="e">
        <f ca="1">F9340-(G9340+(SUMIF('RELACION PAGO DE CAJA'!B$3:B$9173,A9340,'RELACION PAGO DE CAJA'!K$3:K$9173)+SUMIF('RELACION PAGO DE CAJA'!B$3:B$9173,A9340,'RELACION PAGO DE CAJA'!L$3:L$9173)+(SUMIF('RELACION PAGO DE CAJA'!B$3:B$9173,A9340,'RELACION PAGO DE CAJA'!M$3:M$408)+(SUMIF('RELACION PAGO DE CAJA'!B$3:B$9173,A9340,'RELACION PAGO DE CAJA'!N$3:N$9173)))))</f>
        <v>#REF!</v>
      </c>
    </row>
    <row r="9341" spans="1:10">
      <c r="A9341" s="16" t="str">
        <f t="shared" si="150"/>
        <v/>
      </c>
      <c r="B9341" s="93"/>
      <c r="C9341" s="97"/>
      <c r="D9341" s="25"/>
      <c r="E9341" s="91"/>
      <c r="F9341" s="98"/>
      <c r="G9341" s="23"/>
      <c r="H9341" s="23"/>
      <c r="I9341" s="23"/>
      <c r="J9341" s="14" t="e">
        <f ca="1">F9341-(G9341+(SUMIF('RELACION PAGO DE CAJA'!B$3:B$9173,A9341,'RELACION PAGO DE CAJA'!K$3:K$9173)+SUMIF('RELACION PAGO DE CAJA'!B$3:B$9173,A9341,'RELACION PAGO DE CAJA'!L$3:L$9173)+(SUMIF('RELACION PAGO DE CAJA'!B$3:B$9173,A9341,'RELACION PAGO DE CAJA'!M$3:M$408)+(SUMIF('RELACION PAGO DE CAJA'!B$3:B$9173,A9341,'RELACION PAGO DE CAJA'!N$3:N$9173)))))</f>
        <v>#REF!</v>
      </c>
    </row>
    <row r="9342" spans="1:10">
      <c r="A9342" s="16" t="str">
        <f t="shared" si="150"/>
        <v/>
      </c>
      <c r="B9342" s="93"/>
      <c r="C9342" s="97"/>
      <c r="D9342" s="25"/>
      <c r="E9342" s="91"/>
      <c r="F9342" s="98"/>
      <c r="G9342" s="23"/>
      <c r="H9342" s="23"/>
      <c r="I9342" s="23"/>
      <c r="J9342" s="14" t="e">
        <f ca="1">F9342-(G9342+(SUMIF('RELACION PAGO DE CAJA'!B$3:B$9173,A9342,'RELACION PAGO DE CAJA'!K$3:K$9173)+SUMIF('RELACION PAGO DE CAJA'!B$3:B$9173,A9342,'RELACION PAGO DE CAJA'!L$3:L$9173)+(SUMIF('RELACION PAGO DE CAJA'!B$3:B$9173,A9342,'RELACION PAGO DE CAJA'!M$3:M$408)+(SUMIF('RELACION PAGO DE CAJA'!B$3:B$9173,A9342,'RELACION PAGO DE CAJA'!N$3:N$9173)))))</f>
        <v>#REF!</v>
      </c>
    </row>
    <row r="9343" spans="1:10">
      <c r="A9343" s="16" t="str">
        <f t="shared" si="150"/>
        <v/>
      </c>
      <c r="B9343" s="93"/>
      <c r="C9343" s="97"/>
      <c r="D9343" s="25"/>
      <c r="E9343" s="91"/>
      <c r="F9343" s="98"/>
      <c r="G9343" s="23"/>
      <c r="H9343" s="23"/>
      <c r="I9343" s="23"/>
      <c r="J9343" s="14" t="e">
        <f ca="1">F9343-(G9343+(SUMIF('RELACION PAGO DE CAJA'!B$3:B$9173,A9343,'RELACION PAGO DE CAJA'!K$3:K$9173)+SUMIF('RELACION PAGO DE CAJA'!B$3:B$9173,A9343,'RELACION PAGO DE CAJA'!L$3:L$9173)+(SUMIF('RELACION PAGO DE CAJA'!B$3:B$9173,A9343,'RELACION PAGO DE CAJA'!M$3:M$408)+(SUMIF('RELACION PAGO DE CAJA'!B$3:B$9173,A9343,'RELACION PAGO DE CAJA'!N$3:N$9173)))))</f>
        <v>#REF!</v>
      </c>
    </row>
    <row r="9344" spans="1:10">
      <c r="A9344" s="16" t="str">
        <f t="shared" si="150"/>
        <v/>
      </c>
      <c r="B9344" s="93"/>
      <c r="C9344" s="97"/>
      <c r="D9344" s="25"/>
      <c r="E9344" s="91"/>
      <c r="F9344" s="98"/>
      <c r="G9344" s="23"/>
      <c r="H9344" s="23"/>
      <c r="I9344" s="23"/>
      <c r="J9344" s="14" t="e">
        <f ca="1">F9344-(G9344+(SUMIF('RELACION PAGO DE CAJA'!B$3:B$9173,A9344,'RELACION PAGO DE CAJA'!K$3:K$9173)+SUMIF('RELACION PAGO DE CAJA'!B$3:B$9173,A9344,'RELACION PAGO DE CAJA'!L$3:L$9173)+(SUMIF('RELACION PAGO DE CAJA'!B$3:B$9173,A9344,'RELACION PAGO DE CAJA'!M$3:M$408)+(SUMIF('RELACION PAGO DE CAJA'!B$3:B$9173,A9344,'RELACION PAGO DE CAJA'!N$3:N$9173)))))</f>
        <v>#REF!</v>
      </c>
    </row>
    <row r="9345" spans="1:10">
      <c r="A9345" s="16" t="str">
        <f t="shared" si="150"/>
        <v/>
      </c>
      <c r="B9345" s="93"/>
      <c r="C9345" s="97"/>
      <c r="D9345" s="25"/>
      <c r="E9345" s="91"/>
      <c r="F9345" s="98"/>
      <c r="G9345" s="23"/>
      <c r="H9345" s="23"/>
      <c r="I9345" s="23"/>
      <c r="J9345" s="14" t="e">
        <f ca="1">F9345-(G9345+(SUMIF('RELACION PAGO DE CAJA'!B$3:B$9173,A9345,'RELACION PAGO DE CAJA'!K$3:K$9173)+SUMIF('RELACION PAGO DE CAJA'!B$3:B$9173,A9345,'RELACION PAGO DE CAJA'!L$3:L$9173)+(SUMIF('RELACION PAGO DE CAJA'!B$3:B$9173,A9345,'RELACION PAGO DE CAJA'!M$3:M$408)+(SUMIF('RELACION PAGO DE CAJA'!B$3:B$9173,A9345,'RELACION PAGO DE CAJA'!N$3:N$9173)))))</f>
        <v>#REF!</v>
      </c>
    </row>
    <row r="9346" spans="1:10">
      <c r="A9346" s="16" t="str">
        <f t="shared" si="150"/>
        <v/>
      </c>
      <c r="B9346" s="93"/>
      <c r="C9346" s="97"/>
      <c r="D9346" s="25"/>
      <c r="E9346" s="91"/>
      <c r="F9346" s="98"/>
      <c r="G9346" s="23"/>
      <c r="H9346" s="23"/>
      <c r="I9346" s="23"/>
      <c r="J9346" s="14" t="e">
        <f ca="1">F9346-(G9346+(SUMIF('RELACION PAGO DE CAJA'!B$3:B$9173,A9346,'RELACION PAGO DE CAJA'!K$3:K$9173)+SUMIF('RELACION PAGO DE CAJA'!B$3:B$9173,A9346,'RELACION PAGO DE CAJA'!L$3:L$9173)+(SUMIF('RELACION PAGO DE CAJA'!B$3:B$9173,A9346,'RELACION PAGO DE CAJA'!M$3:M$408)+(SUMIF('RELACION PAGO DE CAJA'!B$3:B$9173,A9346,'RELACION PAGO DE CAJA'!N$3:N$9173)))))</f>
        <v>#REF!</v>
      </c>
    </row>
    <row r="9347" spans="1:10">
      <c r="A9347" s="16" t="str">
        <f t="shared" si="150"/>
        <v/>
      </c>
      <c r="B9347" s="93"/>
      <c r="C9347" s="97"/>
      <c r="D9347" s="25"/>
      <c r="E9347" s="91"/>
      <c r="F9347" s="98"/>
      <c r="G9347" s="23"/>
      <c r="H9347" s="23"/>
      <c r="I9347" s="23"/>
      <c r="J9347" s="14" t="e">
        <f ca="1">F9347-(G9347+(SUMIF('RELACION PAGO DE CAJA'!B$3:B$9173,A9347,'RELACION PAGO DE CAJA'!K$3:K$9173)+SUMIF('RELACION PAGO DE CAJA'!B$3:B$9173,A9347,'RELACION PAGO DE CAJA'!L$3:L$9173)+(SUMIF('RELACION PAGO DE CAJA'!B$3:B$9173,A9347,'RELACION PAGO DE CAJA'!M$3:M$408)+(SUMIF('RELACION PAGO DE CAJA'!B$3:B$9173,A9347,'RELACION PAGO DE CAJA'!N$3:N$9173)))))</f>
        <v>#REF!</v>
      </c>
    </row>
    <row r="9348" spans="1:10">
      <c r="A9348" s="16" t="str">
        <f t="shared" si="150"/>
        <v/>
      </c>
      <c r="B9348" s="93"/>
      <c r="C9348" s="97"/>
      <c r="D9348" s="25"/>
      <c r="E9348" s="91"/>
      <c r="F9348" s="98"/>
      <c r="G9348" s="23"/>
      <c r="H9348" s="23"/>
      <c r="I9348" s="23"/>
      <c r="J9348" s="14" t="e">
        <f ca="1">F9348-(G9348+(SUMIF('RELACION PAGO DE CAJA'!B$3:B$9173,A9348,'RELACION PAGO DE CAJA'!K$3:K$9173)+SUMIF('RELACION PAGO DE CAJA'!B$3:B$9173,A9348,'RELACION PAGO DE CAJA'!L$3:L$9173)+(SUMIF('RELACION PAGO DE CAJA'!B$3:B$9173,A9348,'RELACION PAGO DE CAJA'!M$3:M$408)+(SUMIF('RELACION PAGO DE CAJA'!B$3:B$9173,A9348,'RELACION PAGO DE CAJA'!N$3:N$9173)))))</f>
        <v>#REF!</v>
      </c>
    </row>
    <row r="9349" spans="1:10">
      <c r="A9349" s="16" t="str">
        <f t="shared" si="150"/>
        <v/>
      </c>
      <c r="B9349" s="93"/>
      <c r="C9349" s="97"/>
      <c r="D9349" s="25"/>
      <c r="E9349" s="91"/>
      <c r="F9349" s="98"/>
      <c r="G9349" s="23"/>
      <c r="H9349" s="23"/>
      <c r="I9349" s="23"/>
      <c r="J9349" s="14" t="e">
        <f ca="1">F9349-(G9349+(SUMIF('RELACION PAGO DE CAJA'!B$3:B$9173,A9349,'RELACION PAGO DE CAJA'!K$3:K$9173)+SUMIF('RELACION PAGO DE CAJA'!B$3:B$9173,A9349,'RELACION PAGO DE CAJA'!L$3:L$9173)+(SUMIF('RELACION PAGO DE CAJA'!B$3:B$9173,A9349,'RELACION PAGO DE CAJA'!M$3:M$408)+(SUMIF('RELACION PAGO DE CAJA'!B$3:B$9173,A9349,'RELACION PAGO DE CAJA'!N$3:N$9173)))))</f>
        <v>#REF!</v>
      </c>
    </row>
    <row r="9350" spans="1:10">
      <c r="A9350" s="16" t="str">
        <f t="shared" si="150"/>
        <v/>
      </c>
      <c r="B9350" s="93"/>
      <c r="C9350" s="97"/>
      <c r="D9350" s="25"/>
      <c r="E9350" s="91"/>
      <c r="F9350" s="98"/>
      <c r="G9350" s="23"/>
      <c r="H9350" s="23"/>
      <c r="I9350" s="23"/>
      <c r="J9350" s="14" t="e">
        <f ca="1">F9350-(G9350+(SUMIF('RELACION PAGO DE CAJA'!B$3:B$9173,A9350,'RELACION PAGO DE CAJA'!K$3:K$9173)+SUMIF('RELACION PAGO DE CAJA'!B$3:B$9173,A9350,'RELACION PAGO DE CAJA'!L$3:L$9173)+(SUMIF('RELACION PAGO DE CAJA'!B$3:B$9173,A9350,'RELACION PAGO DE CAJA'!M$3:M$408)+(SUMIF('RELACION PAGO DE CAJA'!B$3:B$9173,A9350,'RELACION PAGO DE CAJA'!N$3:N$9173)))))</f>
        <v>#REF!</v>
      </c>
    </row>
    <row r="9351" spans="1:10">
      <c r="A9351" s="16" t="str">
        <f t="shared" si="150"/>
        <v/>
      </c>
      <c r="B9351" s="93"/>
      <c r="C9351" s="97"/>
      <c r="D9351" s="25"/>
      <c r="E9351" s="91"/>
      <c r="F9351" s="98"/>
      <c r="G9351" s="23"/>
      <c r="H9351" s="23"/>
      <c r="I9351" s="23"/>
      <c r="J9351" s="14" t="e">
        <f ca="1">F9351-(G9351+(SUMIF('RELACION PAGO DE CAJA'!B$3:B$9173,A9351,'RELACION PAGO DE CAJA'!K$3:K$9173)+SUMIF('RELACION PAGO DE CAJA'!B$3:B$9173,A9351,'RELACION PAGO DE CAJA'!L$3:L$9173)+(SUMIF('RELACION PAGO DE CAJA'!B$3:B$9173,A9351,'RELACION PAGO DE CAJA'!M$3:M$408)+(SUMIF('RELACION PAGO DE CAJA'!B$3:B$9173,A9351,'RELACION PAGO DE CAJA'!N$3:N$9173)))))</f>
        <v>#REF!</v>
      </c>
    </row>
    <row r="9352" spans="1:10">
      <c r="A9352" s="16" t="str">
        <f t="shared" si="150"/>
        <v/>
      </c>
      <c r="B9352" s="93"/>
      <c r="C9352" s="97"/>
      <c r="D9352" s="25"/>
      <c r="E9352" s="91"/>
      <c r="F9352" s="98"/>
      <c r="G9352" s="23"/>
      <c r="H9352" s="23"/>
      <c r="I9352" s="23"/>
      <c r="J9352" s="14" t="e">
        <f ca="1">F9352-(G9352+(SUMIF('RELACION PAGO DE CAJA'!B$3:B$9173,A9352,'RELACION PAGO DE CAJA'!K$3:K$9173)+SUMIF('RELACION PAGO DE CAJA'!B$3:B$9173,A9352,'RELACION PAGO DE CAJA'!L$3:L$9173)+(SUMIF('RELACION PAGO DE CAJA'!B$3:B$9173,A9352,'RELACION PAGO DE CAJA'!M$3:M$408)+(SUMIF('RELACION PAGO DE CAJA'!B$3:B$9173,A9352,'RELACION PAGO DE CAJA'!N$3:N$9173)))))</f>
        <v>#REF!</v>
      </c>
    </row>
    <row r="9353" spans="1:10">
      <c r="A9353" s="16" t="str">
        <f t="shared" si="150"/>
        <v/>
      </c>
      <c r="B9353" s="93"/>
      <c r="C9353" s="97"/>
      <c r="D9353" s="25"/>
      <c r="E9353" s="91"/>
      <c r="F9353" s="98"/>
      <c r="G9353" s="23"/>
      <c r="H9353" s="23"/>
      <c r="I9353" s="23"/>
      <c r="J9353" s="14" t="e">
        <f ca="1">F9353-(G9353+(SUMIF('RELACION PAGO DE CAJA'!B$3:B$9173,A9353,'RELACION PAGO DE CAJA'!K$3:K$9173)+SUMIF('RELACION PAGO DE CAJA'!B$3:B$9173,A9353,'RELACION PAGO DE CAJA'!L$3:L$9173)+(SUMIF('RELACION PAGO DE CAJA'!B$3:B$9173,A9353,'RELACION PAGO DE CAJA'!M$3:M$408)+(SUMIF('RELACION PAGO DE CAJA'!B$3:B$9173,A9353,'RELACION PAGO DE CAJA'!N$3:N$9173)))))</f>
        <v>#REF!</v>
      </c>
    </row>
    <row r="9354" spans="1:10">
      <c r="A9354" s="16" t="str">
        <f t="shared" si="150"/>
        <v/>
      </c>
      <c r="B9354" s="93"/>
      <c r="C9354" s="97"/>
      <c r="D9354" s="25"/>
      <c r="E9354" s="91"/>
      <c r="F9354" s="98"/>
      <c r="G9354" s="23"/>
      <c r="H9354" s="23"/>
      <c r="I9354" s="23"/>
      <c r="J9354" s="14" t="e">
        <f ca="1">F9354-(G9354+(SUMIF('RELACION PAGO DE CAJA'!B$3:B$9173,A9354,'RELACION PAGO DE CAJA'!K$3:K$9173)+SUMIF('RELACION PAGO DE CAJA'!B$3:B$9173,A9354,'RELACION PAGO DE CAJA'!L$3:L$9173)+(SUMIF('RELACION PAGO DE CAJA'!B$3:B$9173,A9354,'RELACION PAGO DE CAJA'!M$3:M$408)+(SUMIF('RELACION PAGO DE CAJA'!B$3:B$9173,A9354,'RELACION PAGO DE CAJA'!N$3:N$9173)))))</f>
        <v>#REF!</v>
      </c>
    </row>
    <row r="9355" spans="1:10">
      <c r="A9355" s="16" t="str">
        <f t="shared" si="150"/>
        <v/>
      </c>
      <c r="B9355" s="93"/>
      <c r="C9355" s="97"/>
      <c r="D9355" s="25"/>
      <c r="E9355" s="91"/>
      <c r="F9355" s="98"/>
      <c r="G9355" s="23"/>
      <c r="H9355" s="23"/>
      <c r="I9355" s="23"/>
      <c r="J9355" s="14" t="e">
        <f ca="1">F9355-(G9355+(SUMIF('RELACION PAGO DE CAJA'!B$3:B$9173,A9355,'RELACION PAGO DE CAJA'!K$3:K$9173)+SUMIF('RELACION PAGO DE CAJA'!B$3:B$9173,A9355,'RELACION PAGO DE CAJA'!L$3:L$9173)+(SUMIF('RELACION PAGO DE CAJA'!B$3:B$9173,A9355,'RELACION PAGO DE CAJA'!M$3:M$408)+(SUMIF('RELACION PAGO DE CAJA'!B$3:B$9173,A9355,'RELACION PAGO DE CAJA'!N$3:N$9173)))))</f>
        <v>#REF!</v>
      </c>
    </row>
    <row r="9356" spans="1:10">
      <c r="A9356" s="16" t="str">
        <f t="shared" si="150"/>
        <v/>
      </c>
      <c r="B9356" s="93"/>
      <c r="C9356" s="97"/>
      <c r="D9356" s="25"/>
      <c r="E9356" s="91"/>
      <c r="F9356" s="98"/>
      <c r="G9356" s="23"/>
      <c r="H9356" s="23"/>
      <c r="I9356" s="23"/>
      <c r="J9356" s="14" t="e">
        <f ca="1">F9356-(G9356+(SUMIF('RELACION PAGO DE CAJA'!B$3:B$9173,A9356,'RELACION PAGO DE CAJA'!K$3:K$9173)+SUMIF('RELACION PAGO DE CAJA'!B$3:B$9173,A9356,'RELACION PAGO DE CAJA'!L$3:L$9173)+(SUMIF('RELACION PAGO DE CAJA'!B$3:B$9173,A9356,'RELACION PAGO DE CAJA'!M$3:M$408)+(SUMIF('RELACION PAGO DE CAJA'!B$3:B$9173,A9356,'RELACION PAGO DE CAJA'!N$3:N$9173)))))</f>
        <v>#REF!</v>
      </c>
    </row>
    <row r="9357" spans="1:10">
      <c r="A9357" s="16" t="str">
        <f t="shared" si="150"/>
        <v/>
      </c>
      <c r="B9357" s="93"/>
      <c r="C9357" s="97"/>
      <c r="D9357" s="25"/>
      <c r="E9357" s="91"/>
      <c r="F9357" s="98"/>
      <c r="G9357" s="23"/>
      <c r="H9357" s="23"/>
      <c r="I9357" s="23"/>
      <c r="J9357" s="14" t="e">
        <f ca="1">F9357-(G9357+(SUMIF('RELACION PAGO DE CAJA'!B$3:B$9173,A9357,'RELACION PAGO DE CAJA'!K$3:K$9173)+SUMIF('RELACION PAGO DE CAJA'!B$3:B$9173,A9357,'RELACION PAGO DE CAJA'!L$3:L$9173)+(SUMIF('RELACION PAGO DE CAJA'!B$3:B$9173,A9357,'RELACION PAGO DE CAJA'!M$3:M$408)+(SUMIF('RELACION PAGO DE CAJA'!B$3:B$9173,A9357,'RELACION PAGO DE CAJA'!N$3:N$9173)))))</f>
        <v>#REF!</v>
      </c>
    </row>
    <row r="9358" spans="1:10">
      <c r="A9358" s="16" t="str">
        <f t="shared" si="150"/>
        <v/>
      </c>
      <c r="B9358" s="93"/>
      <c r="C9358" s="97"/>
      <c r="D9358" s="25"/>
      <c r="E9358" s="91"/>
      <c r="F9358" s="98"/>
      <c r="G9358" s="23"/>
      <c r="H9358" s="23"/>
      <c r="I9358" s="23"/>
      <c r="J9358" s="14" t="e">
        <f ca="1">F9358-(G9358+(SUMIF('RELACION PAGO DE CAJA'!B$3:B$9173,A9358,'RELACION PAGO DE CAJA'!K$3:K$9173)+SUMIF('RELACION PAGO DE CAJA'!B$3:B$9173,A9358,'RELACION PAGO DE CAJA'!L$3:L$9173)+(SUMIF('RELACION PAGO DE CAJA'!B$3:B$9173,A9358,'RELACION PAGO DE CAJA'!M$3:M$408)+(SUMIF('RELACION PAGO DE CAJA'!B$3:B$9173,A9358,'RELACION PAGO DE CAJA'!N$3:N$9173)))))</f>
        <v>#REF!</v>
      </c>
    </row>
    <row r="9359" spans="1:10">
      <c r="A9359" s="16" t="str">
        <f t="shared" si="150"/>
        <v/>
      </c>
      <c r="B9359" s="93"/>
      <c r="C9359" s="97"/>
      <c r="D9359" s="25"/>
      <c r="E9359" s="91"/>
      <c r="F9359" s="98"/>
      <c r="G9359" s="23"/>
      <c r="H9359" s="23"/>
      <c r="I9359" s="23"/>
      <c r="J9359" s="14" t="e">
        <f ca="1">F9359-(G9359+(SUMIF('RELACION PAGO DE CAJA'!B$3:B$9173,A9359,'RELACION PAGO DE CAJA'!K$3:K$9173)+SUMIF('RELACION PAGO DE CAJA'!B$3:B$9173,A9359,'RELACION PAGO DE CAJA'!L$3:L$9173)+(SUMIF('RELACION PAGO DE CAJA'!B$3:B$9173,A9359,'RELACION PAGO DE CAJA'!M$3:M$408)+(SUMIF('RELACION PAGO DE CAJA'!B$3:B$9173,A9359,'RELACION PAGO DE CAJA'!N$3:N$9173)))))</f>
        <v>#REF!</v>
      </c>
    </row>
    <row r="9360" spans="1:10">
      <c r="A9360" s="16" t="str">
        <f t="shared" si="150"/>
        <v/>
      </c>
      <c r="B9360" s="93"/>
      <c r="C9360" s="97"/>
      <c r="D9360" s="25"/>
      <c r="E9360" s="91"/>
      <c r="F9360" s="98"/>
      <c r="G9360" s="23"/>
      <c r="H9360" s="23"/>
      <c r="I9360" s="23"/>
      <c r="J9360" s="14" t="e">
        <f ca="1">F9360-(G9360+(SUMIF('RELACION PAGO DE CAJA'!B$3:B$9173,A9360,'RELACION PAGO DE CAJA'!K$3:K$9173)+SUMIF('RELACION PAGO DE CAJA'!B$3:B$9173,A9360,'RELACION PAGO DE CAJA'!L$3:L$9173)+(SUMIF('RELACION PAGO DE CAJA'!B$3:B$9173,A9360,'RELACION PAGO DE CAJA'!M$3:M$408)+(SUMIF('RELACION PAGO DE CAJA'!B$3:B$9173,A9360,'RELACION PAGO DE CAJA'!N$3:N$9173)))))</f>
        <v>#REF!</v>
      </c>
    </row>
    <row r="9361" spans="1:10">
      <c r="A9361" s="16" t="str">
        <f t="shared" si="150"/>
        <v/>
      </c>
      <c r="B9361" s="93"/>
      <c r="C9361" s="97"/>
      <c r="D9361" s="25"/>
      <c r="E9361" s="91"/>
      <c r="F9361" s="98"/>
      <c r="G9361" s="23"/>
      <c r="H9361" s="23"/>
      <c r="I9361" s="23"/>
      <c r="J9361" s="14" t="e">
        <f ca="1">F9361-(G9361+(SUMIF('RELACION PAGO DE CAJA'!B$3:B$9173,A9361,'RELACION PAGO DE CAJA'!K$3:K$9173)+SUMIF('RELACION PAGO DE CAJA'!B$3:B$9173,A9361,'RELACION PAGO DE CAJA'!L$3:L$9173)+(SUMIF('RELACION PAGO DE CAJA'!B$3:B$9173,A9361,'RELACION PAGO DE CAJA'!M$3:M$408)+(SUMIF('RELACION PAGO DE CAJA'!B$3:B$9173,A9361,'RELACION PAGO DE CAJA'!N$3:N$9173)))))</f>
        <v>#REF!</v>
      </c>
    </row>
    <row r="9362" spans="1:10">
      <c r="A9362" s="16" t="str">
        <f t="shared" si="150"/>
        <v/>
      </c>
      <c r="B9362" s="93"/>
      <c r="C9362" s="97"/>
      <c r="D9362" s="25"/>
      <c r="E9362" s="91"/>
      <c r="F9362" s="98"/>
      <c r="G9362" s="23"/>
      <c r="H9362" s="23"/>
      <c r="I9362" s="23"/>
      <c r="J9362" s="14" t="e">
        <f ca="1">F9362-(G9362+(SUMIF('RELACION PAGO DE CAJA'!B$3:B$9173,A9362,'RELACION PAGO DE CAJA'!K$3:K$9173)+SUMIF('RELACION PAGO DE CAJA'!B$3:B$9173,A9362,'RELACION PAGO DE CAJA'!L$3:L$9173)+(SUMIF('RELACION PAGO DE CAJA'!B$3:B$9173,A9362,'RELACION PAGO DE CAJA'!M$3:M$408)+(SUMIF('RELACION PAGO DE CAJA'!B$3:B$9173,A9362,'RELACION PAGO DE CAJA'!N$3:N$9173)))))</f>
        <v>#REF!</v>
      </c>
    </row>
    <row r="9363" spans="1:10">
      <c r="A9363" s="16" t="str">
        <f t="shared" si="150"/>
        <v/>
      </c>
      <c r="B9363" s="93"/>
      <c r="C9363" s="97"/>
      <c r="D9363" s="25"/>
      <c r="E9363" s="91"/>
      <c r="F9363" s="98"/>
      <c r="G9363" s="23"/>
      <c r="H9363" s="23"/>
      <c r="I9363" s="23"/>
      <c r="J9363" s="14" t="e">
        <f ca="1">F9363-(G9363+(SUMIF('RELACION PAGO DE CAJA'!B$3:B$9173,A9363,'RELACION PAGO DE CAJA'!K$3:K$9173)+SUMIF('RELACION PAGO DE CAJA'!B$3:B$9173,A9363,'RELACION PAGO DE CAJA'!L$3:L$9173)+(SUMIF('RELACION PAGO DE CAJA'!B$3:B$9173,A9363,'RELACION PAGO DE CAJA'!M$3:M$408)+(SUMIF('RELACION PAGO DE CAJA'!B$3:B$9173,A9363,'RELACION PAGO DE CAJA'!N$3:N$9173)))))</f>
        <v>#REF!</v>
      </c>
    </row>
    <row r="9364" spans="1:10">
      <c r="A9364" s="16" t="str">
        <f t="shared" si="150"/>
        <v/>
      </c>
      <c r="B9364" s="93"/>
      <c r="C9364" s="97"/>
      <c r="D9364" s="25"/>
      <c r="E9364" s="91"/>
      <c r="F9364" s="98"/>
      <c r="G9364" s="23"/>
      <c r="H9364" s="23"/>
      <c r="I9364" s="23"/>
      <c r="J9364" s="14" t="e">
        <f ca="1">F9364-(G9364+(SUMIF('RELACION PAGO DE CAJA'!B$3:B$9173,A9364,'RELACION PAGO DE CAJA'!K$3:K$9173)+SUMIF('RELACION PAGO DE CAJA'!B$3:B$9173,A9364,'RELACION PAGO DE CAJA'!L$3:L$9173)+(SUMIF('RELACION PAGO DE CAJA'!B$3:B$9173,A9364,'RELACION PAGO DE CAJA'!M$3:M$408)+(SUMIF('RELACION PAGO DE CAJA'!B$3:B$9173,A9364,'RELACION PAGO DE CAJA'!N$3:N$9173)))))</f>
        <v>#REF!</v>
      </c>
    </row>
    <row r="9365" spans="1:10">
      <c r="A9365" s="16" t="str">
        <f t="shared" ref="A9365:A9428" si="151">CONCATENATE(B9365,D9365,E9365)</f>
        <v/>
      </c>
      <c r="B9365" s="93"/>
      <c r="C9365" s="97"/>
      <c r="D9365" s="25"/>
      <c r="E9365" s="91"/>
      <c r="F9365" s="98"/>
      <c r="G9365" s="23"/>
      <c r="H9365" s="23"/>
      <c r="I9365" s="23"/>
      <c r="J9365" s="14" t="e">
        <f ca="1">F9365-(G9365+(SUMIF('RELACION PAGO DE CAJA'!B$3:B$9173,A9365,'RELACION PAGO DE CAJA'!K$3:K$9173)+SUMIF('RELACION PAGO DE CAJA'!B$3:B$9173,A9365,'RELACION PAGO DE CAJA'!L$3:L$9173)+(SUMIF('RELACION PAGO DE CAJA'!B$3:B$9173,A9365,'RELACION PAGO DE CAJA'!M$3:M$408)+(SUMIF('RELACION PAGO DE CAJA'!B$3:B$9173,A9365,'RELACION PAGO DE CAJA'!N$3:N$9173)))))</f>
        <v>#REF!</v>
      </c>
    </row>
    <row r="9366" spans="1:10">
      <c r="A9366" s="16" t="str">
        <f t="shared" si="151"/>
        <v/>
      </c>
      <c r="B9366" s="93"/>
      <c r="C9366" s="97"/>
      <c r="D9366" s="25"/>
      <c r="E9366" s="91"/>
      <c r="F9366" s="98"/>
      <c r="G9366" s="23"/>
      <c r="H9366" s="23"/>
      <c r="I9366" s="23"/>
      <c r="J9366" s="14" t="e">
        <f ca="1">F9366-(G9366+(SUMIF('RELACION PAGO DE CAJA'!B$3:B$9173,A9366,'RELACION PAGO DE CAJA'!K$3:K$9173)+SUMIF('RELACION PAGO DE CAJA'!B$3:B$9173,A9366,'RELACION PAGO DE CAJA'!L$3:L$9173)+(SUMIF('RELACION PAGO DE CAJA'!B$3:B$9173,A9366,'RELACION PAGO DE CAJA'!M$3:M$408)+(SUMIF('RELACION PAGO DE CAJA'!B$3:B$9173,A9366,'RELACION PAGO DE CAJA'!N$3:N$9173)))))</f>
        <v>#REF!</v>
      </c>
    </row>
    <row r="9367" spans="1:10">
      <c r="A9367" s="16" t="str">
        <f t="shared" si="151"/>
        <v/>
      </c>
      <c r="B9367" s="93"/>
      <c r="C9367" s="97"/>
      <c r="D9367" s="25"/>
      <c r="E9367" s="91"/>
      <c r="F9367" s="98"/>
      <c r="G9367" s="23"/>
      <c r="H9367" s="23"/>
      <c r="I9367" s="23"/>
      <c r="J9367" s="14" t="e">
        <f ca="1">F9367-(G9367+(SUMIF('RELACION PAGO DE CAJA'!B$3:B$9173,A9367,'RELACION PAGO DE CAJA'!K$3:K$9173)+SUMIF('RELACION PAGO DE CAJA'!B$3:B$9173,A9367,'RELACION PAGO DE CAJA'!L$3:L$9173)+(SUMIF('RELACION PAGO DE CAJA'!B$3:B$9173,A9367,'RELACION PAGO DE CAJA'!M$3:M$408)+(SUMIF('RELACION PAGO DE CAJA'!B$3:B$9173,A9367,'RELACION PAGO DE CAJA'!N$3:N$9173)))))</f>
        <v>#REF!</v>
      </c>
    </row>
    <row r="9368" spans="1:10">
      <c r="A9368" s="16" t="str">
        <f t="shared" si="151"/>
        <v/>
      </c>
      <c r="B9368" s="93"/>
      <c r="C9368" s="97"/>
      <c r="D9368" s="25"/>
      <c r="E9368" s="91"/>
      <c r="F9368" s="98"/>
      <c r="G9368" s="23"/>
      <c r="H9368" s="23"/>
      <c r="I9368" s="23"/>
      <c r="J9368" s="14" t="e">
        <f ca="1">F9368-(G9368+(SUMIF('RELACION PAGO DE CAJA'!B$3:B$9173,A9368,'RELACION PAGO DE CAJA'!K$3:K$9173)+SUMIF('RELACION PAGO DE CAJA'!B$3:B$9173,A9368,'RELACION PAGO DE CAJA'!L$3:L$9173)+(SUMIF('RELACION PAGO DE CAJA'!B$3:B$9173,A9368,'RELACION PAGO DE CAJA'!M$3:M$408)+(SUMIF('RELACION PAGO DE CAJA'!B$3:B$9173,A9368,'RELACION PAGO DE CAJA'!N$3:N$9173)))))</f>
        <v>#REF!</v>
      </c>
    </row>
    <row r="9369" spans="1:10">
      <c r="A9369" s="16" t="str">
        <f t="shared" si="151"/>
        <v/>
      </c>
      <c r="B9369" s="93"/>
      <c r="C9369" s="97"/>
      <c r="D9369" s="25"/>
      <c r="E9369" s="91"/>
      <c r="F9369" s="98"/>
      <c r="G9369" s="23"/>
      <c r="H9369" s="23"/>
      <c r="I9369" s="23"/>
      <c r="J9369" s="14" t="e">
        <f ca="1">F9369-(G9369+(SUMIF('RELACION PAGO DE CAJA'!B$3:B$9173,A9369,'RELACION PAGO DE CAJA'!K$3:K$9173)+SUMIF('RELACION PAGO DE CAJA'!B$3:B$9173,A9369,'RELACION PAGO DE CAJA'!L$3:L$9173)+(SUMIF('RELACION PAGO DE CAJA'!B$3:B$9173,A9369,'RELACION PAGO DE CAJA'!M$3:M$408)+(SUMIF('RELACION PAGO DE CAJA'!B$3:B$9173,A9369,'RELACION PAGO DE CAJA'!N$3:N$9173)))))</f>
        <v>#REF!</v>
      </c>
    </row>
    <row r="9370" spans="1:10">
      <c r="A9370" s="16" t="str">
        <f t="shared" si="151"/>
        <v/>
      </c>
      <c r="B9370" s="93"/>
      <c r="C9370" s="97"/>
      <c r="D9370" s="25"/>
      <c r="E9370" s="91"/>
      <c r="F9370" s="98"/>
      <c r="G9370" s="23"/>
      <c r="H9370" s="23"/>
      <c r="I9370" s="23"/>
      <c r="J9370" s="14" t="e">
        <f ca="1">F9370-(G9370+(SUMIF('RELACION PAGO DE CAJA'!B$3:B$9173,A9370,'RELACION PAGO DE CAJA'!K$3:K$9173)+SUMIF('RELACION PAGO DE CAJA'!B$3:B$9173,A9370,'RELACION PAGO DE CAJA'!L$3:L$9173)+(SUMIF('RELACION PAGO DE CAJA'!B$3:B$9173,A9370,'RELACION PAGO DE CAJA'!M$3:M$408)+(SUMIF('RELACION PAGO DE CAJA'!B$3:B$9173,A9370,'RELACION PAGO DE CAJA'!N$3:N$9173)))))</f>
        <v>#REF!</v>
      </c>
    </row>
    <row r="9371" spans="1:10">
      <c r="A9371" s="16" t="str">
        <f t="shared" si="151"/>
        <v/>
      </c>
      <c r="B9371" s="93"/>
      <c r="C9371" s="97"/>
      <c r="D9371" s="25"/>
      <c r="E9371" s="91"/>
      <c r="F9371" s="98"/>
      <c r="G9371" s="23"/>
      <c r="H9371" s="23"/>
      <c r="I9371" s="23"/>
      <c r="J9371" s="14" t="e">
        <f ca="1">F9371-(G9371+(SUMIF('RELACION PAGO DE CAJA'!B$3:B$9173,A9371,'RELACION PAGO DE CAJA'!K$3:K$9173)+SUMIF('RELACION PAGO DE CAJA'!B$3:B$9173,A9371,'RELACION PAGO DE CAJA'!L$3:L$9173)+(SUMIF('RELACION PAGO DE CAJA'!B$3:B$9173,A9371,'RELACION PAGO DE CAJA'!M$3:M$408)+(SUMIF('RELACION PAGO DE CAJA'!B$3:B$9173,A9371,'RELACION PAGO DE CAJA'!N$3:N$9173)))))</f>
        <v>#REF!</v>
      </c>
    </row>
    <row r="9372" spans="1:10">
      <c r="A9372" s="16" t="str">
        <f t="shared" si="151"/>
        <v/>
      </c>
      <c r="B9372" s="93"/>
      <c r="C9372" s="97"/>
      <c r="D9372" s="25"/>
      <c r="E9372" s="91"/>
      <c r="F9372" s="98"/>
      <c r="G9372" s="23"/>
      <c r="H9372" s="23"/>
      <c r="I9372" s="23"/>
      <c r="J9372" s="14" t="e">
        <f ca="1">F9372-(G9372+(SUMIF('RELACION PAGO DE CAJA'!B$3:B$9173,A9372,'RELACION PAGO DE CAJA'!K$3:K$9173)+SUMIF('RELACION PAGO DE CAJA'!B$3:B$9173,A9372,'RELACION PAGO DE CAJA'!L$3:L$9173)+(SUMIF('RELACION PAGO DE CAJA'!B$3:B$9173,A9372,'RELACION PAGO DE CAJA'!M$3:M$408)+(SUMIF('RELACION PAGO DE CAJA'!B$3:B$9173,A9372,'RELACION PAGO DE CAJA'!N$3:N$9173)))))</f>
        <v>#REF!</v>
      </c>
    </row>
    <row r="9373" spans="1:10">
      <c r="A9373" s="16" t="str">
        <f t="shared" si="151"/>
        <v/>
      </c>
      <c r="B9373" s="93"/>
      <c r="C9373" s="97"/>
      <c r="D9373" s="25"/>
      <c r="E9373" s="91"/>
      <c r="F9373" s="98"/>
      <c r="G9373" s="23"/>
      <c r="H9373" s="23"/>
      <c r="I9373" s="23"/>
      <c r="J9373" s="14" t="e">
        <f ca="1">F9373-(G9373+(SUMIF('RELACION PAGO DE CAJA'!B$3:B$9173,A9373,'RELACION PAGO DE CAJA'!K$3:K$9173)+SUMIF('RELACION PAGO DE CAJA'!B$3:B$9173,A9373,'RELACION PAGO DE CAJA'!L$3:L$9173)+(SUMIF('RELACION PAGO DE CAJA'!B$3:B$9173,A9373,'RELACION PAGO DE CAJA'!M$3:M$408)+(SUMIF('RELACION PAGO DE CAJA'!B$3:B$9173,A9373,'RELACION PAGO DE CAJA'!N$3:N$9173)))))</f>
        <v>#REF!</v>
      </c>
    </row>
    <row r="9374" spans="1:10">
      <c r="A9374" s="16" t="str">
        <f t="shared" si="151"/>
        <v/>
      </c>
      <c r="B9374" s="93"/>
      <c r="C9374" s="97"/>
      <c r="D9374" s="25"/>
      <c r="E9374" s="91"/>
      <c r="F9374" s="98"/>
      <c r="G9374" s="23"/>
      <c r="H9374" s="23"/>
      <c r="I9374" s="23"/>
      <c r="J9374" s="14" t="e">
        <f ca="1">F9374-(G9374+(SUMIF('RELACION PAGO DE CAJA'!B$3:B$9173,A9374,'RELACION PAGO DE CAJA'!K$3:K$9173)+SUMIF('RELACION PAGO DE CAJA'!B$3:B$9173,A9374,'RELACION PAGO DE CAJA'!L$3:L$9173)+(SUMIF('RELACION PAGO DE CAJA'!B$3:B$9173,A9374,'RELACION PAGO DE CAJA'!M$3:M$408)+(SUMIF('RELACION PAGO DE CAJA'!B$3:B$9173,A9374,'RELACION PAGO DE CAJA'!N$3:N$9173)))))</f>
        <v>#REF!</v>
      </c>
    </row>
    <row r="9375" spans="1:10">
      <c r="A9375" s="16" t="str">
        <f t="shared" si="151"/>
        <v/>
      </c>
      <c r="B9375" s="93"/>
      <c r="C9375" s="97"/>
      <c r="D9375" s="25"/>
      <c r="E9375" s="91"/>
      <c r="F9375" s="98"/>
      <c r="G9375" s="23"/>
      <c r="H9375" s="23"/>
      <c r="I9375" s="23"/>
      <c r="J9375" s="14" t="e">
        <f ca="1">F9375-(G9375+(SUMIF('RELACION PAGO DE CAJA'!B$3:B$9173,A9375,'RELACION PAGO DE CAJA'!K$3:K$9173)+SUMIF('RELACION PAGO DE CAJA'!B$3:B$9173,A9375,'RELACION PAGO DE CAJA'!L$3:L$9173)+(SUMIF('RELACION PAGO DE CAJA'!B$3:B$9173,A9375,'RELACION PAGO DE CAJA'!M$3:M$408)+(SUMIF('RELACION PAGO DE CAJA'!B$3:B$9173,A9375,'RELACION PAGO DE CAJA'!N$3:N$9173)))))</f>
        <v>#REF!</v>
      </c>
    </row>
    <row r="9376" spans="1:10">
      <c r="A9376" s="16" t="str">
        <f t="shared" si="151"/>
        <v/>
      </c>
      <c r="B9376" s="93"/>
      <c r="C9376" s="97"/>
      <c r="D9376" s="25"/>
      <c r="E9376" s="91"/>
      <c r="F9376" s="98"/>
      <c r="G9376" s="23"/>
      <c r="H9376" s="23"/>
      <c r="I9376" s="23"/>
      <c r="J9376" s="14" t="e">
        <f ca="1">F9376-(G9376+(SUMIF('RELACION PAGO DE CAJA'!B$3:B$9173,A9376,'RELACION PAGO DE CAJA'!K$3:K$9173)+SUMIF('RELACION PAGO DE CAJA'!B$3:B$9173,A9376,'RELACION PAGO DE CAJA'!L$3:L$9173)+(SUMIF('RELACION PAGO DE CAJA'!B$3:B$9173,A9376,'RELACION PAGO DE CAJA'!M$3:M$408)+(SUMIF('RELACION PAGO DE CAJA'!B$3:B$9173,A9376,'RELACION PAGO DE CAJA'!N$3:N$9173)))))</f>
        <v>#REF!</v>
      </c>
    </row>
    <row r="9377" spans="1:10">
      <c r="A9377" s="16" t="str">
        <f t="shared" si="151"/>
        <v/>
      </c>
      <c r="B9377" s="93"/>
      <c r="C9377" s="97"/>
      <c r="D9377" s="25"/>
      <c r="E9377" s="91"/>
      <c r="F9377" s="98"/>
      <c r="G9377" s="23"/>
      <c r="H9377" s="23"/>
      <c r="I9377" s="23"/>
      <c r="J9377" s="14" t="e">
        <f ca="1">F9377-(G9377+(SUMIF('RELACION PAGO DE CAJA'!B$3:B$9173,A9377,'RELACION PAGO DE CAJA'!K$3:K$9173)+SUMIF('RELACION PAGO DE CAJA'!B$3:B$9173,A9377,'RELACION PAGO DE CAJA'!L$3:L$9173)+(SUMIF('RELACION PAGO DE CAJA'!B$3:B$9173,A9377,'RELACION PAGO DE CAJA'!M$3:M$408)+(SUMIF('RELACION PAGO DE CAJA'!B$3:B$9173,A9377,'RELACION PAGO DE CAJA'!N$3:N$9173)))))</f>
        <v>#REF!</v>
      </c>
    </row>
    <row r="9378" spans="1:10">
      <c r="A9378" s="16" t="str">
        <f t="shared" si="151"/>
        <v/>
      </c>
      <c r="B9378" s="93"/>
      <c r="C9378" s="97"/>
      <c r="D9378" s="25"/>
      <c r="E9378" s="91"/>
      <c r="F9378" s="98"/>
      <c r="G9378" s="23"/>
      <c r="H9378" s="23"/>
      <c r="I9378" s="23"/>
      <c r="J9378" s="14" t="e">
        <f ca="1">F9378-(G9378+(SUMIF('RELACION PAGO DE CAJA'!B$3:B$9173,A9378,'RELACION PAGO DE CAJA'!K$3:K$9173)+SUMIF('RELACION PAGO DE CAJA'!B$3:B$9173,A9378,'RELACION PAGO DE CAJA'!L$3:L$9173)+(SUMIF('RELACION PAGO DE CAJA'!B$3:B$9173,A9378,'RELACION PAGO DE CAJA'!M$3:M$408)+(SUMIF('RELACION PAGO DE CAJA'!B$3:B$9173,A9378,'RELACION PAGO DE CAJA'!N$3:N$9173)))))</f>
        <v>#REF!</v>
      </c>
    </row>
    <row r="9379" spans="1:10">
      <c r="A9379" s="16" t="str">
        <f t="shared" si="151"/>
        <v/>
      </c>
      <c r="B9379" s="93"/>
      <c r="C9379" s="97"/>
      <c r="D9379" s="25"/>
      <c r="E9379" s="91"/>
      <c r="F9379" s="98"/>
      <c r="G9379" s="23"/>
      <c r="H9379" s="23"/>
      <c r="I9379" s="23"/>
      <c r="J9379" s="14" t="e">
        <f ca="1">F9379-(G9379+(SUMIF('RELACION PAGO DE CAJA'!B$3:B$9173,A9379,'RELACION PAGO DE CAJA'!K$3:K$9173)+SUMIF('RELACION PAGO DE CAJA'!B$3:B$9173,A9379,'RELACION PAGO DE CAJA'!L$3:L$9173)+(SUMIF('RELACION PAGO DE CAJA'!B$3:B$9173,A9379,'RELACION PAGO DE CAJA'!M$3:M$408)+(SUMIF('RELACION PAGO DE CAJA'!B$3:B$9173,A9379,'RELACION PAGO DE CAJA'!N$3:N$9173)))))</f>
        <v>#REF!</v>
      </c>
    </row>
    <row r="9380" spans="1:10">
      <c r="A9380" s="16" t="str">
        <f t="shared" si="151"/>
        <v/>
      </c>
      <c r="B9380" s="93"/>
      <c r="C9380" s="97"/>
      <c r="D9380" s="25"/>
      <c r="E9380" s="91"/>
      <c r="F9380" s="98"/>
      <c r="G9380" s="23"/>
      <c r="H9380" s="23"/>
      <c r="I9380" s="23"/>
      <c r="J9380" s="14" t="e">
        <f ca="1">F9380-(G9380+(SUMIF('RELACION PAGO DE CAJA'!B$3:B$9173,A9380,'RELACION PAGO DE CAJA'!K$3:K$9173)+SUMIF('RELACION PAGO DE CAJA'!B$3:B$9173,A9380,'RELACION PAGO DE CAJA'!L$3:L$9173)+(SUMIF('RELACION PAGO DE CAJA'!B$3:B$9173,A9380,'RELACION PAGO DE CAJA'!M$3:M$408)+(SUMIF('RELACION PAGO DE CAJA'!B$3:B$9173,A9380,'RELACION PAGO DE CAJA'!N$3:N$9173)))))</f>
        <v>#REF!</v>
      </c>
    </row>
    <row r="9381" spans="1:10">
      <c r="A9381" s="16" t="str">
        <f t="shared" si="151"/>
        <v/>
      </c>
      <c r="B9381" s="93"/>
      <c r="C9381" s="97"/>
      <c r="D9381" s="25"/>
      <c r="E9381" s="91"/>
      <c r="F9381" s="98"/>
      <c r="G9381" s="23"/>
      <c r="H9381" s="23"/>
      <c r="I9381" s="23"/>
      <c r="J9381" s="14" t="e">
        <f ca="1">F9381-(G9381+(SUMIF('RELACION PAGO DE CAJA'!B$3:B$9173,A9381,'RELACION PAGO DE CAJA'!K$3:K$9173)+SUMIF('RELACION PAGO DE CAJA'!B$3:B$9173,A9381,'RELACION PAGO DE CAJA'!L$3:L$9173)+(SUMIF('RELACION PAGO DE CAJA'!B$3:B$9173,A9381,'RELACION PAGO DE CAJA'!M$3:M$408)+(SUMIF('RELACION PAGO DE CAJA'!B$3:B$9173,A9381,'RELACION PAGO DE CAJA'!N$3:N$9173)))))</f>
        <v>#REF!</v>
      </c>
    </row>
    <row r="9382" spans="1:10">
      <c r="A9382" s="16" t="str">
        <f t="shared" si="151"/>
        <v/>
      </c>
      <c r="B9382" s="93"/>
      <c r="C9382" s="97"/>
      <c r="D9382" s="25"/>
      <c r="E9382" s="91"/>
      <c r="F9382" s="98"/>
      <c r="G9382" s="23"/>
      <c r="H9382" s="23"/>
      <c r="I9382" s="23"/>
      <c r="J9382" s="14" t="e">
        <f ca="1">F9382-(G9382+(SUMIF('RELACION PAGO DE CAJA'!B$3:B$9173,A9382,'RELACION PAGO DE CAJA'!K$3:K$9173)+SUMIF('RELACION PAGO DE CAJA'!B$3:B$9173,A9382,'RELACION PAGO DE CAJA'!L$3:L$9173)+(SUMIF('RELACION PAGO DE CAJA'!B$3:B$9173,A9382,'RELACION PAGO DE CAJA'!M$3:M$408)+(SUMIF('RELACION PAGO DE CAJA'!B$3:B$9173,A9382,'RELACION PAGO DE CAJA'!N$3:N$9173)))))</f>
        <v>#REF!</v>
      </c>
    </row>
    <row r="9383" spans="1:10">
      <c r="A9383" s="16" t="str">
        <f t="shared" si="151"/>
        <v/>
      </c>
      <c r="B9383" s="93"/>
      <c r="C9383" s="97"/>
      <c r="D9383" s="25"/>
      <c r="E9383" s="91"/>
      <c r="F9383" s="98"/>
      <c r="G9383" s="23"/>
      <c r="H9383" s="23"/>
      <c r="I9383" s="23"/>
      <c r="J9383" s="14" t="e">
        <f ca="1">F9383-(G9383+(SUMIF('RELACION PAGO DE CAJA'!B$3:B$9173,A9383,'RELACION PAGO DE CAJA'!K$3:K$9173)+SUMIF('RELACION PAGO DE CAJA'!B$3:B$9173,A9383,'RELACION PAGO DE CAJA'!L$3:L$9173)+(SUMIF('RELACION PAGO DE CAJA'!B$3:B$9173,A9383,'RELACION PAGO DE CAJA'!M$3:M$408)+(SUMIF('RELACION PAGO DE CAJA'!B$3:B$9173,A9383,'RELACION PAGO DE CAJA'!N$3:N$9173)))))</f>
        <v>#REF!</v>
      </c>
    </row>
    <row r="9384" spans="1:10">
      <c r="A9384" s="16" t="str">
        <f t="shared" si="151"/>
        <v/>
      </c>
      <c r="B9384" s="93"/>
      <c r="C9384" s="97"/>
      <c r="D9384" s="25"/>
      <c r="E9384" s="91"/>
      <c r="F9384" s="98"/>
      <c r="G9384" s="23"/>
      <c r="H9384" s="23"/>
      <c r="I9384" s="23"/>
      <c r="J9384" s="14" t="e">
        <f ca="1">F9384-(G9384+(SUMIF('RELACION PAGO DE CAJA'!B$3:B$9173,A9384,'RELACION PAGO DE CAJA'!K$3:K$9173)+SUMIF('RELACION PAGO DE CAJA'!B$3:B$9173,A9384,'RELACION PAGO DE CAJA'!L$3:L$9173)+(SUMIF('RELACION PAGO DE CAJA'!B$3:B$9173,A9384,'RELACION PAGO DE CAJA'!M$3:M$408)+(SUMIF('RELACION PAGO DE CAJA'!B$3:B$9173,A9384,'RELACION PAGO DE CAJA'!N$3:N$9173)))))</f>
        <v>#REF!</v>
      </c>
    </row>
    <row r="9385" spans="1:10">
      <c r="A9385" s="16" t="str">
        <f t="shared" si="151"/>
        <v/>
      </c>
      <c r="B9385" s="93"/>
      <c r="C9385" s="97"/>
      <c r="D9385" s="25"/>
      <c r="E9385" s="91"/>
      <c r="F9385" s="98"/>
      <c r="G9385" s="23"/>
      <c r="H9385" s="23"/>
      <c r="I9385" s="23"/>
      <c r="J9385" s="14" t="e">
        <f ca="1">F9385-(G9385+(SUMIF('RELACION PAGO DE CAJA'!B$3:B$9173,A9385,'RELACION PAGO DE CAJA'!K$3:K$9173)+SUMIF('RELACION PAGO DE CAJA'!B$3:B$9173,A9385,'RELACION PAGO DE CAJA'!L$3:L$9173)+(SUMIF('RELACION PAGO DE CAJA'!B$3:B$9173,A9385,'RELACION PAGO DE CAJA'!M$3:M$408)+(SUMIF('RELACION PAGO DE CAJA'!B$3:B$9173,A9385,'RELACION PAGO DE CAJA'!N$3:N$9173)))))</f>
        <v>#REF!</v>
      </c>
    </row>
    <row r="9386" spans="1:10">
      <c r="A9386" s="16" t="str">
        <f t="shared" si="151"/>
        <v/>
      </c>
      <c r="B9386" s="93"/>
      <c r="C9386" s="97"/>
      <c r="D9386" s="25"/>
      <c r="E9386" s="91"/>
      <c r="F9386" s="98"/>
      <c r="G9386" s="23"/>
      <c r="H9386" s="23"/>
      <c r="I9386" s="23"/>
      <c r="J9386" s="14" t="e">
        <f ca="1">F9386-(G9386+(SUMIF('RELACION PAGO DE CAJA'!B$3:B$9173,A9386,'RELACION PAGO DE CAJA'!K$3:K$9173)+SUMIF('RELACION PAGO DE CAJA'!B$3:B$9173,A9386,'RELACION PAGO DE CAJA'!L$3:L$9173)+(SUMIF('RELACION PAGO DE CAJA'!B$3:B$9173,A9386,'RELACION PAGO DE CAJA'!M$3:M$408)+(SUMIF('RELACION PAGO DE CAJA'!B$3:B$9173,A9386,'RELACION PAGO DE CAJA'!N$3:N$9173)))))</f>
        <v>#REF!</v>
      </c>
    </row>
    <row r="9387" spans="1:10">
      <c r="A9387" s="16" t="str">
        <f t="shared" si="151"/>
        <v/>
      </c>
      <c r="B9387" s="93"/>
      <c r="C9387" s="97"/>
      <c r="D9387" s="25"/>
      <c r="E9387" s="91"/>
      <c r="F9387" s="98"/>
      <c r="G9387" s="23"/>
      <c r="H9387" s="23"/>
      <c r="I9387" s="23"/>
      <c r="J9387" s="14" t="e">
        <f ca="1">F9387-(G9387+(SUMIF('RELACION PAGO DE CAJA'!B$3:B$9173,A9387,'RELACION PAGO DE CAJA'!K$3:K$9173)+SUMIF('RELACION PAGO DE CAJA'!B$3:B$9173,A9387,'RELACION PAGO DE CAJA'!L$3:L$9173)+(SUMIF('RELACION PAGO DE CAJA'!B$3:B$9173,A9387,'RELACION PAGO DE CAJA'!M$3:M$408)+(SUMIF('RELACION PAGO DE CAJA'!B$3:B$9173,A9387,'RELACION PAGO DE CAJA'!N$3:N$9173)))))</f>
        <v>#REF!</v>
      </c>
    </row>
    <row r="9388" spans="1:10">
      <c r="A9388" s="16" t="str">
        <f t="shared" si="151"/>
        <v/>
      </c>
      <c r="B9388" s="93"/>
      <c r="C9388" s="97"/>
      <c r="D9388" s="25"/>
      <c r="E9388" s="91"/>
      <c r="F9388" s="98"/>
      <c r="G9388" s="23"/>
      <c r="H9388" s="23"/>
      <c r="I9388" s="23"/>
      <c r="J9388" s="14" t="e">
        <f ca="1">F9388-(G9388+(SUMIF('RELACION PAGO DE CAJA'!B$3:B$9173,A9388,'RELACION PAGO DE CAJA'!K$3:K$9173)+SUMIF('RELACION PAGO DE CAJA'!B$3:B$9173,A9388,'RELACION PAGO DE CAJA'!L$3:L$9173)+(SUMIF('RELACION PAGO DE CAJA'!B$3:B$9173,A9388,'RELACION PAGO DE CAJA'!M$3:M$408)+(SUMIF('RELACION PAGO DE CAJA'!B$3:B$9173,A9388,'RELACION PAGO DE CAJA'!N$3:N$9173)))))</f>
        <v>#REF!</v>
      </c>
    </row>
    <row r="9389" spans="1:10">
      <c r="A9389" s="16" t="str">
        <f t="shared" si="151"/>
        <v/>
      </c>
      <c r="B9389" s="93"/>
      <c r="C9389" s="97"/>
      <c r="D9389" s="25"/>
      <c r="E9389" s="91"/>
      <c r="F9389" s="98"/>
      <c r="G9389" s="23"/>
      <c r="H9389" s="23"/>
      <c r="I9389" s="23"/>
      <c r="J9389" s="14" t="e">
        <f ca="1">F9389-(G9389+(SUMIF('RELACION PAGO DE CAJA'!B$3:B$9173,A9389,'RELACION PAGO DE CAJA'!K$3:K$9173)+SUMIF('RELACION PAGO DE CAJA'!B$3:B$9173,A9389,'RELACION PAGO DE CAJA'!L$3:L$9173)+(SUMIF('RELACION PAGO DE CAJA'!B$3:B$9173,A9389,'RELACION PAGO DE CAJA'!M$3:M$408)+(SUMIF('RELACION PAGO DE CAJA'!B$3:B$9173,A9389,'RELACION PAGO DE CAJA'!N$3:N$9173)))))</f>
        <v>#REF!</v>
      </c>
    </row>
    <row r="9390" spans="1:10">
      <c r="A9390" s="16" t="str">
        <f t="shared" si="151"/>
        <v/>
      </c>
      <c r="B9390" s="93"/>
      <c r="C9390" s="97"/>
      <c r="D9390" s="25"/>
      <c r="E9390" s="91"/>
      <c r="F9390" s="98"/>
      <c r="G9390" s="23"/>
      <c r="H9390" s="23"/>
      <c r="I9390" s="23"/>
      <c r="J9390" s="14" t="e">
        <f ca="1">F9390-(G9390+(SUMIF('RELACION PAGO DE CAJA'!B$3:B$9173,A9390,'RELACION PAGO DE CAJA'!K$3:K$9173)+SUMIF('RELACION PAGO DE CAJA'!B$3:B$9173,A9390,'RELACION PAGO DE CAJA'!L$3:L$9173)+(SUMIF('RELACION PAGO DE CAJA'!B$3:B$9173,A9390,'RELACION PAGO DE CAJA'!M$3:M$408)+(SUMIF('RELACION PAGO DE CAJA'!B$3:B$9173,A9390,'RELACION PAGO DE CAJA'!N$3:N$9173)))))</f>
        <v>#REF!</v>
      </c>
    </row>
    <row r="9391" spans="1:10">
      <c r="A9391" s="16" t="str">
        <f t="shared" si="151"/>
        <v/>
      </c>
      <c r="B9391" s="93"/>
      <c r="C9391" s="97"/>
      <c r="D9391" s="25"/>
      <c r="E9391" s="91"/>
      <c r="F9391" s="98"/>
      <c r="G9391" s="23"/>
      <c r="H9391" s="23"/>
      <c r="I9391" s="23"/>
      <c r="J9391" s="14" t="e">
        <f ca="1">F9391-(G9391+(SUMIF('RELACION PAGO DE CAJA'!B$3:B$9173,A9391,'RELACION PAGO DE CAJA'!K$3:K$9173)+SUMIF('RELACION PAGO DE CAJA'!B$3:B$9173,A9391,'RELACION PAGO DE CAJA'!L$3:L$9173)+(SUMIF('RELACION PAGO DE CAJA'!B$3:B$9173,A9391,'RELACION PAGO DE CAJA'!M$3:M$408)+(SUMIF('RELACION PAGO DE CAJA'!B$3:B$9173,A9391,'RELACION PAGO DE CAJA'!N$3:N$9173)))))</f>
        <v>#REF!</v>
      </c>
    </row>
    <row r="9392" spans="1:10">
      <c r="A9392" s="16" t="str">
        <f t="shared" si="151"/>
        <v/>
      </c>
      <c r="B9392" s="93"/>
      <c r="C9392" s="97"/>
      <c r="D9392" s="25"/>
      <c r="E9392" s="91"/>
      <c r="F9392" s="98"/>
      <c r="G9392" s="23"/>
      <c r="H9392" s="23"/>
      <c r="I9392" s="23"/>
      <c r="J9392" s="14" t="e">
        <f ca="1">F9392-(G9392+(SUMIF('RELACION PAGO DE CAJA'!B$3:B$9173,A9392,'RELACION PAGO DE CAJA'!K$3:K$9173)+SUMIF('RELACION PAGO DE CAJA'!B$3:B$9173,A9392,'RELACION PAGO DE CAJA'!L$3:L$9173)+(SUMIF('RELACION PAGO DE CAJA'!B$3:B$9173,A9392,'RELACION PAGO DE CAJA'!M$3:M$408)+(SUMIF('RELACION PAGO DE CAJA'!B$3:B$9173,A9392,'RELACION PAGO DE CAJA'!N$3:N$9173)))))</f>
        <v>#REF!</v>
      </c>
    </row>
    <row r="9393" spans="1:10">
      <c r="A9393" s="16" t="str">
        <f t="shared" si="151"/>
        <v/>
      </c>
      <c r="B9393" s="93"/>
      <c r="C9393" s="97"/>
      <c r="D9393" s="25"/>
      <c r="E9393" s="91"/>
      <c r="F9393" s="98"/>
      <c r="G9393" s="23"/>
      <c r="H9393" s="23"/>
      <c r="I9393" s="23"/>
      <c r="J9393" s="14" t="e">
        <f ca="1">F9393-(G9393+(SUMIF('RELACION PAGO DE CAJA'!B$3:B$9173,A9393,'RELACION PAGO DE CAJA'!K$3:K$9173)+SUMIF('RELACION PAGO DE CAJA'!B$3:B$9173,A9393,'RELACION PAGO DE CAJA'!L$3:L$9173)+(SUMIF('RELACION PAGO DE CAJA'!B$3:B$9173,A9393,'RELACION PAGO DE CAJA'!M$3:M$408)+(SUMIF('RELACION PAGO DE CAJA'!B$3:B$9173,A9393,'RELACION PAGO DE CAJA'!N$3:N$9173)))))</f>
        <v>#REF!</v>
      </c>
    </row>
    <row r="9394" spans="1:10">
      <c r="A9394" s="16" t="str">
        <f t="shared" si="151"/>
        <v/>
      </c>
      <c r="B9394" s="93"/>
      <c r="C9394" s="97"/>
      <c r="D9394" s="25"/>
      <c r="E9394" s="91"/>
      <c r="F9394" s="98"/>
      <c r="G9394" s="23"/>
      <c r="H9394" s="23"/>
      <c r="I9394" s="23"/>
      <c r="J9394" s="14" t="e">
        <f ca="1">F9394-(G9394+(SUMIF('RELACION PAGO DE CAJA'!B$3:B$9173,A9394,'RELACION PAGO DE CAJA'!K$3:K$9173)+SUMIF('RELACION PAGO DE CAJA'!B$3:B$9173,A9394,'RELACION PAGO DE CAJA'!L$3:L$9173)+(SUMIF('RELACION PAGO DE CAJA'!B$3:B$9173,A9394,'RELACION PAGO DE CAJA'!M$3:M$408)+(SUMIF('RELACION PAGO DE CAJA'!B$3:B$9173,A9394,'RELACION PAGO DE CAJA'!N$3:N$9173)))))</f>
        <v>#REF!</v>
      </c>
    </row>
    <row r="9395" spans="1:10">
      <c r="A9395" s="16" t="str">
        <f t="shared" si="151"/>
        <v/>
      </c>
      <c r="B9395" s="93"/>
      <c r="C9395" s="97"/>
      <c r="D9395" s="25"/>
      <c r="E9395" s="91"/>
      <c r="F9395" s="98"/>
      <c r="G9395" s="23"/>
      <c r="H9395" s="23"/>
      <c r="I9395" s="23"/>
      <c r="J9395" s="14" t="e">
        <f ca="1">F9395-(G9395+(SUMIF('RELACION PAGO DE CAJA'!B$3:B$9173,A9395,'RELACION PAGO DE CAJA'!K$3:K$9173)+SUMIF('RELACION PAGO DE CAJA'!B$3:B$9173,A9395,'RELACION PAGO DE CAJA'!L$3:L$9173)+(SUMIF('RELACION PAGO DE CAJA'!B$3:B$9173,A9395,'RELACION PAGO DE CAJA'!M$3:M$408)+(SUMIF('RELACION PAGO DE CAJA'!B$3:B$9173,A9395,'RELACION PAGO DE CAJA'!N$3:N$9173)))))</f>
        <v>#REF!</v>
      </c>
    </row>
    <row r="9396" spans="1:10">
      <c r="A9396" s="16" t="str">
        <f t="shared" si="151"/>
        <v/>
      </c>
      <c r="B9396" s="93"/>
      <c r="C9396" s="97"/>
      <c r="D9396" s="25"/>
      <c r="E9396" s="91"/>
      <c r="F9396" s="98"/>
      <c r="G9396" s="23"/>
      <c r="H9396" s="23"/>
      <c r="I9396" s="23"/>
      <c r="J9396" s="14" t="e">
        <f ca="1">F9396-(G9396+(SUMIF('RELACION PAGO DE CAJA'!B$3:B$9173,A9396,'RELACION PAGO DE CAJA'!K$3:K$9173)+SUMIF('RELACION PAGO DE CAJA'!B$3:B$9173,A9396,'RELACION PAGO DE CAJA'!L$3:L$9173)+(SUMIF('RELACION PAGO DE CAJA'!B$3:B$9173,A9396,'RELACION PAGO DE CAJA'!M$3:M$408)+(SUMIF('RELACION PAGO DE CAJA'!B$3:B$9173,A9396,'RELACION PAGO DE CAJA'!N$3:N$9173)))))</f>
        <v>#REF!</v>
      </c>
    </row>
    <row r="9397" spans="1:10">
      <c r="A9397" s="16" t="str">
        <f t="shared" si="151"/>
        <v/>
      </c>
      <c r="B9397" s="93"/>
      <c r="C9397" s="97"/>
      <c r="D9397" s="25"/>
      <c r="E9397" s="91"/>
      <c r="F9397" s="98"/>
      <c r="G9397" s="23"/>
      <c r="H9397" s="23"/>
      <c r="I9397" s="23"/>
      <c r="J9397" s="14" t="e">
        <f ca="1">F9397-(G9397+(SUMIF('RELACION PAGO DE CAJA'!B$3:B$9173,A9397,'RELACION PAGO DE CAJA'!K$3:K$9173)+SUMIF('RELACION PAGO DE CAJA'!B$3:B$9173,A9397,'RELACION PAGO DE CAJA'!L$3:L$9173)+(SUMIF('RELACION PAGO DE CAJA'!B$3:B$9173,A9397,'RELACION PAGO DE CAJA'!M$3:M$408)+(SUMIF('RELACION PAGO DE CAJA'!B$3:B$9173,A9397,'RELACION PAGO DE CAJA'!N$3:N$9173)))))</f>
        <v>#REF!</v>
      </c>
    </row>
    <row r="9398" spans="1:10">
      <c r="A9398" s="16" t="str">
        <f t="shared" si="151"/>
        <v/>
      </c>
      <c r="B9398" s="93"/>
      <c r="C9398" s="97"/>
      <c r="D9398" s="25"/>
      <c r="E9398" s="91"/>
      <c r="F9398" s="98"/>
      <c r="G9398" s="23"/>
      <c r="H9398" s="23"/>
      <c r="I9398" s="23"/>
      <c r="J9398" s="14" t="e">
        <f ca="1">F9398-(G9398+(SUMIF('RELACION PAGO DE CAJA'!B$3:B$9173,A9398,'RELACION PAGO DE CAJA'!K$3:K$9173)+SUMIF('RELACION PAGO DE CAJA'!B$3:B$9173,A9398,'RELACION PAGO DE CAJA'!L$3:L$9173)+(SUMIF('RELACION PAGO DE CAJA'!B$3:B$9173,A9398,'RELACION PAGO DE CAJA'!M$3:M$408)+(SUMIF('RELACION PAGO DE CAJA'!B$3:B$9173,A9398,'RELACION PAGO DE CAJA'!N$3:N$9173)))))</f>
        <v>#REF!</v>
      </c>
    </row>
    <row r="9399" spans="1:10">
      <c r="A9399" s="16" t="str">
        <f t="shared" si="151"/>
        <v/>
      </c>
      <c r="B9399" s="93"/>
      <c r="C9399" s="97"/>
      <c r="D9399" s="25"/>
      <c r="E9399" s="91"/>
      <c r="F9399" s="98"/>
      <c r="G9399" s="23"/>
      <c r="H9399" s="23"/>
      <c r="I9399" s="23"/>
      <c r="J9399" s="14" t="e">
        <f ca="1">F9399-(G9399+(SUMIF('RELACION PAGO DE CAJA'!B$3:B$9173,A9399,'RELACION PAGO DE CAJA'!K$3:K$9173)+SUMIF('RELACION PAGO DE CAJA'!B$3:B$9173,A9399,'RELACION PAGO DE CAJA'!L$3:L$9173)+(SUMIF('RELACION PAGO DE CAJA'!B$3:B$9173,A9399,'RELACION PAGO DE CAJA'!M$3:M$408)+(SUMIF('RELACION PAGO DE CAJA'!B$3:B$9173,A9399,'RELACION PAGO DE CAJA'!N$3:N$9173)))))</f>
        <v>#REF!</v>
      </c>
    </row>
    <row r="9400" spans="1:10">
      <c r="A9400" s="16" t="str">
        <f t="shared" si="151"/>
        <v/>
      </c>
      <c r="B9400" s="93"/>
      <c r="C9400" s="97"/>
      <c r="D9400" s="25"/>
      <c r="E9400" s="91"/>
      <c r="F9400" s="98"/>
      <c r="G9400" s="23"/>
      <c r="H9400" s="23"/>
      <c r="I9400" s="23"/>
      <c r="J9400" s="14" t="e">
        <f ca="1">F9400-(G9400+(SUMIF('RELACION PAGO DE CAJA'!B$3:B$9173,A9400,'RELACION PAGO DE CAJA'!K$3:K$9173)+SUMIF('RELACION PAGO DE CAJA'!B$3:B$9173,A9400,'RELACION PAGO DE CAJA'!L$3:L$9173)+(SUMIF('RELACION PAGO DE CAJA'!B$3:B$9173,A9400,'RELACION PAGO DE CAJA'!M$3:M$408)+(SUMIF('RELACION PAGO DE CAJA'!B$3:B$9173,A9400,'RELACION PAGO DE CAJA'!N$3:N$9173)))))</f>
        <v>#REF!</v>
      </c>
    </row>
    <row r="9401" spans="1:10">
      <c r="A9401" s="16" t="str">
        <f t="shared" si="151"/>
        <v/>
      </c>
      <c r="B9401" s="93"/>
      <c r="C9401" s="97"/>
      <c r="D9401" s="25"/>
      <c r="E9401" s="91"/>
      <c r="F9401" s="98"/>
      <c r="G9401" s="23"/>
      <c r="H9401" s="23"/>
      <c r="I9401" s="23"/>
      <c r="J9401" s="14" t="e">
        <f ca="1">F9401-(G9401+(SUMIF('RELACION PAGO DE CAJA'!B$3:B$9173,A9401,'RELACION PAGO DE CAJA'!K$3:K$9173)+SUMIF('RELACION PAGO DE CAJA'!B$3:B$9173,A9401,'RELACION PAGO DE CAJA'!L$3:L$9173)+(SUMIF('RELACION PAGO DE CAJA'!B$3:B$9173,A9401,'RELACION PAGO DE CAJA'!M$3:M$408)+(SUMIF('RELACION PAGO DE CAJA'!B$3:B$9173,A9401,'RELACION PAGO DE CAJA'!N$3:N$9173)))))</f>
        <v>#REF!</v>
      </c>
    </row>
    <row r="9402" spans="1:10">
      <c r="A9402" s="16" t="str">
        <f t="shared" si="151"/>
        <v/>
      </c>
      <c r="B9402" s="93"/>
      <c r="C9402" s="97"/>
      <c r="D9402" s="25"/>
      <c r="E9402" s="91"/>
      <c r="F9402" s="98"/>
      <c r="G9402" s="23"/>
      <c r="H9402" s="23"/>
      <c r="I9402" s="23"/>
      <c r="J9402" s="14" t="e">
        <f ca="1">F9402-(G9402+(SUMIF('RELACION PAGO DE CAJA'!B$3:B$9173,A9402,'RELACION PAGO DE CAJA'!K$3:K$9173)+SUMIF('RELACION PAGO DE CAJA'!B$3:B$9173,A9402,'RELACION PAGO DE CAJA'!L$3:L$9173)+(SUMIF('RELACION PAGO DE CAJA'!B$3:B$9173,A9402,'RELACION PAGO DE CAJA'!M$3:M$408)+(SUMIF('RELACION PAGO DE CAJA'!B$3:B$9173,A9402,'RELACION PAGO DE CAJA'!N$3:N$9173)))))</f>
        <v>#REF!</v>
      </c>
    </row>
    <row r="9403" spans="1:10">
      <c r="A9403" s="16" t="str">
        <f t="shared" si="151"/>
        <v/>
      </c>
      <c r="B9403" s="93"/>
      <c r="C9403" s="97"/>
      <c r="D9403" s="25"/>
      <c r="E9403" s="91"/>
      <c r="F9403" s="98"/>
      <c r="G9403" s="23"/>
      <c r="H9403" s="23"/>
      <c r="I9403" s="23"/>
      <c r="J9403" s="14" t="e">
        <f ca="1">F9403-(G9403+(SUMIF('RELACION PAGO DE CAJA'!B$3:B$9173,A9403,'RELACION PAGO DE CAJA'!K$3:K$9173)+SUMIF('RELACION PAGO DE CAJA'!B$3:B$9173,A9403,'RELACION PAGO DE CAJA'!L$3:L$9173)+(SUMIF('RELACION PAGO DE CAJA'!B$3:B$9173,A9403,'RELACION PAGO DE CAJA'!M$3:M$408)+(SUMIF('RELACION PAGO DE CAJA'!B$3:B$9173,A9403,'RELACION PAGO DE CAJA'!N$3:N$9173)))))</f>
        <v>#REF!</v>
      </c>
    </row>
    <row r="9404" spans="1:10">
      <c r="A9404" s="16" t="str">
        <f t="shared" si="151"/>
        <v/>
      </c>
      <c r="B9404" s="93"/>
      <c r="C9404" s="97"/>
      <c r="D9404" s="25"/>
      <c r="E9404" s="91"/>
      <c r="F9404" s="98"/>
      <c r="G9404" s="23"/>
      <c r="H9404" s="23"/>
      <c r="I9404" s="23"/>
      <c r="J9404" s="14" t="e">
        <f ca="1">F9404-(G9404+(SUMIF('RELACION PAGO DE CAJA'!B$3:B$9173,A9404,'RELACION PAGO DE CAJA'!K$3:K$9173)+SUMIF('RELACION PAGO DE CAJA'!B$3:B$9173,A9404,'RELACION PAGO DE CAJA'!L$3:L$9173)+(SUMIF('RELACION PAGO DE CAJA'!B$3:B$9173,A9404,'RELACION PAGO DE CAJA'!M$3:M$408)+(SUMIF('RELACION PAGO DE CAJA'!B$3:B$9173,A9404,'RELACION PAGO DE CAJA'!N$3:N$9173)))))</f>
        <v>#REF!</v>
      </c>
    </row>
    <row r="9405" spans="1:10">
      <c r="A9405" s="16" t="str">
        <f t="shared" si="151"/>
        <v/>
      </c>
      <c r="B9405" s="93"/>
      <c r="C9405" s="97"/>
      <c r="D9405" s="25"/>
      <c r="E9405" s="91"/>
      <c r="F9405" s="98"/>
      <c r="G9405" s="23"/>
      <c r="H9405" s="23"/>
      <c r="I9405" s="23"/>
      <c r="J9405" s="14" t="e">
        <f ca="1">F9405-(G9405+(SUMIF('RELACION PAGO DE CAJA'!B$3:B$9173,A9405,'RELACION PAGO DE CAJA'!K$3:K$9173)+SUMIF('RELACION PAGO DE CAJA'!B$3:B$9173,A9405,'RELACION PAGO DE CAJA'!L$3:L$9173)+(SUMIF('RELACION PAGO DE CAJA'!B$3:B$9173,A9405,'RELACION PAGO DE CAJA'!M$3:M$408)+(SUMIF('RELACION PAGO DE CAJA'!B$3:B$9173,A9405,'RELACION PAGO DE CAJA'!N$3:N$9173)))))</f>
        <v>#REF!</v>
      </c>
    </row>
    <row r="9406" spans="1:10">
      <c r="A9406" s="16" t="str">
        <f t="shared" si="151"/>
        <v/>
      </c>
      <c r="B9406" s="93"/>
      <c r="C9406" s="97"/>
      <c r="D9406" s="25"/>
      <c r="E9406" s="91"/>
      <c r="F9406" s="98"/>
      <c r="G9406" s="23"/>
      <c r="H9406" s="23"/>
      <c r="I9406" s="23"/>
      <c r="J9406" s="14" t="e">
        <f ca="1">F9406-(G9406+(SUMIF('RELACION PAGO DE CAJA'!B$3:B$9173,A9406,'RELACION PAGO DE CAJA'!K$3:K$9173)+SUMIF('RELACION PAGO DE CAJA'!B$3:B$9173,A9406,'RELACION PAGO DE CAJA'!L$3:L$9173)+(SUMIF('RELACION PAGO DE CAJA'!B$3:B$9173,A9406,'RELACION PAGO DE CAJA'!M$3:M$408)+(SUMIF('RELACION PAGO DE CAJA'!B$3:B$9173,A9406,'RELACION PAGO DE CAJA'!N$3:N$9173)))))</f>
        <v>#REF!</v>
      </c>
    </row>
    <row r="9407" spans="1:10">
      <c r="A9407" s="16" t="str">
        <f t="shared" si="151"/>
        <v/>
      </c>
      <c r="B9407" s="93"/>
      <c r="C9407" s="97"/>
      <c r="D9407" s="25"/>
      <c r="E9407" s="91"/>
      <c r="F9407" s="98"/>
      <c r="G9407" s="23"/>
      <c r="H9407" s="23"/>
      <c r="I9407" s="23"/>
      <c r="J9407" s="14" t="e">
        <f ca="1">F9407-(G9407+(SUMIF('RELACION PAGO DE CAJA'!B$3:B$9173,A9407,'RELACION PAGO DE CAJA'!K$3:K$9173)+SUMIF('RELACION PAGO DE CAJA'!B$3:B$9173,A9407,'RELACION PAGO DE CAJA'!L$3:L$9173)+(SUMIF('RELACION PAGO DE CAJA'!B$3:B$9173,A9407,'RELACION PAGO DE CAJA'!M$3:M$408)+(SUMIF('RELACION PAGO DE CAJA'!B$3:B$9173,A9407,'RELACION PAGO DE CAJA'!N$3:N$9173)))))</f>
        <v>#REF!</v>
      </c>
    </row>
    <row r="9408" spans="1:10">
      <c r="A9408" s="16" t="str">
        <f t="shared" si="151"/>
        <v/>
      </c>
      <c r="B9408" s="93"/>
      <c r="C9408" s="97"/>
      <c r="D9408" s="25"/>
      <c r="E9408" s="91"/>
      <c r="F9408" s="98"/>
      <c r="G9408" s="23"/>
      <c r="H9408" s="23"/>
      <c r="I9408" s="23"/>
      <c r="J9408" s="14" t="e">
        <f ca="1">F9408-(G9408+(SUMIF('RELACION PAGO DE CAJA'!B$3:B$9173,A9408,'RELACION PAGO DE CAJA'!K$3:K$9173)+SUMIF('RELACION PAGO DE CAJA'!B$3:B$9173,A9408,'RELACION PAGO DE CAJA'!L$3:L$9173)+(SUMIF('RELACION PAGO DE CAJA'!B$3:B$9173,A9408,'RELACION PAGO DE CAJA'!M$3:M$408)+(SUMIF('RELACION PAGO DE CAJA'!B$3:B$9173,A9408,'RELACION PAGO DE CAJA'!N$3:N$9173)))))</f>
        <v>#REF!</v>
      </c>
    </row>
    <row r="9409" spans="1:10">
      <c r="A9409" s="16" t="str">
        <f t="shared" si="151"/>
        <v/>
      </c>
      <c r="B9409" s="93"/>
      <c r="C9409" s="97"/>
      <c r="D9409" s="25"/>
      <c r="E9409" s="91"/>
      <c r="F9409" s="98"/>
      <c r="G9409" s="23"/>
      <c r="H9409" s="23"/>
      <c r="I9409" s="23"/>
      <c r="J9409" s="14" t="e">
        <f ca="1">F9409-(G9409+(SUMIF('RELACION PAGO DE CAJA'!B$3:B$9173,A9409,'RELACION PAGO DE CAJA'!K$3:K$9173)+SUMIF('RELACION PAGO DE CAJA'!B$3:B$9173,A9409,'RELACION PAGO DE CAJA'!L$3:L$9173)+(SUMIF('RELACION PAGO DE CAJA'!B$3:B$9173,A9409,'RELACION PAGO DE CAJA'!M$3:M$408)+(SUMIF('RELACION PAGO DE CAJA'!B$3:B$9173,A9409,'RELACION PAGO DE CAJA'!N$3:N$9173)))))</f>
        <v>#REF!</v>
      </c>
    </row>
    <row r="9410" spans="1:10">
      <c r="A9410" s="16" t="str">
        <f t="shared" si="151"/>
        <v/>
      </c>
      <c r="B9410" s="93"/>
      <c r="C9410" s="97"/>
      <c r="D9410" s="25"/>
      <c r="E9410" s="91"/>
      <c r="F9410" s="98"/>
      <c r="G9410" s="23"/>
      <c r="H9410" s="23"/>
      <c r="I9410" s="23"/>
      <c r="J9410" s="14" t="e">
        <f ca="1">F9410-(G9410+(SUMIF('RELACION PAGO DE CAJA'!B$3:B$9173,A9410,'RELACION PAGO DE CAJA'!K$3:K$9173)+SUMIF('RELACION PAGO DE CAJA'!B$3:B$9173,A9410,'RELACION PAGO DE CAJA'!L$3:L$9173)+(SUMIF('RELACION PAGO DE CAJA'!B$3:B$9173,A9410,'RELACION PAGO DE CAJA'!M$3:M$408)+(SUMIF('RELACION PAGO DE CAJA'!B$3:B$9173,A9410,'RELACION PAGO DE CAJA'!N$3:N$9173)))))</f>
        <v>#REF!</v>
      </c>
    </row>
    <row r="9411" spans="1:10">
      <c r="A9411" s="16" t="str">
        <f t="shared" si="151"/>
        <v/>
      </c>
      <c r="B9411" s="93"/>
      <c r="C9411" s="97"/>
      <c r="D9411" s="25"/>
      <c r="E9411" s="91"/>
      <c r="F9411" s="98"/>
      <c r="G9411" s="23"/>
      <c r="H9411" s="23"/>
      <c r="I9411" s="23"/>
      <c r="J9411" s="14" t="e">
        <f ca="1">F9411-(G9411+(SUMIF('RELACION PAGO DE CAJA'!B$3:B$9173,A9411,'RELACION PAGO DE CAJA'!K$3:K$9173)+SUMIF('RELACION PAGO DE CAJA'!B$3:B$9173,A9411,'RELACION PAGO DE CAJA'!L$3:L$9173)+(SUMIF('RELACION PAGO DE CAJA'!B$3:B$9173,A9411,'RELACION PAGO DE CAJA'!M$3:M$408)+(SUMIF('RELACION PAGO DE CAJA'!B$3:B$9173,A9411,'RELACION PAGO DE CAJA'!N$3:N$9173)))))</f>
        <v>#REF!</v>
      </c>
    </row>
    <row r="9412" spans="1:10">
      <c r="A9412" s="16" t="str">
        <f t="shared" si="151"/>
        <v/>
      </c>
      <c r="B9412" s="93"/>
      <c r="C9412" s="97"/>
      <c r="D9412" s="25"/>
      <c r="E9412" s="91"/>
      <c r="F9412" s="98"/>
      <c r="G9412" s="23"/>
      <c r="H9412" s="23"/>
      <c r="I9412" s="23"/>
      <c r="J9412" s="14" t="e">
        <f ca="1">F9412-(G9412+(SUMIF('RELACION PAGO DE CAJA'!B$3:B$9173,A9412,'RELACION PAGO DE CAJA'!K$3:K$9173)+SUMIF('RELACION PAGO DE CAJA'!B$3:B$9173,A9412,'RELACION PAGO DE CAJA'!L$3:L$9173)+(SUMIF('RELACION PAGO DE CAJA'!B$3:B$9173,A9412,'RELACION PAGO DE CAJA'!M$3:M$408)+(SUMIF('RELACION PAGO DE CAJA'!B$3:B$9173,A9412,'RELACION PAGO DE CAJA'!N$3:N$9173)))))</f>
        <v>#REF!</v>
      </c>
    </row>
    <row r="9413" spans="1:10">
      <c r="A9413" s="16" t="str">
        <f t="shared" si="151"/>
        <v/>
      </c>
      <c r="B9413" s="93"/>
      <c r="C9413" s="97"/>
      <c r="D9413" s="25"/>
      <c r="E9413" s="91"/>
      <c r="F9413" s="98"/>
      <c r="G9413" s="23"/>
      <c r="H9413" s="23"/>
      <c r="I9413" s="23"/>
      <c r="J9413" s="14" t="e">
        <f ca="1">F9413-(G9413+(SUMIF('RELACION PAGO DE CAJA'!B$3:B$9173,A9413,'RELACION PAGO DE CAJA'!K$3:K$9173)+SUMIF('RELACION PAGO DE CAJA'!B$3:B$9173,A9413,'RELACION PAGO DE CAJA'!L$3:L$9173)+(SUMIF('RELACION PAGO DE CAJA'!B$3:B$9173,A9413,'RELACION PAGO DE CAJA'!M$3:M$408)+(SUMIF('RELACION PAGO DE CAJA'!B$3:B$9173,A9413,'RELACION PAGO DE CAJA'!N$3:N$9173)))))</f>
        <v>#REF!</v>
      </c>
    </row>
    <row r="9414" spans="1:10">
      <c r="A9414" s="16" t="str">
        <f t="shared" si="151"/>
        <v/>
      </c>
      <c r="B9414" s="93"/>
      <c r="C9414" s="97"/>
      <c r="D9414" s="25"/>
      <c r="E9414" s="91"/>
      <c r="F9414" s="98"/>
      <c r="G9414" s="23"/>
      <c r="H9414" s="23"/>
      <c r="I9414" s="23"/>
      <c r="J9414" s="14" t="e">
        <f ca="1">F9414-(G9414+(SUMIF('RELACION PAGO DE CAJA'!B$3:B$9173,A9414,'RELACION PAGO DE CAJA'!K$3:K$9173)+SUMIF('RELACION PAGO DE CAJA'!B$3:B$9173,A9414,'RELACION PAGO DE CAJA'!L$3:L$9173)+(SUMIF('RELACION PAGO DE CAJA'!B$3:B$9173,A9414,'RELACION PAGO DE CAJA'!M$3:M$408)+(SUMIF('RELACION PAGO DE CAJA'!B$3:B$9173,A9414,'RELACION PAGO DE CAJA'!N$3:N$9173)))))</f>
        <v>#REF!</v>
      </c>
    </row>
    <row r="9415" spans="1:10">
      <c r="A9415" s="16" t="str">
        <f t="shared" si="151"/>
        <v/>
      </c>
      <c r="B9415" s="93"/>
      <c r="C9415" s="97"/>
      <c r="D9415" s="25"/>
      <c r="E9415" s="91"/>
      <c r="F9415" s="98"/>
      <c r="G9415" s="23"/>
      <c r="H9415" s="23"/>
      <c r="I9415" s="23"/>
      <c r="J9415" s="14" t="e">
        <f ca="1">F9415-(G9415+(SUMIF('RELACION PAGO DE CAJA'!B$3:B$9173,A9415,'RELACION PAGO DE CAJA'!K$3:K$9173)+SUMIF('RELACION PAGO DE CAJA'!B$3:B$9173,A9415,'RELACION PAGO DE CAJA'!L$3:L$9173)+(SUMIF('RELACION PAGO DE CAJA'!B$3:B$9173,A9415,'RELACION PAGO DE CAJA'!M$3:M$408)+(SUMIF('RELACION PAGO DE CAJA'!B$3:B$9173,A9415,'RELACION PAGO DE CAJA'!N$3:N$9173)))))</f>
        <v>#REF!</v>
      </c>
    </row>
    <row r="9416" spans="1:10">
      <c r="A9416" s="16" t="str">
        <f t="shared" si="151"/>
        <v/>
      </c>
      <c r="B9416" s="93"/>
      <c r="C9416" s="97"/>
      <c r="D9416" s="25"/>
      <c r="E9416" s="91"/>
      <c r="F9416" s="98"/>
      <c r="G9416" s="23"/>
      <c r="H9416" s="23"/>
      <c r="I9416" s="23"/>
      <c r="J9416" s="14" t="e">
        <f ca="1">F9416-(G9416+(SUMIF('RELACION PAGO DE CAJA'!B$3:B$9173,A9416,'RELACION PAGO DE CAJA'!K$3:K$9173)+SUMIF('RELACION PAGO DE CAJA'!B$3:B$9173,A9416,'RELACION PAGO DE CAJA'!L$3:L$9173)+(SUMIF('RELACION PAGO DE CAJA'!B$3:B$9173,A9416,'RELACION PAGO DE CAJA'!M$3:M$408)+(SUMIF('RELACION PAGO DE CAJA'!B$3:B$9173,A9416,'RELACION PAGO DE CAJA'!N$3:N$9173)))))</f>
        <v>#REF!</v>
      </c>
    </row>
    <row r="9417" spans="1:10">
      <c r="A9417" s="16" t="str">
        <f t="shared" si="151"/>
        <v/>
      </c>
      <c r="B9417" s="93"/>
      <c r="C9417" s="97"/>
      <c r="D9417" s="25"/>
      <c r="E9417" s="91"/>
      <c r="F9417" s="98"/>
      <c r="G9417" s="23"/>
      <c r="H9417" s="23"/>
      <c r="I9417" s="23"/>
      <c r="J9417" s="14" t="e">
        <f ca="1">F9417-(G9417+(SUMIF('RELACION PAGO DE CAJA'!B$3:B$9173,A9417,'RELACION PAGO DE CAJA'!K$3:K$9173)+SUMIF('RELACION PAGO DE CAJA'!B$3:B$9173,A9417,'RELACION PAGO DE CAJA'!L$3:L$9173)+(SUMIF('RELACION PAGO DE CAJA'!B$3:B$9173,A9417,'RELACION PAGO DE CAJA'!M$3:M$408)+(SUMIF('RELACION PAGO DE CAJA'!B$3:B$9173,A9417,'RELACION PAGO DE CAJA'!N$3:N$9173)))))</f>
        <v>#REF!</v>
      </c>
    </row>
    <row r="9418" spans="1:10">
      <c r="A9418" s="16" t="str">
        <f t="shared" si="151"/>
        <v/>
      </c>
      <c r="B9418" s="93"/>
      <c r="C9418" s="97"/>
      <c r="D9418" s="25"/>
      <c r="E9418" s="91"/>
      <c r="F9418" s="98"/>
      <c r="G9418" s="23"/>
      <c r="H9418" s="23"/>
      <c r="I9418" s="23"/>
      <c r="J9418" s="14" t="e">
        <f ca="1">F9418-(G9418+(SUMIF('RELACION PAGO DE CAJA'!B$3:B$9173,A9418,'RELACION PAGO DE CAJA'!K$3:K$9173)+SUMIF('RELACION PAGO DE CAJA'!B$3:B$9173,A9418,'RELACION PAGO DE CAJA'!L$3:L$9173)+(SUMIF('RELACION PAGO DE CAJA'!B$3:B$9173,A9418,'RELACION PAGO DE CAJA'!M$3:M$408)+(SUMIF('RELACION PAGO DE CAJA'!B$3:B$9173,A9418,'RELACION PAGO DE CAJA'!N$3:N$9173)))))</f>
        <v>#REF!</v>
      </c>
    </row>
    <row r="9419" spans="1:10">
      <c r="A9419" s="16" t="str">
        <f t="shared" si="151"/>
        <v/>
      </c>
      <c r="B9419" s="93"/>
      <c r="C9419" s="97"/>
      <c r="D9419" s="25"/>
      <c r="E9419" s="91"/>
      <c r="F9419" s="98"/>
      <c r="G9419" s="23"/>
      <c r="H9419" s="23"/>
      <c r="I9419" s="23"/>
      <c r="J9419" s="14" t="e">
        <f ca="1">F9419-(G9419+(SUMIF('RELACION PAGO DE CAJA'!B$3:B$9173,A9419,'RELACION PAGO DE CAJA'!K$3:K$9173)+SUMIF('RELACION PAGO DE CAJA'!B$3:B$9173,A9419,'RELACION PAGO DE CAJA'!L$3:L$9173)+(SUMIF('RELACION PAGO DE CAJA'!B$3:B$9173,A9419,'RELACION PAGO DE CAJA'!M$3:M$408)+(SUMIF('RELACION PAGO DE CAJA'!B$3:B$9173,A9419,'RELACION PAGO DE CAJA'!N$3:N$9173)))))</f>
        <v>#REF!</v>
      </c>
    </row>
    <row r="9420" spans="1:10">
      <c r="A9420" s="16" t="str">
        <f t="shared" si="151"/>
        <v/>
      </c>
      <c r="B9420" s="93"/>
      <c r="C9420" s="97"/>
      <c r="D9420" s="25"/>
      <c r="E9420" s="91"/>
      <c r="F9420" s="98"/>
      <c r="G9420" s="23"/>
      <c r="H9420" s="23"/>
      <c r="I9420" s="23"/>
      <c r="J9420" s="14" t="e">
        <f ca="1">F9420-(G9420+(SUMIF('RELACION PAGO DE CAJA'!B$3:B$9173,A9420,'RELACION PAGO DE CAJA'!K$3:K$9173)+SUMIF('RELACION PAGO DE CAJA'!B$3:B$9173,A9420,'RELACION PAGO DE CAJA'!L$3:L$9173)+(SUMIF('RELACION PAGO DE CAJA'!B$3:B$9173,A9420,'RELACION PAGO DE CAJA'!M$3:M$408)+(SUMIF('RELACION PAGO DE CAJA'!B$3:B$9173,A9420,'RELACION PAGO DE CAJA'!N$3:N$9173)))))</f>
        <v>#REF!</v>
      </c>
    </row>
    <row r="9421" spans="1:10">
      <c r="A9421" s="16" t="str">
        <f t="shared" si="151"/>
        <v/>
      </c>
      <c r="B9421" s="93"/>
      <c r="C9421" s="97"/>
      <c r="D9421" s="25"/>
      <c r="E9421" s="91"/>
      <c r="F9421" s="98"/>
      <c r="G9421" s="23"/>
      <c r="H9421" s="23"/>
      <c r="I9421" s="23"/>
      <c r="J9421" s="14" t="e">
        <f ca="1">F9421-(G9421+(SUMIF('RELACION PAGO DE CAJA'!B$3:B$9173,A9421,'RELACION PAGO DE CAJA'!K$3:K$9173)+SUMIF('RELACION PAGO DE CAJA'!B$3:B$9173,A9421,'RELACION PAGO DE CAJA'!L$3:L$9173)+(SUMIF('RELACION PAGO DE CAJA'!B$3:B$9173,A9421,'RELACION PAGO DE CAJA'!M$3:M$408)+(SUMIF('RELACION PAGO DE CAJA'!B$3:B$9173,A9421,'RELACION PAGO DE CAJA'!N$3:N$9173)))))</f>
        <v>#REF!</v>
      </c>
    </row>
    <row r="9422" spans="1:10">
      <c r="A9422" s="16" t="str">
        <f t="shared" si="151"/>
        <v/>
      </c>
      <c r="B9422" s="93"/>
      <c r="C9422" s="97"/>
      <c r="D9422" s="25"/>
      <c r="E9422" s="91"/>
      <c r="F9422" s="98"/>
      <c r="G9422" s="23"/>
      <c r="H9422" s="23"/>
      <c r="I9422" s="23"/>
      <c r="J9422" s="14" t="e">
        <f ca="1">F9422-(G9422+(SUMIF('RELACION PAGO DE CAJA'!B$3:B$9173,A9422,'RELACION PAGO DE CAJA'!K$3:K$9173)+SUMIF('RELACION PAGO DE CAJA'!B$3:B$9173,A9422,'RELACION PAGO DE CAJA'!L$3:L$9173)+(SUMIF('RELACION PAGO DE CAJA'!B$3:B$9173,A9422,'RELACION PAGO DE CAJA'!M$3:M$408)+(SUMIF('RELACION PAGO DE CAJA'!B$3:B$9173,A9422,'RELACION PAGO DE CAJA'!N$3:N$9173)))))</f>
        <v>#REF!</v>
      </c>
    </row>
    <row r="9423" spans="1:10">
      <c r="A9423" s="16" t="str">
        <f t="shared" si="151"/>
        <v/>
      </c>
      <c r="B9423" s="93"/>
      <c r="C9423" s="97"/>
      <c r="D9423" s="25"/>
      <c r="E9423" s="91"/>
      <c r="F9423" s="98"/>
      <c r="G9423" s="23"/>
      <c r="H9423" s="23"/>
      <c r="I9423" s="23"/>
      <c r="J9423" s="14" t="e">
        <f ca="1">F9423-(G9423+(SUMIF('RELACION PAGO DE CAJA'!B$3:B$9173,A9423,'RELACION PAGO DE CAJA'!K$3:K$9173)+SUMIF('RELACION PAGO DE CAJA'!B$3:B$9173,A9423,'RELACION PAGO DE CAJA'!L$3:L$9173)+(SUMIF('RELACION PAGO DE CAJA'!B$3:B$9173,A9423,'RELACION PAGO DE CAJA'!M$3:M$408)+(SUMIF('RELACION PAGO DE CAJA'!B$3:B$9173,A9423,'RELACION PAGO DE CAJA'!N$3:N$9173)))))</f>
        <v>#REF!</v>
      </c>
    </row>
    <row r="9424" spans="1:10">
      <c r="A9424" s="16" t="str">
        <f t="shared" si="151"/>
        <v/>
      </c>
      <c r="B9424" s="93"/>
      <c r="C9424" s="97"/>
      <c r="D9424" s="25"/>
      <c r="E9424" s="91"/>
      <c r="F9424" s="98"/>
      <c r="G9424" s="23"/>
      <c r="H9424" s="23"/>
      <c r="I9424" s="23"/>
      <c r="J9424" s="14" t="e">
        <f ca="1">F9424-(G9424+(SUMIF('RELACION PAGO DE CAJA'!B$3:B$9173,A9424,'RELACION PAGO DE CAJA'!K$3:K$9173)+SUMIF('RELACION PAGO DE CAJA'!B$3:B$9173,A9424,'RELACION PAGO DE CAJA'!L$3:L$9173)+(SUMIF('RELACION PAGO DE CAJA'!B$3:B$9173,A9424,'RELACION PAGO DE CAJA'!M$3:M$408)+(SUMIF('RELACION PAGO DE CAJA'!B$3:B$9173,A9424,'RELACION PAGO DE CAJA'!N$3:N$9173)))))</f>
        <v>#REF!</v>
      </c>
    </row>
    <row r="9425" spans="1:10">
      <c r="A9425" s="16" t="str">
        <f t="shared" si="151"/>
        <v/>
      </c>
      <c r="B9425" s="93"/>
      <c r="C9425" s="97"/>
      <c r="D9425" s="25"/>
      <c r="E9425" s="91"/>
      <c r="F9425" s="98"/>
      <c r="G9425" s="23"/>
      <c r="H9425" s="23"/>
      <c r="I9425" s="23"/>
      <c r="J9425" s="14" t="e">
        <f ca="1">F9425-(G9425+(SUMIF('RELACION PAGO DE CAJA'!B$3:B$9173,A9425,'RELACION PAGO DE CAJA'!K$3:K$9173)+SUMIF('RELACION PAGO DE CAJA'!B$3:B$9173,A9425,'RELACION PAGO DE CAJA'!L$3:L$9173)+(SUMIF('RELACION PAGO DE CAJA'!B$3:B$9173,A9425,'RELACION PAGO DE CAJA'!M$3:M$408)+(SUMIF('RELACION PAGO DE CAJA'!B$3:B$9173,A9425,'RELACION PAGO DE CAJA'!N$3:N$9173)))))</f>
        <v>#REF!</v>
      </c>
    </row>
    <row r="9426" spans="1:10">
      <c r="A9426" s="16" t="str">
        <f t="shared" si="151"/>
        <v/>
      </c>
      <c r="B9426" s="93"/>
      <c r="C9426" s="97"/>
      <c r="D9426" s="25"/>
      <c r="E9426" s="91"/>
      <c r="F9426" s="98"/>
      <c r="G9426" s="23"/>
      <c r="H9426" s="23"/>
      <c r="I9426" s="23"/>
      <c r="J9426" s="14" t="e">
        <f ca="1">F9426-(G9426+(SUMIF('RELACION PAGO DE CAJA'!B$3:B$9173,A9426,'RELACION PAGO DE CAJA'!K$3:K$9173)+SUMIF('RELACION PAGO DE CAJA'!B$3:B$9173,A9426,'RELACION PAGO DE CAJA'!L$3:L$9173)+(SUMIF('RELACION PAGO DE CAJA'!B$3:B$9173,A9426,'RELACION PAGO DE CAJA'!M$3:M$408)+(SUMIF('RELACION PAGO DE CAJA'!B$3:B$9173,A9426,'RELACION PAGO DE CAJA'!N$3:N$9173)))))</f>
        <v>#REF!</v>
      </c>
    </row>
    <row r="9427" spans="1:10">
      <c r="A9427" s="16" t="str">
        <f t="shared" si="151"/>
        <v/>
      </c>
      <c r="B9427" s="93"/>
      <c r="C9427" s="97"/>
      <c r="D9427" s="25"/>
      <c r="E9427" s="91"/>
      <c r="F9427" s="98"/>
      <c r="G9427" s="23"/>
      <c r="H9427" s="23"/>
      <c r="I9427" s="23"/>
      <c r="J9427" s="14" t="e">
        <f ca="1">F9427-(G9427+(SUMIF('RELACION PAGO DE CAJA'!B$3:B$9173,A9427,'RELACION PAGO DE CAJA'!K$3:K$9173)+SUMIF('RELACION PAGO DE CAJA'!B$3:B$9173,A9427,'RELACION PAGO DE CAJA'!L$3:L$9173)+(SUMIF('RELACION PAGO DE CAJA'!B$3:B$9173,A9427,'RELACION PAGO DE CAJA'!M$3:M$408)+(SUMIF('RELACION PAGO DE CAJA'!B$3:B$9173,A9427,'RELACION PAGO DE CAJA'!N$3:N$9173)))))</f>
        <v>#REF!</v>
      </c>
    </row>
    <row r="9428" spans="1:10">
      <c r="A9428" s="16" t="str">
        <f t="shared" si="151"/>
        <v/>
      </c>
      <c r="B9428" s="93"/>
      <c r="C9428" s="97"/>
      <c r="D9428" s="25"/>
      <c r="E9428" s="91"/>
      <c r="F9428" s="98"/>
      <c r="G9428" s="23"/>
      <c r="H9428" s="23"/>
      <c r="I9428" s="23"/>
      <c r="J9428" s="14" t="e">
        <f ca="1">F9428-(G9428+(SUMIF('RELACION PAGO DE CAJA'!B$3:B$9173,A9428,'RELACION PAGO DE CAJA'!K$3:K$9173)+SUMIF('RELACION PAGO DE CAJA'!B$3:B$9173,A9428,'RELACION PAGO DE CAJA'!L$3:L$9173)+(SUMIF('RELACION PAGO DE CAJA'!B$3:B$9173,A9428,'RELACION PAGO DE CAJA'!M$3:M$408)+(SUMIF('RELACION PAGO DE CAJA'!B$3:B$9173,A9428,'RELACION PAGO DE CAJA'!N$3:N$9173)))))</f>
        <v>#REF!</v>
      </c>
    </row>
    <row r="9429" spans="1:10">
      <c r="A9429" s="16" t="str">
        <f t="shared" ref="A9429:A9492" si="152">CONCATENATE(B9429,D9429,E9429)</f>
        <v/>
      </c>
      <c r="B9429" s="93"/>
      <c r="C9429" s="97"/>
      <c r="D9429" s="25"/>
      <c r="E9429" s="91"/>
      <c r="F9429" s="98"/>
      <c r="G9429" s="23"/>
      <c r="H9429" s="23"/>
      <c r="I9429" s="23"/>
      <c r="J9429" s="14" t="e">
        <f ca="1">F9429-(G9429+(SUMIF('RELACION PAGO DE CAJA'!B$3:B$9173,A9429,'RELACION PAGO DE CAJA'!K$3:K$9173)+SUMIF('RELACION PAGO DE CAJA'!B$3:B$9173,A9429,'RELACION PAGO DE CAJA'!L$3:L$9173)+(SUMIF('RELACION PAGO DE CAJA'!B$3:B$9173,A9429,'RELACION PAGO DE CAJA'!M$3:M$408)+(SUMIF('RELACION PAGO DE CAJA'!B$3:B$9173,A9429,'RELACION PAGO DE CAJA'!N$3:N$9173)))))</f>
        <v>#REF!</v>
      </c>
    </row>
    <row r="9430" spans="1:10">
      <c r="A9430" s="16" t="str">
        <f t="shared" si="152"/>
        <v/>
      </c>
      <c r="B9430" s="93"/>
      <c r="C9430" s="97"/>
      <c r="D9430" s="25"/>
      <c r="E9430" s="91"/>
      <c r="F9430" s="98"/>
      <c r="G9430" s="23"/>
      <c r="H9430" s="23"/>
      <c r="I9430" s="23"/>
      <c r="J9430" s="14" t="e">
        <f ca="1">F9430-(G9430+(SUMIF('RELACION PAGO DE CAJA'!B$3:B$9173,A9430,'RELACION PAGO DE CAJA'!K$3:K$9173)+SUMIF('RELACION PAGO DE CAJA'!B$3:B$9173,A9430,'RELACION PAGO DE CAJA'!L$3:L$9173)+(SUMIF('RELACION PAGO DE CAJA'!B$3:B$9173,A9430,'RELACION PAGO DE CAJA'!M$3:M$408)+(SUMIF('RELACION PAGO DE CAJA'!B$3:B$9173,A9430,'RELACION PAGO DE CAJA'!N$3:N$9173)))))</f>
        <v>#REF!</v>
      </c>
    </row>
    <row r="9431" spans="1:10">
      <c r="A9431" s="16" t="str">
        <f t="shared" si="152"/>
        <v/>
      </c>
      <c r="B9431" s="93"/>
      <c r="C9431" s="97"/>
      <c r="D9431" s="25"/>
      <c r="E9431" s="91"/>
      <c r="F9431" s="98"/>
      <c r="G9431" s="23"/>
      <c r="H9431" s="23"/>
      <c r="I9431" s="23"/>
      <c r="J9431" s="14" t="e">
        <f ca="1">F9431-(G9431+(SUMIF('RELACION PAGO DE CAJA'!B$3:B$9173,A9431,'RELACION PAGO DE CAJA'!K$3:K$9173)+SUMIF('RELACION PAGO DE CAJA'!B$3:B$9173,A9431,'RELACION PAGO DE CAJA'!L$3:L$9173)+(SUMIF('RELACION PAGO DE CAJA'!B$3:B$9173,A9431,'RELACION PAGO DE CAJA'!M$3:M$408)+(SUMIF('RELACION PAGO DE CAJA'!B$3:B$9173,A9431,'RELACION PAGO DE CAJA'!N$3:N$9173)))))</f>
        <v>#REF!</v>
      </c>
    </row>
    <row r="9432" spans="1:10">
      <c r="A9432" s="16" t="str">
        <f t="shared" si="152"/>
        <v/>
      </c>
      <c r="B9432" s="93"/>
      <c r="C9432" s="97"/>
      <c r="D9432" s="25"/>
      <c r="E9432" s="91"/>
      <c r="F9432" s="98"/>
      <c r="G9432" s="23"/>
      <c r="H9432" s="23"/>
      <c r="I9432" s="23"/>
      <c r="J9432" s="14" t="e">
        <f ca="1">F9432-(G9432+(SUMIF('RELACION PAGO DE CAJA'!B$3:B$9173,A9432,'RELACION PAGO DE CAJA'!K$3:K$9173)+SUMIF('RELACION PAGO DE CAJA'!B$3:B$9173,A9432,'RELACION PAGO DE CAJA'!L$3:L$9173)+(SUMIF('RELACION PAGO DE CAJA'!B$3:B$9173,A9432,'RELACION PAGO DE CAJA'!M$3:M$408)+(SUMIF('RELACION PAGO DE CAJA'!B$3:B$9173,A9432,'RELACION PAGO DE CAJA'!N$3:N$9173)))))</f>
        <v>#REF!</v>
      </c>
    </row>
    <row r="9433" spans="1:10">
      <c r="A9433" s="16" t="str">
        <f t="shared" si="152"/>
        <v/>
      </c>
      <c r="B9433" s="93"/>
      <c r="C9433" s="97"/>
      <c r="D9433" s="25"/>
      <c r="E9433" s="91"/>
      <c r="F9433" s="98"/>
      <c r="G9433" s="23"/>
      <c r="H9433" s="23"/>
      <c r="I9433" s="23"/>
      <c r="J9433" s="14" t="e">
        <f ca="1">F9433-(G9433+(SUMIF('RELACION PAGO DE CAJA'!B$3:B$9173,A9433,'RELACION PAGO DE CAJA'!K$3:K$9173)+SUMIF('RELACION PAGO DE CAJA'!B$3:B$9173,A9433,'RELACION PAGO DE CAJA'!L$3:L$9173)+(SUMIF('RELACION PAGO DE CAJA'!B$3:B$9173,A9433,'RELACION PAGO DE CAJA'!M$3:M$408)+(SUMIF('RELACION PAGO DE CAJA'!B$3:B$9173,A9433,'RELACION PAGO DE CAJA'!N$3:N$9173)))))</f>
        <v>#REF!</v>
      </c>
    </row>
    <row r="9434" spans="1:10">
      <c r="A9434" s="16" t="str">
        <f t="shared" si="152"/>
        <v/>
      </c>
      <c r="B9434" s="93"/>
      <c r="C9434" s="97"/>
      <c r="D9434" s="25"/>
      <c r="E9434" s="91"/>
      <c r="F9434" s="98"/>
      <c r="G9434" s="23"/>
      <c r="H9434" s="23"/>
      <c r="I9434" s="23"/>
      <c r="J9434" s="14" t="e">
        <f ca="1">F9434-(G9434+(SUMIF('RELACION PAGO DE CAJA'!B$3:B$9173,A9434,'RELACION PAGO DE CAJA'!K$3:K$9173)+SUMIF('RELACION PAGO DE CAJA'!B$3:B$9173,A9434,'RELACION PAGO DE CAJA'!L$3:L$9173)+(SUMIF('RELACION PAGO DE CAJA'!B$3:B$9173,A9434,'RELACION PAGO DE CAJA'!M$3:M$408)+(SUMIF('RELACION PAGO DE CAJA'!B$3:B$9173,A9434,'RELACION PAGO DE CAJA'!N$3:N$9173)))))</f>
        <v>#REF!</v>
      </c>
    </row>
    <row r="9435" spans="1:10">
      <c r="A9435" s="16" t="str">
        <f t="shared" si="152"/>
        <v/>
      </c>
      <c r="B9435" s="93"/>
      <c r="C9435" s="97"/>
      <c r="D9435" s="25"/>
      <c r="E9435" s="91"/>
      <c r="F9435" s="98"/>
      <c r="G9435" s="23"/>
      <c r="H9435" s="23"/>
      <c r="I9435" s="23"/>
      <c r="J9435" s="14" t="e">
        <f ca="1">F9435-(G9435+(SUMIF('RELACION PAGO DE CAJA'!B$3:B$9173,A9435,'RELACION PAGO DE CAJA'!K$3:K$9173)+SUMIF('RELACION PAGO DE CAJA'!B$3:B$9173,A9435,'RELACION PAGO DE CAJA'!L$3:L$9173)+(SUMIF('RELACION PAGO DE CAJA'!B$3:B$9173,A9435,'RELACION PAGO DE CAJA'!M$3:M$408)+(SUMIF('RELACION PAGO DE CAJA'!B$3:B$9173,A9435,'RELACION PAGO DE CAJA'!N$3:N$9173)))))</f>
        <v>#REF!</v>
      </c>
    </row>
    <row r="9436" spans="1:10">
      <c r="A9436" s="16" t="str">
        <f t="shared" si="152"/>
        <v/>
      </c>
      <c r="B9436" s="93"/>
      <c r="C9436" s="97"/>
      <c r="D9436" s="25"/>
      <c r="E9436" s="91"/>
      <c r="F9436" s="98"/>
      <c r="G9436" s="23"/>
      <c r="H9436" s="23"/>
      <c r="I9436" s="23"/>
      <c r="J9436" s="14" t="e">
        <f ca="1">F9436-(G9436+(SUMIF('RELACION PAGO DE CAJA'!B$3:B$9173,A9436,'RELACION PAGO DE CAJA'!K$3:K$9173)+SUMIF('RELACION PAGO DE CAJA'!B$3:B$9173,A9436,'RELACION PAGO DE CAJA'!L$3:L$9173)+(SUMIF('RELACION PAGO DE CAJA'!B$3:B$9173,A9436,'RELACION PAGO DE CAJA'!M$3:M$408)+(SUMIF('RELACION PAGO DE CAJA'!B$3:B$9173,A9436,'RELACION PAGO DE CAJA'!N$3:N$9173)))))</f>
        <v>#REF!</v>
      </c>
    </row>
    <row r="9437" spans="1:10">
      <c r="A9437" s="16" t="str">
        <f t="shared" si="152"/>
        <v/>
      </c>
      <c r="B9437" s="93"/>
      <c r="C9437" s="97"/>
      <c r="D9437" s="25"/>
      <c r="E9437" s="91"/>
      <c r="F9437" s="98"/>
      <c r="G9437" s="23"/>
      <c r="H9437" s="23"/>
      <c r="I9437" s="23"/>
      <c r="J9437" s="14" t="e">
        <f ca="1">F9437-(G9437+(SUMIF('RELACION PAGO DE CAJA'!B$3:B$9173,A9437,'RELACION PAGO DE CAJA'!K$3:K$9173)+SUMIF('RELACION PAGO DE CAJA'!B$3:B$9173,A9437,'RELACION PAGO DE CAJA'!L$3:L$9173)+(SUMIF('RELACION PAGO DE CAJA'!B$3:B$9173,A9437,'RELACION PAGO DE CAJA'!M$3:M$408)+(SUMIF('RELACION PAGO DE CAJA'!B$3:B$9173,A9437,'RELACION PAGO DE CAJA'!N$3:N$9173)))))</f>
        <v>#REF!</v>
      </c>
    </row>
    <row r="9438" spans="1:10">
      <c r="A9438" s="16" t="str">
        <f t="shared" si="152"/>
        <v/>
      </c>
      <c r="B9438" s="93"/>
      <c r="C9438" s="97"/>
      <c r="D9438" s="25"/>
      <c r="E9438" s="91"/>
      <c r="F9438" s="98"/>
      <c r="G9438" s="23"/>
      <c r="H9438" s="23"/>
      <c r="I9438" s="23"/>
      <c r="J9438" s="14" t="e">
        <f ca="1">F9438-(G9438+(SUMIF('RELACION PAGO DE CAJA'!B$3:B$9173,A9438,'RELACION PAGO DE CAJA'!K$3:K$9173)+SUMIF('RELACION PAGO DE CAJA'!B$3:B$9173,A9438,'RELACION PAGO DE CAJA'!L$3:L$9173)+(SUMIF('RELACION PAGO DE CAJA'!B$3:B$9173,A9438,'RELACION PAGO DE CAJA'!M$3:M$408)+(SUMIF('RELACION PAGO DE CAJA'!B$3:B$9173,A9438,'RELACION PAGO DE CAJA'!N$3:N$9173)))))</f>
        <v>#REF!</v>
      </c>
    </row>
    <row r="9439" spans="1:10">
      <c r="A9439" s="16" t="str">
        <f t="shared" si="152"/>
        <v/>
      </c>
      <c r="B9439" s="93"/>
      <c r="C9439" s="97"/>
      <c r="D9439" s="25"/>
      <c r="E9439" s="91"/>
      <c r="F9439" s="98"/>
      <c r="G9439" s="23"/>
      <c r="H9439" s="23"/>
      <c r="I9439" s="23"/>
      <c r="J9439" s="14" t="e">
        <f ca="1">F9439-(G9439+(SUMIF('RELACION PAGO DE CAJA'!B$3:B$9173,A9439,'RELACION PAGO DE CAJA'!K$3:K$9173)+SUMIF('RELACION PAGO DE CAJA'!B$3:B$9173,A9439,'RELACION PAGO DE CAJA'!L$3:L$9173)+(SUMIF('RELACION PAGO DE CAJA'!B$3:B$9173,A9439,'RELACION PAGO DE CAJA'!M$3:M$408)+(SUMIF('RELACION PAGO DE CAJA'!B$3:B$9173,A9439,'RELACION PAGO DE CAJA'!N$3:N$9173)))))</f>
        <v>#REF!</v>
      </c>
    </row>
    <row r="9440" spans="1:10">
      <c r="A9440" s="16" t="str">
        <f t="shared" si="152"/>
        <v/>
      </c>
      <c r="B9440" s="93"/>
      <c r="C9440" s="97"/>
      <c r="D9440" s="25"/>
      <c r="E9440" s="91"/>
      <c r="F9440" s="98"/>
      <c r="G9440" s="23"/>
      <c r="H9440" s="23"/>
      <c r="I9440" s="23"/>
      <c r="J9440" s="14" t="e">
        <f ca="1">F9440-(G9440+(SUMIF('RELACION PAGO DE CAJA'!B$3:B$9173,A9440,'RELACION PAGO DE CAJA'!K$3:K$9173)+SUMIF('RELACION PAGO DE CAJA'!B$3:B$9173,A9440,'RELACION PAGO DE CAJA'!L$3:L$9173)+(SUMIF('RELACION PAGO DE CAJA'!B$3:B$9173,A9440,'RELACION PAGO DE CAJA'!M$3:M$408)+(SUMIF('RELACION PAGO DE CAJA'!B$3:B$9173,A9440,'RELACION PAGO DE CAJA'!N$3:N$9173)))))</f>
        <v>#REF!</v>
      </c>
    </row>
    <row r="9441" spans="1:10">
      <c r="A9441" s="16" t="str">
        <f t="shared" si="152"/>
        <v/>
      </c>
      <c r="B9441" s="93"/>
      <c r="C9441" s="97"/>
      <c r="D9441" s="25"/>
      <c r="E9441" s="91"/>
      <c r="F9441" s="98"/>
      <c r="G9441" s="23"/>
      <c r="H9441" s="23"/>
      <c r="I9441" s="23"/>
      <c r="J9441" s="14" t="e">
        <f ca="1">F9441-(G9441+(SUMIF('RELACION PAGO DE CAJA'!B$3:B$9173,A9441,'RELACION PAGO DE CAJA'!K$3:K$9173)+SUMIF('RELACION PAGO DE CAJA'!B$3:B$9173,A9441,'RELACION PAGO DE CAJA'!L$3:L$9173)+(SUMIF('RELACION PAGO DE CAJA'!B$3:B$9173,A9441,'RELACION PAGO DE CAJA'!M$3:M$408)+(SUMIF('RELACION PAGO DE CAJA'!B$3:B$9173,A9441,'RELACION PAGO DE CAJA'!N$3:N$9173)))))</f>
        <v>#REF!</v>
      </c>
    </row>
    <row r="9442" spans="1:10">
      <c r="A9442" s="16" t="str">
        <f t="shared" si="152"/>
        <v/>
      </c>
      <c r="B9442" s="93"/>
      <c r="C9442" s="97"/>
      <c r="D9442" s="25"/>
      <c r="E9442" s="91"/>
      <c r="F9442" s="98"/>
      <c r="G9442" s="23"/>
      <c r="H9442" s="23"/>
      <c r="I9442" s="23"/>
      <c r="J9442" s="14" t="e">
        <f ca="1">F9442-(G9442+(SUMIF('RELACION PAGO DE CAJA'!B$3:B$9173,A9442,'RELACION PAGO DE CAJA'!K$3:K$9173)+SUMIF('RELACION PAGO DE CAJA'!B$3:B$9173,A9442,'RELACION PAGO DE CAJA'!L$3:L$9173)+(SUMIF('RELACION PAGO DE CAJA'!B$3:B$9173,A9442,'RELACION PAGO DE CAJA'!M$3:M$408)+(SUMIF('RELACION PAGO DE CAJA'!B$3:B$9173,A9442,'RELACION PAGO DE CAJA'!N$3:N$9173)))))</f>
        <v>#REF!</v>
      </c>
    </row>
    <row r="9443" spans="1:10">
      <c r="A9443" s="16" t="str">
        <f t="shared" si="152"/>
        <v/>
      </c>
      <c r="B9443" s="93"/>
      <c r="C9443" s="97"/>
      <c r="D9443" s="25"/>
      <c r="E9443" s="91"/>
      <c r="F9443" s="98"/>
      <c r="G9443" s="23"/>
      <c r="H9443" s="23"/>
      <c r="I9443" s="23"/>
      <c r="J9443" s="14" t="e">
        <f ca="1">F9443-(G9443+(SUMIF('RELACION PAGO DE CAJA'!B$3:B$9173,A9443,'RELACION PAGO DE CAJA'!K$3:K$9173)+SUMIF('RELACION PAGO DE CAJA'!B$3:B$9173,A9443,'RELACION PAGO DE CAJA'!L$3:L$9173)+(SUMIF('RELACION PAGO DE CAJA'!B$3:B$9173,A9443,'RELACION PAGO DE CAJA'!M$3:M$408)+(SUMIF('RELACION PAGO DE CAJA'!B$3:B$9173,A9443,'RELACION PAGO DE CAJA'!N$3:N$9173)))))</f>
        <v>#REF!</v>
      </c>
    </row>
    <row r="9444" spans="1:10">
      <c r="A9444" s="16" t="str">
        <f t="shared" si="152"/>
        <v/>
      </c>
      <c r="B9444" s="93"/>
      <c r="C9444" s="97"/>
      <c r="D9444" s="25"/>
      <c r="E9444" s="91"/>
      <c r="F9444" s="98"/>
      <c r="G9444" s="23"/>
      <c r="H9444" s="23"/>
      <c r="I9444" s="23"/>
      <c r="J9444" s="14" t="e">
        <f ca="1">F9444-(G9444+(SUMIF('RELACION PAGO DE CAJA'!B$3:B$9173,A9444,'RELACION PAGO DE CAJA'!K$3:K$9173)+SUMIF('RELACION PAGO DE CAJA'!B$3:B$9173,A9444,'RELACION PAGO DE CAJA'!L$3:L$9173)+(SUMIF('RELACION PAGO DE CAJA'!B$3:B$9173,A9444,'RELACION PAGO DE CAJA'!M$3:M$408)+(SUMIF('RELACION PAGO DE CAJA'!B$3:B$9173,A9444,'RELACION PAGO DE CAJA'!N$3:N$9173)))))</f>
        <v>#REF!</v>
      </c>
    </row>
    <row r="9445" spans="1:10">
      <c r="A9445" s="16" t="str">
        <f t="shared" si="152"/>
        <v/>
      </c>
      <c r="B9445" s="93"/>
      <c r="C9445" s="97"/>
      <c r="D9445" s="25"/>
      <c r="E9445" s="91"/>
      <c r="F9445" s="98"/>
      <c r="G9445" s="23"/>
      <c r="H9445" s="23"/>
      <c r="I9445" s="23"/>
      <c r="J9445" s="14" t="e">
        <f ca="1">F9445-(G9445+(SUMIF('RELACION PAGO DE CAJA'!B$3:B$9173,A9445,'RELACION PAGO DE CAJA'!K$3:K$9173)+SUMIF('RELACION PAGO DE CAJA'!B$3:B$9173,A9445,'RELACION PAGO DE CAJA'!L$3:L$9173)+(SUMIF('RELACION PAGO DE CAJA'!B$3:B$9173,A9445,'RELACION PAGO DE CAJA'!M$3:M$408)+(SUMIF('RELACION PAGO DE CAJA'!B$3:B$9173,A9445,'RELACION PAGO DE CAJA'!N$3:N$9173)))))</f>
        <v>#REF!</v>
      </c>
    </row>
    <row r="9446" spans="1:10">
      <c r="A9446" s="16" t="str">
        <f t="shared" si="152"/>
        <v/>
      </c>
      <c r="B9446" s="93"/>
      <c r="C9446" s="97"/>
      <c r="D9446" s="25"/>
      <c r="E9446" s="91"/>
      <c r="F9446" s="98"/>
      <c r="G9446" s="23"/>
      <c r="H9446" s="23"/>
      <c r="I9446" s="23"/>
      <c r="J9446" s="14" t="e">
        <f ca="1">F9446-(G9446+(SUMIF('RELACION PAGO DE CAJA'!B$3:B$9173,A9446,'RELACION PAGO DE CAJA'!K$3:K$9173)+SUMIF('RELACION PAGO DE CAJA'!B$3:B$9173,A9446,'RELACION PAGO DE CAJA'!L$3:L$9173)+(SUMIF('RELACION PAGO DE CAJA'!B$3:B$9173,A9446,'RELACION PAGO DE CAJA'!M$3:M$408)+(SUMIF('RELACION PAGO DE CAJA'!B$3:B$9173,A9446,'RELACION PAGO DE CAJA'!N$3:N$9173)))))</f>
        <v>#REF!</v>
      </c>
    </row>
    <row r="9447" spans="1:10">
      <c r="A9447" s="16" t="str">
        <f t="shared" si="152"/>
        <v/>
      </c>
      <c r="B9447" s="93"/>
      <c r="C9447" s="97"/>
      <c r="D9447" s="25"/>
      <c r="E9447" s="91"/>
      <c r="F9447" s="98"/>
      <c r="G9447" s="23"/>
      <c r="H9447" s="23"/>
      <c r="I9447" s="23"/>
      <c r="J9447" s="14" t="e">
        <f ca="1">F9447-(G9447+(SUMIF('RELACION PAGO DE CAJA'!B$3:B$9173,A9447,'RELACION PAGO DE CAJA'!K$3:K$9173)+SUMIF('RELACION PAGO DE CAJA'!B$3:B$9173,A9447,'RELACION PAGO DE CAJA'!L$3:L$9173)+(SUMIF('RELACION PAGO DE CAJA'!B$3:B$9173,A9447,'RELACION PAGO DE CAJA'!M$3:M$408)+(SUMIF('RELACION PAGO DE CAJA'!B$3:B$9173,A9447,'RELACION PAGO DE CAJA'!N$3:N$9173)))))</f>
        <v>#REF!</v>
      </c>
    </row>
    <row r="9448" spans="1:10">
      <c r="A9448" s="16" t="str">
        <f t="shared" si="152"/>
        <v/>
      </c>
      <c r="B9448" s="93"/>
      <c r="C9448" s="97"/>
      <c r="D9448" s="25"/>
      <c r="E9448" s="91"/>
      <c r="F9448" s="98"/>
      <c r="G9448" s="23"/>
      <c r="H9448" s="23"/>
      <c r="I9448" s="23"/>
      <c r="J9448" s="14" t="e">
        <f ca="1">F9448-(G9448+(SUMIF('RELACION PAGO DE CAJA'!B$3:B$9173,A9448,'RELACION PAGO DE CAJA'!K$3:K$9173)+SUMIF('RELACION PAGO DE CAJA'!B$3:B$9173,A9448,'RELACION PAGO DE CAJA'!L$3:L$9173)+(SUMIF('RELACION PAGO DE CAJA'!B$3:B$9173,A9448,'RELACION PAGO DE CAJA'!M$3:M$408)+(SUMIF('RELACION PAGO DE CAJA'!B$3:B$9173,A9448,'RELACION PAGO DE CAJA'!N$3:N$9173)))))</f>
        <v>#REF!</v>
      </c>
    </row>
    <row r="9449" spans="1:10">
      <c r="A9449" s="16" t="str">
        <f t="shared" si="152"/>
        <v/>
      </c>
      <c r="B9449" s="93"/>
      <c r="C9449" s="97"/>
      <c r="D9449" s="25"/>
      <c r="E9449" s="91"/>
      <c r="F9449" s="98"/>
      <c r="G9449" s="23"/>
      <c r="H9449" s="23"/>
      <c r="I9449" s="23"/>
      <c r="J9449" s="14" t="e">
        <f ca="1">F9449-(G9449+(SUMIF('RELACION PAGO DE CAJA'!B$3:B$9173,A9449,'RELACION PAGO DE CAJA'!K$3:K$9173)+SUMIF('RELACION PAGO DE CAJA'!B$3:B$9173,A9449,'RELACION PAGO DE CAJA'!L$3:L$9173)+(SUMIF('RELACION PAGO DE CAJA'!B$3:B$9173,A9449,'RELACION PAGO DE CAJA'!M$3:M$408)+(SUMIF('RELACION PAGO DE CAJA'!B$3:B$9173,A9449,'RELACION PAGO DE CAJA'!N$3:N$9173)))))</f>
        <v>#REF!</v>
      </c>
    </row>
    <row r="9450" spans="1:10">
      <c r="A9450" s="16" t="str">
        <f t="shared" si="152"/>
        <v/>
      </c>
      <c r="B9450" s="93"/>
      <c r="C9450" s="97"/>
      <c r="D9450" s="25"/>
      <c r="E9450" s="91"/>
      <c r="F9450" s="98"/>
      <c r="G9450" s="23"/>
      <c r="H9450" s="23"/>
      <c r="I9450" s="23"/>
      <c r="J9450" s="14" t="e">
        <f ca="1">F9450-(G9450+(SUMIF('RELACION PAGO DE CAJA'!B$3:B$9173,A9450,'RELACION PAGO DE CAJA'!K$3:K$9173)+SUMIF('RELACION PAGO DE CAJA'!B$3:B$9173,A9450,'RELACION PAGO DE CAJA'!L$3:L$9173)+(SUMIF('RELACION PAGO DE CAJA'!B$3:B$9173,A9450,'RELACION PAGO DE CAJA'!M$3:M$408)+(SUMIF('RELACION PAGO DE CAJA'!B$3:B$9173,A9450,'RELACION PAGO DE CAJA'!N$3:N$9173)))))</f>
        <v>#REF!</v>
      </c>
    </row>
    <row r="9451" spans="1:10">
      <c r="A9451" s="16" t="str">
        <f t="shared" si="152"/>
        <v/>
      </c>
      <c r="B9451" s="93"/>
      <c r="C9451" s="97"/>
      <c r="D9451" s="25"/>
      <c r="E9451" s="91"/>
      <c r="F9451" s="98"/>
      <c r="G9451" s="23"/>
      <c r="H9451" s="23"/>
      <c r="I9451" s="23"/>
      <c r="J9451" s="14" t="e">
        <f ca="1">F9451-(G9451+(SUMIF('RELACION PAGO DE CAJA'!B$3:B$9173,A9451,'RELACION PAGO DE CAJA'!K$3:K$9173)+SUMIF('RELACION PAGO DE CAJA'!B$3:B$9173,A9451,'RELACION PAGO DE CAJA'!L$3:L$9173)+(SUMIF('RELACION PAGO DE CAJA'!B$3:B$9173,A9451,'RELACION PAGO DE CAJA'!M$3:M$408)+(SUMIF('RELACION PAGO DE CAJA'!B$3:B$9173,A9451,'RELACION PAGO DE CAJA'!N$3:N$9173)))))</f>
        <v>#REF!</v>
      </c>
    </row>
    <row r="9452" spans="1:10">
      <c r="A9452" s="16" t="str">
        <f t="shared" si="152"/>
        <v/>
      </c>
      <c r="B9452" s="93"/>
      <c r="C9452" s="97"/>
      <c r="D9452" s="25"/>
      <c r="E9452" s="91"/>
      <c r="F9452" s="98"/>
      <c r="G9452" s="23"/>
      <c r="H9452" s="23"/>
      <c r="I9452" s="23"/>
      <c r="J9452" s="14" t="e">
        <f ca="1">F9452-(G9452+(SUMIF('RELACION PAGO DE CAJA'!B$3:B$9173,A9452,'RELACION PAGO DE CAJA'!K$3:K$9173)+SUMIF('RELACION PAGO DE CAJA'!B$3:B$9173,A9452,'RELACION PAGO DE CAJA'!L$3:L$9173)+(SUMIF('RELACION PAGO DE CAJA'!B$3:B$9173,A9452,'RELACION PAGO DE CAJA'!M$3:M$408)+(SUMIF('RELACION PAGO DE CAJA'!B$3:B$9173,A9452,'RELACION PAGO DE CAJA'!N$3:N$9173)))))</f>
        <v>#REF!</v>
      </c>
    </row>
    <row r="9453" spans="1:10">
      <c r="A9453" s="16" t="str">
        <f t="shared" si="152"/>
        <v/>
      </c>
      <c r="B9453" s="93"/>
      <c r="C9453" s="97"/>
      <c r="D9453" s="25"/>
      <c r="E9453" s="91"/>
      <c r="F9453" s="98"/>
      <c r="G9453" s="23"/>
      <c r="H9453" s="23"/>
      <c r="I9453" s="23"/>
      <c r="J9453" s="14" t="e">
        <f ca="1">F9453-(G9453+(SUMIF('RELACION PAGO DE CAJA'!B$3:B$9173,A9453,'RELACION PAGO DE CAJA'!K$3:K$9173)+SUMIF('RELACION PAGO DE CAJA'!B$3:B$9173,A9453,'RELACION PAGO DE CAJA'!L$3:L$9173)+(SUMIF('RELACION PAGO DE CAJA'!B$3:B$9173,A9453,'RELACION PAGO DE CAJA'!M$3:M$408)+(SUMIF('RELACION PAGO DE CAJA'!B$3:B$9173,A9453,'RELACION PAGO DE CAJA'!N$3:N$9173)))))</f>
        <v>#REF!</v>
      </c>
    </row>
    <row r="9454" spans="1:10">
      <c r="A9454" s="16" t="str">
        <f t="shared" si="152"/>
        <v/>
      </c>
      <c r="B9454" s="93"/>
      <c r="C9454" s="97"/>
      <c r="D9454" s="25"/>
      <c r="E9454" s="91"/>
      <c r="F9454" s="98"/>
      <c r="G9454" s="23"/>
      <c r="H9454" s="23"/>
      <c r="I9454" s="23"/>
      <c r="J9454" s="14" t="e">
        <f ca="1">F9454-(G9454+(SUMIF('RELACION PAGO DE CAJA'!B$3:B$9173,A9454,'RELACION PAGO DE CAJA'!K$3:K$9173)+SUMIF('RELACION PAGO DE CAJA'!B$3:B$9173,A9454,'RELACION PAGO DE CAJA'!L$3:L$9173)+(SUMIF('RELACION PAGO DE CAJA'!B$3:B$9173,A9454,'RELACION PAGO DE CAJA'!M$3:M$408)+(SUMIF('RELACION PAGO DE CAJA'!B$3:B$9173,A9454,'RELACION PAGO DE CAJA'!N$3:N$9173)))))</f>
        <v>#REF!</v>
      </c>
    </row>
    <row r="9455" spans="1:10">
      <c r="A9455" s="16" t="str">
        <f t="shared" si="152"/>
        <v/>
      </c>
      <c r="B9455" s="93"/>
      <c r="C9455" s="97"/>
      <c r="D9455" s="25"/>
      <c r="E9455" s="91"/>
      <c r="F9455" s="98"/>
      <c r="G9455" s="23"/>
      <c r="H9455" s="23"/>
      <c r="I9455" s="23"/>
      <c r="J9455" s="14" t="e">
        <f ca="1">F9455-(G9455+(SUMIF('RELACION PAGO DE CAJA'!B$3:B$9173,A9455,'RELACION PAGO DE CAJA'!K$3:K$9173)+SUMIF('RELACION PAGO DE CAJA'!B$3:B$9173,A9455,'RELACION PAGO DE CAJA'!L$3:L$9173)+(SUMIF('RELACION PAGO DE CAJA'!B$3:B$9173,A9455,'RELACION PAGO DE CAJA'!M$3:M$408)+(SUMIF('RELACION PAGO DE CAJA'!B$3:B$9173,A9455,'RELACION PAGO DE CAJA'!N$3:N$9173)))))</f>
        <v>#REF!</v>
      </c>
    </row>
    <row r="9456" spans="1:10">
      <c r="A9456" s="16" t="str">
        <f t="shared" si="152"/>
        <v/>
      </c>
      <c r="B9456" s="93"/>
      <c r="C9456" s="97"/>
      <c r="D9456" s="25"/>
      <c r="E9456" s="91"/>
      <c r="F9456" s="98"/>
      <c r="G9456" s="23"/>
      <c r="H9456" s="23"/>
      <c r="I9456" s="23"/>
      <c r="J9456" s="14" t="e">
        <f ca="1">F9456-(G9456+(SUMIF('RELACION PAGO DE CAJA'!B$3:B$9173,A9456,'RELACION PAGO DE CAJA'!K$3:K$9173)+SUMIF('RELACION PAGO DE CAJA'!B$3:B$9173,A9456,'RELACION PAGO DE CAJA'!L$3:L$9173)+(SUMIF('RELACION PAGO DE CAJA'!B$3:B$9173,A9456,'RELACION PAGO DE CAJA'!M$3:M$408)+(SUMIF('RELACION PAGO DE CAJA'!B$3:B$9173,A9456,'RELACION PAGO DE CAJA'!N$3:N$9173)))))</f>
        <v>#REF!</v>
      </c>
    </row>
    <row r="9457" spans="1:10">
      <c r="A9457" s="16" t="str">
        <f t="shared" si="152"/>
        <v/>
      </c>
      <c r="B9457" s="93"/>
      <c r="C9457" s="97"/>
      <c r="D9457" s="25"/>
      <c r="E9457" s="91"/>
      <c r="F9457" s="98"/>
      <c r="G9457" s="23"/>
      <c r="H9457" s="23"/>
      <c r="I9457" s="23"/>
      <c r="J9457" s="14" t="e">
        <f ca="1">F9457-(G9457+(SUMIF('RELACION PAGO DE CAJA'!B$3:B$9173,A9457,'RELACION PAGO DE CAJA'!K$3:K$9173)+SUMIF('RELACION PAGO DE CAJA'!B$3:B$9173,A9457,'RELACION PAGO DE CAJA'!L$3:L$9173)+(SUMIF('RELACION PAGO DE CAJA'!B$3:B$9173,A9457,'RELACION PAGO DE CAJA'!M$3:M$408)+(SUMIF('RELACION PAGO DE CAJA'!B$3:B$9173,A9457,'RELACION PAGO DE CAJA'!N$3:N$9173)))))</f>
        <v>#REF!</v>
      </c>
    </row>
    <row r="9458" spans="1:10">
      <c r="A9458" s="16" t="str">
        <f t="shared" si="152"/>
        <v/>
      </c>
      <c r="B9458" s="93"/>
      <c r="C9458" s="97"/>
      <c r="D9458" s="25"/>
      <c r="E9458" s="91"/>
      <c r="F9458" s="98"/>
      <c r="G9458" s="23"/>
      <c r="H9458" s="23"/>
      <c r="I9458" s="23"/>
      <c r="J9458" s="14" t="e">
        <f ca="1">F9458-(G9458+(SUMIF('RELACION PAGO DE CAJA'!B$3:B$9173,A9458,'RELACION PAGO DE CAJA'!K$3:K$9173)+SUMIF('RELACION PAGO DE CAJA'!B$3:B$9173,A9458,'RELACION PAGO DE CAJA'!L$3:L$9173)+(SUMIF('RELACION PAGO DE CAJA'!B$3:B$9173,A9458,'RELACION PAGO DE CAJA'!M$3:M$408)+(SUMIF('RELACION PAGO DE CAJA'!B$3:B$9173,A9458,'RELACION PAGO DE CAJA'!N$3:N$9173)))))</f>
        <v>#REF!</v>
      </c>
    </row>
    <row r="9459" spans="1:10">
      <c r="A9459" s="16" t="str">
        <f t="shared" si="152"/>
        <v/>
      </c>
      <c r="B9459" s="93"/>
      <c r="C9459" s="97"/>
      <c r="D9459" s="25"/>
      <c r="E9459" s="91"/>
      <c r="F9459" s="98"/>
      <c r="G9459" s="23"/>
      <c r="H9459" s="23"/>
      <c r="I9459" s="23"/>
      <c r="J9459" s="14" t="e">
        <f ca="1">F9459-(G9459+(SUMIF('RELACION PAGO DE CAJA'!B$3:B$9173,A9459,'RELACION PAGO DE CAJA'!K$3:K$9173)+SUMIF('RELACION PAGO DE CAJA'!B$3:B$9173,A9459,'RELACION PAGO DE CAJA'!L$3:L$9173)+(SUMIF('RELACION PAGO DE CAJA'!B$3:B$9173,A9459,'RELACION PAGO DE CAJA'!M$3:M$408)+(SUMIF('RELACION PAGO DE CAJA'!B$3:B$9173,A9459,'RELACION PAGO DE CAJA'!N$3:N$9173)))))</f>
        <v>#REF!</v>
      </c>
    </row>
    <row r="9460" spans="1:10">
      <c r="A9460" s="16" t="str">
        <f t="shared" si="152"/>
        <v/>
      </c>
      <c r="B9460" s="93"/>
      <c r="C9460" s="97"/>
      <c r="D9460" s="25"/>
      <c r="E9460" s="91"/>
      <c r="F9460" s="98"/>
      <c r="G9460" s="23"/>
      <c r="H9460" s="23"/>
      <c r="I9460" s="23"/>
      <c r="J9460" s="14" t="e">
        <f ca="1">F9460-(G9460+(SUMIF('RELACION PAGO DE CAJA'!B$3:B$9173,A9460,'RELACION PAGO DE CAJA'!K$3:K$9173)+SUMIF('RELACION PAGO DE CAJA'!B$3:B$9173,A9460,'RELACION PAGO DE CAJA'!L$3:L$9173)+(SUMIF('RELACION PAGO DE CAJA'!B$3:B$9173,A9460,'RELACION PAGO DE CAJA'!M$3:M$408)+(SUMIF('RELACION PAGO DE CAJA'!B$3:B$9173,A9460,'RELACION PAGO DE CAJA'!N$3:N$9173)))))</f>
        <v>#REF!</v>
      </c>
    </row>
    <row r="9461" spans="1:10">
      <c r="A9461" s="16" t="str">
        <f t="shared" si="152"/>
        <v/>
      </c>
      <c r="B9461" s="93"/>
      <c r="C9461" s="97"/>
      <c r="D9461" s="25"/>
      <c r="E9461" s="91"/>
      <c r="F9461" s="98"/>
      <c r="G9461" s="23"/>
      <c r="H9461" s="23"/>
      <c r="I9461" s="23"/>
      <c r="J9461" s="14" t="e">
        <f ca="1">F9461-(G9461+(SUMIF('RELACION PAGO DE CAJA'!B$3:B$9173,A9461,'RELACION PAGO DE CAJA'!K$3:K$9173)+SUMIF('RELACION PAGO DE CAJA'!B$3:B$9173,A9461,'RELACION PAGO DE CAJA'!L$3:L$9173)+(SUMIF('RELACION PAGO DE CAJA'!B$3:B$9173,A9461,'RELACION PAGO DE CAJA'!M$3:M$408)+(SUMIF('RELACION PAGO DE CAJA'!B$3:B$9173,A9461,'RELACION PAGO DE CAJA'!N$3:N$9173)))))</f>
        <v>#REF!</v>
      </c>
    </row>
    <row r="9462" spans="1:10">
      <c r="A9462" s="16" t="str">
        <f t="shared" si="152"/>
        <v/>
      </c>
      <c r="B9462" s="93"/>
      <c r="C9462" s="97"/>
      <c r="D9462" s="25"/>
      <c r="E9462" s="91"/>
      <c r="F9462" s="98"/>
      <c r="G9462" s="23"/>
      <c r="H9462" s="23"/>
      <c r="I9462" s="23"/>
      <c r="J9462" s="14" t="e">
        <f ca="1">F9462-(G9462+(SUMIF('RELACION PAGO DE CAJA'!B$3:B$9173,A9462,'RELACION PAGO DE CAJA'!K$3:K$9173)+SUMIF('RELACION PAGO DE CAJA'!B$3:B$9173,A9462,'RELACION PAGO DE CAJA'!L$3:L$9173)+(SUMIF('RELACION PAGO DE CAJA'!B$3:B$9173,A9462,'RELACION PAGO DE CAJA'!M$3:M$408)+(SUMIF('RELACION PAGO DE CAJA'!B$3:B$9173,A9462,'RELACION PAGO DE CAJA'!N$3:N$9173)))))</f>
        <v>#REF!</v>
      </c>
    </row>
    <row r="9463" spans="1:10">
      <c r="A9463" s="16" t="str">
        <f t="shared" si="152"/>
        <v/>
      </c>
      <c r="B9463" s="93"/>
      <c r="C9463" s="97"/>
      <c r="D9463" s="25"/>
      <c r="E9463" s="91"/>
      <c r="F9463" s="98"/>
      <c r="G9463" s="23"/>
      <c r="H9463" s="23"/>
      <c r="I9463" s="23"/>
      <c r="J9463" s="14" t="e">
        <f ca="1">F9463-(G9463+(SUMIF('RELACION PAGO DE CAJA'!B$3:B$9173,A9463,'RELACION PAGO DE CAJA'!K$3:K$9173)+SUMIF('RELACION PAGO DE CAJA'!B$3:B$9173,A9463,'RELACION PAGO DE CAJA'!L$3:L$9173)+(SUMIF('RELACION PAGO DE CAJA'!B$3:B$9173,A9463,'RELACION PAGO DE CAJA'!M$3:M$408)+(SUMIF('RELACION PAGO DE CAJA'!B$3:B$9173,A9463,'RELACION PAGO DE CAJA'!N$3:N$9173)))))</f>
        <v>#REF!</v>
      </c>
    </row>
    <row r="9464" spans="1:10">
      <c r="A9464" s="16" t="str">
        <f t="shared" si="152"/>
        <v/>
      </c>
      <c r="B9464" s="93"/>
      <c r="C9464" s="97"/>
      <c r="D9464" s="25"/>
      <c r="E9464" s="91"/>
      <c r="F9464" s="98"/>
      <c r="G9464" s="23"/>
      <c r="H9464" s="23"/>
      <c r="I9464" s="23"/>
      <c r="J9464" s="14" t="e">
        <f ca="1">F9464-(G9464+(SUMIF('RELACION PAGO DE CAJA'!B$3:B$9173,A9464,'RELACION PAGO DE CAJA'!K$3:K$9173)+SUMIF('RELACION PAGO DE CAJA'!B$3:B$9173,A9464,'RELACION PAGO DE CAJA'!L$3:L$9173)+(SUMIF('RELACION PAGO DE CAJA'!B$3:B$9173,A9464,'RELACION PAGO DE CAJA'!M$3:M$408)+(SUMIF('RELACION PAGO DE CAJA'!B$3:B$9173,A9464,'RELACION PAGO DE CAJA'!N$3:N$9173)))))</f>
        <v>#REF!</v>
      </c>
    </row>
    <row r="9465" spans="1:10">
      <c r="A9465" s="16" t="str">
        <f t="shared" si="152"/>
        <v/>
      </c>
      <c r="B9465" s="93"/>
      <c r="C9465" s="97"/>
      <c r="D9465" s="25"/>
      <c r="E9465" s="91"/>
      <c r="F9465" s="98"/>
      <c r="G9465" s="23"/>
      <c r="H9465" s="23"/>
      <c r="I9465" s="23"/>
      <c r="J9465" s="14" t="e">
        <f ca="1">F9465-(G9465+(SUMIF('RELACION PAGO DE CAJA'!B$3:B$9173,A9465,'RELACION PAGO DE CAJA'!K$3:K$9173)+SUMIF('RELACION PAGO DE CAJA'!B$3:B$9173,A9465,'RELACION PAGO DE CAJA'!L$3:L$9173)+(SUMIF('RELACION PAGO DE CAJA'!B$3:B$9173,A9465,'RELACION PAGO DE CAJA'!M$3:M$408)+(SUMIF('RELACION PAGO DE CAJA'!B$3:B$9173,A9465,'RELACION PAGO DE CAJA'!N$3:N$9173)))))</f>
        <v>#REF!</v>
      </c>
    </row>
    <row r="9466" spans="1:10">
      <c r="A9466" s="16" t="str">
        <f t="shared" si="152"/>
        <v/>
      </c>
      <c r="B9466" s="93"/>
      <c r="C9466" s="97"/>
      <c r="D9466" s="25"/>
      <c r="E9466" s="91"/>
      <c r="F9466" s="98"/>
      <c r="G9466" s="23"/>
      <c r="H9466" s="23"/>
      <c r="I9466" s="23"/>
      <c r="J9466" s="14" t="e">
        <f ca="1">F9466-(G9466+(SUMIF('RELACION PAGO DE CAJA'!B$3:B$9173,A9466,'RELACION PAGO DE CAJA'!K$3:K$9173)+SUMIF('RELACION PAGO DE CAJA'!B$3:B$9173,A9466,'RELACION PAGO DE CAJA'!L$3:L$9173)+(SUMIF('RELACION PAGO DE CAJA'!B$3:B$9173,A9466,'RELACION PAGO DE CAJA'!M$3:M$408)+(SUMIF('RELACION PAGO DE CAJA'!B$3:B$9173,A9466,'RELACION PAGO DE CAJA'!N$3:N$9173)))))</f>
        <v>#REF!</v>
      </c>
    </row>
    <row r="9467" spans="1:10">
      <c r="A9467" s="16" t="str">
        <f t="shared" si="152"/>
        <v/>
      </c>
      <c r="B9467" s="93"/>
      <c r="C9467" s="97"/>
      <c r="D9467" s="25"/>
      <c r="E9467" s="91"/>
      <c r="F9467" s="98"/>
      <c r="G9467" s="23"/>
      <c r="H9467" s="23"/>
      <c r="I9467" s="23"/>
      <c r="J9467" s="14" t="e">
        <f ca="1">F9467-(G9467+(SUMIF('RELACION PAGO DE CAJA'!B$3:B$9173,A9467,'RELACION PAGO DE CAJA'!K$3:K$9173)+SUMIF('RELACION PAGO DE CAJA'!B$3:B$9173,A9467,'RELACION PAGO DE CAJA'!L$3:L$9173)+(SUMIF('RELACION PAGO DE CAJA'!B$3:B$9173,A9467,'RELACION PAGO DE CAJA'!M$3:M$408)+(SUMIF('RELACION PAGO DE CAJA'!B$3:B$9173,A9467,'RELACION PAGO DE CAJA'!N$3:N$9173)))))</f>
        <v>#REF!</v>
      </c>
    </row>
    <row r="9468" spans="1:10">
      <c r="A9468" s="16" t="str">
        <f t="shared" si="152"/>
        <v/>
      </c>
      <c r="B9468" s="93"/>
      <c r="C9468" s="97"/>
      <c r="D9468" s="25"/>
      <c r="E9468" s="91"/>
      <c r="F9468" s="98"/>
      <c r="G9468" s="23"/>
      <c r="H9468" s="23"/>
      <c r="I9468" s="23"/>
      <c r="J9468" s="14" t="e">
        <f ca="1">F9468-(G9468+(SUMIF('RELACION PAGO DE CAJA'!B$3:B$9173,A9468,'RELACION PAGO DE CAJA'!K$3:K$9173)+SUMIF('RELACION PAGO DE CAJA'!B$3:B$9173,A9468,'RELACION PAGO DE CAJA'!L$3:L$9173)+(SUMIF('RELACION PAGO DE CAJA'!B$3:B$9173,A9468,'RELACION PAGO DE CAJA'!M$3:M$408)+(SUMIF('RELACION PAGO DE CAJA'!B$3:B$9173,A9468,'RELACION PAGO DE CAJA'!N$3:N$9173)))))</f>
        <v>#REF!</v>
      </c>
    </row>
    <row r="9469" spans="1:10">
      <c r="A9469" s="16" t="str">
        <f t="shared" si="152"/>
        <v/>
      </c>
      <c r="B9469" s="93"/>
      <c r="C9469" s="97"/>
      <c r="D9469" s="25"/>
      <c r="E9469" s="91"/>
      <c r="F9469" s="98"/>
      <c r="G9469" s="23"/>
      <c r="H9469" s="23"/>
      <c r="I9469" s="23"/>
      <c r="J9469" s="14" t="e">
        <f ca="1">F9469-(G9469+(SUMIF('RELACION PAGO DE CAJA'!B$3:B$9173,A9469,'RELACION PAGO DE CAJA'!K$3:K$9173)+SUMIF('RELACION PAGO DE CAJA'!B$3:B$9173,A9469,'RELACION PAGO DE CAJA'!L$3:L$9173)+(SUMIF('RELACION PAGO DE CAJA'!B$3:B$9173,A9469,'RELACION PAGO DE CAJA'!M$3:M$408)+(SUMIF('RELACION PAGO DE CAJA'!B$3:B$9173,A9469,'RELACION PAGO DE CAJA'!N$3:N$9173)))))</f>
        <v>#REF!</v>
      </c>
    </row>
    <row r="9470" spans="1:10">
      <c r="A9470" s="16" t="str">
        <f t="shared" si="152"/>
        <v/>
      </c>
      <c r="B9470" s="93"/>
      <c r="C9470" s="97"/>
      <c r="D9470" s="25"/>
      <c r="E9470" s="91"/>
      <c r="F9470" s="98"/>
      <c r="G9470" s="23"/>
      <c r="H9470" s="23"/>
      <c r="I9470" s="23"/>
      <c r="J9470" s="14" t="e">
        <f ca="1">F9470-(G9470+(SUMIF('RELACION PAGO DE CAJA'!B$3:B$9173,A9470,'RELACION PAGO DE CAJA'!K$3:K$9173)+SUMIF('RELACION PAGO DE CAJA'!B$3:B$9173,A9470,'RELACION PAGO DE CAJA'!L$3:L$9173)+(SUMIF('RELACION PAGO DE CAJA'!B$3:B$9173,A9470,'RELACION PAGO DE CAJA'!M$3:M$408)+(SUMIF('RELACION PAGO DE CAJA'!B$3:B$9173,A9470,'RELACION PAGO DE CAJA'!N$3:N$9173)))))</f>
        <v>#REF!</v>
      </c>
    </row>
    <row r="9471" spans="1:10">
      <c r="A9471" s="16" t="str">
        <f t="shared" si="152"/>
        <v/>
      </c>
      <c r="B9471" s="93"/>
      <c r="C9471" s="97"/>
      <c r="D9471" s="25"/>
      <c r="E9471" s="91"/>
      <c r="F9471" s="98"/>
      <c r="G9471" s="23"/>
      <c r="H9471" s="23"/>
      <c r="I9471" s="23"/>
      <c r="J9471" s="14" t="e">
        <f ca="1">F9471-(G9471+(SUMIF('RELACION PAGO DE CAJA'!B$3:B$9173,A9471,'RELACION PAGO DE CAJA'!K$3:K$9173)+SUMIF('RELACION PAGO DE CAJA'!B$3:B$9173,A9471,'RELACION PAGO DE CAJA'!L$3:L$9173)+(SUMIF('RELACION PAGO DE CAJA'!B$3:B$9173,A9471,'RELACION PAGO DE CAJA'!M$3:M$408)+(SUMIF('RELACION PAGO DE CAJA'!B$3:B$9173,A9471,'RELACION PAGO DE CAJA'!N$3:N$9173)))))</f>
        <v>#REF!</v>
      </c>
    </row>
    <row r="9472" spans="1:10">
      <c r="A9472" s="16" t="str">
        <f t="shared" si="152"/>
        <v/>
      </c>
      <c r="B9472" s="93"/>
      <c r="C9472" s="97"/>
      <c r="D9472" s="25"/>
      <c r="E9472" s="91"/>
      <c r="F9472" s="98"/>
      <c r="G9472" s="23"/>
      <c r="H9472" s="23"/>
      <c r="I9472" s="23"/>
      <c r="J9472" s="14" t="e">
        <f ca="1">F9472-(G9472+(SUMIF('RELACION PAGO DE CAJA'!B$3:B$9173,A9472,'RELACION PAGO DE CAJA'!K$3:K$9173)+SUMIF('RELACION PAGO DE CAJA'!B$3:B$9173,A9472,'RELACION PAGO DE CAJA'!L$3:L$9173)+(SUMIF('RELACION PAGO DE CAJA'!B$3:B$9173,A9472,'RELACION PAGO DE CAJA'!M$3:M$408)+(SUMIF('RELACION PAGO DE CAJA'!B$3:B$9173,A9472,'RELACION PAGO DE CAJA'!N$3:N$9173)))))</f>
        <v>#REF!</v>
      </c>
    </row>
    <row r="9473" spans="1:10">
      <c r="A9473" s="16" t="str">
        <f t="shared" si="152"/>
        <v/>
      </c>
      <c r="B9473" s="93"/>
      <c r="C9473" s="97"/>
      <c r="D9473" s="25"/>
      <c r="E9473" s="91"/>
      <c r="F9473" s="98"/>
      <c r="G9473" s="23"/>
      <c r="H9473" s="23"/>
      <c r="I9473" s="23"/>
      <c r="J9473" s="14" t="e">
        <f ca="1">F9473-(G9473+(SUMIF('RELACION PAGO DE CAJA'!B$3:B$9173,A9473,'RELACION PAGO DE CAJA'!K$3:K$9173)+SUMIF('RELACION PAGO DE CAJA'!B$3:B$9173,A9473,'RELACION PAGO DE CAJA'!L$3:L$9173)+(SUMIF('RELACION PAGO DE CAJA'!B$3:B$9173,A9473,'RELACION PAGO DE CAJA'!M$3:M$408)+(SUMIF('RELACION PAGO DE CAJA'!B$3:B$9173,A9473,'RELACION PAGO DE CAJA'!N$3:N$9173)))))</f>
        <v>#REF!</v>
      </c>
    </row>
    <row r="9474" spans="1:10">
      <c r="A9474" s="16" t="str">
        <f t="shared" si="152"/>
        <v/>
      </c>
      <c r="B9474" s="93"/>
      <c r="C9474" s="97"/>
      <c r="D9474" s="25"/>
      <c r="E9474" s="91"/>
      <c r="F9474" s="98"/>
      <c r="G9474" s="23"/>
      <c r="H9474" s="23"/>
      <c r="I9474" s="23"/>
      <c r="J9474" s="14" t="e">
        <f ca="1">F9474-(G9474+(SUMIF('RELACION PAGO DE CAJA'!B$3:B$9173,A9474,'RELACION PAGO DE CAJA'!K$3:K$9173)+SUMIF('RELACION PAGO DE CAJA'!B$3:B$9173,A9474,'RELACION PAGO DE CAJA'!L$3:L$9173)+(SUMIF('RELACION PAGO DE CAJA'!B$3:B$9173,A9474,'RELACION PAGO DE CAJA'!M$3:M$408)+(SUMIF('RELACION PAGO DE CAJA'!B$3:B$9173,A9474,'RELACION PAGO DE CAJA'!N$3:N$9173)))))</f>
        <v>#REF!</v>
      </c>
    </row>
    <row r="9475" spans="1:10">
      <c r="A9475" s="16" t="str">
        <f t="shared" si="152"/>
        <v/>
      </c>
      <c r="B9475" s="93"/>
      <c r="C9475" s="97"/>
      <c r="D9475" s="25"/>
      <c r="E9475" s="91"/>
      <c r="F9475" s="98"/>
      <c r="G9475" s="23"/>
      <c r="H9475" s="23"/>
      <c r="I9475" s="23"/>
      <c r="J9475" s="14" t="e">
        <f ca="1">F9475-(G9475+(SUMIF('RELACION PAGO DE CAJA'!B$3:B$9173,A9475,'RELACION PAGO DE CAJA'!K$3:K$9173)+SUMIF('RELACION PAGO DE CAJA'!B$3:B$9173,A9475,'RELACION PAGO DE CAJA'!L$3:L$9173)+(SUMIF('RELACION PAGO DE CAJA'!B$3:B$9173,A9475,'RELACION PAGO DE CAJA'!M$3:M$408)+(SUMIF('RELACION PAGO DE CAJA'!B$3:B$9173,A9475,'RELACION PAGO DE CAJA'!N$3:N$9173)))))</f>
        <v>#REF!</v>
      </c>
    </row>
    <row r="9476" spans="1:10">
      <c r="A9476" s="16" t="str">
        <f t="shared" si="152"/>
        <v/>
      </c>
      <c r="B9476" s="93"/>
      <c r="C9476" s="97"/>
      <c r="D9476" s="25"/>
      <c r="E9476" s="91"/>
      <c r="F9476" s="98"/>
      <c r="G9476" s="23"/>
      <c r="H9476" s="23"/>
      <c r="I9476" s="23"/>
      <c r="J9476" s="14" t="e">
        <f ca="1">F9476-(G9476+(SUMIF('RELACION PAGO DE CAJA'!B$3:B$9173,A9476,'RELACION PAGO DE CAJA'!K$3:K$9173)+SUMIF('RELACION PAGO DE CAJA'!B$3:B$9173,A9476,'RELACION PAGO DE CAJA'!L$3:L$9173)+(SUMIF('RELACION PAGO DE CAJA'!B$3:B$9173,A9476,'RELACION PAGO DE CAJA'!M$3:M$408)+(SUMIF('RELACION PAGO DE CAJA'!B$3:B$9173,A9476,'RELACION PAGO DE CAJA'!N$3:N$9173)))))</f>
        <v>#REF!</v>
      </c>
    </row>
    <row r="9477" spans="1:10">
      <c r="A9477" s="16" t="str">
        <f t="shared" si="152"/>
        <v/>
      </c>
      <c r="B9477" s="93"/>
      <c r="C9477" s="97"/>
      <c r="D9477" s="25"/>
      <c r="E9477" s="91"/>
      <c r="F9477" s="98"/>
      <c r="G9477" s="23"/>
      <c r="H9477" s="23"/>
      <c r="I9477" s="23"/>
      <c r="J9477" s="14" t="e">
        <f ca="1">F9477-(G9477+(SUMIF('RELACION PAGO DE CAJA'!B$3:B$9173,A9477,'RELACION PAGO DE CAJA'!K$3:K$9173)+SUMIF('RELACION PAGO DE CAJA'!B$3:B$9173,A9477,'RELACION PAGO DE CAJA'!L$3:L$9173)+(SUMIF('RELACION PAGO DE CAJA'!B$3:B$9173,A9477,'RELACION PAGO DE CAJA'!M$3:M$408)+(SUMIF('RELACION PAGO DE CAJA'!B$3:B$9173,A9477,'RELACION PAGO DE CAJA'!N$3:N$9173)))))</f>
        <v>#REF!</v>
      </c>
    </row>
    <row r="9478" spans="1:10">
      <c r="A9478" s="16" t="str">
        <f t="shared" si="152"/>
        <v/>
      </c>
      <c r="B9478" s="93"/>
      <c r="C9478" s="97"/>
      <c r="D9478" s="25"/>
      <c r="E9478" s="91"/>
      <c r="F9478" s="98"/>
      <c r="G9478" s="23"/>
      <c r="H9478" s="23"/>
      <c r="I9478" s="23"/>
      <c r="J9478" s="14" t="e">
        <f ca="1">F9478-(G9478+(SUMIF('RELACION PAGO DE CAJA'!B$3:B$9173,A9478,'RELACION PAGO DE CAJA'!K$3:K$9173)+SUMIF('RELACION PAGO DE CAJA'!B$3:B$9173,A9478,'RELACION PAGO DE CAJA'!L$3:L$9173)+(SUMIF('RELACION PAGO DE CAJA'!B$3:B$9173,A9478,'RELACION PAGO DE CAJA'!M$3:M$408)+(SUMIF('RELACION PAGO DE CAJA'!B$3:B$9173,A9478,'RELACION PAGO DE CAJA'!N$3:N$9173)))))</f>
        <v>#REF!</v>
      </c>
    </row>
    <row r="9479" spans="1:10">
      <c r="A9479" s="16" t="str">
        <f t="shared" si="152"/>
        <v/>
      </c>
      <c r="B9479" s="93"/>
      <c r="C9479" s="97"/>
      <c r="D9479" s="25"/>
      <c r="E9479" s="91"/>
      <c r="F9479" s="98"/>
      <c r="G9479" s="23"/>
      <c r="H9479" s="23"/>
      <c r="I9479" s="23"/>
      <c r="J9479" s="14" t="e">
        <f ca="1">F9479-(G9479+(SUMIF('RELACION PAGO DE CAJA'!B$3:B$9173,A9479,'RELACION PAGO DE CAJA'!K$3:K$9173)+SUMIF('RELACION PAGO DE CAJA'!B$3:B$9173,A9479,'RELACION PAGO DE CAJA'!L$3:L$9173)+(SUMIF('RELACION PAGO DE CAJA'!B$3:B$9173,A9479,'RELACION PAGO DE CAJA'!M$3:M$408)+(SUMIF('RELACION PAGO DE CAJA'!B$3:B$9173,A9479,'RELACION PAGO DE CAJA'!N$3:N$9173)))))</f>
        <v>#REF!</v>
      </c>
    </row>
    <row r="9480" spans="1:10">
      <c r="A9480" s="16" t="str">
        <f t="shared" si="152"/>
        <v/>
      </c>
      <c r="B9480" s="93"/>
      <c r="C9480" s="97"/>
      <c r="D9480" s="25"/>
      <c r="E9480" s="91"/>
      <c r="F9480" s="98"/>
      <c r="G9480" s="23"/>
      <c r="H9480" s="23"/>
      <c r="I9480" s="23"/>
      <c r="J9480" s="14" t="e">
        <f ca="1">F9480-(G9480+(SUMIF('RELACION PAGO DE CAJA'!B$3:B$9173,A9480,'RELACION PAGO DE CAJA'!K$3:K$9173)+SUMIF('RELACION PAGO DE CAJA'!B$3:B$9173,A9480,'RELACION PAGO DE CAJA'!L$3:L$9173)+(SUMIF('RELACION PAGO DE CAJA'!B$3:B$9173,A9480,'RELACION PAGO DE CAJA'!M$3:M$408)+(SUMIF('RELACION PAGO DE CAJA'!B$3:B$9173,A9480,'RELACION PAGO DE CAJA'!N$3:N$9173)))))</f>
        <v>#REF!</v>
      </c>
    </row>
    <row r="9481" spans="1:10">
      <c r="A9481" s="16" t="str">
        <f t="shared" si="152"/>
        <v/>
      </c>
      <c r="B9481" s="93"/>
      <c r="C9481" s="97"/>
      <c r="D9481" s="25"/>
      <c r="E9481" s="91"/>
      <c r="F9481" s="98"/>
      <c r="G9481" s="23"/>
      <c r="H9481" s="23"/>
      <c r="I9481" s="23"/>
      <c r="J9481" s="14" t="e">
        <f ca="1">F9481-(G9481+(SUMIF('RELACION PAGO DE CAJA'!B$3:B$9173,A9481,'RELACION PAGO DE CAJA'!K$3:K$9173)+SUMIF('RELACION PAGO DE CAJA'!B$3:B$9173,A9481,'RELACION PAGO DE CAJA'!L$3:L$9173)+(SUMIF('RELACION PAGO DE CAJA'!B$3:B$9173,A9481,'RELACION PAGO DE CAJA'!M$3:M$408)+(SUMIF('RELACION PAGO DE CAJA'!B$3:B$9173,A9481,'RELACION PAGO DE CAJA'!N$3:N$9173)))))</f>
        <v>#REF!</v>
      </c>
    </row>
    <row r="9482" spans="1:10">
      <c r="A9482" s="16" t="str">
        <f t="shared" si="152"/>
        <v/>
      </c>
      <c r="B9482" s="93"/>
      <c r="C9482" s="97"/>
      <c r="D9482" s="25"/>
      <c r="E9482" s="91"/>
      <c r="F9482" s="98"/>
      <c r="G9482" s="23"/>
      <c r="H9482" s="23"/>
      <c r="I9482" s="23"/>
      <c r="J9482" s="14" t="e">
        <f ca="1">F9482-(G9482+(SUMIF('RELACION PAGO DE CAJA'!B$3:B$9173,A9482,'RELACION PAGO DE CAJA'!K$3:K$9173)+SUMIF('RELACION PAGO DE CAJA'!B$3:B$9173,A9482,'RELACION PAGO DE CAJA'!L$3:L$9173)+(SUMIF('RELACION PAGO DE CAJA'!B$3:B$9173,A9482,'RELACION PAGO DE CAJA'!M$3:M$408)+(SUMIF('RELACION PAGO DE CAJA'!B$3:B$9173,A9482,'RELACION PAGO DE CAJA'!N$3:N$9173)))))</f>
        <v>#REF!</v>
      </c>
    </row>
    <row r="9483" spans="1:10">
      <c r="A9483" s="16" t="str">
        <f t="shared" si="152"/>
        <v/>
      </c>
      <c r="B9483" s="93"/>
      <c r="C9483" s="97"/>
      <c r="D9483" s="25"/>
      <c r="E9483" s="91"/>
      <c r="F9483" s="98"/>
      <c r="G9483" s="23"/>
      <c r="H9483" s="23"/>
      <c r="I9483" s="23"/>
      <c r="J9483" s="14" t="e">
        <f ca="1">F9483-(G9483+(SUMIF('RELACION PAGO DE CAJA'!B$3:B$9173,A9483,'RELACION PAGO DE CAJA'!K$3:K$9173)+SUMIF('RELACION PAGO DE CAJA'!B$3:B$9173,A9483,'RELACION PAGO DE CAJA'!L$3:L$9173)+(SUMIF('RELACION PAGO DE CAJA'!B$3:B$9173,A9483,'RELACION PAGO DE CAJA'!M$3:M$408)+(SUMIF('RELACION PAGO DE CAJA'!B$3:B$9173,A9483,'RELACION PAGO DE CAJA'!N$3:N$9173)))))</f>
        <v>#REF!</v>
      </c>
    </row>
    <row r="9484" spans="1:10">
      <c r="A9484" s="16" t="str">
        <f t="shared" si="152"/>
        <v/>
      </c>
      <c r="B9484" s="93"/>
      <c r="C9484" s="97"/>
      <c r="D9484" s="25"/>
      <c r="E9484" s="91"/>
      <c r="F9484" s="98"/>
      <c r="G9484" s="23"/>
      <c r="H9484" s="23"/>
      <c r="I9484" s="23"/>
      <c r="J9484" s="14" t="e">
        <f ca="1">F9484-(G9484+(SUMIF('RELACION PAGO DE CAJA'!B$3:B$9173,A9484,'RELACION PAGO DE CAJA'!K$3:K$9173)+SUMIF('RELACION PAGO DE CAJA'!B$3:B$9173,A9484,'RELACION PAGO DE CAJA'!L$3:L$9173)+(SUMIF('RELACION PAGO DE CAJA'!B$3:B$9173,A9484,'RELACION PAGO DE CAJA'!M$3:M$408)+(SUMIF('RELACION PAGO DE CAJA'!B$3:B$9173,A9484,'RELACION PAGO DE CAJA'!N$3:N$9173)))))</f>
        <v>#REF!</v>
      </c>
    </row>
    <row r="9485" spans="1:10">
      <c r="A9485" s="16" t="str">
        <f t="shared" si="152"/>
        <v/>
      </c>
      <c r="B9485" s="93"/>
      <c r="C9485" s="97"/>
      <c r="D9485" s="25"/>
      <c r="E9485" s="91"/>
      <c r="F9485" s="98"/>
      <c r="G9485" s="23"/>
      <c r="H9485" s="23"/>
      <c r="I9485" s="23"/>
      <c r="J9485" s="14" t="e">
        <f ca="1">F9485-(G9485+(SUMIF('RELACION PAGO DE CAJA'!B$3:B$9173,A9485,'RELACION PAGO DE CAJA'!K$3:K$9173)+SUMIF('RELACION PAGO DE CAJA'!B$3:B$9173,A9485,'RELACION PAGO DE CAJA'!L$3:L$9173)+(SUMIF('RELACION PAGO DE CAJA'!B$3:B$9173,A9485,'RELACION PAGO DE CAJA'!M$3:M$408)+(SUMIF('RELACION PAGO DE CAJA'!B$3:B$9173,A9485,'RELACION PAGO DE CAJA'!N$3:N$9173)))))</f>
        <v>#REF!</v>
      </c>
    </row>
    <row r="9486" spans="1:10">
      <c r="A9486" s="16" t="str">
        <f t="shared" si="152"/>
        <v/>
      </c>
      <c r="B9486" s="93"/>
      <c r="C9486" s="97"/>
      <c r="D9486" s="25"/>
      <c r="E9486" s="91"/>
      <c r="F9486" s="98"/>
      <c r="G9486" s="23"/>
      <c r="H9486" s="23"/>
      <c r="I9486" s="23"/>
      <c r="J9486" s="14" t="e">
        <f ca="1">F9486-(G9486+(SUMIF('RELACION PAGO DE CAJA'!B$3:B$9173,A9486,'RELACION PAGO DE CAJA'!K$3:K$9173)+SUMIF('RELACION PAGO DE CAJA'!B$3:B$9173,A9486,'RELACION PAGO DE CAJA'!L$3:L$9173)+(SUMIF('RELACION PAGO DE CAJA'!B$3:B$9173,A9486,'RELACION PAGO DE CAJA'!M$3:M$408)+(SUMIF('RELACION PAGO DE CAJA'!B$3:B$9173,A9486,'RELACION PAGO DE CAJA'!N$3:N$9173)))))</f>
        <v>#REF!</v>
      </c>
    </row>
    <row r="9487" spans="1:10">
      <c r="A9487" s="16" t="str">
        <f t="shared" si="152"/>
        <v/>
      </c>
      <c r="B9487" s="93"/>
      <c r="C9487" s="97"/>
      <c r="D9487" s="25"/>
      <c r="E9487" s="91"/>
      <c r="F9487" s="98"/>
      <c r="G9487" s="23"/>
      <c r="H9487" s="23"/>
      <c r="I9487" s="23"/>
      <c r="J9487" s="14" t="e">
        <f ca="1">F9487-(G9487+(SUMIF('RELACION PAGO DE CAJA'!B$3:B$9173,A9487,'RELACION PAGO DE CAJA'!K$3:K$9173)+SUMIF('RELACION PAGO DE CAJA'!B$3:B$9173,A9487,'RELACION PAGO DE CAJA'!L$3:L$9173)+(SUMIF('RELACION PAGO DE CAJA'!B$3:B$9173,A9487,'RELACION PAGO DE CAJA'!M$3:M$408)+(SUMIF('RELACION PAGO DE CAJA'!B$3:B$9173,A9487,'RELACION PAGO DE CAJA'!N$3:N$9173)))))</f>
        <v>#REF!</v>
      </c>
    </row>
    <row r="9488" spans="1:10">
      <c r="A9488" s="16" t="str">
        <f t="shared" si="152"/>
        <v/>
      </c>
      <c r="B9488" s="93"/>
      <c r="C9488" s="97"/>
      <c r="D9488" s="25"/>
      <c r="E9488" s="91"/>
      <c r="F9488" s="98"/>
      <c r="G9488" s="23"/>
      <c r="H9488" s="23"/>
      <c r="I9488" s="23"/>
      <c r="J9488" s="14" t="e">
        <f ca="1">F9488-(G9488+(SUMIF('RELACION PAGO DE CAJA'!B$3:B$9173,A9488,'RELACION PAGO DE CAJA'!K$3:K$9173)+SUMIF('RELACION PAGO DE CAJA'!B$3:B$9173,A9488,'RELACION PAGO DE CAJA'!L$3:L$9173)+(SUMIF('RELACION PAGO DE CAJA'!B$3:B$9173,A9488,'RELACION PAGO DE CAJA'!M$3:M$408)+(SUMIF('RELACION PAGO DE CAJA'!B$3:B$9173,A9488,'RELACION PAGO DE CAJA'!N$3:N$9173)))))</f>
        <v>#REF!</v>
      </c>
    </row>
    <row r="9489" spans="1:10">
      <c r="A9489" s="16" t="str">
        <f t="shared" si="152"/>
        <v/>
      </c>
      <c r="B9489" s="93"/>
      <c r="C9489" s="97"/>
      <c r="D9489" s="25"/>
      <c r="E9489" s="91"/>
      <c r="F9489" s="98"/>
      <c r="G9489" s="23"/>
      <c r="H9489" s="23"/>
      <c r="I9489" s="23"/>
      <c r="J9489" s="14" t="e">
        <f ca="1">F9489-(G9489+(SUMIF('RELACION PAGO DE CAJA'!B$3:B$9173,A9489,'RELACION PAGO DE CAJA'!K$3:K$9173)+SUMIF('RELACION PAGO DE CAJA'!B$3:B$9173,A9489,'RELACION PAGO DE CAJA'!L$3:L$9173)+(SUMIF('RELACION PAGO DE CAJA'!B$3:B$9173,A9489,'RELACION PAGO DE CAJA'!M$3:M$408)+(SUMIF('RELACION PAGO DE CAJA'!B$3:B$9173,A9489,'RELACION PAGO DE CAJA'!N$3:N$9173)))))</f>
        <v>#REF!</v>
      </c>
    </row>
    <row r="9490" spans="1:10">
      <c r="A9490" s="16" t="str">
        <f t="shared" si="152"/>
        <v/>
      </c>
      <c r="B9490" s="93"/>
      <c r="C9490" s="97"/>
      <c r="D9490" s="25"/>
      <c r="E9490" s="91"/>
      <c r="F9490" s="98"/>
      <c r="G9490" s="23"/>
      <c r="H9490" s="23"/>
      <c r="I9490" s="23"/>
      <c r="J9490" s="14" t="e">
        <f ca="1">F9490-(G9490+(SUMIF('RELACION PAGO DE CAJA'!B$3:B$9173,A9490,'RELACION PAGO DE CAJA'!K$3:K$9173)+SUMIF('RELACION PAGO DE CAJA'!B$3:B$9173,A9490,'RELACION PAGO DE CAJA'!L$3:L$9173)+(SUMIF('RELACION PAGO DE CAJA'!B$3:B$9173,A9490,'RELACION PAGO DE CAJA'!M$3:M$408)+(SUMIF('RELACION PAGO DE CAJA'!B$3:B$9173,A9490,'RELACION PAGO DE CAJA'!N$3:N$9173)))))</f>
        <v>#REF!</v>
      </c>
    </row>
    <row r="9491" spans="1:10">
      <c r="A9491" s="16" t="str">
        <f t="shared" si="152"/>
        <v/>
      </c>
      <c r="B9491" s="93"/>
      <c r="C9491" s="97"/>
      <c r="D9491" s="25"/>
      <c r="E9491" s="91"/>
      <c r="F9491" s="98"/>
      <c r="G9491" s="23"/>
      <c r="H9491" s="23"/>
      <c r="I9491" s="23"/>
      <c r="J9491" s="14" t="e">
        <f ca="1">F9491-(G9491+(SUMIF('RELACION PAGO DE CAJA'!B$3:B$9173,A9491,'RELACION PAGO DE CAJA'!K$3:K$9173)+SUMIF('RELACION PAGO DE CAJA'!B$3:B$9173,A9491,'RELACION PAGO DE CAJA'!L$3:L$9173)+(SUMIF('RELACION PAGO DE CAJA'!B$3:B$9173,A9491,'RELACION PAGO DE CAJA'!M$3:M$408)+(SUMIF('RELACION PAGO DE CAJA'!B$3:B$9173,A9491,'RELACION PAGO DE CAJA'!N$3:N$9173)))))</f>
        <v>#REF!</v>
      </c>
    </row>
    <row r="9492" spans="1:10">
      <c r="A9492" s="16" t="str">
        <f t="shared" si="152"/>
        <v/>
      </c>
      <c r="B9492" s="93"/>
      <c r="C9492" s="97"/>
      <c r="D9492" s="25"/>
      <c r="E9492" s="91"/>
      <c r="F9492" s="98"/>
      <c r="G9492" s="23"/>
      <c r="H9492" s="23"/>
      <c r="I9492" s="23"/>
      <c r="J9492" s="14" t="e">
        <f ca="1">F9492-(G9492+(SUMIF('RELACION PAGO DE CAJA'!B$3:B$9173,A9492,'RELACION PAGO DE CAJA'!K$3:K$9173)+SUMIF('RELACION PAGO DE CAJA'!B$3:B$9173,A9492,'RELACION PAGO DE CAJA'!L$3:L$9173)+(SUMIF('RELACION PAGO DE CAJA'!B$3:B$9173,A9492,'RELACION PAGO DE CAJA'!M$3:M$408)+(SUMIF('RELACION PAGO DE CAJA'!B$3:B$9173,A9492,'RELACION PAGO DE CAJA'!N$3:N$9173)))))</f>
        <v>#REF!</v>
      </c>
    </row>
    <row r="9493" spans="1:10">
      <c r="A9493" s="16" t="str">
        <f t="shared" ref="A9493:A9556" si="153">CONCATENATE(B9493,D9493,E9493)</f>
        <v/>
      </c>
      <c r="B9493" s="93"/>
      <c r="C9493" s="97"/>
      <c r="D9493" s="25"/>
      <c r="E9493" s="91"/>
      <c r="F9493" s="98"/>
      <c r="G9493" s="23"/>
      <c r="H9493" s="23"/>
      <c r="I9493" s="23"/>
      <c r="J9493" s="14" t="e">
        <f ca="1">F9493-(G9493+(SUMIF('RELACION PAGO DE CAJA'!B$3:B$9173,A9493,'RELACION PAGO DE CAJA'!K$3:K$9173)+SUMIF('RELACION PAGO DE CAJA'!B$3:B$9173,A9493,'RELACION PAGO DE CAJA'!L$3:L$9173)+(SUMIF('RELACION PAGO DE CAJA'!B$3:B$9173,A9493,'RELACION PAGO DE CAJA'!M$3:M$408)+(SUMIF('RELACION PAGO DE CAJA'!B$3:B$9173,A9493,'RELACION PAGO DE CAJA'!N$3:N$9173)))))</f>
        <v>#REF!</v>
      </c>
    </row>
    <row r="9494" spans="1:10">
      <c r="A9494" s="16" t="str">
        <f t="shared" si="153"/>
        <v/>
      </c>
      <c r="B9494" s="93"/>
      <c r="C9494" s="97"/>
      <c r="D9494" s="25"/>
      <c r="E9494" s="91"/>
      <c r="F9494" s="98"/>
      <c r="G9494" s="23"/>
      <c r="H9494" s="23"/>
      <c r="I9494" s="23"/>
      <c r="J9494" s="14" t="e">
        <f ca="1">F9494-(G9494+(SUMIF('RELACION PAGO DE CAJA'!B$3:B$9173,A9494,'RELACION PAGO DE CAJA'!K$3:K$9173)+SUMIF('RELACION PAGO DE CAJA'!B$3:B$9173,A9494,'RELACION PAGO DE CAJA'!L$3:L$9173)+(SUMIF('RELACION PAGO DE CAJA'!B$3:B$9173,A9494,'RELACION PAGO DE CAJA'!M$3:M$408)+(SUMIF('RELACION PAGO DE CAJA'!B$3:B$9173,A9494,'RELACION PAGO DE CAJA'!N$3:N$9173)))))</f>
        <v>#REF!</v>
      </c>
    </row>
    <row r="9495" spans="1:10">
      <c r="A9495" s="16" t="str">
        <f t="shared" si="153"/>
        <v/>
      </c>
      <c r="B9495" s="93"/>
      <c r="C9495" s="97"/>
      <c r="D9495" s="25"/>
      <c r="E9495" s="91"/>
      <c r="F9495" s="98"/>
      <c r="G9495" s="23"/>
      <c r="H9495" s="23"/>
      <c r="I9495" s="23"/>
      <c r="J9495" s="14" t="e">
        <f ca="1">F9495-(G9495+(SUMIF('RELACION PAGO DE CAJA'!B$3:B$9173,A9495,'RELACION PAGO DE CAJA'!K$3:K$9173)+SUMIF('RELACION PAGO DE CAJA'!B$3:B$9173,A9495,'RELACION PAGO DE CAJA'!L$3:L$9173)+(SUMIF('RELACION PAGO DE CAJA'!B$3:B$9173,A9495,'RELACION PAGO DE CAJA'!M$3:M$408)+(SUMIF('RELACION PAGO DE CAJA'!B$3:B$9173,A9495,'RELACION PAGO DE CAJA'!N$3:N$9173)))))</f>
        <v>#REF!</v>
      </c>
    </row>
    <row r="9496" spans="1:10">
      <c r="A9496" s="16" t="str">
        <f t="shared" si="153"/>
        <v/>
      </c>
      <c r="B9496" s="93"/>
      <c r="C9496" s="97"/>
      <c r="D9496" s="25"/>
      <c r="E9496" s="91"/>
      <c r="F9496" s="98"/>
      <c r="G9496" s="23"/>
      <c r="H9496" s="23"/>
      <c r="I9496" s="23"/>
      <c r="J9496" s="14" t="e">
        <f ca="1">F9496-(G9496+(SUMIF('RELACION PAGO DE CAJA'!B$3:B$9173,A9496,'RELACION PAGO DE CAJA'!K$3:K$9173)+SUMIF('RELACION PAGO DE CAJA'!B$3:B$9173,A9496,'RELACION PAGO DE CAJA'!L$3:L$9173)+(SUMIF('RELACION PAGO DE CAJA'!B$3:B$9173,A9496,'RELACION PAGO DE CAJA'!M$3:M$408)+(SUMIF('RELACION PAGO DE CAJA'!B$3:B$9173,A9496,'RELACION PAGO DE CAJA'!N$3:N$9173)))))</f>
        <v>#REF!</v>
      </c>
    </row>
    <row r="9497" spans="1:10">
      <c r="A9497" s="16" t="str">
        <f t="shared" si="153"/>
        <v/>
      </c>
      <c r="B9497" s="93"/>
      <c r="C9497" s="97"/>
      <c r="D9497" s="25"/>
      <c r="E9497" s="91"/>
      <c r="F9497" s="98"/>
      <c r="G9497" s="23"/>
      <c r="H9497" s="23"/>
      <c r="I9497" s="23"/>
      <c r="J9497" s="14" t="e">
        <f ca="1">F9497-(G9497+(SUMIF('RELACION PAGO DE CAJA'!B$3:B$9173,A9497,'RELACION PAGO DE CAJA'!K$3:K$9173)+SUMIF('RELACION PAGO DE CAJA'!B$3:B$9173,A9497,'RELACION PAGO DE CAJA'!L$3:L$9173)+(SUMIF('RELACION PAGO DE CAJA'!B$3:B$9173,A9497,'RELACION PAGO DE CAJA'!M$3:M$408)+(SUMIF('RELACION PAGO DE CAJA'!B$3:B$9173,A9497,'RELACION PAGO DE CAJA'!N$3:N$9173)))))</f>
        <v>#REF!</v>
      </c>
    </row>
    <row r="9498" spans="1:10">
      <c r="A9498" s="16" t="str">
        <f t="shared" si="153"/>
        <v/>
      </c>
      <c r="B9498" s="93"/>
      <c r="C9498" s="97"/>
      <c r="D9498" s="25"/>
      <c r="E9498" s="91"/>
      <c r="F9498" s="98"/>
      <c r="G9498" s="23"/>
      <c r="H9498" s="23"/>
      <c r="I9498" s="23"/>
      <c r="J9498" s="14" t="e">
        <f ca="1">F9498-(G9498+(SUMIF('RELACION PAGO DE CAJA'!B$3:B$9173,A9498,'RELACION PAGO DE CAJA'!K$3:K$9173)+SUMIF('RELACION PAGO DE CAJA'!B$3:B$9173,A9498,'RELACION PAGO DE CAJA'!L$3:L$9173)+(SUMIF('RELACION PAGO DE CAJA'!B$3:B$9173,A9498,'RELACION PAGO DE CAJA'!M$3:M$408)+(SUMIF('RELACION PAGO DE CAJA'!B$3:B$9173,A9498,'RELACION PAGO DE CAJA'!N$3:N$9173)))))</f>
        <v>#REF!</v>
      </c>
    </row>
    <row r="9499" spans="1:10">
      <c r="A9499" s="16" t="str">
        <f t="shared" si="153"/>
        <v/>
      </c>
      <c r="B9499" s="93"/>
      <c r="C9499" s="97"/>
      <c r="D9499" s="25"/>
      <c r="E9499" s="91"/>
      <c r="F9499" s="98"/>
      <c r="G9499" s="23"/>
      <c r="H9499" s="23"/>
      <c r="I9499" s="23"/>
      <c r="J9499" s="14" t="e">
        <f ca="1">F9499-(G9499+(SUMIF('RELACION PAGO DE CAJA'!B$3:B$9173,A9499,'RELACION PAGO DE CAJA'!K$3:K$9173)+SUMIF('RELACION PAGO DE CAJA'!B$3:B$9173,A9499,'RELACION PAGO DE CAJA'!L$3:L$9173)+(SUMIF('RELACION PAGO DE CAJA'!B$3:B$9173,A9499,'RELACION PAGO DE CAJA'!M$3:M$408)+(SUMIF('RELACION PAGO DE CAJA'!B$3:B$9173,A9499,'RELACION PAGO DE CAJA'!N$3:N$9173)))))</f>
        <v>#REF!</v>
      </c>
    </row>
    <row r="9500" spans="1:10">
      <c r="A9500" s="16" t="str">
        <f t="shared" si="153"/>
        <v/>
      </c>
      <c r="B9500" s="93"/>
      <c r="C9500" s="97"/>
      <c r="D9500" s="25"/>
      <c r="E9500" s="91"/>
      <c r="F9500" s="98"/>
      <c r="G9500" s="23"/>
      <c r="H9500" s="23"/>
      <c r="I9500" s="23"/>
      <c r="J9500" s="14" t="e">
        <f ca="1">F9500-(G9500+(SUMIF('RELACION PAGO DE CAJA'!B$3:B$9173,A9500,'RELACION PAGO DE CAJA'!K$3:K$9173)+SUMIF('RELACION PAGO DE CAJA'!B$3:B$9173,A9500,'RELACION PAGO DE CAJA'!L$3:L$9173)+(SUMIF('RELACION PAGO DE CAJA'!B$3:B$9173,A9500,'RELACION PAGO DE CAJA'!M$3:M$408)+(SUMIF('RELACION PAGO DE CAJA'!B$3:B$9173,A9500,'RELACION PAGO DE CAJA'!N$3:N$9173)))))</f>
        <v>#REF!</v>
      </c>
    </row>
    <row r="9501" spans="1:10">
      <c r="A9501" s="16" t="str">
        <f t="shared" si="153"/>
        <v/>
      </c>
      <c r="B9501" s="93"/>
      <c r="C9501" s="97"/>
      <c r="D9501" s="25"/>
      <c r="E9501" s="91"/>
      <c r="F9501" s="98"/>
      <c r="G9501" s="23"/>
      <c r="H9501" s="23"/>
      <c r="I9501" s="23"/>
      <c r="J9501" s="14" t="e">
        <f ca="1">F9501-(G9501+(SUMIF('RELACION PAGO DE CAJA'!B$3:B$9173,A9501,'RELACION PAGO DE CAJA'!K$3:K$9173)+SUMIF('RELACION PAGO DE CAJA'!B$3:B$9173,A9501,'RELACION PAGO DE CAJA'!L$3:L$9173)+(SUMIF('RELACION PAGO DE CAJA'!B$3:B$9173,A9501,'RELACION PAGO DE CAJA'!M$3:M$408)+(SUMIF('RELACION PAGO DE CAJA'!B$3:B$9173,A9501,'RELACION PAGO DE CAJA'!N$3:N$9173)))))</f>
        <v>#REF!</v>
      </c>
    </row>
    <row r="9502" spans="1:10">
      <c r="A9502" s="16" t="str">
        <f t="shared" si="153"/>
        <v/>
      </c>
      <c r="B9502" s="93"/>
      <c r="C9502" s="97"/>
      <c r="D9502" s="25"/>
      <c r="E9502" s="91"/>
      <c r="F9502" s="98"/>
      <c r="G9502" s="23"/>
      <c r="H9502" s="23"/>
      <c r="I9502" s="23"/>
      <c r="J9502" s="14" t="e">
        <f ca="1">F9502-(G9502+(SUMIF('RELACION PAGO DE CAJA'!B$3:B$9173,A9502,'RELACION PAGO DE CAJA'!K$3:K$9173)+SUMIF('RELACION PAGO DE CAJA'!B$3:B$9173,A9502,'RELACION PAGO DE CAJA'!L$3:L$9173)+(SUMIF('RELACION PAGO DE CAJA'!B$3:B$9173,A9502,'RELACION PAGO DE CAJA'!M$3:M$408)+(SUMIF('RELACION PAGO DE CAJA'!B$3:B$9173,A9502,'RELACION PAGO DE CAJA'!N$3:N$9173)))))</f>
        <v>#REF!</v>
      </c>
    </row>
    <row r="9503" spans="1:10">
      <c r="A9503" s="16" t="str">
        <f t="shared" si="153"/>
        <v/>
      </c>
      <c r="B9503" s="93"/>
      <c r="C9503" s="97"/>
      <c r="D9503" s="25"/>
      <c r="E9503" s="91"/>
      <c r="F9503" s="98"/>
      <c r="G9503" s="23"/>
      <c r="H9503" s="23"/>
      <c r="I9503" s="23"/>
      <c r="J9503" s="14" t="e">
        <f ca="1">F9503-(G9503+(SUMIF('RELACION PAGO DE CAJA'!B$3:B$9173,A9503,'RELACION PAGO DE CAJA'!K$3:K$9173)+SUMIF('RELACION PAGO DE CAJA'!B$3:B$9173,A9503,'RELACION PAGO DE CAJA'!L$3:L$9173)+(SUMIF('RELACION PAGO DE CAJA'!B$3:B$9173,A9503,'RELACION PAGO DE CAJA'!M$3:M$408)+(SUMIF('RELACION PAGO DE CAJA'!B$3:B$9173,A9503,'RELACION PAGO DE CAJA'!N$3:N$9173)))))</f>
        <v>#REF!</v>
      </c>
    </row>
    <row r="9504" spans="1:10">
      <c r="A9504" s="16" t="str">
        <f t="shared" si="153"/>
        <v/>
      </c>
      <c r="B9504" s="93"/>
      <c r="C9504" s="97"/>
      <c r="D9504" s="25"/>
      <c r="E9504" s="91"/>
      <c r="F9504" s="98"/>
      <c r="G9504" s="23"/>
      <c r="H9504" s="23"/>
      <c r="I9504" s="23"/>
      <c r="J9504" s="14" t="e">
        <f ca="1">F9504-(G9504+(SUMIF('RELACION PAGO DE CAJA'!B$3:B$9173,A9504,'RELACION PAGO DE CAJA'!K$3:K$9173)+SUMIF('RELACION PAGO DE CAJA'!B$3:B$9173,A9504,'RELACION PAGO DE CAJA'!L$3:L$9173)+(SUMIF('RELACION PAGO DE CAJA'!B$3:B$9173,A9504,'RELACION PAGO DE CAJA'!M$3:M$408)+(SUMIF('RELACION PAGO DE CAJA'!B$3:B$9173,A9504,'RELACION PAGO DE CAJA'!N$3:N$9173)))))</f>
        <v>#REF!</v>
      </c>
    </row>
    <row r="9505" spans="1:10">
      <c r="A9505" s="16" t="str">
        <f t="shared" si="153"/>
        <v/>
      </c>
      <c r="B9505" s="93"/>
      <c r="C9505" s="97"/>
      <c r="D9505" s="25"/>
      <c r="E9505" s="91"/>
      <c r="F9505" s="98"/>
      <c r="G9505" s="23"/>
      <c r="H9505" s="23"/>
      <c r="I9505" s="23"/>
      <c r="J9505" s="14" t="e">
        <f ca="1">F9505-(G9505+(SUMIF('RELACION PAGO DE CAJA'!B$3:B$9173,A9505,'RELACION PAGO DE CAJA'!K$3:K$9173)+SUMIF('RELACION PAGO DE CAJA'!B$3:B$9173,A9505,'RELACION PAGO DE CAJA'!L$3:L$9173)+(SUMIF('RELACION PAGO DE CAJA'!B$3:B$9173,A9505,'RELACION PAGO DE CAJA'!M$3:M$408)+(SUMIF('RELACION PAGO DE CAJA'!B$3:B$9173,A9505,'RELACION PAGO DE CAJA'!N$3:N$9173)))))</f>
        <v>#REF!</v>
      </c>
    </row>
    <row r="9506" spans="1:10">
      <c r="A9506" s="16" t="str">
        <f t="shared" si="153"/>
        <v/>
      </c>
      <c r="B9506" s="93"/>
      <c r="C9506" s="97"/>
      <c r="D9506" s="25"/>
      <c r="E9506" s="91"/>
      <c r="F9506" s="98"/>
      <c r="G9506" s="23"/>
      <c r="H9506" s="23"/>
      <c r="I9506" s="23"/>
      <c r="J9506" s="14" t="e">
        <f ca="1">F9506-(G9506+(SUMIF('RELACION PAGO DE CAJA'!B$3:B$9173,A9506,'RELACION PAGO DE CAJA'!K$3:K$9173)+SUMIF('RELACION PAGO DE CAJA'!B$3:B$9173,A9506,'RELACION PAGO DE CAJA'!L$3:L$9173)+(SUMIF('RELACION PAGO DE CAJA'!B$3:B$9173,A9506,'RELACION PAGO DE CAJA'!M$3:M$408)+(SUMIF('RELACION PAGO DE CAJA'!B$3:B$9173,A9506,'RELACION PAGO DE CAJA'!N$3:N$9173)))))</f>
        <v>#REF!</v>
      </c>
    </row>
    <row r="9507" spans="1:10">
      <c r="A9507" s="16" t="str">
        <f t="shared" si="153"/>
        <v/>
      </c>
      <c r="B9507" s="93"/>
      <c r="C9507" s="97"/>
      <c r="D9507" s="25"/>
      <c r="E9507" s="91"/>
      <c r="F9507" s="98"/>
      <c r="G9507" s="23"/>
      <c r="H9507" s="23"/>
      <c r="I9507" s="23"/>
      <c r="J9507" s="14" t="e">
        <f ca="1">F9507-(G9507+(SUMIF('RELACION PAGO DE CAJA'!B$3:B$9173,A9507,'RELACION PAGO DE CAJA'!K$3:K$9173)+SUMIF('RELACION PAGO DE CAJA'!B$3:B$9173,A9507,'RELACION PAGO DE CAJA'!L$3:L$9173)+(SUMIF('RELACION PAGO DE CAJA'!B$3:B$9173,A9507,'RELACION PAGO DE CAJA'!M$3:M$408)+(SUMIF('RELACION PAGO DE CAJA'!B$3:B$9173,A9507,'RELACION PAGO DE CAJA'!N$3:N$9173)))))</f>
        <v>#REF!</v>
      </c>
    </row>
    <row r="9508" spans="1:10">
      <c r="A9508" s="16" t="str">
        <f t="shared" si="153"/>
        <v/>
      </c>
      <c r="B9508" s="93"/>
      <c r="C9508" s="97"/>
      <c r="D9508" s="25"/>
      <c r="E9508" s="91"/>
      <c r="F9508" s="98"/>
      <c r="G9508" s="23"/>
      <c r="H9508" s="23"/>
      <c r="I9508" s="23"/>
      <c r="J9508" s="14" t="e">
        <f ca="1">F9508-(G9508+(SUMIF('RELACION PAGO DE CAJA'!B$3:B$9173,A9508,'RELACION PAGO DE CAJA'!K$3:K$9173)+SUMIF('RELACION PAGO DE CAJA'!B$3:B$9173,A9508,'RELACION PAGO DE CAJA'!L$3:L$9173)+(SUMIF('RELACION PAGO DE CAJA'!B$3:B$9173,A9508,'RELACION PAGO DE CAJA'!M$3:M$408)+(SUMIF('RELACION PAGO DE CAJA'!B$3:B$9173,A9508,'RELACION PAGO DE CAJA'!N$3:N$9173)))))</f>
        <v>#REF!</v>
      </c>
    </row>
    <row r="9509" spans="1:10">
      <c r="A9509" s="16" t="str">
        <f t="shared" si="153"/>
        <v/>
      </c>
      <c r="B9509" s="93"/>
      <c r="C9509" s="97"/>
      <c r="D9509" s="25"/>
      <c r="E9509" s="91"/>
      <c r="F9509" s="98"/>
      <c r="G9509" s="23"/>
      <c r="H9509" s="23"/>
      <c r="I9509" s="23"/>
      <c r="J9509" s="14" t="e">
        <f ca="1">F9509-(G9509+(SUMIF('RELACION PAGO DE CAJA'!B$3:B$9173,A9509,'RELACION PAGO DE CAJA'!K$3:K$9173)+SUMIF('RELACION PAGO DE CAJA'!B$3:B$9173,A9509,'RELACION PAGO DE CAJA'!L$3:L$9173)+(SUMIF('RELACION PAGO DE CAJA'!B$3:B$9173,A9509,'RELACION PAGO DE CAJA'!M$3:M$408)+(SUMIF('RELACION PAGO DE CAJA'!B$3:B$9173,A9509,'RELACION PAGO DE CAJA'!N$3:N$9173)))))</f>
        <v>#REF!</v>
      </c>
    </row>
    <row r="9510" spans="1:10">
      <c r="A9510" s="16" t="str">
        <f t="shared" si="153"/>
        <v/>
      </c>
      <c r="B9510" s="93"/>
      <c r="C9510" s="97"/>
      <c r="D9510" s="25"/>
      <c r="E9510" s="91"/>
      <c r="F9510" s="98"/>
      <c r="G9510" s="23"/>
      <c r="H9510" s="23"/>
      <c r="I9510" s="23"/>
      <c r="J9510" s="14" t="e">
        <f ca="1">F9510-(G9510+(SUMIF('RELACION PAGO DE CAJA'!B$3:B$9173,A9510,'RELACION PAGO DE CAJA'!K$3:K$9173)+SUMIF('RELACION PAGO DE CAJA'!B$3:B$9173,A9510,'RELACION PAGO DE CAJA'!L$3:L$9173)+(SUMIF('RELACION PAGO DE CAJA'!B$3:B$9173,A9510,'RELACION PAGO DE CAJA'!M$3:M$408)+(SUMIF('RELACION PAGO DE CAJA'!B$3:B$9173,A9510,'RELACION PAGO DE CAJA'!N$3:N$9173)))))</f>
        <v>#REF!</v>
      </c>
    </row>
    <row r="9511" spans="1:10">
      <c r="A9511" s="16" t="str">
        <f t="shared" si="153"/>
        <v/>
      </c>
      <c r="B9511" s="93"/>
      <c r="C9511" s="97"/>
      <c r="D9511" s="25"/>
      <c r="E9511" s="91"/>
      <c r="F9511" s="98"/>
      <c r="G9511" s="23"/>
      <c r="H9511" s="23"/>
      <c r="I9511" s="23"/>
      <c r="J9511" s="14" t="e">
        <f ca="1">F9511-(G9511+(SUMIF('RELACION PAGO DE CAJA'!B$3:B$9173,A9511,'RELACION PAGO DE CAJA'!K$3:K$9173)+SUMIF('RELACION PAGO DE CAJA'!B$3:B$9173,A9511,'RELACION PAGO DE CAJA'!L$3:L$9173)+(SUMIF('RELACION PAGO DE CAJA'!B$3:B$9173,A9511,'RELACION PAGO DE CAJA'!M$3:M$408)+(SUMIF('RELACION PAGO DE CAJA'!B$3:B$9173,A9511,'RELACION PAGO DE CAJA'!N$3:N$9173)))))</f>
        <v>#REF!</v>
      </c>
    </row>
    <row r="9512" spans="1:10">
      <c r="A9512" s="16" t="str">
        <f t="shared" si="153"/>
        <v/>
      </c>
      <c r="B9512" s="93"/>
      <c r="C9512" s="97"/>
      <c r="D9512" s="25"/>
      <c r="E9512" s="91"/>
      <c r="F9512" s="98"/>
      <c r="G9512" s="23"/>
      <c r="H9512" s="23"/>
      <c r="I9512" s="23"/>
      <c r="J9512" s="14" t="e">
        <f ca="1">F9512-(G9512+(SUMIF('RELACION PAGO DE CAJA'!B$3:B$9173,A9512,'RELACION PAGO DE CAJA'!K$3:K$9173)+SUMIF('RELACION PAGO DE CAJA'!B$3:B$9173,A9512,'RELACION PAGO DE CAJA'!L$3:L$9173)+(SUMIF('RELACION PAGO DE CAJA'!B$3:B$9173,A9512,'RELACION PAGO DE CAJA'!M$3:M$408)+(SUMIF('RELACION PAGO DE CAJA'!B$3:B$9173,A9512,'RELACION PAGO DE CAJA'!N$3:N$9173)))))</f>
        <v>#REF!</v>
      </c>
    </row>
    <row r="9513" spans="1:10">
      <c r="A9513" s="16" t="str">
        <f t="shared" si="153"/>
        <v/>
      </c>
      <c r="B9513" s="93"/>
      <c r="C9513" s="97"/>
      <c r="D9513" s="25"/>
      <c r="E9513" s="91"/>
      <c r="F9513" s="98"/>
      <c r="G9513" s="23"/>
      <c r="H9513" s="23"/>
      <c r="I9513" s="23"/>
      <c r="J9513" s="14" t="e">
        <f ca="1">F9513-(G9513+(SUMIF('RELACION PAGO DE CAJA'!B$3:B$9173,A9513,'RELACION PAGO DE CAJA'!K$3:K$9173)+SUMIF('RELACION PAGO DE CAJA'!B$3:B$9173,A9513,'RELACION PAGO DE CAJA'!L$3:L$9173)+(SUMIF('RELACION PAGO DE CAJA'!B$3:B$9173,A9513,'RELACION PAGO DE CAJA'!M$3:M$408)+(SUMIF('RELACION PAGO DE CAJA'!B$3:B$9173,A9513,'RELACION PAGO DE CAJA'!N$3:N$9173)))))</f>
        <v>#REF!</v>
      </c>
    </row>
    <row r="9514" spans="1:10">
      <c r="A9514" s="16" t="str">
        <f t="shared" si="153"/>
        <v/>
      </c>
      <c r="B9514" s="93"/>
      <c r="C9514" s="97"/>
      <c r="D9514" s="25"/>
      <c r="E9514" s="91"/>
      <c r="F9514" s="98"/>
      <c r="G9514" s="23"/>
      <c r="H9514" s="23"/>
      <c r="I9514" s="23"/>
      <c r="J9514" s="14" t="e">
        <f ca="1">F9514-(G9514+(SUMIF('RELACION PAGO DE CAJA'!B$3:B$9173,A9514,'RELACION PAGO DE CAJA'!K$3:K$9173)+SUMIF('RELACION PAGO DE CAJA'!B$3:B$9173,A9514,'RELACION PAGO DE CAJA'!L$3:L$9173)+(SUMIF('RELACION PAGO DE CAJA'!B$3:B$9173,A9514,'RELACION PAGO DE CAJA'!M$3:M$408)+(SUMIF('RELACION PAGO DE CAJA'!B$3:B$9173,A9514,'RELACION PAGO DE CAJA'!N$3:N$9173)))))</f>
        <v>#REF!</v>
      </c>
    </row>
    <row r="9515" spans="1:10">
      <c r="A9515" s="16" t="str">
        <f t="shared" si="153"/>
        <v/>
      </c>
      <c r="B9515" s="93"/>
      <c r="C9515" s="97"/>
      <c r="D9515" s="25"/>
      <c r="E9515" s="91"/>
      <c r="F9515" s="98"/>
      <c r="G9515" s="23"/>
      <c r="H9515" s="23"/>
      <c r="I9515" s="23"/>
      <c r="J9515" s="14" t="e">
        <f ca="1">F9515-(G9515+(SUMIF('RELACION PAGO DE CAJA'!B$3:B$9173,A9515,'RELACION PAGO DE CAJA'!K$3:K$9173)+SUMIF('RELACION PAGO DE CAJA'!B$3:B$9173,A9515,'RELACION PAGO DE CAJA'!L$3:L$9173)+(SUMIF('RELACION PAGO DE CAJA'!B$3:B$9173,A9515,'RELACION PAGO DE CAJA'!M$3:M$408)+(SUMIF('RELACION PAGO DE CAJA'!B$3:B$9173,A9515,'RELACION PAGO DE CAJA'!N$3:N$9173)))))</f>
        <v>#REF!</v>
      </c>
    </row>
    <row r="9516" spans="1:10">
      <c r="A9516" s="16" t="str">
        <f t="shared" si="153"/>
        <v/>
      </c>
      <c r="B9516" s="93"/>
      <c r="C9516" s="97"/>
      <c r="D9516" s="25"/>
      <c r="E9516" s="91"/>
      <c r="F9516" s="98"/>
      <c r="G9516" s="23"/>
      <c r="H9516" s="23"/>
      <c r="I9516" s="23"/>
      <c r="J9516" s="14" t="e">
        <f ca="1">F9516-(G9516+(SUMIF('RELACION PAGO DE CAJA'!B$3:B$9173,A9516,'RELACION PAGO DE CAJA'!K$3:K$9173)+SUMIF('RELACION PAGO DE CAJA'!B$3:B$9173,A9516,'RELACION PAGO DE CAJA'!L$3:L$9173)+(SUMIF('RELACION PAGO DE CAJA'!B$3:B$9173,A9516,'RELACION PAGO DE CAJA'!M$3:M$408)+(SUMIF('RELACION PAGO DE CAJA'!B$3:B$9173,A9516,'RELACION PAGO DE CAJA'!N$3:N$9173)))))</f>
        <v>#REF!</v>
      </c>
    </row>
    <row r="9517" spans="1:10">
      <c r="A9517" s="16" t="str">
        <f t="shared" si="153"/>
        <v/>
      </c>
      <c r="B9517" s="93"/>
      <c r="C9517" s="97"/>
      <c r="D9517" s="25"/>
      <c r="E9517" s="91"/>
      <c r="F9517" s="98"/>
      <c r="G9517" s="23"/>
      <c r="H9517" s="23"/>
      <c r="I9517" s="23"/>
      <c r="J9517" s="14" t="e">
        <f ca="1">F9517-(G9517+(SUMIF('RELACION PAGO DE CAJA'!B$3:B$9173,A9517,'RELACION PAGO DE CAJA'!K$3:K$9173)+SUMIF('RELACION PAGO DE CAJA'!B$3:B$9173,A9517,'RELACION PAGO DE CAJA'!L$3:L$9173)+(SUMIF('RELACION PAGO DE CAJA'!B$3:B$9173,A9517,'RELACION PAGO DE CAJA'!M$3:M$408)+(SUMIF('RELACION PAGO DE CAJA'!B$3:B$9173,A9517,'RELACION PAGO DE CAJA'!N$3:N$9173)))))</f>
        <v>#REF!</v>
      </c>
    </row>
    <row r="9518" spans="1:10">
      <c r="A9518" s="16" t="str">
        <f t="shared" si="153"/>
        <v/>
      </c>
      <c r="B9518" s="93"/>
      <c r="C9518" s="97"/>
      <c r="D9518" s="25"/>
      <c r="E9518" s="91"/>
      <c r="F9518" s="98"/>
      <c r="G9518" s="23"/>
      <c r="H9518" s="23"/>
      <c r="I9518" s="23"/>
      <c r="J9518" s="14" t="e">
        <f ca="1">F9518-(G9518+(SUMIF('RELACION PAGO DE CAJA'!B$3:B$9173,A9518,'RELACION PAGO DE CAJA'!K$3:K$9173)+SUMIF('RELACION PAGO DE CAJA'!B$3:B$9173,A9518,'RELACION PAGO DE CAJA'!L$3:L$9173)+(SUMIF('RELACION PAGO DE CAJA'!B$3:B$9173,A9518,'RELACION PAGO DE CAJA'!M$3:M$408)+(SUMIF('RELACION PAGO DE CAJA'!B$3:B$9173,A9518,'RELACION PAGO DE CAJA'!N$3:N$9173)))))</f>
        <v>#REF!</v>
      </c>
    </row>
    <row r="9519" spans="1:10">
      <c r="A9519" s="16" t="str">
        <f t="shared" si="153"/>
        <v/>
      </c>
      <c r="B9519" s="93"/>
      <c r="C9519" s="97"/>
      <c r="D9519" s="25"/>
      <c r="E9519" s="91"/>
      <c r="F9519" s="98"/>
      <c r="G9519" s="23"/>
      <c r="H9519" s="23"/>
      <c r="I9519" s="23"/>
      <c r="J9519" s="14" t="e">
        <f ca="1">F9519-(G9519+(SUMIF('RELACION PAGO DE CAJA'!B$3:B$9173,A9519,'RELACION PAGO DE CAJA'!K$3:K$9173)+SUMIF('RELACION PAGO DE CAJA'!B$3:B$9173,A9519,'RELACION PAGO DE CAJA'!L$3:L$9173)+(SUMIF('RELACION PAGO DE CAJA'!B$3:B$9173,A9519,'RELACION PAGO DE CAJA'!M$3:M$408)+(SUMIF('RELACION PAGO DE CAJA'!B$3:B$9173,A9519,'RELACION PAGO DE CAJA'!N$3:N$9173)))))</f>
        <v>#REF!</v>
      </c>
    </row>
    <row r="9520" spans="1:10">
      <c r="A9520" s="16" t="str">
        <f t="shared" si="153"/>
        <v/>
      </c>
      <c r="B9520" s="93"/>
      <c r="C9520" s="97"/>
      <c r="D9520" s="25"/>
      <c r="E9520" s="91"/>
      <c r="F9520" s="98"/>
      <c r="G9520" s="23"/>
      <c r="H9520" s="23"/>
      <c r="I9520" s="23"/>
      <c r="J9520" s="14" t="e">
        <f ca="1">F9520-(G9520+(SUMIF('RELACION PAGO DE CAJA'!B$3:B$9173,A9520,'RELACION PAGO DE CAJA'!K$3:K$9173)+SUMIF('RELACION PAGO DE CAJA'!B$3:B$9173,A9520,'RELACION PAGO DE CAJA'!L$3:L$9173)+(SUMIF('RELACION PAGO DE CAJA'!B$3:B$9173,A9520,'RELACION PAGO DE CAJA'!M$3:M$408)+(SUMIF('RELACION PAGO DE CAJA'!B$3:B$9173,A9520,'RELACION PAGO DE CAJA'!N$3:N$9173)))))</f>
        <v>#REF!</v>
      </c>
    </row>
    <row r="9521" spans="1:10">
      <c r="A9521" s="16" t="str">
        <f t="shared" si="153"/>
        <v/>
      </c>
      <c r="B9521" s="93"/>
      <c r="C9521" s="97"/>
      <c r="D9521" s="25"/>
      <c r="E9521" s="91"/>
      <c r="F9521" s="98"/>
      <c r="G9521" s="23"/>
      <c r="H9521" s="23"/>
      <c r="I9521" s="23"/>
      <c r="J9521" s="14" t="e">
        <f ca="1">F9521-(G9521+(SUMIF('RELACION PAGO DE CAJA'!B$3:B$9173,A9521,'RELACION PAGO DE CAJA'!K$3:K$9173)+SUMIF('RELACION PAGO DE CAJA'!B$3:B$9173,A9521,'RELACION PAGO DE CAJA'!L$3:L$9173)+(SUMIF('RELACION PAGO DE CAJA'!B$3:B$9173,A9521,'RELACION PAGO DE CAJA'!M$3:M$408)+(SUMIF('RELACION PAGO DE CAJA'!B$3:B$9173,A9521,'RELACION PAGO DE CAJA'!N$3:N$9173)))))</f>
        <v>#REF!</v>
      </c>
    </row>
    <row r="9522" spans="1:10">
      <c r="A9522" s="16" t="str">
        <f t="shared" si="153"/>
        <v/>
      </c>
      <c r="B9522" s="93"/>
      <c r="C9522" s="97"/>
      <c r="D9522" s="25"/>
      <c r="E9522" s="91"/>
      <c r="F9522" s="98"/>
      <c r="G9522" s="23"/>
      <c r="H9522" s="23"/>
      <c r="I9522" s="23"/>
      <c r="J9522" s="14" t="e">
        <f ca="1">F9522-(G9522+(SUMIF('RELACION PAGO DE CAJA'!B$3:B$9173,A9522,'RELACION PAGO DE CAJA'!K$3:K$9173)+SUMIF('RELACION PAGO DE CAJA'!B$3:B$9173,A9522,'RELACION PAGO DE CAJA'!L$3:L$9173)+(SUMIF('RELACION PAGO DE CAJA'!B$3:B$9173,A9522,'RELACION PAGO DE CAJA'!M$3:M$408)+(SUMIF('RELACION PAGO DE CAJA'!B$3:B$9173,A9522,'RELACION PAGO DE CAJA'!N$3:N$9173)))))</f>
        <v>#REF!</v>
      </c>
    </row>
    <row r="9523" spans="1:10">
      <c r="A9523" s="16" t="str">
        <f t="shared" si="153"/>
        <v/>
      </c>
      <c r="B9523" s="93"/>
      <c r="C9523" s="97"/>
      <c r="D9523" s="25"/>
      <c r="E9523" s="91"/>
      <c r="F9523" s="98"/>
      <c r="G9523" s="23"/>
      <c r="H9523" s="23"/>
      <c r="I9523" s="23"/>
      <c r="J9523" s="14" t="e">
        <f ca="1">F9523-(G9523+(SUMIF('RELACION PAGO DE CAJA'!B$3:B$9173,A9523,'RELACION PAGO DE CAJA'!K$3:K$9173)+SUMIF('RELACION PAGO DE CAJA'!B$3:B$9173,A9523,'RELACION PAGO DE CAJA'!L$3:L$9173)+(SUMIF('RELACION PAGO DE CAJA'!B$3:B$9173,A9523,'RELACION PAGO DE CAJA'!M$3:M$408)+(SUMIF('RELACION PAGO DE CAJA'!B$3:B$9173,A9523,'RELACION PAGO DE CAJA'!N$3:N$9173)))))</f>
        <v>#REF!</v>
      </c>
    </row>
    <row r="9524" spans="1:10">
      <c r="A9524" s="16" t="str">
        <f t="shared" si="153"/>
        <v/>
      </c>
      <c r="B9524" s="93"/>
      <c r="C9524" s="97"/>
      <c r="D9524" s="25"/>
      <c r="E9524" s="91"/>
      <c r="F9524" s="98"/>
      <c r="G9524" s="23"/>
      <c r="H9524" s="23"/>
      <c r="I9524" s="23"/>
      <c r="J9524" s="14" t="e">
        <f ca="1">F9524-(G9524+(SUMIF('RELACION PAGO DE CAJA'!B$3:B$9173,A9524,'RELACION PAGO DE CAJA'!K$3:K$9173)+SUMIF('RELACION PAGO DE CAJA'!B$3:B$9173,A9524,'RELACION PAGO DE CAJA'!L$3:L$9173)+(SUMIF('RELACION PAGO DE CAJA'!B$3:B$9173,A9524,'RELACION PAGO DE CAJA'!M$3:M$408)+(SUMIF('RELACION PAGO DE CAJA'!B$3:B$9173,A9524,'RELACION PAGO DE CAJA'!N$3:N$9173)))))</f>
        <v>#REF!</v>
      </c>
    </row>
    <row r="9525" spans="1:10">
      <c r="A9525" s="16" t="str">
        <f t="shared" si="153"/>
        <v/>
      </c>
      <c r="B9525" s="93"/>
      <c r="C9525" s="97"/>
      <c r="D9525" s="25"/>
      <c r="E9525" s="91"/>
      <c r="F9525" s="98"/>
      <c r="G9525" s="23"/>
      <c r="H9525" s="23"/>
      <c r="I9525" s="23"/>
      <c r="J9525" s="14" t="e">
        <f ca="1">F9525-(G9525+(SUMIF('RELACION PAGO DE CAJA'!B$3:B$9173,A9525,'RELACION PAGO DE CAJA'!K$3:K$9173)+SUMIF('RELACION PAGO DE CAJA'!B$3:B$9173,A9525,'RELACION PAGO DE CAJA'!L$3:L$9173)+(SUMIF('RELACION PAGO DE CAJA'!B$3:B$9173,A9525,'RELACION PAGO DE CAJA'!M$3:M$408)+(SUMIF('RELACION PAGO DE CAJA'!B$3:B$9173,A9525,'RELACION PAGO DE CAJA'!N$3:N$9173)))))</f>
        <v>#REF!</v>
      </c>
    </row>
    <row r="9526" spans="1:10">
      <c r="A9526" s="16" t="str">
        <f t="shared" si="153"/>
        <v/>
      </c>
      <c r="B9526" s="93"/>
      <c r="C9526" s="97"/>
      <c r="D9526" s="25"/>
      <c r="E9526" s="91"/>
      <c r="F9526" s="98"/>
      <c r="G9526" s="23"/>
      <c r="H9526" s="23"/>
      <c r="I9526" s="23"/>
      <c r="J9526" s="14" t="e">
        <f ca="1">F9526-(G9526+(SUMIF('RELACION PAGO DE CAJA'!B$3:B$9173,A9526,'RELACION PAGO DE CAJA'!K$3:K$9173)+SUMIF('RELACION PAGO DE CAJA'!B$3:B$9173,A9526,'RELACION PAGO DE CAJA'!L$3:L$9173)+(SUMIF('RELACION PAGO DE CAJA'!B$3:B$9173,A9526,'RELACION PAGO DE CAJA'!M$3:M$408)+(SUMIF('RELACION PAGO DE CAJA'!B$3:B$9173,A9526,'RELACION PAGO DE CAJA'!N$3:N$9173)))))</f>
        <v>#REF!</v>
      </c>
    </row>
    <row r="9527" spans="1:10">
      <c r="A9527" s="16" t="str">
        <f t="shared" si="153"/>
        <v/>
      </c>
      <c r="B9527" s="93"/>
      <c r="C9527" s="97"/>
      <c r="D9527" s="25"/>
      <c r="E9527" s="91"/>
      <c r="F9527" s="98"/>
      <c r="G9527" s="23"/>
      <c r="H9527" s="23"/>
      <c r="I9527" s="23"/>
      <c r="J9527" s="14" t="e">
        <f ca="1">F9527-(G9527+(SUMIF('RELACION PAGO DE CAJA'!B$3:B$9173,A9527,'RELACION PAGO DE CAJA'!K$3:K$9173)+SUMIF('RELACION PAGO DE CAJA'!B$3:B$9173,A9527,'RELACION PAGO DE CAJA'!L$3:L$9173)+(SUMIF('RELACION PAGO DE CAJA'!B$3:B$9173,A9527,'RELACION PAGO DE CAJA'!M$3:M$408)+(SUMIF('RELACION PAGO DE CAJA'!B$3:B$9173,A9527,'RELACION PAGO DE CAJA'!N$3:N$9173)))))</f>
        <v>#REF!</v>
      </c>
    </row>
    <row r="9528" spans="1:10">
      <c r="A9528" s="16" t="str">
        <f t="shared" si="153"/>
        <v/>
      </c>
      <c r="B9528" s="93"/>
      <c r="C9528" s="97"/>
      <c r="D9528" s="25"/>
      <c r="E9528" s="91"/>
      <c r="F9528" s="98"/>
      <c r="G9528" s="23"/>
      <c r="H9528" s="23"/>
      <c r="I9528" s="23"/>
      <c r="J9528" s="14" t="e">
        <f ca="1">F9528-(G9528+(SUMIF('RELACION PAGO DE CAJA'!B$3:B$9173,A9528,'RELACION PAGO DE CAJA'!K$3:K$9173)+SUMIF('RELACION PAGO DE CAJA'!B$3:B$9173,A9528,'RELACION PAGO DE CAJA'!L$3:L$9173)+(SUMIF('RELACION PAGO DE CAJA'!B$3:B$9173,A9528,'RELACION PAGO DE CAJA'!M$3:M$408)+(SUMIF('RELACION PAGO DE CAJA'!B$3:B$9173,A9528,'RELACION PAGO DE CAJA'!N$3:N$9173)))))</f>
        <v>#REF!</v>
      </c>
    </row>
    <row r="9529" spans="1:10">
      <c r="A9529" s="16" t="str">
        <f t="shared" si="153"/>
        <v/>
      </c>
      <c r="B9529" s="93"/>
      <c r="C9529" s="97"/>
      <c r="D9529" s="25"/>
      <c r="E9529" s="91"/>
      <c r="F9529" s="98"/>
      <c r="G9529" s="23"/>
      <c r="H9529" s="23"/>
      <c r="I9529" s="23"/>
      <c r="J9529" s="14" t="e">
        <f ca="1">F9529-(G9529+(SUMIF('RELACION PAGO DE CAJA'!B$3:B$9173,A9529,'RELACION PAGO DE CAJA'!K$3:K$9173)+SUMIF('RELACION PAGO DE CAJA'!B$3:B$9173,A9529,'RELACION PAGO DE CAJA'!L$3:L$9173)+(SUMIF('RELACION PAGO DE CAJA'!B$3:B$9173,A9529,'RELACION PAGO DE CAJA'!M$3:M$408)+(SUMIF('RELACION PAGO DE CAJA'!B$3:B$9173,A9529,'RELACION PAGO DE CAJA'!N$3:N$9173)))))</f>
        <v>#REF!</v>
      </c>
    </row>
    <row r="9530" spans="1:10">
      <c r="A9530" s="16" t="str">
        <f t="shared" si="153"/>
        <v/>
      </c>
      <c r="B9530" s="93"/>
      <c r="C9530" s="97"/>
      <c r="D9530" s="25"/>
      <c r="E9530" s="91"/>
      <c r="F9530" s="98"/>
      <c r="G9530" s="23"/>
      <c r="H9530" s="23"/>
      <c r="I9530" s="23"/>
      <c r="J9530" s="14" t="e">
        <f ca="1">F9530-(G9530+(SUMIF('RELACION PAGO DE CAJA'!B$3:B$9173,A9530,'RELACION PAGO DE CAJA'!K$3:K$9173)+SUMIF('RELACION PAGO DE CAJA'!B$3:B$9173,A9530,'RELACION PAGO DE CAJA'!L$3:L$9173)+(SUMIF('RELACION PAGO DE CAJA'!B$3:B$9173,A9530,'RELACION PAGO DE CAJA'!M$3:M$408)+(SUMIF('RELACION PAGO DE CAJA'!B$3:B$9173,A9530,'RELACION PAGO DE CAJA'!N$3:N$9173)))))</f>
        <v>#REF!</v>
      </c>
    </row>
    <row r="9531" spans="1:10">
      <c r="A9531" s="16" t="str">
        <f t="shared" si="153"/>
        <v/>
      </c>
      <c r="B9531" s="93"/>
      <c r="C9531" s="97"/>
      <c r="D9531" s="25"/>
      <c r="E9531" s="91"/>
      <c r="F9531" s="98"/>
      <c r="G9531" s="23"/>
      <c r="H9531" s="23"/>
      <c r="I9531" s="23"/>
      <c r="J9531" s="14" t="e">
        <f ca="1">F9531-(G9531+(SUMIF('RELACION PAGO DE CAJA'!B$3:B$9173,A9531,'RELACION PAGO DE CAJA'!K$3:K$9173)+SUMIF('RELACION PAGO DE CAJA'!B$3:B$9173,A9531,'RELACION PAGO DE CAJA'!L$3:L$9173)+(SUMIF('RELACION PAGO DE CAJA'!B$3:B$9173,A9531,'RELACION PAGO DE CAJA'!M$3:M$408)+(SUMIF('RELACION PAGO DE CAJA'!B$3:B$9173,A9531,'RELACION PAGO DE CAJA'!N$3:N$9173)))))</f>
        <v>#REF!</v>
      </c>
    </row>
    <row r="9532" spans="1:10">
      <c r="A9532" s="16" t="str">
        <f t="shared" si="153"/>
        <v/>
      </c>
      <c r="B9532" s="93"/>
      <c r="C9532" s="97"/>
      <c r="D9532" s="25"/>
      <c r="E9532" s="91"/>
      <c r="F9532" s="98"/>
      <c r="G9532" s="23"/>
      <c r="H9532" s="23"/>
      <c r="I9532" s="23"/>
      <c r="J9532" s="14" t="e">
        <f ca="1">F9532-(G9532+(SUMIF('RELACION PAGO DE CAJA'!B$3:B$9173,A9532,'RELACION PAGO DE CAJA'!K$3:K$9173)+SUMIF('RELACION PAGO DE CAJA'!B$3:B$9173,A9532,'RELACION PAGO DE CAJA'!L$3:L$9173)+(SUMIF('RELACION PAGO DE CAJA'!B$3:B$9173,A9532,'RELACION PAGO DE CAJA'!M$3:M$408)+(SUMIF('RELACION PAGO DE CAJA'!B$3:B$9173,A9532,'RELACION PAGO DE CAJA'!N$3:N$9173)))))</f>
        <v>#REF!</v>
      </c>
    </row>
    <row r="9533" spans="1:10">
      <c r="A9533" s="16" t="str">
        <f t="shared" si="153"/>
        <v/>
      </c>
      <c r="B9533" s="93"/>
      <c r="C9533" s="97"/>
      <c r="D9533" s="25"/>
      <c r="E9533" s="91"/>
      <c r="F9533" s="98"/>
      <c r="G9533" s="23"/>
      <c r="H9533" s="23"/>
      <c r="I9533" s="23"/>
      <c r="J9533" s="14" t="e">
        <f ca="1">F9533-(G9533+(SUMIF('RELACION PAGO DE CAJA'!B$3:B$9173,A9533,'RELACION PAGO DE CAJA'!K$3:K$9173)+SUMIF('RELACION PAGO DE CAJA'!B$3:B$9173,A9533,'RELACION PAGO DE CAJA'!L$3:L$9173)+(SUMIF('RELACION PAGO DE CAJA'!B$3:B$9173,A9533,'RELACION PAGO DE CAJA'!M$3:M$408)+(SUMIF('RELACION PAGO DE CAJA'!B$3:B$9173,A9533,'RELACION PAGO DE CAJA'!N$3:N$9173)))))</f>
        <v>#REF!</v>
      </c>
    </row>
    <row r="9534" spans="1:10">
      <c r="A9534" s="16" t="str">
        <f t="shared" si="153"/>
        <v/>
      </c>
      <c r="B9534" s="93"/>
      <c r="C9534" s="97"/>
      <c r="D9534" s="25"/>
      <c r="E9534" s="91"/>
      <c r="F9534" s="98"/>
      <c r="G9534" s="23"/>
      <c r="H9534" s="23"/>
      <c r="I9534" s="23"/>
      <c r="J9534" s="14" t="e">
        <f ca="1">F9534-(G9534+(SUMIF('RELACION PAGO DE CAJA'!B$3:B$9173,A9534,'RELACION PAGO DE CAJA'!K$3:K$9173)+SUMIF('RELACION PAGO DE CAJA'!B$3:B$9173,A9534,'RELACION PAGO DE CAJA'!L$3:L$9173)+(SUMIF('RELACION PAGO DE CAJA'!B$3:B$9173,A9534,'RELACION PAGO DE CAJA'!M$3:M$408)+(SUMIF('RELACION PAGO DE CAJA'!B$3:B$9173,A9534,'RELACION PAGO DE CAJA'!N$3:N$9173)))))</f>
        <v>#REF!</v>
      </c>
    </row>
    <row r="9535" spans="1:10">
      <c r="A9535" s="16" t="str">
        <f t="shared" si="153"/>
        <v/>
      </c>
      <c r="B9535" s="93"/>
      <c r="C9535" s="97"/>
      <c r="D9535" s="25"/>
      <c r="E9535" s="91"/>
      <c r="F9535" s="98"/>
      <c r="G9535" s="23"/>
      <c r="H9535" s="23"/>
      <c r="I9535" s="23"/>
      <c r="J9535" s="14" t="e">
        <f ca="1">F9535-(G9535+(SUMIF('RELACION PAGO DE CAJA'!B$3:B$9173,A9535,'RELACION PAGO DE CAJA'!K$3:K$9173)+SUMIF('RELACION PAGO DE CAJA'!B$3:B$9173,A9535,'RELACION PAGO DE CAJA'!L$3:L$9173)+(SUMIF('RELACION PAGO DE CAJA'!B$3:B$9173,A9535,'RELACION PAGO DE CAJA'!M$3:M$408)+(SUMIF('RELACION PAGO DE CAJA'!B$3:B$9173,A9535,'RELACION PAGO DE CAJA'!N$3:N$9173)))))</f>
        <v>#REF!</v>
      </c>
    </row>
    <row r="9536" spans="1:10">
      <c r="A9536" s="16" t="str">
        <f t="shared" si="153"/>
        <v/>
      </c>
      <c r="B9536" s="93"/>
      <c r="C9536" s="97"/>
      <c r="D9536" s="25"/>
      <c r="E9536" s="91"/>
      <c r="F9536" s="98"/>
      <c r="G9536" s="23"/>
      <c r="H9536" s="23"/>
      <c r="I9536" s="23"/>
      <c r="J9536" s="14" t="e">
        <f ca="1">F9536-(G9536+(SUMIF('RELACION PAGO DE CAJA'!B$3:B$9173,A9536,'RELACION PAGO DE CAJA'!K$3:K$9173)+SUMIF('RELACION PAGO DE CAJA'!B$3:B$9173,A9536,'RELACION PAGO DE CAJA'!L$3:L$9173)+(SUMIF('RELACION PAGO DE CAJA'!B$3:B$9173,A9536,'RELACION PAGO DE CAJA'!M$3:M$408)+(SUMIF('RELACION PAGO DE CAJA'!B$3:B$9173,A9536,'RELACION PAGO DE CAJA'!N$3:N$9173)))))</f>
        <v>#REF!</v>
      </c>
    </row>
    <row r="9537" spans="1:10">
      <c r="A9537" s="16" t="str">
        <f t="shared" si="153"/>
        <v/>
      </c>
      <c r="B9537" s="93"/>
      <c r="C9537" s="97"/>
      <c r="D9537" s="25"/>
      <c r="E9537" s="91"/>
      <c r="F9537" s="98"/>
      <c r="G9537" s="23"/>
      <c r="H9537" s="23"/>
      <c r="I9537" s="23"/>
      <c r="J9537" s="14" t="e">
        <f ca="1">F9537-(G9537+(SUMIF('RELACION PAGO DE CAJA'!B$3:B$9173,A9537,'RELACION PAGO DE CAJA'!K$3:K$9173)+SUMIF('RELACION PAGO DE CAJA'!B$3:B$9173,A9537,'RELACION PAGO DE CAJA'!L$3:L$9173)+(SUMIF('RELACION PAGO DE CAJA'!B$3:B$9173,A9537,'RELACION PAGO DE CAJA'!M$3:M$408)+(SUMIF('RELACION PAGO DE CAJA'!B$3:B$9173,A9537,'RELACION PAGO DE CAJA'!N$3:N$9173)))))</f>
        <v>#REF!</v>
      </c>
    </row>
    <row r="9538" spans="1:10">
      <c r="A9538" s="16" t="str">
        <f t="shared" si="153"/>
        <v/>
      </c>
      <c r="B9538" s="93"/>
      <c r="C9538" s="97"/>
      <c r="D9538" s="25"/>
      <c r="E9538" s="91"/>
      <c r="F9538" s="98"/>
      <c r="G9538" s="23"/>
      <c r="H9538" s="23"/>
      <c r="I9538" s="23"/>
      <c r="J9538" s="14" t="e">
        <f ca="1">F9538-(G9538+(SUMIF('RELACION PAGO DE CAJA'!B$3:B$9173,A9538,'RELACION PAGO DE CAJA'!K$3:K$9173)+SUMIF('RELACION PAGO DE CAJA'!B$3:B$9173,A9538,'RELACION PAGO DE CAJA'!L$3:L$9173)+(SUMIF('RELACION PAGO DE CAJA'!B$3:B$9173,A9538,'RELACION PAGO DE CAJA'!M$3:M$408)+(SUMIF('RELACION PAGO DE CAJA'!B$3:B$9173,A9538,'RELACION PAGO DE CAJA'!N$3:N$9173)))))</f>
        <v>#REF!</v>
      </c>
    </row>
    <row r="9539" spans="1:10">
      <c r="A9539" s="16" t="str">
        <f t="shared" si="153"/>
        <v/>
      </c>
      <c r="B9539" s="93"/>
      <c r="C9539" s="97"/>
      <c r="D9539" s="25"/>
      <c r="E9539" s="91"/>
      <c r="F9539" s="98"/>
      <c r="G9539" s="23"/>
      <c r="H9539" s="23"/>
      <c r="I9539" s="23"/>
      <c r="J9539" s="14" t="e">
        <f ca="1">F9539-(G9539+(SUMIF('RELACION PAGO DE CAJA'!B$3:B$9173,A9539,'RELACION PAGO DE CAJA'!K$3:K$9173)+SUMIF('RELACION PAGO DE CAJA'!B$3:B$9173,A9539,'RELACION PAGO DE CAJA'!L$3:L$9173)+(SUMIF('RELACION PAGO DE CAJA'!B$3:B$9173,A9539,'RELACION PAGO DE CAJA'!M$3:M$408)+(SUMIF('RELACION PAGO DE CAJA'!B$3:B$9173,A9539,'RELACION PAGO DE CAJA'!N$3:N$9173)))))</f>
        <v>#REF!</v>
      </c>
    </row>
    <row r="9540" spans="1:10">
      <c r="A9540" s="16" t="str">
        <f t="shared" si="153"/>
        <v/>
      </c>
      <c r="B9540" s="93"/>
      <c r="C9540" s="97"/>
      <c r="D9540" s="25"/>
      <c r="E9540" s="91"/>
      <c r="F9540" s="98"/>
      <c r="G9540" s="23"/>
      <c r="H9540" s="23"/>
      <c r="I9540" s="23"/>
      <c r="J9540" s="14" t="e">
        <f ca="1">F9540-(G9540+(SUMIF('RELACION PAGO DE CAJA'!B$3:B$9173,A9540,'RELACION PAGO DE CAJA'!K$3:K$9173)+SUMIF('RELACION PAGO DE CAJA'!B$3:B$9173,A9540,'RELACION PAGO DE CAJA'!L$3:L$9173)+(SUMIF('RELACION PAGO DE CAJA'!B$3:B$9173,A9540,'RELACION PAGO DE CAJA'!M$3:M$408)+(SUMIF('RELACION PAGO DE CAJA'!B$3:B$9173,A9540,'RELACION PAGO DE CAJA'!N$3:N$9173)))))</f>
        <v>#REF!</v>
      </c>
    </row>
    <row r="9541" spans="1:10">
      <c r="A9541" s="16" t="str">
        <f t="shared" si="153"/>
        <v/>
      </c>
      <c r="B9541" s="93"/>
      <c r="C9541" s="97"/>
      <c r="D9541" s="25"/>
      <c r="E9541" s="91"/>
      <c r="F9541" s="98"/>
      <c r="G9541" s="23"/>
      <c r="H9541" s="23"/>
      <c r="I9541" s="23"/>
      <c r="J9541" s="14" t="e">
        <f ca="1">F9541-(G9541+(SUMIF('RELACION PAGO DE CAJA'!B$3:B$9173,A9541,'RELACION PAGO DE CAJA'!K$3:K$9173)+SUMIF('RELACION PAGO DE CAJA'!B$3:B$9173,A9541,'RELACION PAGO DE CAJA'!L$3:L$9173)+(SUMIF('RELACION PAGO DE CAJA'!B$3:B$9173,A9541,'RELACION PAGO DE CAJA'!M$3:M$408)+(SUMIF('RELACION PAGO DE CAJA'!B$3:B$9173,A9541,'RELACION PAGO DE CAJA'!N$3:N$9173)))))</f>
        <v>#REF!</v>
      </c>
    </row>
    <row r="9542" spans="1:10">
      <c r="A9542" s="16" t="str">
        <f t="shared" si="153"/>
        <v/>
      </c>
      <c r="B9542" s="93"/>
      <c r="C9542" s="97"/>
      <c r="D9542" s="25"/>
      <c r="E9542" s="91"/>
      <c r="F9542" s="98"/>
      <c r="G9542" s="23"/>
      <c r="H9542" s="23"/>
      <c r="I9542" s="23"/>
      <c r="J9542" s="14" t="e">
        <f ca="1">F9542-(G9542+(SUMIF('RELACION PAGO DE CAJA'!B$3:B$9173,A9542,'RELACION PAGO DE CAJA'!K$3:K$9173)+SUMIF('RELACION PAGO DE CAJA'!B$3:B$9173,A9542,'RELACION PAGO DE CAJA'!L$3:L$9173)+(SUMIF('RELACION PAGO DE CAJA'!B$3:B$9173,A9542,'RELACION PAGO DE CAJA'!M$3:M$408)+(SUMIF('RELACION PAGO DE CAJA'!B$3:B$9173,A9542,'RELACION PAGO DE CAJA'!N$3:N$9173)))))</f>
        <v>#REF!</v>
      </c>
    </row>
    <row r="9543" spans="1:10">
      <c r="A9543" s="16" t="str">
        <f t="shared" si="153"/>
        <v/>
      </c>
      <c r="B9543" s="93"/>
      <c r="C9543" s="97"/>
      <c r="D9543" s="25"/>
      <c r="E9543" s="91"/>
      <c r="F9543" s="98"/>
      <c r="G9543" s="23"/>
      <c r="H9543" s="23"/>
      <c r="I9543" s="23"/>
      <c r="J9543" s="14" t="e">
        <f ca="1">F9543-(G9543+(SUMIF('RELACION PAGO DE CAJA'!B$3:B$9173,A9543,'RELACION PAGO DE CAJA'!K$3:K$9173)+SUMIF('RELACION PAGO DE CAJA'!B$3:B$9173,A9543,'RELACION PAGO DE CAJA'!L$3:L$9173)+(SUMIF('RELACION PAGO DE CAJA'!B$3:B$9173,A9543,'RELACION PAGO DE CAJA'!M$3:M$408)+(SUMIF('RELACION PAGO DE CAJA'!B$3:B$9173,A9543,'RELACION PAGO DE CAJA'!N$3:N$9173)))))</f>
        <v>#REF!</v>
      </c>
    </row>
    <row r="9544" spans="1:10">
      <c r="A9544" s="16" t="str">
        <f t="shared" si="153"/>
        <v/>
      </c>
      <c r="B9544" s="93"/>
      <c r="C9544" s="97"/>
      <c r="D9544" s="25"/>
      <c r="E9544" s="91"/>
      <c r="F9544" s="98"/>
      <c r="G9544" s="23"/>
      <c r="H9544" s="23"/>
      <c r="I9544" s="23"/>
      <c r="J9544" s="14" t="e">
        <f ca="1">F9544-(G9544+(SUMIF('RELACION PAGO DE CAJA'!B$3:B$9173,A9544,'RELACION PAGO DE CAJA'!K$3:K$9173)+SUMIF('RELACION PAGO DE CAJA'!B$3:B$9173,A9544,'RELACION PAGO DE CAJA'!L$3:L$9173)+(SUMIF('RELACION PAGO DE CAJA'!B$3:B$9173,A9544,'RELACION PAGO DE CAJA'!M$3:M$408)+(SUMIF('RELACION PAGO DE CAJA'!B$3:B$9173,A9544,'RELACION PAGO DE CAJA'!N$3:N$9173)))))</f>
        <v>#REF!</v>
      </c>
    </row>
    <row r="9545" spans="1:10">
      <c r="A9545" s="16" t="str">
        <f t="shared" si="153"/>
        <v/>
      </c>
      <c r="B9545" s="93"/>
      <c r="C9545" s="97"/>
      <c r="D9545" s="25"/>
      <c r="E9545" s="91"/>
      <c r="F9545" s="98"/>
      <c r="G9545" s="23"/>
      <c r="H9545" s="23"/>
      <c r="I9545" s="23"/>
      <c r="J9545" s="14" t="e">
        <f ca="1">F9545-(G9545+(SUMIF('RELACION PAGO DE CAJA'!B$3:B$9173,A9545,'RELACION PAGO DE CAJA'!K$3:K$9173)+SUMIF('RELACION PAGO DE CAJA'!B$3:B$9173,A9545,'RELACION PAGO DE CAJA'!L$3:L$9173)+(SUMIF('RELACION PAGO DE CAJA'!B$3:B$9173,A9545,'RELACION PAGO DE CAJA'!M$3:M$408)+(SUMIF('RELACION PAGO DE CAJA'!B$3:B$9173,A9545,'RELACION PAGO DE CAJA'!N$3:N$9173)))))</f>
        <v>#REF!</v>
      </c>
    </row>
    <row r="9546" spans="1:10">
      <c r="A9546" s="16" t="str">
        <f t="shared" si="153"/>
        <v/>
      </c>
      <c r="B9546" s="93"/>
      <c r="C9546" s="97"/>
      <c r="D9546" s="25"/>
      <c r="E9546" s="91"/>
      <c r="F9546" s="98"/>
      <c r="G9546" s="23"/>
      <c r="H9546" s="23"/>
      <c r="I9546" s="23"/>
      <c r="J9546" s="14" t="e">
        <f ca="1">F9546-(G9546+(SUMIF('RELACION PAGO DE CAJA'!B$3:B$9173,A9546,'RELACION PAGO DE CAJA'!K$3:K$9173)+SUMIF('RELACION PAGO DE CAJA'!B$3:B$9173,A9546,'RELACION PAGO DE CAJA'!L$3:L$9173)+(SUMIF('RELACION PAGO DE CAJA'!B$3:B$9173,A9546,'RELACION PAGO DE CAJA'!M$3:M$408)+(SUMIF('RELACION PAGO DE CAJA'!B$3:B$9173,A9546,'RELACION PAGO DE CAJA'!N$3:N$9173)))))</f>
        <v>#REF!</v>
      </c>
    </row>
    <row r="9547" spans="1:10">
      <c r="A9547" s="16" t="str">
        <f t="shared" si="153"/>
        <v/>
      </c>
      <c r="B9547" s="93"/>
      <c r="C9547" s="97"/>
      <c r="D9547" s="25"/>
      <c r="E9547" s="91"/>
      <c r="F9547" s="98"/>
      <c r="G9547" s="23"/>
      <c r="H9547" s="23"/>
      <c r="I9547" s="23"/>
      <c r="J9547" s="14" t="e">
        <f ca="1">F9547-(G9547+(SUMIF('RELACION PAGO DE CAJA'!B$3:B$9173,A9547,'RELACION PAGO DE CAJA'!K$3:K$9173)+SUMIF('RELACION PAGO DE CAJA'!B$3:B$9173,A9547,'RELACION PAGO DE CAJA'!L$3:L$9173)+(SUMIF('RELACION PAGO DE CAJA'!B$3:B$9173,A9547,'RELACION PAGO DE CAJA'!M$3:M$408)+(SUMIF('RELACION PAGO DE CAJA'!B$3:B$9173,A9547,'RELACION PAGO DE CAJA'!N$3:N$9173)))))</f>
        <v>#REF!</v>
      </c>
    </row>
    <row r="9548" spans="1:10">
      <c r="A9548" s="16" t="str">
        <f t="shared" si="153"/>
        <v/>
      </c>
      <c r="B9548" s="93"/>
      <c r="C9548" s="97"/>
      <c r="D9548" s="25"/>
      <c r="E9548" s="91"/>
      <c r="F9548" s="98"/>
      <c r="G9548" s="23"/>
      <c r="H9548" s="23"/>
      <c r="I9548" s="23"/>
      <c r="J9548" s="14" t="e">
        <f ca="1">F9548-(G9548+(SUMIF('RELACION PAGO DE CAJA'!B$3:B$9173,A9548,'RELACION PAGO DE CAJA'!K$3:K$9173)+SUMIF('RELACION PAGO DE CAJA'!B$3:B$9173,A9548,'RELACION PAGO DE CAJA'!L$3:L$9173)+(SUMIF('RELACION PAGO DE CAJA'!B$3:B$9173,A9548,'RELACION PAGO DE CAJA'!M$3:M$408)+(SUMIF('RELACION PAGO DE CAJA'!B$3:B$9173,A9548,'RELACION PAGO DE CAJA'!N$3:N$9173)))))</f>
        <v>#REF!</v>
      </c>
    </row>
    <row r="9549" spans="1:10">
      <c r="A9549" s="16" t="str">
        <f t="shared" si="153"/>
        <v/>
      </c>
      <c r="B9549" s="93"/>
      <c r="C9549" s="97"/>
      <c r="D9549" s="25"/>
      <c r="E9549" s="91"/>
      <c r="F9549" s="98"/>
      <c r="G9549" s="23"/>
      <c r="H9549" s="23"/>
      <c r="I9549" s="23"/>
      <c r="J9549" s="14" t="e">
        <f ca="1">F9549-(G9549+(SUMIF('RELACION PAGO DE CAJA'!B$3:B$9173,A9549,'RELACION PAGO DE CAJA'!K$3:K$9173)+SUMIF('RELACION PAGO DE CAJA'!B$3:B$9173,A9549,'RELACION PAGO DE CAJA'!L$3:L$9173)+(SUMIF('RELACION PAGO DE CAJA'!B$3:B$9173,A9549,'RELACION PAGO DE CAJA'!M$3:M$408)+(SUMIF('RELACION PAGO DE CAJA'!B$3:B$9173,A9549,'RELACION PAGO DE CAJA'!N$3:N$9173)))))</f>
        <v>#REF!</v>
      </c>
    </row>
    <row r="9550" spans="1:10">
      <c r="A9550" s="16" t="str">
        <f t="shared" si="153"/>
        <v/>
      </c>
      <c r="B9550" s="93"/>
      <c r="C9550" s="97"/>
      <c r="D9550" s="25"/>
      <c r="E9550" s="91"/>
      <c r="F9550" s="98"/>
      <c r="G9550" s="23"/>
      <c r="H9550" s="23"/>
      <c r="I9550" s="23"/>
      <c r="J9550" s="14" t="e">
        <f ca="1">F9550-(G9550+(SUMIF('RELACION PAGO DE CAJA'!B$3:B$9173,A9550,'RELACION PAGO DE CAJA'!K$3:K$9173)+SUMIF('RELACION PAGO DE CAJA'!B$3:B$9173,A9550,'RELACION PAGO DE CAJA'!L$3:L$9173)+(SUMIF('RELACION PAGO DE CAJA'!B$3:B$9173,A9550,'RELACION PAGO DE CAJA'!M$3:M$408)+(SUMIF('RELACION PAGO DE CAJA'!B$3:B$9173,A9550,'RELACION PAGO DE CAJA'!N$3:N$9173)))))</f>
        <v>#REF!</v>
      </c>
    </row>
    <row r="9551" spans="1:10">
      <c r="A9551" s="16" t="str">
        <f t="shared" si="153"/>
        <v/>
      </c>
      <c r="B9551" s="93"/>
      <c r="C9551" s="97"/>
      <c r="D9551" s="25"/>
      <c r="E9551" s="91"/>
      <c r="F9551" s="98"/>
      <c r="G9551" s="23"/>
      <c r="H9551" s="23"/>
      <c r="I9551" s="23"/>
      <c r="J9551" s="14" t="e">
        <f ca="1">F9551-(G9551+(SUMIF('RELACION PAGO DE CAJA'!B$3:B$9173,A9551,'RELACION PAGO DE CAJA'!K$3:K$9173)+SUMIF('RELACION PAGO DE CAJA'!B$3:B$9173,A9551,'RELACION PAGO DE CAJA'!L$3:L$9173)+(SUMIF('RELACION PAGO DE CAJA'!B$3:B$9173,A9551,'RELACION PAGO DE CAJA'!M$3:M$408)+(SUMIF('RELACION PAGO DE CAJA'!B$3:B$9173,A9551,'RELACION PAGO DE CAJA'!N$3:N$9173)))))</f>
        <v>#REF!</v>
      </c>
    </row>
    <row r="9552" spans="1:10">
      <c r="A9552" s="16" t="str">
        <f t="shared" si="153"/>
        <v/>
      </c>
      <c r="B9552" s="93"/>
      <c r="C9552" s="97"/>
      <c r="D9552" s="25"/>
      <c r="E9552" s="91"/>
      <c r="F9552" s="98"/>
      <c r="G9552" s="23"/>
      <c r="H9552" s="23"/>
      <c r="I9552" s="23"/>
      <c r="J9552" s="14" t="e">
        <f ca="1">F9552-(G9552+(SUMIF('RELACION PAGO DE CAJA'!B$3:B$9173,A9552,'RELACION PAGO DE CAJA'!K$3:K$9173)+SUMIF('RELACION PAGO DE CAJA'!B$3:B$9173,A9552,'RELACION PAGO DE CAJA'!L$3:L$9173)+(SUMIF('RELACION PAGO DE CAJA'!B$3:B$9173,A9552,'RELACION PAGO DE CAJA'!M$3:M$408)+(SUMIF('RELACION PAGO DE CAJA'!B$3:B$9173,A9552,'RELACION PAGO DE CAJA'!N$3:N$9173)))))</f>
        <v>#REF!</v>
      </c>
    </row>
    <row r="9553" spans="1:10">
      <c r="A9553" s="16" t="str">
        <f t="shared" si="153"/>
        <v/>
      </c>
      <c r="B9553" s="93"/>
      <c r="C9553" s="97"/>
      <c r="D9553" s="25"/>
      <c r="E9553" s="91"/>
      <c r="F9553" s="98"/>
      <c r="G9553" s="23"/>
      <c r="H9553" s="23"/>
      <c r="I9553" s="23"/>
      <c r="J9553" s="14" t="e">
        <f ca="1">F9553-(G9553+(SUMIF('RELACION PAGO DE CAJA'!B$3:B$9173,A9553,'RELACION PAGO DE CAJA'!K$3:K$9173)+SUMIF('RELACION PAGO DE CAJA'!B$3:B$9173,A9553,'RELACION PAGO DE CAJA'!L$3:L$9173)+(SUMIF('RELACION PAGO DE CAJA'!B$3:B$9173,A9553,'RELACION PAGO DE CAJA'!M$3:M$408)+(SUMIF('RELACION PAGO DE CAJA'!B$3:B$9173,A9553,'RELACION PAGO DE CAJA'!N$3:N$9173)))))</f>
        <v>#REF!</v>
      </c>
    </row>
    <row r="9554" spans="1:10">
      <c r="A9554" s="16" t="str">
        <f t="shared" si="153"/>
        <v/>
      </c>
      <c r="B9554" s="93"/>
      <c r="C9554" s="97"/>
      <c r="D9554" s="25"/>
      <c r="E9554" s="91"/>
      <c r="F9554" s="98"/>
      <c r="G9554" s="23"/>
      <c r="H9554" s="23"/>
      <c r="I9554" s="23"/>
      <c r="J9554" s="14" t="e">
        <f ca="1">F9554-(G9554+(SUMIF('RELACION PAGO DE CAJA'!B$3:B$9173,A9554,'RELACION PAGO DE CAJA'!K$3:K$9173)+SUMIF('RELACION PAGO DE CAJA'!B$3:B$9173,A9554,'RELACION PAGO DE CAJA'!L$3:L$9173)+(SUMIF('RELACION PAGO DE CAJA'!B$3:B$9173,A9554,'RELACION PAGO DE CAJA'!M$3:M$408)+(SUMIF('RELACION PAGO DE CAJA'!B$3:B$9173,A9554,'RELACION PAGO DE CAJA'!N$3:N$9173)))))</f>
        <v>#REF!</v>
      </c>
    </row>
    <row r="9555" spans="1:10">
      <c r="A9555" s="16" t="str">
        <f t="shared" si="153"/>
        <v/>
      </c>
      <c r="B9555" s="93"/>
      <c r="C9555" s="97"/>
      <c r="D9555" s="25"/>
      <c r="E9555" s="91"/>
      <c r="F9555" s="98"/>
      <c r="G9555" s="23"/>
      <c r="H9555" s="23"/>
      <c r="I9555" s="23"/>
      <c r="J9555" s="14" t="e">
        <f ca="1">F9555-(G9555+(SUMIF('RELACION PAGO DE CAJA'!B$3:B$9173,A9555,'RELACION PAGO DE CAJA'!K$3:K$9173)+SUMIF('RELACION PAGO DE CAJA'!B$3:B$9173,A9555,'RELACION PAGO DE CAJA'!L$3:L$9173)+(SUMIF('RELACION PAGO DE CAJA'!B$3:B$9173,A9555,'RELACION PAGO DE CAJA'!M$3:M$408)+(SUMIF('RELACION PAGO DE CAJA'!B$3:B$9173,A9555,'RELACION PAGO DE CAJA'!N$3:N$9173)))))</f>
        <v>#REF!</v>
      </c>
    </row>
    <row r="9556" spans="1:10">
      <c r="A9556" s="16" t="str">
        <f t="shared" si="153"/>
        <v/>
      </c>
      <c r="B9556" s="93"/>
      <c r="C9556" s="97"/>
      <c r="D9556" s="25"/>
      <c r="E9556" s="91"/>
      <c r="F9556" s="98"/>
      <c r="G9556" s="23"/>
      <c r="H9556" s="23"/>
      <c r="I9556" s="23"/>
      <c r="J9556" s="14" t="e">
        <f ca="1">F9556-(G9556+(SUMIF('RELACION PAGO DE CAJA'!B$3:B$9173,A9556,'RELACION PAGO DE CAJA'!K$3:K$9173)+SUMIF('RELACION PAGO DE CAJA'!B$3:B$9173,A9556,'RELACION PAGO DE CAJA'!L$3:L$9173)+(SUMIF('RELACION PAGO DE CAJA'!B$3:B$9173,A9556,'RELACION PAGO DE CAJA'!M$3:M$408)+(SUMIF('RELACION PAGO DE CAJA'!B$3:B$9173,A9556,'RELACION PAGO DE CAJA'!N$3:N$9173)))))</f>
        <v>#REF!</v>
      </c>
    </row>
    <row r="9557" spans="1:10">
      <c r="A9557" s="16" t="str">
        <f t="shared" ref="A9557:A9620" si="154">CONCATENATE(B9557,D9557,E9557)</f>
        <v/>
      </c>
      <c r="B9557" s="93"/>
      <c r="C9557" s="97"/>
      <c r="D9557" s="25"/>
      <c r="E9557" s="91"/>
      <c r="F9557" s="98"/>
      <c r="G9557" s="23"/>
      <c r="H9557" s="23"/>
      <c r="I9557" s="23"/>
      <c r="J9557" s="14" t="e">
        <f ca="1">F9557-(G9557+(SUMIF('RELACION PAGO DE CAJA'!B$3:B$9173,A9557,'RELACION PAGO DE CAJA'!K$3:K$9173)+SUMIF('RELACION PAGO DE CAJA'!B$3:B$9173,A9557,'RELACION PAGO DE CAJA'!L$3:L$9173)+(SUMIF('RELACION PAGO DE CAJA'!B$3:B$9173,A9557,'RELACION PAGO DE CAJA'!M$3:M$408)+(SUMIF('RELACION PAGO DE CAJA'!B$3:B$9173,A9557,'RELACION PAGO DE CAJA'!N$3:N$9173)))))</f>
        <v>#REF!</v>
      </c>
    </row>
    <row r="9558" spans="1:10">
      <c r="A9558" s="16" t="str">
        <f t="shared" si="154"/>
        <v/>
      </c>
      <c r="B9558" s="93"/>
      <c r="C9558" s="97"/>
      <c r="D9558" s="25"/>
      <c r="E9558" s="91"/>
      <c r="F9558" s="98"/>
      <c r="G9558" s="23"/>
      <c r="H9558" s="23"/>
      <c r="I9558" s="23"/>
      <c r="J9558" s="14" t="e">
        <f ca="1">F9558-(G9558+(SUMIF('RELACION PAGO DE CAJA'!B$3:B$9173,A9558,'RELACION PAGO DE CAJA'!K$3:K$9173)+SUMIF('RELACION PAGO DE CAJA'!B$3:B$9173,A9558,'RELACION PAGO DE CAJA'!L$3:L$9173)+(SUMIF('RELACION PAGO DE CAJA'!B$3:B$9173,A9558,'RELACION PAGO DE CAJA'!M$3:M$408)+(SUMIF('RELACION PAGO DE CAJA'!B$3:B$9173,A9558,'RELACION PAGO DE CAJA'!N$3:N$9173)))))</f>
        <v>#REF!</v>
      </c>
    </row>
    <row r="9559" spans="1:10">
      <c r="A9559" s="16" t="str">
        <f t="shared" si="154"/>
        <v/>
      </c>
      <c r="B9559" s="93"/>
      <c r="C9559" s="97"/>
      <c r="D9559" s="25"/>
      <c r="E9559" s="91"/>
      <c r="F9559" s="98"/>
      <c r="G9559" s="23"/>
      <c r="H9559" s="23"/>
      <c r="I9559" s="23"/>
      <c r="J9559" s="14" t="e">
        <f ca="1">F9559-(G9559+(SUMIF('RELACION PAGO DE CAJA'!B$3:B$9173,A9559,'RELACION PAGO DE CAJA'!K$3:K$9173)+SUMIF('RELACION PAGO DE CAJA'!B$3:B$9173,A9559,'RELACION PAGO DE CAJA'!L$3:L$9173)+(SUMIF('RELACION PAGO DE CAJA'!B$3:B$9173,A9559,'RELACION PAGO DE CAJA'!M$3:M$408)+(SUMIF('RELACION PAGO DE CAJA'!B$3:B$9173,A9559,'RELACION PAGO DE CAJA'!N$3:N$9173)))))</f>
        <v>#REF!</v>
      </c>
    </row>
    <row r="9560" spans="1:10">
      <c r="A9560" s="16" t="str">
        <f t="shared" si="154"/>
        <v/>
      </c>
      <c r="B9560" s="93"/>
      <c r="C9560" s="97"/>
      <c r="D9560" s="25"/>
      <c r="E9560" s="91"/>
      <c r="F9560" s="98"/>
      <c r="G9560" s="23"/>
      <c r="H9560" s="23"/>
      <c r="I9560" s="23"/>
      <c r="J9560" s="14" t="e">
        <f ca="1">F9560-(G9560+(SUMIF('RELACION PAGO DE CAJA'!B$3:B$9173,A9560,'RELACION PAGO DE CAJA'!K$3:K$9173)+SUMIF('RELACION PAGO DE CAJA'!B$3:B$9173,A9560,'RELACION PAGO DE CAJA'!L$3:L$9173)+(SUMIF('RELACION PAGO DE CAJA'!B$3:B$9173,A9560,'RELACION PAGO DE CAJA'!M$3:M$408)+(SUMIF('RELACION PAGO DE CAJA'!B$3:B$9173,A9560,'RELACION PAGO DE CAJA'!N$3:N$9173)))))</f>
        <v>#REF!</v>
      </c>
    </row>
    <row r="9561" spans="1:10">
      <c r="A9561" s="16" t="str">
        <f t="shared" si="154"/>
        <v/>
      </c>
      <c r="B9561" s="93"/>
      <c r="C9561" s="97"/>
      <c r="D9561" s="25"/>
      <c r="E9561" s="91"/>
      <c r="F9561" s="98"/>
      <c r="G9561" s="23"/>
      <c r="H9561" s="23"/>
      <c r="I9561" s="23"/>
      <c r="J9561" s="14" t="e">
        <f ca="1">F9561-(G9561+(SUMIF('RELACION PAGO DE CAJA'!B$3:B$9173,A9561,'RELACION PAGO DE CAJA'!K$3:K$9173)+SUMIF('RELACION PAGO DE CAJA'!B$3:B$9173,A9561,'RELACION PAGO DE CAJA'!L$3:L$9173)+(SUMIF('RELACION PAGO DE CAJA'!B$3:B$9173,A9561,'RELACION PAGO DE CAJA'!M$3:M$408)+(SUMIF('RELACION PAGO DE CAJA'!B$3:B$9173,A9561,'RELACION PAGO DE CAJA'!N$3:N$9173)))))</f>
        <v>#REF!</v>
      </c>
    </row>
    <row r="9562" spans="1:10">
      <c r="A9562" s="16" t="str">
        <f t="shared" si="154"/>
        <v/>
      </c>
      <c r="B9562" s="93"/>
      <c r="C9562" s="97"/>
      <c r="D9562" s="25"/>
      <c r="E9562" s="91"/>
      <c r="F9562" s="98"/>
      <c r="G9562" s="23"/>
      <c r="H9562" s="23"/>
      <c r="I9562" s="23"/>
      <c r="J9562" s="14" t="e">
        <f ca="1">F9562-(G9562+(SUMIF('RELACION PAGO DE CAJA'!B$3:B$9173,A9562,'RELACION PAGO DE CAJA'!K$3:K$9173)+SUMIF('RELACION PAGO DE CAJA'!B$3:B$9173,A9562,'RELACION PAGO DE CAJA'!L$3:L$9173)+(SUMIF('RELACION PAGO DE CAJA'!B$3:B$9173,A9562,'RELACION PAGO DE CAJA'!M$3:M$408)+(SUMIF('RELACION PAGO DE CAJA'!B$3:B$9173,A9562,'RELACION PAGO DE CAJA'!N$3:N$9173)))))</f>
        <v>#REF!</v>
      </c>
    </row>
    <row r="9563" spans="1:10">
      <c r="A9563" s="16" t="str">
        <f t="shared" si="154"/>
        <v/>
      </c>
      <c r="B9563" s="93"/>
      <c r="C9563" s="97"/>
      <c r="D9563" s="25"/>
      <c r="E9563" s="91"/>
      <c r="F9563" s="98"/>
      <c r="G9563" s="23"/>
      <c r="H9563" s="23"/>
      <c r="I9563" s="23"/>
      <c r="J9563" s="14" t="e">
        <f ca="1">F9563-(G9563+(SUMIF('RELACION PAGO DE CAJA'!B$3:B$9173,A9563,'RELACION PAGO DE CAJA'!K$3:K$9173)+SUMIF('RELACION PAGO DE CAJA'!B$3:B$9173,A9563,'RELACION PAGO DE CAJA'!L$3:L$9173)+(SUMIF('RELACION PAGO DE CAJA'!B$3:B$9173,A9563,'RELACION PAGO DE CAJA'!M$3:M$408)+(SUMIF('RELACION PAGO DE CAJA'!B$3:B$9173,A9563,'RELACION PAGO DE CAJA'!N$3:N$9173)))))</f>
        <v>#REF!</v>
      </c>
    </row>
    <row r="9564" spans="1:10">
      <c r="A9564" s="16" t="str">
        <f t="shared" si="154"/>
        <v/>
      </c>
      <c r="B9564" s="93"/>
      <c r="C9564" s="97"/>
      <c r="D9564" s="25"/>
      <c r="E9564" s="91"/>
      <c r="F9564" s="98"/>
      <c r="G9564" s="23"/>
      <c r="H9564" s="23"/>
      <c r="I9564" s="23"/>
      <c r="J9564" s="14" t="e">
        <f ca="1">F9564-(G9564+(SUMIF('RELACION PAGO DE CAJA'!B$3:B$9173,A9564,'RELACION PAGO DE CAJA'!K$3:K$9173)+SUMIF('RELACION PAGO DE CAJA'!B$3:B$9173,A9564,'RELACION PAGO DE CAJA'!L$3:L$9173)+(SUMIF('RELACION PAGO DE CAJA'!B$3:B$9173,A9564,'RELACION PAGO DE CAJA'!M$3:M$408)+(SUMIF('RELACION PAGO DE CAJA'!B$3:B$9173,A9564,'RELACION PAGO DE CAJA'!N$3:N$9173)))))</f>
        <v>#REF!</v>
      </c>
    </row>
    <row r="9565" spans="1:10">
      <c r="A9565" s="16" t="str">
        <f t="shared" si="154"/>
        <v/>
      </c>
      <c r="B9565" s="93"/>
      <c r="C9565" s="97"/>
      <c r="D9565" s="25"/>
      <c r="E9565" s="91"/>
      <c r="F9565" s="98"/>
      <c r="G9565" s="23"/>
      <c r="H9565" s="23"/>
      <c r="I9565" s="23"/>
      <c r="J9565" s="14" t="e">
        <f ca="1">F9565-(G9565+(SUMIF('RELACION PAGO DE CAJA'!B$3:B$9173,A9565,'RELACION PAGO DE CAJA'!K$3:K$9173)+SUMIF('RELACION PAGO DE CAJA'!B$3:B$9173,A9565,'RELACION PAGO DE CAJA'!L$3:L$9173)+(SUMIF('RELACION PAGO DE CAJA'!B$3:B$9173,A9565,'RELACION PAGO DE CAJA'!M$3:M$408)+(SUMIF('RELACION PAGO DE CAJA'!B$3:B$9173,A9565,'RELACION PAGO DE CAJA'!N$3:N$9173)))))</f>
        <v>#REF!</v>
      </c>
    </row>
    <row r="9566" spans="1:10">
      <c r="A9566" s="16" t="str">
        <f t="shared" si="154"/>
        <v/>
      </c>
      <c r="B9566" s="93"/>
      <c r="C9566" s="97"/>
      <c r="D9566" s="25"/>
      <c r="E9566" s="91"/>
      <c r="F9566" s="98"/>
      <c r="G9566" s="23"/>
      <c r="H9566" s="23"/>
      <c r="I9566" s="23"/>
      <c r="J9566" s="14" t="e">
        <f ca="1">F9566-(G9566+(SUMIF('RELACION PAGO DE CAJA'!B$3:B$9173,A9566,'RELACION PAGO DE CAJA'!K$3:K$9173)+SUMIF('RELACION PAGO DE CAJA'!B$3:B$9173,A9566,'RELACION PAGO DE CAJA'!L$3:L$9173)+(SUMIF('RELACION PAGO DE CAJA'!B$3:B$9173,A9566,'RELACION PAGO DE CAJA'!M$3:M$408)+(SUMIF('RELACION PAGO DE CAJA'!B$3:B$9173,A9566,'RELACION PAGO DE CAJA'!N$3:N$9173)))))</f>
        <v>#REF!</v>
      </c>
    </row>
    <row r="9567" spans="1:10">
      <c r="A9567" s="16" t="str">
        <f t="shared" si="154"/>
        <v/>
      </c>
      <c r="B9567" s="93"/>
      <c r="C9567" s="97"/>
      <c r="D9567" s="25"/>
      <c r="E9567" s="91"/>
      <c r="F9567" s="98"/>
      <c r="G9567" s="23"/>
      <c r="H9567" s="23"/>
      <c r="I9567" s="23"/>
      <c r="J9567" s="14" t="e">
        <f ca="1">F9567-(G9567+(SUMIF('RELACION PAGO DE CAJA'!B$3:B$9173,A9567,'RELACION PAGO DE CAJA'!K$3:K$9173)+SUMIF('RELACION PAGO DE CAJA'!B$3:B$9173,A9567,'RELACION PAGO DE CAJA'!L$3:L$9173)+(SUMIF('RELACION PAGO DE CAJA'!B$3:B$9173,A9567,'RELACION PAGO DE CAJA'!M$3:M$408)+(SUMIF('RELACION PAGO DE CAJA'!B$3:B$9173,A9567,'RELACION PAGO DE CAJA'!N$3:N$9173)))))</f>
        <v>#REF!</v>
      </c>
    </row>
    <row r="9568" spans="1:10">
      <c r="A9568" s="16" t="str">
        <f t="shared" si="154"/>
        <v/>
      </c>
      <c r="B9568" s="93"/>
      <c r="C9568" s="97"/>
      <c r="D9568" s="25"/>
      <c r="E9568" s="91"/>
      <c r="F9568" s="98"/>
      <c r="G9568" s="23"/>
      <c r="H9568" s="23"/>
      <c r="I9568" s="23"/>
      <c r="J9568" s="14" t="e">
        <f ca="1">F9568-(G9568+(SUMIF('RELACION PAGO DE CAJA'!B$3:B$9173,A9568,'RELACION PAGO DE CAJA'!K$3:K$9173)+SUMIF('RELACION PAGO DE CAJA'!B$3:B$9173,A9568,'RELACION PAGO DE CAJA'!L$3:L$9173)+(SUMIF('RELACION PAGO DE CAJA'!B$3:B$9173,A9568,'RELACION PAGO DE CAJA'!M$3:M$408)+(SUMIF('RELACION PAGO DE CAJA'!B$3:B$9173,A9568,'RELACION PAGO DE CAJA'!N$3:N$9173)))))</f>
        <v>#REF!</v>
      </c>
    </row>
    <row r="9569" spans="1:10">
      <c r="A9569" s="16" t="str">
        <f t="shared" si="154"/>
        <v/>
      </c>
      <c r="B9569" s="93"/>
      <c r="C9569" s="97"/>
      <c r="D9569" s="25"/>
      <c r="E9569" s="91"/>
      <c r="F9569" s="98"/>
      <c r="G9569" s="23"/>
      <c r="H9569" s="23"/>
      <c r="I9569" s="23"/>
      <c r="J9569" s="14" t="e">
        <f ca="1">F9569-(G9569+(SUMIF('RELACION PAGO DE CAJA'!B$3:B$9173,A9569,'RELACION PAGO DE CAJA'!K$3:K$9173)+SUMIF('RELACION PAGO DE CAJA'!B$3:B$9173,A9569,'RELACION PAGO DE CAJA'!L$3:L$9173)+(SUMIF('RELACION PAGO DE CAJA'!B$3:B$9173,A9569,'RELACION PAGO DE CAJA'!M$3:M$408)+(SUMIF('RELACION PAGO DE CAJA'!B$3:B$9173,A9569,'RELACION PAGO DE CAJA'!N$3:N$9173)))))</f>
        <v>#REF!</v>
      </c>
    </row>
    <row r="9570" spans="1:10">
      <c r="A9570" s="16" t="str">
        <f t="shared" si="154"/>
        <v/>
      </c>
      <c r="B9570" s="93"/>
      <c r="C9570" s="97"/>
      <c r="D9570" s="25"/>
      <c r="E9570" s="91"/>
      <c r="F9570" s="98"/>
      <c r="G9570" s="23"/>
      <c r="H9570" s="23"/>
      <c r="I9570" s="23"/>
      <c r="J9570" s="14" t="e">
        <f ca="1">F9570-(G9570+(SUMIF('RELACION PAGO DE CAJA'!B$3:B$9173,A9570,'RELACION PAGO DE CAJA'!K$3:K$9173)+SUMIF('RELACION PAGO DE CAJA'!B$3:B$9173,A9570,'RELACION PAGO DE CAJA'!L$3:L$9173)+(SUMIF('RELACION PAGO DE CAJA'!B$3:B$9173,A9570,'RELACION PAGO DE CAJA'!M$3:M$408)+(SUMIF('RELACION PAGO DE CAJA'!B$3:B$9173,A9570,'RELACION PAGO DE CAJA'!N$3:N$9173)))))</f>
        <v>#REF!</v>
      </c>
    </row>
    <row r="9571" spans="1:10">
      <c r="A9571" s="16" t="str">
        <f t="shared" si="154"/>
        <v/>
      </c>
      <c r="B9571" s="93"/>
      <c r="C9571" s="97"/>
      <c r="D9571" s="25"/>
      <c r="E9571" s="91"/>
      <c r="F9571" s="98"/>
      <c r="G9571" s="23"/>
      <c r="H9571" s="23"/>
      <c r="I9571" s="23"/>
      <c r="J9571" s="14" t="e">
        <f ca="1">F9571-(G9571+(SUMIF('RELACION PAGO DE CAJA'!B$3:B$9173,A9571,'RELACION PAGO DE CAJA'!K$3:K$9173)+SUMIF('RELACION PAGO DE CAJA'!B$3:B$9173,A9571,'RELACION PAGO DE CAJA'!L$3:L$9173)+(SUMIF('RELACION PAGO DE CAJA'!B$3:B$9173,A9571,'RELACION PAGO DE CAJA'!M$3:M$408)+(SUMIF('RELACION PAGO DE CAJA'!B$3:B$9173,A9571,'RELACION PAGO DE CAJA'!N$3:N$9173)))))</f>
        <v>#REF!</v>
      </c>
    </row>
    <row r="9572" spans="1:10">
      <c r="A9572" s="16" t="str">
        <f t="shared" si="154"/>
        <v/>
      </c>
      <c r="B9572" s="93"/>
      <c r="C9572" s="97"/>
      <c r="D9572" s="25"/>
      <c r="E9572" s="91"/>
      <c r="F9572" s="98"/>
      <c r="G9572" s="23"/>
      <c r="H9572" s="23"/>
      <c r="I9572" s="23"/>
      <c r="J9572" s="14" t="e">
        <f ca="1">F9572-(G9572+(SUMIF('RELACION PAGO DE CAJA'!B$3:B$9173,A9572,'RELACION PAGO DE CAJA'!K$3:K$9173)+SUMIF('RELACION PAGO DE CAJA'!B$3:B$9173,A9572,'RELACION PAGO DE CAJA'!L$3:L$9173)+(SUMIF('RELACION PAGO DE CAJA'!B$3:B$9173,A9572,'RELACION PAGO DE CAJA'!M$3:M$408)+(SUMIF('RELACION PAGO DE CAJA'!B$3:B$9173,A9572,'RELACION PAGO DE CAJA'!N$3:N$9173)))))</f>
        <v>#REF!</v>
      </c>
    </row>
    <row r="9573" spans="1:10">
      <c r="A9573" s="16" t="str">
        <f t="shared" si="154"/>
        <v/>
      </c>
      <c r="B9573" s="93"/>
      <c r="C9573" s="97"/>
      <c r="D9573" s="25"/>
      <c r="E9573" s="91"/>
      <c r="F9573" s="98"/>
      <c r="G9573" s="23"/>
      <c r="H9573" s="23"/>
      <c r="I9573" s="23"/>
      <c r="J9573" s="14" t="e">
        <f ca="1">F9573-(G9573+(SUMIF('RELACION PAGO DE CAJA'!B$3:B$9173,A9573,'RELACION PAGO DE CAJA'!K$3:K$9173)+SUMIF('RELACION PAGO DE CAJA'!B$3:B$9173,A9573,'RELACION PAGO DE CAJA'!L$3:L$9173)+(SUMIF('RELACION PAGO DE CAJA'!B$3:B$9173,A9573,'RELACION PAGO DE CAJA'!M$3:M$408)+(SUMIF('RELACION PAGO DE CAJA'!B$3:B$9173,A9573,'RELACION PAGO DE CAJA'!N$3:N$9173)))))</f>
        <v>#REF!</v>
      </c>
    </row>
    <row r="9574" spans="1:10">
      <c r="A9574" s="16" t="str">
        <f t="shared" si="154"/>
        <v/>
      </c>
      <c r="B9574" s="93"/>
      <c r="C9574" s="97"/>
      <c r="D9574" s="25"/>
      <c r="E9574" s="91"/>
      <c r="F9574" s="98"/>
      <c r="G9574" s="23"/>
      <c r="H9574" s="23"/>
      <c r="I9574" s="23"/>
      <c r="J9574" s="14" t="e">
        <f ca="1">F9574-(G9574+(SUMIF('RELACION PAGO DE CAJA'!B$3:B$9173,A9574,'RELACION PAGO DE CAJA'!K$3:K$9173)+SUMIF('RELACION PAGO DE CAJA'!B$3:B$9173,A9574,'RELACION PAGO DE CAJA'!L$3:L$9173)+(SUMIF('RELACION PAGO DE CAJA'!B$3:B$9173,A9574,'RELACION PAGO DE CAJA'!M$3:M$408)+(SUMIF('RELACION PAGO DE CAJA'!B$3:B$9173,A9574,'RELACION PAGO DE CAJA'!N$3:N$9173)))))</f>
        <v>#REF!</v>
      </c>
    </row>
    <row r="9575" spans="1:10">
      <c r="A9575" s="16" t="str">
        <f t="shared" si="154"/>
        <v/>
      </c>
      <c r="B9575" s="93"/>
      <c r="C9575" s="97"/>
      <c r="D9575" s="25"/>
      <c r="E9575" s="91"/>
      <c r="F9575" s="98"/>
      <c r="G9575" s="23"/>
      <c r="H9575" s="23"/>
      <c r="I9575" s="23"/>
      <c r="J9575" s="14" t="e">
        <f ca="1">F9575-(G9575+(SUMIF('RELACION PAGO DE CAJA'!B$3:B$9173,A9575,'RELACION PAGO DE CAJA'!K$3:K$9173)+SUMIF('RELACION PAGO DE CAJA'!B$3:B$9173,A9575,'RELACION PAGO DE CAJA'!L$3:L$9173)+(SUMIF('RELACION PAGO DE CAJA'!B$3:B$9173,A9575,'RELACION PAGO DE CAJA'!M$3:M$408)+(SUMIF('RELACION PAGO DE CAJA'!B$3:B$9173,A9575,'RELACION PAGO DE CAJA'!N$3:N$9173)))))</f>
        <v>#REF!</v>
      </c>
    </row>
    <row r="9576" spans="1:10">
      <c r="A9576" s="16" t="str">
        <f t="shared" si="154"/>
        <v/>
      </c>
      <c r="B9576" s="93"/>
      <c r="C9576" s="97"/>
      <c r="D9576" s="25"/>
      <c r="E9576" s="91"/>
      <c r="F9576" s="98"/>
      <c r="G9576" s="23"/>
      <c r="H9576" s="23"/>
      <c r="I9576" s="23"/>
      <c r="J9576" s="14" t="e">
        <f ca="1">F9576-(G9576+(SUMIF('RELACION PAGO DE CAJA'!B$3:B$9173,A9576,'RELACION PAGO DE CAJA'!K$3:K$9173)+SUMIF('RELACION PAGO DE CAJA'!B$3:B$9173,A9576,'RELACION PAGO DE CAJA'!L$3:L$9173)+(SUMIF('RELACION PAGO DE CAJA'!B$3:B$9173,A9576,'RELACION PAGO DE CAJA'!M$3:M$408)+(SUMIF('RELACION PAGO DE CAJA'!B$3:B$9173,A9576,'RELACION PAGO DE CAJA'!N$3:N$9173)))))</f>
        <v>#REF!</v>
      </c>
    </row>
    <row r="9577" spans="1:10">
      <c r="A9577" s="16" t="str">
        <f t="shared" si="154"/>
        <v/>
      </c>
      <c r="B9577" s="93"/>
      <c r="C9577" s="97"/>
      <c r="D9577" s="25"/>
      <c r="E9577" s="91"/>
      <c r="F9577" s="98"/>
      <c r="G9577" s="23"/>
      <c r="H9577" s="23"/>
      <c r="I9577" s="23"/>
      <c r="J9577" s="14" t="e">
        <f ca="1">F9577-(G9577+(SUMIF('RELACION PAGO DE CAJA'!B$3:B$9173,A9577,'RELACION PAGO DE CAJA'!K$3:K$9173)+SUMIF('RELACION PAGO DE CAJA'!B$3:B$9173,A9577,'RELACION PAGO DE CAJA'!L$3:L$9173)+(SUMIF('RELACION PAGO DE CAJA'!B$3:B$9173,A9577,'RELACION PAGO DE CAJA'!M$3:M$408)+(SUMIF('RELACION PAGO DE CAJA'!B$3:B$9173,A9577,'RELACION PAGO DE CAJA'!N$3:N$9173)))))</f>
        <v>#REF!</v>
      </c>
    </row>
    <row r="9578" spans="1:10">
      <c r="A9578" s="16" t="str">
        <f t="shared" si="154"/>
        <v/>
      </c>
      <c r="B9578" s="93"/>
      <c r="C9578" s="97"/>
      <c r="D9578" s="25"/>
      <c r="E9578" s="91"/>
      <c r="F9578" s="98"/>
      <c r="G9578" s="23"/>
      <c r="H9578" s="23"/>
      <c r="I9578" s="23"/>
      <c r="J9578" s="14" t="e">
        <f ca="1">F9578-(G9578+(SUMIF('RELACION PAGO DE CAJA'!B$3:B$9173,A9578,'RELACION PAGO DE CAJA'!K$3:K$9173)+SUMIF('RELACION PAGO DE CAJA'!B$3:B$9173,A9578,'RELACION PAGO DE CAJA'!L$3:L$9173)+(SUMIF('RELACION PAGO DE CAJA'!B$3:B$9173,A9578,'RELACION PAGO DE CAJA'!M$3:M$408)+(SUMIF('RELACION PAGO DE CAJA'!B$3:B$9173,A9578,'RELACION PAGO DE CAJA'!N$3:N$9173)))))</f>
        <v>#REF!</v>
      </c>
    </row>
    <row r="9579" spans="1:10">
      <c r="A9579" s="16" t="str">
        <f t="shared" si="154"/>
        <v/>
      </c>
      <c r="B9579" s="93"/>
      <c r="C9579" s="97"/>
      <c r="D9579" s="25"/>
      <c r="E9579" s="91"/>
      <c r="F9579" s="98"/>
      <c r="G9579" s="23"/>
      <c r="H9579" s="23"/>
      <c r="I9579" s="23"/>
      <c r="J9579" s="14" t="e">
        <f ca="1">F9579-(G9579+(SUMIF('RELACION PAGO DE CAJA'!B$3:B$9173,A9579,'RELACION PAGO DE CAJA'!K$3:K$9173)+SUMIF('RELACION PAGO DE CAJA'!B$3:B$9173,A9579,'RELACION PAGO DE CAJA'!L$3:L$9173)+(SUMIF('RELACION PAGO DE CAJA'!B$3:B$9173,A9579,'RELACION PAGO DE CAJA'!M$3:M$408)+(SUMIF('RELACION PAGO DE CAJA'!B$3:B$9173,A9579,'RELACION PAGO DE CAJA'!N$3:N$9173)))))</f>
        <v>#REF!</v>
      </c>
    </row>
    <row r="9580" spans="1:10">
      <c r="A9580" s="16" t="str">
        <f t="shared" si="154"/>
        <v/>
      </c>
      <c r="B9580" s="93"/>
      <c r="C9580" s="97"/>
      <c r="D9580" s="25"/>
      <c r="E9580" s="91"/>
      <c r="F9580" s="98"/>
      <c r="G9580" s="23"/>
      <c r="H9580" s="23"/>
      <c r="I9580" s="23"/>
      <c r="J9580" s="14" t="e">
        <f ca="1">F9580-(G9580+(SUMIF('RELACION PAGO DE CAJA'!B$3:B$9173,A9580,'RELACION PAGO DE CAJA'!K$3:K$9173)+SUMIF('RELACION PAGO DE CAJA'!B$3:B$9173,A9580,'RELACION PAGO DE CAJA'!L$3:L$9173)+(SUMIF('RELACION PAGO DE CAJA'!B$3:B$9173,A9580,'RELACION PAGO DE CAJA'!M$3:M$408)+(SUMIF('RELACION PAGO DE CAJA'!B$3:B$9173,A9580,'RELACION PAGO DE CAJA'!N$3:N$9173)))))</f>
        <v>#REF!</v>
      </c>
    </row>
    <row r="9581" spans="1:10">
      <c r="A9581" s="16" t="str">
        <f t="shared" si="154"/>
        <v/>
      </c>
      <c r="B9581" s="93"/>
      <c r="C9581" s="97"/>
      <c r="D9581" s="25"/>
      <c r="E9581" s="91"/>
      <c r="F9581" s="98"/>
      <c r="G9581" s="23"/>
      <c r="H9581" s="23"/>
      <c r="I9581" s="23"/>
      <c r="J9581" s="14" t="e">
        <f ca="1">F9581-(G9581+(SUMIF('RELACION PAGO DE CAJA'!B$3:B$9173,A9581,'RELACION PAGO DE CAJA'!K$3:K$9173)+SUMIF('RELACION PAGO DE CAJA'!B$3:B$9173,A9581,'RELACION PAGO DE CAJA'!L$3:L$9173)+(SUMIF('RELACION PAGO DE CAJA'!B$3:B$9173,A9581,'RELACION PAGO DE CAJA'!M$3:M$408)+(SUMIF('RELACION PAGO DE CAJA'!B$3:B$9173,A9581,'RELACION PAGO DE CAJA'!N$3:N$9173)))))</f>
        <v>#REF!</v>
      </c>
    </row>
    <row r="9582" spans="1:10">
      <c r="A9582" s="16" t="str">
        <f t="shared" si="154"/>
        <v/>
      </c>
      <c r="B9582" s="93"/>
      <c r="C9582" s="97"/>
      <c r="D9582" s="25"/>
      <c r="E9582" s="91"/>
      <c r="F9582" s="98"/>
      <c r="G9582" s="23"/>
      <c r="H9582" s="23"/>
      <c r="I9582" s="23"/>
      <c r="J9582" s="14" t="e">
        <f ca="1">F9582-(G9582+(SUMIF('RELACION PAGO DE CAJA'!B$3:B$9173,A9582,'RELACION PAGO DE CAJA'!K$3:K$9173)+SUMIF('RELACION PAGO DE CAJA'!B$3:B$9173,A9582,'RELACION PAGO DE CAJA'!L$3:L$9173)+(SUMIF('RELACION PAGO DE CAJA'!B$3:B$9173,A9582,'RELACION PAGO DE CAJA'!M$3:M$408)+(SUMIF('RELACION PAGO DE CAJA'!B$3:B$9173,A9582,'RELACION PAGO DE CAJA'!N$3:N$9173)))))</f>
        <v>#REF!</v>
      </c>
    </row>
    <row r="9583" spans="1:10">
      <c r="A9583" s="16" t="str">
        <f t="shared" si="154"/>
        <v/>
      </c>
      <c r="B9583" s="93"/>
      <c r="C9583" s="97"/>
      <c r="D9583" s="25"/>
      <c r="E9583" s="91"/>
      <c r="F9583" s="98"/>
      <c r="G9583" s="23"/>
      <c r="H9583" s="23"/>
      <c r="I9583" s="23"/>
      <c r="J9583" s="14" t="e">
        <f ca="1">F9583-(G9583+(SUMIF('RELACION PAGO DE CAJA'!B$3:B$9173,A9583,'RELACION PAGO DE CAJA'!K$3:K$9173)+SUMIF('RELACION PAGO DE CAJA'!B$3:B$9173,A9583,'RELACION PAGO DE CAJA'!L$3:L$9173)+(SUMIF('RELACION PAGO DE CAJA'!B$3:B$9173,A9583,'RELACION PAGO DE CAJA'!M$3:M$408)+(SUMIF('RELACION PAGO DE CAJA'!B$3:B$9173,A9583,'RELACION PAGO DE CAJA'!N$3:N$9173)))))</f>
        <v>#REF!</v>
      </c>
    </row>
    <row r="9584" spans="1:10">
      <c r="A9584" s="16" t="str">
        <f t="shared" si="154"/>
        <v/>
      </c>
      <c r="B9584" s="93"/>
      <c r="C9584" s="97"/>
      <c r="D9584" s="25"/>
      <c r="E9584" s="91"/>
      <c r="F9584" s="98"/>
      <c r="G9584" s="23"/>
      <c r="H9584" s="23"/>
      <c r="I9584" s="23"/>
      <c r="J9584" s="14" t="e">
        <f ca="1">F9584-(G9584+(SUMIF('RELACION PAGO DE CAJA'!B$3:B$9173,A9584,'RELACION PAGO DE CAJA'!K$3:K$9173)+SUMIF('RELACION PAGO DE CAJA'!B$3:B$9173,A9584,'RELACION PAGO DE CAJA'!L$3:L$9173)+(SUMIF('RELACION PAGO DE CAJA'!B$3:B$9173,A9584,'RELACION PAGO DE CAJA'!M$3:M$408)+(SUMIF('RELACION PAGO DE CAJA'!B$3:B$9173,A9584,'RELACION PAGO DE CAJA'!N$3:N$9173)))))</f>
        <v>#REF!</v>
      </c>
    </row>
    <row r="9585" spans="1:10">
      <c r="A9585" s="16" t="str">
        <f t="shared" si="154"/>
        <v/>
      </c>
      <c r="B9585" s="93"/>
      <c r="C9585" s="97"/>
      <c r="D9585" s="25"/>
      <c r="E9585" s="91"/>
      <c r="F9585" s="98"/>
      <c r="G9585" s="23"/>
      <c r="H9585" s="23"/>
      <c r="I9585" s="23"/>
      <c r="J9585" s="14" t="e">
        <f ca="1">F9585-(G9585+(SUMIF('RELACION PAGO DE CAJA'!B$3:B$9173,A9585,'RELACION PAGO DE CAJA'!K$3:K$9173)+SUMIF('RELACION PAGO DE CAJA'!B$3:B$9173,A9585,'RELACION PAGO DE CAJA'!L$3:L$9173)+(SUMIF('RELACION PAGO DE CAJA'!B$3:B$9173,A9585,'RELACION PAGO DE CAJA'!M$3:M$408)+(SUMIF('RELACION PAGO DE CAJA'!B$3:B$9173,A9585,'RELACION PAGO DE CAJA'!N$3:N$9173)))))</f>
        <v>#REF!</v>
      </c>
    </row>
    <row r="9586" spans="1:10">
      <c r="A9586" s="16" t="str">
        <f t="shared" si="154"/>
        <v/>
      </c>
      <c r="B9586" s="93"/>
      <c r="C9586" s="97"/>
      <c r="D9586" s="25"/>
      <c r="E9586" s="91"/>
      <c r="F9586" s="98"/>
      <c r="G9586" s="23"/>
      <c r="H9586" s="23"/>
      <c r="I9586" s="23"/>
      <c r="J9586" s="14" t="e">
        <f ca="1">F9586-(G9586+(SUMIF('RELACION PAGO DE CAJA'!B$3:B$9173,A9586,'RELACION PAGO DE CAJA'!K$3:K$9173)+SUMIF('RELACION PAGO DE CAJA'!B$3:B$9173,A9586,'RELACION PAGO DE CAJA'!L$3:L$9173)+(SUMIF('RELACION PAGO DE CAJA'!B$3:B$9173,A9586,'RELACION PAGO DE CAJA'!M$3:M$408)+(SUMIF('RELACION PAGO DE CAJA'!B$3:B$9173,A9586,'RELACION PAGO DE CAJA'!N$3:N$9173)))))</f>
        <v>#REF!</v>
      </c>
    </row>
    <row r="9587" spans="1:10">
      <c r="A9587" s="16" t="str">
        <f t="shared" si="154"/>
        <v/>
      </c>
      <c r="B9587" s="93"/>
      <c r="C9587" s="97"/>
      <c r="D9587" s="25"/>
      <c r="E9587" s="91"/>
      <c r="F9587" s="98"/>
      <c r="G9587" s="23"/>
      <c r="H9587" s="23"/>
      <c r="I9587" s="23"/>
      <c r="J9587" s="14" t="e">
        <f ca="1">F9587-(G9587+(SUMIF('RELACION PAGO DE CAJA'!B$3:B$9173,A9587,'RELACION PAGO DE CAJA'!K$3:K$9173)+SUMIF('RELACION PAGO DE CAJA'!B$3:B$9173,A9587,'RELACION PAGO DE CAJA'!L$3:L$9173)+(SUMIF('RELACION PAGO DE CAJA'!B$3:B$9173,A9587,'RELACION PAGO DE CAJA'!M$3:M$408)+(SUMIF('RELACION PAGO DE CAJA'!B$3:B$9173,A9587,'RELACION PAGO DE CAJA'!N$3:N$9173)))))</f>
        <v>#REF!</v>
      </c>
    </row>
    <row r="9588" spans="1:10">
      <c r="A9588" s="16" t="str">
        <f t="shared" si="154"/>
        <v/>
      </c>
      <c r="B9588" s="93"/>
      <c r="C9588" s="97"/>
      <c r="D9588" s="25"/>
      <c r="E9588" s="91"/>
      <c r="F9588" s="98"/>
      <c r="G9588" s="23"/>
      <c r="H9588" s="23"/>
      <c r="I9588" s="23"/>
      <c r="J9588" s="14" t="e">
        <f ca="1">F9588-(G9588+(SUMIF('RELACION PAGO DE CAJA'!B$3:B$9173,A9588,'RELACION PAGO DE CAJA'!K$3:K$9173)+SUMIF('RELACION PAGO DE CAJA'!B$3:B$9173,A9588,'RELACION PAGO DE CAJA'!L$3:L$9173)+(SUMIF('RELACION PAGO DE CAJA'!B$3:B$9173,A9588,'RELACION PAGO DE CAJA'!M$3:M$408)+(SUMIF('RELACION PAGO DE CAJA'!B$3:B$9173,A9588,'RELACION PAGO DE CAJA'!N$3:N$9173)))))</f>
        <v>#REF!</v>
      </c>
    </row>
    <row r="9589" spans="1:10">
      <c r="A9589" s="16" t="str">
        <f t="shared" si="154"/>
        <v/>
      </c>
      <c r="B9589" s="93"/>
      <c r="C9589" s="97"/>
      <c r="D9589" s="25"/>
      <c r="E9589" s="91"/>
      <c r="F9589" s="98"/>
      <c r="G9589" s="23"/>
      <c r="H9589" s="23"/>
      <c r="I9589" s="23"/>
      <c r="J9589" s="14" t="e">
        <f ca="1">F9589-(G9589+(SUMIF('RELACION PAGO DE CAJA'!B$3:B$9173,A9589,'RELACION PAGO DE CAJA'!K$3:K$9173)+SUMIF('RELACION PAGO DE CAJA'!B$3:B$9173,A9589,'RELACION PAGO DE CAJA'!L$3:L$9173)+(SUMIF('RELACION PAGO DE CAJA'!B$3:B$9173,A9589,'RELACION PAGO DE CAJA'!M$3:M$408)+(SUMIF('RELACION PAGO DE CAJA'!B$3:B$9173,A9589,'RELACION PAGO DE CAJA'!N$3:N$9173)))))</f>
        <v>#REF!</v>
      </c>
    </row>
    <row r="9590" spans="1:10">
      <c r="A9590" s="16" t="str">
        <f t="shared" si="154"/>
        <v/>
      </c>
      <c r="B9590" s="93"/>
      <c r="C9590" s="97"/>
      <c r="D9590" s="25"/>
      <c r="E9590" s="91"/>
      <c r="F9590" s="98"/>
      <c r="G9590" s="23"/>
      <c r="H9590" s="23"/>
      <c r="I9590" s="23"/>
      <c r="J9590" s="14" t="e">
        <f ca="1">F9590-(G9590+(SUMIF('RELACION PAGO DE CAJA'!B$3:B$9173,A9590,'RELACION PAGO DE CAJA'!K$3:K$9173)+SUMIF('RELACION PAGO DE CAJA'!B$3:B$9173,A9590,'RELACION PAGO DE CAJA'!L$3:L$9173)+(SUMIF('RELACION PAGO DE CAJA'!B$3:B$9173,A9590,'RELACION PAGO DE CAJA'!M$3:M$408)+(SUMIF('RELACION PAGO DE CAJA'!B$3:B$9173,A9590,'RELACION PAGO DE CAJA'!N$3:N$9173)))))</f>
        <v>#REF!</v>
      </c>
    </row>
    <row r="9591" spans="1:10">
      <c r="A9591" s="16" t="str">
        <f t="shared" si="154"/>
        <v/>
      </c>
      <c r="B9591" s="93"/>
      <c r="C9591" s="97"/>
      <c r="D9591" s="25"/>
      <c r="E9591" s="91"/>
      <c r="F9591" s="98"/>
      <c r="G9591" s="23"/>
      <c r="H9591" s="23"/>
      <c r="I9591" s="23"/>
      <c r="J9591" s="14" t="e">
        <f ca="1">F9591-(G9591+(SUMIF('RELACION PAGO DE CAJA'!B$3:B$9173,A9591,'RELACION PAGO DE CAJA'!K$3:K$9173)+SUMIF('RELACION PAGO DE CAJA'!B$3:B$9173,A9591,'RELACION PAGO DE CAJA'!L$3:L$9173)+(SUMIF('RELACION PAGO DE CAJA'!B$3:B$9173,A9591,'RELACION PAGO DE CAJA'!M$3:M$408)+(SUMIF('RELACION PAGO DE CAJA'!B$3:B$9173,A9591,'RELACION PAGO DE CAJA'!N$3:N$9173)))))</f>
        <v>#REF!</v>
      </c>
    </row>
    <row r="9592" spans="1:10">
      <c r="A9592" s="16" t="str">
        <f t="shared" si="154"/>
        <v/>
      </c>
      <c r="B9592" s="93"/>
      <c r="C9592" s="97"/>
      <c r="D9592" s="25"/>
      <c r="E9592" s="91"/>
      <c r="F9592" s="98"/>
      <c r="G9592" s="23"/>
      <c r="H9592" s="23"/>
      <c r="I9592" s="23"/>
      <c r="J9592" s="14" t="e">
        <f ca="1">F9592-(G9592+(SUMIF('RELACION PAGO DE CAJA'!B$3:B$9173,A9592,'RELACION PAGO DE CAJA'!K$3:K$9173)+SUMIF('RELACION PAGO DE CAJA'!B$3:B$9173,A9592,'RELACION PAGO DE CAJA'!L$3:L$9173)+(SUMIF('RELACION PAGO DE CAJA'!B$3:B$9173,A9592,'RELACION PAGO DE CAJA'!M$3:M$408)+(SUMIF('RELACION PAGO DE CAJA'!B$3:B$9173,A9592,'RELACION PAGO DE CAJA'!N$3:N$9173)))))</f>
        <v>#REF!</v>
      </c>
    </row>
    <row r="9593" spans="1:10">
      <c r="A9593" s="16" t="str">
        <f t="shared" si="154"/>
        <v/>
      </c>
      <c r="B9593" s="93"/>
      <c r="C9593" s="97"/>
      <c r="D9593" s="25"/>
      <c r="E9593" s="91"/>
      <c r="F9593" s="98"/>
      <c r="G9593" s="23"/>
      <c r="H9593" s="23"/>
      <c r="I9593" s="23"/>
      <c r="J9593" s="14" t="e">
        <f ca="1">F9593-(G9593+(SUMIF('RELACION PAGO DE CAJA'!B$3:B$9173,A9593,'RELACION PAGO DE CAJA'!K$3:K$9173)+SUMIF('RELACION PAGO DE CAJA'!B$3:B$9173,A9593,'RELACION PAGO DE CAJA'!L$3:L$9173)+(SUMIF('RELACION PAGO DE CAJA'!B$3:B$9173,A9593,'RELACION PAGO DE CAJA'!M$3:M$408)+(SUMIF('RELACION PAGO DE CAJA'!B$3:B$9173,A9593,'RELACION PAGO DE CAJA'!N$3:N$9173)))))</f>
        <v>#REF!</v>
      </c>
    </row>
    <row r="9594" spans="1:10">
      <c r="A9594" s="16" t="str">
        <f t="shared" si="154"/>
        <v/>
      </c>
      <c r="B9594" s="93"/>
      <c r="C9594" s="97"/>
      <c r="D9594" s="25"/>
      <c r="E9594" s="91"/>
      <c r="F9594" s="98"/>
      <c r="G9594" s="23"/>
      <c r="H9594" s="23"/>
      <c r="I9594" s="23"/>
      <c r="J9594" s="14" t="e">
        <f ca="1">F9594-(G9594+(SUMIF('RELACION PAGO DE CAJA'!B$3:B$9173,A9594,'RELACION PAGO DE CAJA'!K$3:K$9173)+SUMIF('RELACION PAGO DE CAJA'!B$3:B$9173,A9594,'RELACION PAGO DE CAJA'!L$3:L$9173)+(SUMIF('RELACION PAGO DE CAJA'!B$3:B$9173,A9594,'RELACION PAGO DE CAJA'!M$3:M$408)+(SUMIF('RELACION PAGO DE CAJA'!B$3:B$9173,A9594,'RELACION PAGO DE CAJA'!N$3:N$9173)))))</f>
        <v>#REF!</v>
      </c>
    </row>
    <row r="9595" spans="1:10">
      <c r="A9595" s="16" t="str">
        <f t="shared" si="154"/>
        <v/>
      </c>
      <c r="B9595" s="93"/>
      <c r="C9595" s="97"/>
      <c r="D9595" s="25"/>
      <c r="E9595" s="91"/>
      <c r="F9595" s="98"/>
      <c r="G9595" s="23"/>
      <c r="H9595" s="23"/>
      <c r="I9595" s="23"/>
      <c r="J9595" s="14" t="e">
        <f ca="1">F9595-(G9595+(SUMIF('RELACION PAGO DE CAJA'!B$3:B$9173,A9595,'RELACION PAGO DE CAJA'!K$3:K$9173)+SUMIF('RELACION PAGO DE CAJA'!B$3:B$9173,A9595,'RELACION PAGO DE CAJA'!L$3:L$9173)+(SUMIF('RELACION PAGO DE CAJA'!B$3:B$9173,A9595,'RELACION PAGO DE CAJA'!M$3:M$408)+(SUMIF('RELACION PAGO DE CAJA'!B$3:B$9173,A9595,'RELACION PAGO DE CAJA'!N$3:N$9173)))))</f>
        <v>#REF!</v>
      </c>
    </row>
    <row r="9596" spans="1:10">
      <c r="A9596" s="16" t="str">
        <f t="shared" si="154"/>
        <v/>
      </c>
      <c r="B9596" s="93"/>
      <c r="C9596" s="97"/>
      <c r="D9596" s="25"/>
      <c r="E9596" s="91"/>
      <c r="F9596" s="98"/>
      <c r="G9596" s="23"/>
      <c r="H9596" s="23"/>
      <c r="I9596" s="23"/>
      <c r="J9596" s="14" t="e">
        <f ca="1">F9596-(G9596+(SUMIF('RELACION PAGO DE CAJA'!B$3:B$9173,A9596,'RELACION PAGO DE CAJA'!K$3:K$9173)+SUMIF('RELACION PAGO DE CAJA'!B$3:B$9173,A9596,'RELACION PAGO DE CAJA'!L$3:L$9173)+(SUMIF('RELACION PAGO DE CAJA'!B$3:B$9173,A9596,'RELACION PAGO DE CAJA'!M$3:M$408)+(SUMIF('RELACION PAGO DE CAJA'!B$3:B$9173,A9596,'RELACION PAGO DE CAJA'!N$3:N$9173)))))</f>
        <v>#REF!</v>
      </c>
    </row>
    <row r="9597" spans="1:10">
      <c r="A9597" s="16" t="str">
        <f t="shared" si="154"/>
        <v/>
      </c>
      <c r="B9597" s="93"/>
      <c r="C9597" s="97"/>
      <c r="D9597" s="25"/>
      <c r="E9597" s="91"/>
      <c r="F9597" s="98"/>
      <c r="G9597" s="23"/>
      <c r="H9597" s="23"/>
      <c r="I9597" s="23"/>
      <c r="J9597" s="14" t="e">
        <f ca="1">F9597-(G9597+(SUMIF('RELACION PAGO DE CAJA'!B$3:B$9173,A9597,'RELACION PAGO DE CAJA'!K$3:K$9173)+SUMIF('RELACION PAGO DE CAJA'!B$3:B$9173,A9597,'RELACION PAGO DE CAJA'!L$3:L$9173)+(SUMIF('RELACION PAGO DE CAJA'!B$3:B$9173,A9597,'RELACION PAGO DE CAJA'!M$3:M$408)+(SUMIF('RELACION PAGO DE CAJA'!B$3:B$9173,A9597,'RELACION PAGO DE CAJA'!N$3:N$9173)))))</f>
        <v>#REF!</v>
      </c>
    </row>
    <row r="9598" spans="1:10">
      <c r="A9598" s="16" t="str">
        <f t="shared" si="154"/>
        <v/>
      </c>
      <c r="B9598" s="93"/>
      <c r="C9598" s="97"/>
      <c r="D9598" s="25"/>
      <c r="E9598" s="91"/>
      <c r="F9598" s="98"/>
      <c r="G9598" s="23"/>
      <c r="H9598" s="23"/>
      <c r="I9598" s="23"/>
      <c r="J9598" s="14" t="e">
        <f ca="1">F9598-(G9598+(SUMIF('RELACION PAGO DE CAJA'!B$3:B$9173,A9598,'RELACION PAGO DE CAJA'!K$3:K$9173)+SUMIF('RELACION PAGO DE CAJA'!B$3:B$9173,A9598,'RELACION PAGO DE CAJA'!L$3:L$9173)+(SUMIF('RELACION PAGO DE CAJA'!B$3:B$9173,A9598,'RELACION PAGO DE CAJA'!M$3:M$408)+(SUMIF('RELACION PAGO DE CAJA'!B$3:B$9173,A9598,'RELACION PAGO DE CAJA'!N$3:N$9173)))))</f>
        <v>#REF!</v>
      </c>
    </row>
    <row r="9599" spans="1:10">
      <c r="A9599" s="16" t="str">
        <f t="shared" si="154"/>
        <v/>
      </c>
      <c r="B9599" s="93"/>
      <c r="C9599" s="97"/>
      <c r="D9599" s="25"/>
      <c r="E9599" s="91"/>
      <c r="F9599" s="98"/>
      <c r="G9599" s="23"/>
      <c r="H9599" s="23"/>
      <c r="I9599" s="23"/>
      <c r="J9599" s="14" t="e">
        <f ca="1">F9599-(G9599+(SUMIF('RELACION PAGO DE CAJA'!B$3:B$9173,A9599,'RELACION PAGO DE CAJA'!K$3:K$9173)+SUMIF('RELACION PAGO DE CAJA'!B$3:B$9173,A9599,'RELACION PAGO DE CAJA'!L$3:L$9173)+(SUMIF('RELACION PAGO DE CAJA'!B$3:B$9173,A9599,'RELACION PAGO DE CAJA'!M$3:M$408)+(SUMIF('RELACION PAGO DE CAJA'!B$3:B$9173,A9599,'RELACION PAGO DE CAJA'!N$3:N$9173)))))</f>
        <v>#REF!</v>
      </c>
    </row>
    <row r="9600" spans="1:10">
      <c r="A9600" s="16" t="str">
        <f t="shared" si="154"/>
        <v/>
      </c>
      <c r="B9600" s="93"/>
      <c r="C9600" s="97"/>
      <c r="D9600" s="25"/>
      <c r="E9600" s="91"/>
      <c r="F9600" s="98"/>
      <c r="G9600" s="23"/>
      <c r="H9600" s="23"/>
      <c r="I9600" s="23"/>
      <c r="J9600" s="14" t="e">
        <f ca="1">F9600-(G9600+(SUMIF('RELACION PAGO DE CAJA'!B$3:B$9173,A9600,'RELACION PAGO DE CAJA'!K$3:K$9173)+SUMIF('RELACION PAGO DE CAJA'!B$3:B$9173,A9600,'RELACION PAGO DE CAJA'!L$3:L$9173)+(SUMIF('RELACION PAGO DE CAJA'!B$3:B$9173,A9600,'RELACION PAGO DE CAJA'!M$3:M$408)+(SUMIF('RELACION PAGO DE CAJA'!B$3:B$9173,A9600,'RELACION PAGO DE CAJA'!N$3:N$9173)))))</f>
        <v>#REF!</v>
      </c>
    </row>
    <row r="9601" spans="1:10">
      <c r="A9601" s="16" t="str">
        <f t="shared" si="154"/>
        <v/>
      </c>
      <c r="B9601" s="93"/>
      <c r="C9601" s="97"/>
      <c r="D9601" s="25"/>
      <c r="E9601" s="91"/>
      <c r="F9601" s="98"/>
      <c r="G9601" s="23"/>
      <c r="H9601" s="23"/>
      <c r="I9601" s="23"/>
      <c r="J9601" s="14" t="e">
        <f ca="1">F9601-(G9601+(SUMIF('RELACION PAGO DE CAJA'!B$3:B$9173,A9601,'RELACION PAGO DE CAJA'!K$3:K$9173)+SUMIF('RELACION PAGO DE CAJA'!B$3:B$9173,A9601,'RELACION PAGO DE CAJA'!L$3:L$9173)+(SUMIF('RELACION PAGO DE CAJA'!B$3:B$9173,A9601,'RELACION PAGO DE CAJA'!M$3:M$408)+(SUMIF('RELACION PAGO DE CAJA'!B$3:B$9173,A9601,'RELACION PAGO DE CAJA'!N$3:N$9173)))))</f>
        <v>#REF!</v>
      </c>
    </row>
    <row r="9602" spans="1:10">
      <c r="A9602" s="16" t="str">
        <f t="shared" si="154"/>
        <v/>
      </c>
      <c r="B9602" s="93"/>
      <c r="C9602" s="97"/>
      <c r="D9602" s="25"/>
      <c r="E9602" s="91"/>
      <c r="F9602" s="98"/>
      <c r="G9602" s="23"/>
      <c r="H9602" s="23"/>
      <c r="I9602" s="23"/>
      <c r="J9602" s="14" t="e">
        <f ca="1">F9602-(G9602+(SUMIF('RELACION PAGO DE CAJA'!B$3:B$9173,A9602,'RELACION PAGO DE CAJA'!K$3:K$9173)+SUMIF('RELACION PAGO DE CAJA'!B$3:B$9173,A9602,'RELACION PAGO DE CAJA'!L$3:L$9173)+(SUMIF('RELACION PAGO DE CAJA'!B$3:B$9173,A9602,'RELACION PAGO DE CAJA'!M$3:M$408)+(SUMIF('RELACION PAGO DE CAJA'!B$3:B$9173,A9602,'RELACION PAGO DE CAJA'!N$3:N$9173)))))</f>
        <v>#REF!</v>
      </c>
    </row>
    <row r="9603" spans="1:10">
      <c r="A9603" s="16" t="str">
        <f t="shared" si="154"/>
        <v/>
      </c>
      <c r="B9603" s="93"/>
      <c r="C9603" s="97"/>
      <c r="D9603" s="25"/>
      <c r="E9603" s="91"/>
      <c r="F9603" s="98"/>
      <c r="G9603" s="23"/>
      <c r="H9603" s="23"/>
      <c r="I9603" s="23"/>
      <c r="J9603" s="14" t="e">
        <f ca="1">F9603-(G9603+(SUMIF('RELACION PAGO DE CAJA'!B$3:B$9173,A9603,'RELACION PAGO DE CAJA'!K$3:K$9173)+SUMIF('RELACION PAGO DE CAJA'!B$3:B$9173,A9603,'RELACION PAGO DE CAJA'!L$3:L$9173)+(SUMIF('RELACION PAGO DE CAJA'!B$3:B$9173,A9603,'RELACION PAGO DE CAJA'!M$3:M$408)+(SUMIF('RELACION PAGO DE CAJA'!B$3:B$9173,A9603,'RELACION PAGO DE CAJA'!N$3:N$9173)))))</f>
        <v>#REF!</v>
      </c>
    </row>
    <row r="9604" spans="1:10">
      <c r="A9604" s="16" t="str">
        <f t="shared" si="154"/>
        <v/>
      </c>
      <c r="B9604" s="93"/>
      <c r="C9604" s="97"/>
      <c r="D9604" s="25"/>
      <c r="E9604" s="91"/>
      <c r="F9604" s="98"/>
      <c r="G9604" s="23"/>
      <c r="H9604" s="23"/>
      <c r="I9604" s="23"/>
      <c r="J9604" s="14" t="e">
        <f ca="1">F9604-(G9604+(SUMIF('RELACION PAGO DE CAJA'!B$3:B$9173,A9604,'RELACION PAGO DE CAJA'!K$3:K$9173)+SUMIF('RELACION PAGO DE CAJA'!B$3:B$9173,A9604,'RELACION PAGO DE CAJA'!L$3:L$9173)+(SUMIF('RELACION PAGO DE CAJA'!B$3:B$9173,A9604,'RELACION PAGO DE CAJA'!M$3:M$408)+(SUMIF('RELACION PAGO DE CAJA'!B$3:B$9173,A9604,'RELACION PAGO DE CAJA'!N$3:N$9173)))))</f>
        <v>#REF!</v>
      </c>
    </row>
    <row r="9605" spans="1:10">
      <c r="A9605" s="16" t="str">
        <f t="shared" si="154"/>
        <v/>
      </c>
      <c r="B9605" s="93"/>
      <c r="C9605" s="97"/>
      <c r="D9605" s="25"/>
      <c r="E9605" s="91"/>
      <c r="F9605" s="98"/>
      <c r="G9605" s="23"/>
      <c r="H9605" s="23"/>
      <c r="I9605" s="23"/>
      <c r="J9605" s="14" t="e">
        <f ca="1">F9605-(G9605+(SUMIF('RELACION PAGO DE CAJA'!B$3:B$9173,A9605,'RELACION PAGO DE CAJA'!K$3:K$9173)+SUMIF('RELACION PAGO DE CAJA'!B$3:B$9173,A9605,'RELACION PAGO DE CAJA'!L$3:L$9173)+(SUMIF('RELACION PAGO DE CAJA'!B$3:B$9173,A9605,'RELACION PAGO DE CAJA'!M$3:M$408)+(SUMIF('RELACION PAGO DE CAJA'!B$3:B$9173,A9605,'RELACION PAGO DE CAJA'!N$3:N$9173)))))</f>
        <v>#REF!</v>
      </c>
    </row>
    <row r="9606" spans="1:10">
      <c r="A9606" s="16" t="str">
        <f t="shared" si="154"/>
        <v/>
      </c>
      <c r="B9606" s="93"/>
      <c r="C9606" s="97"/>
      <c r="D9606" s="25"/>
      <c r="E9606" s="91"/>
      <c r="F9606" s="98"/>
      <c r="G9606" s="23"/>
      <c r="H9606" s="23"/>
      <c r="I9606" s="23"/>
      <c r="J9606" s="14" t="e">
        <f ca="1">F9606-(G9606+(SUMIF('RELACION PAGO DE CAJA'!B$3:B$9173,A9606,'RELACION PAGO DE CAJA'!K$3:K$9173)+SUMIF('RELACION PAGO DE CAJA'!B$3:B$9173,A9606,'RELACION PAGO DE CAJA'!L$3:L$9173)+(SUMIF('RELACION PAGO DE CAJA'!B$3:B$9173,A9606,'RELACION PAGO DE CAJA'!M$3:M$408)+(SUMIF('RELACION PAGO DE CAJA'!B$3:B$9173,A9606,'RELACION PAGO DE CAJA'!N$3:N$9173)))))</f>
        <v>#REF!</v>
      </c>
    </row>
    <row r="9607" spans="1:10">
      <c r="A9607" s="16" t="str">
        <f t="shared" si="154"/>
        <v/>
      </c>
      <c r="B9607" s="93"/>
      <c r="C9607" s="97"/>
      <c r="D9607" s="25"/>
      <c r="E9607" s="91"/>
      <c r="F9607" s="98"/>
      <c r="G9607" s="23"/>
      <c r="H9607" s="23"/>
      <c r="I9607" s="23"/>
      <c r="J9607" s="14" t="e">
        <f ca="1">F9607-(G9607+(SUMIF('RELACION PAGO DE CAJA'!B$3:B$9173,A9607,'RELACION PAGO DE CAJA'!K$3:K$9173)+SUMIF('RELACION PAGO DE CAJA'!B$3:B$9173,A9607,'RELACION PAGO DE CAJA'!L$3:L$9173)+(SUMIF('RELACION PAGO DE CAJA'!B$3:B$9173,A9607,'RELACION PAGO DE CAJA'!M$3:M$408)+(SUMIF('RELACION PAGO DE CAJA'!B$3:B$9173,A9607,'RELACION PAGO DE CAJA'!N$3:N$9173)))))</f>
        <v>#REF!</v>
      </c>
    </row>
    <row r="9608" spans="1:10">
      <c r="A9608" s="16" t="str">
        <f t="shared" si="154"/>
        <v/>
      </c>
      <c r="B9608" s="93"/>
      <c r="C9608" s="97"/>
      <c r="D9608" s="25"/>
      <c r="E9608" s="91"/>
      <c r="F9608" s="98"/>
      <c r="G9608" s="23"/>
      <c r="H9608" s="23"/>
      <c r="I9608" s="23"/>
      <c r="J9608" s="14" t="e">
        <f ca="1">F9608-(G9608+(SUMIF('RELACION PAGO DE CAJA'!B$3:B$9173,A9608,'RELACION PAGO DE CAJA'!K$3:K$9173)+SUMIF('RELACION PAGO DE CAJA'!B$3:B$9173,A9608,'RELACION PAGO DE CAJA'!L$3:L$9173)+(SUMIF('RELACION PAGO DE CAJA'!B$3:B$9173,A9608,'RELACION PAGO DE CAJA'!M$3:M$408)+(SUMIF('RELACION PAGO DE CAJA'!B$3:B$9173,A9608,'RELACION PAGO DE CAJA'!N$3:N$9173)))))</f>
        <v>#REF!</v>
      </c>
    </row>
    <row r="9609" spans="1:10">
      <c r="A9609" s="16" t="str">
        <f t="shared" si="154"/>
        <v/>
      </c>
      <c r="B9609" s="93"/>
      <c r="C9609" s="97"/>
      <c r="D9609" s="25"/>
      <c r="E9609" s="91"/>
      <c r="F9609" s="98"/>
      <c r="G9609" s="23"/>
      <c r="H9609" s="23"/>
      <c r="I9609" s="23"/>
      <c r="J9609" s="14" t="e">
        <f ca="1">F9609-(G9609+(SUMIF('RELACION PAGO DE CAJA'!B$3:B$9173,A9609,'RELACION PAGO DE CAJA'!K$3:K$9173)+SUMIF('RELACION PAGO DE CAJA'!B$3:B$9173,A9609,'RELACION PAGO DE CAJA'!L$3:L$9173)+(SUMIF('RELACION PAGO DE CAJA'!B$3:B$9173,A9609,'RELACION PAGO DE CAJA'!M$3:M$408)+(SUMIF('RELACION PAGO DE CAJA'!B$3:B$9173,A9609,'RELACION PAGO DE CAJA'!N$3:N$9173)))))</f>
        <v>#REF!</v>
      </c>
    </row>
    <row r="9610" spans="1:10">
      <c r="A9610" s="16" t="str">
        <f t="shared" si="154"/>
        <v/>
      </c>
      <c r="B9610" s="93"/>
      <c r="C9610" s="97"/>
      <c r="D9610" s="25"/>
      <c r="E9610" s="91"/>
      <c r="F9610" s="98"/>
      <c r="G9610" s="23"/>
      <c r="H9610" s="23"/>
      <c r="I9610" s="23"/>
      <c r="J9610" s="14" t="e">
        <f ca="1">F9610-(G9610+(SUMIF('RELACION PAGO DE CAJA'!B$3:B$9173,A9610,'RELACION PAGO DE CAJA'!K$3:K$9173)+SUMIF('RELACION PAGO DE CAJA'!B$3:B$9173,A9610,'RELACION PAGO DE CAJA'!L$3:L$9173)+(SUMIF('RELACION PAGO DE CAJA'!B$3:B$9173,A9610,'RELACION PAGO DE CAJA'!M$3:M$408)+(SUMIF('RELACION PAGO DE CAJA'!B$3:B$9173,A9610,'RELACION PAGO DE CAJA'!N$3:N$9173)))))</f>
        <v>#REF!</v>
      </c>
    </row>
    <row r="9611" spans="1:10">
      <c r="A9611" s="16" t="str">
        <f t="shared" si="154"/>
        <v/>
      </c>
      <c r="B9611" s="93"/>
      <c r="C9611" s="97"/>
      <c r="D9611" s="25"/>
      <c r="E9611" s="91"/>
      <c r="F9611" s="98"/>
      <c r="G9611" s="23"/>
      <c r="H9611" s="23"/>
      <c r="I9611" s="23"/>
      <c r="J9611" s="14" t="e">
        <f ca="1">F9611-(G9611+(SUMIF('RELACION PAGO DE CAJA'!B$3:B$9173,A9611,'RELACION PAGO DE CAJA'!K$3:K$9173)+SUMIF('RELACION PAGO DE CAJA'!B$3:B$9173,A9611,'RELACION PAGO DE CAJA'!L$3:L$9173)+(SUMIF('RELACION PAGO DE CAJA'!B$3:B$9173,A9611,'RELACION PAGO DE CAJA'!M$3:M$408)+(SUMIF('RELACION PAGO DE CAJA'!B$3:B$9173,A9611,'RELACION PAGO DE CAJA'!N$3:N$9173)))))</f>
        <v>#REF!</v>
      </c>
    </row>
    <row r="9612" spans="1:10">
      <c r="A9612" s="16" t="str">
        <f t="shared" si="154"/>
        <v/>
      </c>
      <c r="B9612" s="93"/>
      <c r="C9612" s="97"/>
      <c r="D9612" s="25"/>
      <c r="E9612" s="91"/>
      <c r="F9612" s="98"/>
      <c r="G9612" s="23"/>
      <c r="H9612" s="23"/>
      <c r="I9612" s="23"/>
      <c r="J9612" s="14" t="e">
        <f ca="1">F9612-(G9612+(SUMIF('RELACION PAGO DE CAJA'!B$3:B$9173,A9612,'RELACION PAGO DE CAJA'!K$3:K$9173)+SUMIF('RELACION PAGO DE CAJA'!B$3:B$9173,A9612,'RELACION PAGO DE CAJA'!L$3:L$9173)+(SUMIF('RELACION PAGO DE CAJA'!B$3:B$9173,A9612,'RELACION PAGO DE CAJA'!M$3:M$408)+(SUMIF('RELACION PAGO DE CAJA'!B$3:B$9173,A9612,'RELACION PAGO DE CAJA'!N$3:N$9173)))))</f>
        <v>#REF!</v>
      </c>
    </row>
    <row r="9613" spans="1:10">
      <c r="A9613" s="16" t="str">
        <f t="shared" si="154"/>
        <v/>
      </c>
      <c r="B9613" s="93"/>
      <c r="C9613" s="97"/>
      <c r="D9613" s="25"/>
      <c r="E9613" s="91"/>
      <c r="F9613" s="98"/>
      <c r="G9613" s="23"/>
      <c r="H9613" s="23"/>
      <c r="I9613" s="23"/>
      <c r="J9613" s="14" t="e">
        <f ca="1">F9613-(G9613+(SUMIF('RELACION PAGO DE CAJA'!B$3:B$9173,A9613,'RELACION PAGO DE CAJA'!K$3:K$9173)+SUMIF('RELACION PAGO DE CAJA'!B$3:B$9173,A9613,'RELACION PAGO DE CAJA'!L$3:L$9173)+(SUMIF('RELACION PAGO DE CAJA'!B$3:B$9173,A9613,'RELACION PAGO DE CAJA'!M$3:M$408)+(SUMIF('RELACION PAGO DE CAJA'!B$3:B$9173,A9613,'RELACION PAGO DE CAJA'!N$3:N$9173)))))</f>
        <v>#REF!</v>
      </c>
    </row>
    <row r="9614" spans="1:10">
      <c r="A9614" s="16" t="str">
        <f t="shared" si="154"/>
        <v/>
      </c>
      <c r="B9614" s="93"/>
      <c r="C9614" s="97"/>
      <c r="D9614" s="25"/>
      <c r="E9614" s="91"/>
      <c r="F9614" s="98"/>
      <c r="G9614" s="23"/>
      <c r="H9614" s="23"/>
      <c r="I9614" s="23"/>
      <c r="J9614" s="14" t="e">
        <f ca="1">F9614-(G9614+(SUMIF('RELACION PAGO DE CAJA'!B$3:B$9173,A9614,'RELACION PAGO DE CAJA'!K$3:K$9173)+SUMIF('RELACION PAGO DE CAJA'!B$3:B$9173,A9614,'RELACION PAGO DE CAJA'!L$3:L$9173)+(SUMIF('RELACION PAGO DE CAJA'!B$3:B$9173,A9614,'RELACION PAGO DE CAJA'!M$3:M$408)+(SUMIF('RELACION PAGO DE CAJA'!B$3:B$9173,A9614,'RELACION PAGO DE CAJA'!N$3:N$9173)))))</f>
        <v>#REF!</v>
      </c>
    </row>
    <row r="9615" spans="1:10">
      <c r="A9615" s="16" t="str">
        <f t="shared" si="154"/>
        <v/>
      </c>
      <c r="B9615" s="93"/>
      <c r="C9615" s="97"/>
      <c r="D9615" s="25"/>
      <c r="E9615" s="91"/>
      <c r="F9615" s="98"/>
      <c r="G9615" s="23"/>
      <c r="H9615" s="23"/>
      <c r="I9615" s="23"/>
      <c r="J9615" s="14" t="e">
        <f ca="1">F9615-(G9615+(SUMIF('RELACION PAGO DE CAJA'!B$3:B$9173,A9615,'RELACION PAGO DE CAJA'!K$3:K$9173)+SUMIF('RELACION PAGO DE CAJA'!B$3:B$9173,A9615,'RELACION PAGO DE CAJA'!L$3:L$9173)+(SUMIF('RELACION PAGO DE CAJA'!B$3:B$9173,A9615,'RELACION PAGO DE CAJA'!M$3:M$408)+(SUMIF('RELACION PAGO DE CAJA'!B$3:B$9173,A9615,'RELACION PAGO DE CAJA'!N$3:N$9173)))))</f>
        <v>#REF!</v>
      </c>
    </row>
    <row r="9616" spans="1:10">
      <c r="A9616" s="16" t="str">
        <f t="shared" si="154"/>
        <v/>
      </c>
      <c r="B9616" s="93"/>
      <c r="C9616" s="97"/>
      <c r="D9616" s="25"/>
      <c r="E9616" s="91"/>
      <c r="F9616" s="98"/>
      <c r="G9616" s="23"/>
      <c r="H9616" s="23"/>
      <c r="I9616" s="23"/>
      <c r="J9616" s="14" t="e">
        <f ca="1">F9616-(G9616+(SUMIF('RELACION PAGO DE CAJA'!B$3:B$9173,A9616,'RELACION PAGO DE CAJA'!K$3:K$9173)+SUMIF('RELACION PAGO DE CAJA'!B$3:B$9173,A9616,'RELACION PAGO DE CAJA'!L$3:L$9173)+(SUMIF('RELACION PAGO DE CAJA'!B$3:B$9173,A9616,'RELACION PAGO DE CAJA'!M$3:M$408)+(SUMIF('RELACION PAGO DE CAJA'!B$3:B$9173,A9616,'RELACION PAGO DE CAJA'!N$3:N$9173)))))</f>
        <v>#REF!</v>
      </c>
    </row>
    <row r="9617" spans="1:10">
      <c r="A9617" s="16" t="str">
        <f t="shared" si="154"/>
        <v/>
      </c>
      <c r="B9617" s="93"/>
      <c r="C9617" s="97"/>
      <c r="D9617" s="25"/>
      <c r="E9617" s="91"/>
      <c r="F9617" s="98"/>
      <c r="G9617" s="23"/>
      <c r="H9617" s="23"/>
      <c r="I9617" s="23"/>
      <c r="J9617" s="14" t="e">
        <f ca="1">F9617-(G9617+(SUMIF('RELACION PAGO DE CAJA'!B$3:B$9173,A9617,'RELACION PAGO DE CAJA'!K$3:K$9173)+SUMIF('RELACION PAGO DE CAJA'!B$3:B$9173,A9617,'RELACION PAGO DE CAJA'!L$3:L$9173)+(SUMIF('RELACION PAGO DE CAJA'!B$3:B$9173,A9617,'RELACION PAGO DE CAJA'!M$3:M$408)+(SUMIF('RELACION PAGO DE CAJA'!B$3:B$9173,A9617,'RELACION PAGO DE CAJA'!N$3:N$9173)))))</f>
        <v>#REF!</v>
      </c>
    </row>
    <row r="9618" spans="1:10">
      <c r="A9618" s="16" t="str">
        <f t="shared" si="154"/>
        <v/>
      </c>
      <c r="B9618" s="93"/>
      <c r="C9618" s="97"/>
      <c r="D9618" s="25"/>
      <c r="E9618" s="91"/>
      <c r="F9618" s="98"/>
      <c r="G9618" s="23"/>
      <c r="H9618" s="23"/>
      <c r="I9618" s="23"/>
      <c r="J9618" s="14" t="e">
        <f ca="1">F9618-(G9618+(SUMIF('RELACION PAGO DE CAJA'!B$3:B$9173,A9618,'RELACION PAGO DE CAJA'!K$3:K$9173)+SUMIF('RELACION PAGO DE CAJA'!B$3:B$9173,A9618,'RELACION PAGO DE CAJA'!L$3:L$9173)+(SUMIF('RELACION PAGO DE CAJA'!B$3:B$9173,A9618,'RELACION PAGO DE CAJA'!M$3:M$408)+(SUMIF('RELACION PAGO DE CAJA'!B$3:B$9173,A9618,'RELACION PAGO DE CAJA'!N$3:N$9173)))))</f>
        <v>#REF!</v>
      </c>
    </row>
    <row r="9619" spans="1:10">
      <c r="A9619" s="16" t="str">
        <f t="shared" si="154"/>
        <v/>
      </c>
      <c r="B9619" s="93"/>
      <c r="C9619" s="97"/>
      <c r="D9619" s="25"/>
      <c r="E9619" s="91"/>
      <c r="F9619" s="98"/>
      <c r="G9619" s="23"/>
      <c r="H9619" s="23"/>
      <c r="I9619" s="23"/>
      <c r="J9619" s="14" t="e">
        <f ca="1">F9619-(G9619+(SUMIF('RELACION PAGO DE CAJA'!B$3:B$9173,A9619,'RELACION PAGO DE CAJA'!K$3:K$9173)+SUMIF('RELACION PAGO DE CAJA'!B$3:B$9173,A9619,'RELACION PAGO DE CAJA'!L$3:L$9173)+(SUMIF('RELACION PAGO DE CAJA'!B$3:B$9173,A9619,'RELACION PAGO DE CAJA'!M$3:M$408)+(SUMIF('RELACION PAGO DE CAJA'!B$3:B$9173,A9619,'RELACION PAGO DE CAJA'!N$3:N$9173)))))</f>
        <v>#REF!</v>
      </c>
    </row>
    <row r="9620" spans="1:10">
      <c r="A9620" s="16" t="str">
        <f t="shared" si="154"/>
        <v/>
      </c>
      <c r="B9620" s="93"/>
      <c r="C9620" s="97"/>
      <c r="D9620" s="25"/>
      <c r="E9620" s="91"/>
      <c r="F9620" s="98"/>
      <c r="G9620" s="23"/>
      <c r="H9620" s="23"/>
      <c r="I9620" s="23"/>
      <c r="J9620" s="14" t="e">
        <f ca="1">F9620-(G9620+(SUMIF('RELACION PAGO DE CAJA'!B$3:B$9173,A9620,'RELACION PAGO DE CAJA'!K$3:K$9173)+SUMIF('RELACION PAGO DE CAJA'!B$3:B$9173,A9620,'RELACION PAGO DE CAJA'!L$3:L$9173)+(SUMIF('RELACION PAGO DE CAJA'!B$3:B$9173,A9620,'RELACION PAGO DE CAJA'!M$3:M$408)+(SUMIF('RELACION PAGO DE CAJA'!B$3:B$9173,A9620,'RELACION PAGO DE CAJA'!N$3:N$9173)))))</f>
        <v>#REF!</v>
      </c>
    </row>
    <row r="9621" spans="1:10">
      <c r="A9621" s="16" t="str">
        <f t="shared" ref="A9621:A9684" si="155">CONCATENATE(B9621,D9621,E9621)</f>
        <v/>
      </c>
      <c r="B9621" s="93"/>
      <c r="C9621" s="97"/>
      <c r="D9621" s="25"/>
      <c r="E9621" s="91"/>
      <c r="F9621" s="98"/>
      <c r="G9621" s="23"/>
      <c r="H9621" s="23"/>
      <c r="I9621" s="23"/>
      <c r="J9621" s="14" t="e">
        <f ca="1">F9621-(G9621+(SUMIF('RELACION PAGO DE CAJA'!B$3:B$9173,A9621,'RELACION PAGO DE CAJA'!K$3:K$9173)+SUMIF('RELACION PAGO DE CAJA'!B$3:B$9173,A9621,'RELACION PAGO DE CAJA'!L$3:L$9173)+(SUMIF('RELACION PAGO DE CAJA'!B$3:B$9173,A9621,'RELACION PAGO DE CAJA'!M$3:M$408)+(SUMIF('RELACION PAGO DE CAJA'!B$3:B$9173,A9621,'RELACION PAGO DE CAJA'!N$3:N$9173)))))</f>
        <v>#REF!</v>
      </c>
    </row>
    <row r="9622" spans="1:10">
      <c r="A9622" s="16" t="str">
        <f t="shared" si="155"/>
        <v/>
      </c>
      <c r="B9622" s="93"/>
      <c r="C9622" s="97"/>
      <c r="D9622" s="25"/>
      <c r="E9622" s="91"/>
      <c r="F9622" s="98"/>
      <c r="G9622" s="23"/>
      <c r="H9622" s="23"/>
      <c r="I9622" s="23"/>
      <c r="J9622" s="14" t="e">
        <f ca="1">F9622-(G9622+(SUMIF('RELACION PAGO DE CAJA'!B$3:B$9173,A9622,'RELACION PAGO DE CAJA'!K$3:K$9173)+SUMIF('RELACION PAGO DE CAJA'!B$3:B$9173,A9622,'RELACION PAGO DE CAJA'!L$3:L$9173)+(SUMIF('RELACION PAGO DE CAJA'!B$3:B$9173,A9622,'RELACION PAGO DE CAJA'!M$3:M$408)+(SUMIF('RELACION PAGO DE CAJA'!B$3:B$9173,A9622,'RELACION PAGO DE CAJA'!N$3:N$9173)))))</f>
        <v>#REF!</v>
      </c>
    </row>
    <row r="9623" spans="1:10">
      <c r="A9623" s="16" t="str">
        <f t="shared" si="155"/>
        <v/>
      </c>
      <c r="B9623" s="93"/>
      <c r="C9623" s="97"/>
      <c r="D9623" s="25"/>
      <c r="E9623" s="91"/>
      <c r="F9623" s="98"/>
      <c r="G9623" s="23"/>
      <c r="H9623" s="23"/>
      <c r="I9623" s="23"/>
      <c r="J9623" s="14" t="e">
        <f ca="1">F9623-(G9623+(SUMIF('RELACION PAGO DE CAJA'!B$3:B$9173,A9623,'RELACION PAGO DE CAJA'!K$3:K$9173)+SUMIF('RELACION PAGO DE CAJA'!B$3:B$9173,A9623,'RELACION PAGO DE CAJA'!L$3:L$9173)+(SUMIF('RELACION PAGO DE CAJA'!B$3:B$9173,A9623,'RELACION PAGO DE CAJA'!M$3:M$408)+(SUMIF('RELACION PAGO DE CAJA'!B$3:B$9173,A9623,'RELACION PAGO DE CAJA'!N$3:N$9173)))))</f>
        <v>#REF!</v>
      </c>
    </row>
    <row r="9624" spans="1:10">
      <c r="A9624" s="16" t="str">
        <f t="shared" si="155"/>
        <v/>
      </c>
      <c r="B9624" s="93"/>
      <c r="C9624" s="97"/>
      <c r="D9624" s="25"/>
      <c r="E9624" s="91"/>
      <c r="F9624" s="98"/>
      <c r="G9624" s="23"/>
      <c r="H9624" s="23"/>
      <c r="I9624" s="23"/>
      <c r="J9624" s="14" t="e">
        <f ca="1">F9624-(G9624+(SUMIF('RELACION PAGO DE CAJA'!B$3:B$9173,A9624,'RELACION PAGO DE CAJA'!K$3:K$9173)+SUMIF('RELACION PAGO DE CAJA'!B$3:B$9173,A9624,'RELACION PAGO DE CAJA'!L$3:L$9173)+(SUMIF('RELACION PAGO DE CAJA'!B$3:B$9173,A9624,'RELACION PAGO DE CAJA'!M$3:M$408)+(SUMIF('RELACION PAGO DE CAJA'!B$3:B$9173,A9624,'RELACION PAGO DE CAJA'!N$3:N$9173)))))</f>
        <v>#REF!</v>
      </c>
    </row>
    <row r="9625" spans="1:10">
      <c r="A9625" s="16" t="str">
        <f t="shared" si="155"/>
        <v/>
      </c>
      <c r="B9625" s="93"/>
      <c r="C9625" s="97"/>
      <c r="D9625" s="25"/>
      <c r="E9625" s="91"/>
      <c r="F9625" s="98"/>
      <c r="G9625" s="23"/>
      <c r="H9625" s="23"/>
      <c r="I9625" s="23"/>
      <c r="J9625" s="14" t="e">
        <f ca="1">F9625-(G9625+(SUMIF('RELACION PAGO DE CAJA'!B$3:B$9173,A9625,'RELACION PAGO DE CAJA'!K$3:K$9173)+SUMIF('RELACION PAGO DE CAJA'!B$3:B$9173,A9625,'RELACION PAGO DE CAJA'!L$3:L$9173)+(SUMIF('RELACION PAGO DE CAJA'!B$3:B$9173,A9625,'RELACION PAGO DE CAJA'!M$3:M$408)+(SUMIF('RELACION PAGO DE CAJA'!B$3:B$9173,A9625,'RELACION PAGO DE CAJA'!N$3:N$9173)))))</f>
        <v>#REF!</v>
      </c>
    </row>
    <row r="9626" spans="1:10">
      <c r="A9626" s="16" t="str">
        <f t="shared" si="155"/>
        <v/>
      </c>
      <c r="B9626" s="93"/>
      <c r="C9626" s="97"/>
      <c r="D9626" s="25"/>
      <c r="E9626" s="91"/>
      <c r="F9626" s="98"/>
      <c r="G9626" s="23"/>
      <c r="H9626" s="23"/>
      <c r="I9626" s="23"/>
      <c r="J9626" s="14" t="e">
        <f ca="1">F9626-(G9626+(SUMIF('RELACION PAGO DE CAJA'!B$3:B$9173,A9626,'RELACION PAGO DE CAJA'!K$3:K$9173)+SUMIF('RELACION PAGO DE CAJA'!B$3:B$9173,A9626,'RELACION PAGO DE CAJA'!L$3:L$9173)+(SUMIF('RELACION PAGO DE CAJA'!B$3:B$9173,A9626,'RELACION PAGO DE CAJA'!M$3:M$408)+(SUMIF('RELACION PAGO DE CAJA'!B$3:B$9173,A9626,'RELACION PAGO DE CAJA'!N$3:N$9173)))))</f>
        <v>#REF!</v>
      </c>
    </row>
    <row r="9627" spans="1:10">
      <c r="A9627" s="16" t="str">
        <f t="shared" si="155"/>
        <v/>
      </c>
      <c r="B9627" s="93"/>
      <c r="C9627" s="97"/>
      <c r="D9627" s="25"/>
      <c r="E9627" s="91"/>
      <c r="F9627" s="98"/>
      <c r="G9627" s="23"/>
      <c r="H9627" s="23"/>
      <c r="I9627" s="23"/>
      <c r="J9627" s="14" t="e">
        <f ca="1">F9627-(G9627+(SUMIF('RELACION PAGO DE CAJA'!B$3:B$9173,A9627,'RELACION PAGO DE CAJA'!K$3:K$9173)+SUMIF('RELACION PAGO DE CAJA'!B$3:B$9173,A9627,'RELACION PAGO DE CAJA'!L$3:L$9173)+(SUMIF('RELACION PAGO DE CAJA'!B$3:B$9173,A9627,'RELACION PAGO DE CAJA'!M$3:M$408)+(SUMIF('RELACION PAGO DE CAJA'!B$3:B$9173,A9627,'RELACION PAGO DE CAJA'!N$3:N$9173)))))</f>
        <v>#REF!</v>
      </c>
    </row>
    <row r="9628" spans="1:10">
      <c r="A9628" s="16" t="str">
        <f t="shared" si="155"/>
        <v/>
      </c>
      <c r="B9628" s="93"/>
      <c r="C9628" s="97"/>
      <c r="D9628" s="25"/>
      <c r="E9628" s="91"/>
      <c r="F9628" s="98"/>
      <c r="G9628" s="23"/>
      <c r="H9628" s="23"/>
      <c r="I9628" s="23"/>
      <c r="J9628" s="14" t="e">
        <f ca="1">F9628-(G9628+(SUMIF('RELACION PAGO DE CAJA'!B$3:B$9173,A9628,'RELACION PAGO DE CAJA'!K$3:K$9173)+SUMIF('RELACION PAGO DE CAJA'!B$3:B$9173,A9628,'RELACION PAGO DE CAJA'!L$3:L$9173)+(SUMIF('RELACION PAGO DE CAJA'!B$3:B$9173,A9628,'RELACION PAGO DE CAJA'!M$3:M$408)+(SUMIF('RELACION PAGO DE CAJA'!B$3:B$9173,A9628,'RELACION PAGO DE CAJA'!N$3:N$9173)))))</f>
        <v>#REF!</v>
      </c>
    </row>
    <row r="9629" spans="1:10">
      <c r="A9629" s="16" t="str">
        <f t="shared" si="155"/>
        <v/>
      </c>
      <c r="B9629" s="93"/>
      <c r="C9629" s="97"/>
      <c r="D9629" s="25"/>
      <c r="E9629" s="91"/>
      <c r="F9629" s="98"/>
      <c r="G9629" s="23"/>
      <c r="H9629" s="23"/>
      <c r="I9629" s="23"/>
      <c r="J9629" s="14" t="e">
        <f ca="1">F9629-(G9629+(SUMIF('RELACION PAGO DE CAJA'!B$3:B$9173,A9629,'RELACION PAGO DE CAJA'!K$3:K$9173)+SUMIF('RELACION PAGO DE CAJA'!B$3:B$9173,A9629,'RELACION PAGO DE CAJA'!L$3:L$9173)+(SUMIF('RELACION PAGO DE CAJA'!B$3:B$9173,A9629,'RELACION PAGO DE CAJA'!M$3:M$408)+(SUMIF('RELACION PAGO DE CAJA'!B$3:B$9173,A9629,'RELACION PAGO DE CAJA'!N$3:N$9173)))))</f>
        <v>#REF!</v>
      </c>
    </row>
    <row r="9630" spans="1:10">
      <c r="A9630" s="16" t="str">
        <f t="shared" si="155"/>
        <v/>
      </c>
      <c r="B9630" s="93"/>
      <c r="C9630" s="97"/>
      <c r="D9630" s="25"/>
      <c r="E9630" s="91"/>
      <c r="F9630" s="98"/>
      <c r="G9630" s="23"/>
      <c r="H9630" s="23"/>
      <c r="I9630" s="23"/>
      <c r="J9630" s="14" t="e">
        <f ca="1">F9630-(G9630+(SUMIF('RELACION PAGO DE CAJA'!B$3:B$9173,A9630,'RELACION PAGO DE CAJA'!K$3:K$9173)+SUMIF('RELACION PAGO DE CAJA'!B$3:B$9173,A9630,'RELACION PAGO DE CAJA'!L$3:L$9173)+(SUMIF('RELACION PAGO DE CAJA'!B$3:B$9173,A9630,'RELACION PAGO DE CAJA'!M$3:M$408)+(SUMIF('RELACION PAGO DE CAJA'!B$3:B$9173,A9630,'RELACION PAGO DE CAJA'!N$3:N$9173)))))</f>
        <v>#REF!</v>
      </c>
    </row>
    <row r="9631" spans="1:10">
      <c r="A9631" s="16" t="str">
        <f t="shared" si="155"/>
        <v/>
      </c>
      <c r="B9631" s="93"/>
      <c r="C9631" s="97"/>
      <c r="D9631" s="25"/>
      <c r="E9631" s="91"/>
      <c r="F9631" s="98"/>
      <c r="G9631" s="23"/>
      <c r="H9631" s="23"/>
      <c r="I9631" s="23"/>
      <c r="J9631" s="14" t="e">
        <f ca="1">F9631-(G9631+(SUMIF('RELACION PAGO DE CAJA'!B$3:B$9173,A9631,'RELACION PAGO DE CAJA'!K$3:K$9173)+SUMIF('RELACION PAGO DE CAJA'!B$3:B$9173,A9631,'RELACION PAGO DE CAJA'!L$3:L$9173)+(SUMIF('RELACION PAGO DE CAJA'!B$3:B$9173,A9631,'RELACION PAGO DE CAJA'!M$3:M$408)+(SUMIF('RELACION PAGO DE CAJA'!B$3:B$9173,A9631,'RELACION PAGO DE CAJA'!N$3:N$9173)))))</f>
        <v>#REF!</v>
      </c>
    </row>
    <row r="9632" spans="1:10">
      <c r="A9632" s="16" t="str">
        <f t="shared" si="155"/>
        <v/>
      </c>
      <c r="B9632" s="93"/>
      <c r="C9632" s="97"/>
      <c r="D9632" s="25"/>
      <c r="E9632" s="91"/>
      <c r="F9632" s="98"/>
      <c r="G9632" s="23"/>
      <c r="H9632" s="23"/>
      <c r="I9632" s="23"/>
      <c r="J9632" s="14" t="e">
        <f ca="1">F9632-(G9632+(SUMIF('RELACION PAGO DE CAJA'!B$3:B$9173,A9632,'RELACION PAGO DE CAJA'!K$3:K$9173)+SUMIF('RELACION PAGO DE CAJA'!B$3:B$9173,A9632,'RELACION PAGO DE CAJA'!L$3:L$9173)+(SUMIF('RELACION PAGO DE CAJA'!B$3:B$9173,A9632,'RELACION PAGO DE CAJA'!M$3:M$408)+(SUMIF('RELACION PAGO DE CAJA'!B$3:B$9173,A9632,'RELACION PAGO DE CAJA'!N$3:N$9173)))))</f>
        <v>#REF!</v>
      </c>
    </row>
    <row r="9633" spans="1:10">
      <c r="A9633" s="16" t="str">
        <f t="shared" si="155"/>
        <v/>
      </c>
      <c r="B9633" s="93"/>
      <c r="C9633" s="97"/>
      <c r="D9633" s="25"/>
      <c r="E9633" s="91"/>
      <c r="F9633" s="98"/>
      <c r="G9633" s="23"/>
      <c r="H9633" s="23"/>
      <c r="I9633" s="23"/>
      <c r="J9633" s="14" t="e">
        <f ca="1">F9633-(G9633+(SUMIF('RELACION PAGO DE CAJA'!B$3:B$9173,A9633,'RELACION PAGO DE CAJA'!K$3:K$9173)+SUMIF('RELACION PAGO DE CAJA'!B$3:B$9173,A9633,'RELACION PAGO DE CAJA'!L$3:L$9173)+(SUMIF('RELACION PAGO DE CAJA'!B$3:B$9173,A9633,'RELACION PAGO DE CAJA'!M$3:M$408)+(SUMIF('RELACION PAGO DE CAJA'!B$3:B$9173,A9633,'RELACION PAGO DE CAJA'!N$3:N$9173)))))</f>
        <v>#REF!</v>
      </c>
    </row>
    <row r="9634" spans="1:10">
      <c r="A9634" s="16" t="str">
        <f t="shared" si="155"/>
        <v/>
      </c>
      <c r="B9634" s="93"/>
      <c r="C9634" s="97"/>
      <c r="D9634" s="25"/>
      <c r="E9634" s="91"/>
      <c r="F9634" s="98"/>
      <c r="G9634" s="23"/>
      <c r="H9634" s="23"/>
      <c r="I9634" s="23"/>
      <c r="J9634" s="14" t="e">
        <f ca="1">F9634-(G9634+(SUMIF('RELACION PAGO DE CAJA'!B$3:B$9173,A9634,'RELACION PAGO DE CAJA'!K$3:K$9173)+SUMIF('RELACION PAGO DE CAJA'!B$3:B$9173,A9634,'RELACION PAGO DE CAJA'!L$3:L$9173)+(SUMIF('RELACION PAGO DE CAJA'!B$3:B$9173,A9634,'RELACION PAGO DE CAJA'!M$3:M$408)+(SUMIF('RELACION PAGO DE CAJA'!B$3:B$9173,A9634,'RELACION PAGO DE CAJA'!N$3:N$9173)))))</f>
        <v>#REF!</v>
      </c>
    </row>
    <row r="9635" spans="1:10">
      <c r="A9635" s="16" t="str">
        <f t="shared" si="155"/>
        <v/>
      </c>
      <c r="B9635" s="93"/>
      <c r="C9635" s="97"/>
      <c r="D9635" s="25"/>
      <c r="E9635" s="91"/>
      <c r="F9635" s="98"/>
      <c r="G9635" s="23"/>
      <c r="H9635" s="23"/>
      <c r="I9635" s="23"/>
      <c r="J9635" s="14" t="e">
        <f ca="1">F9635-(G9635+(SUMIF('RELACION PAGO DE CAJA'!B$3:B$9173,A9635,'RELACION PAGO DE CAJA'!K$3:K$9173)+SUMIF('RELACION PAGO DE CAJA'!B$3:B$9173,A9635,'RELACION PAGO DE CAJA'!L$3:L$9173)+(SUMIF('RELACION PAGO DE CAJA'!B$3:B$9173,A9635,'RELACION PAGO DE CAJA'!M$3:M$408)+(SUMIF('RELACION PAGO DE CAJA'!B$3:B$9173,A9635,'RELACION PAGO DE CAJA'!N$3:N$9173)))))</f>
        <v>#REF!</v>
      </c>
    </row>
    <row r="9636" spans="1:10">
      <c r="A9636" s="16" t="str">
        <f t="shared" si="155"/>
        <v/>
      </c>
      <c r="B9636" s="93"/>
      <c r="C9636" s="97"/>
      <c r="D9636" s="25"/>
      <c r="E9636" s="91"/>
      <c r="F9636" s="98"/>
      <c r="G9636" s="23"/>
      <c r="H9636" s="23"/>
      <c r="I9636" s="23"/>
      <c r="J9636" s="14" t="e">
        <f ca="1">F9636-(G9636+(SUMIF('RELACION PAGO DE CAJA'!B$3:B$9173,A9636,'RELACION PAGO DE CAJA'!K$3:K$9173)+SUMIF('RELACION PAGO DE CAJA'!B$3:B$9173,A9636,'RELACION PAGO DE CAJA'!L$3:L$9173)+(SUMIF('RELACION PAGO DE CAJA'!B$3:B$9173,A9636,'RELACION PAGO DE CAJA'!M$3:M$408)+(SUMIF('RELACION PAGO DE CAJA'!B$3:B$9173,A9636,'RELACION PAGO DE CAJA'!N$3:N$9173)))))</f>
        <v>#REF!</v>
      </c>
    </row>
    <row r="9637" spans="1:10">
      <c r="A9637" s="16" t="str">
        <f t="shared" si="155"/>
        <v/>
      </c>
      <c r="B9637" s="93"/>
      <c r="C9637" s="97"/>
      <c r="D9637" s="25"/>
      <c r="E9637" s="91"/>
      <c r="F9637" s="98"/>
      <c r="G9637" s="23"/>
      <c r="H9637" s="23"/>
      <c r="I9637" s="23"/>
      <c r="J9637" s="14" t="e">
        <f ca="1">F9637-(G9637+(SUMIF('RELACION PAGO DE CAJA'!B$3:B$9173,A9637,'RELACION PAGO DE CAJA'!K$3:K$9173)+SUMIF('RELACION PAGO DE CAJA'!B$3:B$9173,A9637,'RELACION PAGO DE CAJA'!L$3:L$9173)+(SUMIF('RELACION PAGO DE CAJA'!B$3:B$9173,A9637,'RELACION PAGO DE CAJA'!M$3:M$408)+(SUMIF('RELACION PAGO DE CAJA'!B$3:B$9173,A9637,'RELACION PAGO DE CAJA'!N$3:N$9173)))))</f>
        <v>#REF!</v>
      </c>
    </row>
    <row r="9638" spans="1:10">
      <c r="A9638" s="16" t="str">
        <f t="shared" si="155"/>
        <v/>
      </c>
      <c r="B9638" s="93"/>
      <c r="C9638" s="97"/>
      <c r="D9638" s="25"/>
      <c r="E9638" s="91"/>
      <c r="F9638" s="98"/>
      <c r="G9638" s="23"/>
      <c r="H9638" s="23"/>
      <c r="I9638" s="23"/>
      <c r="J9638" s="14" t="e">
        <f ca="1">F9638-(G9638+(SUMIF('RELACION PAGO DE CAJA'!B$3:B$9173,A9638,'RELACION PAGO DE CAJA'!K$3:K$9173)+SUMIF('RELACION PAGO DE CAJA'!B$3:B$9173,A9638,'RELACION PAGO DE CAJA'!L$3:L$9173)+(SUMIF('RELACION PAGO DE CAJA'!B$3:B$9173,A9638,'RELACION PAGO DE CAJA'!M$3:M$408)+(SUMIF('RELACION PAGO DE CAJA'!B$3:B$9173,A9638,'RELACION PAGO DE CAJA'!N$3:N$9173)))))</f>
        <v>#REF!</v>
      </c>
    </row>
    <row r="9639" spans="1:10">
      <c r="A9639" s="16" t="str">
        <f t="shared" si="155"/>
        <v/>
      </c>
      <c r="B9639" s="93"/>
      <c r="C9639" s="97"/>
      <c r="D9639" s="25"/>
      <c r="E9639" s="91"/>
      <c r="F9639" s="98"/>
      <c r="G9639" s="23"/>
      <c r="H9639" s="23"/>
      <c r="I9639" s="23"/>
      <c r="J9639" s="14" t="e">
        <f ca="1">F9639-(G9639+(SUMIF('RELACION PAGO DE CAJA'!B$3:B$9173,A9639,'RELACION PAGO DE CAJA'!K$3:K$9173)+SUMIF('RELACION PAGO DE CAJA'!B$3:B$9173,A9639,'RELACION PAGO DE CAJA'!L$3:L$9173)+(SUMIF('RELACION PAGO DE CAJA'!B$3:B$9173,A9639,'RELACION PAGO DE CAJA'!M$3:M$408)+(SUMIF('RELACION PAGO DE CAJA'!B$3:B$9173,A9639,'RELACION PAGO DE CAJA'!N$3:N$9173)))))</f>
        <v>#REF!</v>
      </c>
    </row>
    <row r="9640" spans="1:10">
      <c r="A9640" s="16" t="str">
        <f t="shared" si="155"/>
        <v/>
      </c>
      <c r="B9640" s="93"/>
      <c r="C9640" s="97"/>
      <c r="D9640" s="25"/>
      <c r="E9640" s="91"/>
      <c r="F9640" s="98"/>
      <c r="G9640" s="23"/>
      <c r="H9640" s="23"/>
      <c r="I9640" s="23"/>
      <c r="J9640" s="14" t="e">
        <f ca="1">F9640-(G9640+(SUMIF('RELACION PAGO DE CAJA'!B$3:B$9173,A9640,'RELACION PAGO DE CAJA'!K$3:K$9173)+SUMIF('RELACION PAGO DE CAJA'!B$3:B$9173,A9640,'RELACION PAGO DE CAJA'!L$3:L$9173)+(SUMIF('RELACION PAGO DE CAJA'!B$3:B$9173,A9640,'RELACION PAGO DE CAJA'!M$3:M$408)+(SUMIF('RELACION PAGO DE CAJA'!B$3:B$9173,A9640,'RELACION PAGO DE CAJA'!N$3:N$9173)))))</f>
        <v>#REF!</v>
      </c>
    </row>
    <row r="9641" spans="1:10">
      <c r="A9641" s="16" t="str">
        <f t="shared" si="155"/>
        <v/>
      </c>
      <c r="B9641" s="93"/>
      <c r="C9641" s="97"/>
      <c r="D9641" s="25"/>
      <c r="E9641" s="91"/>
      <c r="F9641" s="98"/>
      <c r="G9641" s="23"/>
      <c r="H9641" s="23"/>
      <c r="I9641" s="23"/>
      <c r="J9641" s="14" t="e">
        <f ca="1">F9641-(G9641+(SUMIF('RELACION PAGO DE CAJA'!B$3:B$9173,A9641,'RELACION PAGO DE CAJA'!K$3:K$9173)+SUMIF('RELACION PAGO DE CAJA'!B$3:B$9173,A9641,'RELACION PAGO DE CAJA'!L$3:L$9173)+(SUMIF('RELACION PAGO DE CAJA'!B$3:B$9173,A9641,'RELACION PAGO DE CAJA'!M$3:M$408)+(SUMIF('RELACION PAGO DE CAJA'!B$3:B$9173,A9641,'RELACION PAGO DE CAJA'!N$3:N$9173)))))</f>
        <v>#REF!</v>
      </c>
    </row>
    <row r="9642" spans="1:10">
      <c r="A9642" s="16" t="str">
        <f t="shared" si="155"/>
        <v/>
      </c>
      <c r="B9642" s="93"/>
      <c r="C9642" s="97"/>
      <c r="D9642" s="25"/>
      <c r="E9642" s="91"/>
      <c r="F9642" s="98"/>
      <c r="G9642" s="23"/>
      <c r="H9642" s="23"/>
      <c r="I9642" s="23"/>
      <c r="J9642" s="14" t="e">
        <f ca="1">F9642-(G9642+(SUMIF('RELACION PAGO DE CAJA'!B$3:B$9173,A9642,'RELACION PAGO DE CAJA'!K$3:K$9173)+SUMIF('RELACION PAGO DE CAJA'!B$3:B$9173,A9642,'RELACION PAGO DE CAJA'!L$3:L$9173)+(SUMIF('RELACION PAGO DE CAJA'!B$3:B$9173,A9642,'RELACION PAGO DE CAJA'!M$3:M$408)+(SUMIF('RELACION PAGO DE CAJA'!B$3:B$9173,A9642,'RELACION PAGO DE CAJA'!N$3:N$9173)))))</f>
        <v>#REF!</v>
      </c>
    </row>
    <row r="9643" spans="1:10">
      <c r="A9643" s="16" t="str">
        <f t="shared" si="155"/>
        <v/>
      </c>
      <c r="B9643" s="93"/>
      <c r="C9643" s="97"/>
      <c r="D9643" s="25"/>
      <c r="E9643" s="91"/>
      <c r="F9643" s="98"/>
      <c r="G9643" s="23"/>
      <c r="H9643" s="23"/>
      <c r="I9643" s="23"/>
      <c r="J9643" s="14" t="e">
        <f ca="1">F9643-(G9643+(SUMIF('RELACION PAGO DE CAJA'!B$3:B$9173,A9643,'RELACION PAGO DE CAJA'!K$3:K$9173)+SUMIF('RELACION PAGO DE CAJA'!B$3:B$9173,A9643,'RELACION PAGO DE CAJA'!L$3:L$9173)+(SUMIF('RELACION PAGO DE CAJA'!B$3:B$9173,A9643,'RELACION PAGO DE CAJA'!M$3:M$408)+(SUMIF('RELACION PAGO DE CAJA'!B$3:B$9173,A9643,'RELACION PAGO DE CAJA'!N$3:N$9173)))))</f>
        <v>#REF!</v>
      </c>
    </row>
    <row r="9644" spans="1:10">
      <c r="A9644" s="16" t="str">
        <f t="shared" si="155"/>
        <v/>
      </c>
      <c r="B9644" s="93"/>
      <c r="C9644" s="97"/>
      <c r="D9644" s="25"/>
      <c r="E9644" s="91"/>
      <c r="F9644" s="98"/>
      <c r="G9644" s="23"/>
      <c r="H9644" s="23"/>
      <c r="I9644" s="23"/>
      <c r="J9644" s="14" t="e">
        <f ca="1">F9644-(G9644+(SUMIF('RELACION PAGO DE CAJA'!B$3:B$9173,A9644,'RELACION PAGO DE CAJA'!K$3:K$9173)+SUMIF('RELACION PAGO DE CAJA'!B$3:B$9173,A9644,'RELACION PAGO DE CAJA'!L$3:L$9173)+(SUMIF('RELACION PAGO DE CAJA'!B$3:B$9173,A9644,'RELACION PAGO DE CAJA'!M$3:M$408)+(SUMIF('RELACION PAGO DE CAJA'!B$3:B$9173,A9644,'RELACION PAGO DE CAJA'!N$3:N$9173)))))</f>
        <v>#REF!</v>
      </c>
    </row>
    <row r="9645" spans="1:10">
      <c r="A9645" s="16" t="str">
        <f t="shared" si="155"/>
        <v/>
      </c>
      <c r="B9645" s="93"/>
      <c r="C9645" s="97"/>
      <c r="D9645" s="25"/>
      <c r="E9645" s="91"/>
      <c r="F9645" s="98"/>
      <c r="G9645" s="23"/>
      <c r="H9645" s="23"/>
      <c r="I9645" s="23"/>
      <c r="J9645" s="14" t="e">
        <f ca="1">F9645-(G9645+(SUMIF('RELACION PAGO DE CAJA'!B$3:B$9173,A9645,'RELACION PAGO DE CAJA'!K$3:K$9173)+SUMIF('RELACION PAGO DE CAJA'!B$3:B$9173,A9645,'RELACION PAGO DE CAJA'!L$3:L$9173)+(SUMIF('RELACION PAGO DE CAJA'!B$3:B$9173,A9645,'RELACION PAGO DE CAJA'!M$3:M$408)+(SUMIF('RELACION PAGO DE CAJA'!B$3:B$9173,A9645,'RELACION PAGO DE CAJA'!N$3:N$9173)))))</f>
        <v>#REF!</v>
      </c>
    </row>
    <row r="9646" spans="1:10">
      <c r="A9646" s="16" t="str">
        <f t="shared" si="155"/>
        <v/>
      </c>
      <c r="B9646" s="93"/>
      <c r="C9646" s="97"/>
      <c r="D9646" s="25"/>
      <c r="E9646" s="91"/>
      <c r="F9646" s="98"/>
      <c r="G9646" s="23"/>
      <c r="H9646" s="23"/>
      <c r="I9646" s="23"/>
      <c r="J9646" s="14" t="e">
        <f ca="1">F9646-(G9646+(SUMIF('RELACION PAGO DE CAJA'!B$3:B$9173,A9646,'RELACION PAGO DE CAJA'!K$3:K$9173)+SUMIF('RELACION PAGO DE CAJA'!B$3:B$9173,A9646,'RELACION PAGO DE CAJA'!L$3:L$9173)+(SUMIF('RELACION PAGO DE CAJA'!B$3:B$9173,A9646,'RELACION PAGO DE CAJA'!M$3:M$408)+(SUMIF('RELACION PAGO DE CAJA'!B$3:B$9173,A9646,'RELACION PAGO DE CAJA'!N$3:N$9173)))))</f>
        <v>#REF!</v>
      </c>
    </row>
    <row r="9647" spans="1:10">
      <c r="A9647" s="16" t="str">
        <f t="shared" si="155"/>
        <v/>
      </c>
      <c r="B9647" s="93"/>
      <c r="C9647" s="97"/>
      <c r="D9647" s="25"/>
      <c r="E9647" s="91"/>
      <c r="F9647" s="98"/>
      <c r="G9647" s="23"/>
      <c r="H9647" s="23"/>
      <c r="I9647" s="23"/>
      <c r="J9647" s="14" t="e">
        <f ca="1">F9647-(G9647+(SUMIF('RELACION PAGO DE CAJA'!B$3:B$9173,A9647,'RELACION PAGO DE CAJA'!K$3:K$9173)+SUMIF('RELACION PAGO DE CAJA'!B$3:B$9173,A9647,'RELACION PAGO DE CAJA'!L$3:L$9173)+(SUMIF('RELACION PAGO DE CAJA'!B$3:B$9173,A9647,'RELACION PAGO DE CAJA'!M$3:M$408)+(SUMIF('RELACION PAGO DE CAJA'!B$3:B$9173,A9647,'RELACION PAGO DE CAJA'!N$3:N$9173)))))</f>
        <v>#REF!</v>
      </c>
    </row>
    <row r="9648" spans="1:10">
      <c r="A9648" s="16" t="str">
        <f t="shared" si="155"/>
        <v/>
      </c>
      <c r="B9648" s="93"/>
      <c r="C9648" s="97"/>
      <c r="D9648" s="25"/>
      <c r="E9648" s="91"/>
      <c r="F9648" s="98"/>
      <c r="G9648" s="23"/>
      <c r="H9648" s="23"/>
      <c r="I9648" s="23"/>
      <c r="J9648" s="14" t="e">
        <f ca="1">F9648-(G9648+(SUMIF('RELACION PAGO DE CAJA'!B$3:B$9173,A9648,'RELACION PAGO DE CAJA'!K$3:K$9173)+SUMIF('RELACION PAGO DE CAJA'!B$3:B$9173,A9648,'RELACION PAGO DE CAJA'!L$3:L$9173)+(SUMIF('RELACION PAGO DE CAJA'!B$3:B$9173,A9648,'RELACION PAGO DE CAJA'!M$3:M$408)+(SUMIF('RELACION PAGO DE CAJA'!B$3:B$9173,A9648,'RELACION PAGO DE CAJA'!N$3:N$9173)))))</f>
        <v>#REF!</v>
      </c>
    </row>
    <row r="9649" spans="1:10">
      <c r="A9649" s="16" t="str">
        <f t="shared" si="155"/>
        <v/>
      </c>
      <c r="B9649" s="93"/>
      <c r="C9649" s="97"/>
      <c r="D9649" s="25"/>
      <c r="E9649" s="91"/>
      <c r="F9649" s="98"/>
      <c r="G9649" s="23"/>
      <c r="H9649" s="23"/>
      <c r="I9649" s="23"/>
      <c r="J9649" s="14" t="e">
        <f ca="1">F9649-(G9649+(SUMIF('RELACION PAGO DE CAJA'!B$3:B$9173,A9649,'RELACION PAGO DE CAJA'!K$3:K$9173)+SUMIF('RELACION PAGO DE CAJA'!B$3:B$9173,A9649,'RELACION PAGO DE CAJA'!L$3:L$9173)+(SUMIF('RELACION PAGO DE CAJA'!B$3:B$9173,A9649,'RELACION PAGO DE CAJA'!M$3:M$408)+(SUMIF('RELACION PAGO DE CAJA'!B$3:B$9173,A9649,'RELACION PAGO DE CAJA'!N$3:N$9173)))))</f>
        <v>#REF!</v>
      </c>
    </row>
    <row r="9650" spans="1:10">
      <c r="A9650" s="16" t="str">
        <f t="shared" si="155"/>
        <v/>
      </c>
      <c r="B9650" s="93"/>
      <c r="C9650" s="97"/>
      <c r="D9650" s="25"/>
      <c r="E9650" s="91"/>
      <c r="F9650" s="98"/>
      <c r="G9650" s="23"/>
      <c r="H9650" s="23"/>
      <c r="I9650" s="23"/>
      <c r="J9650" s="14" t="e">
        <f ca="1">F9650-(G9650+(SUMIF('RELACION PAGO DE CAJA'!B$3:B$9173,A9650,'RELACION PAGO DE CAJA'!K$3:K$9173)+SUMIF('RELACION PAGO DE CAJA'!B$3:B$9173,A9650,'RELACION PAGO DE CAJA'!L$3:L$9173)+(SUMIF('RELACION PAGO DE CAJA'!B$3:B$9173,A9650,'RELACION PAGO DE CAJA'!M$3:M$408)+(SUMIF('RELACION PAGO DE CAJA'!B$3:B$9173,A9650,'RELACION PAGO DE CAJA'!N$3:N$9173)))))</f>
        <v>#REF!</v>
      </c>
    </row>
    <row r="9651" spans="1:10">
      <c r="A9651" s="16" t="str">
        <f t="shared" si="155"/>
        <v/>
      </c>
      <c r="B9651" s="93"/>
      <c r="C9651" s="97"/>
      <c r="D9651" s="25"/>
      <c r="E9651" s="91"/>
      <c r="F9651" s="98"/>
      <c r="G9651" s="23"/>
      <c r="H9651" s="23"/>
      <c r="I9651" s="23"/>
      <c r="J9651" s="14" t="e">
        <f ca="1">F9651-(G9651+(SUMIF('RELACION PAGO DE CAJA'!B$3:B$9173,A9651,'RELACION PAGO DE CAJA'!K$3:K$9173)+SUMIF('RELACION PAGO DE CAJA'!B$3:B$9173,A9651,'RELACION PAGO DE CAJA'!L$3:L$9173)+(SUMIF('RELACION PAGO DE CAJA'!B$3:B$9173,A9651,'RELACION PAGO DE CAJA'!M$3:M$408)+(SUMIF('RELACION PAGO DE CAJA'!B$3:B$9173,A9651,'RELACION PAGO DE CAJA'!N$3:N$9173)))))</f>
        <v>#REF!</v>
      </c>
    </row>
    <row r="9652" spans="1:10">
      <c r="A9652" s="16" t="str">
        <f t="shared" si="155"/>
        <v/>
      </c>
      <c r="B9652" s="93"/>
      <c r="C9652" s="97"/>
      <c r="D9652" s="25"/>
      <c r="E9652" s="91"/>
      <c r="F9652" s="98"/>
      <c r="G9652" s="23"/>
      <c r="H9652" s="23"/>
      <c r="I9652" s="23"/>
      <c r="J9652" s="14" t="e">
        <f ca="1">F9652-(G9652+(SUMIF('RELACION PAGO DE CAJA'!B$3:B$9173,A9652,'RELACION PAGO DE CAJA'!K$3:K$9173)+SUMIF('RELACION PAGO DE CAJA'!B$3:B$9173,A9652,'RELACION PAGO DE CAJA'!L$3:L$9173)+(SUMIF('RELACION PAGO DE CAJA'!B$3:B$9173,A9652,'RELACION PAGO DE CAJA'!M$3:M$408)+(SUMIF('RELACION PAGO DE CAJA'!B$3:B$9173,A9652,'RELACION PAGO DE CAJA'!N$3:N$9173)))))</f>
        <v>#REF!</v>
      </c>
    </row>
    <row r="9653" spans="1:10">
      <c r="A9653" s="16" t="str">
        <f t="shared" si="155"/>
        <v/>
      </c>
      <c r="B9653" s="93"/>
      <c r="C9653" s="97"/>
      <c r="D9653" s="25"/>
      <c r="E9653" s="91"/>
      <c r="F9653" s="98"/>
      <c r="G9653" s="23"/>
      <c r="H9653" s="23"/>
      <c r="I9653" s="23"/>
      <c r="J9653" s="14" t="e">
        <f ca="1">F9653-(G9653+(SUMIF('RELACION PAGO DE CAJA'!B$3:B$9173,A9653,'RELACION PAGO DE CAJA'!K$3:K$9173)+SUMIF('RELACION PAGO DE CAJA'!B$3:B$9173,A9653,'RELACION PAGO DE CAJA'!L$3:L$9173)+(SUMIF('RELACION PAGO DE CAJA'!B$3:B$9173,A9653,'RELACION PAGO DE CAJA'!M$3:M$408)+(SUMIF('RELACION PAGO DE CAJA'!B$3:B$9173,A9653,'RELACION PAGO DE CAJA'!N$3:N$9173)))))</f>
        <v>#REF!</v>
      </c>
    </row>
    <row r="9654" spans="1:10">
      <c r="A9654" s="16" t="str">
        <f t="shared" si="155"/>
        <v/>
      </c>
      <c r="B9654" s="93"/>
      <c r="C9654" s="97"/>
      <c r="D9654" s="25"/>
      <c r="E9654" s="91"/>
      <c r="F9654" s="98"/>
      <c r="G9654" s="23"/>
      <c r="H9654" s="23"/>
      <c r="I9654" s="23"/>
      <c r="J9654" s="14" t="e">
        <f ca="1">F9654-(G9654+(SUMIF('RELACION PAGO DE CAJA'!B$3:B$9173,A9654,'RELACION PAGO DE CAJA'!K$3:K$9173)+SUMIF('RELACION PAGO DE CAJA'!B$3:B$9173,A9654,'RELACION PAGO DE CAJA'!L$3:L$9173)+(SUMIF('RELACION PAGO DE CAJA'!B$3:B$9173,A9654,'RELACION PAGO DE CAJA'!M$3:M$408)+(SUMIF('RELACION PAGO DE CAJA'!B$3:B$9173,A9654,'RELACION PAGO DE CAJA'!N$3:N$9173)))))</f>
        <v>#REF!</v>
      </c>
    </row>
    <row r="9655" spans="1:10">
      <c r="A9655" s="16" t="str">
        <f t="shared" si="155"/>
        <v/>
      </c>
      <c r="B9655" s="93"/>
      <c r="C9655" s="97"/>
      <c r="D9655" s="25"/>
      <c r="E9655" s="91"/>
      <c r="F9655" s="98"/>
      <c r="G9655" s="23"/>
      <c r="H9655" s="23"/>
      <c r="I9655" s="23"/>
      <c r="J9655" s="14" t="e">
        <f ca="1">F9655-(G9655+(SUMIF('RELACION PAGO DE CAJA'!B$3:B$9173,A9655,'RELACION PAGO DE CAJA'!K$3:K$9173)+SUMIF('RELACION PAGO DE CAJA'!B$3:B$9173,A9655,'RELACION PAGO DE CAJA'!L$3:L$9173)+(SUMIF('RELACION PAGO DE CAJA'!B$3:B$9173,A9655,'RELACION PAGO DE CAJA'!M$3:M$408)+(SUMIF('RELACION PAGO DE CAJA'!B$3:B$9173,A9655,'RELACION PAGO DE CAJA'!N$3:N$9173)))))</f>
        <v>#REF!</v>
      </c>
    </row>
    <row r="9656" spans="1:10">
      <c r="A9656" s="16" t="str">
        <f t="shared" si="155"/>
        <v/>
      </c>
      <c r="B9656" s="93"/>
      <c r="C9656" s="97"/>
      <c r="D9656" s="25"/>
      <c r="E9656" s="91"/>
      <c r="F9656" s="98"/>
      <c r="G9656" s="23"/>
      <c r="H9656" s="23"/>
      <c r="I9656" s="23"/>
      <c r="J9656" s="14" t="e">
        <f ca="1">F9656-(G9656+(SUMIF('RELACION PAGO DE CAJA'!B$3:B$9173,A9656,'RELACION PAGO DE CAJA'!K$3:K$9173)+SUMIF('RELACION PAGO DE CAJA'!B$3:B$9173,A9656,'RELACION PAGO DE CAJA'!L$3:L$9173)+(SUMIF('RELACION PAGO DE CAJA'!B$3:B$9173,A9656,'RELACION PAGO DE CAJA'!M$3:M$408)+(SUMIF('RELACION PAGO DE CAJA'!B$3:B$9173,A9656,'RELACION PAGO DE CAJA'!N$3:N$9173)))))</f>
        <v>#REF!</v>
      </c>
    </row>
    <row r="9657" spans="1:10">
      <c r="A9657" s="16" t="str">
        <f t="shared" si="155"/>
        <v/>
      </c>
      <c r="B9657" s="93"/>
      <c r="C9657" s="97"/>
      <c r="D9657" s="25"/>
      <c r="E9657" s="91"/>
      <c r="F9657" s="98"/>
      <c r="G9657" s="23"/>
      <c r="H9657" s="23"/>
      <c r="I9657" s="23"/>
      <c r="J9657" s="14" t="e">
        <f ca="1">F9657-(G9657+(SUMIF('RELACION PAGO DE CAJA'!B$3:B$9173,A9657,'RELACION PAGO DE CAJA'!K$3:K$9173)+SUMIF('RELACION PAGO DE CAJA'!B$3:B$9173,A9657,'RELACION PAGO DE CAJA'!L$3:L$9173)+(SUMIF('RELACION PAGO DE CAJA'!B$3:B$9173,A9657,'RELACION PAGO DE CAJA'!M$3:M$408)+(SUMIF('RELACION PAGO DE CAJA'!B$3:B$9173,A9657,'RELACION PAGO DE CAJA'!N$3:N$9173)))))</f>
        <v>#REF!</v>
      </c>
    </row>
    <row r="9658" spans="1:10">
      <c r="A9658" s="16" t="str">
        <f t="shared" si="155"/>
        <v/>
      </c>
      <c r="B9658" s="93"/>
      <c r="C9658" s="97"/>
      <c r="D9658" s="25"/>
      <c r="E9658" s="91"/>
      <c r="F9658" s="98"/>
      <c r="G9658" s="23"/>
      <c r="H9658" s="23"/>
      <c r="I9658" s="23"/>
      <c r="J9658" s="14" t="e">
        <f ca="1">F9658-(G9658+(SUMIF('RELACION PAGO DE CAJA'!B$3:B$9173,A9658,'RELACION PAGO DE CAJA'!K$3:K$9173)+SUMIF('RELACION PAGO DE CAJA'!B$3:B$9173,A9658,'RELACION PAGO DE CAJA'!L$3:L$9173)+(SUMIF('RELACION PAGO DE CAJA'!B$3:B$9173,A9658,'RELACION PAGO DE CAJA'!M$3:M$408)+(SUMIF('RELACION PAGO DE CAJA'!B$3:B$9173,A9658,'RELACION PAGO DE CAJA'!N$3:N$9173)))))</f>
        <v>#REF!</v>
      </c>
    </row>
    <row r="9659" spans="1:10">
      <c r="A9659" s="16" t="str">
        <f t="shared" si="155"/>
        <v/>
      </c>
      <c r="B9659" s="93"/>
      <c r="C9659" s="97"/>
      <c r="D9659" s="25"/>
      <c r="E9659" s="91"/>
      <c r="F9659" s="98"/>
      <c r="G9659" s="23"/>
      <c r="H9659" s="23"/>
      <c r="I9659" s="23"/>
      <c r="J9659" s="14" t="e">
        <f ca="1">F9659-(G9659+(SUMIF('RELACION PAGO DE CAJA'!B$3:B$9173,A9659,'RELACION PAGO DE CAJA'!K$3:K$9173)+SUMIF('RELACION PAGO DE CAJA'!B$3:B$9173,A9659,'RELACION PAGO DE CAJA'!L$3:L$9173)+(SUMIF('RELACION PAGO DE CAJA'!B$3:B$9173,A9659,'RELACION PAGO DE CAJA'!M$3:M$408)+(SUMIF('RELACION PAGO DE CAJA'!B$3:B$9173,A9659,'RELACION PAGO DE CAJA'!N$3:N$9173)))))</f>
        <v>#REF!</v>
      </c>
    </row>
    <row r="9660" spans="1:10">
      <c r="A9660" s="16" t="str">
        <f t="shared" si="155"/>
        <v/>
      </c>
      <c r="B9660" s="93"/>
      <c r="C9660" s="97"/>
      <c r="D9660" s="25"/>
      <c r="E9660" s="91"/>
      <c r="F9660" s="98"/>
      <c r="G9660" s="23"/>
      <c r="H9660" s="23"/>
      <c r="I9660" s="23"/>
      <c r="J9660" s="14" t="e">
        <f ca="1">F9660-(G9660+(SUMIF('RELACION PAGO DE CAJA'!B$3:B$9173,A9660,'RELACION PAGO DE CAJA'!K$3:K$9173)+SUMIF('RELACION PAGO DE CAJA'!B$3:B$9173,A9660,'RELACION PAGO DE CAJA'!L$3:L$9173)+(SUMIF('RELACION PAGO DE CAJA'!B$3:B$9173,A9660,'RELACION PAGO DE CAJA'!M$3:M$408)+(SUMIF('RELACION PAGO DE CAJA'!B$3:B$9173,A9660,'RELACION PAGO DE CAJA'!N$3:N$9173)))))</f>
        <v>#REF!</v>
      </c>
    </row>
    <row r="9661" spans="1:10">
      <c r="A9661" s="16" t="str">
        <f t="shared" si="155"/>
        <v/>
      </c>
      <c r="B9661" s="93"/>
      <c r="C9661" s="97"/>
      <c r="D9661" s="25"/>
      <c r="E9661" s="91"/>
      <c r="F9661" s="98"/>
      <c r="G9661" s="23"/>
      <c r="H9661" s="23"/>
      <c r="I9661" s="23"/>
      <c r="J9661" s="14" t="e">
        <f ca="1">F9661-(G9661+(SUMIF('RELACION PAGO DE CAJA'!B$3:B$9173,A9661,'RELACION PAGO DE CAJA'!K$3:K$9173)+SUMIF('RELACION PAGO DE CAJA'!B$3:B$9173,A9661,'RELACION PAGO DE CAJA'!L$3:L$9173)+(SUMIF('RELACION PAGO DE CAJA'!B$3:B$9173,A9661,'RELACION PAGO DE CAJA'!M$3:M$408)+(SUMIF('RELACION PAGO DE CAJA'!B$3:B$9173,A9661,'RELACION PAGO DE CAJA'!N$3:N$9173)))))</f>
        <v>#REF!</v>
      </c>
    </row>
    <row r="9662" spans="1:10">
      <c r="A9662" s="16" t="str">
        <f t="shared" si="155"/>
        <v/>
      </c>
      <c r="B9662" s="93"/>
      <c r="C9662" s="97"/>
      <c r="D9662" s="25"/>
      <c r="E9662" s="91"/>
      <c r="F9662" s="98"/>
      <c r="G9662" s="23"/>
      <c r="H9662" s="23"/>
      <c r="I9662" s="23"/>
      <c r="J9662" s="14" t="e">
        <f ca="1">F9662-(G9662+(SUMIF('RELACION PAGO DE CAJA'!B$3:B$9173,A9662,'RELACION PAGO DE CAJA'!K$3:K$9173)+SUMIF('RELACION PAGO DE CAJA'!B$3:B$9173,A9662,'RELACION PAGO DE CAJA'!L$3:L$9173)+(SUMIF('RELACION PAGO DE CAJA'!B$3:B$9173,A9662,'RELACION PAGO DE CAJA'!M$3:M$408)+(SUMIF('RELACION PAGO DE CAJA'!B$3:B$9173,A9662,'RELACION PAGO DE CAJA'!N$3:N$9173)))))</f>
        <v>#REF!</v>
      </c>
    </row>
    <row r="9663" spans="1:10">
      <c r="A9663" s="16" t="str">
        <f t="shared" si="155"/>
        <v/>
      </c>
      <c r="B9663" s="93"/>
      <c r="C9663" s="97"/>
      <c r="D9663" s="25"/>
      <c r="E9663" s="91"/>
      <c r="F9663" s="98"/>
      <c r="G9663" s="23"/>
      <c r="H9663" s="23"/>
      <c r="I9663" s="23"/>
      <c r="J9663" s="14" t="e">
        <f ca="1">F9663-(G9663+(SUMIF('RELACION PAGO DE CAJA'!B$3:B$9173,A9663,'RELACION PAGO DE CAJA'!K$3:K$9173)+SUMIF('RELACION PAGO DE CAJA'!B$3:B$9173,A9663,'RELACION PAGO DE CAJA'!L$3:L$9173)+(SUMIF('RELACION PAGO DE CAJA'!B$3:B$9173,A9663,'RELACION PAGO DE CAJA'!M$3:M$408)+(SUMIF('RELACION PAGO DE CAJA'!B$3:B$9173,A9663,'RELACION PAGO DE CAJA'!N$3:N$9173)))))</f>
        <v>#REF!</v>
      </c>
    </row>
    <row r="9664" spans="1:10">
      <c r="A9664" s="16" t="str">
        <f t="shared" si="155"/>
        <v/>
      </c>
      <c r="B9664" s="93"/>
      <c r="C9664" s="97"/>
      <c r="D9664" s="25"/>
      <c r="E9664" s="91"/>
      <c r="F9664" s="98"/>
      <c r="G9664" s="23"/>
      <c r="H9664" s="23"/>
      <c r="I9664" s="23"/>
      <c r="J9664" s="14" t="e">
        <f ca="1">F9664-(G9664+(SUMIF('RELACION PAGO DE CAJA'!B$3:B$9173,A9664,'RELACION PAGO DE CAJA'!K$3:K$9173)+SUMIF('RELACION PAGO DE CAJA'!B$3:B$9173,A9664,'RELACION PAGO DE CAJA'!L$3:L$9173)+(SUMIF('RELACION PAGO DE CAJA'!B$3:B$9173,A9664,'RELACION PAGO DE CAJA'!M$3:M$408)+(SUMIF('RELACION PAGO DE CAJA'!B$3:B$9173,A9664,'RELACION PAGO DE CAJA'!N$3:N$9173)))))</f>
        <v>#REF!</v>
      </c>
    </row>
    <row r="9665" spans="1:10">
      <c r="A9665" s="16" t="str">
        <f t="shared" si="155"/>
        <v/>
      </c>
      <c r="B9665" s="93"/>
      <c r="C9665" s="97"/>
      <c r="D9665" s="25"/>
      <c r="E9665" s="91"/>
      <c r="F9665" s="98"/>
      <c r="G9665" s="23"/>
      <c r="H9665" s="23"/>
      <c r="I9665" s="23"/>
      <c r="J9665" s="14" t="e">
        <f ca="1">F9665-(G9665+(SUMIF('RELACION PAGO DE CAJA'!B$3:B$9173,A9665,'RELACION PAGO DE CAJA'!K$3:K$9173)+SUMIF('RELACION PAGO DE CAJA'!B$3:B$9173,A9665,'RELACION PAGO DE CAJA'!L$3:L$9173)+(SUMIF('RELACION PAGO DE CAJA'!B$3:B$9173,A9665,'RELACION PAGO DE CAJA'!M$3:M$408)+(SUMIF('RELACION PAGO DE CAJA'!B$3:B$9173,A9665,'RELACION PAGO DE CAJA'!N$3:N$9173)))))</f>
        <v>#REF!</v>
      </c>
    </row>
    <row r="9666" spans="1:10">
      <c r="A9666" s="16" t="str">
        <f t="shared" si="155"/>
        <v/>
      </c>
      <c r="B9666" s="93"/>
      <c r="C9666" s="97"/>
      <c r="D9666" s="25"/>
      <c r="E9666" s="91"/>
      <c r="F9666" s="98"/>
      <c r="G9666" s="23"/>
      <c r="H9666" s="23"/>
      <c r="I9666" s="23"/>
      <c r="J9666" s="14" t="e">
        <f ca="1">F9666-(G9666+(SUMIF('RELACION PAGO DE CAJA'!B$3:B$9173,A9666,'RELACION PAGO DE CAJA'!K$3:K$9173)+SUMIF('RELACION PAGO DE CAJA'!B$3:B$9173,A9666,'RELACION PAGO DE CAJA'!L$3:L$9173)+(SUMIF('RELACION PAGO DE CAJA'!B$3:B$9173,A9666,'RELACION PAGO DE CAJA'!M$3:M$408)+(SUMIF('RELACION PAGO DE CAJA'!B$3:B$9173,A9666,'RELACION PAGO DE CAJA'!N$3:N$9173)))))</f>
        <v>#REF!</v>
      </c>
    </row>
    <row r="9667" spans="1:10">
      <c r="A9667" s="16" t="str">
        <f t="shared" si="155"/>
        <v/>
      </c>
      <c r="B9667" s="93"/>
      <c r="C9667" s="97"/>
      <c r="D9667" s="25"/>
      <c r="E9667" s="91"/>
      <c r="F9667" s="98"/>
      <c r="G9667" s="23"/>
      <c r="H9667" s="23"/>
      <c r="I9667" s="23"/>
      <c r="J9667" s="14" t="e">
        <f ca="1">F9667-(G9667+(SUMIF('RELACION PAGO DE CAJA'!B$3:B$9173,A9667,'RELACION PAGO DE CAJA'!K$3:K$9173)+SUMIF('RELACION PAGO DE CAJA'!B$3:B$9173,A9667,'RELACION PAGO DE CAJA'!L$3:L$9173)+(SUMIF('RELACION PAGO DE CAJA'!B$3:B$9173,A9667,'RELACION PAGO DE CAJA'!M$3:M$408)+(SUMIF('RELACION PAGO DE CAJA'!B$3:B$9173,A9667,'RELACION PAGO DE CAJA'!N$3:N$9173)))))</f>
        <v>#REF!</v>
      </c>
    </row>
    <row r="9668" spans="1:10">
      <c r="A9668" s="16" t="str">
        <f t="shared" si="155"/>
        <v/>
      </c>
      <c r="B9668" s="93"/>
      <c r="C9668" s="97"/>
      <c r="D9668" s="25"/>
      <c r="E9668" s="91"/>
      <c r="F9668" s="98"/>
      <c r="G9668" s="23"/>
      <c r="H9668" s="23"/>
      <c r="I9668" s="23"/>
      <c r="J9668" s="14" t="e">
        <f ca="1">F9668-(G9668+(SUMIF('RELACION PAGO DE CAJA'!B$3:B$9173,A9668,'RELACION PAGO DE CAJA'!K$3:K$9173)+SUMIF('RELACION PAGO DE CAJA'!B$3:B$9173,A9668,'RELACION PAGO DE CAJA'!L$3:L$9173)+(SUMIF('RELACION PAGO DE CAJA'!B$3:B$9173,A9668,'RELACION PAGO DE CAJA'!M$3:M$408)+(SUMIF('RELACION PAGO DE CAJA'!B$3:B$9173,A9668,'RELACION PAGO DE CAJA'!N$3:N$9173)))))</f>
        <v>#REF!</v>
      </c>
    </row>
    <row r="9669" spans="1:10">
      <c r="A9669" s="16" t="str">
        <f t="shared" si="155"/>
        <v/>
      </c>
      <c r="B9669" s="93"/>
      <c r="C9669" s="97"/>
      <c r="D9669" s="25"/>
      <c r="E9669" s="91"/>
      <c r="F9669" s="98"/>
      <c r="G9669" s="23"/>
      <c r="H9669" s="23"/>
      <c r="I9669" s="23"/>
      <c r="J9669" s="14" t="e">
        <f ca="1">F9669-(G9669+(SUMIF('RELACION PAGO DE CAJA'!B$3:B$9173,A9669,'RELACION PAGO DE CAJA'!K$3:K$9173)+SUMIF('RELACION PAGO DE CAJA'!B$3:B$9173,A9669,'RELACION PAGO DE CAJA'!L$3:L$9173)+(SUMIF('RELACION PAGO DE CAJA'!B$3:B$9173,A9669,'RELACION PAGO DE CAJA'!M$3:M$408)+(SUMIF('RELACION PAGO DE CAJA'!B$3:B$9173,A9669,'RELACION PAGO DE CAJA'!N$3:N$9173)))))</f>
        <v>#REF!</v>
      </c>
    </row>
    <row r="9670" spans="1:10">
      <c r="A9670" s="16" t="str">
        <f t="shared" si="155"/>
        <v/>
      </c>
      <c r="B9670" s="93"/>
      <c r="C9670" s="97"/>
      <c r="D9670" s="25"/>
      <c r="E9670" s="91"/>
      <c r="F9670" s="98"/>
      <c r="G9670" s="23"/>
      <c r="H9670" s="23"/>
      <c r="I9670" s="23"/>
      <c r="J9670" s="14" t="e">
        <f ca="1">F9670-(G9670+(SUMIF('RELACION PAGO DE CAJA'!B$3:B$9173,A9670,'RELACION PAGO DE CAJA'!K$3:K$9173)+SUMIF('RELACION PAGO DE CAJA'!B$3:B$9173,A9670,'RELACION PAGO DE CAJA'!L$3:L$9173)+(SUMIF('RELACION PAGO DE CAJA'!B$3:B$9173,A9670,'RELACION PAGO DE CAJA'!M$3:M$408)+(SUMIF('RELACION PAGO DE CAJA'!B$3:B$9173,A9670,'RELACION PAGO DE CAJA'!N$3:N$9173)))))</f>
        <v>#REF!</v>
      </c>
    </row>
    <row r="9671" spans="1:10">
      <c r="A9671" s="16" t="str">
        <f t="shared" si="155"/>
        <v/>
      </c>
      <c r="B9671" s="93"/>
      <c r="C9671" s="97"/>
      <c r="D9671" s="25"/>
      <c r="E9671" s="91"/>
      <c r="F9671" s="98"/>
      <c r="G9671" s="23"/>
      <c r="H9671" s="23"/>
      <c r="I9671" s="23"/>
      <c r="J9671" s="14" t="e">
        <f ca="1">F9671-(G9671+(SUMIF('RELACION PAGO DE CAJA'!B$3:B$9173,A9671,'RELACION PAGO DE CAJA'!K$3:K$9173)+SUMIF('RELACION PAGO DE CAJA'!B$3:B$9173,A9671,'RELACION PAGO DE CAJA'!L$3:L$9173)+(SUMIF('RELACION PAGO DE CAJA'!B$3:B$9173,A9671,'RELACION PAGO DE CAJA'!M$3:M$408)+(SUMIF('RELACION PAGO DE CAJA'!B$3:B$9173,A9671,'RELACION PAGO DE CAJA'!N$3:N$9173)))))</f>
        <v>#REF!</v>
      </c>
    </row>
    <row r="9672" spans="1:10">
      <c r="A9672" s="16" t="str">
        <f t="shared" si="155"/>
        <v/>
      </c>
      <c r="B9672" s="93"/>
      <c r="C9672" s="97"/>
      <c r="D9672" s="25"/>
      <c r="E9672" s="91"/>
      <c r="F9672" s="98"/>
      <c r="G9672" s="23"/>
      <c r="H9672" s="23"/>
      <c r="I9672" s="23"/>
      <c r="J9672" s="14" t="e">
        <f ca="1">F9672-(G9672+(SUMIF('RELACION PAGO DE CAJA'!B$3:B$9173,A9672,'RELACION PAGO DE CAJA'!K$3:K$9173)+SUMIF('RELACION PAGO DE CAJA'!B$3:B$9173,A9672,'RELACION PAGO DE CAJA'!L$3:L$9173)+(SUMIF('RELACION PAGO DE CAJA'!B$3:B$9173,A9672,'RELACION PAGO DE CAJA'!M$3:M$408)+(SUMIF('RELACION PAGO DE CAJA'!B$3:B$9173,A9672,'RELACION PAGO DE CAJA'!N$3:N$9173)))))</f>
        <v>#REF!</v>
      </c>
    </row>
    <row r="9673" spans="1:10">
      <c r="A9673" s="16" t="str">
        <f t="shared" si="155"/>
        <v/>
      </c>
      <c r="B9673" s="93"/>
      <c r="C9673" s="97"/>
      <c r="D9673" s="25"/>
      <c r="E9673" s="91"/>
      <c r="F9673" s="98"/>
      <c r="G9673" s="23"/>
      <c r="H9673" s="23"/>
      <c r="I9673" s="23"/>
      <c r="J9673" s="14" t="e">
        <f ca="1">F9673-(G9673+(SUMIF('RELACION PAGO DE CAJA'!B$3:B$9173,A9673,'RELACION PAGO DE CAJA'!K$3:K$9173)+SUMIF('RELACION PAGO DE CAJA'!B$3:B$9173,A9673,'RELACION PAGO DE CAJA'!L$3:L$9173)+(SUMIF('RELACION PAGO DE CAJA'!B$3:B$9173,A9673,'RELACION PAGO DE CAJA'!M$3:M$408)+(SUMIF('RELACION PAGO DE CAJA'!B$3:B$9173,A9673,'RELACION PAGO DE CAJA'!N$3:N$9173)))))</f>
        <v>#REF!</v>
      </c>
    </row>
    <row r="9674" spans="1:10">
      <c r="A9674" s="16" t="str">
        <f t="shared" si="155"/>
        <v/>
      </c>
      <c r="B9674" s="93"/>
      <c r="C9674" s="97"/>
      <c r="D9674" s="25"/>
      <c r="E9674" s="91"/>
      <c r="F9674" s="98"/>
      <c r="G9674" s="23"/>
      <c r="H9674" s="23"/>
      <c r="I9674" s="23"/>
      <c r="J9674" s="14" t="e">
        <f ca="1">F9674-(G9674+(SUMIF('RELACION PAGO DE CAJA'!B$3:B$9173,A9674,'RELACION PAGO DE CAJA'!K$3:K$9173)+SUMIF('RELACION PAGO DE CAJA'!B$3:B$9173,A9674,'RELACION PAGO DE CAJA'!L$3:L$9173)+(SUMIF('RELACION PAGO DE CAJA'!B$3:B$9173,A9674,'RELACION PAGO DE CAJA'!M$3:M$408)+(SUMIF('RELACION PAGO DE CAJA'!B$3:B$9173,A9674,'RELACION PAGO DE CAJA'!N$3:N$9173)))))</f>
        <v>#REF!</v>
      </c>
    </row>
    <row r="9675" spans="1:10">
      <c r="A9675" s="16" t="str">
        <f t="shared" si="155"/>
        <v/>
      </c>
      <c r="B9675" s="93"/>
      <c r="C9675" s="97"/>
      <c r="D9675" s="25"/>
      <c r="E9675" s="91"/>
      <c r="F9675" s="98"/>
      <c r="G9675" s="23"/>
      <c r="H9675" s="23"/>
      <c r="I9675" s="23"/>
      <c r="J9675" s="14" t="e">
        <f ca="1">F9675-(G9675+(SUMIF('RELACION PAGO DE CAJA'!B$3:B$9173,A9675,'RELACION PAGO DE CAJA'!K$3:K$9173)+SUMIF('RELACION PAGO DE CAJA'!B$3:B$9173,A9675,'RELACION PAGO DE CAJA'!L$3:L$9173)+(SUMIF('RELACION PAGO DE CAJA'!B$3:B$9173,A9675,'RELACION PAGO DE CAJA'!M$3:M$408)+(SUMIF('RELACION PAGO DE CAJA'!B$3:B$9173,A9675,'RELACION PAGO DE CAJA'!N$3:N$9173)))))</f>
        <v>#REF!</v>
      </c>
    </row>
    <row r="9676" spans="1:10">
      <c r="A9676" s="16" t="str">
        <f t="shared" si="155"/>
        <v/>
      </c>
      <c r="B9676" s="93"/>
      <c r="C9676" s="97"/>
      <c r="D9676" s="25"/>
      <c r="E9676" s="91"/>
      <c r="F9676" s="98"/>
      <c r="G9676" s="23"/>
      <c r="H9676" s="23"/>
      <c r="I9676" s="23"/>
      <c r="J9676" s="14" t="e">
        <f ca="1">F9676-(G9676+(SUMIF('RELACION PAGO DE CAJA'!B$3:B$9173,A9676,'RELACION PAGO DE CAJA'!K$3:K$9173)+SUMIF('RELACION PAGO DE CAJA'!B$3:B$9173,A9676,'RELACION PAGO DE CAJA'!L$3:L$9173)+(SUMIF('RELACION PAGO DE CAJA'!B$3:B$9173,A9676,'RELACION PAGO DE CAJA'!M$3:M$408)+(SUMIF('RELACION PAGO DE CAJA'!B$3:B$9173,A9676,'RELACION PAGO DE CAJA'!N$3:N$9173)))))</f>
        <v>#REF!</v>
      </c>
    </row>
    <row r="9677" spans="1:10">
      <c r="A9677" s="16" t="str">
        <f t="shared" si="155"/>
        <v/>
      </c>
      <c r="B9677" s="93"/>
      <c r="C9677" s="97"/>
      <c r="D9677" s="25"/>
      <c r="E9677" s="91"/>
      <c r="F9677" s="98"/>
      <c r="G9677" s="23"/>
      <c r="H9677" s="23"/>
      <c r="I9677" s="23"/>
      <c r="J9677" s="14" t="e">
        <f ca="1">F9677-(G9677+(SUMIF('RELACION PAGO DE CAJA'!B$3:B$9173,A9677,'RELACION PAGO DE CAJA'!K$3:K$9173)+SUMIF('RELACION PAGO DE CAJA'!B$3:B$9173,A9677,'RELACION PAGO DE CAJA'!L$3:L$9173)+(SUMIF('RELACION PAGO DE CAJA'!B$3:B$9173,A9677,'RELACION PAGO DE CAJA'!M$3:M$408)+(SUMIF('RELACION PAGO DE CAJA'!B$3:B$9173,A9677,'RELACION PAGO DE CAJA'!N$3:N$9173)))))</f>
        <v>#REF!</v>
      </c>
    </row>
    <row r="9678" spans="1:10">
      <c r="A9678" s="16" t="str">
        <f t="shared" si="155"/>
        <v/>
      </c>
      <c r="B9678" s="93"/>
      <c r="C9678" s="97"/>
      <c r="D9678" s="25"/>
      <c r="E9678" s="91"/>
      <c r="F9678" s="98"/>
      <c r="G9678" s="23"/>
      <c r="H9678" s="23"/>
      <c r="I9678" s="23"/>
      <c r="J9678" s="14" t="e">
        <f ca="1">F9678-(G9678+(SUMIF('RELACION PAGO DE CAJA'!B$3:B$9173,A9678,'RELACION PAGO DE CAJA'!K$3:K$9173)+SUMIF('RELACION PAGO DE CAJA'!B$3:B$9173,A9678,'RELACION PAGO DE CAJA'!L$3:L$9173)+(SUMIF('RELACION PAGO DE CAJA'!B$3:B$9173,A9678,'RELACION PAGO DE CAJA'!M$3:M$408)+(SUMIF('RELACION PAGO DE CAJA'!B$3:B$9173,A9678,'RELACION PAGO DE CAJA'!N$3:N$9173)))))</f>
        <v>#REF!</v>
      </c>
    </row>
    <row r="9679" spans="1:10">
      <c r="A9679" s="16" t="str">
        <f t="shared" si="155"/>
        <v/>
      </c>
      <c r="B9679" s="93"/>
      <c r="C9679" s="97"/>
      <c r="D9679" s="25"/>
      <c r="E9679" s="91"/>
      <c r="F9679" s="98"/>
      <c r="G9679" s="23"/>
      <c r="H9679" s="23"/>
      <c r="I9679" s="23"/>
      <c r="J9679" s="14" t="e">
        <f ca="1">F9679-(G9679+(SUMIF('RELACION PAGO DE CAJA'!B$3:B$9173,A9679,'RELACION PAGO DE CAJA'!K$3:K$9173)+SUMIF('RELACION PAGO DE CAJA'!B$3:B$9173,A9679,'RELACION PAGO DE CAJA'!L$3:L$9173)+(SUMIF('RELACION PAGO DE CAJA'!B$3:B$9173,A9679,'RELACION PAGO DE CAJA'!M$3:M$408)+(SUMIF('RELACION PAGO DE CAJA'!B$3:B$9173,A9679,'RELACION PAGO DE CAJA'!N$3:N$9173)))))</f>
        <v>#REF!</v>
      </c>
    </row>
    <row r="9680" spans="1:10">
      <c r="A9680" s="16" t="str">
        <f t="shared" si="155"/>
        <v/>
      </c>
      <c r="B9680" s="93"/>
      <c r="C9680" s="97"/>
      <c r="D9680" s="25"/>
      <c r="E9680" s="91"/>
      <c r="F9680" s="98"/>
      <c r="G9680" s="23"/>
      <c r="H9680" s="23"/>
      <c r="I9680" s="23"/>
      <c r="J9680" s="14" t="e">
        <f ca="1">F9680-(G9680+(SUMIF('RELACION PAGO DE CAJA'!B$3:B$9173,A9680,'RELACION PAGO DE CAJA'!K$3:K$9173)+SUMIF('RELACION PAGO DE CAJA'!B$3:B$9173,A9680,'RELACION PAGO DE CAJA'!L$3:L$9173)+(SUMIF('RELACION PAGO DE CAJA'!B$3:B$9173,A9680,'RELACION PAGO DE CAJA'!M$3:M$408)+(SUMIF('RELACION PAGO DE CAJA'!B$3:B$9173,A9680,'RELACION PAGO DE CAJA'!N$3:N$9173)))))</f>
        <v>#REF!</v>
      </c>
    </row>
    <row r="9681" spans="1:10">
      <c r="A9681" s="16" t="str">
        <f t="shared" si="155"/>
        <v/>
      </c>
      <c r="B9681" s="93"/>
      <c r="C9681" s="97"/>
      <c r="D9681" s="25"/>
      <c r="E9681" s="91"/>
      <c r="F9681" s="98"/>
      <c r="G9681" s="23"/>
      <c r="H9681" s="23"/>
      <c r="I9681" s="23"/>
      <c r="J9681" s="14" t="e">
        <f ca="1">F9681-(G9681+(SUMIF('RELACION PAGO DE CAJA'!B$3:B$9173,A9681,'RELACION PAGO DE CAJA'!K$3:K$9173)+SUMIF('RELACION PAGO DE CAJA'!B$3:B$9173,A9681,'RELACION PAGO DE CAJA'!L$3:L$9173)+(SUMIF('RELACION PAGO DE CAJA'!B$3:B$9173,A9681,'RELACION PAGO DE CAJA'!M$3:M$408)+(SUMIF('RELACION PAGO DE CAJA'!B$3:B$9173,A9681,'RELACION PAGO DE CAJA'!N$3:N$9173)))))</f>
        <v>#REF!</v>
      </c>
    </row>
    <row r="9682" spans="1:10">
      <c r="A9682" s="16" t="str">
        <f t="shared" si="155"/>
        <v/>
      </c>
      <c r="B9682" s="93"/>
      <c r="C9682" s="97"/>
      <c r="D9682" s="25"/>
      <c r="E9682" s="91"/>
      <c r="F9682" s="98"/>
      <c r="G9682" s="23"/>
      <c r="H9682" s="23"/>
      <c r="I9682" s="23"/>
      <c r="J9682" s="14" t="e">
        <f ca="1">F9682-(G9682+(SUMIF('RELACION PAGO DE CAJA'!B$3:B$9173,A9682,'RELACION PAGO DE CAJA'!K$3:K$9173)+SUMIF('RELACION PAGO DE CAJA'!B$3:B$9173,A9682,'RELACION PAGO DE CAJA'!L$3:L$9173)+(SUMIF('RELACION PAGO DE CAJA'!B$3:B$9173,A9682,'RELACION PAGO DE CAJA'!M$3:M$408)+(SUMIF('RELACION PAGO DE CAJA'!B$3:B$9173,A9682,'RELACION PAGO DE CAJA'!N$3:N$9173)))))</f>
        <v>#REF!</v>
      </c>
    </row>
    <row r="9683" spans="1:10">
      <c r="A9683" s="16" t="str">
        <f t="shared" si="155"/>
        <v/>
      </c>
      <c r="B9683" s="93"/>
      <c r="C9683" s="97"/>
      <c r="D9683" s="25"/>
      <c r="E9683" s="91"/>
      <c r="F9683" s="98"/>
      <c r="G9683" s="23"/>
      <c r="H9683" s="23"/>
      <c r="I9683" s="23"/>
      <c r="J9683" s="14" t="e">
        <f ca="1">F9683-(G9683+(SUMIF('RELACION PAGO DE CAJA'!B$3:B$9173,A9683,'RELACION PAGO DE CAJA'!K$3:K$9173)+SUMIF('RELACION PAGO DE CAJA'!B$3:B$9173,A9683,'RELACION PAGO DE CAJA'!L$3:L$9173)+(SUMIF('RELACION PAGO DE CAJA'!B$3:B$9173,A9683,'RELACION PAGO DE CAJA'!M$3:M$408)+(SUMIF('RELACION PAGO DE CAJA'!B$3:B$9173,A9683,'RELACION PAGO DE CAJA'!N$3:N$9173)))))</f>
        <v>#REF!</v>
      </c>
    </row>
    <row r="9684" spans="1:10">
      <c r="A9684" s="16" t="str">
        <f t="shared" si="155"/>
        <v/>
      </c>
      <c r="B9684" s="93"/>
      <c r="C9684" s="97"/>
      <c r="D9684" s="25"/>
      <c r="E9684" s="91"/>
      <c r="F9684" s="98"/>
      <c r="G9684" s="23"/>
      <c r="H9684" s="23"/>
      <c r="I9684" s="23"/>
      <c r="J9684" s="14" t="e">
        <f ca="1">F9684-(G9684+(SUMIF('RELACION PAGO DE CAJA'!B$3:B$9173,A9684,'RELACION PAGO DE CAJA'!K$3:K$9173)+SUMIF('RELACION PAGO DE CAJA'!B$3:B$9173,A9684,'RELACION PAGO DE CAJA'!L$3:L$9173)+(SUMIF('RELACION PAGO DE CAJA'!B$3:B$9173,A9684,'RELACION PAGO DE CAJA'!M$3:M$408)+(SUMIF('RELACION PAGO DE CAJA'!B$3:B$9173,A9684,'RELACION PAGO DE CAJA'!N$3:N$9173)))))</f>
        <v>#REF!</v>
      </c>
    </row>
    <row r="9685" spans="1:10">
      <c r="A9685" s="16" t="str">
        <f t="shared" ref="A9685:A9748" si="156">CONCATENATE(B9685,D9685,E9685)</f>
        <v/>
      </c>
      <c r="B9685" s="93"/>
      <c r="C9685" s="97"/>
      <c r="D9685" s="25"/>
      <c r="E9685" s="91"/>
      <c r="F9685" s="98"/>
      <c r="G9685" s="23"/>
      <c r="H9685" s="23"/>
      <c r="I9685" s="23"/>
      <c r="J9685" s="14" t="e">
        <f ca="1">F9685-(G9685+(SUMIF('RELACION PAGO DE CAJA'!B$3:B$9173,A9685,'RELACION PAGO DE CAJA'!K$3:K$9173)+SUMIF('RELACION PAGO DE CAJA'!B$3:B$9173,A9685,'RELACION PAGO DE CAJA'!L$3:L$9173)+(SUMIF('RELACION PAGO DE CAJA'!B$3:B$9173,A9685,'RELACION PAGO DE CAJA'!M$3:M$408)+(SUMIF('RELACION PAGO DE CAJA'!B$3:B$9173,A9685,'RELACION PAGO DE CAJA'!N$3:N$9173)))))</f>
        <v>#REF!</v>
      </c>
    </row>
    <row r="9686" spans="1:10">
      <c r="A9686" s="16" t="str">
        <f t="shared" si="156"/>
        <v/>
      </c>
      <c r="B9686" s="93"/>
      <c r="C9686" s="97"/>
      <c r="D9686" s="25"/>
      <c r="E9686" s="91"/>
      <c r="F9686" s="98"/>
      <c r="G9686" s="23"/>
      <c r="H9686" s="23"/>
      <c r="I9686" s="23"/>
      <c r="J9686" s="14" t="e">
        <f ca="1">F9686-(G9686+(SUMIF('RELACION PAGO DE CAJA'!B$3:B$9173,A9686,'RELACION PAGO DE CAJA'!K$3:K$9173)+SUMIF('RELACION PAGO DE CAJA'!B$3:B$9173,A9686,'RELACION PAGO DE CAJA'!L$3:L$9173)+(SUMIF('RELACION PAGO DE CAJA'!B$3:B$9173,A9686,'RELACION PAGO DE CAJA'!M$3:M$408)+(SUMIF('RELACION PAGO DE CAJA'!B$3:B$9173,A9686,'RELACION PAGO DE CAJA'!N$3:N$9173)))))</f>
        <v>#REF!</v>
      </c>
    </row>
    <row r="9687" spans="1:10">
      <c r="A9687" s="16" t="str">
        <f t="shared" si="156"/>
        <v/>
      </c>
      <c r="B9687" s="93"/>
      <c r="C9687" s="97"/>
      <c r="D9687" s="25"/>
      <c r="E9687" s="91"/>
      <c r="F9687" s="98"/>
      <c r="G9687" s="23"/>
      <c r="H9687" s="23"/>
      <c r="I9687" s="23"/>
      <c r="J9687" s="14" t="e">
        <f ca="1">F9687-(G9687+(SUMIF('RELACION PAGO DE CAJA'!B$3:B$9173,A9687,'RELACION PAGO DE CAJA'!K$3:K$9173)+SUMIF('RELACION PAGO DE CAJA'!B$3:B$9173,A9687,'RELACION PAGO DE CAJA'!L$3:L$9173)+(SUMIF('RELACION PAGO DE CAJA'!B$3:B$9173,A9687,'RELACION PAGO DE CAJA'!M$3:M$408)+(SUMIF('RELACION PAGO DE CAJA'!B$3:B$9173,A9687,'RELACION PAGO DE CAJA'!N$3:N$9173)))))</f>
        <v>#REF!</v>
      </c>
    </row>
    <row r="9688" spans="1:10">
      <c r="A9688" s="16" t="str">
        <f t="shared" si="156"/>
        <v/>
      </c>
      <c r="B9688" s="93"/>
      <c r="C9688" s="97"/>
      <c r="D9688" s="25"/>
      <c r="E9688" s="91"/>
      <c r="F9688" s="98"/>
      <c r="G9688" s="23"/>
      <c r="H9688" s="23"/>
      <c r="I9688" s="23"/>
      <c r="J9688" s="14" t="e">
        <f ca="1">F9688-(G9688+(SUMIF('RELACION PAGO DE CAJA'!B$3:B$9173,A9688,'RELACION PAGO DE CAJA'!K$3:K$9173)+SUMIF('RELACION PAGO DE CAJA'!B$3:B$9173,A9688,'RELACION PAGO DE CAJA'!L$3:L$9173)+(SUMIF('RELACION PAGO DE CAJA'!B$3:B$9173,A9688,'RELACION PAGO DE CAJA'!M$3:M$408)+(SUMIF('RELACION PAGO DE CAJA'!B$3:B$9173,A9688,'RELACION PAGO DE CAJA'!N$3:N$9173)))))</f>
        <v>#REF!</v>
      </c>
    </row>
    <row r="9689" spans="1:10">
      <c r="A9689" s="16" t="str">
        <f t="shared" si="156"/>
        <v/>
      </c>
      <c r="B9689" s="93"/>
      <c r="C9689" s="97"/>
      <c r="D9689" s="25"/>
      <c r="E9689" s="91"/>
      <c r="F9689" s="98"/>
      <c r="G9689" s="23"/>
      <c r="H9689" s="23"/>
      <c r="I9689" s="23"/>
      <c r="J9689" s="14" t="e">
        <f ca="1">F9689-(G9689+(SUMIF('RELACION PAGO DE CAJA'!B$3:B$9173,A9689,'RELACION PAGO DE CAJA'!K$3:K$9173)+SUMIF('RELACION PAGO DE CAJA'!B$3:B$9173,A9689,'RELACION PAGO DE CAJA'!L$3:L$9173)+(SUMIF('RELACION PAGO DE CAJA'!B$3:B$9173,A9689,'RELACION PAGO DE CAJA'!M$3:M$408)+(SUMIF('RELACION PAGO DE CAJA'!B$3:B$9173,A9689,'RELACION PAGO DE CAJA'!N$3:N$9173)))))</f>
        <v>#REF!</v>
      </c>
    </row>
    <row r="9690" spans="1:10">
      <c r="A9690" s="16" t="str">
        <f t="shared" si="156"/>
        <v/>
      </c>
      <c r="B9690" s="93"/>
      <c r="C9690" s="97"/>
      <c r="D9690" s="25"/>
      <c r="E9690" s="91"/>
      <c r="F9690" s="98"/>
      <c r="G9690" s="23"/>
      <c r="H9690" s="23"/>
      <c r="I9690" s="23"/>
      <c r="J9690" s="14" t="e">
        <f ca="1">F9690-(G9690+(SUMIF('RELACION PAGO DE CAJA'!B$3:B$9173,A9690,'RELACION PAGO DE CAJA'!K$3:K$9173)+SUMIF('RELACION PAGO DE CAJA'!B$3:B$9173,A9690,'RELACION PAGO DE CAJA'!L$3:L$9173)+(SUMIF('RELACION PAGO DE CAJA'!B$3:B$9173,A9690,'RELACION PAGO DE CAJA'!M$3:M$408)+(SUMIF('RELACION PAGO DE CAJA'!B$3:B$9173,A9690,'RELACION PAGO DE CAJA'!N$3:N$9173)))))</f>
        <v>#REF!</v>
      </c>
    </row>
    <row r="9691" spans="1:10">
      <c r="A9691" s="16" t="str">
        <f t="shared" si="156"/>
        <v/>
      </c>
      <c r="B9691" s="93"/>
      <c r="C9691" s="97"/>
      <c r="D9691" s="25"/>
      <c r="E9691" s="91"/>
      <c r="F9691" s="98"/>
      <c r="G9691" s="23"/>
      <c r="H9691" s="23"/>
      <c r="I9691" s="23"/>
      <c r="J9691" s="14" t="e">
        <f ca="1">F9691-(G9691+(SUMIF('RELACION PAGO DE CAJA'!B$3:B$9173,A9691,'RELACION PAGO DE CAJA'!K$3:K$9173)+SUMIF('RELACION PAGO DE CAJA'!B$3:B$9173,A9691,'RELACION PAGO DE CAJA'!L$3:L$9173)+(SUMIF('RELACION PAGO DE CAJA'!B$3:B$9173,A9691,'RELACION PAGO DE CAJA'!M$3:M$408)+(SUMIF('RELACION PAGO DE CAJA'!B$3:B$9173,A9691,'RELACION PAGO DE CAJA'!N$3:N$9173)))))</f>
        <v>#REF!</v>
      </c>
    </row>
    <row r="9692" spans="1:10">
      <c r="A9692" s="16" t="str">
        <f t="shared" si="156"/>
        <v/>
      </c>
      <c r="B9692" s="93"/>
      <c r="C9692" s="97"/>
      <c r="D9692" s="25"/>
      <c r="E9692" s="91"/>
      <c r="F9692" s="98"/>
      <c r="G9692" s="23"/>
      <c r="H9692" s="23"/>
      <c r="I9692" s="23"/>
      <c r="J9692" s="14" t="e">
        <f ca="1">F9692-(G9692+(SUMIF('RELACION PAGO DE CAJA'!B$3:B$9173,A9692,'RELACION PAGO DE CAJA'!K$3:K$9173)+SUMIF('RELACION PAGO DE CAJA'!B$3:B$9173,A9692,'RELACION PAGO DE CAJA'!L$3:L$9173)+(SUMIF('RELACION PAGO DE CAJA'!B$3:B$9173,A9692,'RELACION PAGO DE CAJA'!M$3:M$408)+(SUMIF('RELACION PAGO DE CAJA'!B$3:B$9173,A9692,'RELACION PAGO DE CAJA'!N$3:N$9173)))))</f>
        <v>#REF!</v>
      </c>
    </row>
    <row r="9693" spans="1:10">
      <c r="A9693" s="16" t="str">
        <f t="shared" si="156"/>
        <v/>
      </c>
      <c r="B9693" s="93"/>
      <c r="C9693" s="97"/>
      <c r="D9693" s="25"/>
      <c r="E9693" s="91"/>
      <c r="F9693" s="98"/>
      <c r="G9693" s="23"/>
      <c r="H9693" s="23"/>
      <c r="I9693" s="23"/>
      <c r="J9693" s="14" t="e">
        <f ca="1">F9693-(G9693+(SUMIF('RELACION PAGO DE CAJA'!B$3:B$9173,A9693,'RELACION PAGO DE CAJA'!K$3:K$9173)+SUMIF('RELACION PAGO DE CAJA'!B$3:B$9173,A9693,'RELACION PAGO DE CAJA'!L$3:L$9173)+(SUMIF('RELACION PAGO DE CAJA'!B$3:B$9173,A9693,'RELACION PAGO DE CAJA'!M$3:M$408)+(SUMIF('RELACION PAGO DE CAJA'!B$3:B$9173,A9693,'RELACION PAGO DE CAJA'!N$3:N$9173)))))</f>
        <v>#REF!</v>
      </c>
    </row>
    <row r="9694" spans="1:10">
      <c r="A9694" s="16" t="str">
        <f t="shared" si="156"/>
        <v/>
      </c>
      <c r="B9694" s="93"/>
      <c r="C9694" s="97"/>
      <c r="D9694" s="25"/>
      <c r="E9694" s="91"/>
      <c r="F9694" s="98"/>
      <c r="G9694" s="23"/>
      <c r="H9694" s="23"/>
      <c r="I9694" s="23"/>
      <c r="J9694" s="14" t="e">
        <f ca="1">F9694-(G9694+(SUMIF('RELACION PAGO DE CAJA'!B$3:B$9173,A9694,'RELACION PAGO DE CAJA'!K$3:K$9173)+SUMIF('RELACION PAGO DE CAJA'!B$3:B$9173,A9694,'RELACION PAGO DE CAJA'!L$3:L$9173)+(SUMIF('RELACION PAGO DE CAJA'!B$3:B$9173,A9694,'RELACION PAGO DE CAJA'!M$3:M$408)+(SUMIF('RELACION PAGO DE CAJA'!B$3:B$9173,A9694,'RELACION PAGO DE CAJA'!N$3:N$9173)))))</f>
        <v>#REF!</v>
      </c>
    </row>
    <row r="9695" spans="1:10">
      <c r="A9695" s="16" t="str">
        <f t="shared" si="156"/>
        <v/>
      </c>
      <c r="B9695" s="93"/>
      <c r="C9695" s="97"/>
      <c r="D9695" s="25"/>
      <c r="E9695" s="91"/>
      <c r="F9695" s="98"/>
      <c r="G9695" s="23"/>
      <c r="H9695" s="23"/>
      <c r="I9695" s="23"/>
      <c r="J9695" s="14" t="e">
        <f ca="1">F9695-(G9695+(SUMIF('RELACION PAGO DE CAJA'!B$3:B$9173,A9695,'RELACION PAGO DE CAJA'!K$3:K$9173)+SUMIF('RELACION PAGO DE CAJA'!B$3:B$9173,A9695,'RELACION PAGO DE CAJA'!L$3:L$9173)+(SUMIF('RELACION PAGO DE CAJA'!B$3:B$9173,A9695,'RELACION PAGO DE CAJA'!M$3:M$408)+(SUMIF('RELACION PAGO DE CAJA'!B$3:B$9173,A9695,'RELACION PAGO DE CAJA'!N$3:N$9173)))))</f>
        <v>#REF!</v>
      </c>
    </row>
    <row r="9696" spans="1:10">
      <c r="A9696" s="16" t="str">
        <f t="shared" si="156"/>
        <v/>
      </c>
      <c r="B9696" s="93"/>
      <c r="C9696" s="97"/>
      <c r="D9696" s="25"/>
      <c r="E9696" s="91"/>
      <c r="F9696" s="98"/>
      <c r="G9696" s="23"/>
      <c r="H9696" s="23"/>
      <c r="I9696" s="23"/>
      <c r="J9696" s="14" t="e">
        <f ca="1">F9696-(G9696+(SUMIF('RELACION PAGO DE CAJA'!B$3:B$9173,A9696,'RELACION PAGO DE CAJA'!K$3:K$9173)+SUMIF('RELACION PAGO DE CAJA'!B$3:B$9173,A9696,'RELACION PAGO DE CAJA'!L$3:L$9173)+(SUMIF('RELACION PAGO DE CAJA'!B$3:B$9173,A9696,'RELACION PAGO DE CAJA'!M$3:M$408)+(SUMIF('RELACION PAGO DE CAJA'!B$3:B$9173,A9696,'RELACION PAGO DE CAJA'!N$3:N$9173)))))</f>
        <v>#REF!</v>
      </c>
    </row>
    <row r="9697" spans="1:10">
      <c r="A9697" s="16" t="str">
        <f t="shared" si="156"/>
        <v/>
      </c>
      <c r="B9697" s="93"/>
      <c r="C9697" s="97"/>
      <c r="D9697" s="25"/>
      <c r="E9697" s="91"/>
      <c r="F9697" s="98"/>
      <c r="G9697" s="23"/>
      <c r="H9697" s="23"/>
      <c r="I9697" s="23"/>
      <c r="J9697" s="14" t="e">
        <f ca="1">F9697-(G9697+(SUMIF('RELACION PAGO DE CAJA'!B$3:B$9173,A9697,'RELACION PAGO DE CAJA'!K$3:K$9173)+SUMIF('RELACION PAGO DE CAJA'!B$3:B$9173,A9697,'RELACION PAGO DE CAJA'!L$3:L$9173)+(SUMIF('RELACION PAGO DE CAJA'!B$3:B$9173,A9697,'RELACION PAGO DE CAJA'!M$3:M$408)+(SUMIF('RELACION PAGO DE CAJA'!B$3:B$9173,A9697,'RELACION PAGO DE CAJA'!N$3:N$9173)))))</f>
        <v>#REF!</v>
      </c>
    </row>
    <row r="9698" spans="1:10">
      <c r="A9698" s="16" t="str">
        <f t="shared" si="156"/>
        <v/>
      </c>
      <c r="B9698" s="93"/>
      <c r="C9698" s="97"/>
      <c r="D9698" s="25"/>
      <c r="E9698" s="91"/>
      <c r="F9698" s="98"/>
      <c r="G9698" s="23"/>
      <c r="H9698" s="23"/>
      <c r="I9698" s="23"/>
      <c r="J9698" s="14" t="e">
        <f ca="1">F9698-(G9698+(SUMIF('RELACION PAGO DE CAJA'!B$3:B$9173,A9698,'RELACION PAGO DE CAJA'!K$3:K$9173)+SUMIF('RELACION PAGO DE CAJA'!B$3:B$9173,A9698,'RELACION PAGO DE CAJA'!L$3:L$9173)+(SUMIF('RELACION PAGO DE CAJA'!B$3:B$9173,A9698,'RELACION PAGO DE CAJA'!M$3:M$408)+(SUMIF('RELACION PAGO DE CAJA'!B$3:B$9173,A9698,'RELACION PAGO DE CAJA'!N$3:N$9173)))))</f>
        <v>#REF!</v>
      </c>
    </row>
    <row r="9699" spans="1:10">
      <c r="A9699" s="16" t="str">
        <f t="shared" si="156"/>
        <v/>
      </c>
      <c r="B9699" s="93"/>
      <c r="C9699" s="97"/>
      <c r="D9699" s="25"/>
      <c r="E9699" s="91"/>
      <c r="F9699" s="98"/>
      <c r="G9699" s="23"/>
      <c r="H9699" s="23"/>
      <c r="I9699" s="23"/>
      <c r="J9699" s="14" t="e">
        <f ca="1">F9699-(G9699+(SUMIF('RELACION PAGO DE CAJA'!B$3:B$9173,A9699,'RELACION PAGO DE CAJA'!K$3:K$9173)+SUMIF('RELACION PAGO DE CAJA'!B$3:B$9173,A9699,'RELACION PAGO DE CAJA'!L$3:L$9173)+(SUMIF('RELACION PAGO DE CAJA'!B$3:B$9173,A9699,'RELACION PAGO DE CAJA'!M$3:M$408)+(SUMIF('RELACION PAGO DE CAJA'!B$3:B$9173,A9699,'RELACION PAGO DE CAJA'!N$3:N$9173)))))</f>
        <v>#REF!</v>
      </c>
    </row>
    <row r="9700" spans="1:10">
      <c r="A9700" s="16" t="str">
        <f t="shared" si="156"/>
        <v/>
      </c>
      <c r="B9700" s="93"/>
      <c r="C9700" s="97"/>
      <c r="D9700" s="25"/>
      <c r="E9700" s="91"/>
      <c r="F9700" s="98"/>
      <c r="G9700" s="23"/>
      <c r="H9700" s="23"/>
      <c r="I9700" s="23"/>
      <c r="J9700" s="14" t="e">
        <f ca="1">F9700-(G9700+(SUMIF('RELACION PAGO DE CAJA'!B$3:B$9173,A9700,'RELACION PAGO DE CAJA'!K$3:K$9173)+SUMIF('RELACION PAGO DE CAJA'!B$3:B$9173,A9700,'RELACION PAGO DE CAJA'!L$3:L$9173)+(SUMIF('RELACION PAGO DE CAJA'!B$3:B$9173,A9700,'RELACION PAGO DE CAJA'!M$3:M$408)+(SUMIF('RELACION PAGO DE CAJA'!B$3:B$9173,A9700,'RELACION PAGO DE CAJA'!N$3:N$9173)))))</f>
        <v>#REF!</v>
      </c>
    </row>
    <row r="9701" spans="1:10">
      <c r="A9701" s="16" t="str">
        <f t="shared" si="156"/>
        <v/>
      </c>
      <c r="B9701" s="93"/>
      <c r="C9701" s="97"/>
      <c r="D9701" s="25"/>
      <c r="E9701" s="91"/>
      <c r="F9701" s="98"/>
      <c r="G9701" s="23"/>
      <c r="H9701" s="23"/>
      <c r="I9701" s="23"/>
      <c r="J9701" s="14" t="e">
        <f ca="1">F9701-(G9701+(SUMIF('RELACION PAGO DE CAJA'!B$3:B$9173,A9701,'RELACION PAGO DE CAJA'!K$3:K$9173)+SUMIF('RELACION PAGO DE CAJA'!B$3:B$9173,A9701,'RELACION PAGO DE CAJA'!L$3:L$9173)+(SUMIF('RELACION PAGO DE CAJA'!B$3:B$9173,A9701,'RELACION PAGO DE CAJA'!M$3:M$408)+(SUMIF('RELACION PAGO DE CAJA'!B$3:B$9173,A9701,'RELACION PAGO DE CAJA'!N$3:N$9173)))))</f>
        <v>#REF!</v>
      </c>
    </row>
    <row r="9702" spans="1:10">
      <c r="A9702" s="16" t="str">
        <f t="shared" si="156"/>
        <v/>
      </c>
      <c r="B9702" s="93"/>
      <c r="C9702" s="97"/>
      <c r="D9702" s="25"/>
      <c r="E9702" s="91"/>
      <c r="F9702" s="98"/>
      <c r="G9702" s="23"/>
      <c r="H9702" s="23"/>
      <c r="I9702" s="23"/>
      <c r="J9702" s="14" t="e">
        <f ca="1">F9702-(G9702+(SUMIF('RELACION PAGO DE CAJA'!B$3:B$9173,A9702,'RELACION PAGO DE CAJA'!K$3:K$9173)+SUMIF('RELACION PAGO DE CAJA'!B$3:B$9173,A9702,'RELACION PAGO DE CAJA'!L$3:L$9173)+(SUMIF('RELACION PAGO DE CAJA'!B$3:B$9173,A9702,'RELACION PAGO DE CAJA'!M$3:M$408)+(SUMIF('RELACION PAGO DE CAJA'!B$3:B$9173,A9702,'RELACION PAGO DE CAJA'!N$3:N$9173)))))</f>
        <v>#REF!</v>
      </c>
    </row>
    <row r="9703" spans="1:10">
      <c r="A9703" s="16" t="str">
        <f t="shared" si="156"/>
        <v/>
      </c>
      <c r="B9703" s="93"/>
      <c r="C9703" s="97"/>
      <c r="D9703" s="25"/>
      <c r="E9703" s="91"/>
      <c r="F9703" s="98"/>
      <c r="G9703" s="23"/>
      <c r="H9703" s="23"/>
      <c r="I9703" s="23"/>
      <c r="J9703" s="14" t="e">
        <f ca="1">F9703-(G9703+(SUMIF('RELACION PAGO DE CAJA'!B$3:B$9173,A9703,'RELACION PAGO DE CAJA'!K$3:K$9173)+SUMIF('RELACION PAGO DE CAJA'!B$3:B$9173,A9703,'RELACION PAGO DE CAJA'!L$3:L$9173)+(SUMIF('RELACION PAGO DE CAJA'!B$3:B$9173,A9703,'RELACION PAGO DE CAJA'!M$3:M$408)+(SUMIF('RELACION PAGO DE CAJA'!B$3:B$9173,A9703,'RELACION PAGO DE CAJA'!N$3:N$9173)))))</f>
        <v>#REF!</v>
      </c>
    </row>
    <row r="9704" spans="1:10">
      <c r="A9704" s="16" t="str">
        <f t="shared" si="156"/>
        <v/>
      </c>
      <c r="B9704" s="93"/>
      <c r="C9704" s="97"/>
      <c r="D9704" s="25"/>
      <c r="E9704" s="91"/>
      <c r="F9704" s="98"/>
      <c r="G9704" s="23"/>
      <c r="H9704" s="23"/>
      <c r="I9704" s="23"/>
      <c r="J9704" s="14" t="e">
        <f ca="1">F9704-(G9704+(SUMIF('RELACION PAGO DE CAJA'!B$3:B$9173,A9704,'RELACION PAGO DE CAJA'!K$3:K$9173)+SUMIF('RELACION PAGO DE CAJA'!B$3:B$9173,A9704,'RELACION PAGO DE CAJA'!L$3:L$9173)+(SUMIF('RELACION PAGO DE CAJA'!B$3:B$9173,A9704,'RELACION PAGO DE CAJA'!M$3:M$408)+(SUMIF('RELACION PAGO DE CAJA'!B$3:B$9173,A9704,'RELACION PAGO DE CAJA'!N$3:N$9173)))))</f>
        <v>#REF!</v>
      </c>
    </row>
    <row r="9705" spans="1:10">
      <c r="A9705" s="16" t="str">
        <f t="shared" si="156"/>
        <v/>
      </c>
      <c r="B9705" s="93"/>
      <c r="C9705" s="97"/>
      <c r="D9705" s="25"/>
      <c r="E9705" s="91"/>
      <c r="F9705" s="98"/>
      <c r="G9705" s="23"/>
      <c r="H9705" s="23"/>
      <c r="I9705" s="23"/>
      <c r="J9705" s="14" t="e">
        <f ca="1">F9705-(G9705+(SUMIF('RELACION PAGO DE CAJA'!B$3:B$9173,A9705,'RELACION PAGO DE CAJA'!K$3:K$9173)+SUMIF('RELACION PAGO DE CAJA'!B$3:B$9173,A9705,'RELACION PAGO DE CAJA'!L$3:L$9173)+(SUMIF('RELACION PAGO DE CAJA'!B$3:B$9173,A9705,'RELACION PAGO DE CAJA'!M$3:M$408)+(SUMIF('RELACION PAGO DE CAJA'!B$3:B$9173,A9705,'RELACION PAGO DE CAJA'!N$3:N$9173)))))</f>
        <v>#REF!</v>
      </c>
    </row>
    <row r="9706" spans="1:10">
      <c r="A9706" s="16" t="str">
        <f t="shared" si="156"/>
        <v/>
      </c>
      <c r="B9706" s="93"/>
      <c r="C9706" s="97"/>
      <c r="D9706" s="25"/>
      <c r="E9706" s="91"/>
      <c r="F9706" s="98"/>
      <c r="G9706" s="23"/>
      <c r="H9706" s="23"/>
      <c r="I9706" s="23"/>
      <c r="J9706" s="14" t="e">
        <f ca="1">F9706-(G9706+(SUMIF('RELACION PAGO DE CAJA'!B$3:B$9173,A9706,'RELACION PAGO DE CAJA'!K$3:K$9173)+SUMIF('RELACION PAGO DE CAJA'!B$3:B$9173,A9706,'RELACION PAGO DE CAJA'!L$3:L$9173)+(SUMIF('RELACION PAGO DE CAJA'!B$3:B$9173,A9706,'RELACION PAGO DE CAJA'!M$3:M$408)+(SUMIF('RELACION PAGO DE CAJA'!B$3:B$9173,A9706,'RELACION PAGO DE CAJA'!N$3:N$9173)))))</f>
        <v>#REF!</v>
      </c>
    </row>
    <row r="9707" spans="1:10">
      <c r="A9707" s="16" t="str">
        <f t="shared" si="156"/>
        <v/>
      </c>
      <c r="B9707" s="93"/>
      <c r="C9707" s="97"/>
      <c r="D9707" s="25"/>
      <c r="E9707" s="91"/>
      <c r="F9707" s="98"/>
      <c r="G9707" s="23"/>
      <c r="H9707" s="23"/>
      <c r="I9707" s="23"/>
      <c r="J9707" s="14" t="e">
        <f ca="1">F9707-(G9707+(SUMIF('RELACION PAGO DE CAJA'!B$3:B$9173,A9707,'RELACION PAGO DE CAJA'!K$3:K$9173)+SUMIF('RELACION PAGO DE CAJA'!B$3:B$9173,A9707,'RELACION PAGO DE CAJA'!L$3:L$9173)+(SUMIF('RELACION PAGO DE CAJA'!B$3:B$9173,A9707,'RELACION PAGO DE CAJA'!M$3:M$408)+(SUMIF('RELACION PAGO DE CAJA'!B$3:B$9173,A9707,'RELACION PAGO DE CAJA'!N$3:N$9173)))))</f>
        <v>#REF!</v>
      </c>
    </row>
    <row r="9708" spans="1:10">
      <c r="A9708" s="16" t="str">
        <f t="shared" si="156"/>
        <v/>
      </c>
      <c r="B9708" s="93"/>
      <c r="C9708" s="97"/>
      <c r="D9708" s="25"/>
      <c r="E9708" s="91"/>
      <c r="F9708" s="98"/>
      <c r="G9708" s="23"/>
      <c r="H9708" s="23"/>
      <c r="I9708" s="23"/>
      <c r="J9708" s="14" t="e">
        <f ca="1">F9708-(G9708+(SUMIF('RELACION PAGO DE CAJA'!B$3:B$9173,A9708,'RELACION PAGO DE CAJA'!K$3:K$9173)+SUMIF('RELACION PAGO DE CAJA'!B$3:B$9173,A9708,'RELACION PAGO DE CAJA'!L$3:L$9173)+(SUMIF('RELACION PAGO DE CAJA'!B$3:B$9173,A9708,'RELACION PAGO DE CAJA'!M$3:M$408)+(SUMIF('RELACION PAGO DE CAJA'!B$3:B$9173,A9708,'RELACION PAGO DE CAJA'!N$3:N$9173)))))</f>
        <v>#REF!</v>
      </c>
    </row>
    <row r="9709" spans="1:10">
      <c r="A9709" s="16" t="str">
        <f t="shared" si="156"/>
        <v/>
      </c>
      <c r="B9709" s="93"/>
      <c r="C9709" s="97"/>
      <c r="D9709" s="25"/>
      <c r="E9709" s="91"/>
      <c r="F9709" s="98"/>
      <c r="G9709" s="23"/>
      <c r="H9709" s="23"/>
      <c r="I9709" s="23"/>
      <c r="J9709" s="14" t="e">
        <f ca="1">F9709-(G9709+(SUMIF('RELACION PAGO DE CAJA'!B$3:B$9173,A9709,'RELACION PAGO DE CAJA'!K$3:K$9173)+SUMIF('RELACION PAGO DE CAJA'!B$3:B$9173,A9709,'RELACION PAGO DE CAJA'!L$3:L$9173)+(SUMIF('RELACION PAGO DE CAJA'!B$3:B$9173,A9709,'RELACION PAGO DE CAJA'!M$3:M$408)+(SUMIF('RELACION PAGO DE CAJA'!B$3:B$9173,A9709,'RELACION PAGO DE CAJA'!N$3:N$9173)))))</f>
        <v>#REF!</v>
      </c>
    </row>
    <row r="9710" spans="1:10">
      <c r="A9710" s="16" t="str">
        <f t="shared" si="156"/>
        <v/>
      </c>
      <c r="B9710" s="93"/>
      <c r="C9710" s="97"/>
      <c r="D9710" s="25"/>
      <c r="E9710" s="91"/>
      <c r="F9710" s="98"/>
      <c r="G9710" s="23"/>
      <c r="H9710" s="23"/>
      <c r="I9710" s="23"/>
      <c r="J9710" s="14" t="e">
        <f ca="1">F9710-(G9710+(SUMIF('RELACION PAGO DE CAJA'!B$3:B$9173,A9710,'RELACION PAGO DE CAJA'!K$3:K$9173)+SUMIF('RELACION PAGO DE CAJA'!B$3:B$9173,A9710,'RELACION PAGO DE CAJA'!L$3:L$9173)+(SUMIF('RELACION PAGO DE CAJA'!B$3:B$9173,A9710,'RELACION PAGO DE CAJA'!M$3:M$408)+(SUMIF('RELACION PAGO DE CAJA'!B$3:B$9173,A9710,'RELACION PAGO DE CAJA'!N$3:N$9173)))))</f>
        <v>#REF!</v>
      </c>
    </row>
    <row r="9711" spans="1:10">
      <c r="A9711" s="16" t="str">
        <f t="shared" si="156"/>
        <v/>
      </c>
      <c r="B9711" s="93"/>
      <c r="C9711" s="97"/>
      <c r="D9711" s="25"/>
      <c r="E9711" s="91"/>
      <c r="F9711" s="98"/>
      <c r="G9711" s="23"/>
      <c r="H9711" s="23"/>
      <c r="I9711" s="23"/>
      <c r="J9711" s="14" t="e">
        <f ca="1">F9711-(G9711+(SUMIF('RELACION PAGO DE CAJA'!B$3:B$9173,A9711,'RELACION PAGO DE CAJA'!K$3:K$9173)+SUMIF('RELACION PAGO DE CAJA'!B$3:B$9173,A9711,'RELACION PAGO DE CAJA'!L$3:L$9173)+(SUMIF('RELACION PAGO DE CAJA'!B$3:B$9173,A9711,'RELACION PAGO DE CAJA'!M$3:M$408)+(SUMIF('RELACION PAGO DE CAJA'!B$3:B$9173,A9711,'RELACION PAGO DE CAJA'!N$3:N$9173)))))</f>
        <v>#REF!</v>
      </c>
    </row>
    <row r="9712" spans="1:10">
      <c r="A9712" s="16" t="str">
        <f t="shared" si="156"/>
        <v/>
      </c>
      <c r="B9712" s="93"/>
      <c r="C9712" s="97"/>
      <c r="D9712" s="25"/>
      <c r="E9712" s="91"/>
      <c r="F9712" s="98"/>
      <c r="G9712" s="23"/>
      <c r="H9712" s="23"/>
      <c r="I9712" s="23"/>
      <c r="J9712" s="14" t="e">
        <f ca="1">F9712-(G9712+(SUMIF('RELACION PAGO DE CAJA'!B$3:B$9173,A9712,'RELACION PAGO DE CAJA'!K$3:K$9173)+SUMIF('RELACION PAGO DE CAJA'!B$3:B$9173,A9712,'RELACION PAGO DE CAJA'!L$3:L$9173)+(SUMIF('RELACION PAGO DE CAJA'!B$3:B$9173,A9712,'RELACION PAGO DE CAJA'!M$3:M$408)+(SUMIF('RELACION PAGO DE CAJA'!B$3:B$9173,A9712,'RELACION PAGO DE CAJA'!N$3:N$9173)))))</f>
        <v>#REF!</v>
      </c>
    </row>
    <row r="9713" spans="1:10">
      <c r="A9713" s="16" t="str">
        <f t="shared" si="156"/>
        <v/>
      </c>
      <c r="B9713" s="93"/>
      <c r="C9713" s="97"/>
      <c r="D9713" s="25"/>
      <c r="E9713" s="91"/>
      <c r="F9713" s="98"/>
      <c r="G9713" s="23"/>
      <c r="H9713" s="23"/>
      <c r="I9713" s="23"/>
      <c r="J9713" s="14" t="e">
        <f ca="1">F9713-(G9713+(SUMIF('RELACION PAGO DE CAJA'!B$3:B$9173,A9713,'RELACION PAGO DE CAJA'!K$3:K$9173)+SUMIF('RELACION PAGO DE CAJA'!B$3:B$9173,A9713,'RELACION PAGO DE CAJA'!L$3:L$9173)+(SUMIF('RELACION PAGO DE CAJA'!B$3:B$9173,A9713,'RELACION PAGO DE CAJA'!M$3:M$408)+(SUMIF('RELACION PAGO DE CAJA'!B$3:B$9173,A9713,'RELACION PAGO DE CAJA'!N$3:N$9173)))))</f>
        <v>#REF!</v>
      </c>
    </row>
    <row r="9714" spans="1:10">
      <c r="A9714" s="16" t="str">
        <f t="shared" si="156"/>
        <v/>
      </c>
      <c r="B9714" s="93"/>
      <c r="C9714" s="97"/>
      <c r="D9714" s="25"/>
      <c r="E9714" s="91"/>
      <c r="F9714" s="98"/>
      <c r="G9714" s="23"/>
      <c r="H9714" s="23"/>
      <c r="I9714" s="23"/>
      <c r="J9714" s="14" t="e">
        <f ca="1">F9714-(G9714+(SUMIF('RELACION PAGO DE CAJA'!B$3:B$9173,A9714,'RELACION PAGO DE CAJA'!K$3:K$9173)+SUMIF('RELACION PAGO DE CAJA'!B$3:B$9173,A9714,'RELACION PAGO DE CAJA'!L$3:L$9173)+(SUMIF('RELACION PAGO DE CAJA'!B$3:B$9173,A9714,'RELACION PAGO DE CAJA'!M$3:M$408)+(SUMIF('RELACION PAGO DE CAJA'!B$3:B$9173,A9714,'RELACION PAGO DE CAJA'!N$3:N$9173)))))</f>
        <v>#REF!</v>
      </c>
    </row>
    <row r="9715" spans="1:10">
      <c r="A9715" s="16" t="str">
        <f t="shared" si="156"/>
        <v/>
      </c>
      <c r="B9715" s="93"/>
      <c r="C9715" s="97"/>
      <c r="D9715" s="25"/>
      <c r="E9715" s="91"/>
      <c r="F9715" s="98"/>
      <c r="G9715" s="23"/>
      <c r="H9715" s="23"/>
      <c r="I9715" s="23"/>
      <c r="J9715" s="14" t="e">
        <f ca="1">F9715-(G9715+(SUMIF('RELACION PAGO DE CAJA'!B$3:B$9173,A9715,'RELACION PAGO DE CAJA'!K$3:K$9173)+SUMIF('RELACION PAGO DE CAJA'!B$3:B$9173,A9715,'RELACION PAGO DE CAJA'!L$3:L$9173)+(SUMIF('RELACION PAGO DE CAJA'!B$3:B$9173,A9715,'RELACION PAGO DE CAJA'!M$3:M$408)+(SUMIF('RELACION PAGO DE CAJA'!B$3:B$9173,A9715,'RELACION PAGO DE CAJA'!N$3:N$9173)))))</f>
        <v>#REF!</v>
      </c>
    </row>
    <row r="9716" spans="1:10">
      <c r="A9716" s="16" t="str">
        <f t="shared" si="156"/>
        <v/>
      </c>
      <c r="B9716" s="93"/>
      <c r="C9716" s="97"/>
      <c r="D9716" s="25"/>
      <c r="E9716" s="91"/>
      <c r="F9716" s="98"/>
      <c r="G9716" s="23"/>
      <c r="H9716" s="23"/>
      <c r="I9716" s="23"/>
      <c r="J9716" s="14" t="e">
        <f ca="1">F9716-(G9716+(SUMIF('RELACION PAGO DE CAJA'!B$3:B$9173,A9716,'RELACION PAGO DE CAJA'!K$3:K$9173)+SUMIF('RELACION PAGO DE CAJA'!B$3:B$9173,A9716,'RELACION PAGO DE CAJA'!L$3:L$9173)+(SUMIF('RELACION PAGO DE CAJA'!B$3:B$9173,A9716,'RELACION PAGO DE CAJA'!M$3:M$408)+(SUMIF('RELACION PAGO DE CAJA'!B$3:B$9173,A9716,'RELACION PAGO DE CAJA'!N$3:N$9173)))))</f>
        <v>#REF!</v>
      </c>
    </row>
    <row r="9717" spans="1:10">
      <c r="A9717" s="16" t="str">
        <f t="shared" si="156"/>
        <v/>
      </c>
      <c r="B9717" s="93"/>
      <c r="C9717" s="97"/>
      <c r="D9717" s="25"/>
      <c r="E9717" s="91"/>
      <c r="F9717" s="98"/>
      <c r="G9717" s="23"/>
      <c r="H9717" s="23"/>
      <c r="I9717" s="23"/>
      <c r="J9717" s="14" t="e">
        <f ca="1">F9717-(G9717+(SUMIF('RELACION PAGO DE CAJA'!B$3:B$9173,A9717,'RELACION PAGO DE CAJA'!K$3:K$9173)+SUMIF('RELACION PAGO DE CAJA'!B$3:B$9173,A9717,'RELACION PAGO DE CAJA'!L$3:L$9173)+(SUMIF('RELACION PAGO DE CAJA'!B$3:B$9173,A9717,'RELACION PAGO DE CAJA'!M$3:M$408)+(SUMIF('RELACION PAGO DE CAJA'!B$3:B$9173,A9717,'RELACION PAGO DE CAJA'!N$3:N$9173)))))</f>
        <v>#REF!</v>
      </c>
    </row>
    <row r="9718" spans="1:10">
      <c r="A9718" s="16" t="str">
        <f t="shared" si="156"/>
        <v/>
      </c>
      <c r="B9718" s="93"/>
      <c r="C9718" s="97"/>
      <c r="D9718" s="25"/>
      <c r="E9718" s="91"/>
      <c r="F9718" s="98"/>
      <c r="G9718" s="23"/>
      <c r="H9718" s="23"/>
      <c r="I9718" s="23"/>
      <c r="J9718" s="14" t="e">
        <f ca="1">F9718-(G9718+(SUMIF('RELACION PAGO DE CAJA'!B$3:B$9173,A9718,'RELACION PAGO DE CAJA'!K$3:K$9173)+SUMIF('RELACION PAGO DE CAJA'!B$3:B$9173,A9718,'RELACION PAGO DE CAJA'!L$3:L$9173)+(SUMIF('RELACION PAGO DE CAJA'!B$3:B$9173,A9718,'RELACION PAGO DE CAJA'!M$3:M$408)+(SUMIF('RELACION PAGO DE CAJA'!B$3:B$9173,A9718,'RELACION PAGO DE CAJA'!N$3:N$9173)))))</f>
        <v>#REF!</v>
      </c>
    </row>
    <row r="9719" spans="1:10">
      <c r="A9719" s="16" t="str">
        <f t="shared" si="156"/>
        <v/>
      </c>
      <c r="B9719" s="93"/>
      <c r="C9719" s="97"/>
      <c r="D9719" s="25"/>
      <c r="E9719" s="91"/>
      <c r="F9719" s="98"/>
      <c r="G9719" s="23"/>
      <c r="H9719" s="23"/>
      <c r="I9719" s="23"/>
      <c r="J9719" s="14" t="e">
        <f ca="1">F9719-(G9719+(SUMIF('RELACION PAGO DE CAJA'!B$3:B$9173,A9719,'RELACION PAGO DE CAJA'!K$3:K$9173)+SUMIF('RELACION PAGO DE CAJA'!B$3:B$9173,A9719,'RELACION PAGO DE CAJA'!L$3:L$9173)+(SUMIF('RELACION PAGO DE CAJA'!B$3:B$9173,A9719,'RELACION PAGO DE CAJA'!M$3:M$408)+(SUMIF('RELACION PAGO DE CAJA'!B$3:B$9173,A9719,'RELACION PAGO DE CAJA'!N$3:N$9173)))))</f>
        <v>#REF!</v>
      </c>
    </row>
    <row r="9720" spans="1:10">
      <c r="A9720" s="16" t="str">
        <f t="shared" si="156"/>
        <v/>
      </c>
      <c r="B9720" s="93"/>
      <c r="C9720" s="97"/>
      <c r="D9720" s="25"/>
      <c r="E9720" s="91"/>
      <c r="F9720" s="98"/>
      <c r="G9720" s="23"/>
      <c r="H9720" s="23"/>
      <c r="I9720" s="23"/>
      <c r="J9720" s="14" t="e">
        <f ca="1">F9720-(G9720+(SUMIF('RELACION PAGO DE CAJA'!B$3:B$9173,A9720,'RELACION PAGO DE CAJA'!K$3:K$9173)+SUMIF('RELACION PAGO DE CAJA'!B$3:B$9173,A9720,'RELACION PAGO DE CAJA'!L$3:L$9173)+(SUMIF('RELACION PAGO DE CAJA'!B$3:B$9173,A9720,'RELACION PAGO DE CAJA'!M$3:M$408)+(SUMIF('RELACION PAGO DE CAJA'!B$3:B$9173,A9720,'RELACION PAGO DE CAJA'!N$3:N$9173)))))</f>
        <v>#REF!</v>
      </c>
    </row>
    <row r="9721" spans="1:10">
      <c r="A9721" s="16" t="str">
        <f t="shared" si="156"/>
        <v/>
      </c>
      <c r="B9721" s="93"/>
      <c r="C9721" s="97"/>
      <c r="D9721" s="25"/>
      <c r="E9721" s="91"/>
      <c r="F9721" s="98"/>
      <c r="G9721" s="23"/>
      <c r="H9721" s="23"/>
      <c r="I9721" s="23"/>
      <c r="J9721" s="14" t="e">
        <f ca="1">F9721-(G9721+(SUMIF('RELACION PAGO DE CAJA'!B$3:B$9173,A9721,'RELACION PAGO DE CAJA'!K$3:K$9173)+SUMIF('RELACION PAGO DE CAJA'!B$3:B$9173,A9721,'RELACION PAGO DE CAJA'!L$3:L$9173)+(SUMIF('RELACION PAGO DE CAJA'!B$3:B$9173,A9721,'RELACION PAGO DE CAJA'!M$3:M$408)+(SUMIF('RELACION PAGO DE CAJA'!B$3:B$9173,A9721,'RELACION PAGO DE CAJA'!N$3:N$9173)))))</f>
        <v>#REF!</v>
      </c>
    </row>
    <row r="9722" spans="1:10">
      <c r="A9722" s="16" t="str">
        <f t="shared" si="156"/>
        <v/>
      </c>
      <c r="B9722" s="93"/>
      <c r="C9722" s="97"/>
      <c r="D9722" s="25"/>
      <c r="E9722" s="91"/>
      <c r="F9722" s="98"/>
      <c r="G9722" s="23"/>
      <c r="H9722" s="23"/>
      <c r="I9722" s="23"/>
      <c r="J9722" s="14" t="e">
        <f ca="1">F9722-(G9722+(SUMIF('RELACION PAGO DE CAJA'!B$3:B$9173,A9722,'RELACION PAGO DE CAJA'!K$3:K$9173)+SUMIF('RELACION PAGO DE CAJA'!B$3:B$9173,A9722,'RELACION PAGO DE CAJA'!L$3:L$9173)+(SUMIF('RELACION PAGO DE CAJA'!B$3:B$9173,A9722,'RELACION PAGO DE CAJA'!M$3:M$408)+(SUMIF('RELACION PAGO DE CAJA'!B$3:B$9173,A9722,'RELACION PAGO DE CAJA'!N$3:N$9173)))))</f>
        <v>#REF!</v>
      </c>
    </row>
    <row r="9723" spans="1:10">
      <c r="A9723" s="16" t="str">
        <f t="shared" si="156"/>
        <v/>
      </c>
      <c r="B9723" s="93"/>
      <c r="C9723" s="97"/>
      <c r="D9723" s="25"/>
      <c r="E9723" s="91"/>
      <c r="F9723" s="98"/>
      <c r="G9723" s="23"/>
      <c r="H9723" s="23"/>
      <c r="I9723" s="23"/>
      <c r="J9723" s="14" t="e">
        <f ca="1">F9723-(G9723+(SUMIF('RELACION PAGO DE CAJA'!B$3:B$9173,A9723,'RELACION PAGO DE CAJA'!K$3:K$9173)+SUMIF('RELACION PAGO DE CAJA'!B$3:B$9173,A9723,'RELACION PAGO DE CAJA'!L$3:L$9173)+(SUMIF('RELACION PAGO DE CAJA'!B$3:B$9173,A9723,'RELACION PAGO DE CAJA'!M$3:M$408)+(SUMIF('RELACION PAGO DE CAJA'!B$3:B$9173,A9723,'RELACION PAGO DE CAJA'!N$3:N$9173)))))</f>
        <v>#REF!</v>
      </c>
    </row>
    <row r="9724" spans="1:10">
      <c r="A9724" s="16" t="str">
        <f t="shared" si="156"/>
        <v/>
      </c>
      <c r="B9724" s="93"/>
      <c r="C9724" s="97"/>
      <c r="D9724" s="25"/>
      <c r="E9724" s="91"/>
      <c r="F9724" s="98"/>
      <c r="G9724" s="23"/>
      <c r="H9724" s="23"/>
      <c r="I9724" s="23"/>
      <c r="J9724" s="14" t="e">
        <f ca="1">F9724-(G9724+(SUMIF('RELACION PAGO DE CAJA'!B$3:B$9173,A9724,'RELACION PAGO DE CAJA'!K$3:K$9173)+SUMIF('RELACION PAGO DE CAJA'!B$3:B$9173,A9724,'RELACION PAGO DE CAJA'!L$3:L$9173)+(SUMIF('RELACION PAGO DE CAJA'!B$3:B$9173,A9724,'RELACION PAGO DE CAJA'!M$3:M$408)+(SUMIF('RELACION PAGO DE CAJA'!B$3:B$9173,A9724,'RELACION PAGO DE CAJA'!N$3:N$9173)))))</f>
        <v>#REF!</v>
      </c>
    </row>
    <row r="9725" spans="1:10">
      <c r="A9725" s="16" t="str">
        <f t="shared" si="156"/>
        <v/>
      </c>
      <c r="B9725" s="93"/>
      <c r="C9725" s="97"/>
      <c r="D9725" s="25"/>
      <c r="E9725" s="91"/>
      <c r="F9725" s="98"/>
      <c r="G9725" s="23"/>
      <c r="H9725" s="23"/>
      <c r="I9725" s="23"/>
      <c r="J9725" s="14" t="e">
        <f ca="1">F9725-(G9725+(SUMIF('RELACION PAGO DE CAJA'!B$3:B$9173,A9725,'RELACION PAGO DE CAJA'!K$3:K$9173)+SUMIF('RELACION PAGO DE CAJA'!B$3:B$9173,A9725,'RELACION PAGO DE CAJA'!L$3:L$9173)+(SUMIF('RELACION PAGO DE CAJA'!B$3:B$9173,A9725,'RELACION PAGO DE CAJA'!M$3:M$408)+(SUMIF('RELACION PAGO DE CAJA'!B$3:B$9173,A9725,'RELACION PAGO DE CAJA'!N$3:N$9173)))))</f>
        <v>#REF!</v>
      </c>
    </row>
    <row r="9726" spans="1:10">
      <c r="A9726" s="16" t="str">
        <f t="shared" si="156"/>
        <v/>
      </c>
      <c r="B9726" s="93"/>
      <c r="C9726" s="97"/>
      <c r="D9726" s="25"/>
      <c r="E9726" s="91"/>
      <c r="F9726" s="98"/>
      <c r="G9726" s="23"/>
      <c r="H9726" s="23"/>
      <c r="I9726" s="23"/>
      <c r="J9726" s="14" t="e">
        <f ca="1">F9726-(G9726+(SUMIF('RELACION PAGO DE CAJA'!B$3:B$9173,A9726,'RELACION PAGO DE CAJA'!K$3:K$9173)+SUMIF('RELACION PAGO DE CAJA'!B$3:B$9173,A9726,'RELACION PAGO DE CAJA'!L$3:L$9173)+(SUMIF('RELACION PAGO DE CAJA'!B$3:B$9173,A9726,'RELACION PAGO DE CAJA'!M$3:M$408)+(SUMIF('RELACION PAGO DE CAJA'!B$3:B$9173,A9726,'RELACION PAGO DE CAJA'!N$3:N$9173)))))</f>
        <v>#REF!</v>
      </c>
    </row>
    <row r="9727" spans="1:10">
      <c r="A9727" s="16" t="str">
        <f t="shared" si="156"/>
        <v/>
      </c>
      <c r="B9727" s="93"/>
      <c r="C9727" s="97"/>
      <c r="D9727" s="25"/>
      <c r="E9727" s="91"/>
      <c r="F9727" s="98"/>
      <c r="G9727" s="23"/>
      <c r="H9727" s="23"/>
      <c r="I9727" s="23"/>
      <c r="J9727" s="14" t="e">
        <f ca="1">F9727-(G9727+(SUMIF('RELACION PAGO DE CAJA'!B$3:B$9173,A9727,'RELACION PAGO DE CAJA'!K$3:K$9173)+SUMIF('RELACION PAGO DE CAJA'!B$3:B$9173,A9727,'RELACION PAGO DE CAJA'!L$3:L$9173)+(SUMIF('RELACION PAGO DE CAJA'!B$3:B$9173,A9727,'RELACION PAGO DE CAJA'!M$3:M$408)+(SUMIF('RELACION PAGO DE CAJA'!B$3:B$9173,A9727,'RELACION PAGO DE CAJA'!N$3:N$9173)))))</f>
        <v>#REF!</v>
      </c>
    </row>
    <row r="9728" spans="1:10">
      <c r="A9728" s="16" t="str">
        <f t="shared" si="156"/>
        <v/>
      </c>
      <c r="B9728" s="93"/>
      <c r="C9728" s="97"/>
      <c r="D9728" s="25"/>
      <c r="E9728" s="91"/>
      <c r="F9728" s="98"/>
      <c r="G9728" s="23"/>
      <c r="H9728" s="23"/>
      <c r="I9728" s="23"/>
      <c r="J9728" s="14" t="e">
        <f ca="1">F9728-(G9728+(SUMIF('RELACION PAGO DE CAJA'!B$3:B$9173,A9728,'RELACION PAGO DE CAJA'!K$3:K$9173)+SUMIF('RELACION PAGO DE CAJA'!B$3:B$9173,A9728,'RELACION PAGO DE CAJA'!L$3:L$9173)+(SUMIF('RELACION PAGO DE CAJA'!B$3:B$9173,A9728,'RELACION PAGO DE CAJA'!M$3:M$408)+(SUMIF('RELACION PAGO DE CAJA'!B$3:B$9173,A9728,'RELACION PAGO DE CAJA'!N$3:N$9173)))))</f>
        <v>#REF!</v>
      </c>
    </row>
    <row r="9729" spans="1:10">
      <c r="A9729" s="16" t="str">
        <f t="shared" si="156"/>
        <v/>
      </c>
      <c r="B9729" s="93"/>
      <c r="C9729" s="97"/>
      <c r="D9729" s="25"/>
      <c r="E9729" s="91"/>
      <c r="F9729" s="98"/>
      <c r="G9729" s="23"/>
      <c r="H9729" s="23"/>
      <c r="I9729" s="23"/>
      <c r="J9729" s="14" t="e">
        <f ca="1">F9729-(G9729+(SUMIF('RELACION PAGO DE CAJA'!B$3:B$9173,A9729,'RELACION PAGO DE CAJA'!K$3:K$9173)+SUMIF('RELACION PAGO DE CAJA'!B$3:B$9173,A9729,'RELACION PAGO DE CAJA'!L$3:L$9173)+(SUMIF('RELACION PAGO DE CAJA'!B$3:B$9173,A9729,'RELACION PAGO DE CAJA'!M$3:M$408)+(SUMIF('RELACION PAGO DE CAJA'!B$3:B$9173,A9729,'RELACION PAGO DE CAJA'!N$3:N$9173)))))</f>
        <v>#REF!</v>
      </c>
    </row>
    <row r="9730" spans="1:10">
      <c r="A9730" s="16" t="str">
        <f t="shared" si="156"/>
        <v/>
      </c>
      <c r="B9730" s="93"/>
      <c r="C9730" s="97"/>
      <c r="D9730" s="25"/>
      <c r="E9730" s="91"/>
      <c r="F9730" s="98"/>
      <c r="G9730" s="23"/>
      <c r="H9730" s="23"/>
      <c r="I9730" s="23"/>
      <c r="J9730" s="14" t="e">
        <f ca="1">F9730-(G9730+(SUMIF('RELACION PAGO DE CAJA'!B$3:B$9173,A9730,'RELACION PAGO DE CAJA'!K$3:K$9173)+SUMIF('RELACION PAGO DE CAJA'!B$3:B$9173,A9730,'RELACION PAGO DE CAJA'!L$3:L$9173)+(SUMIF('RELACION PAGO DE CAJA'!B$3:B$9173,A9730,'RELACION PAGO DE CAJA'!M$3:M$408)+(SUMIF('RELACION PAGO DE CAJA'!B$3:B$9173,A9730,'RELACION PAGO DE CAJA'!N$3:N$9173)))))</f>
        <v>#REF!</v>
      </c>
    </row>
    <row r="9731" spans="1:10">
      <c r="A9731" s="16" t="str">
        <f t="shared" si="156"/>
        <v/>
      </c>
      <c r="B9731" s="93"/>
      <c r="C9731" s="97"/>
      <c r="D9731" s="25"/>
      <c r="E9731" s="91"/>
      <c r="F9731" s="98"/>
      <c r="G9731" s="23"/>
      <c r="H9731" s="23"/>
      <c r="I9731" s="23"/>
      <c r="J9731" s="14" t="e">
        <f ca="1">F9731-(G9731+(SUMIF('RELACION PAGO DE CAJA'!B$3:B$9173,A9731,'RELACION PAGO DE CAJA'!K$3:K$9173)+SUMIF('RELACION PAGO DE CAJA'!B$3:B$9173,A9731,'RELACION PAGO DE CAJA'!L$3:L$9173)+(SUMIF('RELACION PAGO DE CAJA'!B$3:B$9173,A9731,'RELACION PAGO DE CAJA'!M$3:M$408)+(SUMIF('RELACION PAGO DE CAJA'!B$3:B$9173,A9731,'RELACION PAGO DE CAJA'!N$3:N$9173)))))</f>
        <v>#REF!</v>
      </c>
    </row>
    <row r="9732" spans="1:10">
      <c r="A9732" s="16" t="str">
        <f t="shared" si="156"/>
        <v/>
      </c>
      <c r="B9732" s="93"/>
      <c r="C9732" s="97"/>
      <c r="D9732" s="25"/>
      <c r="E9732" s="91"/>
      <c r="F9732" s="98"/>
      <c r="G9732" s="23"/>
      <c r="H9732" s="23"/>
      <c r="I9732" s="23"/>
      <c r="J9732" s="14" t="e">
        <f ca="1">F9732-(G9732+(SUMIF('RELACION PAGO DE CAJA'!B$3:B$9173,A9732,'RELACION PAGO DE CAJA'!K$3:K$9173)+SUMIF('RELACION PAGO DE CAJA'!B$3:B$9173,A9732,'RELACION PAGO DE CAJA'!L$3:L$9173)+(SUMIF('RELACION PAGO DE CAJA'!B$3:B$9173,A9732,'RELACION PAGO DE CAJA'!M$3:M$408)+(SUMIF('RELACION PAGO DE CAJA'!B$3:B$9173,A9732,'RELACION PAGO DE CAJA'!N$3:N$9173)))))</f>
        <v>#REF!</v>
      </c>
    </row>
    <row r="9733" spans="1:10">
      <c r="A9733" s="16" t="str">
        <f t="shared" si="156"/>
        <v/>
      </c>
      <c r="B9733" s="93"/>
      <c r="C9733" s="97"/>
      <c r="D9733" s="25"/>
      <c r="E9733" s="91"/>
      <c r="F9733" s="98"/>
      <c r="G9733" s="23"/>
      <c r="H9733" s="23"/>
      <c r="I9733" s="23"/>
      <c r="J9733" s="14" t="e">
        <f ca="1">F9733-(G9733+(SUMIF('RELACION PAGO DE CAJA'!B$3:B$9173,A9733,'RELACION PAGO DE CAJA'!K$3:K$9173)+SUMIF('RELACION PAGO DE CAJA'!B$3:B$9173,A9733,'RELACION PAGO DE CAJA'!L$3:L$9173)+(SUMIF('RELACION PAGO DE CAJA'!B$3:B$9173,A9733,'RELACION PAGO DE CAJA'!M$3:M$408)+(SUMIF('RELACION PAGO DE CAJA'!B$3:B$9173,A9733,'RELACION PAGO DE CAJA'!N$3:N$9173)))))</f>
        <v>#REF!</v>
      </c>
    </row>
    <row r="9734" spans="1:10">
      <c r="A9734" s="16" t="str">
        <f t="shared" si="156"/>
        <v/>
      </c>
      <c r="B9734" s="93"/>
      <c r="C9734" s="97"/>
      <c r="D9734" s="25"/>
      <c r="E9734" s="91"/>
      <c r="F9734" s="98"/>
      <c r="G9734" s="23"/>
      <c r="H9734" s="23"/>
      <c r="I9734" s="23"/>
      <c r="J9734" s="14" t="e">
        <f ca="1">F9734-(G9734+(SUMIF('RELACION PAGO DE CAJA'!B$3:B$9173,A9734,'RELACION PAGO DE CAJA'!K$3:K$9173)+SUMIF('RELACION PAGO DE CAJA'!B$3:B$9173,A9734,'RELACION PAGO DE CAJA'!L$3:L$9173)+(SUMIF('RELACION PAGO DE CAJA'!B$3:B$9173,A9734,'RELACION PAGO DE CAJA'!M$3:M$408)+(SUMIF('RELACION PAGO DE CAJA'!B$3:B$9173,A9734,'RELACION PAGO DE CAJA'!N$3:N$9173)))))</f>
        <v>#REF!</v>
      </c>
    </row>
    <row r="9735" spans="1:10">
      <c r="A9735" s="16" t="str">
        <f t="shared" si="156"/>
        <v/>
      </c>
      <c r="B9735" s="93"/>
      <c r="C9735" s="97"/>
      <c r="D9735" s="25"/>
      <c r="E9735" s="91"/>
      <c r="F9735" s="98"/>
      <c r="G9735" s="23"/>
      <c r="H9735" s="23"/>
      <c r="I9735" s="23"/>
      <c r="J9735" s="14" t="e">
        <f ca="1">F9735-(G9735+(SUMIF('RELACION PAGO DE CAJA'!B$3:B$9173,A9735,'RELACION PAGO DE CAJA'!K$3:K$9173)+SUMIF('RELACION PAGO DE CAJA'!B$3:B$9173,A9735,'RELACION PAGO DE CAJA'!L$3:L$9173)+(SUMIF('RELACION PAGO DE CAJA'!B$3:B$9173,A9735,'RELACION PAGO DE CAJA'!M$3:M$408)+(SUMIF('RELACION PAGO DE CAJA'!B$3:B$9173,A9735,'RELACION PAGO DE CAJA'!N$3:N$9173)))))</f>
        <v>#REF!</v>
      </c>
    </row>
    <row r="9736" spans="1:10">
      <c r="A9736" s="16" t="str">
        <f t="shared" si="156"/>
        <v/>
      </c>
      <c r="B9736" s="93"/>
      <c r="C9736" s="97"/>
      <c r="D9736" s="25"/>
      <c r="E9736" s="91"/>
      <c r="F9736" s="98"/>
      <c r="G9736" s="23"/>
      <c r="H9736" s="23"/>
      <c r="I9736" s="23"/>
      <c r="J9736" s="14" t="e">
        <f ca="1">F9736-(G9736+(SUMIF('RELACION PAGO DE CAJA'!B$3:B$9173,A9736,'RELACION PAGO DE CAJA'!K$3:K$9173)+SUMIF('RELACION PAGO DE CAJA'!B$3:B$9173,A9736,'RELACION PAGO DE CAJA'!L$3:L$9173)+(SUMIF('RELACION PAGO DE CAJA'!B$3:B$9173,A9736,'RELACION PAGO DE CAJA'!M$3:M$408)+(SUMIF('RELACION PAGO DE CAJA'!B$3:B$9173,A9736,'RELACION PAGO DE CAJA'!N$3:N$9173)))))</f>
        <v>#REF!</v>
      </c>
    </row>
    <row r="9737" spans="1:10">
      <c r="A9737" s="16" t="str">
        <f t="shared" si="156"/>
        <v/>
      </c>
      <c r="B9737" s="93"/>
      <c r="C9737" s="97"/>
      <c r="D9737" s="25"/>
      <c r="E9737" s="91"/>
      <c r="F9737" s="98"/>
      <c r="G9737" s="23"/>
      <c r="H9737" s="23"/>
      <c r="I9737" s="23"/>
      <c r="J9737" s="14" t="e">
        <f ca="1">F9737-(G9737+(SUMIF('RELACION PAGO DE CAJA'!B$3:B$9173,A9737,'RELACION PAGO DE CAJA'!K$3:K$9173)+SUMIF('RELACION PAGO DE CAJA'!B$3:B$9173,A9737,'RELACION PAGO DE CAJA'!L$3:L$9173)+(SUMIF('RELACION PAGO DE CAJA'!B$3:B$9173,A9737,'RELACION PAGO DE CAJA'!M$3:M$408)+(SUMIF('RELACION PAGO DE CAJA'!B$3:B$9173,A9737,'RELACION PAGO DE CAJA'!N$3:N$9173)))))</f>
        <v>#REF!</v>
      </c>
    </row>
    <row r="9738" spans="1:10">
      <c r="A9738" s="16" t="str">
        <f t="shared" si="156"/>
        <v/>
      </c>
      <c r="B9738" s="93"/>
      <c r="C9738" s="97"/>
      <c r="D9738" s="25"/>
      <c r="E9738" s="91"/>
      <c r="F9738" s="98"/>
      <c r="G9738" s="23"/>
      <c r="H9738" s="23"/>
      <c r="I9738" s="23"/>
      <c r="J9738" s="14" t="e">
        <f ca="1">F9738-(G9738+(SUMIF('RELACION PAGO DE CAJA'!B$3:B$9173,A9738,'RELACION PAGO DE CAJA'!K$3:K$9173)+SUMIF('RELACION PAGO DE CAJA'!B$3:B$9173,A9738,'RELACION PAGO DE CAJA'!L$3:L$9173)+(SUMIF('RELACION PAGO DE CAJA'!B$3:B$9173,A9738,'RELACION PAGO DE CAJA'!M$3:M$408)+(SUMIF('RELACION PAGO DE CAJA'!B$3:B$9173,A9738,'RELACION PAGO DE CAJA'!N$3:N$9173)))))</f>
        <v>#REF!</v>
      </c>
    </row>
    <row r="9739" spans="1:10">
      <c r="A9739" s="16" t="str">
        <f t="shared" si="156"/>
        <v/>
      </c>
      <c r="B9739" s="93"/>
      <c r="C9739" s="97"/>
      <c r="D9739" s="25"/>
      <c r="E9739" s="91"/>
      <c r="F9739" s="98"/>
      <c r="G9739" s="23"/>
      <c r="H9739" s="23"/>
      <c r="I9739" s="23"/>
      <c r="J9739" s="14" t="e">
        <f ca="1">F9739-(G9739+(SUMIF('RELACION PAGO DE CAJA'!B$3:B$9173,A9739,'RELACION PAGO DE CAJA'!K$3:K$9173)+SUMIF('RELACION PAGO DE CAJA'!B$3:B$9173,A9739,'RELACION PAGO DE CAJA'!L$3:L$9173)+(SUMIF('RELACION PAGO DE CAJA'!B$3:B$9173,A9739,'RELACION PAGO DE CAJA'!M$3:M$408)+(SUMIF('RELACION PAGO DE CAJA'!B$3:B$9173,A9739,'RELACION PAGO DE CAJA'!N$3:N$9173)))))</f>
        <v>#REF!</v>
      </c>
    </row>
    <row r="9740" spans="1:10">
      <c r="A9740" s="16" t="str">
        <f t="shared" si="156"/>
        <v/>
      </c>
      <c r="B9740" s="93"/>
      <c r="C9740" s="97"/>
      <c r="D9740" s="25"/>
      <c r="E9740" s="91"/>
      <c r="F9740" s="98"/>
      <c r="G9740" s="23"/>
      <c r="H9740" s="23"/>
      <c r="I9740" s="23"/>
      <c r="J9740" s="14" t="e">
        <f ca="1">F9740-(G9740+(SUMIF('RELACION PAGO DE CAJA'!B$3:B$9173,A9740,'RELACION PAGO DE CAJA'!K$3:K$9173)+SUMIF('RELACION PAGO DE CAJA'!B$3:B$9173,A9740,'RELACION PAGO DE CAJA'!L$3:L$9173)+(SUMIF('RELACION PAGO DE CAJA'!B$3:B$9173,A9740,'RELACION PAGO DE CAJA'!M$3:M$408)+(SUMIF('RELACION PAGO DE CAJA'!B$3:B$9173,A9740,'RELACION PAGO DE CAJA'!N$3:N$9173)))))</f>
        <v>#REF!</v>
      </c>
    </row>
    <row r="9741" spans="1:10">
      <c r="A9741" s="16" t="str">
        <f t="shared" si="156"/>
        <v/>
      </c>
      <c r="B9741" s="93"/>
      <c r="C9741" s="97"/>
      <c r="D9741" s="25"/>
      <c r="E9741" s="91"/>
      <c r="F9741" s="98"/>
      <c r="G9741" s="23"/>
      <c r="H9741" s="23"/>
      <c r="I9741" s="23"/>
      <c r="J9741" s="14" t="e">
        <f ca="1">F9741-(G9741+(SUMIF('RELACION PAGO DE CAJA'!B$3:B$9173,A9741,'RELACION PAGO DE CAJA'!K$3:K$9173)+SUMIF('RELACION PAGO DE CAJA'!B$3:B$9173,A9741,'RELACION PAGO DE CAJA'!L$3:L$9173)+(SUMIF('RELACION PAGO DE CAJA'!B$3:B$9173,A9741,'RELACION PAGO DE CAJA'!M$3:M$408)+(SUMIF('RELACION PAGO DE CAJA'!B$3:B$9173,A9741,'RELACION PAGO DE CAJA'!N$3:N$9173)))))</f>
        <v>#REF!</v>
      </c>
    </row>
    <row r="9742" spans="1:10">
      <c r="A9742" s="16" t="str">
        <f t="shared" si="156"/>
        <v/>
      </c>
      <c r="B9742" s="93"/>
      <c r="C9742" s="97"/>
      <c r="D9742" s="25"/>
      <c r="E9742" s="91"/>
      <c r="F9742" s="98"/>
      <c r="G9742" s="23"/>
      <c r="H9742" s="23"/>
      <c r="I9742" s="23"/>
      <c r="J9742" s="14" t="e">
        <f ca="1">F9742-(G9742+(SUMIF('RELACION PAGO DE CAJA'!B$3:B$9173,A9742,'RELACION PAGO DE CAJA'!K$3:K$9173)+SUMIF('RELACION PAGO DE CAJA'!B$3:B$9173,A9742,'RELACION PAGO DE CAJA'!L$3:L$9173)+(SUMIF('RELACION PAGO DE CAJA'!B$3:B$9173,A9742,'RELACION PAGO DE CAJA'!M$3:M$408)+(SUMIF('RELACION PAGO DE CAJA'!B$3:B$9173,A9742,'RELACION PAGO DE CAJA'!N$3:N$9173)))))</f>
        <v>#REF!</v>
      </c>
    </row>
    <row r="9743" spans="1:10">
      <c r="A9743" s="16" t="str">
        <f t="shared" si="156"/>
        <v/>
      </c>
      <c r="B9743" s="93"/>
      <c r="C9743" s="97"/>
      <c r="D9743" s="25"/>
      <c r="E9743" s="91"/>
      <c r="F9743" s="98"/>
      <c r="G9743" s="23"/>
      <c r="H9743" s="23"/>
      <c r="I9743" s="23"/>
      <c r="J9743" s="14" t="e">
        <f ca="1">F9743-(G9743+(SUMIF('RELACION PAGO DE CAJA'!B$3:B$9173,A9743,'RELACION PAGO DE CAJA'!K$3:K$9173)+SUMIF('RELACION PAGO DE CAJA'!B$3:B$9173,A9743,'RELACION PAGO DE CAJA'!L$3:L$9173)+(SUMIF('RELACION PAGO DE CAJA'!B$3:B$9173,A9743,'RELACION PAGO DE CAJA'!M$3:M$408)+(SUMIF('RELACION PAGO DE CAJA'!B$3:B$9173,A9743,'RELACION PAGO DE CAJA'!N$3:N$9173)))))</f>
        <v>#REF!</v>
      </c>
    </row>
    <row r="9744" spans="1:10">
      <c r="A9744" s="16" t="str">
        <f t="shared" si="156"/>
        <v/>
      </c>
      <c r="B9744" s="93"/>
      <c r="C9744" s="97"/>
      <c r="D9744" s="25"/>
      <c r="E9744" s="91"/>
      <c r="F9744" s="98"/>
      <c r="G9744" s="23"/>
      <c r="H9744" s="23"/>
      <c r="I9744" s="23"/>
      <c r="J9744" s="14" t="e">
        <f ca="1">F9744-(G9744+(SUMIF('RELACION PAGO DE CAJA'!B$3:B$9173,A9744,'RELACION PAGO DE CAJA'!K$3:K$9173)+SUMIF('RELACION PAGO DE CAJA'!B$3:B$9173,A9744,'RELACION PAGO DE CAJA'!L$3:L$9173)+(SUMIF('RELACION PAGO DE CAJA'!B$3:B$9173,A9744,'RELACION PAGO DE CAJA'!M$3:M$408)+(SUMIF('RELACION PAGO DE CAJA'!B$3:B$9173,A9744,'RELACION PAGO DE CAJA'!N$3:N$9173)))))</f>
        <v>#REF!</v>
      </c>
    </row>
    <row r="9745" spans="1:10">
      <c r="A9745" s="16" t="str">
        <f t="shared" si="156"/>
        <v/>
      </c>
      <c r="B9745" s="93"/>
      <c r="C9745" s="97"/>
      <c r="D9745" s="25"/>
      <c r="E9745" s="91"/>
      <c r="F9745" s="98"/>
      <c r="G9745" s="23"/>
      <c r="H9745" s="23"/>
      <c r="I9745" s="23"/>
      <c r="J9745" s="14" t="e">
        <f ca="1">F9745-(G9745+(SUMIF('RELACION PAGO DE CAJA'!B$3:B$9173,A9745,'RELACION PAGO DE CAJA'!K$3:K$9173)+SUMIF('RELACION PAGO DE CAJA'!B$3:B$9173,A9745,'RELACION PAGO DE CAJA'!L$3:L$9173)+(SUMIF('RELACION PAGO DE CAJA'!B$3:B$9173,A9745,'RELACION PAGO DE CAJA'!M$3:M$408)+(SUMIF('RELACION PAGO DE CAJA'!B$3:B$9173,A9745,'RELACION PAGO DE CAJA'!N$3:N$9173)))))</f>
        <v>#REF!</v>
      </c>
    </row>
    <row r="9746" spans="1:10">
      <c r="A9746" s="16" t="str">
        <f t="shared" si="156"/>
        <v/>
      </c>
      <c r="B9746" s="93"/>
      <c r="C9746" s="97"/>
      <c r="D9746" s="25"/>
      <c r="E9746" s="91"/>
      <c r="F9746" s="98"/>
      <c r="G9746" s="23"/>
      <c r="H9746" s="23"/>
      <c r="I9746" s="23"/>
      <c r="J9746" s="14" t="e">
        <f ca="1">F9746-(G9746+(SUMIF('RELACION PAGO DE CAJA'!B$3:B$9173,A9746,'RELACION PAGO DE CAJA'!K$3:K$9173)+SUMIF('RELACION PAGO DE CAJA'!B$3:B$9173,A9746,'RELACION PAGO DE CAJA'!L$3:L$9173)+(SUMIF('RELACION PAGO DE CAJA'!B$3:B$9173,A9746,'RELACION PAGO DE CAJA'!M$3:M$408)+(SUMIF('RELACION PAGO DE CAJA'!B$3:B$9173,A9746,'RELACION PAGO DE CAJA'!N$3:N$9173)))))</f>
        <v>#REF!</v>
      </c>
    </row>
    <row r="9747" spans="1:10">
      <c r="A9747" s="16" t="str">
        <f t="shared" si="156"/>
        <v/>
      </c>
      <c r="B9747" s="93"/>
      <c r="C9747" s="97"/>
      <c r="D9747" s="25"/>
      <c r="E9747" s="91"/>
      <c r="F9747" s="98"/>
      <c r="G9747" s="23"/>
      <c r="H9747" s="23"/>
      <c r="I9747" s="23"/>
      <c r="J9747" s="14" t="e">
        <f ca="1">F9747-(G9747+(SUMIF('RELACION PAGO DE CAJA'!B$3:B$9173,A9747,'RELACION PAGO DE CAJA'!K$3:K$9173)+SUMIF('RELACION PAGO DE CAJA'!B$3:B$9173,A9747,'RELACION PAGO DE CAJA'!L$3:L$9173)+(SUMIF('RELACION PAGO DE CAJA'!B$3:B$9173,A9747,'RELACION PAGO DE CAJA'!M$3:M$408)+(SUMIF('RELACION PAGO DE CAJA'!B$3:B$9173,A9747,'RELACION PAGO DE CAJA'!N$3:N$9173)))))</f>
        <v>#REF!</v>
      </c>
    </row>
    <row r="9748" spans="1:10">
      <c r="A9748" s="16" t="str">
        <f t="shared" si="156"/>
        <v/>
      </c>
      <c r="B9748" s="93"/>
      <c r="C9748" s="97"/>
      <c r="D9748" s="25"/>
      <c r="E9748" s="91"/>
      <c r="F9748" s="98"/>
      <c r="G9748" s="23"/>
      <c r="H9748" s="23"/>
      <c r="I9748" s="23"/>
      <c r="J9748" s="14" t="e">
        <f ca="1">F9748-(G9748+(SUMIF('RELACION PAGO DE CAJA'!B$3:B$9173,A9748,'RELACION PAGO DE CAJA'!K$3:K$9173)+SUMIF('RELACION PAGO DE CAJA'!B$3:B$9173,A9748,'RELACION PAGO DE CAJA'!L$3:L$9173)+(SUMIF('RELACION PAGO DE CAJA'!B$3:B$9173,A9748,'RELACION PAGO DE CAJA'!M$3:M$408)+(SUMIF('RELACION PAGO DE CAJA'!B$3:B$9173,A9748,'RELACION PAGO DE CAJA'!N$3:N$9173)))))</f>
        <v>#REF!</v>
      </c>
    </row>
    <row r="9749" spans="1:10">
      <c r="A9749" s="16" t="str">
        <f t="shared" ref="A9749:A9812" si="157">CONCATENATE(B9749,D9749,E9749)</f>
        <v/>
      </c>
      <c r="B9749" s="93"/>
      <c r="C9749" s="97"/>
      <c r="D9749" s="25"/>
      <c r="E9749" s="91"/>
      <c r="F9749" s="98"/>
      <c r="G9749" s="23"/>
      <c r="H9749" s="23"/>
      <c r="I9749" s="23"/>
      <c r="J9749" s="14" t="e">
        <f ca="1">F9749-(G9749+(SUMIF('RELACION PAGO DE CAJA'!B$3:B$9173,A9749,'RELACION PAGO DE CAJA'!K$3:K$9173)+SUMIF('RELACION PAGO DE CAJA'!B$3:B$9173,A9749,'RELACION PAGO DE CAJA'!L$3:L$9173)+(SUMIF('RELACION PAGO DE CAJA'!B$3:B$9173,A9749,'RELACION PAGO DE CAJA'!M$3:M$408)+(SUMIF('RELACION PAGO DE CAJA'!B$3:B$9173,A9749,'RELACION PAGO DE CAJA'!N$3:N$9173)))))</f>
        <v>#REF!</v>
      </c>
    </row>
    <row r="9750" spans="1:10">
      <c r="A9750" s="16" t="str">
        <f t="shared" si="157"/>
        <v/>
      </c>
      <c r="B9750" s="93"/>
      <c r="C9750" s="97"/>
      <c r="D9750" s="25"/>
      <c r="E9750" s="91"/>
      <c r="F9750" s="98"/>
      <c r="G9750" s="23"/>
      <c r="H9750" s="23"/>
      <c r="I9750" s="23"/>
      <c r="J9750" s="14" t="e">
        <f ca="1">F9750-(G9750+(SUMIF('RELACION PAGO DE CAJA'!B$3:B$9173,A9750,'RELACION PAGO DE CAJA'!K$3:K$9173)+SUMIF('RELACION PAGO DE CAJA'!B$3:B$9173,A9750,'RELACION PAGO DE CAJA'!L$3:L$9173)+(SUMIF('RELACION PAGO DE CAJA'!B$3:B$9173,A9750,'RELACION PAGO DE CAJA'!M$3:M$408)+(SUMIF('RELACION PAGO DE CAJA'!B$3:B$9173,A9750,'RELACION PAGO DE CAJA'!N$3:N$9173)))))</f>
        <v>#REF!</v>
      </c>
    </row>
    <row r="9751" spans="1:10">
      <c r="A9751" s="16" t="str">
        <f t="shared" si="157"/>
        <v/>
      </c>
      <c r="B9751" s="93"/>
      <c r="C9751" s="97"/>
      <c r="D9751" s="25"/>
      <c r="E9751" s="91"/>
      <c r="F9751" s="98"/>
      <c r="G9751" s="23"/>
      <c r="H9751" s="23"/>
      <c r="I9751" s="23"/>
      <c r="J9751" s="14" t="e">
        <f ca="1">F9751-(G9751+(SUMIF('RELACION PAGO DE CAJA'!B$3:B$9173,A9751,'RELACION PAGO DE CAJA'!K$3:K$9173)+SUMIF('RELACION PAGO DE CAJA'!B$3:B$9173,A9751,'RELACION PAGO DE CAJA'!L$3:L$9173)+(SUMIF('RELACION PAGO DE CAJA'!B$3:B$9173,A9751,'RELACION PAGO DE CAJA'!M$3:M$408)+(SUMIF('RELACION PAGO DE CAJA'!B$3:B$9173,A9751,'RELACION PAGO DE CAJA'!N$3:N$9173)))))</f>
        <v>#REF!</v>
      </c>
    </row>
    <row r="9752" spans="1:10">
      <c r="A9752" s="16" t="str">
        <f t="shared" si="157"/>
        <v/>
      </c>
      <c r="B9752" s="93"/>
      <c r="C9752" s="97"/>
      <c r="D9752" s="25"/>
      <c r="E9752" s="91"/>
      <c r="F9752" s="98"/>
      <c r="G9752" s="23"/>
      <c r="H9752" s="23"/>
      <c r="I9752" s="23"/>
      <c r="J9752" s="14" t="e">
        <f ca="1">F9752-(G9752+(SUMIF('RELACION PAGO DE CAJA'!B$3:B$9173,A9752,'RELACION PAGO DE CAJA'!K$3:K$9173)+SUMIF('RELACION PAGO DE CAJA'!B$3:B$9173,A9752,'RELACION PAGO DE CAJA'!L$3:L$9173)+(SUMIF('RELACION PAGO DE CAJA'!B$3:B$9173,A9752,'RELACION PAGO DE CAJA'!M$3:M$408)+(SUMIF('RELACION PAGO DE CAJA'!B$3:B$9173,A9752,'RELACION PAGO DE CAJA'!N$3:N$9173)))))</f>
        <v>#REF!</v>
      </c>
    </row>
    <row r="9753" spans="1:10">
      <c r="A9753" s="16" t="str">
        <f t="shared" si="157"/>
        <v/>
      </c>
      <c r="B9753" s="93"/>
      <c r="C9753" s="97"/>
      <c r="D9753" s="25"/>
      <c r="E9753" s="91"/>
      <c r="F9753" s="98"/>
      <c r="G9753" s="23"/>
      <c r="H9753" s="23"/>
      <c r="I9753" s="23"/>
      <c r="J9753" s="14" t="e">
        <f ca="1">F9753-(G9753+(SUMIF('RELACION PAGO DE CAJA'!B$3:B$9173,A9753,'RELACION PAGO DE CAJA'!K$3:K$9173)+SUMIF('RELACION PAGO DE CAJA'!B$3:B$9173,A9753,'RELACION PAGO DE CAJA'!L$3:L$9173)+(SUMIF('RELACION PAGO DE CAJA'!B$3:B$9173,A9753,'RELACION PAGO DE CAJA'!M$3:M$408)+(SUMIF('RELACION PAGO DE CAJA'!B$3:B$9173,A9753,'RELACION PAGO DE CAJA'!N$3:N$9173)))))</f>
        <v>#REF!</v>
      </c>
    </row>
    <row r="9754" spans="1:10">
      <c r="A9754" s="16" t="str">
        <f t="shared" si="157"/>
        <v/>
      </c>
      <c r="B9754" s="93"/>
      <c r="C9754" s="97"/>
      <c r="D9754" s="25"/>
      <c r="E9754" s="91"/>
      <c r="F9754" s="98"/>
      <c r="G9754" s="23"/>
      <c r="H9754" s="23"/>
      <c r="I9754" s="23"/>
      <c r="J9754" s="14" t="e">
        <f ca="1">F9754-(G9754+(SUMIF('RELACION PAGO DE CAJA'!B$3:B$9173,A9754,'RELACION PAGO DE CAJA'!K$3:K$9173)+SUMIF('RELACION PAGO DE CAJA'!B$3:B$9173,A9754,'RELACION PAGO DE CAJA'!L$3:L$9173)+(SUMIF('RELACION PAGO DE CAJA'!B$3:B$9173,A9754,'RELACION PAGO DE CAJA'!M$3:M$408)+(SUMIF('RELACION PAGO DE CAJA'!B$3:B$9173,A9754,'RELACION PAGO DE CAJA'!N$3:N$9173)))))</f>
        <v>#REF!</v>
      </c>
    </row>
    <row r="9755" spans="1:10">
      <c r="A9755" s="16" t="str">
        <f t="shared" si="157"/>
        <v/>
      </c>
      <c r="B9755" s="93"/>
      <c r="C9755" s="97"/>
      <c r="D9755" s="25"/>
      <c r="E9755" s="91"/>
      <c r="F9755" s="98"/>
      <c r="G9755" s="23"/>
      <c r="H9755" s="23"/>
      <c r="I9755" s="23"/>
      <c r="J9755" s="14" t="e">
        <f ca="1">F9755-(G9755+(SUMIF('RELACION PAGO DE CAJA'!B$3:B$9173,A9755,'RELACION PAGO DE CAJA'!K$3:K$9173)+SUMIF('RELACION PAGO DE CAJA'!B$3:B$9173,A9755,'RELACION PAGO DE CAJA'!L$3:L$9173)+(SUMIF('RELACION PAGO DE CAJA'!B$3:B$9173,A9755,'RELACION PAGO DE CAJA'!M$3:M$408)+(SUMIF('RELACION PAGO DE CAJA'!B$3:B$9173,A9755,'RELACION PAGO DE CAJA'!N$3:N$9173)))))</f>
        <v>#REF!</v>
      </c>
    </row>
    <row r="9756" spans="1:10">
      <c r="A9756" s="16" t="str">
        <f t="shared" si="157"/>
        <v/>
      </c>
      <c r="B9756" s="93"/>
      <c r="C9756" s="97"/>
      <c r="D9756" s="25"/>
      <c r="E9756" s="91"/>
      <c r="F9756" s="98"/>
      <c r="G9756" s="23"/>
      <c r="H9756" s="23"/>
      <c r="I9756" s="23"/>
      <c r="J9756" s="14" t="e">
        <f ca="1">F9756-(G9756+(SUMIF('RELACION PAGO DE CAJA'!B$3:B$9173,A9756,'RELACION PAGO DE CAJA'!K$3:K$9173)+SUMIF('RELACION PAGO DE CAJA'!B$3:B$9173,A9756,'RELACION PAGO DE CAJA'!L$3:L$9173)+(SUMIF('RELACION PAGO DE CAJA'!B$3:B$9173,A9756,'RELACION PAGO DE CAJA'!M$3:M$408)+(SUMIF('RELACION PAGO DE CAJA'!B$3:B$9173,A9756,'RELACION PAGO DE CAJA'!N$3:N$9173)))))</f>
        <v>#REF!</v>
      </c>
    </row>
    <row r="9757" spans="1:10">
      <c r="A9757" s="16" t="str">
        <f t="shared" si="157"/>
        <v/>
      </c>
      <c r="B9757" s="93"/>
      <c r="C9757" s="97"/>
      <c r="D9757" s="25"/>
      <c r="E9757" s="91"/>
      <c r="F9757" s="98"/>
      <c r="G9757" s="23"/>
      <c r="H9757" s="23"/>
      <c r="I9757" s="23"/>
      <c r="J9757" s="14" t="e">
        <f ca="1">F9757-(G9757+(SUMIF('RELACION PAGO DE CAJA'!B$3:B$9173,A9757,'RELACION PAGO DE CAJA'!K$3:K$9173)+SUMIF('RELACION PAGO DE CAJA'!B$3:B$9173,A9757,'RELACION PAGO DE CAJA'!L$3:L$9173)+(SUMIF('RELACION PAGO DE CAJA'!B$3:B$9173,A9757,'RELACION PAGO DE CAJA'!M$3:M$408)+(SUMIF('RELACION PAGO DE CAJA'!B$3:B$9173,A9757,'RELACION PAGO DE CAJA'!N$3:N$9173)))))</f>
        <v>#REF!</v>
      </c>
    </row>
    <row r="9758" spans="1:10">
      <c r="A9758" s="16" t="str">
        <f t="shared" si="157"/>
        <v/>
      </c>
      <c r="B9758" s="93"/>
      <c r="C9758" s="97"/>
      <c r="D9758" s="25"/>
      <c r="E9758" s="91"/>
      <c r="F9758" s="98"/>
      <c r="G9758" s="23"/>
      <c r="H9758" s="23"/>
      <c r="I9758" s="23"/>
      <c r="J9758" s="14" t="e">
        <f ca="1">F9758-(G9758+(SUMIF('RELACION PAGO DE CAJA'!B$3:B$9173,A9758,'RELACION PAGO DE CAJA'!K$3:K$9173)+SUMIF('RELACION PAGO DE CAJA'!B$3:B$9173,A9758,'RELACION PAGO DE CAJA'!L$3:L$9173)+(SUMIF('RELACION PAGO DE CAJA'!B$3:B$9173,A9758,'RELACION PAGO DE CAJA'!M$3:M$408)+(SUMIF('RELACION PAGO DE CAJA'!B$3:B$9173,A9758,'RELACION PAGO DE CAJA'!N$3:N$9173)))))</f>
        <v>#REF!</v>
      </c>
    </row>
    <row r="9759" spans="1:10">
      <c r="A9759" s="16" t="str">
        <f t="shared" si="157"/>
        <v/>
      </c>
      <c r="B9759" s="93"/>
      <c r="C9759" s="97"/>
      <c r="D9759" s="25"/>
      <c r="E9759" s="91"/>
      <c r="F9759" s="98"/>
      <c r="G9759" s="23"/>
      <c r="H9759" s="23"/>
      <c r="I9759" s="23"/>
      <c r="J9759" s="14" t="e">
        <f ca="1">F9759-(G9759+(SUMIF('RELACION PAGO DE CAJA'!B$3:B$9173,A9759,'RELACION PAGO DE CAJA'!K$3:K$9173)+SUMIF('RELACION PAGO DE CAJA'!B$3:B$9173,A9759,'RELACION PAGO DE CAJA'!L$3:L$9173)+(SUMIF('RELACION PAGO DE CAJA'!B$3:B$9173,A9759,'RELACION PAGO DE CAJA'!M$3:M$408)+(SUMIF('RELACION PAGO DE CAJA'!B$3:B$9173,A9759,'RELACION PAGO DE CAJA'!N$3:N$9173)))))</f>
        <v>#REF!</v>
      </c>
    </row>
    <row r="9760" spans="1:10">
      <c r="A9760" s="16" t="str">
        <f t="shared" si="157"/>
        <v/>
      </c>
      <c r="B9760" s="93"/>
      <c r="C9760" s="97"/>
      <c r="D9760" s="25"/>
      <c r="E9760" s="91"/>
      <c r="F9760" s="98"/>
      <c r="G9760" s="23"/>
      <c r="H9760" s="23"/>
      <c r="I9760" s="23"/>
      <c r="J9760" s="14" t="e">
        <f ca="1">F9760-(G9760+(SUMIF('RELACION PAGO DE CAJA'!B$3:B$9173,A9760,'RELACION PAGO DE CAJA'!K$3:K$9173)+SUMIF('RELACION PAGO DE CAJA'!B$3:B$9173,A9760,'RELACION PAGO DE CAJA'!L$3:L$9173)+(SUMIF('RELACION PAGO DE CAJA'!B$3:B$9173,A9760,'RELACION PAGO DE CAJA'!M$3:M$408)+(SUMIF('RELACION PAGO DE CAJA'!B$3:B$9173,A9760,'RELACION PAGO DE CAJA'!N$3:N$9173)))))</f>
        <v>#REF!</v>
      </c>
    </row>
    <row r="9761" spans="1:10">
      <c r="A9761" s="16" t="str">
        <f t="shared" si="157"/>
        <v/>
      </c>
      <c r="B9761" s="93"/>
      <c r="C9761" s="97"/>
      <c r="D9761" s="25"/>
      <c r="E9761" s="91"/>
      <c r="F9761" s="98"/>
      <c r="G9761" s="23"/>
      <c r="H9761" s="23"/>
      <c r="I9761" s="23"/>
      <c r="J9761" s="14" t="e">
        <f ca="1">F9761-(G9761+(SUMIF('RELACION PAGO DE CAJA'!B$3:B$9173,A9761,'RELACION PAGO DE CAJA'!K$3:K$9173)+SUMIF('RELACION PAGO DE CAJA'!B$3:B$9173,A9761,'RELACION PAGO DE CAJA'!L$3:L$9173)+(SUMIF('RELACION PAGO DE CAJA'!B$3:B$9173,A9761,'RELACION PAGO DE CAJA'!M$3:M$408)+(SUMIF('RELACION PAGO DE CAJA'!B$3:B$9173,A9761,'RELACION PAGO DE CAJA'!N$3:N$9173)))))</f>
        <v>#REF!</v>
      </c>
    </row>
    <row r="9762" spans="1:10">
      <c r="A9762" s="16" t="str">
        <f t="shared" si="157"/>
        <v/>
      </c>
      <c r="B9762" s="93"/>
      <c r="C9762" s="97"/>
      <c r="D9762" s="25"/>
      <c r="E9762" s="91"/>
      <c r="F9762" s="98"/>
      <c r="G9762" s="23"/>
      <c r="H9762" s="23"/>
      <c r="I9762" s="23"/>
      <c r="J9762" s="14" t="e">
        <f ca="1">F9762-(G9762+(SUMIF('RELACION PAGO DE CAJA'!B$3:B$9173,A9762,'RELACION PAGO DE CAJA'!K$3:K$9173)+SUMIF('RELACION PAGO DE CAJA'!B$3:B$9173,A9762,'RELACION PAGO DE CAJA'!L$3:L$9173)+(SUMIF('RELACION PAGO DE CAJA'!B$3:B$9173,A9762,'RELACION PAGO DE CAJA'!M$3:M$408)+(SUMIF('RELACION PAGO DE CAJA'!B$3:B$9173,A9762,'RELACION PAGO DE CAJA'!N$3:N$9173)))))</f>
        <v>#REF!</v>
      </c>
    </row>
    <row r="9763" spans="1:10">
      <c r="A9763" s="16" t="str">
        <f t="shared" si="157"/>
        <v/>
      </c>
      <c r="B9763" s="93"/>
      <c r="C9763" s="97"/>
      <c r="D9763" s="25"/>
      <c r="E9763" s="91"/>
      <c r="F9763" s="98"/>
      <c r="G9763" s="23"/>
      <c r="H9763" s="23"/>
      <c r="I9763" s="23"/>
      <c r="J9763" s="14" t="e">
        <f ca="1">F9763-(G9763+(SUMIF('RELACION PAGO DE CAJA'!B$3:B$9173,A9763,'RELACION PAGO DE CAJA'!K$3:K$9173)+SUMIF('RELACION PAGO DE CAJA'!B$3:B$9173,A9763,'RELACION PAGO DE CAJA'!L$3:L$9173)+(SUMIF('RELACION PAGO DE CAJA'!B$3:B$9173,A9763,'RELACION PAGO DE CAJA'!M$3:M$408)+(SUMIF('RELACION PAGO DE CAJA'!B$3:B$9173,A9763,'RELACION PAGO DE CAJA'!N$3:N$9173)))))</f>
        <v>#REF!</v>
      </c>
    </row>
    <row r="9764" spans="1:10">
      <c r="A9764" s="16" t="str">
        <f t="shared" si="157"/>
        <v/>
      </c>
      <c r="B9764" s="93"/>
      <c r="C9764" s="97"/>
      <c r="D9764" s="25"/>
      <c r="E9764" s="91"/>
      <c r="F9764" s="98"/>
      <c r="G9764" s="23"/>
      <c r="H9764" s="23"/>
      <c r="I9764" s="23"/>
      <c r="J9764" s="14" t="e">
        <f ca="1">F9764-(G9764+(SUMIF('RELACION PAGO DE CAJA'!B$3:B$9173,A9764,'RELACION PAGO DE CAJA'!K$3:K$9173)+SUMIF('RELACION PAGO DE CAJA'!B$3:B$9173,A9764,'RELACION PAGO DE CAJA'!L$3:L$9173)+(SUMIF('RELACION PAGO DE CAJA'!B$3:B$9173,A9764,'RELACION PAGO DE CAJA'!M$3:M$408)+(SUMIF('RELACION PAGO DE CAJA'!B$3:B$9173,A9764,'RELACION PAGO DE CAJA'!N$3:N$9173)))))</f>
        <v>#REF!</v>
      </c>
    </row>
    <row r="9765" spans="1:10">
      <c r="A9765" s="16" t="str">
        <f t="shared" si="157"/>
        <v/>
      </c>
      <c r="B9765" s="93"/>
      <c r="C9765" s="97"/>
      <c r="D9765" s="25"/>
      <c r="E9765" s="91"/>
      <c r="F9765" s="98"/>
      <c r="G9765" s="23"/>
      <c r="H9765" s="23"/>
      <c r="I9765" s="23"/>
      <c r="J9765" s="14" t="e">
        <f ca="1">F9765-(G9765+(SUMIF('RELACION PAGO DE CAJA'!B$3:B$9173,A9765,'RELACION PAGO DE CAJA'!K$3:K$9173)+SUMIF('RELACION PAGO DE CAJA'!B$3:B$9173,A9765,'RELACION PAGO DE CAJA'!L$3:L$9173)+(SUMIF('RELACION PAGO DE CAJA'!B$3:B$9173,A9765,'RELACION PAGO DE CAJA'!M$3:M$408)+(SUMIF('RELACION PAGO DE CAJA'!B$3:B$9173,A9765,'RELACION PAGO DE CAJA'!N$3:N$9173)))))</f>
        <v>#REF!</v>
      </c>
    </row>
    <row r="9766" spans="1:10">
      <c r="A9766" s="16" t="str">
        <f t="shared" si="157"/>
        <v/>
      </c>
      <c r="B9766" s="93"/>
      <c r="C9766" s="97"/>
      <c r="D9766" s="25"/>
      <c r="E9766" s="91"/>
      <c r="F9766" s="98"/>
      <c r="G9766" s="23"/>
      <c r="H9766" s="23"/>
      <c r="I9766" s="23"/>
      <c r="J9766" s="14" t="e">
        <f ca="1">F9766-(G9766+(SUMIF('RELACION PAGO DE CAJA'!B$3:B$9173,A9766,'RELACION PAGO DE CAJA'!K$3:K$9173)+SUMIF('RELACION PAGO DE CAJA'!B$3:B$9173,A9766,'RELACION PAGO DE CAJA'!L$3:L$9173)+(SUMIF('RELACION PAGO DE CAJA'!B$3:B$9173,A9766,'RELACION PAGO DE CAJA'!M$3:M$408)+(SUMIF('RELACION PAGO DE CAJA'!B$3:B$9173,A9766,'RELACION PAGO DE CAJA'!N$3:N$9173)))))</f>
        <v>#REF!</v>
      </c>
    </row>
    <row r="9767" spans="1:10">
      <c r="A9767" s="16" t="str">
        <f t="shared" si="157"/>
        <v/>
      </c>
      <c r="B9767" s="93"/>
      <c r="C9767" s="97"/>
      <c r="D9767" s="25"/>
      <c r="E9767" s="91"/>
      <c r="F9767" s="98"/>
      <c r="G9767" s="23"/>
      <c r="H9767" s="23"/>
      <c r="I9767" s="23"/>
      <c r="J9767" s="14" t="e">
        <f ca="1">F9767-(G9767+(SUMIF('RELACION PAGO DE CAJA'!B$3:B$9173,A9767,'RELACION PAGO DE CAJA'!K$3:K$9173)+SUMIF('RELACION PAGO DE CAJA'!B$3:B$9173,A9767,'RELACION PAGO DE CAJA'!L$3:L$9173)+(SUMIF('RELACION PAGO DE CAJA'!B$3:B$9173,A9767,'RELACION PAGO DE CAJA'!M$3:M$408)+(SUMIF('RELACION PAGO DE CAJA'!B$3:B$9173,A9767,'RELACION PAGO DE CAJA'!N$3:N$9173)))))</f>
        <v>#REF!</v>
      </c>
    </row>
    <row r="9768" spans="1:10">
      <c r="A9768" s="16" t="str">
        <f t="shared" si="157"/>
        <v/>
      </c>
      <c r="B9768" s="93"/>
      <c r="C9768" s="97"/>
      <c r="D9768" s="25"/>
      <c r="E9768" s="91"/>
      <c r="F9768" s="98"/>
      <c r="G9768" s="23"/>
      <c r="H9768" s="23"/>
      <c r="I9768" s="23"/>
      <c r="J9768" s="14" t="e">
        <f ca="1">F9768-(G9768+(SUMIF('RELACION PAGO DE CAJA'!B$3:B$9173,A9768,'RELACION PAGO DE CAJA'!K$3:K$9173)+SUMIF('RELACION PAGO DE CAJA'!B$3:B$9173,A9768,'RELACION PAGO DE CAJA'!L$3:L$9173)+(SUMIF('RELACION PAGO DE CAJA'!B$3:B$9173,A9768,'RELACION PAGO DE CAJA'!M$3:M$408)+(SUMIF('RELACION PAGO DE CAJA'!B$3:B$9173,A9768,'RELACION PAGO DE CAJA'!N$3:N$9173)))))</f>
        <v>#REF!</v>
      </c>
    </row>
    <row r="9769" spans="1:10">
      <c r="A9769" s="16" t="str">
        <f t="shared" si="157"/>
        <v/>
      </c>
      <c r="B9769" s="93"/>
      <c r="C9769" s="97"/>
      <c r="D9769" s="25"/>
      <c r="E9769" s="91"/>
      <c r="F9769" s="98"/>
      <c r="G9769" s="23"/>
      <c r="H9769" s="23"/>
      <c r="I9769" s="23"/>
      <c r="J9769" s="14" t="e">
        <f ca="1">F9769-(G9769+(SUMIF('RELACION PAGO DE CAJA'!B$3:B$9173,A9769,'RELACION PAGO DE CAJA'!K$3:K$9173)+SUMIF('RELACION PAGO DE CAJA'!B$3:B$9173,A9769,'RELACION PAGO DE CAJA'!L$3:L$9173)+(SUMIF('RELACION PAGO DE CAJA'!B$3:B$9173,A9769,'RELACION PAGO DE CAJA'!M$3:M$408)+(SUMIF('RELACION PAGO DE CAJA'!B$3:B$9173,A9769,'RELACION PAGO DE CAJA'!N$3:N$9173)))))</f>
        <v>#REF!</v>
      </c>
    </row>
    <row r="9770" spans="1:10">
      <c r="A9770" s="16" t="str">
        <f t="shared" si="157"/>
        <v/>
      </c>
      <c r="B9770" s="93"/>
      <c r="C9770" s="97"/>
      <c r="D9770" s="25"/>
      <c r="E9770" s="91"/>
      <c r="F9770" s="98"/>
      <c r="G9770" s="23"/>
      <c r="H9770" s="23"/>
      <c r="I9770" s="23"/>
      <c r="J9770" s="14" t="e">
        <f ca="1">F9770-(G9770+(SUMIF('RELACION PAGO DE CAJA'!B$3:B$9173,A9770,'RELACION PAGO DE CAJA'!K$3:K$9173)+SUMIF('RELACION PAGO DE CAJA'!B$3:B$9173,A9770,'RELACION PAGO DE CAJA'!L$3:L$9173)+(SUMIF('RELACION PAGO DE CAJA'!B$3:B$9173,A9770,'RELACION PAGO DE CAJA'!M$3:M$408)+(SUMIF('RELACION PAGO DE CAJA'!B$3:B$9173,A9770,'RELACION PAGO DE CAJA'!N$3:N$9173)))))</f>
        <v>#REF!</v>
      </c>
    </row>
    <row r="9771" spans="1:10">
      <c r="A9771" s="16" t="str">
        <f t="shared" si="157"/>
        <v/>
      </c>
      <c r="B9771" s="93"/>
      <c r="C9771" s="97"/>
      <c r="D9771" s="25"/>
      <c r="E9771" s="91"/>
      <c r="F9771" s="98"/>
      <c r="G9771" s="23"/>
      <c r="H9771" s="23"/>
      <c r="I9771" s="23"/>
      <c r="J9771" s="14" t="e">
        <f ca="1">F9771-(G9771+(SUMIF('RELACION PAGO DE CAJA'!B$3:B$9173,A9771,'RELACION PAGO DE CAJA'!K$3:K$9173)+SUMIF('RELACION PAGO DE CAJA'!B$3:B$9173,A9771,'RELACION PAGO DE CAJA'!L$3:L$9173)+(SUMIF('RELACION PAGO DE CAJA'!B$3:B$9173,A9771,'RELACION PAGO DE CAJA'!M$3:M$408)+(SUMIF('RELACION PAGO DE CAJA'!B$3:B$9173,A9771,'RELACION PAGO DE CAJA'!N$3:N$9173)))))</f>
        <v>#REF!</v>
      </c>
    </row>
    <row r="9772" spans="1:10">
      <c r="A9772" s="16" t="str">
        <f t="shared" si="157"/>
        <v/>
      </c>
      <c r="B9772" s="93"/>
      <c r="C9772" s="97"/>
      <c r="D9772" s="25"/>
      <c r="E9772" s="91"/>
      <c r="F9772" s="98"/>
      <c r="G9772" s="23"/>
      <c r="H9772" s="23"/>
      <c r="I9772" s="23"/>
      <c r="J9772" s="14" t="e">
        <f ca="1">F9772-(G9772+(SUMIF('RELACION PAGO DE CAJA'!B$3:B$9173,A9772,'RELACION PAGO DE CAJA'!K$3:K$9173)+SUMIF('RELACION PAGO DE CAJA'!B$3:B$9173,A9772,'RELACION PAGO DE CAJA'!L$3:L$9173)+(SUMIF('RELACION PAGO DE CAJA'!B$3:B$9173,A9772,'RELACION PAGO DE CAJA'!M$3:M$408)+(SUMIF('RELACION PAGO DE CAJA'!B$3:B$9173,A9772,'RELACION PAGO DE CAJA'!N$3:N$9173)))))</f>
        <v>#REF!</v>
      </c>
    </row>
    <row r="9773" spans="1:10">
      <c r="A9773" s="16" t="str">
        <f t="shared" si="157"/>
        <v/>
      </c>
      <c r="B9773" s="93"/>
      <c r="C9773" s="97"/>
      <c r="D9773" s="25"/>
      <c r="E9773" s="91"/>
      <c r="F9773" s="98"/>
      <c r="G9773" s="23"/>
      <c r="H9773" s="23"/>
      <c r="I9773" s="23"/>
      <c r="J9773" s="14" t="e">
        <f ca="1">F9773-(G9773+(SUMIF('RELACION PAGO DE CAJA'!B$3:B$9173,A9773,'RELACION PAGO DE CAJA'!K$3:K$9173)+SUMIF('RELACION PAGO DE CAJA'!B$3:B$9173,A9773,'RELACION PAGO DE CAJA'!L$3:L$9173)+(SUMIF('RELACION PAGO DE CAJA'!B$3:B$9173,A9773,'RELACION PAGO DE CAJA'!M$3:M$408)+(SUMIF('RELACION PAGO DE CAJA'!B$3:B$9173,A9773,'RELACION PAGO DE CAJA'!N$3:N$9173)))))</f>
        <v>#REF!</v>
      </c>
    </row>
    <row r="9774" spans="1:10">
      <c r="A9774" s="16" t="str">
        <f t="shared" si="157"/>
        <v/>
      </c>
      <c r="B9774" s="93"/>
      <c r="C9774" s="97"/>
      <c r="D9774" s="25"/>
      <c r="E9774" s="91"/>
      <c r="F9774" s="98"/>
      <c r="G9774" s="23"/>
      <c r="H9774" s="23"/>
      <c r="I9774" s="23"/>
      <c r="J9774" s="14" t="e">
        <f ca="1">F9774-(G9774+(SUMIF('RELACION PAGO DE CAJA'!B$3:B$9173,A9774,'RELACION PAGO DE CAJA'!K$3:K$9173)+SUMIF('RELACION PAGO DE CAJA'!B$3:B$9173,A9774,'RELACION PAGO DE CAJA'!L$3:L$9173)+(SUMIF('RELACION PAGO DE CAJA'!B$3:B$9173,A9774,'RELACION PAGO DE CAJA'!M$3:M$408)+(SUMIF('RELACION PAGO DE CAJA'!B$3:B$9173,A9774,'RELACION PAGO DE CAJA'!N$3:N$9173)))))</f>
        <v>#REF!</v>
      </c>
    </row>
    <row r="9775" spans="1:10">
      <c r="A9775" s="16" t="str">
        <f t="shared" si="157"/>
        <v/>
      </c>
      <c r="B9775" s="93"/>
      <c r="C9775" s="97"/>
      <c r="D9775" s="25"/>
      <c r="E9775" s="91"/>
      <c r="F9775" s="98"/>
      <c r="G9775" s="23"/>
      <c r="H9775" s="23"/>
      <c r="I9775" s="23"/>
      <c r="J9775" s="14" t="e">
        <f ca="1">F9775-(G9775+(SUMIF('RELACION PAGO DE CAJA'!B$3:B$9173,A9775,'RELACION PAGO DE CAJA'!K$3:K$9173)+SUMIF('RELACION PAGO DE CAJA'!B$3:B$9173,A9775,'RELACION PAGO DE CAJA'!L$3:L$9173)+(SUMIF('RELACION PAGO DE CAJA'!B$3:B$9173,A9775,'RELACION PAGO DE CAJA'!M$3:M$408)+(SUMIF('RELACION PAGO DE CAJA'!B$3:B$9173,A9775,'RELACION PAGO DE CAJA'!N$3:N$9173)))))</f>
        <v>#REF!</v>
      </c>
    </row>
    <row r="9776" spans="1:10">
      <c r="A9776" s="16" t="str">
        <f t="shared" si="157"/>
        <v/>
      </c>
      <c r="B9776" s="93"/>
      <c r="C9776" s="97"/>
      <c r="D9776" s="25"/>
      <c r="E9776" s="91"/>
      <c r="F9776" s="98"/>
      <c r="G9776" s="23"/>
      <c r="H9776" s="23"/>
      <c r="I9776" s="23"/>
      <c r="J9776" s="14" t="e">
        <f ca="1">F9776-(G9776+(SUMIF('RELACION PAGO DE CAJA'!B$3:B$9173,A9776,'RELACION PAGO DE CAJA'!K$3:K$9173)+SUMIF('RELACION PAGO DE CAJA'!B$3:B$9173,A9776,'RELACION PAGO DE CAJA'!L$3:L$9173)+(SUMIF('RELACION PAGO DE CAJA'!B$3:B$9173,A9776,'RELACION PAGO DE CAJA'!M$3:M$408)+(SUMIF('RELACION PAGO DE CAJA'!B$3:B$9173,A9776,'RELACION PAGO DE CAJA'!N$3:N$9173)))))</f>
        <v>#REF!</v>
      </c>
    </row>
    <row r="9777" spans="1:10">
      <c r="A9777" s="16" t="str">
        <f t="shared" si="157"/>
        <v/>
      </c>
      <c r="B9777" s="93"/>
      <c r="C9777" s="97"/>
      <c r="D9777" s="25"/>
      <c r="E9777" s="91"/>
      <c r="F9777" s="98"/>
      <c r="G9777" s="23"/>
      <c r="H9777" s="23"/>
      <c r="I9777" s="23"/>
      <c r="J9777" s="14" t="e">
        <f ca="1">F9777-(G9777+(SUMIF('RELACION PAGO DE CAJA'!B$3:B$9173,A9777,'RELACION PAGO DE CAJA'!K$3:K$9173)+SUMIF('RELACION PAGO DE CAJA'!B$3:B$9173,A9777,'RELACION PAGO DE CAJA'!L$3:L$9173)+(SUMIF('RELACION PAGO DE CAJA'!B$3:B$9173,A9777,'RELACION PAGO DE CAJA'!M$3:M$408)+(SUMIF('RELACION PAGO DE CAJA'!B$3:B$9173,A9777,'RELACION PAGO DE CAJA'!N$3:N$9173)))))</f>
        <v>#REF!</v>
      </c>
    </row>
    <row r="9778" spans="1:10">
      <c r="A9778" s="16" t="str">
        <f t="shared" si="157"/>
        <v/>
      </c>
      <c r="B9778" s="93"/>
      <c r="C9778" s="97"/>
      <c r="D9778" s="25"/>
      <c r="E9778" s="91"/>
      <c r="F9778" s="98"/>
      <c r="G9778" s="23"/>
      <c r="H9778" s="23"/>
      <c r="I9778" s="23"/>
      <c r="J9778" s="14" t="e">
        <f ca="1">F9778-(G9778+(SUMIF('RELACION PAGO DE CAJA'!B$3:B$9173,A9778,'RELACION PAGO DE CAJA'!K$3:K$9173)+SUMIF('RELACION PAGO DE CAJA'!B$3:B$9173,A9778,'RELACION PAGO DE CAJA'!L$3:L$9173)+(SUMIF('RELACION PAGO DE CAJA'!B$3:B$9173,A9778,'RELACION PAGO DE CAJA'!M$3:M$408)+(SUMIF('RELACION PAGO DE CAJA'!B$3:B$9173,A9778,'RELACION PAGO DE CAJA'!N$3:N$9173)))))</f>
        <v>#REF!</v>
      </c>
    </row>
    <row r="9779" spans="1:10">
      <c r="A9779" s="16" t="str">
        <f t="shared" si="157"/>
        <v/>
      </c>
      <c r="B9779" s="93"/>
      <c r="C9779" s="97"/>
      <c r="D9779" s="25"/>
      <c r="E9779" s="91"/>
      <c r="F9779" s="98"/>
      <c r="G9779" s="23"/>
      <c r="H9779" s="23"/>
      <c r="I9779" s="23"/>
      <c r="J9779" s="14" t="e">
        <f ca="1">F9779-(G9779+(SUMIF('RELACION PAGO DE CAJA'!B$3:B$9173,A9779,'RELACION PAGO DE CAJA'!K$3:K$9173)+SUMIF('RELACION PAGO DE CAJA'!B$3:B$9173,A9779,'RELACION PAGO DE CAJA'!L$3:L$9173)+(SUMIF('RELACION PAGO DE CAJA'!B$3:B$9173,A9779,'RELACION PAGO DE CAJA'!M$3:M$408)+(SUMIF('RELACION PAGO DE CAJA'!B$3:B$9173,A9779,'RELACION PAGO DE CAJA'!N$3:N$9173)))))</f>
        <v>#REF!</v>
      </c>
    </row>
    <row r="9780" spans="1:10">
      <c r="A9780" s="16" t="str">
        <f t="shared" si="157"/>
        <v/>
      </c>
      <c r="B9780" s="93"/>
      <c r="C9780" s="97"/>
      <c r="D9780" s="25"/>
      <c r="E9780" s="91"/>
      <c r="F9780" s="98"/>
      <c r="G9780" s="23"/>
      <c r="H9780" s="23"/>
      <c r="I9780" s="23"/>
      <c r="J9780" s="14" t="e">
        <f ca="1">F9780-(G9780+(SUMIF('RELACION PAGO DE CAJA'!B$3:B$9173,A9780,'RELACION PAGO DE CAJA'!K$3:K$9173)+SUMIF('RELACION PAGO DE CAJA'!B$3:B$9173,A9780,'RELACION PAGO DE CAJA'!L$3:L$9173)+(SUMIF('RELACION PAGO DE CAJA'!B$3:B$9173,A9780,'RELACION PAGO DE CAJA'!M$3:M$408)+(SUMIF('RELACION PAGO DE CAJA'!B$3:B$9173,A9780,'RELACION PAGO DE CAJA'!N$3:N$9173)))))</f>
        <v>#REF!</v>
      </c>
    </row>
    <row r="9781" spans="1:10">
      <c r="A9781" s="16" t="str">
        <f t="shared" si="157"/>
        <v/>
      </c>
      <c r="B9781" s="93"/>
      <c r="C9781" s="97"/>
      <c r="D9781" s="25"/>
      <c r="E9781" s="91"/>
      <c r="F9781" s="98"/>
      <c r="G9781" s="23"/>
      <c r="H9781" s="23"/>
      <c r="I9781" s="23"/>
      <c r="J9781" s="14" t="e">
        <f ca="1">F9781-(G9781+(SUMIF('RELACION PAGO DE CAJA'!B$3:B$9173,A9781,'RELACION PAGO DE CAJA'!K$3:K$9173)+SUMIF('RELACION PAGO DE CAJA'!B$3:B$9173,A9781,'RELACION PAGO DE CAJA'!L$3:L$9173)+(SUMIF('RELACION PAGO DE CAJA'!B$3:B$9173,A9781,'RELACION PAGO DE CAJA'!M$3:M$408)+(SUMIF('RELACION PAGO DE CAJA'!B$3:B$9173,A9781,'RELACION PAGO DE CAJA'!N$3:N$9173)))))</f>
        <v>#REF!</v>
      </c>
    </row>
    <row r="9782" spans="1:10">
      <c r="A9782" s="16" t="str">
        <f t="shared" si="157"/>
        <v/>
      </c>
      <c r="B9782" s="93"/>
      <c r="C9782" s="97"/>
      <c r="D9782" s="25"/>
      <c r="E9782" s="91"/>
      <c r="F9782" s="98"/>
      <c r="G9782" s="23"/>
      <c r="H9782" s="23"/>
      <c r="I9782" s="23"/>
      <c r="J9782" s="14" t="e">
        <f ca="1">F9782-(G9782+(SUMIF('RELACION PAGO DE CAJA'!B$3:B$9173,A9782,'RELACION PAGO DE CAJA'!K$3:K$9173)+SUMIF('RELACION PAGO DE CAJA'!B$3:B$9173,A9782,'RELACION PAGO DE CAJA'!L$3:L$9173)+(SUMIF('RELACION PAGO DE CAJA'!B$3:B$9173,A9782,'RELACION PAGO DE CAJA'!M$3:M$408)+(SUMIF('RELACION PAGO DE CAJA'!B$3:B$9173,A9782,'RELACION PAGO DE CAJA'!N$3:N$9173)))))</f>
        <v>#REF!</v>
      </c>
    </row>
    <row r="9783" spans="1:10">
      <c r="A9783" s="16" t="str">
        <f t="shared" si="157"/>
        <v/>
      </c>
      <c r="B9783" s="93"/>
      <c r="C9783" s="97"/>
      <c r="D9783" s="25"/>
      <c r="E9783" s="91"/>
      <c r="F9783" s="98"/>
      <c r="G9783" s="23"/>
      <c r="H9783" s="23"/>
      <c r="I9783" s="23"/>
      <c r="J9783" s="14" t="e">
        <f ca="1">F9783-(G9783+(SUMIF('RELACION PAGO DE CAJA'!B$3:B$9173,A9783,'RELACION PAGO DE CAJA'!K$3:K$9173)+SUMIF('RELACION PAGO DE CAJA'!B$3:B$9173,A9783,'RELACION PAGO DE CAJA'!L$3:L$9173)+(SUMIF('RELACION PAGO DE CAJA'!B$3:B$9173,A9783,'RELACION PAGO DE CAJA'!M$3:M$408)+(SUMIF('RELACION PAGO DE CAJA'!B$3:B$9173,A9783,'RELACION PAGO DE CAJA'!N$3:N$9173)))))</f>
        <v>#REF!</v>
      </c>
    </row>
    <row r="9784" spans="1:10">
      <c r="A9784" s="16" t="str">
        <f t="shared" si="157"/>
        <v/>
      </c>
      <c r="B9784" s="93"/>
      <c r="C9784" s="97"/>
      <c r="D9784" s="25"/>
      <c r="E9784" s="91"/>
      <c r="F9784" s="98"/>
      <c r="G9784" s="23"/>
      <c r="H9784" s="23"/>
      <c r="I9784" s="23"/>
      <c r="J9784" s="14" t="e">
        <f ca="1">F9784-(G9784+(SUMIF('RELACION PAGO DE CAJA'!B$3:B$9173,A9784,'RELACION PAGO DE CAJA'!K$3:K$9173)+SUMIF('RELACION PAGO DE CAJA'!B$3:B$9173,A9784,'RELACION PAGO DE CAJA'!L$3:L$9173)+(SUMIF('RELACION PAGO DE CAJA'!B$3:B$9173,A9784,'RELACION PAGO DE CAJA'!M$3:M$408)+(SUMIF('RELACION PAGO DE CAJA'!B$3:B$9173,A9784,'RELACION PAGO DE CAJA'!N$3:N$9173)))))</f>
        <v>#REF!</v>
      </c>
    </row>
    <row r="9785" spans="1:10">
      <c r="A9785" s="16" t="str">
        <f t="shared" si="157"/>
        <v/>
      </c>
      <c r="B9785" s="93"/>
      <c r="C9785" s="97"/>
      <c r="D9785" s="25"/>
      <c r="E9785" s="91"/>
      <c r="F9785" s="98"/>
      <c r="G9785" s="23"/>
      <c r="H9785" s="23"/>
      <c r="I9785" s="23"/>
      <c r="J9785" s="14" t="e">
        <f ca="1">F9785-(G9785+(SUMIF('RELACION PAGO DE CAJA'!B$3:B$9173,A9785,'RELACION PAGO DE CAJA'!K$3:K$9173)+SUMIF('RELACION PAGO DE CAJA'!B$3:B$9173,A9785,'RELACION PAGO DE CAJA'!L$3:L$9173)+(SUMIF('RELACION PAGO DE CAJA'!B$3:B$9173,A9785,'RELACION PAGO DE CAJA'!M$3:M$408)+(SUMIF('RELACION PAGO DE CAJA'!B$3:B$9173,A9785,'RELACION PAGO DE CAJA'!N$3:N$9173)))))</f>
        <v>#REF!</v>
      </c>
    </row>
    <row r="9786" spans="1:10">
      <c r="A9786" s="16" t="str">
        <f t="shared" si="157"/>
        <v/>
      </c>
      <c r="B9786" s="93"/>
      <c r="C9786" s="97"/>
      <c r="D9786" s="25"/>
      <c r="E9786" s="91"/>
      <c r="F9786" s="98"/>
      <c r="G9786" s="23"/>
      <c r="H9786" s="23"/>
      <c r="I9786" s="23"/>
      <c r="J9786" s="14" t="e">
        <f ca="1">F9786-(G9786+(SUMIF('RELACION PAGO DE CAJA'!B$3:B$9173,A9786,'RELACION PAGO DE CAJA'!K$3:K$9173)+SUMIF('RELACION PAGO DE CAJA'!B$3:B$9173,A9786,'RELACION PAGO DE CAJA'!L$3:L$9173)+(SUMIF('RELACION PAGO DE CAJA'!B$3:B$9173,A9786,'RELACION PAGO DE CAJA'!M$3:M$408)+(SUMIF('RELACION PAGO DE CAJA'!B$3:B$9173,A9786,'RELACION PAGO DE CAJA'!N$3:N$9173)))))</f>
        <v>#REF!</v>
      </c>
    </row>
    <row r="9787" spans="1:10">
      <c r="A9787" s="16" t="str">
        <f t="shared" si="157"/>
        <v/>
      </c>
      <c r="B9787" s="93"/>
      <c r="C9787" s="97"/>
      <c r="D9787" s="25"/>
      <c r="E9787" s="91"/>
      <c r="F9787" s="98"/>
      <c r="G9787" s="23"/>
      <c r="H9787" s="23"/>
      <c r="I9787" s="23"/>
      <c r="J9787" s="14" t="e">
        <f ca="1">F9787-(G9787+(SUMIF('RELACION PAGO DE CAJA'!B$3:B$9173,A9787,'RELACION PAGO DE CAJA'!K$3:K$9173)+SUMIF('RELACION PAGO DE CAJA'!B$3:B$9173,A9787,'RELACION PAGO DE CAJA'!L$3:L$9173)+(SUMIF('RELACION PAGO DE CAJA'!B$3:B$9173,A9787,'RELACION PAGO DE CAJA'!M$3:M$408)+(SUMIF('RELACION PAGO DE CAJA'!B$3:B$9173,A9787,'RELACION PAGO DE CAJA'!N$3:N$9173)))))</f>
        <v>#REF!</v>
      </c>
    </row>
    <row r="9788" spans="1:10">
      <c r="A9788" s="16" t="str">
        <f t="shared" si="157"/>
        <v/>
      </c>
      <c r="B9788" s="93"/>
      <c r="C9788" s="97"/>
      <c r="D9788" s="25"/>
      <c r="E9788" s="91"/>
      <c r="F9788" s="98"/>
      <c r="G9788" s="23"/>
      <c r="H9788" s="23"/>
      <c r="I9788" s="23"/>
      <c r="J9788" s="14" t="e">
        <f ca="1">F9788-(G9788+(SUMIF('RELACION PAGO DE CAJA'!B$3:B$9173,A9788,'RELACION PAGO DE CAJA'!K$3:K$9173)+SUMIF('RELACION PAGO DE CAJA'!B$3:B$9173,A9788,'RELACION PAGO DE CAJA'!L$3:L$9173)+(SUMIF('RELACION PAGO DE CAJA'!B$3:B$9173,A9788,'RELACION PAGO DE CAJA'!M$3:M$408)+(SUMIF('RELACION PAGO DE CAJA'!B$3:B$9173,A9788,'RELACION PAGO DE CAJA'!N$3:N$9173)))))</f>
        <v>#REF!</v>
      </c>
    </row>
    <row r="9789" spans="1:10">
      <c r="A9789" s="16" t="str">
        <f t="shared" si="157"/>
        <v/>
      </c>
      <c r="B9789" s="93"/>
      <c r="C9789" s="97"/>
      <c r="D9789" s="25"/>
      <c r="E9789" s="91"/>
      <c r="F9789" s="98"/>
      <c r="G9789" s="23"/>
      <c r="H9789" s="23"/>
      <c r="I9789" s="23"/>
      <c r="J9789" s="14" t="e">
        <f ca="1">F9789-(G9789+(SUMIF('RELACION PAGO DE CAJA'!B$3:B$9173,A9789,'RELACION PAGO DE CAJA'!K$3:K$9173)+SUMIF('RELACION PAGO DE CAJA'!B$3:B$9173,A9789,'RELACION PAGO DE CAJA'!L$3:L$9173)+(SUMIF('RELACION PAGO DE CAJA'!B$3:B$9173,A9789,'RELACION PAGO DE CAJA'!M$3:M$408)+(SUMIF('RELACION PAGO DE CAJA'!B$3:B$9173,A9789,'RELACION PAGO DE CAJA'!N$3:N$9173)))))</f>
        <v>#REF!</v>
      </c>
    </row>
    <row r="9790" spans="1:10">
      <c r="A9790" s="16" t="str">
        <f t="shared" si="157"/>
        <v/>
      </c>
      <c r="B9790" s="93"/>
      <c r="C9790" s="97"/>
      <c r="D9790" s="25"/>
      <c r="E9790" s="91"/>
      <c r="F9790" s="98"/>
      <c r="G9790" s="23"/>
      <c r="H9790" s="23"/>
      <c r="I9790" s="23"/>
      <c r="J9790" s="14" t="e">
        <f ca="1">F9790-(G9790+(SUMIF('RELACION PAGO DE CAJA'!B$3:B$9173,A9790,'RELACION PAGO DE CAJA'!K$3:K$9173)+SUMIF('RELACION PAGO DE CAJA'!B$3:B$9173,A9790,'RELACION PAGO DE CAJA'!L$3:L$9173)+(SUMIF('RELACION PAGO DE CAJA'!B$3:B$9173,A9790,'RELACION PAGO DE CAJA'!M$3:M$408)+(SUMIF('RELACION PAGO DE CAJA'!B$3:B$9173,A9790,'RELACION PAGO DE CAJA'!N$3:N$9173)))))</f>
        <v>#REF!</v>
      </c>
    </row>
    <row r="9791" spans="1:10">
      <c r="A9791" s="16" t="str">
        <f t="shared" si="157"/>
        <v/>
      </c>
      <c r="B9791" s="93"/>
      <c r="C9791" s="97"/>
      <c r="D9791" s="25"/>
      <c r="E9791" s="91"/>
      <c r="F9791" s="98"/>
      <c r="G9791" s="23"/>
      <c r="H9791" s="23"/>
      <c r="I9791" s="23"/>
      <c r="J9791" s="14" t="e">
        <f ca="1">F9791-(G9791+(SUMIF('RELACION PAGO DE CAJA'!B$3:B$9173,A9791,'RELACION PAGO DE CAJA'!K$3:K$9173)+SUMIF('RELACION PAGO DE CAJA'!B$3:B$9173,A9791,'RELACION PAGO DE CAJA'!L$3:L$9173)+(SUMIF('RELACION PAGO DE CAJA'!B$3:B$9173,A9791,'RELACION PAGO DE CAJA'!M$3:M$408)+(SUMIF('RELACION PAGO DE CAJA'!B$3:B$9173,A9791,'RELACION PAGO DE CAJA'!N$3:N$9173)))))</f>
        <v>#REF!</v>
      </c>
    </row>
    <row r="9792" spans="1:10">
      <c r="A9792" s="16" t="str">
        <f t="shared" si="157"/>
        <v/>
      </c>
      <c r="B9792" s="93"/>
      <c r="C9792" s="97"/>
      <c r="D9792" s="25"/>
      <c r="E9792" s="91"/>
      <c r="F9792" s="98"/>
      <c r="G9792" s="23"/>
      <c r="H9792" s="23"/>
      <c r="I9792" s="23"/>
      <c r="J9792" s="14" t="e">
        <f ca="1">F9792-(G9792+(SUMIF('RELACION PAGO DE CAJA'!B$3:B$9173,A9792,'RELACION PAGO DE CAJA'!K$3:K$9173)+SUMIF('RELACION PAGO DE CAJA'!B$3:B$9173,A9792,'RELACION PAGO DE CAJA'!L$3:L$9173)+(SUMIF('RELACION PAGO DE CAJA'!B$3:B$9173,A9792,'RELACION PAGO DE CAJA'!M$3:M$408)+(SUMIF('RELACION PAGO DE CAJA'!B$3:B$9173,A9792,'RELACION PAGO DE CAJA'!N$3:N$9173)))))</f>
        <v>#REF!</v>
      </c>
    </row>
    <row r="9793" spans="1:10">
      <c r="A9793" s="16" t="str">
        <f t="shared" si="157"/>
        <v/>
      </c>
      <c r="B9793" s="93"/>
      <c r="C9793" s="97"/>
      <c r="D9793" s="25"/>
      <c r="E9793" s="91"/>
      <c r="F9793" s="98"/>
      <c r="G9793" s="23"/>
      <c r="H9793" s="23"/>
      <c r="I9793" s="23"/>
      <c r="J9793" s="14" t="e">
        <f ca="1">F9793-(G9793+(SUMIF('RELACION PAGO DE CAJA'!B$3:B$9173,A9793,'RELACION PAGO DE CAJA'!K$3:K$9173)+SUMIF('RELACION PAGO DE CAJA'!B$3:B$9173,A9793,'RELACION PAGO DE CAJA'!L$3:L$9173)+(SUMIF('RELACION PAGO DE CAJA'!B$3:B$9173,A9793,'RELACION PAGO DE CAJA'!M$3:M$408)+(SUMIF('RELACION PAGO DE CAJA'!B$3:B$9173,A9793,'RELACION PAGO DE CAJA'!N$3:N$9173)))))</f>
        <v>#REF!</v>
      </c>
    </row>
    <row r="9794" spans="1:10">
      <c r="A9794" s="16" t="str">
        <f t="shared" si="157"/>
        <v/>
      </c>
      <c r="B9794" s="93"/>
      <c r="C9794" s="97"/>
      <c r="D9794" s="25"/>
      <c r="E9794" s="91"/>
      <c r="F9794" s="98"/>
      <c r="G9794" s="23"/>
      <c r="H9794" s="23"/>
      <c r="I9794" s="23"/>
      <c r="J9794" s="14" t="e">
        <f ca="1">F9794-(G9794+(SUMIF('RELACION PAGO DE CAJA'!B$3:B$9173,A9794,'RELACION PAGO DE CAJA'!K$3:K$9173)+SUMIF('RELACION PAGO DE CAJA'!B$3:B$9173,A9794,'RELACION PAGO DE CAJA'!L$3:L$9173)+(SUMIF('RELACION PAGO DE CAJA'!B$3:B$9173,A9794,'RELACION PAGO DE CAJA'!M$3:M$408)+(SUMIF('RELACION PAGO DE CAJA'!B$3:B$9173,A9794,'RELACION PAGO DE CAJA'!N$3:N$9173)))))</f>
        <v>#REF!</v>
      </c>
    </row>
    <row r="9795" spans="1:10">
      <c r="A9795" s="16" t="str">
        <f t="shared" si="157"/>
        <v/>
      </c>
      <c r="B9795" s="93"/>
      <c r="C9795" s="97"/>
      <c r="D9795" s="25"/>
      <c r="E9795" s="91"/>
      <c r="F9795" s="98"/>
      <c r="G9795" s="23"/>
      <c r="H9795" s="23"/>
      <c r="I9795" s="23"/>
      <c r="J9795" s="14" t="e">
        <f ca="1">F9795-(G9795+(SUMIF('RELACION PAGO DE CAJA'!B$3:B$9173,A9795,'RELACION PAGO DE CAJA'!K$3:K$9173)+SUMIF('RELACION PAGO DE CAJA'!B$3:B$9173,A9795,'RELACION PAGO DE CAJA'!L$3:L$9173)+(SUMIF('RELACION PAGO DE CAJA'!B$3:B$9173,A9795,'RELACION PAGO DE CAJA'!M$3:M$408)+(SUMIF('RELACION PAGO DE CAJA'!B$3:B$9173,A9795,'RELACION PAGO DE CAJA'!N$3:N$9173)))))</f>
        <v>#REF!</v>
      </c>
    </row>
    <row r="9796" spans="1:10">
      <c r="A9796" s="16" t="str">
        <f t="shared" si="157"/>
        <v/>
      </c>
      <c r="B9796" s="93"/>
      <c r="C9796" s="97"/>
      <c r="D9796" s="25"/>
      <c r="E9796" s="91"/>
      <c r="F9796" s="98"/>
      <c r="G9796" s="23"/>
      <c r="H9796" s="23"/>
      <c r="I9796" s="23"/>
      <c r="J9796" s="14" t="e">
        <f ca="1">F9796-(G9796+(SUMIF('RELACION PAGO DE CAJA'!B$3:B$9173,A9796,'RELACION PAGO DE CAJA'!K$3:K$9173)+SUMIF('RELACION PAGO DE CAJA'!B$3:B$9173,A9796,'RELACION PAGO DE CAJA'!L$3:L$9173)+(SUMIF('RELACION PAGO DE CAJA'!B$3:B$9173,A9796,'RELACION PAGO DE CAJA'!M$3:M$408)+(SUMIF('RELACION PAGO DE CAJA'!B$3:B$9173,A9796,'RELACION PAGO DE CAJA'!N$3:N$9173)))))</f>
        <v>#REF!</v>
      </c>
    </row>
    <row r="9797" spans="1:10">
      <c r="A9797" s="16" t="str">
        <f t="shared" si="157"/>
        <v/>
      </c>
      <c r="B9797" s="93"/>
      <c r="C9797" s="97"/>
      <c r="D9797" s="25"/>
      <c r="E9797" s="91"/>
      <c r="F9797" s="98"/>
      <c r="G9797" s="23"/>
      <c r="H9797" s="23"/>
      <c r="I9797" s="23"/>
      <c r="J9797" s="14" t="e">
        <f ca="1">F9797-(G9797+(SUMIF('RELACION PAGO DE CAJA'!B$3:B$9173,A9797,'RELACION PAGO DE CAJA'!K$3:K$9173)+SUMIF('RELACION PAGO DE CAJA'!B$3:B$9173,A9797,'RELACION PAGO DE CAJA'!L$3:L$9173)+(SUMIF('RELACION PAGO DE CAJA'!B$3:B$9173,A9797,'RELACION PAGO DE CAJA'!M$3:M$408)+(SUMIF('RELACION PAGO DE CAJA'!B$3:B$9173,A9797,'RELACION PAGO DE CAJA'!N$3:N$9173)))))</f>
        <v>#REF!</v>
      </c>
    </row>
    <row r="9798" spans="1:10">
      <c r="A9798" s="16" t="str">
        <f t="shared" si="157"/>
        <v/>
      </c>
      <c r="B9798" s="93"/>
      <c r="C9798" s="97"/>
      <c r="D9798" s="25"/>
      <c r="E9798" s="91"/>
      <c r="F9798" s="98"/>
      <c r="G9798" s="23"/>
      <c r="H9798" s="23"/>
      <c r="I9798" s="23"/>
      <c r="J9798" s="14" t="e">
        <f ca="1">F9798-(G9798+(SUMIF('RELACION PAGO DE CAJA'!B$3:B$9173,A9798,'RELACION PAGO DE CAJA'!K$3:K$9173)+SUMIF('RELACION PAGO DE CAJA'!B$3:B$9173,A9798,'RELACION PAGO DE CAJA'!L$3:L$9173)+(SUMIF('RELACION PAGO DE CAJA'!B$3:B$9173,A9798,'RELACION PAGO DE CAJA'!M$3:M$408)+(SUMIF('RELACION PAGO DE CAJA'!B$3:B$9173,A9798,'RELACION PAGO DE CAJA'!N$3:N$9173)))))</f>
        <v>#REF!</v>
      </c>
    </row>
    <row r="9799" spans="1:10">
      <c r="A9799" s="16" t="str">
        <f t="shared" si="157"/>
        <v/>
      </c>
      <c r="B9799" s="93"/>
      <c r="C9799" s="97"/>
      <c r="D9799" s="25"/>
      <c r="E9799" s="91"/>
      <c r="F9799" s="98"/>
      <c r="G9799" s="23"/>
      <c r="H9799" s="23"/>
      <c r="I9799" s="23"/>
      <c r="J9799" s="14" t="e">
        <f ca="1">F9799-(G9799+(SUMIF('RELACION PAGO DE CAJA'!B$3:B$9173,A9799,'RELACION PAGO DE CAJA'!K$3:K$9173)+SUMIF('RELACION PAGO DE CAJA'!B$3:B$9173,A9799,'RELACION PAGO DE CAJA'!L$3:L$9173)+(SUMIF('RELACION PAGO DE CAJA'!B$3:B$9173,A9799,'RELACION PAGO DE CAJA'!M$3:M$408)+(SUMIF('RELACION PAGO DE CAJA'!B$3:B$9173,A9799,'RELACION PAGO DE CAJA'!N$3:N$9173)))))</f>
        <v>#REF!</v>
      </c>
    </row>
    <row r="9800" spans="1:10">
      <c r="A9800" s="16" t="str">
        <f t="shared" si="157"/>
        <v/>
      </c>
      <c r="B9800" s="93"/>
      <c r="C9800" s="97"/>
      <c r="D9800" s="25"/>
      <c r="E9800" s="91"/>
      <c r="F9800" s="98"/>
      <c r="G9800" s="23"/>
      <c r="H9800" s="23"/>
      <c r="I9800" s="23"/>
      <c r="J9800" s="14" t="e">
        <f ca="1">F9800-(G9800+(SUMIF('RELACION PAGO DE CAJA'!B$3:B$9173,A9800,'RELACION PAGO DE CAJA'!K$3:K$9173)+SUMIF('RELACION PAGO DE CAJA'!B$3:B$9173,A9800,'RELACION PAGO DE CAJA'!L$3:L$9173)+(SUMIF('RELACION PAGO DE CAJA'!B$3:B$9173,A9800,'RELACION PAGO DE CAJA'!M$3:M$408)+(SUMIF('RELACION PAGO DE CAJA'!B$3:B$9173,A9800,'RELACION PAGO DE CAJA'!N$3:N$9173)))))</f>
        <v>#REF!</v>
      </c>
    </row>
    <row r="9801" spans="1:10">
      <c r="A9801" s="16" t="str">
        <f t="shared" si="157"/>
        <v/>
      </c>
      <c r="B9801" s="93"/>
      <c r="C9801" s="97"/>
      <c r="D9801" s="25"/>
      <c r="E9801" s="91"/>
      <c r="F9801" s="98"/>
      <c r="G9801" s="23"/>
      <c r="H9801" s="23"/>
      <c r="I9801" s="23"/>
      <c r="J9801" s="14" t="e">
        <f ca="1">F9801-(G9801+(SUMIF('RELACION PAGO DE CAJA'!B$3:B$9173,A9801,'RELACION PAGO DE CAJA'!K$3:K$9173)+SUMIF('RELACION PAGO DE CAJA'!B$3:B$9173,A9801,'RELACION PAGO DE CAJA'!L$3:L$9173)+(SUMIF('RELACION PAGO DE CAJA'!B$3:B$9173,A9801,'RELACION PAGO DE CAJA'!M$3:M$408)+(SUMIF('RELACION PAGO DE CAJA'!B$3:B$9173,A9801,'RELACION PAGO DE CAJA'!N$3:N$9173)))))</f>
        <v>#REF!</v>
      </c>
    </row>
    <row r="9802" spans="1:10">
      <c r="A9802" s="16" t="str">
        <f t="shared" si="157"/>
        <v/>
      </c>
      <c r="B9802" s="93"/>
      <c r="C9802" s="97"/>
      <c r="D9802" s="25"/>
      <c r="E9802" s="91"/>
      <c r="F9802" s="98"/>
      <c r="G9802" s="23"/>
      <c r="H9802" s="23"/>
      <c r="I9802" s="23"/>
      <c r="J9802" s="14" t="e">
        <f ca="1">F9802-(G9802+(SUMIF('RELACION PAGO DE CAJA'!B$3:B$9173,A9802,'RELACION PAGO DE CAJA'!K$3:K$9173)+SUMIF('RELACION PAGO DE CAJA'!B$3:B$9173,A9802,'RELACION PAGO DE CAJA'!L$3:L$9173)+(SUMIF('RELACION PAGO DE CAJA'!B$3:B$9173,A9802,'RELACION PAGO DE CAJA'!M$3:M$408)+(SUMIF('RELACION PAGO DE CAJA'!B$3:B$9173,A9802,'RELACION PAGO DE CAJA'!N$3:N$9173)))))</f>
        <v>#REF!</v>
      </c>
    </row>
    <row r="9803" spans="1:10">
      <c r="A9803" s="16" t="str">
        <f t="shared" si="157"/>
        <v/>
      </c>
      <c r="B9803" s="93"/>
      <c r="C9803" s="97"/>
      <c r="D9803" s="25"/>
      <c r="E9803" s="91"/>
      <c r="F9803" s="98"/>
      <c r="G9803" s="23"/>
      <c r="H9803" s="23"/>
      <c r="I9803" s="23"/>
      <c r="J9803" s="14" t="e">
        <f ca="1">F9803-(G9803+(SUMIF('RELACION PAGO DE CAJA'!B$3:B$9173,A9803,'RELACION PAGO DE CAJA'!K$3:K$9173)+SUMIF('RELACION PAGO DE CAJA'!B$3:B$9173,A9803,'RELACION PAGO DE CAJA'!L$3:L$9173)+(SUMIF('RELACION PAGO DE CAJA'!B$3:B$9173,A9803,'RELACION PAGO DE CAJA'!M$3:M$408)+(SUMIF('RELACION PAGO DE CAJA'!B$3:B$9173,A9803,'RELACION PAGO DE CAJA'!N$3:N$9173)))))</f>
        <v>#REF!</v>
      </c>
    </row>
    <row r="9804" spans="1:10">
      <c r="A9804" s="16" t="str">
        <f t="shared" si="157"/>
        <v/>
      </c>
      <c r="B9804" s="93"/>
      <c r="C9804" s="97"/>
      <c r="D9804" s="25"/>
      <c r="E9804" s="91"/>
      <c r="F9804" s="98"/>
      <c r="G9804" s="23"/>
      <c r="H9804" s="23"/>
      <c r="I9804" s="23"/>
      <c r="J9804" s="14" t="e">
        <f ca="1">F9804-(G9804+(SUMIF('RELACION PAGO DE CAJA'!B$3:B$9173,A9804,'RELACION PAGO DE CAJA'!K$3:K$9173)+SUMIF('RELACION PAGO DE CAJA'!B$3:B$9173,A9804,'RELACION PAGO DE CAJA'!L$3:L$9173)+(SUMIF('RELACION PAGO DE CAJA'!B$3:B$9173,A9804,'RELACION PAGO DE CAJA'!M$3:M$408)+(SUMIF('RELACION PAGO DE CAJA'!B$3:B$9173,A9804,'RELACION PAGO DE CAJA'!N$3:N$9173)))))</f>
        <v>#REF!</v>
      </c>
    </row>
    <row r="9805" spans="1:10">
      <c r="A9805" s="16" t="str">
        <f t="shared" si="157"/>
        <v/>
      </c>
      <c r="B9805" s="93"/>
      <c r="C9805" s="97"/>
      <c r="D9805" s="25"/>
      <c r="E9805" s="91"/>
      <c r="F9805" s="98"/>
      <c r="G9805" s="23"/>
      <c r="H9805" s="23"/>
      <c r="I9805" s="23"/>
      <c r="J9805" s="14" t="e">
        <f ca="1">F9805-(G9805+(SUMIF('RELACION PAGO DE CAJA'!B$3:B$9173,A9805,'RELACION PAGO DE CAJA'!K$3:K$9173)+SUMIF('RELACION PAGO DE CAJA'!B$3:B$9173,A9805,'RELACION PAGO DE CAJA'!L$3:L$9173)+(SUMIF('RELACION PAGO DE CAJA'!B$3:B$9173,A9805,'RELACION PAGO DE CAJA'!M$3:M$408)+(SUMIF('RELACION PAGO DE CAJA'!B$3:B$9173,A9805,'RELACION PAGO DE CAJA'!N$3:N$9173)))))</f>
        <v>#REF!</v>
      </c>
    </row>
    <row r="9806" spans="1:10">
      <c r="A9806" s="16" t="str">
        <f t="shared" si="157"/>
        <v/>
      </c>
      <c r="B9806" s="93"/>
      <c r="C9806" s="97"/>
      <c r="D9806" s="25"/>
      <c r="E9806" s="91"/>
      <c r="F9806" s="98"/>
      <c r="G9806" s="23"/>
      <c r="H9806" s="23"/>
      <c r="I9806" s="23"/>
      <c r="J9806" s="14" t="e">
        <f ca="1">F9806-(G9806+(SUMIF('RELACION PAGO DE CAJA'!B$3:B$9173,A9806,'RELACION PAGO DE CAJA'!K$3:K$9173)+SUMIF('RELACION PAGO DE CAJA'!B$3:B$9173,A9806,'RELACION PAGO DE CAJA'!L$3:L$9173)+(SUMIF('RELACION PAGO DE CAJA'!B$3:B$9173,A9806,'RELACION PAGO DE CAJA'!M$3:M$408)+(SUMIF('RELACION PAGO DE CAJA'!B$3:B$9173,A9806,'RELACION PAGO DE CAJA'!N$3:N$9173)))))</f>
        <v>#REF!</v>
      </c>
    </row>
    <row r="9807" spans="1:10">
      <c r="A9807" s="16" t="str">
        <f t="shared" si="157"/>
        <v/>
      </c>
      <c r="B9807" s="93"/>
      <c r="C9807" s="97"/>
      <c r="D9807" s="25"/>
      <c r="E9807" s="91"/>
      <c r="F9807" s="98"/>
      <c r="G9807" s="23"/>
      <c r="H9807" s="23"/>
      <c r="I9807" s="23"/>
      <c r="J9807" s="14" t="e">
        <f ca="1">F9807-(G9807+(SUMIF('RELACION PAGO DE CAJA'!B$3:B$9173,A9807,'RELACION PAGO DE CAJA'!K$3:K$9173)+SUMIF('RELACION PAGO DE CAJA'!B$3:B$9173,A9807,'RELACION PAGO DE CAJA'!L$3:L$9173)+(SUMIF('RELACION PAGO DE CAJA'!B$3:B$9173,A9807,'RELACION PAGO DE CAJA'!M$3:M$408)+(SUMIF('RELACION PAGO DE CAJA'!B$3:B$9173,A9807,'RELACION PAGO DE CAJA'!N$3:N$9173)))))</f>
        <v>#REF!</v>
      </c>
    </row>
    <row r="9808" spans="1:10">
      <c r="A9808" s="16" t="str">
        <f t="shared" si="157"/>
        <v/>
      </c>
      <c r="B9808" s="93"/>
      <c r="C9808" s="97"/>
      <c r="D9808" s="25"/>
      <c r="E9808" s="91"/>
      <c r="F9808" s="98"/>
      <c r="G9808" s="23"/>
      <c r="H9808" s="23"/>
      <c r="I9808" s="23"/>
      <c r="J9808" s="14" t="e">
        <f ca="1">F9808-(G9808+(SUMIF('RELACION PAGO DE CAJA'!B$3:B$9173,A9808,'RELACION PAGO DE CAJA'!K$3:K$9173)+SUMIF('RELACION PAGO DE CAJA'!B$3:B$9173,A9808,'RELACION PAGO DE CAJA'!L$3:L$9173)+(SUMIF('RELACION PAGO DE CAJA'!B$3:B$9173,A9808,'RELACION PAGO DE CAJA'!M$3:M$408)+(SUMIF('RELACION PAGO DE CAJA'!B$3:B$9173,A9808,'RELACION PAGO DE CAJA'!N$3:N$9173)))))</f>
        <v>#REF!</v>
      </c>
    </row>
    <row r="9809" spans="1:10">
      <c r="A9809" s="16" t="str">
        <f t="shared" si="157"/>
        <v/>
      </c>
      <c r="B9809" s="93"/>
      <c r="C9809" s="97"/>
      <c r="D9809" s="25"/>
      <c r="E9809" s="91"/>
      <c r="F9809" s="98"/>
      <c r="G9809" s="23"/>
      <c r="H9809" s="23"/>
      <c r="I9809" s="23"/>
      <c r="J9809" s="14" t="e">
        <f ca="1">F9809-(G9809+(SUMIF('RELACION PAGO DE CAJA'!B$3:B$9173,A9809,'RELACION PAGO DE CAJA'!K$3:K$9173)+SUMIF('RELACION PAGO DE CAJA'!B$3:B$9173,A9809,'RELACION PAGO DE CAJA'!L$3:L$9173)+(SUMIF('RELACION PAGO DE CAJA'!B$3:B$9173,A9809,'RELACION PAGO DE CAJA'!M$3:M$408)+(SUMIF('RELACION PAGO DE CAJA'!B$3:B$9173,A9809,'RELACION PAGO DE CAJA'!N$3:N$9173)))))</f>
        <v>#REF!</v>
      </c>
    </row>
    <row r="9810" spans="1:10">
      <c r="A9810" s="16" t="str">
        <f t="shared" si="157"/>
        <v/>
      </c>
      <c r="B9810" s="93"/>
      <c r="C9810" s="97"/>
      <c r="D9810" s="25"/>
      <c r="E9810" s="91"/>
      <c r="F9810" s="98"/>
      <c r="G9810" s="23"/>
      <c r="H9810" s="23"/>
      <c r="I9810" s="23"/>
      <c r="J9810" s="14" t="e">
        <f ca="1">F9810-(G9810+(SUMIF('RELACION PAGO DE CAJA'!B$3:B$9173,A9810,'RELACION PAGO DE CAJA'!K$3:K$9173)+SUMIF('RELACION PAGO DE CAJA'!B$3:B$9173,A9810,'RELACION PAGO DE CAJA'!L$3:L$9173)+(SUMIF('RELACION PAGO DE CAJA'!B$3:B$9173,A9810,'RELACION PAGO DE CAJA'!M$3:M$408)+(SUMIF('RELACION PAGO DE CAJA'!B$3:B$9173,A9810,'RELACION PAGO DE CAJA'!N$3:N$9173)))))</f>
        <v>#REF!</v>
      </c>
    </row>
    <row r="9811" spans="1:10">
      <c r="A9811" s="16" t="str">
        <f t="shared" si="157"/>
        <v/>
      </c>
      <c r="B9811" s="93"/>
      <c r="C9811" s="97"/>
      <c r="D9811" s="25"/>
      <c r="E9811" s="91"/>
      <c r="F9811" s="98"/>
      <c r="G9811" s="23"/>
      <c r="H9811" s="23"/>
      <c r="I9811" s="23"/>
      <c r="J9811" s="14" t="e">
        <f ca="1">F9811-(G9811+(SUMIF('RELACION PAGO DE CAJA'!B$3:B$9173,A9811,'RELACION PAGO DE CAJA'!K$3:K$9173)+SUMIF('RELACION PAGO DE CAJA'!B$3:B$9173,A9811,'RELACION PAGO DE CAJA'!L$3:L$9173)+(SUMIF('RELACION PAGO DE CAJA'!B$3:B$9173,A9811,'RELACION PAGO DE CAJA'!M$3:M$408)+(SUMIF('RELACION PAGO DE CAJA'!B$3:B$9173,A9811,'RELACION PAGO DE CAJA'!N$3:N$9173)))))</f>
        <v>#REF!</v>
      </c>
    </row>
    <row r="9812" spans="1:10">
      <c r="A9812" s="16" t="str">
        <f t="shared" si="157"/>
        <v/>
      </c>
      <c r="B9812" s="93"/>
      <c r="C9812" s="97"/>
      <c r="D9812" s="25"/>
      <c r="E9812" s="91"/>
      <c r="F9812" s="98"/>
      <c r="G9812" s="23"/>
      <c r="H9812" s="23"/>
      <c r="I9812" s="23"/>
      <c r="J9812" s="14" t="e">
        <f ca="1">F9812-(G9812+(SUMIF('RELACION PAGO DE CAJA'!B$3:B$9173,A9812,'RELACION PAGO DE CAJA'!K$3:K$9173)+SUMIF('RELACION PAGO DE CAJA'!B$3:B$9173,A9812,'RELACION PAGO DE CAJA'!L$3:L$9173)+(SUMIF('RELACION PAGO DE CAJA'!B$3:B$9173,A9812,'RELACION PAGO DE CAJA'!M$3:M$408)+(SUMIF('RELACION PAGO DE CAJA'!B$3:B$9173,A9812,'RELACION PAGO DE CAJA'!N$3:N$9173)))))</f>
        <v>#REF!</v>
      </c>
    </row>
    <row r="9813" spans="1:10">
      <c r="A9813" s="16" t="str">
        <f t="shared" ref="A9813:A9876" si="158">CONCATENATE(B9813,D9813,E9813)</f>
        <v/>
      </c>
      <c r="B9813" s="93"/>
      <c r="C9813" s="97"/>
      <c r="D9813" s="25"/>
      <c r="E9813" s="91"/>
      <c r="F9813" s="98"/>
      <c r="G9813" s="23"/>
      <c r="H9813" s="23"/>
      <c r="I9813" s="23"/>
      <c r="J9813" s="14" t="e">
        <f ca="1">F9813-(G9813+(SUMIF('RELACION PAGO DE CAJA'!B$3:B$9173,A9813,'RELACION PAGO DE CAJA'!K$3:K$9173)+SUMIF('RELACION PAGO DE CAJA'!B$3:B$9173,A9813,'RELACION PAGO DE CAJA'!L$3:L$9173)+(SUMIF('RELACION PAGO DE CAJA'!B$3:B$9173,A9813,'RELACION PAGO DE CAJA'!M$3:M$408)+(SUMIF('RELACION PAGO DE CAJA'!B$3:B$9173,A9813,'RELACION PAGO DE CAJA'!N$3:N$9173)))))</f>
        <v>#REF!</v>
      </c>
    </row>
    <row r="9814" spans="1:10">
      <c r="A9814" s="16" t="str">
        <f t="shared" si="158"/>
        <v/>
      </c>
      <c r="B9814" s="93"/>
      <c r="C9814" s="97"/>
      <c r="D9814" s="25"/>
      <c r="E9814" s="91"/>
      <c r="F9814" s="98"/>
      <c r="G9814" s="23"/>
      <c r="H9814" s="23"/>
      <c r="I9814" s="23"/>
      <c r="J9814" s="14" t="e">
        <f ca="1">F9814-(G9814+(SUMIF('RELACION PAGO DE CAJA'!B$3:B$9173,A9814,'RELACION PAGO DE CAJA'!K$3:K$9173)+SUMIF('RELACION PAGO DE CAJA'!B$3:B$9173,A9814,'RELACION PAGO DE CAJA'!L$3:L$9173)+(SUMIF('RELACION PAGO DE CAJA'!B$3:B$9173,A9814,'RELACION PAGO DE CAJA'!M$3:M$408)+(SUMIF('RELACION PAGO DE CAJA'!B$3:B$9173,A9814,'RELACION PAGO DE CAJA'!N$3:N$9173)))))</f>
        <v>#REF!</v>
      </c>
    </row>
    <row r="9815" spans="1:10">
      <c r="A9815" s="16" t="str">
        <f t="shared" si="158"/>
        <v/>
      </c>
      <c r="B9815" s="93"/>
      <c r="C9815" s="97"/>
      <c r="D9815" s="25"/>
      <c r="E9815" s="91"/>
      <c r="F9815" s="98"/>
      <c r="G9815" s="23"/>
      <c r="H9815" s="23"/>
      <c r="I9815" s="23"/>
      <c r="J9815" s="14" t="e">
        <f ca="1">F9815-(G9815+(SUMIF('RELACION PAGO DE CAJA'!B$3:B$9173,A9815,'RELACION PAGO DE CAJA'!K$3:K$9173)+SUMIF('RELACION PAGO DE CAJA'!B$3:B$9173,A9815,'RELACION PAGO DE CAJA'!L$3:L$9173)+(SUMIF('RELACION PAGO DE CAJA'!B$3:B$9173,A9815,'RELACION PAGO DE CAJA'!M$3:M$408)+(SUMIF('RELACION PAGO DE CAJA'!B$3:B$9173,A9815,'RELACION PAGO DE CAJA'!N$3:N$9173)))))</f>
        <v>#REF!</v>
      </c>
    </row>
    <row r="9816" spans="1:10">
      <c r="A9816" s="16" t="str">
        <f t="shared" si="158"/>
        <v/>
      </c>
      <c r="B9816" s="93"/>
      <c r="C9816" s="97"/>
      <c r="D9816" s="25"/>
      <c r="E9816" s="91"/>
      <c r="F9816" s="98"/>
      <c r="G9816" s="23"/>
      <c r="H9816" s="23"/>
      <c r="I9816" s="23"/>
      <c r="J9816" s="14" t="e">
        <f ca="1">F9816-(G9816+(SUMIF('RELACION PAGO DE CAJA'!B$3:B$9173,A9816,'RELACION PAGO DE CAJA'!K$3:K$9173)+SUMIF('RELACION PAGO DE CAJA'!B$3:B$9173,A9816,'RELACION PAGO DE CAJA'!L$3:L$9173)+(SUMIF('RELACION PAGO DE CAJA'!B$3:B$9173,A9816,'RELACION PAGO DE CAJA'!M$3:M$408)+(SUMIF('RELACION PAGO DE CAJA'!B$3:B$9173,A9816,'RELACION PAGO DE CAJA'!N$3:N$9173)))))</f>
        <v>#REF!</v>
      </c>
    </row>
    <row r="9817" spans="1:10">
      <c r="A9817" s="16" t="str">
        <f t="shared" si="158"/>
        <v/>
      </c>
      <c r="B9817" s="93"/>
      <c r="C9817" s="97"/>
      <c r="D9817" s="25"/>
      <c r="E9817" s="91"/>
      <c r="F9817" s="98"/>
      <c r="G9817" s="23"/>
      <c r="H9817" s="23"/>
      <c r="I9817" s="23"/>
      <c r="J9817" s="14" t="e">
        <f ca="1">F9817-(G9817+(SUMIF('RELACION PAGO DE CAJA'!B$3:B$9173,A9817,'RELACION PAGO DE CAJA'!K$3:K$9173)+SUMIF('RELACION PAGO DE CAJA'!B$3:B$9173,A9817,'RELACION PAGO DE CAJA'!L$3:L$9173)+(SUMIF('RELACION PAGO DE CAJA'!B$3:B$9173,A9817,'RELACION PAGO DE CAJA'!M$3:M$408)+(SUMIF('RELACION PAGO DE CAJA'!B$3:B$9173,A9817,'RELACION PAGO DE CAJA'!N$3:N$9173)))))</f>
        <v>#REF!</v>
      </c>
    </row>
    <row r="9818" spans="1:10">
      <c r="A9818" s="16" t="str">
        <f t="shared" si="158"/>
        <v/>
      </c>
      <c r="B9818" s="93"/>
      <c r="C9818" s="97"/>
      <c r="D9818" s="25"/>
      <c r="E9818" s="91"/>
      <c r="F9818" s="98"/>
      <c r="G9818" s="23"/>
      <c r="H9818" s="23"/>
      <c r="I9818" s="23"/>
      <c r="J9818" s="14" t="e">
        <f ca="1">F9818-(G9818+(SUMIF('RELACION PAGO DE CAJA'!B$3:B$9173,A9818,'RELACION PAGO DE CAJA'!K$3:K$9173)+SUMIF('RELACION PAGO DE CAJA'!B$3:B$9173,A9818,'RELACION PAGO DE CAJA'!L$3:L$9173)+(SUMIF('RELACION PAGO DE CAJA'!B$3:B$9173,A9818,'RELACION PAGO DE CAJA'!M$3:M$408)+(SUMIF('RELACION PAGO DE CAJA'!B$3:B$9173,A9818,'RELACION PAGO DE CAJA'!N$3:N$9173)))))</f>
        <v>#REF!</v>
      </c>
    </row>
    <row r="9819" spans="1:10">
      <c r="A9819" s="16" t="str">
        <f t="shared" si="158"/>
        <v/>
      </c>
      <c r="B9819" s="93"/>
      <c r="C9819" s="97"/>
      <c r="D9819" s="25"/>
      <c r="E9819" s="91"/>
      <c r="F9819" s="98"/>
      <c r="G9819" s="23"/>
      <c r="H9819" s="23"/>
      <c r="I9819" s="23"/>
      <c r="J9819" s="14" t="e">
        <f ca="1">F9819-(G9819+(SUMIF('RELACION PAGO DE CAJA'!B$3:B$9173,A9819,'RELACION PAGO DE CAJA'!K$3:K$9173)+SUMIF('RELACION PAGO DE CAJA'!B$3:B$9173,A9819,'RELACION PAGO DE CAJA'!L$3:L$9173)+(SUMIF('RELACION PAGO DE CAJA'!B$3:B$9173,A9819,'RELACION PAGO DE CAJA'!M$3:M$408)+(SUMIF('RELACION PAGO DE CAJA'!B$3:B$9173,A9819,'RELACION PAGO DE CAJA'!N$3:N$9173)))))</f>
        <v>#REF!</v>
      </c>
    </row>
    <row r="9820" spans="1:10">
      <c r="A9820" s="16" t="str">
        <f t="shared" si="158"/>
        <v/>
      </c>
      <c r="B9820" s="93"/>
      <c r="C9820" s="97"/>
      <c r="D9820" s="25"/>
      <c r="E9820" s="91"/>
      <c r="F9820" s="98"/>
      <c r="G9820" s="23"/>
      <c r="H9820" s="23"/>
      <c r="I9820" s="23"/>
      <c r="J9820" s="14" t="e">
        <f ca="1">F9820-(G9820+(SUMIF('RELACION PAGO DE CAJA'!B$3:B$9173,A9820,'RELACION PAGO DE CAJA'!K$3:K$9173)+SUMIF('RELACION PAGO DE CAJA'!B$3:B$9173,A9820,'RELACION PAGO DE CAJA'!L$3:L$9173)+(SUMIF('RELACION PAGO DE CAJA'!B$3:B$9173,A9820,'RELACION PAGO DE CAJA'!M$3:M$408)+(SUMIF('RELACION PAGO DE CAJA'!B$3:B$9173,A9820,'RELACION PAGO DE CAJA'!N$3:N$9173)))))</f>
        <v>#REF!</v>
      </c>
    </row>
    <row r="9821" spans="1:10">
      <c r="A9821" s="16" t="str">
        <f t="shared" si="158"/>
        <v/>
      </c>
      <c r="B9821" s="93"/>
      <c r="C9821" s="97"/>
      <c r="D9821" s="25"/>
      <c r="E9821" s="91"/>
      <c r="F9821" s="98"/>
      <c r="G9821" s="23"/>
      <c r="H9821" s="23"/>
      <c r="I9821" s="23"/>
      <c r="J9821" s="14" t="e">
        <f ca="1">F9821-(G9821+(SUMIF('RELACION PAGO DE CAJA'!B$3:B$9173,A9821,'RELACION PAGO DE CAJA'!K$3:K$9173)+SUMIF('RELACION PAGO DE CAJA'!B$3:B$9173,A9821,'RELACION PAGO DE CAJA'!L$3:L$9173)+(SUMIF('RELACION PAGO DE CAJA'!B$3:B$9173,A9821,'RELACION PAGO DE CAJA'!M$3:M$408)+(SUMIF('RELACION PAGO DE CAJA'!B$3:B$9173,A9821,'RELACION PAGO DE CAJA'!N$3:N$9173)))))</f>
        <v>#REF!</v>
      </c>
    </row>
    <row r="9822" spans="1:10">
      <c r="A9822" s="16" t="str">
        <f t="shared" si="158"/>
        <v/>
      </c>
      <c r="B9822" s="93"/>
      <c r="C9822" s="97"/>
      <c r="D9822" s="25"/>
      <c r="E9822" s="91"/>
      <c r="F9822" s="98"/>
      <c r="G9822" s="23"/>
      <c r="H9822" s="23"/>
      <c r="I9822" s="23"/>
      <c r="J9822" s="14" t="e">
        <f ca="1">F9822-(G9822+(SUMIF('RELACION PAGO DE CAJA'!B$3:B$9173,A9822,'RELACION PAGO DE CAJA'!K$3:K$9173)+SUMIF('RELACION PAGO DE CAJA'!B$3:B$9173,A9822,'RELACION PAGO DE CAJA'!L$3:L$9173)+(SUMIF('RELACION PAGO DE CAJA'!B$3:B$9173,A9822,'RELACION PAGO DE CAJA'!M$3:M$408)+(SUMIF('RELACION PAGO DE CAJA'!B$3:B$9173,A9822,'RELACION PAGO DE CAJA'!N$3:N$9173)))))</f>
        <v>#REF!</v>
      </c>
    </row>
    <row r="9823" spans="1:10">
      <c r="A9823" s="16" t="str">
        <f t="shared" si="158"/>
        <v/>
      </c>
      <c r="B9823" s="93"/>
      <c r="C9823" s="97"/>
      <c r="D9823" s="25"/>
      <c r="E9823" s="91"/>
      <c r="F9823" s="98"/>
      <c r="G9823" s="23"/>
      <c r="H9823" s="23"/>
      <c r="I9823" s="23"/>
      <c r="J9823" s="14" t="e">
        <f ca="1">F9823-(G9823+(SUMIF('RELACION PAGO DE CAJA'!B$3:B$9173,A9823,'RELACION PAGO DE CAJA'!K$3:K$9173)+SUMIF('RELACION PAGO DE CAJA'!B$3:B$9173,A9823,'RELACION PAGO DE CAJA'!L$3:L$9173)+(SUMIF('RELACION PAGO DE CAJA'!B$3:B$9173,A9823,'RELACION PAGO DE CAJA'!M$3:M$408)+(SUMIF('RELACION PAGO DE CAJA'!B$3:B$9173,A9823,'RELACION PAGO DE CAJA'!N$3:N$9173)))))</f>
        <v>#REF!</v>
      </c>
    </row>
    <row r="9824" spans="1:10">
      <c r="A9824" s="16" t="str">
        <f t="shared" si="158"/>
        <v/>
      </c>
      <c r="B9824" s="93"/>
      <c r="C9824" s="97"/>
      <c r="D9824" s="25"/>
      <c r="E9824" s="91"/>
      <c r="F9824" s="98"/>
      <c r="G9824" s="23"/>
      <c r="H9824" s="23"/>
      <c r="I9824" s="23"/>
      <c r="J9824" s="14" t="e">
        <f ca="1">F9824-(G9824+(SUMIF('RELACION PAGO DE CAJA'!B$3:B$9173,A9824,'RELACION PAGO DE CAJA'!K$3:K$9173)+SUMIF('RELACION PAGO DE CAJA'!B$3:B$9173,A9824,'RELACION PAGO DE CAJA'!L$3:L$9173)+(SUMIF('RELACION PAGO DE CAJA'!B$3:B$9173,A9824,'RELACION PAGO DE CAJA'!M$3:M$408)+(SUMIF('RELACION PAGO DE CAJA'!B$3:B$9173,A9824,'RELACION PAGO DE CAJA'!N$3:N$9173)))))</f>
        <v>#REF!</v>
      </c>
    </row>
    <row r="9825" spans="1:10">
      <c r="A9825" s="16" t="str">
        <f t="shared" si="158"/>
        <v/>
      </c>
      <c r="B9825" s="93"/>
      <c r="C9825" s="97"/>
      <c r="D9825" s="25"/>
      <c r="E9825" s="91"/>
      <c r="F9825" s="98"/>
      <c r="G9825" s="23"/>
      <c r="H9825" s="23"/>
      <c r="I9825" s="23"/>
      <c r="J9825" s="14" t="e">
        <f ca="1">F9825-(G9825+(SUMIF('RELACION PAGO DE CAJA'!B$3:B$9173,A9825,'RELACION PAGO DE CAJA'!K$3:K$9173)+SUMIF('RELACION PAGO DE CAJA'!B$3:B$9173,A9825,'RELACION PAGO DE CAJA'!L$3:L$9173)+(SUMIF('RELACION PAGO DE CAJA'!B$3:B$9173,A9825,'RELACION PAGO DE CAJA'!M$3:M$408)+(SUMIF('RELACION PAGO DE CAJA'!B$3:B$9173,A9825,'RELACION PAGO DE CAJA'!N$3:N$9173)))))</f>
        <v>#REF!</v>
      </c>
    </row>
    <row r="9826" spans="1:10">
      <c r="A9826" s="16" t="str">
        <f t="shared" si="158"/>
        <v/>
      </c>
      <c r="B9826" s="93"/>
      <c r="C9826" s="97"/>
      <c r="D9826" s="25"/>
      <c r="E9826" s="91"/>
      <c r="F9826" s="98"/>
      <c r="G9826" s="23"/>
      <c r="H9826" s="23"/>
      <c r="I9826" s="23"/>
      <c r="J9826" s="14" t="e">
        <f ca="1">F9826-(G9826+(SUMIF('RELACION PAGO DE CAJA'!B$3:B$9173,A9826,'RELACION PAGO DE CAJA'!K$3:K$9173)+SUMIF('RELACION PAGO DE CAJA'!B$3:B$9173,A9826,'RELACION PAGO DE CAJA'!L$3:L$9173)+(SUMIF('RELACION PAGO DE CAJA'!B$3:B$9173,A9826,'RELACION PAGO DE CAJA'!M$3:M$408)+(SUMIF('RELACION PAGO DE CAJA'!B$3:B$9173,A9826,'RELACION PAGO DE CAJA'!N$3:N$9173)))))</f>
        <v>#REF!</v>
      </c>
    </row>
    <row r="9827" spans="1:10">
      <c r="A9827" s="16" t="str">
        <f t="shared" si="158"/>
        <v/>
      </c>
      <c r="B9827" s="93"/>
      <c r="C9827" s="97"/>
      <c r="D9827" s="25"/>
      <c r="E9827" s="91"/>
      <c r="F9827" s="98"/>
      <c r="G9827" s="23"/>
      <c r="H9827" s="23"/>
      <c r="I9827" s="23"/>
      <c r="J9827" s="14" t="e">
        <f ca="1">F9827-(G9827+(SUMIF('RELACION PAGO DE CAJA'!B$3:B$9173,A9827,'RELACION PAGO DE CAJA'!K$3:K$9173)+SUMIF('RELACION PAGO DE CAJA'!B$3:B$9173,A9827,'RELACION PAGO DE CAJA'!L$3:L$9173)+(SUMIF('RELACION PAGO DE CAJA'!B$3:B$9173,A9827,'RELACION PAGO DE CAJA'!M$3:M$408)+(SUMIF('RELACION PAGO DE CAJA'!B$3:B$9173,A9827,'RELACION PAGO DE CAJA'!N$3:N$9173)))))</f>
        <v>#REF!</v>
      </c>
    </row>
    <row r="9828" spans="1:10">
      <c r="A9828" s="16" t="str">
        <f t="shared" si="158"/>
        <v/>
      </c>
      <c r="B9828" s="93"/>
      <c r="C9828" s="97"/>
      <c r="D9828" s="25"/>
      <c r="E9828" s="91"/>
      <c r="F9828" s="98"/>
      <c r="G9828" s="23"/>
      <c r="H9828" s="23"/>
      <c r="I9828" s="23"/>
      <c r="J9828" s="14" t="e">
        <f ca="1">F9828-(G9828+(SUMIF('RELACION PAGO DE CAJA'!B$3:B$9173,A9828,'RELACION PAGO DE CAJA'!K$3:K$9173)+SUMIF('RELACION PAGO DE CAJA'!B$3:B$9173,A9828,'RELACION PAGO DE CAJA'!L$3:L$9173)+(SUMIF('RELACION PAGO DE CAJA'!B$3:B$9173,A9828,'RELACION PAGO DE CAJA'!M$3:M$408)+(SUMIF('RELACION PAGO DE CAJA'!B$3:B$9173,A9828,'RELACION PAGO DE CAJA'!N$3:N$9173)))))</f>
        <v>#REF!</v>
      </c>
    </row>
    <row r="9829" spans="1:10">
      <c r="A9829" s="16" t="str">
        <f t="shared" si="158"/>
        <v/>
      </c>
      <c r="B9829" s="93"/>
      <c r="C9829" s="97"/>
      <c r="D9829" s="25"/>
      <c r="E9829" s="91"/>
      <c r="F9829" s="98"/>
      <c r="G9829" s="23"/>
      <c r="H9829" s="23"/>
      <c r="I9829" s="23"/>
      <c r="J9829" s="14" t="e">
        <f ca="1">F9829-(G9829+(SUMIF('RELACION PAGO DE CAJA'!B$3:B$9173,A9829,'RELACION PAGO DE CAJA'!K$3:K$9173)+SUMIF('RELACION PAGO DE CAJA'!B$3:B$9173,A9829,'RELACION PAGO DE CAJA'!L$3:L$9173)+(SUMIF('RELACION PAGO DE CAJA'!B$3:B$9173,A9829,'RELACION PAGO DE CAJA'!M$3:M$408)+(SUMIF('RELACION PAGO DE CAJA'!B$3:B$9173,A9829,'RELACION PAGO DE CAJA'!N$3:N$9173)))))</f>
        <v>#REF!</v>
      </c>
    </row>
    <row r="9830" spans="1:10">
      <c r="A9830" s="16" t="str">
        <f t="shared" si="158"/>
        <v/>
      </c>
      <c r="B9830" s="93"/>
      <c r="C9830" s="97"/>
      <c r="D9830" s="25"/>
      <c r="E9830" s="91"/>
      <c r="F9830" s="98"/>
      <c r="G9830" s="23"/>
      <c r="H9830" s="23"/>
      <c r="I9830" s="23"/>
      <c r="J9830" s="14" t="e">
        <f ca="1">F9830-(G9830+(SUMIF('RELACION PAGO DE CAJA'!B$3:B$9173,A9830,'RELACION PAGO DE CAJA'!K$3:K$9173)+SUMIF('RELACION PAGO DE CAJA'!B$3:B$9173,A9830,'RELACION PAGO DE CAJA'!L$3:L$9173)+(SUMIF('RELACION PAGO DE CAJA'!B$3:B$9173,A9830,'RELACION PAGO DE CAJA'!M$3:M$408)+(SUMIF('RELACION PAGO DE CAJA'!B$3:B$9173,A9830,'RELACION PAGO DE CAJA'!N$3:N$9173)))))</f>
        <v>#REF!</v>
      </c>
    </row>
    <row r="9831" spans="1:10">
      <c r="A9831" s="16" t="str">
        <f t="shared" si="158"/>
        <v/>
      </c>
      <c r="B9831" s="93"/>
      <c r="C9831" s="97"/>
      <c r="D9831" s="25"/>
      <c r="E9831" s="91"/>
      <c r="F9831" s="98"/>
      <c r="G9831" s="23"/>
      <c r="H9831" s="23"/>
      <c r="I9831" s="23"/>
      <c r="J9831" s="14" t="e">
        <f ca="1">F9831-(G9831+(SUMIF('RELACION PAGO DE CAJA'!B$3:B$9173,A9831,'RELACION PAGO DE CAJA'!K$3:K$9173)+SUMIF('RELACION PAGO DE CAJA'!B$3:B$9173,A9831,'RELACION PAGO DE CAJA'!L$3:L$9173)+(SUMIF('RELACION PAGO DE CAJA'!B$3:B$9173,A9831,'RELACION PAGO DE CAJA'!M$3:M$408)+(SUMIF('RELACION PAGO DE CAJA'!B$3:B$9173,A9831,'RELACION PAGO DE CAJA'!N$3:N$9173)))))</f>
        <v>#REF!</v>
      </c>
    </row>
    <row r="9832" spans="1:10">
      <c r="A9832" s="16" t="str">
        <f t="shared" si="158"/>
        <v/>
      </c>
      <c r="B9832" s="93"/>
      <c r="C9832" s="97"/>
      <c r="D9832" s="25"/>
      <c r="E9832" s="91"/>
      <c r="F9832" s="98"/>
      <c r="G9832" s="23"/>
      <c r="H9832" s="23"/>
      <c r="I9832" s="23"/>
      <c r="J9832" s="14" t="e">
        <f ca="1">F9832-(G9832+(SUMIF('RELACION PAGO DE CAJA'!B$3:B$9173,A9832,'RELACION PAGO DE CAJA'!K$3:K$9173)+SUMIF('RELACION PAGO DE CAJA'!B$3:B$9173,A9832,'RELACION PAGO DE CAJA'!L$3:L$9173)+(SUMIF('RELACION PAGO DE CAJA'!B$3:B$9173,A9832,'RELACION PAGO DE CAJA'!M$3:M$408)+(SUMIF('RELACION PAGO DE CAJA'!B$3:B$9173,A9832,'RELACION PAGO DE CAJA'!N$3:N$9173)))))</f>
        <v>#REF!</v>
      </c>
    </row>
    <row r="9833" spans="1:10">
      <c r="A9833" s="16" t="str">
        <f t="shared" si="158"/>
        <v/>
      </c>
      <c r="B9833" s="93"/>
      <c r="C9833" s="97"/>
      <c r="D9833" s="25"/>
      <c r="E9833" s="91"/>
      <c r="F9833" s="98"/>
      <c r="G9833" s="23"/>
      <c r="H9833" s="23"/>
      <c r="I9833" s="23"/>
      <c r="J9833" s="14" t="e">
        <f ca="1">F9833-(G9833+(SUMIF('RELACION PAGO DE CAJA'!B$3:B$9173,A9833,'RELACION PAGO DE CAJA'!K$3:K$9173)+SUMIF('RELACION PAGO DE CAJA'!B$3:B$9173,A9833,'RELACION PAGO DE CAJA'!L$3:L$9173)+(SUMIF('RELACION PAGO DE CAJA'!B$3:B$9173,A9833,'RELACION PAGO DE CAJA'!M$3:M$408)+(SUMIF('RELACION PAGO DE CAJA'!B$3:B$9173,A9833,'RELACION PAGO DE CAJA'!N$3:N$9173)))))</f>
        <v>#REF!</v>
      </c>
    </row>
    <row r="9834" spans="1:10">
      <c r="A9834" s="16" t="str">
        <f t="shared" si="158"/>
        <v/>
      </c>
      <c r="B9834" s="93"/>
      <c r="C9834" s="97"/>
      <c r="D9834" s="25"/>
      <c r="E9834" s="91"/>
      <c r="F9834" s="98"/>
      <c r="G9834" s="23"/>
      <c r="H9834" s="23"/>
      <c r="I9834" s="23"/>
      <c r="J9834" s="14" t="e">
        <f ca="1">F9834-(G9834+(SUMIF('RELACION PAGO DE CAJA'!B$3:B$9173,A9834,'RELACION PAGO DE CAJA'!K$3:K$9173)+SUMIF('RELACION PAGO DE CAJA'!B$3:B$9173,A9834,'RELACION PAGO DE CAJA'!L$3:L$9173)+(SUMIF('RELACION PAGO DE CAJA'!B$3:B$9173,A9834,'RELACION PAGO DE CAJA'!M$3:M$408)+(SUMIF('RELACION PAGO DE CAJA'!B$3:B$9173,A9834,'RELACION PAGO DE CAJA'!N$3:N$9173)))))</f>
        <v>#REF!</v>
      </c>
    </row>
    <row r="9835" spans="1:10">
      <c r="A9835" s="16" t="str">
        <f t="shared" si="158"/>
        <v/>
      </c>
      <c r="B9835" s="93"/>
      <c r="C9835" s="97"/>
      <c r="D9835" s="25"/>
      <c r="E9835" s="91"/>
      <c r="F9835" s="98"/>
      <c r="G9835" s="23"/>
      <c r="H9835" s="23"/>
      <c r="I9835" s="23"/>
      <c r="J9835" s="14" t="e">
        <f ca="1">F9835-(G9835+(SUMIF('RELACION PAGO DE CAJA'!B$3:B$9173,A9835,'RELACION PAGO DE CAJA'!K$3:K$9173)+SUMIF('RELACION PAGO DE CAJA'!B$3:B$9173,A9835,'RELACION PAGO DE CAJA'!L$3:L$9173)+(SUMIF('RELACION PAGO DE CAJA'!B$3:B$9173,A9835,'RELACION PAGO DE CAJA'!M$3:M$408)+(SUMIF('RELACION PAGO DE CAJA'!B$3:B$9173,A9835,'RELACION PAGO DE CAJA'!N$3:N$9173)))))</f>
        <v>#REF!</v>
      </c>
    </row>
    <row r="9836" spans="1:10">
      <c r="A9836" s="16" t="str">
        <f t="shared" si="158"/>
        <v/>
      </c>
      <c r="B9836" s="93"/>
      <c r="C9836" s="97"/>
      <c r="D9836" s="25"/>
      <c r="E9836" s="91"/>
      <c r="F9836" s="98"/>
      <c r="G9836" s="23"/>
      <c r="H9836" s="23"/>
      <c r="I9836" s="23"/>
      <c r="J9836" s="14" t="e">
        <f ca="1">F9836-(G9836+(SUMIF('RELACION PAGO DE CAJA'!B$3:B$9173,A9836,'RELACION PAGO DE CAJA'!K$3:K$9173)+SUMIF('RELACION PAGO DE CAJA'!B$3:B$9173,A9836,'RELACION PAGO DE CAJA'!L$3:L$9173)+(SUMIF('RELACION PAGO DE CAJA'!B$3:B$9173,A9836,'RELACION PAGO DE CAJA'!M$3:M$408)+(SUMIF('RELACION PAGO DE CAJA'!B$3:B$9173,A9836,'RELACION PAGO DE CAJA'!N$3:N$9173)))))</f>
        <v>#REF!</v>
      </c>
    </row>
    <row r="9837" spans="1:10">
      <c r="A9837" s="16" t="str">
        <f t="shared" si="158"/>
        <v/>
      </c>
      <c r="B9837" s="93"/>
      <c r="C9837" s="97"/>
      <c r="D9837" s="25"/>
      <c r="E9837" s="91"/>
      <c r="F9837" s="98"/>
      <c r="G9837" s="23"/>
      <c r="H9837" s="23"/>
      <c r="I9837" s="23"/>
      <c r="J9837" s="14" t="e">
        <f ca="1">F9837-(G9837+(SUMIF('RELACION PAGO DE CAJA'!B$3:B$9173,A9837,'RELACION PAGO DE CAJA'!K$3:K$9173)+SUMIF('RELACION PAGO DE CAJA'!B$3:B$9173,A9837,'RELACION PAGO DE CAJA'!L$3:L$9173)+(SUMIF('RELACION PAGO DE CAJA'!B$3:B$9173,A9837,'RELACION PAGO DE CAJA'!M$3:M$408)+(SUMIF('RELACION PAGO DE CAJA'!B$3:B$9173,A9837,'RELACION PAGO DE CAJA'!N$3:N$9173)))))</f>
        <v>#REF!</v>
      </c>
    </row>
    <row r="9838" spans="1:10">
      <c r="A9838" s="16" t="str">
        <f t="shared" si="158"/>
        <v/>
      </c>
      <c r="B9838" s="93"/>
      <c r="C9838" s="97"/>
      <c r="D9838" s="25"/>
      <c r="E9838" s="91"/>
      <c r="F9838" s="98"/>
      <c r="G9838" s="23"/>
      <c r="H9838" s="23"/>
      <c r="I9838" s="23"/>
      <c r="J9838" s="14" t="e">
        <f ca="1">F9838-(G9838+(SUMIF('RELACION PAGO DE CAJA'!B$3:B$9173,A9838,'RELACION PAGO DE CAJA'!K$3:K$9173)+SUMIF('RELACION PAGO DE CAJA'!B$3:B$9173,A9838,'RELACION PAGO DE CAJA'!L$3:L$9173)+(SUMIF('RELACION PAGO DE CAJA'!B$3:B$9173,A9838,'RELACION PAGO DE CAJA'!M$3:M$408)+(SUMIF('RELACION PAGO DE CAJA'!B$3:B$9173,A9838,'RELACION PAGO DE CAJA'!N$3:N$9173)))))</f>
        <v>#REF!</v>
      </c>
    </row>
    <row r="9839" spans="1:10">
      <c r="A9839" s="16" t="str">
        <f t="shared" si="158"/>
        <v/>
      </c>
      <c r="B9839" s="93"/>
      <c r="C9839" s="97"/>
      <c r="D9839" s="25"/>
      <c r="E9839" s="91"/>
      <c r="F9839" s="98"/>
      <c r="G9839" s="23"/>
      <c r="H9839" s="23"/>
      <c r="I9839" s="23"/>
      <c r="J9839" s="14" t="e">
        <f ca="1">F9839-(G9839+(SUMIF('RELACION PAGO DE CAJA'!B$3:B$9173,A9839,'RELACION PAGO DE CAJA'!K$3:K$9173)+SUMIF('RELACION PAGO DE CAJA'!B$3:B$9173,A9839,'RELACION PAGO DE CAJA'!L$3:L$9173)+(SUMIF('RELACION PAGO DE CAJA'!B$3:B$9173,A9839,'RELACION PAGO DE CAJA'!M$3:M$408)+(SUMIF('RELACION PAGO DE CAJA'!B$3:B$9173,A9839,'RELACION PAGO DE CAJA'!N$3:N$9173)))))</f>
        <v>#REF!</v>
      </c>
    </row>
    <row r="9840" spans="1:10">
      <c r="A9840" s="16" t="str">
        <f t="shared" si="158"/>
        <v/>
      </c>
      <c r="B9840" s="93"/>
      <c r="C9840" s="97"/>
      <c r="D9840" s="25"/>
      <c r="E9840" s="91"/>
      <c r="F9840" s="98"/>
      <c r="G9840" s="23"/>
      <c r="H9840" s="23"/>
      <c r="I9840" s="23"/>
      <c r="J9840" s="14" t="e">
        <f ca="1">F9840-(G9840+(SUMIF('RELACION PAGO DE CAJA'!B$3:B$9173,A9840,'RELACION PAGO DE CAJA'!K$3:K$9173)+SUMIF('RELACION PAGO DE CAJA'!B$3:B$9173,A9840,'RELACION PAGO DE CAJA'!L$3:L$9173)+(SUMIF('RELACION PAGO DE CAJA'!B$3:B$9173,A9840,'RELACION PAGO DE CAJA'!M$3:M$408)+(SUMIF('RELACION PAGO DE CAJA'!B$3:B$9173,A9840,'RELACION PAGO DE CAJA'!N$3:N$9173)))))</f>
        <v>#REF!</v>
      </c>
    </row>
    <row r="9841" spans="1:10">
      <c r="A9841" s="16" t="str">
        <f t="shared" si="158"/>
        <v/>
      </c>
      <c r="B9841" s="93"/>
      <c r="C9841" s="97"/>
      <c r="D9841" s="25"/>
      <c r="E9841" s="91"/>
      <c r="F9841" s="98"/>
      <c r="G9841" s="23"/>
      <c r="H9841" s="23"/>
      <c r="I9841" s="23"/>
      <c r="J9841" s="14" t="e">
        <f ca="1">F9841-(G9841+(SUMIF('RELACION PAGO DE CAJA'!B$3:B$9173,A9841,'RELACION PAGO DE CAJA'!K$3:K$9173)+SUMIF('RELACION PAGO DE CAJA'!B$3:B$9173,A9841,'RELACION PAGO DE CAJA'!L$3:L$9173)+(SUMIF('RELACION PAGO DE CAJA'!B$3:B$9173,A9841,'RELACION PAGO DE CAJA'!M$3:M$408)+(SUMIF('RELACION PAGO DE CAJA'!B$3:B$9173,A9841,'RELACION PAGO DE CAJA'!N$3:N$9173)))))</f>
        <v>#REF!</v>
      </c>
    </row>
    <row r="9842" spans="1:10">
      <c r="A9842" s="16" t="str">
        <f t="shared" si="158"/>
        <v/>
      </c>
      <c r="B9842" s="93"/>
      <c r="C9842" s="97"/>
      <c r="D9842" s="25"/>
      <c r="E9842" s="91"/>
      <c r="F9842" s="98"/>
      <c r="G9842" s="23"/>
      <c r="H9842" s="23"/>
      <c r="I9842" s="23"/>
      <c r="J9842" s="14" t="e">
        <f ca="1">F9842-(G9842+(SUMIF('RELACION PAGO DE CAJA'!B$3:B$9173,A9842,'RELACION PAGO DE CAJA'!K$3:K$9173)+SUMIF('RELACION PAGO DE CAJA'!B$3:B$9173,A9842,'RELACION PAGO DE CAJA'!L$3:L$9173)+(SUMIF('RELACION PAGO DE CAJA'!B$3:B$9173,A9842,'RELACION PAGO DE CAJA'!M$3:M$408)+(SUMIF('RELACION PAGO DE CAJA'!B$3:B$9173,A9842,'RELACION PAGO DE CAJA'!N$3:N$9173)))))</f>
        <v>#REF!</v>
      </c>
    </row>
    <row r="9843" spans="1:10">
      <c r="A9843" s="16" t="str">
        <f t="shared" si="158"/>
        <v/>
      </c>
      <c r="B9843" s="93"/>
      <c r="C9843" s="97"/>
      <c r="D9843" s="25"/>
      <c r="E9843" s="91"/>
      <c r="F9843" s="98"/>
      <c r="G9843" s="23"/>
      <c r="H9843" s="23"/>
      <c r="I9843" s="23"/>
      <c r="J9843" s="14" t="e">
        <f ca="1">F9843-(G9843+(SUMIF('RELACION PAGO DE CAJA'!B$3:B$9173,A9843,'RELACION PAGO DE CAJA'!K$3:K$9173)+SUMIF('RELACION PAGO DE CAJA'!B$3:B$9173,A9843,'RELACION PAGO DE CAJA'!L$3:L$9173)+(SUMIF('RELACION PAGO DE CAJA'!B$3:B$9173,A9843,'RELACION PAGO DE CAJA'!M$3:M$408)+(SUMIF('RELACION PAGO DE CAJA'!B$3:B$9173,A9843,'RELACION PAGO DE CAJA'!N$3:N$9173)))))</f>
        <v>#REF!</v>
      </c>
    </row>
    <row r="9844" spans="1:10">
      <c r="A9844" s="16" t="str">
        <f t="shared" si="158"/>
        <v/>
      </c>
      <c r="B9844" s="93"/>
      <c r="C9844" s="97"/>
      <c r="D9844" s="25"/>
      <c r="E9844" s="91"/>
      <c r="F9844" s="98"/>
      <c r="G9844" s="23"/>
      <c r="H9844" s="23"/>
      <c r="I9844" s="23"/>
      <c r="J9844" s="14" t="e">
        <f ca="1">F9844-(G9844+(SUMIF('RELACION PAGO DE CAJA'!B$3:B$9173,A9844,'RELACION PAGO DE CAJA'!K$3:K$9173)+SUMIF('RELACION PAGO DE CAJA'!B$3:B$9173,A9844,'RELACION PAGO DE CAJA'!L$3:L$9173)+(SUMIF('RELACION PAGO DE CAJA'!B$3:B$9173,A9844,'RELACION PAGO DE CAJA'!M$3:M$408)+(SUMIF('RELACION PAGO DE CAJA'!B$3:B$9173,A9844,'RELACION PAGO DE CAJA'!N$3:N$9173)))))</f>
        <v>#REF!</v>
      </c>
    </row>
    <row r="9845" spans="1:10">
      <c r="A9845" s="16" t="str">
        <f t="shared" si="158"/>
        <v/>
      </c>
      <c r="B9845" s="93"/>
      <c r="C9845" s="97"/>
      <c r="D9845" s="25"/>
      <c r="E9845" s="91"/>
      <c r="F9845" s="98"/>
      <c r="G9845" s="23"/>
      <c r="H9845" s="23"/>
      <c r="I9845" s="23"/>
      <c r="J9845" s="14" t="e">
        <f ca="1">F9845-(G9845+(SUMIF('RELACION PAGO DE CAJA'!B$3:B$9173,A9845,'RELACION PAGO DE CAJA'!K$3:K$9173)+SUMIF('RELACION PAGO DE CAJA'!B$3:B$9173,A9845,'RELACION PAGO DE CAJA'!L$3:L$9173)+(SUMIF('RELACION PAGO DE CAJA'!B$3:B$9173,A9845,'RELACION PAGO DE CAJA'!M$3:M$408)+(SUMIF('RELACION PAGO DE CAJA'!B$3:B$9173,A9845,'RELACION PAGO DE CAJA'!N$3:N$9173)))))</f>
        <v>#REF!</v>
      </c>
    </row>
    <row r="9846" spans="1:10">
      <c r="A9846" s="16" t="str">
        <f t="shared" si="158"/>
        <v/>
      </c>
      <c r="B9846" s="93"/>
      <c r="C9846" s="97"/>
      <c r="D9846" s="25"/>
      <c r="E9846" s="91"/>
      <c r="F9846" s="98"/>
      <c r="G9846" s="23"/>
      <c r="H9846" s="23"/>
      <c r="I9846" s="23"/>
      <c r="J9846" s="14" t="e">
        <f ca="1">F9846-(G9846+(SUMIF('RELACION PAGO DE CAJA'!B$3:B$9173,A9846,'RELACION PAGO DE CAJA'!K$3:K$9173)+SUMIF('RELACION PAGO DE CAJA'!B$3:B$9173,A9846,'RELACION PAGO DE CAJA'!L$3:L$9173)+(SUMIF('RELACION PAGO DE CAJA'!B$3:B$9173,A9846,'RELACION PAGO DE CAJA'!M$3:M$408)+(SUMIF('RELACION PAGO DE CAJA'!B$3:B$9173,A9846,'RELACION PAGO DE CAJA'!N$3:N$9173)))))</f>
        <v>#REF!</v>
      </c>
    </row>
    <row r="9847" spans="1:10">
      <c r="A9847" s="16" t="str">
        <f t="shared" si="158"/>
        <v/>
      </c>
      <c r="B9847" s="93"/>
      <c r="C9847" s="97"/>
      <c r="D9847" s="25"/>
      <c r="E9847" s="91"/>
      <c r="F9847" s="98"/>
      <c r="G9847" s="23"/>
      <c r="H9847" s="23"/>
      <c r="I9847" s="23"/>
      <c r="J9847" s="14" t="e">
        <f ca="1">F9847-(G9847+(SUMIF('RELACION PAGO DE CAJA'!B$3:B$9173,A9847,'RELACION PAGO DE CAJA'!K$3:K$9173)+SUMIF('RELACION PAGO DE CAJA'!B$3:B$9173,A9847,'RELACION PAGO DE CAJA'!L$3:L$9173)+(SUMIF('RELACION PAGO DE CAJA'!B$3:B$9173,A9847,'RELACION PAGO DE CAJA'!M$3:M$408)+(SUMIF('RELACION PAGO DE CAJA'!B$3:B$9173,A9847,'RELACION PAGO DE CAJA'!N$3:N$9173)))))</f>
        <v>#REF!</v>
      </c>
    </row>
    <row r="9848" spans="1:10">
      <c r="A9848" s="16" t="str">
        <f t="shared" si="158"/>
        <v/>
      </c>
      <c r="B9848" s="93"/>
      <c r="C9848" s="97"/>
      <c r="D9848" s="25"/>
      <c r="E9848" s="91"/>
      <c r="F9848" s="98"/>
      <c r="G9848" s="23"/>
      <c r="H9848" s="23"/>
      <c r="I9848" s="23"/>
      <c r="J9848" s="14" t="e">
        <f ca="1">F9848-(G9848+(SUMIF('RELACION PAGO DE CAJA'!B$3:B$9173,A9848,'RELACION PAGO DE CAJA'!K$3:K$9173)+SUMIF('RELACION PAGO DE CAJA'!B$3:B$9173,A9848,'RELACION PAGO DE CAJA'!L$3:L$9173)+(SUMIF('RELACION PAGO DE CAJA'!B$3:B$9173,A9848,'RELACION PAGO DE CAJA'!M$3:M$408)+(SUMIF('RELACION PAGO DE CAJA'!B$3:B$9173,A9848,'RELACION PAGO DE CAJA'!N$3:N$9173)))))</f>
        <v>#REF!</v>
      </c>
    </row>
    <row r="9849" spans="1:10">
      <c r="A9849" s="16" t="str">
        <f t="shared" si="158"/>
        <v/>
      </c>
      <c r="B9849" s="93"/>
      <c r="C9849" s="97"/>
      <c r="D9849" s="25"/>
      <c r="E9849" s="91"/>
      <c r="F9849" s="98"/>
      <c r="G9849" s="23"/>
      <c r="H9849" s="23"/>
      <c r="I9849" s="23"/>
      <c r="J9849" s="14" t="e">
        <f ca="1">F9849-(G9849+(SUMIF('RELACION PAGO DE CAJA'!B$3:B$9173,A9849,'RELACION PAGO DE CAJA'!K$3:K$9173)+SUMIF('RELACION PAGO DE CAJA'!B$3:B$9173,A9849,'RELACION PAGO DE CAJA'!L$3:L$9173)+(SUMIF('RELACION PAGO DE CAJA'!B$3:B$9173,A9849,'RELACION PAGO DE CAJA'!M$3:M$408)+(SUMIF('RELACION PAGO DE CAJA'!B$3:B$9173,A9849,'RELACION PAGO DE CAJA'!N$3:N$9173)))))</f>
        <v>#REF!</v>
      </c>
    </row>
    <row r="9850" spans="1:10">
      <c r="A9850" s="16" t="str">
        <f t="shared" si="158"/>
        <v/>
      </c>
      <c r="B9850" s="93"/>
      <c r="C9850" s="97"/>
      <c r="D9850" s="25"/>
      <c r="E9850" s="91"/>
      <c r="F9850" s="98"/>
      <c r="G9850" s="23"/>
      <c r="H9850" s="23"/>
      <c r="I9850" s="23"/>
      <c r="J9850" s="14" t="e">
        <f ca="1">F9850-(G9850+(SUMIF('RELACION PAGO DE CAJA'!B$3:B$9173,A9850,'RELACION PAGO DE CAJA'!K$3:K$9173)+SUMIF('RELACION PAGO DE CAJA'!B$3:B$9173,A9850,'RELACION PAGO DE CAJA'!L$3:L$9173)+(SUMIF('RELACION PAGO DE CAJA'!B$3:B$9173,A9850,'RELACION PAGO DE CAJA'!M$3:M$408)+(SUMIF('RELACION PAGO DE CAJA'!B$3:B$9173,A9850,'RELACION PAGO DE CAJA'!N$3:N$9173)))))</f>
        <v>#REF!</v>
      </c>
    </row>
    <row r="9851" spans="1:10">
      <c r="A9851" s="16" t="str">
        <f t="shared" si="158"/>
        <v/>
      </c>
      <c r="B9851" s="93"/>
      <c r="C9851" s="97"/>
      <c r="D9851" s="25"/>
      <c r="E9851" s="91"/>
      <c r="F9851" s="98"/>
      <c r="G9851" s="23"/>
      <c r="H9851" s="23"/>
      <c r="I9851" s="23"/>
      <c r="J9851" s="14" t="e">
        <f ca="1">F9851-(G9851+(SUMIF('RELACION PAGO DE CAJA'!B$3:B$9173,A9851,'RELACION PAGO DE CAJA'!K$3:K$9173)+SUMIF('RELACION PAGO DE CAJA'!B$3:B$9173,A9851,'RELACION PAGO DE CAJA'!L$3:L$9173)+(SUMIF('RELACION PAGO DE CAJA'!B$3:B$9173,A9851,'RELACION PAGO DE CAJA'!M$3:M$408)+(SUMIF('RELACION PAGO DE CAJA'!B$3:B$9173,A9851,'RELACION PAGO DE CAJA'!N$3:N$9173)))))</f>
        <v>#REF!</v>
      </c>
    </row>
    <row r="9852" spans="1:10">
      <c r="A9852" s="16" t="str">
        <f t="shared" si="158"/>
        <v/>
      </c>
      <c r="B9852" s="93"/>
      <c r="C9852" s="97"/>
      <c r="D9852" s="25"/>
      <c r="E9852" s="91"/>
      <c r="F9852" s="98"/>
      <c r="G9852" s="23"/>
      <c r="H9852" s="23"/>
      <c r="I9852" s="23"/>
      <c r="J9852" s="14" t="e">
        <f ca="1">F9852-(G9852+(SUMIF('RELACION PAGO DE CAJA'!B$3:B$9173,A9852,'RELACION PAGO DE CAJA'!K$3:K$9173)+SUMIF('RELACION PAGO DE CAJA'!B$3:B$9173,A9852,'RELACION PAGO DE CAJA'!L$3:L$9173)+(SUMIF('RELACION PAGO DE CAJA'!B$3:B$9173,A9852,'RELACION PAGO DE CAJA'!M$3:M$408)+(SUMIF('RELACION PAGO DE CAJA'!B$3:B$9173,A9852,'RELACION PAGO DE CAJA'!N$3:N$9173)))))</f>
        <v>#REF!</v>
      </c>
    </row>
    <row r="9853" spans="1:10">
      <c r="A9853" s="16" t="str">
        <f t="shared" si="158"/>
        <v/>
      </c>
      <c r="B9853" s="93"/>
      <c r="C9853" s="97"/>
      <c r="D9853" s="25"/>
      <c r="E9853" s="91"/>
      <c r="F9853" s="98"/>
      <c r="G9853" s="23"/>
      <c r="H9853" s="23"/>
      <c r="I9853" s="23"/>
      <c r="J9853" s="14" t="e">
        <f ca="1">F9853-(G9853+(SUMIF('RELACION PAGO DE CAJA'!B$3:B$9173,A9853,'RELACION PAGO DE CAJA'!K$3:K$9173)+SUMIF('RELACION PAGO DE CAJA'!B$3:B$9173,A9853,'RELACION PAGO DE CAJA'!L$3:L$9173)+(SUMIF('RELACION PAGO DE CAJA'!B$3:B$9173,A9853,'RELACION PAGO DE CAJA'!M$3:M$408)+(SUMIF('RELACION PAGO DE CAJA'!B$3:B$9173,A9853,'RELACION PAGO DE CAJA'!N$3:N$9173)))))</f>
        <v>#REF!</v>
      </c>
    </row>
    <row r="9854" spans="1:10">
      <c r="A9854" s="16" t="str">
        <f t="shared" si="158"/>
        <v/>
      </c>
      <c r="B9854" s="93"/>
      <c r="C9854" s="97"/>
      <c r="D9854" s="25"/>
      <c r="E9854" s="91"/>
      <c r="F9854" s="98"/>
      <c r="G9854" s="23"/>
      <c r="H9854" s="23"/>
      <c r="I9854" s="23"/>
      <c r="J9854" s="14" t="e">
        <f ca="1">F9854-(G9854+(SUMIF('RELACION PAGO DE CAJA'!B$3:B$9173,A9854,'RELACION PAGO DE CAJA'!K$3:K$9173)+SUMIF('RELACION PAGO DE CAJA'!B$3:B$9173,A9854,'RELACION PAGO DE CAJA'!L$3:L$9173)+(SUMIF('RELACION PAGO DE CAJA'!B$3:B$9173,A9854,'RELACION PAGO DE CAJA'!M$3:M$408)+(SUMIF('RELACION PAGO DE CAJA'!B$3:B$9173,A9854,'RELACION PAGO DE CAJA'!N$3:N$9173)))))</f>
        <v>#REF!</v>
      </c>
    </row>
    <row r="9855" spans="1:10">
      <c r="A9855" s="16" t="str">
        <f t="shared" si="158"/>
        <v/>
      </c>
      <c r="B9855" s="93"/>
      <c r="C9855" s="97"/>
      <c r="D9855" s="25"/>
      <c r="E9855" s="91"/>
      <c r="F9855" s="98"/>
      <c r="G9855" s="23"/>
      <c r="H9855" s="23"/>
      <c r="I9855" s="23"/>
      <c r="J9855" s="14" t="e">
        <f ca="1">F9855-(G9855+(SUMIF('RELACION PAGO DE CAJA'!B$3:B$9173,A9855,'RELACION PAGO DE CAJA'!K$3:K$9173)+SUMIF('RELACION PAGO DE CAJA'!B$3:B$9173,A9855,'RELACION PAGO DE CAJA'!L$3:L$9173)+(SUMIF('RELACION PAGO DE CAJA'!B$3:B$9173,A9855,'RELACION PAGO DE CAJA'!M$3:M$408)+(SUMIF('RELACION PAGO DE CAJA'!B$3:B$9173,A9855,'RELACION PAGO DE CAJA'!N$3:N$9173)))))</f>
        <v>#REF!</v>
      </c>
    </row>
    <row r="9856" spans="1:10">
      <c r="A9856" s="16" t="str">
        <f t="shared" si="158"/>
        <v/>
      </c>
      <c r="B9856" s="93"/>
      <c r="C9856" s="97"/>
      <c r="D9856" s="25"/>
      <c r="E9856" s="91"/>
      <c r="F9856" s="98"/>
      <c r="G9856" s="23"/>
      <c r="H9856" s="23"/>
      <c r="I9856" s="23"/>
      <c r="J9856" s="14" t="e">
        <f ca="1">F9856-(G9856+(SUMIF('RELACION PAGO DE CAJA'!B$3:B$9173,A9856,'RELACION PAGO DE CAJA'!K$3:K$9173)+SUMIF('RELACION PAGO DE CAJA'!B$3:B$9173,A9856,'RELACION PAGO DE CAJA'!L$3:L$9173)+(SUMIF('RELACION PAGO DE CAJA'!B$3:B$9173,A9856,'RELACION PAGO DE CAJA'!M$3:M$408)+(SUMIF('RELACION PAGO DE CAJA'!B$3:B$9173,A9856,'RELACION PAGO DE CAJA'!N$3:N$9173)))))</f>
        <v>#REF!</v>
      </c>
    </row>
    <row r="9857" spans="1:10">
      <c r="A9857" s="16" t="str">
        <f t="shared" si="158"/>
        <v/>
      </c>
      <c r="B9857" s="93"/>
      <c r="C9857" s="97"/>
      <c r="D9857" s="25"/>
      <c r="E9857" s="91"/>
      <c r="F9857" s="98"/>
      <c r="G9857" s="23"/>
      <c r="H9857" s="23"/>
      <c r="I9857" s="23"/>
      <c r="J9857" s="14" t="e">
        <f ca="1">F9857-(G9857+(SUMIF('RELACION PAGO DE CAJA'!B$3:B$9173,A9857,'RELACION PAGO DE CAJA'!K$3:K$9173)+SUMIF('RELACION PAGO DE CAJA'!B$3:B$9173,A9857,'RELACION PAGO DE CAJA'!L$3:L$9173)+(SUMIF('RELACION PAGO DE CAJA'!B$3:B$9173,A9857,'RELACION PAGO DE CAJA'!M$3:M$408)+(SUMIF('RELACION PAGO DE CAJA'!B$3:B$9173,A9857,'RELACION PAGO DE CAJA'!N$3:N$9173)))))</f>
        <v>#REF!</v>
      </c>
    </row>
    <row r="9858" spans="1:10">
      <c r="A9858" s="16" t="str">
        <f t="shared" si="158"/>
        <v/>
      </c>
      <c r="B9858" s="93"/>
      <c r="C9858" s="97"/>
      <c r="D9858" s="25"/>
      <c r="E9858" s="91"/>
      <c r="F9858" s="98"/>
      <c r="G9858" s="23"/>
      <c r="H9858" s="23"/>
      <c r="I9858" s="23"/>
      <c r="J9858" s="14" t="e">
        <f ca="1">F9858-(G9858+(SUMIF('RELACION PAGO DE CAJA'!B$3:B$9173,A9858,'RELACION PAGO DE CAJA'!K$3:K$9173)+SUMIF('RELACION PAGO DE CAJA'!B$3:B$9173,A9858,'RELACION PAGO DE CAJA'!L$3:L$9173)+(SUMIF('RELACION PAGO DE CAJA'!B$3:B$9173,A9858,'RELACION PAGO DE CAJA'!M$3:M$408)+(SUMIF('RELACION PAGO DE CAJA'!B$3:B$9173,A9858,'RELACION PAGO DE CAJA'!N$3:N$9173)))))</f>
        <v>#REF!</v>
      </c>
    </row>
    <row r="9859" spans="1:10">
      <c r="A9859" s="16" t="str">
        <f t="shared" si="158"/>
        <v/>
      </c>
      <c r="B9859" s="93"/>
      <c r="C9859" s="97"/>
      <c r="D9859" s="25"/>
      <c r="E9859" s="91"/>
      <c r="F9859" s="98"/>
      <c r="G9859" s="23"/>
      <c r="H9859" s="23"/>
      <c r="I9859" s="23"/>
      <c r="J9859" s="14" t="e">
        <f ca="1">F9859-(G9859+(SUMIF('RELACION PAGO DE CAJA'!B$3:B$9173,A9859,'RELACION PAGO DE CAJA'!K$3:K$9173)+SUMIF('RELACION PAGO DE CAJA'!B$3:B$9173,A9859,'RELACION PAGO DE CAJA'!L$3:L$9173)+(SUMIF('RELACION PAGO DE CAJA'!B$3:B$9173,A9859,'RELACION PAGO DE CAJA'!M$3:M$408)+(SUMIF('RELACION PAGO DE CAJA'!B$3:B$9173,A9859,'RELACION PAGO DE CAJA'!N$3:N$9173)))))</f>
        <v>#REF!</v>
      </c>
    </row>
    <row r="9860" spans="1:10">
      <c r="A9860" s="16" t="str">
        <f t="shared" si="158"/>
        <v/>
      </c>
      <c r="B9860" s="93"/>
      <c r="C9860" s="97"/>
      <c r="D9860" s="25"/>
      <c r="E9860" s="91"/>
      <c r="F9860" s="98"/>
      <c r="G9860" s="23"/>
      <c r="H9860" s="23"/>
      <c r="I9860" s="23"/>
      <c r="J9860" s="14" t="e">
        <f ca="1">F9860-(G9860+(SUMIF('RELACION PAGO DE CAJA'!B$3:B$9173,A9860,'RELACION PAGO DE CAJA'!K$3:K$9173)+SUMIF('RELACION PAGO DE CAJA'!B$3:B$9173,A9860,'RELACION PAGO DE CAJA'!L$3:L$9173)+(SUMIF('RELACION PAGO DE CAJA'!B$3:B$9173,A9860,'RELACION PAGO DE CAJA'!M$3:M$408)+(SUMIF('RELACION PAGO DE CAJA'!B$3:B$9173,A9860,'RELACION PAGO DE CAJA'!N$3:N$9173)))))</f>
        <v>#REF!</v>
      </c>
    </row>
    <row r="9861" spans="1:10">
      <c r="A9861" s="16" t="str">
        <f t="shared" si="158"/>
        <v/>
      </c>
      <c r="B9861" s="93"/>
      <c r="C9861" s="97"/>
      <c r="D9861" s="25"/>
      <c r="E9861" s="91"/>
      <c r="F9861" s="98"/>
      <c r="G9861" s="23"/>
      <c r="H9861" s="23"/>
      <c r="I9861" s="23"/>
      <c r="J9861" s="14" t="e">
        <f ca="1">F9861-(G9861+(SUMIF('RELACION PAGO DE CAJA'!B$3:B$9173,A9861,'RELACION PAGO DE CAJA'!K$3:K$9173)+SUMIF('RELACION PAGO DE CAJA'!B$3:B$9173,A9861,'RELACION PAGO DE CAJA'!L$3:L$9173)+(SUMIF('RELACION PAGO DE CAJA'!B$3:B$9173,A9861,'RELACION PAGO DE CAJA'!M$3:M$408)+(SUMIF('RELACION PAGO DE CAJA'!B$3:B$9173,A9861,'RELACION PAGO DE CAJA'!N$3:N$9173)))))</f>
        <v>#REF!</v>
      </c>
    </row>
    <row r="9862" spans="1:10">
      <c r="A9862" s="16" t="str">
        <f t="shared" si="158"/>
        <v/>
      </c>
      <c r="B9862" s="93"/>
      <c r="C9862" s="97"/>
      <c r="D9862" s="25"/>
      <c r="E9862" s="91"/>
      <c r="F9862" s="98"/>
      <c r="G9862" s="23"/>
      <c r="H9862" s="23"/>
      <c r="I9862" s="23"/>
      <c r="J9862" s="14" t="e">
        <f ca="1">F9862-(G9862+(SUMIF('RELACION PAGO DE CAJA'!B$3:B$9173,A9862,'RELACION PAGO DE CAJA'!K$3:K$9173)+SUMIF('RELACION PAGO DE CAJA'!B$3:B$9173,A9862,'RELACION PAGO DE CAJA'!L$3:L$9173)+(SUMIF('RELACION PAGO DE CAJA'!B$3:B$9173,A9862,'RELACION PAGO DE CAJA'!M$3:M$408)+(SUMIF('RELACION PAGO DE CAJA'!B$3:B$9173,A9862,'RELACION PAGO DE CAJA'!N$3:N$9173)))))</f>
        <v>#REF!</v>
      </c>
    </row>
    <row r="9863" spans="1:10">
      <c r="A9863" s="16" t="str">
        <f t="shared" si="158"/>
        <v/>
      </c>
      <c r="B9863" s="93"/>
      <c r="C9863" s="97"/>
      <c r="D9863" s="25"/>
      <c r="E9863" s="91"/>
      <c r="F9863" s="98"/>
      <c r="G9863" s="23"/>
      <c r="H9863" s="23"/>
      <c r="I9863" s="23"/>
      <c r="J9863" s="14" t="e">
        <f ca="1">F9863-(G9863+(SUMIF('RELACION PAGO DE CAJA'!B$3:B$9173,A9863,'RELACION PAGO DE CAJA'!K$3:K$9173)+SUMIF('RELACION PAGO DE CAJA'!B$3:B$9173,A9863,'RELACION PAGO DE CAJA'!L$3:L$9173)+(SUMIF('RELACION PAGO DE CAJA'!B$3:B$9173,A9863,'RELACION PAGO DE CAJA'!M$3:M$408)+(SUMIF('RELACION PAGO DE CAJA'!B$3:B$9173,A9863,'RELACION PAGO DE CAJA'!N$3:N$9173)))))</f>
        <v>#REF!</v>
      </c>
    </row>
    <row r="9864" spans="1:10">
      <c r="A9864" s="16" t="str">
        <f t="shared" si="158"/>
        <v/>
      </c>
      <c r="B9864" s="93"/>
      <c r="C9864" s="97"/>
      <c r="D9864" s="25"/>
      <c r="E9864" s="91"/>
      <c r="F9864" s="98"/>
      <c r="G9864" s="23"/>
      <c r="H9864" s="23"/>
      <c r="I9864" s="23"/>
      <c r="J9864" s="14" t="e">
        <f ca="1">F9864-(G9864+(SUMIF('RELACION PAGO DE CAJA'!B$3:B$9173,A9864,'RELACION PAGO DE CAJA'!K$3:K$9173)+SUMIF('RELACION PAGO DE CAJA'!B$3:B$9173,A9864,'RELACION PAGO DE CAJA'!L$3:L$9173)+(SUMIF('RELACION PAGO DE CAJA'!B$3:B$9173,A9864,'RELACION PAGO DE CAJA'!M$3:M$408)+(SUMIF('RELACION PAGO DE CAJA'!B$3:B$9173,A9864,'RELACION PAGO DE CAJA'!N$3:N$9173)))))</f>
        <v>#REF!</v>
      </c>
    </row>
    <row r="9865" spans="1:10">
      <c r="A9865" s="16" t="str">
        <f t="shared" si="158"/>
        <v/>
      </c>
      <c r="B9865" s="93"/>
      <c r="C9865" s="97"/>
      <c r="D9865" s="25"/>
      <c r="E9865" s="91"/>
      <c r="F9865" s="98"/>
      <c r="G9865" s="23"/>
      <c r="H9865" s="23"/>
      <c r="I9865" s="23"/>
      <c r="J9865" s="14" t="e">
        <f ca="1">F9865-(G9865+(SUMIF('RELACION PAGO DE CAJA'!B$3:B$9173,A9865,'RELACION PAGO DE CAJA'!K$3:K$9173)+SUMIF('RELACION PAGO DE CAJA'!B$3:B$9173,A9865,'RELACION PAGO DE CAJA'!L$3:L$9173)+(SUMIF('RELACION PAGO DE CAJA'!B$3:B$9173,A9865,'RELACION PAGO DE CAJA'!M$3:M$408)+(SUMIF('RELACION PAGO DE CAJA'!B$3:B$9173,A9865,'RELACION PAGO DE CAJA'!N$3:N$9173)))))</f>
        <v>#REF!</v>
      </c>
    </row>
    <row r="9866" spans="1:10">
      <c r="A9866" s="16" t="str">
        <f t="shared" si="158"/>
        <v/>
      </c>
      <c r="B9866" s="93"/>
      <c r="C9866" s="97"/>
      <c r="D9866" s="25"/>
      <c r="E9866" s="91"/>
      <c r="F9866" s="98"/>
      <c r="G9866" s="23"/>
      <c r="H9866" s="23"/>
      <c r="I9866" s="23"/>
      <c r="J9866" s="14" t="e">
        <f ca="1">F9866-(G9866+(SUMIF('RELACION PAGO DE CAJA'!B$3:B$9173,A9866,'RELACION PAGO DE CAJA'!K$3:K$9173)+SUMIF('RELACION PAGO DE CAJA'!B$3:B$9173,A9866,'RELACION PAGO DE CAJA'!L$3:L$9173)+(SUMIF('RELACION PAGO DE CAJA'!B$3:B$9173,A9866,'RELACION PAGO DE CAJA'!M$3:M$408)+(SUMIF('RELACION PAGO DE CAJA'!B$3:B$9173,A9866,'RELACION PAGO DE CAJA'!N$3:N$9173)))))</f>
        <v>#REF!</v>
      </c>
    </row>
    <row r="9867" spans="1:10">
      <c r="A9867" s="16" t="str">
        <f t="shared" si="158"/>
        <v/>
      </c>
      <c r="B9867" s="93"/>
      <c r="C9867" s="97"/>
      <c r="D9867" s="25"/>
      <c r="E9867" s="91"/>
      <c r="F9867" s="98"/>
      <c r="G9867" s="23"/>
      <c r="H9867" s="23"/>
      <c r="I9867" s="23"/>
      <c r="J9867" s="14" t="e">
        <f ca="1">F9867-(G9867+(SUMIF('RELACION PAGO DE CAJA'!B$3:B$9173,A9867,'RELACION PAGO DE CAJA'!K$3:K$9173)+SUMIF('RELACION PAGO DE CAJA'!B$3:B$9173,A9867,'RELACION PAGO DE CAJA'!L$3:L$9173)+(SUMIF('RELACION PAGO DE CAJA'!B$3:B$9173,A9867,'RELACION PAGO DE CAJA'!M$3:M$408)+(SUMIF('RELACION PAGO DE CAJA'!B$3:B$9173,A9867,'RELACION PAGO DE CAJA'!N$3:N$9173)))))</f>
        <v>#REF!</v>
      </c>
    </row>
    <row r="9868" spans="1:10">
      <c r="A9868" s="16" t="str">
        <f t="shared" si="158"/>
        <v/>
      </c>
      <c r="B9868" s="93"/>
      <c r="C9868" s="97"/>
      <c r="D9868" s="25"/>
      <c r="E9868" s="91"/>
      <c r="F9868" s="98"/>
      <c r="G9868" s="23"/>
      <c r="H9868" s="23"/>
      <c r="I9868" s="23"/>
      <c r="J9868" s="14" t="e">
        <f ca="1">F9868-(G9868+(SUMIF('RELACION PAGO DE CAJA'!B$3:B$9173,A9868,'RELACION PAGO DE CAJA'!K$3:K$9173)+SUMIF('RELACION PAGO DE CAJA'!B$3:B$9173,A9868,'RELACION PAGO DE CAJA'!L$3:L$9173)+(SUMIF('RELACION PAGO DE CAJA'!B$3:B$9173,A9868,'RELACION PAGO DE CAJA'!M$3:M$408)+(SUMIF('RELACION PAGO DE CAJA'!B$3:B$9173,A9868,'RELACION PAGO DE CAJA'!N$3:N$9173)))))</f>
        <v>#REF!</v>
      </c>
    </row>
    <row r="9869" spans="1:10">
      <c r="A9869" s="16" t="str">
        <f t="shared" si="158"/>
        <v/>
      </c>
      <c r="B9869" s="93"/>
      <c r="C9869" s="97"/>
      <c r="D9869" s="25"/>
      <c r="E9869" s="91"/>
      <c r="F9869" s="98"/>
      <c r="G9869" s="23"/>
      <c r="H9869" s="23"/>
      <c r="I9869" s="23"/>
      <c r="J9869" s="14" t="e">
        <f ca="1">F9869-(G9869+(SUMIF('RELACION PAGO DE CAJA'!B$3:B$9173,A9869,'RELACION PAGO DE CAJA'!K$3:K$9173)+SUMIF('RELACION PAGO DE CAJA'!B$3:B$9173,A9869,'RELACION PAGO DE CAJA'!L$3:L$9173)+(SUMIF('RELACION PAGO DE CAJA'!B$3:B$9173,A9869,'RELACION PAGO DE CAJA'!M$3:M$408)+(SUMIF('RELACION PAGO DE CAJA'!B$3:B$9173,A9869,'RELACION PAGO DE CAJA'!N$3:N$9173)))))</f>
        <v>#REF!</v>
      </c>
    </row>
    <row r="9870" spans="1:10">
      <c r="A9870" s="16" t="str">
        <f t="shared" si="158"/>
        <v/>
      </c>
      <c r="B9870" s="93"/>
      <c r="C9870" s="97"/>
      <c r="D9870" s="25"/>
      <c r="E9870" s="91"/>
      <c r="F9870" s="98"/>
      <c r="G9870" s="23"/>
      <c r="H9870" s="23"/>
      <c r="I9870" s="23"/>
      <c r="J9870" s="14" t="e">
        <f ca="1">F9870-(G9870+(SUMIF('RELACION PAGO DE CAJA'!B$3:B$9173,A9870,'RELACION PAGO DE CAJA'!K$3:K$9173)+SUMIF('RELACION PAGO DE CAJA'!B$3:B$9173,A9870,'RELACION PAGO DE CAJA'!L$3:L$9173)+(SUMIF('RELACION PAGO DE CAJA'!B$3:B$9173,A9870,'RELACION PAGO DE CAJA'!M$3:M$408)+(SUMIF('RELACION PAGO DE CAJA'!B$3:B$9173,A9870,'RELACION PAGO DE CAJA'!N$3:N$9173)))))</f>
        <v>#REF!</v>
      </c>
    </row>
    <row r="9871" spans="1:10">
      <c r="A9871" s="16" t="str">
        <f t="shared" si="158"/>
        <v/>
      </c>
      <c r="B9871" s="93"/>
      <c r="C9871" s="97"/>
      <c r="D9871" s="25"/>
      <c r="E9871" s="91"/>
      <c r="F9871" s="98"/>
      <c r="G9871" s="23"/>
      <c r="H9871" s="23"/>
      <c r="I9871" s="23"/>
      <c r="J9871" s="14" t="e">
        <f ca="1">F9871-(G9871+(SUMIF('RELACION PAGO DE CAJA'!B$3:B$9173,A9871,'RELACION PAGO DE CAJA'!K$3:K$9173)+SUMIF('RELACION PAGO DE CAJA'!B$3:B$9173,A9871,'RELACION PAGO DE CAJA'!L$3:L$9173)+(SUMIF('RELACION PAGO DE CAJA'!B$3:B$9173,A9871,'RELACION PAGO DE CAJA'!M$3:M$408)+(SUMIF('RELACION PAGO DE CAJA'!B$3:B$9173,A9871,'RELACION PAGO DE CAJA'!N$3:N$9173)))))</f>
        <v>#REF!</v>
      </c>
    </row>
    <row r="9872" spans="1:10">
      <c r="A9872" s="16" t="str">
        <f t="shared" si="158"/>
        <v/>
      </c>
      <c r="B9872" s="93"/>
      <c r="C9872" s="97"/>
      <c r="D9872" s="25"/>
      <c r="E9872" s="91"/>
      <c r="F9872" s="98"/>
      <c r="G9872" s="23"/>
      <c r="H9872" s="23"/>
      <c r="I9872" s="23"/>
      <c r="J9872" s="14" t="e">
        <f ca="1">F9872-(G9872+(SUMIF('RELACION PAGO DE CAJA'!B$3:B$9173,A9872,'RELACION PAGO DE CAJA'!K$3:K$9173)+SUMIF('RELACION PAGO DE CAJA'!B$3:B$9173,A9872,'RELACION PAGO DE CAJA'!L$3:L$9173)+(SUMIF('RELACION PAGO DE CAJA'!B$3:B$9173,A9872,'RELACION PAGO DE CAJA'!M$3:M$408)+(SUMIF('RELACION PAGO DE CAJA'!B$3:B$9173,A9872,'RELACION PAGO DE CAJA'!N$3:N$9173)))))</f>
        <v>#REF!</v>
      </c>
    </row>
    <row r="9873" spans="1:10">
      <c r="A9873" s="16" t="str">
        <f t="shared" si="158"/>
        <v/>
      </c>
      <c r="B9873" s="93"/>
      <c r="C9873" s="97"/>
      <c r="D9873" s="25"/>
      <c r="E9873" s="91"/>
      <c r="F9873" s="98"/>
      <c r="G9873" s="23"/>
      <c r="H9873" s="23"/>
      <c r="I9873" s="23"/>
      <c r="J9873" s="14" t="e">
        <f ca="1">F9873-(G9873+(SUMIF('RELACION PAGO DE CAJA'!B$3:B$9173,A9873,'RELACION PAGO DE CAJA'!K$3:K$9173)+SUMIF('RELACION PAGO DE CAJA'!B$3:B$9173,A9873,'RELACION PAGO DE CAJA'!L$3:L$9173)+(SUMIF('RELACION PAGO DE CAJA'!B$3:B$9173,A9873,'RELACION PAGO DE CAJA'!M$3:M$408)+(SUMIF('RELACION PAGO DE CAJA'!B$3:B$9173,A9873,'RELACION PAGO DE CAJA'!N$3:N$9173)))))</f>
        <v>#REF!</v>
      </c>
    </row>
    <row r="9874" spans="1:10">
      <c r="A9874" s="16" t="str">
        <f t="shared" si="158"/>
        <v/>
      </c>
      <c r="B9874" s="93"/>
      <c r="C9874" s="97"/>
      <c r="D9874" s="25"/>
      <c r="E9874" s="91"/>
      <c r="F9874" s="98"/>
      <c r="G9874" s="23"/>
      <c r="H9874" s="23"/>
      <c r="I9874" s="23"/>
      <c r="J9874" s="14" t="e">
        <f ca="1">F9874-(G9874+(SUMIF('RELACION PAGO DE CAJA'!B$3:B$9173,A9874,'RELACION PAGO DE CAJA'!K$3:K$9173)+SUMIF('RELACION PAGO DE CAJA'!B$3:B$9173,A9874,'RELACION PAGO DE CAJA'!L$3:L$9173)+(SUMIF('RELACION PAGO DE CAJA'!B$3:B$9173,A9874,'RELACION PAGO DE CAJA'!M$3:M$408)+(SUMIF('RELACION PAGO DE CAJA'!B$3:B$9173,A9874,'RELACION PAGO DE CAJA'!N$3:N$9173)))))</f>
        <v>#REF!</v>
      </c>
    </row>
    <row r="9875" spans="1:10">
      <c r="A9875" s="16" t="str">
        <f t="shared" si="158"/>
        <v/>
      </c>
      <c r="B9875" s="93"/>
      <c r="C9875" s="97"/>
      <c r="D9875" s="25"/>
      <c r="E9875" s="91"/>
      <c r="F9875" s="98"/>
      <c r="G9875" s="23"/>
      <c r="H9875" s="23"/>
      <c r="I9875" s="23"/>
      <c r="J9875" s="14" t="e">
        <f ca="1">F9875-(G9875+(SUMIF('RELACION PAGO DE CAJA'!B$3:B$9173,A9875,'RELACION PAGO DE CAJA'!K$3:K$9173)+SUMIF('RELACION PAGO DE CAJA'!B$3:B$9173,A9875,'RELACION PAGO DE CAJA'!L$3:L$9173)+(SUMIF('RELACION PAGO DE CAJA'!B$3:B$9173,A9875,'RELACION PAGO DE CAJA'!M$3:M$408)+(SUMIF('RELACION PAGO DE CAJA'!B$3:B$9173,A9875,'RELACION PAGO DE CAJA'!N$3:N$9173)))))</f>
        <v>#REF!</v>
      </c>
    </row>
    <row r="9876" spans="1:10">
      <c r="A9876" s="16" t="str">
        <f t="shared" si="158"/>
        <v/>
      </c>
      <c r="B9876" s="93"/>
      <c r="C9876" s="97"/>
      <c r="D9876" s="25"/>
      <c r="E9876" s="91"/>
      <c r="F9876" s="98"/>
      <c r="G9876" s="23"/>
      <c r="H9876" s="23"/>
      <c r="I9876" s="23"/>
      <c r="J9876" s="14" t="e">
        <f ca="1">F9876-(G9876+(SUMIF('RELACION PAGO DE CAJA'!B$3:B$9173,A9876,'RELACION PAGO DE CAJA'!K$3:K$9173)+SUMIF('RELACION PAGO DE CAJA'!B$3:B$9173,A9876,'RELACION PAGO DE CAJA'!L$3:L$9173)+(SUMIF('RELACION PAGO DE CAJA'!B$3:B$9173,A9876,'RELACION PAGO DE CAJA'!M$3:M$408)+(SUMIF('RELACION PAGO DE CAJA'!B$3:B$9173,A9876,'RELACION PAGO DE CAJA'!N$3:N$9173)))))</f>
        <v>#REF!</v>
      </c>
    </row>
    <row r="9877" spans="1:10">
      <c r="A9877" s="16" t="str">
        <f t="shared" ref="A9877:A9940" si="159">CONCATENATE(B9877,D9877,E9877)</f>
        <v/>
      </c>
      <c r="B9877" s="93"/>
      <c r="C9877" s="97"/>
      <c r="D9877" s="25"/>
      <c r="E9877" s="91"/>
      <c r="F9877" s="98"/>
      <c r="G9877" s="23"/>
      <c r="H9877" s="23"/>
      <c r="I9877" s="23"/>
      <c r="J9877" s="14" t="e">
        <f ca="1">F9877-(G9877+(SUMIF('RELACION PAGO DE CAJA'!B$3:B$9173,A9877,'RELACION PAGO DE CAJA'!K$3:K$9173)+SUMIF('RELACION PAGO DE CAJA'!B$3:B$9173,A9877,'RELACION PAGO DE CAJA'!L$3:L$9173)+(SUMIF('RELACION PAGO DE CAJA'!B$3:B$9173,A9877,'RELACION PAGO DE CAJA'!M$3:M$408)+(SUMIF('RELACION PAGO DE CAJA'!B$3:B$9173,A9877,'RELACION PAGO DE CAJA'!N$3:N$9173)))))</f>
        <v>#REF!</v>
      </c>
    </row>
    <row r="9878" spans="1:10">
      <c r="A9878" s="16" t="str">
        <f t="shared" si="159"/>
        <v/>
      </c>
      <c r="B9878" s="93"/>
      <c r="C9878" s="97"/>
      <c r="D9878" s="25"/>
      <c r="E9878" s="91"/>
      <c r="F9878" s="98"/>
      <c r="G9878" s="23"/>
      <c r="H9878" s="23"/>
      <c r="I9878" s="23"/>
      <c r="J9878" s="14" t="e">
        <f ca="1">F9878-(G9878+(SUMIF('RELACION PAGO DE CAJA'!B$3:B$9173,A9878,'RELACION PAGO DE CAJA'!K$3:K$9173)+SUMIF('RELACION PAGO DE CAJA'!B$3:B$9173,A9878,'RELACION PAGO DE CAJA'!L$3:L$9173)+(SUMIF('RELACION PAGO DE CAJA'!B$3:B$9173,A9878,'RELACION PAGO DE CAJA'!M$3:M$408)+(SUMIF('RELACION PAGO DE CAJA'!B$3:B$9173,A9878,'RELACION PAGO DE CAJA'!N$3:N$9173)))))</f>
        <v>#REF!</v>
      </c>
    </row>
    <row r="9879" spans="1:10">
      <c r="A9879" s="16" t="str">
        <f t="shared" si="159"/>
        <v/>
      </c>
      <c r="B9879" s="93"/>
      <c r="C9879" s="97"/>
      <c r="D9879" s="25"/>
      <c r="E9879" s="91"/>
      <c r="F9879" s="98"/>
      <c r="G9879" s="23"/>
      <c r="H9879" s="23"/>
      <c r="I9879" s="23"/>
      <c r="J9879" s="14" t="e">
        <f ca="1">F9879-(G9879+(SUMIF('RELACION PAGO DE CAJA'!B$3:B$9173,A9879,'RELACION PAGO DE CAJA'!K$3:K$9173)+SUMIF('RELACION PAGO DE CAJA'!B$3:B$9173,A9879,'RELACION PAGO DE CAJA'!L$3:L$9173)+(SUMIF('RELACION PAGO DE CAJA'!B$3:B$9173,A9879,'RELACION PAGO DE CAJA'!M$3:M$408)+(SUMIF('RELACION PAGO DE CAJA'!B$3:B$9173,A9879,'RELACION PAGO DE CAJA'!N$3:N$9173)))))</f>
        <v>#REF!</v>
      </c>
    </row>
    <row r="9880" spans="1:10">
      <c r="A9880" s="16" t="str">
        <f t="shared" si="159"/>
        <v/>
      </c>
      <c r="B9880" s="93"/>
      <c r="C9880" s="97"/>
      <c r="D9880" s="25"/>
      <c r="E9880" s="91"/>
      <c r="F9880" s="98"/>
      <c r="G9880" s="23"/>
      <c r="H9880" s="23"/>
      <c r="I9880" s="23"/>
      <c r="J9880" s="14" t="e">
        <f ca="1">F9880-(G9880+(SUMIF('RELACION PAGO DE CAJA'!B$3:B$9173,A9880,'RELACION PAGO DE CAJA'!K$3:K$9173)+SUMIF('RELACION PAGO DE CAJA'!B$3:B$9173,A9880,'RELACION PAGO DE CAJA'!L$3:L$9173)+(SUMIF('RELACION PAGO DE CAJA'!B$3:B$9173,A9880,'RELACION PAGO DE CAJA'!M$3:M$408)+(SUMIF('RELACION PAGO DE CAJA'!B$3:B$9173,A9880,'RELACION PAGO DE CAJA'!N$3:N$9173)))))</f>
        <v>#REF!</v>
      </c>
    </row>
    <row r="9881" spans="1:10">
      <c r="A9881" s="16" t="str">
        <f t="shared" si="159"/>
        <v/>
      </c>
      <c r="B9881" s="93"/>
      <c r="C9881" s="97"/>
      <c r="D9881" s="25"/>
      <c r="E9881" s="91"/>
      <c r="F9881" s="98"/>
      <c r="G9881" s="23"/>
      <c r="H9881" s="23"/>
      <c r="I9881" s="23"/>
      <c r="J9881" s="14" t="e">
        <f ca="1">F9881-(G9881+(SUMIF('RELACION PAGO DE CAJA'!B$3:B$9173,A9881,'RELACION PAGO DE CAJA'!K$3:K$9173)+SUMIF('RELACION PAGO DE CAJA'!B$3:B$9173,A9881,'RELACION PAGO DE CAJA'!L$3:L$9173)+(SUMIF('RELACION PAGO DE CAJA'!B$3:B$9173,A9881,'RELACION PAGO DE CAJA'!M$3:M$408)+(SUMIF('RELACION PAGO DE CAJA'!B$3:B$9173,A9881,'RELACION PAGO DE CAJA'!N$3:N$9173)))))</f>
        <v>#REF!</v>
      </c>
    </row>
    <row r="9882" spans="1:10">
      <c r="A9882" s="16" t="str">
        <f t="shared" si="159"/>
        <v/>
      </c>
      <c r="B9882" s="93"/>
      <c r="C9882" s="97"/>
      <c r="D9882" s="25"/>
      <c r="E9882" s="91"/>
      <c r="F9882" s="98"/>
      <c r="G9882" s="23"/>
      <c r="H9882" s="23"/>
      <c r="I9882" s="23"/>
      <c r="J9882" s="14" t="e">
        <f ca="1">F9882-(G9882+(SUMIF('RELACION PAGO DE CAJA'!B$3:B$9173,A9882,'RELACION PAGO DE CAJA'!K$3:K$9173)+SUMIF('RELACION PAGO DE CAJA'!B$3:B$9173,A9882,'RELACION PAGO DE CAJA'!L$3:L$9173)+(SUMIF('RELACION PAGO DE CAJA'!B$3:B$9173,A9882,'RELACION PAGO DE CAJA'!M$3:M$408)+(SUMIF('RELACION PAGO DE CAJA'!B$3:B$9173,A9882,'RELACION PAGO DE CAJA'!N$3:N$9173)))))</f>
        <v>#REF!</v>
      </c>
    </row>
    <row r="9883" spans="1:10">
      <c r="A9883" s="16" t="str">
        <f t="shared" si="159"/>
        <v/>
      </c>
      <c r="B9883" s="93"/>
      <c r="C9883" s="97"/>
      <c r="D9883" s="25"/>
      <c r="E9883" s="91"/>
      <c r="F9883" s="98"/>
      <c r="G9883" s="23"/>
      <c r="H9883" s="23"/>
      <c r="I9883" s="23"/>
      <c r="J9883" s="14" t="e">
        <f ca="1">F9883-(G9883+(SUMIF('RELACION PAGO DE CAJA'!B$3:B$9173,A9883,'RELACION PAGO DE CAJA'!K$3:K$9173)+SUMIF('RELACION PAGO DE CAJA'!B$3:B$9173,A9883,'RELACION PAGO DE CAJA'!L$3:L$9173)+(SUMIF('RELACION PAGO DE CAJA'!B$3:B$9173,A9883,'RELACION PAGO DE CAJA'!M$3:M$408)+(SUMIF('RELACION PAGO DE CAJA'!B$3:B$9173,A9883,'RELACION PAGO DE CAJA'!N$3:N$9173)))))</f>
        <v>#REF!</v>
      </c>
    </row>
    <row r="9884" spans="1:10">
      <c r="A9884" s="16" t="str">
        <f t="shared" si="159"/>
        <v/>
      </c>
      <c r="B9884" s="93"/>
      <c r="C9884" s="97"/>
      <c r="D9884" s="25"/>
      <c r="E9884" s="91"/>
      <c r="F9884" s="98"/>
      <c r="G9884" s="23"/>
      <c r="H9884" s="23"/>
      <c r="I9884" s="23"/>
      <c r="J9884" s="14" t="e">
        <f ca="1">F9884-(G9884+(SUMIF('RELACION PAGO DE CAJA'!B$3:B$9173,A9884,'RELACION PAGO DE CAJA'!K$3:K$9173)+SUMIF('RELACION PAGO DE CAJA'!B$3:B$9173,A9884,'RELACION PAGO DE CAJA'!L$3:L$9173)+(SUMIF('RELACION PAGO DE CAJA'!B$3:B$9173,A9884,'RELACION PAGO DE CAJA'!M$3:M$408)+(SUMIF('RELACION PAGO DE CAJA'!B$3:B$9173,A9884,'RELACION PAGO DE CAJA'!N$3:N$9173)))))</f>
        <v>#REF!</v>
      </c>
    </row>
    <row r="9885" spans="1:10">
      <c r="A9885" s="16" t="str">
        <f t="shared" si="159"/>
        <v/>
      </c>
      <c r="B9885" s="93"/>
      <c r="C9885" s="97"/>
      <c r="D9885" s="25"/>
      <c r="E9885" s="91"/>
      <c r="F9885" s="98"/>
      <c r="G9885" s="23"/>
      <c r="H9885" s="23"/>
      <c r="I9885" s="23"/>
      <c r="J9885" s="14" t="e">
        <f ca="1">F9885-(G9885+(SUMIF('RELACION PAGO DE CAJA'!B$3:B$9173,A9885,'RELACION PAGO DE CAJA'!K$3:K$9173)+SUMIF('RELACION PAGO DE CAJA'!B$3:B$9173,A9885,'RELACION PAGO DE CAJA'!L$3:L$9173)+(SUMIF('RELACION PAGO DE CAJA'!B$3:B$9173,A9885,'RELACION PAGO DE CAJA'!M$3:M$408)+(SUMIF('RELACION PAGO DE CAJA'!B$3:B$9173,A9885,'RELACION PAGO DE CAJA'!N$3:N$9173)))))</f>
        <v>#REF!</v>
      </c>
    </row>
    <row r="9886" spans="1:10">
      <c r="A9886" s="16" t="str">
        <f t="shared" si="159"/>
        <v/>
      </c>
      <c r="B9886" s="93"/>
      <c r="C9886" s="97"/>
      <c r="D9886" s="25"/>
      <c r="E9886" s="91"/>
      <c r="F9886" s="98"/>
      <c r="G9886" s="23"/>
      <c r="H9886" s="23"/>
      <c r="I9886" s="23"/>
      <c r="J9886" s="14" t="e">
        <f ca="1">F9886-(G9886+(SUMIF('RELACION PAGO DE CAJA'!B$3:B$9173,A9886,'RELACION PAGO DE CAJA'!K$3:K$9173)+SUMIF('RELACION PAGO DE CAJA'!B$3:B$9173,A9886,'RELACION PAGO DE CAJA'!L$3:L$9173)+(SUMIF('RELACION PAGO DE CAJA'!B$3:B$9173,A9886,'RELACION PAGO DE CAJA'!M$3:M$408)+(SUMIF('RELACION PAGO DE CAJA'!B$3:B$9173,A9886,'RELACION PAGO DE CAJA'!N$3:N$9173)))))</f>
        <v>#REF!</v>
      </c>
    </row>
    <row r="9887" spans="1:10">
      <c r="A9887" s="16" t="str">
        <f t="shared" si="159"/>
        <v/>
      </c>
      <c r="B9887" s="93"/>
      <c r="C9887" s="97"/>
      <c r="D9887" s="25"/>
      <c r="E9887" s="91"/>
      <c r="F9887" s="98"/>
      <c r="G9887" s="23"/>
      <c r="H9887" s="23"/>
      <c r="I9887" s="23"/>
      <c r="J9887" s="14" t="e">
        <f ca="1">F9887-(G9887+(SUMIF('RELACION PAGO DE CAJA'!B$3:B$9173,A9887,'RELACION PAGO DE CAJA'!K$3:K$9173)+SUMIF('RELACION PAGO DE CAJA'!B$3:B$9173,A9887,'RELACION PAGO DE CAJA'!L$3:L$9173)+(SUMIF('RELACION PAGO DE CAJA'!B$3:B$9173,A9887,'RELACION PAGO DE CAJA'!M$3:M$408)+(SUMIF('RELACION PAGO DE CAJA'!B$3:B$9173,A9887,'RELACION PAGO DE CAJA'!N$3:N$9173)))))</f>
        <v>#REF!</v>
      </c>
    </row>
    <row r="9888" spans="1:10">
      <c r="A9888" s="16" t="str">
        <f t="shared" si="159"/>
        <v/>
      </c>
      <c r="B9888" s="93"/>
      <c r="C9888" s="97"/>
      <c r="D9888" s="25"/>
      <c r="E9888" s="91"/>
      <c r="F9888" s="98"/>
      <c r="G9888" s="23"/>
      <c r="H9888" s="23"/>
      <c r="I9888" s="23"/>
      <c r="J9888" s="14" t="e">
        <f ca="1">F9888-(G9888+(SUMIF('RELACION PAGO DE CAJA'!B$3:B$9173,A9888,'RELACION PAGO DE CAJA'!K$3:K$9173)+SUMIF('RELACION PAGO DE CAJA'!B$3:B$9173,A9888,'RELACION PAGO DE CAJA'!L$3:L$9173)+(SUMIF('RELACION PAGO DE CAJA'!B$3:B$9173,A9888,'RELACION PAGO DE CAJA'!M$3:M$408)+(SUMIF('RELACION PAGO DE CAJA'!B$3:B$9173,A9888,'RELACION PAGO DE CAJA'!N$3:N$9173)))))</f>
        <v>#REF!</v>
      </c>
    </row>
    <row r="9889" spans="1:10">
      <c r="A9889" s="16" t="str">
        <f t="shared" si="159"/>
        <v/>
      </c>
      <c r="B9889" s="93"/>
      <c r="C9889" s="97"/>
      <c r="D9889" s="25"/>
      <c r="E9889" s="91"/>
      <c r="F9889" s="98"/>
      <c r="G9889" s="23"/>
      <c r="H9889" s="23"/>
      <c r="I9889" s="23"/>
      <c r="J9889" s="14" t="e">
        <f ca="1">F9889-(G9889+(SUMIF('RELACION PAGO DE CAJA'!B$3:B$9173,A9889,'RELACION PAGO DE CAJA'!K$3:K$9173)+SUMIF('RELACION PAGO DE CAJA'!B$3:B$9173,A9889,'RELACION PAGO DE CAJA'!L$3:L$9173)+(SUMIF('RELACION PAGO DE CAJA'!B$3:B$9173,A9889,'RELACION PAGO DE CAJA'!M$3:M$408)+(SUMIF('RELACION PAGO DE CAJA'!B$3:B$9173,A9889,'RELACION PAGO DE CAJA'!N$3:N$9173)))))</f>
        <v>#REF!</v>
      </c>
    </row>
    <row r="9890" spans="1:10">
      <c r="A9890" s="16" t="str">
        <f t="shared" si="159"/>
        <v/>
      </c>
      <c r="B9890" s="93"/>
      <c r="C9890" s="97"/>
      <c r="D9890" s="25"/>
      <c r="E9890" s="91"/>
      <c r="F9890" s="98"/>
      <c r="G9890" s="23"/>
      <c r="H9890" s="23"/>
      <c r="I9890" s="23"/>
      <c r="J9890" s="14" t="e">
        <f ca="1">F9890-(G9890+(SUMIF('RELACION PAGO DE CAJA'!B$3:B$9173,A9890,'RELACION PAGO DE CAJA'!K$3:K$9173)+SUMIF('RELACION PAGO DE CAJA'!B$3:B$9173,A9890,'RELACION PAGO DE CAJA'!L$3:L$9173)+(SUMIF('RELACION PAGO DE CAJA'!B$3:B$9173,A9890,'RELACION PAGO DE CAJA'!M$3:M$408)+(SUMIF('RELACION PAGO DE CAJA'!B$3:B$9173,A9890,'RELACION PAGO DE CAJA'!N$3:N$9173)))))</f>
        <v>#REF!</v>
      </c>
    </row>
    <row r="9891" spans="1:10">
      <c r="A9891" s="16" t="str">
        <f t="shared" si="159"/>
        <v/>
      </c>
      <c r="B9891" s="93"/>
      <c r="C9891" s="97"/>
      <c r="D9891" s="25"/>
      <c r="E9891" s="91"/>
      <c r="F9891" s="98"/>
      <c r="G9891" s="23"/>
      <c r="H9891" s="23"/>
      <c r="I9891" s="23"/>
      <c r="J9891" s="14" t="e">
        <f ca="1">F9891-(G9891+(SUMIF('RELACION PAGO DE CAJA'!B$3:B$9173,A9891,'RELACION PAGO DE CAJA'!K$3:K$9173)+SUMIF('RELACION PAGO DE CAJA'!B$3:B$9173,A9891,'RELACION PAGO DE CAJA'!L$3:L$9173)+(SUMIF('RELACION PAGO DE CAJA'!B$3:B$9173,A9891,'RELACION PAGO DE CAJA'!M$3:M$408)+(SUMIF('RELACION PAGO DE CAJA'!B$3:B$9173,A9891,'RELACION PAGO DE CAJA'!N$3:N$9173)))))</f>
        <v>#REF!</v>
      </c>
    </row>
    <row r="9892" spans="1:10">
      <c r="A9892" s="16" t="str">
        <f t="shared" si="159"/>
        <v/>
      </c>
      <c r="B9892" s="93"/>
      <c r="C9892" s="97"/>
      <c r="D9892" s="25"/>
      <c r="E9892" s="91"/>
      <c r="F9892" s="98"/>
      <c r="G9892" s="23"/>
      <c r="H9892" s="23"/>
      <c r="I9892" s="23"/>
      <c r="J9892" s="14" t="e">
        <f ca="1">F9892-(G9892+(SUMIF('RELACION PAGO DE CAJA'!B$3:B$9173,A9892,'RELACION PAGO DE CAJA'!K$3:K$9173)+SUMIF('RELACION PAGO DE CAJA'!B$3:B$9173,A9892,'RELACION PAGO DE CAJA'!L$3:L$9173)+(SUMIF('RELACION PAGO DE CAJA'!B$3:B$9173,A9892,'RELACION PAGO DE CAJA'!M$3:M$408)+(SUMIF('RELACION PAGO DE CAJA'!B$3:B$9173,A9892,'RELACION PAGO DE CAJA'!N$3:N$9173)))))</f>
        <v>#REF!</v>
      </c>
    </row>
    <row r="9893" spans="1:10">
      <c r="A9893" s="16" t="str">
        <f t="shared" si="159"/>
        <v/>
      </c>
      <c r="B9893" s="93"/>
      <c r="C9893" s="97"/>
      <c r="D9893" s="25"/>
      <c r="E9893" s="91"/>
      <c r="F9893" s="98"/>
      <c r="G9893" s="23"/>
      <c r="H9893" s="23"/>
      <c r="I9893" s="23"/>
      <c r="J9893" s="14" t="e">
        <f ca="1">F9893-(G9893+(SUMIF('RELACION PAGO DE CAJA'!B$3:B$9173,A9893,'RELACION PAGO DE CAJA'!K$3:K$9173)+SUMIF('RELACION PAGO DE CAJA'!B$3:B$9173,A9893,'RELACION PAGO DE CAJA'!L$3:L$9173)+(SUMIF('RELACION PAGO DE CAJA'!B$3:B$9173,A9893,'RELACION PAGO DE CAJA'!M$3:M$408)+(SUMIF('RELACION PAGO DE CAJA'!B$3:B$9173,A9893,'RELACION PAGO DE CAJA'!N$3:N$9173)))))</f>
        <v>#REF!</v>
      </c>
    </row>
    <row r="9894" spans="1:10">
      <c r="A9894" s="16" t="str">
        <f t="shared" si="159"/>
        <v/>
      </c>
      <c r="B9894" s="93"/>
      <c r="C9894" s="97"/>
      <c r="D9894" s="25"/>
      <c r="E9894" s="91"/>
      <c r="F9894" s="98"/>
      <c r="G9894" s="23"/>
      <c r="H9894" s="23"/>
      <c r="I9894" s="23"/>
      <c r="J9894" s="14" t="e">
        <f ca="1">F9894-(G9894+(SUMIF('RELACION PAGO DE CAJA'!B$3:B$9173,A9894,'RELACION PAGO DE CAJA'!K$3:K$9173)+SUMIF('RELACION PAGO DE CAJA'!B$3:B$9173,A9894,'RELACION PAGO DE CAJA'!L$3:L$9173)+(SUMIF('RELACION PAGO DE CAJA'!B$3:B$9173,A9894,'RELACION PAGO DE CAJA'!M$3:M$408)+(SUMIF('RELACION PAGO DE CAJA'!B$3:B$9173,A9894,'RELACION PAGO DE CAJA'!N$3:N$9173)))))</f>
        <v>#REF!</v>
      </c>
    </row>
    <row r="9895" spans="1:10">
      <c r="A9895" s="16" t="str">
        <f t="shared" si="159"/>
        <v/>
      </c>
      <c r="B9895" s="93"/>
      <c r="C9895" s="97"/>
      <c r="D9895" s="25"/>
      <c r="E9895" s="91"/>
      <c r="F9895" s="98"/>
      <c r="G9895" s="23"/>
      <c r="H9895" s="23"/>
      <c r="I9895" s="23"/>
      <c r="J9895" s="14" t="e">
        <f ca="1">F9895-(G9895+(SUMIF('RELACION PAGO DE CAJA'!B$3:B$9173,A9895,'RELACION PAGO DE CAJA'!K$3:K$9173)+SUMIF('RELACION PAGO DE CAJA'!B$3:B$9173,A9895,'RELACION PAGO DE CAJA'!L$3:L$9173)+(SUMIF('RELACION PAGO DE CAJA'!B$3:B$9173,A9895,'RELACION PAGO DE CAJA'!M$3:M$408)+(SUMIF('RELACION PAGO DE CAJA'!B$3:B$9173,A9895,'RELACION PAGO DE CAJA'!N$3:N$9173)))))</f>
        <v>#REF!</v>
      </c>
    </row>
    <row r="9896" spans="1:10">
      <c r="A9896" s="16" t="str">
        <f t="shared" si="159"/>
        <v/>
      </c>
      <c r="B9896" s="93"/>
      <c r="C9896" s="97"/>
      <c r="D9896" s="25"/>
      <c r="E9896" s="91"/>
      <c r="F9896" s="98"/>
      <c r="G9896" s="23"/>
      <c r="H9896" s="23"/>
      <c r="I9896" s="23"/>
      <c r="J9896" s="14" t="e">
        <f ca="1">F9896-(G9896+(SUMIF('RELACION PAGO DE CAJA'!B$3:B$9173,A9896,'RELACION PAGO DE CAJA'!K$3:K$9173)+SUMIF('RELACION PAGO DE CAJA'!B$3:B$9173,A9896,'RELACION PAGO DE CAJA'!L$3:L$9173)+(SUMIF('RELACION PAGO DE CAJA'!B$3:B$9173,A9896,'RELACION PAGO DE CAJA'!M$3:M$408)+(SUMIF('RELACION PAGO DE CAJA'!B$3:B$9173,A9896,'RELACION PAGO DE CAJA'!N$3:N$9173)))))</f>
        <v>#REF!</v>
      </c>
    </row>
    <row r="9897" spans="1:10">
      <c r="A9897" s="16" t="str">
        <f t="shared" si="159"/>
        <v/>
      </c>
      <c r="B9897" s="93"/>
      <c r="C9897" s="97"/>
      <c r="D9897" s="25"/>
      <c r="E9897" s="91"/>
      <c r="F9897" s="98"/>
      <c r="G9897" s="23"/>
      <c r="H9897" s="23"/>
      <c r="I9897" s="23"/>
      <c r="J9897" s="14" t="e">
        <f ca="1">F9897-(G9897+(SUMIF('RELACION PAGO DE CAJA'!B$3:B$9173,A9897,'RELACION PAGO DE CAJA'!K$3:K$9173)+SUMIF('RELACION PAGO DE CAJA'!B$3:B$9173,A9897,'RELACION PAGO DE CAJA'!L$3:L$9173)+(SUMIF('RELACION PAGO DE CAJA'!B$3:B$9173,A9897,'RELACION PAGO DE CAJA'!M$3:M$408)+(SUMIF('RELACION PAGO DE CAJA'!B$3:B$9173,A9897,'RELACION PAGO DE CAJA'!N$3:N$9173)))))</f>
        <v>#REF!</v>
      </c>
    </row>
    <row r="9898" spans="1:10">
      <c r="A9898" s="16" t="str">
        <f t="shared" si="159"/>
        <v/>
      </c>
      <c r="B9898" s="93"/>
      <c r="C9898" s="97"/>
      <c r="D9898" s="25"/>
      <c r="E9898" s="91"/>
      <c r="F9898" s="98"/>
      <c r="G9898" s="23"/>
      <c r="H9898" s="23"/>
      <c r="I9898" s="23"/>
      <c r="J9898" s="14" t="e">
        <f ca="1">F9898-(G9898+(SUMIF('RELACION PAGO DE CAJA'!B$3:B$9173,A9898,'RELACION PAGO DE CAJA'!K$3:K$9173)+SUMIF('RELACION PAGO DE CAJA'!B$3:B$9173,A9898,'RELACION PAGO DE CAJA'!L$3:L$9173)+(SUMIF('RELACION PAGO DE CAJA'!B$3:B$9173,A9898,'RELACION PAGO DE CAJA'!M$3:M$408)+(SUMIF('RELACION PAGO DE CAJA'!B$3:B$9173,A9898,'RELACION PAGO DE CAJA'!N$3:N$9173)))))</f>
        <v>#REF!</v>
      </c>
    </row>
    <row r="9899" spans="1:10">
      <c r="A9899" s="16" t="str">
        <f t="shared" si="159"/>
        <v/>
      </c>
      <c r="B9899" s="93"/>
      <c r="C9899" s="97"/>
      <c r="D9899" s="25"/>
      <c r="E9899" s="91"/>
      <c r="F9899" s="98"/>
      <c r="G9899" s="23"/>
      <c r="H9899" s="23"/>
      <c r="I9899" s="23"/>
      <c r="J9899" s="14" t="e">
        <f ca="1">F9899-(G9899+(SUMIF('RELACION PAGO DE CAJA'!B$3:B$9173,A9899,'RELACION PAGO DE CAJA'!K$3:K$9173)+SUMIF('RELACION PAGO DE CAJA'!B$3:B$9173,A9899,'RELACION PAGO DE CAJA'!L$3:L$9173)+(SUMIF('RELACION PAGO DE CAJA'!B$3:B$9173,A9899,'RELACION PAGO DE CAJA'!M$3:M$408)+(SUMIF('RELACION PAGO DE CAJA'!B$3:B$9173,A9899,'RELACION PAGO DE CAJA'!N$3:N$9173)))))</f>
        <v>#REF!</v>
      </c>
    </row>
    <row r="9900" spans="1:10">
      <c r="A9900" s="16" t="str">
        <f t="shared" si="159"/>
        <v/>
      </c>
      <c r="B9900" s="93"/>
      <c r="C9900" s="97"/>
      <c r="D9900" s="25"/>
      <c r="E9900" s="91"/>
      <c r="F9900" s="98"/>
      <c r="G9900" s="23"/>
      <c r="H9900" s="23"/>
      <c r="I9900" s="23"/>
      <c r="J9900" s="14" t="e">
        <f ca="1">F9900-(G9900+(SUMIF('RELACION PAGO DE CAJA'!B$3:B$9173,A9900,'RELACION PAGO DE CAJA'!K$3:K$9173)+SUMIF('RELACION PAGO DE CAJA'!B$3:B$9173,A9900,'RELACION PAGO DE CAJA'!L$3:L$9173)+(SUMIF('RELACION PAGO DE CAJA'!B$3:B$9173,A9900,'RELACION PAGO DE CAJA'!M$3:M$408)+(SUMIF('RELACION PAGO DE CAJA'!B$3:B$9173,A9900,'RELACION PAGO DE CAJA'!N$3:N$9173)))))</f>
        <v>#REF!</v>
      </c>
    </row>
    <row r="9901" spans="1:10">
      <c r="A9901" s="16" t="str">
        <f t="shared" si="159"/>
        <v/>
      </c>
      <c r="B9901" s="93"/>
      <c r="C9901" s="97"/>
      <c r="D9901" s="25"/>
      <c r="E9901" s="91"/>
      <c r="F9901" s="98"/>
      <c r="G9901" s="23"/>
      <c r="H9901" s="23"/>
      <c r="I9901" s="23"/>
      <c r="J9901" s="14" t="e">
        <f ca="1">F9901-(G9901+(SUMIF('RELACION PAGO DE CAJA'!B$3:B$9173,A9901,'RELACION PAGO DE CAJA'!K$3:K$9173)+SUMIF('RELACION PAGO DE CAJA'!B$3:B$9173,A9901,'RELACION PAGO DE CAJA'!L$3:L$9173)+(SUMIF('RELACION PAGO DE CAJA'!B$3:B$9173,A9901,'RELACION PAGO DE CAJA'!M$3:M$408)+(SUMIF('RELACION PAGO DE CAJA'!B$3:B$9173,A9901,'RELACION PAGO DE CAJA'!N$3:N$9173)))))</f>
        <v>#REF!</v>
      </c>
    </row>
    <row r="9902" spans="1:10">
      <c r="A9902" s="16" t="str">
        <f t="shared" si="159"/>
        <v/>
      </c>
      <c r="B9902" s="93"/>
      <c r="C9902" s="97"/>
      <c r="D9902" s="25"/>
      <c r="E9902" s="91"/>
      <c r="F9902" s="98"/>
      <c r="G9902" s="23"/>
      <c r="H9902" s="23"/>
      <c r="I9902" s="23"/>
      <c r="J9902" s="14" t="e">
        <f ca="1">F9902-(G9902+(SUMIF('RELACION PAGO DE CAJA'!B$3:B$9173,A9902,'RELACION PAGO DE CAJA'!K$3:K$9173)+SUMIF('RELACION PAGO DE CAJA'!B$3:B$9173,A9902,'RELACION PAGO DE CAJA'!L$3:L$9173)+(SUMIF('RELACION PAGO DE CAJA'!B$3:B$9173,A9902,'RELACION PAGO DE CAJA'!M$3:M$408)+(SUMIF('RELACION PAGO DE CAJA'!B$3:B$9173,A9902,'RELACION PAGO DE CAJA'!N$3:N$9173)))))</f>
        <v>#REF!</v>
      </c>
    </row>
    <row r="9903" spans="1:10">
      <c r="A9903" s="16" t="str">
        <f t="shared" si="159"/>
        <v/>
      </c>
      <c r="B9903" s="93"/>
      <c r="C9903" s="97"/>
      <c r="D9903" s="25"/>
      <c r="E9903" s="91"/>
      <c r="F9903" s="98"/>
      <c r="G9903" s="23"/>
      <c r="H9903" s="23"/>
      <c r="I9903" s="23"/>
      <c r="J9903" s="14" t="e">
        <f ca="1">F9903-(G9903+(SUMIF('RELACION PAGO DE CAJA'!B$3:B$9173,A9903,'RELACION PAGO DE CAJA'!K$3:K$9173)+SUMIF('RELACION PAGO DE CAJA'!B$3:B$9173,A9903,'RELACION PAGO DE CAJA'!L$3:L$9173)+(SUMIF('RELACION PAGO DE CAJA'!B$3:B$9173,A9903,'RELACION PAGO DE CAJA'!M$3:M$408)+(SUMIF('RELACION PAGO DE CAJA'!B$3:B$9173,A9903,'RELACION PAGO DE CAJA'!N$3:N$9173)))))</f>
        <v>#REF!</v>
      </c>
    </row>
    <row r="9904" spans="1:10">
      <c r="A9904" s="16" t="str">
        <f t="shared" si="159"/>
        <v/>
      </c>
      <c r="B9904" s="93"/>
      <c r="C9904" s="97"/>
      <c r="D9904" s="25"/>
      <c r="E9904" s="91"/>
      <c r="F9904" s="98"/>
      <c r="G9904" s="23"/>
      <c r="H9904" s="23"/>
      <c r="I9904" s="23"/>
      <c r="J9904" s="14" t="e">
        <f ca="1">F9904-(G9904+(SUMIF('RELACION PAGO DE CAJA'!B$3:B$9173,A9904,'RELACION PAGO DE CAJA'!K$3:K$9173)+SUMIF('RELACION PAGO DE CAJA'!B$3:B$9173,A9904,'RELACION PAGO DE CAJA'!L$3:L$9173)+(SUMIF('RELACION PAGO DE CAJA'!B$3:B$9173,A9904,'RELACION PAGO DE CAJA'!M$3:M$408)+(SUMIF('RELACION PAGO DE CAJA'!B$3:B$9173,A9904,'RELACION PAGO DE CAJA'!N$3:N$9173)))))</f>
        <v>#REF!</v>
      </c>
    </row>
    <row r="9905" spans="1:10">
      <c r="A9905" s="16" t="str">
        <f t="shared" si="159"/>
        <v/>
      </c>
      <c r="B9905" s="93"/>
      <c r="C9905" s="97"/>
      <c r="D9905" s="25"/>
      <c r="E9905" s="91"/>
      <c r="F9905" s="98"/>
      <c r="G9905" s="23"/>
      <c r="H9905" s="23"/>
      <c r="I9905" s="23"/>
      <c r="J9905" s="14" t="e">
        <f ca="1">F9905-(G9905+(SUMIF('RELACION PAGO DE CAJA'!B$3:B$9173,A9905,'RELACION PAGO DE CAJA'!K$3:K$9173)+SUMIF('RELACION PAGO DE CAJA'!B$3:B$9173,A9905,'RELACION PAGO DE CAJA'!L$3:L$9173)+(SUMIF('RELACION PAGO DE CAJA'!B$3:B$9173,A9905,'RELACION PAGO DE CAJA'!M$3:M$408)+(SUMIF('RELACION PAGO DE CAJA'!B$3:B$9173,A9905,'RELACION PAGO DE CAJA'!N$3:N$9173)))))</f>
        <v>#REF!</v>
      </c>
    </row>
    <row r="9906" spans="1:10">
      <c r="A9906" s="16" t="str">
        <f t="shared" si="159"/>
        <v/>
      </c>
      <c r="B9906" s="93"/>
      <c r="C9906" s="97"/>
      <c r="D9906" s="25"/>
      <c r="E9906" s="91"/>
      <c r="F9906" s="98"/>
      <c r="G9906" s="23"/>
      <c r="H9906" s="23"/>
      <c r="I9906" s="23"/>
      <c r="J9906" s="14" t="e">
        <f ca="1">F9906-(G9906+(SUMIF('RELACION PAGO DE CAJA'!B$3:B$9173,A9906,'RELACION PAGO DE CAJA'!K$3:K$9173)+SUMIF('RELACION PAGO DE CAJA'!B$3:B$9173,A9906,'RELACION PAGO DE CAJA'!L$3:L$9173)+(SUMIF('RELACION PAGO DE CAJA'!B$3:B$9173,A9906,'RELACION PAGO DE CAJA'!M$3:M$408)+(SUMIF('RELACION PAGO DE CAJA'!B$3:B$9173,A9906,'RELACION PAGO DE CAJA'!N$3:N$9173)))))</f>
        <v>#REF!</v>
      </c>
    </row>
    <row r="9907" spans="1:10">
      <c r="A9907" s="16" t="str">
        <f t="shared" si="159"/>
        <v/>
      </c>
      <c r="B9907" s="93"/>
      <c r="C9907" s="97"/>
      <c r="D9907" s="25"/>
      <c r="E9907" s="91"/>
      <c r="F9907" s="98"/>
      <c r="G9907" s="23"/>
      <c r="H9907" s="23"/>
      <c r="I9907" s="23"/>
      <c r="J9907" s="14" t="e">
        <f ca="1">F9907-(G9907+(SUMIF('RELACION PAGO DE CAJA'!B$3:B$9173,A9907,'RELACION PAGO DE CAJA'!K$3:K$9173)+SUMIF('RELACION PAGO DE CAJA'!B$3:B$9173,A9907,'RELACION PAGO DE CAJA'!L$3:L$9173)+(SUMIF('RELACION PAGO DE CAJA'!B$3:B$9173,A9907,'RELACION PAGO DE CAJA'!M$3:M$408)+(SUMIF('RELACION PAGO DE CAJA'!B$3:B$9173,A9907,'RELACION PAGO DE CAJA'!N$3:N$9173)))))</f>
        <v>#REF!</v>
      </c>
    </row>
    <row r="9908" spans="1:10">
      <c r="A9908" s="16" t="str">
        <f t="shared" si="159"/>
        <v/>
      </c>
      <c r="B9908" s="93"/>
      <c r="C9908" s="97"/>
      <c r="D9908" s="25"/>
      <c r="E9908" s="91"/>
      <c r="F9908" s="98"/>
      <c r="G9908" s="23"/>
      <c r="H9908" s="23"/>
      <c r="I9908" s="23"/>
      <c r="J9908" s="14" t="e">
        <f ca="1">F9908-(G9908+(SUMIF('RELACION PAGO DE CAJA'!B$3:B$9173,A9908,'RELACION PAGO DE CAJA'!K$3:K$9173)+SUMIF('RELACION PAGO DE CAJA'!B$3:B$9173,A9908,'RELACION PAGO DE CAJA'!L$3:L$9173)+(SUMIF('RELACION PAGO DE CAJA'!B$3:B$9173,A9908,'RELACION PAGO DE CAJA'!M$3:M$408)+(SUMIF('RELACION PAGO DE CAJA'!B$3:B$9173,A9908,'RELACION PAGO DE CAJA'!N$3:N$9173)))))</f>
        <v>#REF!</v>
      </c>
    </row>
    <row r="9909" spans="1:10">
      <c r="A9909" s="16" t="str">
        <f t="shared" si="159"/>
        <v/>
      </c>
      <c r="B9909" s="93"/>
      <c r="C9909" s="97"/>
      <c r="D9909" s="25"/>
      <c r="E9909" s="91"/>
      <c r="F9909" s="98"/>
      <c r="G9909" s="23"/>
      <c r="H9909" s="23"/>
      <c r="I9909" s="23"/>
      <c r="J9909" s="14" t="e">
        <f ca="1">F9909-(G9909+(SUMIF('RELACION PAGO DE CAJA'!B$3:B$9173,A9909,'RELACION PAGO DE CAJA'!K$3:K$9173)+SUMIF('RELACION PAGO DE CAJA'!B$3:B$9173,A9909,'RELACION PAGO DE CAJA'!L$3:L$9173)+(SUMIF('RELACION PAGO DE CAJA'!B$3:B$9173,A9909,'RELACION PAGO DE CAJA'!M$3:M$408)+(SUMIF('RELACION PAGO DE CAJA'!B$3:B$9173,A9909,'RELACION PAGO DE CAJA'!N$3:N$9173)))))</f>
        <v>#REF!</v>
      </c>
    </row>
    <row r="9910" spans="1:10">
      <c r="A9910" s="16" t="str">
        <f t="shared" si="159"/>
        <v/>
      </c>
      <c r="B9910" s="93"/>
      <c r="C9910" s="97"/>
      <c r="D9910" s="25"/>
      <c r="E9910" s="91"/>
      <c r="F9910" s="98"/>
      <c r="G9910" s="23"/>
      <c r="H9910" s="23"/>
      <c r="I9910" s="23"/>
      <c r="J9910" s="14" t="e">
        <f ca="1">F9910-(G9910+(SUMIF('RELACION PAGO DE CAJA'!B$3:B$9173,A9910,'RELACION PAGO DE CAJA'!K$3:K$9173)+SUMIF('RELACION PAGO DE CAJA'!B$3:B$9173,A9910,'RELACION PAGO DE CAJA'!L$3:L$9173)+(SUMIF('RELACION PAGO DE CAJA'!B$3:B$9173,A9910,'RELACION PAGO DE CAJA'!M$3:M$408)+(SUMIF('RELACION PAGO DE CAJA'!B$3:B$9173,A9910,'RELACION PAGO DE CAJA'!N$3:N$9173)))))</f>
        <v>#REF!</v>
      </c>
    </row>
    <row r="9911" spans="1:10">
      <c r="A9911" s="16" t="str">
        <f t="shared" si="159"/>
        <v/>
      </c>
      <c r="B9911" s="93"/>
      <c r="C9911" s="97"/>
      <c r="D9911" s="25"/>
      <c r="E9911" s="91"/>
      <c r="F9911" s="98"/>
      <c r="G9911" s="23"/>
      <c r="H9911" s="23"/>
      <c r="I9911" s="23"/>
      <c r="J9911" s="14" t="e">
        <f ca="1">F9911-(G9911+(SUMIF('RELACION PAGO DE CAJA'!B$3:B$9173,A9911,'RELACION PAGO DE CAJA'!K$3:K$9173)+SUMIF('RELACION PAGO DE CAJA'!B$3:B$9173,A9911,'RELACION PAGO DE CAJA'!L$3:L$9173)+(SUMIF('RELACION PAGO DE CAJA'!B$3:B$9173,A9911,'RELACION PAGO DE CAJA'!M$3:M$408)+(SUMIF('RELACION PAGO DE CAJA'!B$3:B$9173,A9911,'RELACION PAGO DE CAJA'!N$3:N$9173)))))</f>
        <v>#REF!</v>
      </c>
    </row>
    <row r="9912" spans="1:10">
      <c r="A9912" s="16" t="str">
        <f t="shared" si="159"/>
        <v/>
      </c>
      <c r="B9912" s="93"/>
      <c r="C9912" s="97"/>
      <c r="D9912" s="25"/>
      <c r="E9912" s="91"/>
      <c r="F9912" s="98"/>
      <c r="G9912" s="23"/>
      <c r="H9912" s="23"/>
      <c r="I9912" s="23"/>
      <c r="J9912" s="14" t="e">
        <f ca="1">F9912-(G9912+(SUMIF('RELACION PAGO DE CAJA'!B$3:B$9173,A9912,'RELACION PAGO DE CAJA'!K$3:K$9173)+SUMIF('RELACION PAGO DE CAJA'!B$3:B$9173,A9912,'RELACION PAGO DE CAJA'!L$3:L$9173)+(SUMIF('RELACION PAGO DE CAJA'!B$3:B$9173,A9912,'RELACION PAGO DE CAJA'!M$3:M$408)+(SUMIF('RELACION PAGO DE CAJA'!B$3:B$9173,A9912,'RELACION PAGO DE CAJA'!N$3:N$9173)))))</f>
        <v>#REF!</v>
      </c>
    </row>
    <row r="9913" spans="1:10">
      <c r="A9913" s="16" t="str">
        <f t="shared" si="159"/>
        <v/>
      </c>
      <c r="B9913" s="93"/>
      <c r="C9913" s="97"/>
      <c r="D9913" s="25"/>
      <c r="E9913" s="91"/>
      <c r="F9913" s="98"/>
      <c r="G9913" s="23"/>
      <c r="H9913" s="23"/>
      <c r="I9913" s="23"/>
      <c r="J9913" s="14" t="e">
        <f ca="1">F9913-(G9913+(SUMIF('RELACION PAGO DE CAJA'!B$3:B$9173,A9913,'RELACION PAGO DE CAJA'!K$3:K$9173)+SUMIF('RELACION PAGO DE CAJA'!B$3:B$9173,A9913,'RELACION PAGO DE CAJA'!L$3:L$9173)+(SUMIF('RELACION PAGO DE CAJA'!B$3:B$9173,A9913,'RELACION PAGO DE CAJA'!M$3:M$408)+(SUMIF('RELACION PAGO DE CAJA'!B$3:B$9173,A9913,'RELACION PAGO DE CAJA'!N$3:N$9173)))))</f>
        <v>#REF!</v>
      </c>
    </row>
    <row r="9914" spans="1:10">
      <c r="A9914" s="16" t="str">
        <f t="shared" si="159"/>
        <v/>
      </c>
      <c r="B9914" s="93"/>
      <c r="C9914" s="97"/>
      <c r="D9914" s="25"/>
      <c r="E9914" s="91"/>
      <c r="F9914" s="98"/>
      <c r="G9914" s="23"/>
      <c r="H9914" s="23"/>
      <c r="I9914" s="23"/>
      <c r="J9914" s="14" t="e">
        <f ca="1">F9914-(G9914+(SUMIF('RELACION PAGO DE CAJA'!B$3:B$9173,A9914,'RELACION PAGO DE CAJA'!K$3:K$9173)+SUMIF('RELACION PAGO DE CAJA'!B$3:B$9173,A9914,'RELACION PAGO DE CAJA'!L$3:L$9173)+(SUMIF('RELACION PAGO DE CAJA'!B$3:B$9173,A9914,'RELACION PAGO DE CAJA'!M$3:M$408)+(SUMIF('RELACION PAGO DE CAJA'!B$3:B$9173,A9914,'RELACION PAGO DE CAJA'!N$3:N$9173)))))</f>
        <v>#REF!</v>
      </c>
    </row>
    <row r="9915" spans="1:10">
      <c r="A9915" s="16" t="str">
        <f t="shared" si="159"/>
        <v/>
      </c>
      <c r="B9915" s="93"/>
      <c r="C9915" s="97"/>
      <c r="D9915" s="25"/>
      <c r="E9915" s="91"/>
      <c r="F9915" s="98"/>
      <c r="G9915" s="23"/>
      <c r="H9915" s="23"/>
      <c r="I9915" s="23"/>
      <c r="J9915" s="14" t="e">
        <f ca="1">F9915-(G9915+(SUMIF('RELACION PAGO DE CAJA'!B$3:B$9173,A9915,'RELACION PAGO DE CAJA'!K$3:K$9173)+SUMIF('RELACION PAGO DE CAJA'!B$3:B$9173,A9915,'RELACION PAGO DE CAJA'!L$3:L$9173)+(SUMIF('RELACION PAGO DE CAJA'!B$3:B$9173,A9915,'RELACION PAGO DE CAJA'!M$3:M$408)+(SUMIF('RELACION PAGO DE CAJA'!B$3:B$9173,A9915,'RELACION PAGO DE CAJA'!N$3:N$9173)))))</f>
        <v>#REF!</v>
      </c>
    </row>
    <row r="9916" spans="1:10">
      <c r="A9916" s="16" t="str">
        <f t="shared" si="159"/>
        <v/>
      </c>
      <c r="B9916" s="93"/>
      <c r="C9916" s="97"/>
      <c r="D9916" s="25"/>
      <c r="E9916" s="91"/>
      <c r="F9916" s="98"/>
      <c r="G9916" s="23"/>
      <c r="H9916" s="23"/>
      <c r="I9916" s="23"/>
      <c r="J9916" s="14" t="e">
        <f ca="1">F9916-(G9916+(SUMIF('RELACION PAGO DE CAJA'!B$3:B$9173,A9916,'RELACION PAGO DE CAJA'!K$3:K$9173)+SUMIF('RELACION PAGO DE CAJA'!B$3:B$9173,A9916,'RELACION PAGO DE CAJA'!L$3:L$9173)+(SUMIF('RELACION PAGO DE CAJA'!B$3:B$9173,A9916,'RELACION PAGO DE CAJA'!M$3:M$408)+(SUMIF('RELACION PAGO DE CAJA'!B$3:B$9173,A9916,'RELACION PAGO DE CAJA'!N$3:N$9173)))))</f>
        <v>#REF!</v>
      </c>
    </row>
    <row r="9917" spans="1:10">
      <c r="A9917" s="16" t="str">
        <f t="shared" si="159"/>
        <v/>
      </c>
      <c r="B9917" s="93"/>
      <c r="C9917" s="97"/>
      <c r="D9917" s="25"/>
      <c r="E9917" s="91"/>
      <c r="F9917" s="98"/>
      <c r="G9917" s="23"/>
      <c r="H9917" s="23"/>
      <c r="I9917" s="23"/>
      <c r="J9917" s="14" t="e">
        <f ca="1">F9917-(G9917+(SUMIF('RELACION PAGO DE CAJA'!B$3:B$9173,A9917,'RELACION PAGO DE CAJA'!K$3:K$9173)+SUMIF('RELACION PAGO DE CAJA'!B$3:B$9173,A9917,'RELACION PAGO DE CAJA'!L$3:L$9173)+(SUMIF('RELACION PAGO DE CAJA'!B$3:B$9173,A9917,'RELACION PAGO DE CAJA'!M$3:M$408)+(SUMIF('RELACION PAGO DE CAJA'!B$3:B$9173,A9917,'RELACION PAGO DE CAJA'!N$3:N$9173)))))</f>
        <v>#REF!</v>
      </c>
    </row>
    <row r="9918" spans="1:10">
      <c r="A9918" s="16" t="str">
        <f t="shared" si="159"/>
        <v/>
      </c>
      <c r="B9918" s="93"/>
      <c r="C9918" s="97"/>
      <c r="D9918" s="25"/>
      <c r="E9918" s="91"/>
      <c r="F9918" s="98"/>
      <c r="G9918" s="23"/>
      <c r="H9918" s="23"/>
      <c r="I9918" s="23"/>
      <c r="J9918" s="14" t="e">
        <f ca="1">F9918-(G9918+(SUMIF('RELACION PAGO DE CAJA'!B$3:B$9173,A9918,'RELACION PAGO DE CAJA'!K$3:K$9173)+SUMIF('RELACION PAGO DE CAJA'!B$3:B$9173,A9918,'RELACION PAGO DE CAJA'!L$3:L$9173)+(SUMIF('RELACION PAGO DE CAJA'!B$3:B$9173,A9918,'RELACION PAGO DE CAJA'!M$3:M$408)+(SUMIF('RELACION PAGO DE CAJA'!B$3:B$9173,A9918,'RELACION PAGO DE CAJA'!N$3:N$9173)))))</f>
        <v>#REF!</v>
      </c>
    </row>
    <row r="9919" spans="1:10">
      <c r="A9919" s="16" t="str">
        <f t="shared" si="159"/>
        <v/>
      </c>
      <c r="B9919" s="93"/>
      <c r="C9919" s="97"/>
      <c r="D9919" s="25"/>
      <c r="E9919" s="91"/>
      <c r="F9919" s="98"/>
      <c r="G9919" s="23"/>
      <c r="H9919" s="23"/>
      <c r="I9919" s="23"/>
      <c r="J9919" s="14" t="e">
        <f ca="1">F9919-(G9919+(SUMIF('RELACION PAGO DE CAJA'!B$3:B$9173,A9919,'RELACION PAGO DE CAJA'!K$3:K$9173)+SUMIF('RELACION PAGO DE CAJA'!B$3:B$9173,A9919,'RELACION PAGO DE CAJA'!L$3:L$9173)+(SUMIF('RELACION PAGO DE CAJA'!B$3:B$9173,A9919,'RELACION PAGO DE CAJA'!M$3:M$408)+(SUMIF('RELACION PAGO DE CAJA'!B$3:B$9173,A9919,'RELACION PAGO DE CAJA'!N$3:N$9173)))))</f>
        <v>#REF!</v>
      </c>
    </row>
    <row r="9920" spans="1:10">
      <c r="A9920" s="16" t="str">
        <f t="shared" si="159"/>
        <v/>
      </c>
      <c r="B9920" s="93"/>
      <c r="C9920" s="97"/>
      <c r="D9920" s="25"/>
      <c r="E9920" s="91"/>
      <c r="F9920" s="98"/>
      <c r="G9920" s="23"/>
      <c r="H9920" s="23"/>
      <c r="I9920" s="23"/>
      <c r="J9920" s="14" t="e">
        <f ca="1">F9920-(G9920+(SUMIF('RELACION PAGO DE CAJA'!B$3:B$9173,A9920,'RELACION PAGO DE CAJA'!K$3:K$9173)+SUMIF('RELACION PAGO DE CAJA'!B$3:B$9173,A9920,'RELACION PAGO DE CAJA'!L$3:L$9173)+(SUMIF('RELACION PAGO DE CAJA'!B$3:B$9173,A9920,'RELACION PAGO DE CAJA'!M$3:M$408)+(SUMIF('RELACION PAGO DE CAJA'!B$3:B$9173,A9920,'RELACION PAGO DE CAJA'!N$3:N$9173)))))</f>
        <v>#REF!</v>
      </c>
    </row>
    <row r="9921" spans="1:10">
      <c r="A9921" s="16" t="str">
        <f t="shared" si="159"/>
        <v/>
      </c>
      <c r="B9921" s="93"/>
      <c r="C9921" s="97"/>
      <c r="D9921" s="25"/>
      <c r="E9921" s="91"/>
      <c r="F9921" s="98"/>
      <c r="G9921" s="23"/>
      <c r="H9921" s="23"/>
      <c r="I9921" s="23"/>
      <c r="J9921" s="14" t="e">
        <f ca="1">F9921-(G9921+(SUMIF('RELACION PAGO DE CAJA'!B$3:B$9173,A9921,'RELACION PAGO DE CAJA'!K$3:K$9173)+SUMIF('RELACION PAGO DE CAJA'!B$3:B$9173,A9921,'RELACION PAGO DE CAJA'!L$3:L$9173)+(SUMIF('RELACION PAGO DE CAJA'!B$3:B$9173,A9921,'RELACION PAGO DE CAJA'!M$3:M$408)+(SUMIF('RELACION PAGO DE CAJA'!B$3:B$9173,A9921,'RELACION PAGO DE CAJA'!N$3:N$9173)))))</f>
        <v>#REF!</v>
      </c>
    </row>
    <row r="9922" spans="1:10">
      <c r="A9922" s="16" t="str">
        <f t="shared" si="159"/>
        <v/>
      </c>
      <c r="B9922" s="93"/>
      <c r="C9922" s="97"/>
      <c r="D9922" s="25"/>
      <c r="E9922" s="91"/>
      <c r="F9922" s="98"/>
      <c r="G9922" s="23"/>
      <c r="H9922" s="23"/>
      <c r="I9922" s="23"/>
      <c r="J9922" s="14" t="e">
        <f ca="1">F9922-(G9922+(SUMIF('RELACION PAGO DE CAJA'!B$3:B$9173,A9922,'RELACION PAGO DE CAJA'!K$3:K$9173)+SUMIF('RELACION PAGO DE CAJA'!B$3:B$9173,A9922,'RELACION PAGO DE CAJA'!L$3:L$9173)+(SUMIF('RELACION PAGO DE CAJA'!B$3:B$9173,A9922,'RELACION PAGO DE CAJA'!M$3:M$408)+(SUMIF('RELACION PAGO DE CAJA'!B$3:B$9173,A9922,'RELACION PAGO DE CAJA'!N$3:N$9173)))))</f>
        <v>#REF!</v>
      </c>
    </row>
    <row r="9923" spans="1:10">
      <c r="A9923" s="16" t="str">
        <f t="shared" si="159"/>
        <v/>
      </c>
      <c r="B9923" s="93"/>
      <c r="C9923" s="97"/>
      <c r="D9923" s="25"/>
      <c r="E9923" s="91"/>
      <c r="F9923" s="98"/>
      <c r="G9923" s="23"/>
      <c r="H9923" s="23"/>
      <c r="I9923" s="23"/>
      <c r="J9923" s="14" t="e">
        <f ca="1">F9923-(G9923+(SUMIF('RELACION PAGO DE CAJA'!B$3:B$9173,A9923,'RELACION PAGO DE CAJA'!K$3:K$9173)+SUMIF('RELACION PAGO DE CAJA'!B$3:B$9173,A9923,'RELACION PAGO DE CAJA'!L$3:L$9173)+(SUMIF('RELACION PAGO DE CAJA'!B$3:B$9173,A9923,'RELACION PAGO DE CAJA'!M$3:M$408)+(SUMIF('RELACION PAGO DE CAJA'!B$3:B$9173,A9923,'RELACION PAGO DE CAJA'!N$3:N$9173)))))</f>
        <v>#REF!</v>
      </c>
    </row>
    <row r="9924" spans="1:10">
      <c r="A9924" s="16" t="str">
        <f t="shared" si="159"/>
        <v/>
      </c>
      <c r="B9924" s="93"/>
      <c r="C9924" s="97"/>
      <c r="D9924" s="25"/>
      <c r="E9924" s="91"/>
      <c r="F9924" s="98"/>
      <c r="G9924" s="23"/>
      <c r="H9924" s="23"/>
      <c r="I9924" s="23"/>
      <c r="J9924" s="14" t="e">
        <f ca="1">F9924-(G9924+(SUMIF('RELACION PAGO DE CAJA'!B$3:B$9173,A9924,'RELACION PAGO DE CAJA'!K$3:K$9173)+SUMIF('RELACION PAGO DE CAJA'!B$3:B$9173,A9924,'RELACION PAGO DE CAJA'!L$3:L$9173)+(SUMIF('RELACION PAGO DE CAJA'!B$3:B$9173,A9924,'RELACION PAGO DE CAJA'!M$3:M$408)+(SUMIF('RELACION PAGO DE CAJA'!B$3:B$9173,A9924,'RELACION PAGO DE CAJA'!N$3:N$9173)))))</f>
        <v>#REF!</v>
      </c>
    </row>
    <row r="9925" spans="1:10">
      <c r="A9925" s="16" t="str">
        <f t="shared" si="159"/>
        <v/>
      </c>
      <c r="B9925" s="93"/>
      <c r="C9925" s="97"/>
      <c r="D9925" s="25"/>
      <c r="E9925" s="91"/>
      <c r="F9925" s="98"/>
      <c r="G9925" s="23"/>
      <c r="H9925" s="23"/>
      <c r="I9925" s="23"/>
      <c r="J9925" s="14" t="e">
        <f ca="1">F9925-(G9925+(SUMIF('RELACION PAGO DE CAJA'!B$3:B$9173,A9925,'RELACION PAGO DE CAJA'!K$3:K$9173)+SUMIF('RELACION PAGO DE CAJA'!B$3:B$9173,A9925,'RELACION PAGO DE CAJA'!L$3:L$9173)+(SUMIF('RELACION PAGO DE CAJA'!B$3:B$9173,A9925,'RELACION PAGO DE CAJA'!M$3:M$408)+(SUMIF('RELACION PAGO DE CAJA'!B$3:B$9173,A9925,'RELACION PAGO DE CAJA'!N$3:N$9173)))))</f>
        <v>#REF!</v>
      </c>
    </row>
    <row r="9926" spans="1:10">
      <c r="A9926" s="16" t="str">
        <f t="shared" si="159"/>
        <v/>
      </c>
      <c r="B9926" s="93"/>
      <c r="C9926" s="97"/>
      <c r="D9926" s="25"/>
      <c r="E9926" s="91"/>
      <c r="F9926" s="98"/>
      <c r="G9926" s="23"/>
      <c r="H9926" s="23"/>
      <c r="I9926" s="23"/>
      <c r="J9926" s="14" t="e">
        <f ca="1">F9926-(G9926+(SUMIF('RELACION PAGO DE CAJA'!B$3:B$9173,A9926,'RELACION PAGO DE CAJA'!K$3:K$9173)+SUMIF('RELACION PAGO DE CAJA'!B$3:B$9173,A9926,'RELACION PAGO DE CAJA'!L$3:L$9173)+(SUMIF('RELACION PAGO DE CAJA'!B$3:B$9173,A9926,'RELACION PAGO DE CAJA'!M$3:M$408)+(SUMIF('RELACION PAGO DE CAJA'!B$3:B$9173,A9926,'RELACION PAGO DE CAJA'!N$3:N$9173)))))</f>
        <v>#REF!</v>
      </c>
    </row>
    <row r="9927" spans="1:10">
      <c r="A9927" s="16" t="str">
        <f t="shared" si="159"/>
        <v/>
      </c>
      <c r="B9927" s="93"/>
      <c r="C9927" s="97"/>
      <c r="D9927" s="25"/>
      <c r="E9927" s="91"/>
      <c r="F9927" s="98"/>
      <c r="G9927" s="23"/>
      <c r="H9927" s="23"/>
      <c r="I9927" s="23"/>
      <c r="J9927" s="14" t="e">
        <f ca="1">F9927-(G9927+(SUMIF('RELACION PAGO DE CAJA'!B$3:B$9173,A9927,'RELACION PAGO DE CAJA'!K$3:K$9173)+SUMIF('RELACION PAGO DE CAJA'!B$3:B$9173,A9927,'RELACION PAGO DE CAJA'!L$3:L$9173)+(SUMIF('RELACION PAGO DE CAJA'!B$3:B$9173,A9927,'RELACION PAGO DE CAJA'!M$3:M$408)+(SUMIF('RELACION PAGO DE CAJA'!B$3:B$9173,A9927,'RELACION PAGO DE CAJA'!N$3:N$9173)))))</f>
        <v>#REF!</v>
      </c>
    </row>
    <row r="9928" spans="1:10">
      <c r="A9928" s="16" t="str">
        <f t="shared" si="159"/>
        <v/>
      </c>
      <c r="B9928" s="93"/>
      <c r="C9928" s="97"/>
      <c r="D9928" s="25"/>
      <c r="E9928" s="91"/>
      <c r="F9928" s="98"/>
      <c r="G9928" s="23"/>
      <c r="H9928" s="23"/>
      <c r="I9928" s="23"/>
      <c r="J9928" s="14" t="e">
        <f ca="1">F9928-(G9928+(SUMIF('RELACION PAGO DE CAJA'!B$3:B$9173,A9928,'RELACION PAGO DE CAJA'!K$3:K$9173)+SUMIF('RELACION PAGO DE CAJA'!B$3:B$9173,A9928,'RELACION PAGO DE CAJA'!L$3:L$9173)+(SUMIF('RELACION PAGO DE CAJA'!B$3:B$9173,A9928,'RELACION PAGO DE CAJA'!M$3:M$408)+(SUMIF('RELACION PAGO DE CAJA'!B$3:B$9173,A9928,'RELACION PAGO DE CAJA'!N$3:N$9173)))))</f>
        <v>#REF!</v>
      </c>
    </row>
    <row r="9929" spans="1:10">
      <c r="A9929" s="16" t="str">
        <f t="shared" si="159"/>
        <v/>
      </c>
      <c r="B9929" s="93"/>
      <c r="C9929" s="97"/>
      <c r="D9929" s="25"/>
      <c r="E9929" s="91"/>
      <c r="F9929" s="98"/>
      <c r="G9929" s="23"/>
      <c r="H9929" s="23"/>
      <c r="I9929" s="23"/>
      <c r="J9929" s="14" t="e">
        <f ca="1">F9929-(G9929+(SUMIF('RELACION PAGO DE CAJA'!B$3:B$9173,A9929,'RELACION PAGO DE CAJA'!K$3:K$9173)+SUMIF('RELACION PAGO DE CAJA'!B$3:B$9173,A9929,'RELACION PAGO DE CAJA'!L$3:L$9173)+(SUMIF('RELACION PAGO DE CAJA'!B$3:B$9173,A9929,'RELACION PAGO DE CAJA'!M$3:M$408)+(SUMIF('RELACION PAGO DE CAJA'!B$3:B$9173,A9929,'RELACION PAGO DE CAJA'!N$3:N$9173)))))</f>
        <v>#REF!</v>
      </c>
    </row>
    <row r="9930" spans="1:10">
      <c r="A9930" s="16" t="str">
        <f t="shared" si="159"/>
        <v/>
      </c>
      <c r="B9930" s="93"/>
      <c r="C9930" s="97"/>
      <c r="D9930" s="25"/>
      <c r="E9930" s="91"/>
      <c r="F9930" s="98"/>
      <c r="G9930" s="23"/>
      <c r="H9930" s="23"/>
      <c r="I9930" s="23"/>
      <c r="J9930" s="14" t="e">
        <f ca="1">F9930-(G9930+(SUMIF('RELACION PAGO DE CAJA'!B$3:B$9173,A9930,'RELACION PAGO DE CAJA'!K$3:K$9173)+SUMIF('RELACION PAGO DE CAJA'!B$3:B$9173,A9930,'RELACION PAGO DE CAJA'!L$3:L$9173)+(SUMIF('RELACION PAGO DE CAJA'!B$3:B$9173,A9930,'RELACION PAGO DE CAJA'!M$3:M$408)+(SUMIF('RELACION PAGO DE CAJA'!B$3:B$9173,A9930,'RELACION PAGO DE CAJA'!N$3:N$9173)))))</f>
        <v>#REF!</v>
      </c>
    </row>
    <row r="9931" spans="1:10">
      <c r="A9931" s="16" t="str">
        <f t="shared" si="159"/>
        <v/>
      </c>
      <c r="B9931" s="93"/>
      <c r="C9931" s="97"/>
      <c r="D9931" s="25"/>
      <c r="E9931" s="91"/>
      <c r="F9931" s="98"/>
      <c r="G9931" s="23"/>
      <c r="H9931" s="23"/>
      <c r="I9931" s="23"/>
      <c r="J9931" s="14" t="e">
        <f ca="1">F9931-(G9931+(SUMIF('RELACION PAGO DE CAJA'!B$3:B$9173,A9931,'RELACION PAGO DE CAJA'!K$3:K$9173)+SUMIF('RELACION PAGO DE CAJA'!B$3:B$9173,A9931,'RELACION PAGO DE CAJA'!L$3:L$9173)+(SUMIF('RELACION PAGO DE CAJA'!B$3:B$9173,A9931,'RELACION PAGO DE CAJA'!M$3:M$408)+(SUMIF('RELACION PAGO DE CAJA'!B$3:B$9173,A9931,'RELACION PAGO DE CAJA'!N$3:N$9173)))))</f>
        <v>#REF!</v>
      </c>
    </row>
    <row r="9932" spans="1:10">
      <c r="A9932" s="16" t="str">
        <f t="shared" si="159"/>
        <v/>
      </c>
      <c r="B9932" s="93"/>
      <c r="C9932" s="97"/>
      <c r="D9932" s="25"/>
      <c r="E9932" s="91"/>
      <c r="F9932" s="98"/>
      <c r="G9932" s="23"/>
      <c r="H9932" s="23"/>
      <c r="I9932" s="23"/>
      <c r="J9932" s="14" t="e">
        <f ca="1">F9932-(G9932+(SUMIF('RELACION PAGO DE CAJA'!B$3:B$9173,A9932,'RELACION PAGO DE CAJA'!K$3:K$9173)+SUMIF('RELACION PAGO DE CAJA'!B$3:B$9173,A9932,'RELACION PAGO DE CAJA'!L$3:L$9173)+(SUMIF('RELACION PAGO DE CAJA'!B$3:B$9173,A9932,'RELACION PAGO DE CAJA'!M$3:M$408)+(SUMIF('RELACION PAGO DE CAJA'!B$3:B$9173,A9932,'RELACION PAGO DE CAJA'!N$3:N$9173)))))</f>
        <v>#REF!</v>
      </c>
    </row>
    <row r="9933" spans="1:10">
      <c r="A9933" s="16" t="str">
        <f t="shared" si="159"/>
        <v/>
      </c>
      <c r="B9933" s="93"/>
      <c r="C9933" s="97"/>
      <c r="D9933" s="25"/>
      <c r="E9933" s="91"/>
      <c r="F9933" s="98"/>
      <c r="G9933" s="23"/>
      <c r="H9933" s="23"/>
      <c r="I9933" s="23"/>
      <c r="J9933" s="14" t="e">
        <f ca="1">F9933-(G9933+(SUMIF('RELACION PAGO DE CAJA'!B$3:B$9173,A9933,'RELACION PAGO DE CAJA'!K$3:K$9173)+SUMIF('RELACION PAGO DE CAJA'!B$3:B$9173,A9933,'RELACION PAGO DE CAJA'!L$3:L$9173)+(SUMIF('RELACION PAGO DE CAJA'!B$3:B$9173,A9933,'RELACION PAGO DE CAJA'!M$3:M$408)+(SUMIF('RELACION PAGO DE CAJA'!B$3:B$9173,A9933,'RELACION PAGO DE CAJA'!N$3:N$9173)))))</f>
        <v>#REF!</v>
      </c>
    </row>
    <row r="9934" spans="1:10">
      <c r="A9934" s="16" t="str">
        <f t="shared" si="159"/>
        <v/>
      </c>
      <c r="B9934" s="93"/>
      <c r="C9934" s="97"/>
      <c r="D9934" s="25"/>
      <c r="E9934" s="91"/>
      <c r="F9934" s="98"/>
      <c r="G9934" s="23"/>
      <c r="H9934" s="23"/>
      <c r="I9934" s="23"/>
      <c r="J9934" s="14" t="e">
        <f ca="1">F9934-(G9934+(SUMIF('RELACION PAGO DE CAJA'!B$3:B$9173,A9934,'RELACION PAGO DE CAJA'!K$3:K$9173)+SUMIF('RELACION PAGO DE CAJA'!B$3:B$9173,A9934,'RELACION PAGO DE CAJA'!L$3:L$9173)+(SUMIF('RELACION PAGO DE CAJA'!B$3:B$9173,A9934,'RELACION PAGO DE CAJA'!M$3:M$408)+(SUMIF('RELACION PAGO DE CAJA'!B$3:B$9173,A9934,'RELACION PAGO DE CAJA'!N$3:N$9173)))))</f>
        <v>#REF!</v>
      </c>
    </row>
    <row r="9935" spans="1:10">
      <c r="A9935" s="16" t="str">
        <f t="shared" si="159"/>
        <v/>
      </c>
      <c r="B9935" s="93"/>
      <c r="C9935" s="97"/>
      <c r="D9935" s="25"/>
      <c r="E9935" s="91"/>
      <c r="F9935" s="98"/>
      <c r="G9935" s="23"/>
      <c r="H9935" s="23"/>
      <c r="I9935" s="23"/>
      <c r="J9935" s="14" t="e">
        <f ca="1">F9935-(G9935+(SUMIF('RELACION PAGO DE CAJA'!B$3:B$9173,A9935,'RELACION PAGO DE CAJA'!K$3:K$9173)+SUMIF('RELACION PAGO DE CAJA'!B$3:B$9173,A9935,'RELACION PAGO DE CAJA'!L$3:L$9173)+(SUMIF('RELACION PAGO DE CAJA'!B$3:B$9173,A9935,'RELACION PAGO DE CAJA'!M$3:M$408)+(SUMIF('RELACION PAGO DE CAJA'!B$3:B$9173,A9935,'RELACION PAGO DE CAJA'!N$3:N$9173)))))</f>
        <v>#REF!</v>
      </c>
    </row>
    <row r="9936" spans="1:10">
      <c r="A9936" s="16" t="str">
        <f t="shared" si="159"/>
        <v/>
      </c>
      <c r="B9936" s="93"/>
      <c r="C9936" s="97"/>
      <c r="D9936" s="25"/>
      <c r="E9936" s="91"/>
      <c r="F9936" s="98"/>
      <c r="G9936" s="23"/>
      <c r="H9936" s="23"/>
      <c r="I9936" s="23"/>
      <c r="J9936" s="14" t="e">
        <f ca="1">F9936-(G9936+(SUMIF('RELACION PAGO DE CAJA'!B$3:B$9173,A9936,'RELACION PAGO DE CAJA'!K$3:K$9173)+SUMIF('RELACION PAGO DE CAJA'!B$3:B$9173,A9936,'RELACION PAGO DE CAJA'!L$3:L$9173)+(SUMIF('RELACION PAGO DE CAJA'!B$3:B$9173,A9936,'RELACION PAGO DE CAJA'!M$3:M$408)+(SUMIF('RELACION PAGO DE CAJA'!B$3:B$9173,A9936,'RELACION PAGO DE CAJA'!N$3:N$9173)))))</f>
        <v>#REF!</v>
      </c>
    </row>
    <row r="9937" spans="1:10">
      <c r="A9937" s="16" t="str">
        <f t="shared" si="159"/>
        <v/>
      </c>
      <c r="B9937" s="93"/>
      <c r="C9937" s="97"/>
      <c r="D9937" s="25"/>
      <c r="E9937" s="91"/>
      <c r="F9937" s="98"/>
      <c r="G9937" s="23"/>
      <c r="H9937" s="23"/>
      <c r="I9937" s="23"/>
      <c r="J9937" s="14" t="e">
        <f ca="1">F9937-(G9937+(SUMIF('RELACION PAGO DE CAJA'!B$3:B$9173,A9937,'RELACION PAGO DE CAJA'!K$3:K$9173)+SUMIF('RELACION PAGO DE CAJA'!B$3:B$9173,A9937,'RELACION PAGO DE CAJA'!L$3:L$9173)+(SUMIF('RELACION PAGO DE CAJA'!B$3:B$9173,A9937,'RELACION PAGO DE CAJA'!M$3:M$408)+(SUMIF('RELACION PAGO DE CAJA'!B$3:B$9173,A9937,'RELACION PAGO DE CAJA'!N$3:N$9173)))))</f>
        <v>#REF!</v>
      </c>
    </row>
    <row r="9938" spans="1:10">
      <c r="A9938" s="16" t="str">
        <f t="shared" si="159"/>
        <v/>
      </c>
      <c r="B9938" s="93"/>
      <c r="C9938" s="97"/>
      <c r="D9938" s="25"/>
      <c r="E9938" s="91"/>
      <c r="F9938" s="98"/>
      <c r="G9938" s="23"/>
      <c r="H9938" s="23"/>
      <c r="I9938" s="23"/>
      <c r="J9938" s="14" t="e">
        <f ca="1">F9938-(G9938+(SUMIF('RELACION PAGO DE CAJA'!B$3:B$9173,A9938,'RELACION PAGO DE CAJA'!K$3:K$9173)+SUMIF('RELACION PAGO DE CAJA'!B$3:B$9173,A9938,'RELACION PAGO DE CAJA'!L$3:L$9173)+(SUMIF('RELACION PAGO DE CAJA'!B$3:B$9173,A9938,'RELACION PAGO DE CAJA'!M$3:M$408)+(SUMIF('RELACION PAGO DE CAJA'!B$3:B$9173,A9938,'RELACION PAGO DE CAJA'!N$3:N$9173)))))</f>
        <v>#REF!</v>
      </c>
    </row>
    <row r="9939" spans="1:10">
      <c r="A9939" s="16" t="str">
        <f t="shared" si="159"/>
        <v/>
      </c>
      <c r="B9939" s="93"/>
      <c r="C9939" s="97"/>
      <c r="D9939" s="25"/>
      <c r="E9939" s="91"/>
      <c r="F9939" s="98"/>
      <c r="G9939" s="23"/>
      <c r="H9939" s="23"/>
      <c r="I9939" s="23"/>
      <c r="J9939" s="14" t="e">
        <f ca="1">F9939-(G9939+(SUMIF('RELACION PAGO DE CAJA'!B$3:B$9173,A9939,'RELACION PAGO DE CAJA'!K$3:K$9173)+SUMIF('RELACION PAGO DE CAJA'!B$3:B$9173,A9939,'RELACION PAGO DE CAJA'!L$3:L$9173)+(SUMIF('RELACION PAGO DE CAJA'!B$3:B$9173,A9939,'RELACION PAGO DE CAJA'!M$3:M$408)+(SUMIF('RELACION PAGO DE CAJA'!B$3:B$9173,A9939,'RELACION PAGO DE CAJA'!N$3:N$9173)))))</f>
        <v>#REF!</v>
      </c>
    </row>
    <row r="9940" spans="1:10">
      <c r="A9940" s="16" t="str">
        <f t="shared" si="159"/>
        <v/>
      </c>
      <c r="B9940" s="93"/>
      <c r="C9940" s="97"/>
      <c r="D9940" s="25"/>
      <c r="E9940" s="91"/>
      <c r="F9940" s="98"/>
      <c r="G9940" s="23"/>
      <c r="H9940" s="23"/>
      <c r="I9940" s="23"/>
      <c r="J9940" s="14" t="e">
        <f ca="1">F9940-(G9940+(SUMIF('RELACION PAGO DE CAJA'!B$3:B$9173,A9940,'RELACION PAGO DE CAJA'!K$3:K$9173)+SUMIF('RELACION PAGO DE CAJA'!B$3:B$9173,A9940,'RELACION PAGO DE CAJA'!L$3:L$9173)+(SUMIF('RELACION PAGO DE CAJA'!B$3:B$9173,A9940,'RELACION PAGO DE CAJA'!M$3:M$408)+(SUMIF('RELACION PAGO DE CAJA'!B$3:B$9173,A9940,'RELACION PAGO DE CAJA'!N$3:N$9173)))))</f>
        <v>#REF!</v>
      </c>
    </row>
    <row r="9941" spans="1:10">
      <c r="A9941" s="16" t="str">
        <f t="shared" ref="A9941:A10004" si="160">CONCATENATE(B9941,D9941,E9941)</f>
        <v/>
      </c>
      <c r="B9941" s="93"/>
      <c r="C9941" s="97"/>
      <c r="D9941" s="25"/>
      <c r="E9941" s="91"/>
      <c r="F9941" s="98"/>
      <c r="G9941" s="23"/>
      <c r="H9941" s="23"/>
      <c r="I9941" s="23"/>
      <c r="J9941" s="14" t="e">
        <f ca="1">F9941-(G9941+(SUMIF('RELACION PAGO DE CAJA'!B$3:B$9173,A9941,'RELACION PAGO DE CAJA'!K$3:K$9173)+SUMIF('RELACION PAGO DE CAJA'!B$3:B$9173,A9941,'RELACION PAGO DE CAJA'!L$3:L$9173)+(SUMIF('RELACION PAGO DE CAJA'!B$3:B$9173,A9941,'RELACION PAGO DE CAJA'!M$3:M$408)+(SUMIF('RELACION PAGO DE CAJA'!B$3:B$9173,A9941,'RELACION PAGO DE CAJA'!N$3:N$9173)))))</f>
        <v>#REF!</v>
      </c>
    </row>
    <row r="9942" spans="1:10">
      <c r="A9942" s="16" t="str">
        <f t="shared" si="160"/>
        <v/>
      </c>
      <c r="B9942" s="93"/>
      <c r="C9942" s="97"/>
      <c r="D9942" s="25"/>
      <c r="E9942" s="91"/>
      <c r="F9942" s="98"/>
      <c r="G9942" s="23"/>
      <c r="H9942" s="23"/>
      <c r="I9942" s="23"/>
      <c r="J9942" s="14" t="e">
        <f ca="1">F9942-(G9942+(SUMIF('RELACION PAGO DE CAJA'!B$3:B$9173,A9942,'RELACION PAGO DE CAJA'!K$3:K$9173)+SUMIF('RELACION PAGO DE CAJA'!B$3:B$9173,A9942,'RELACION PAGO DE CAJA'!L$3:L$9173)+(SUMIF('RELACION PAGO DE CAJA'!B$3:B$9173,A9942,'RELACION PAGO DE CAJA'!M$3:M$408)+(SUMIF('RELACION PAGO DE CAJA'!B$3:B$9173,A9942,'RELACION PAGO DE CAJA'!N$3:N$9173)))))</f>
        <v>#REF!</v>
      </c>
    </row>
    <row r="9943" spans="1:10">
      <c r="A9943" s="16" t="str">
        <f t="shared" si="160"/>
        <v/>
      </c>
      <c r="B9943" s="93"/>
      <c r="C9943" s="97"/>
      <c r="D9943" s="25"/>
      <c r="E9943" s="91"/>
      <c r="F9943" s="98"/>
      <c r="G9943" s="23"/>
      <c r="H9943" s="23"/>
      <c r="I9943" s="23"/>
      <c r="J9943" s="14" t="e">
        <f ca="1">F9943-(G9943+(SUMIF('RELACION PAGO DE CAJA'!B$3:B$9173,A9943,'RELACION PAGO DE CAJA'!K$3:K$9173)+SUMIF('RELACION PAGO DE CAJA'!B$3:B$9173,A9943,'RELACION PAGO DE CAJA'!L$3:L$9173)+(SUMIF('RELACION PAGO DE CAJA'!B$3:B$9173,A9943,'RELACION PAGO DE CAJA'!M$3:M$408)+(SUMIF('RELACION PAGO DE CAJA'!B$3:B$9173,A9943,'RELACION PAGO DE CAJA'!N$3:N$9173)))))</f>
        <v>#REF!</v>
      </c>
    </row>
    <row r="9944" spans="1:10">
      <c r="A9944" s="16" t="str">
        <f t="shared" si="160"/>
        <v/>
      </c>
      <c r="B9944" s="93"/>
      <c r="C9944" s="97"/>
      <c r="D9944" s="25"/>
      <c r="E9944" s="91"/>
      <c r="F9944" s="98"/>
      <c r="G9944" s="23"/>
      <c r="H9944" s="23"/>
      <c r="I9944" s="23"/>
      <c r="J9944" s="14" t="e">
        <f ca="1">F9944-(G9944+(SUMIF('RELACION PAGO DE CAJA'!B$3:B$9173,A9944,'RELACION PAGO DE CAJA'!K$3:K$9173)+SUMIF('RELACION PAGO DE CAJA'!B$3:B$9173,A9944,'RELACION PAGO DE CAJA'!L$3:L$9173)+(SUMIF('RELACION PAGO DE CAJA'!B$3:B$9173,A9944,'RELACION PAGO DE CAJA'!M$3:M$408)+(SUMIF('RELACION PAGO DE CAJA'!B$3:B$9173,A9944,'RELACION PAGO DE CAJA'!N$3:N$9173)))))</f>
        <v>#REF!</v>
      </c>
    </row>
    <row r="9945" spans="1:10">
      <c r="A9945" s="16" t="str">
        <f t="shared" si="160"/>
        <v/>
      </c>
      <c r="B9945" s="93"/>
      <c r="C9945" s="97"/>
      <c r="D9945" s="25"/>
      <c r="E9945" s="91"/>
      <c r="F9945" s="98"/>
      <c r="G9945" s="23"/>
      <c r="H9945" s="23"/>
      <c r="I9945" s="23"/>
      <c r="J9945" s="14" t="e">
        <f ca="1">F9945-(G9945+(SUMIF('RELACION PAGO DE CAJA'!B$3:B$9173,A9945,'RELACION PAGO DE CAJA'!K$3:K$9173)+SUMIF('RELACION PAGO DE CAJA'!B$3:B$9173,A9945,'RELACION PAGO DE CAJA'!L$3:L$9173)+(SUMIF('RELACION PAGO DE CAJA'!B$3:B$9173,A9945,'RELACION PAGO DE CAJA'!M$3:M$408)+(SUMIF('RELACION PAGO DE CAJA'!B$3:B$9173,A9945,'RELACION PAGO DE CAJA'!N$3:N$9173)))))</f>
        <v>#REF!</v>
      </c>
    </row>
    <row r="9946" spans="1:10">
      <c r="A9946" s="16" t="str">
        <f t="shared" si="160"/>
        <v/>
      </c>
      <c r="B9946" s="93"/>
      <c r="C9946" s="97"/>
      <c r="D9946" s="25"/>
      <c r="E9946" s="91"/>
      <c r="F9946" s="98"/>
      <c r="G9946" s="23"/>
      <c r="H9946" s="23"/>
      <c r="I9946" s="23"/>
      <c r="J9946" s="14" t="e">
        <f ca="1">F9946-(G9946+(SUMIF('RELACION PAGO DE CAJA'!B$3:B$9173,A9946,'RELACION PAGO DE CAJA'!K$3:K$9173)+SUMIF('RELACION PAGO DE CAJA'!B$3:B$9173,A9946,'RELACION PAGO DE CAJA'!L$3:L$9173)+(SUMIF('RELACION PAGO DE CAJA'!B$3:B$9173,A9946,'RELACION PAGO DE CAJA'!M$3:M$408)+(SUMIF('RELACION PAGO DE CAJA'!B$3:B$9173,A9946,'RELACION PAGO DE CAJA'!N$3:N$9173)))))</f>
        <v>#REF!</v>
      </c>
    </row>
    <row r="9947" spans="1:10">
      <c r="A9947" s="16" t="str">
        <f t="shared" si="160"/>
        <v/>
      </c>
      <c r="B9947" s="93"/>
      <c r="C9947" s="97"/>
      <c r="D9947" s="25"/>
      <c r="E9947" s="91"/>
      <c r="F9947" s="98"/>
      <c r="G9947" s="23"/>
      <c r="H9947" s="23"/>
      <c r="I9947" s="23"/>
      <c r="J9947" s="14" t="e">
        <f ca="1">F9947-(G9947+(SUMIF('RELACION PAGO DE CAJA'!B$3:B$9173,A9947,'RELACION PAGO DE CAJA'!K$3:K$9173)+SUMIF('RELACION PAGO DE CAJA'!B$3:B$9173,A9947,'RELACION PAGO DE CAJA'!L$3:L$9173)+(SUMIF('RELACION PAGO DE CAJA'!B$3:B$9173,A9947,'RELACION PAGO DE CAJA'!M$3:M$408)+(SUMIF('RELACION PAGO DE CAJA'!B$3:B$9173,A9947,'RELACION PAGO DE CAJA'!N$3:N$9173)))))</f>
        <v>#REF!</v>
      </c>
    </row>
    <row r="9948" spans="1:10">
      <c r="A9948" s="16" t="str">
        <f t="shared" si="160"/>
        <v/>
      </c>
      <c r="B9948" s="93"/>
      <c r="C9948" s="97"/>
      <c r="D9948" s="25"/>
      <c r="E9948" s="91"/>
      <c r="F9948" s="98"/>
      <c r="G9948" s="23"/>
      <c r="H9948" s="23"/>
      <c r="I9948" s="23"/>
      <c r="J9948" s="14" t="e">
        <f ca="1">F9948-(G9948+(SUMIF('RELACION PAGO DE CAJA'!B$3:B$9173,A9948,'RELACION PAGO DE CAJA'!K$3:K$9173)+SUMIF('RELACION PAGO DE CAJA'!B$3:B$9173,A9948,'RELACION PAGO DE CAJA'!L$3:L$9173)+(SUMIF('RELACION PAGO DE CAJA'!B$3:B$9173,A9948,'RELACION PAGO DE CAJA'!M$3:M$408)+(SUMIF('RELACION PAGO DE CAJA'!B$3:B$9173,A9948,'RELACION PAGO DE CAJA'!N$3:N$9173)))))</f>
        <v>#REF!</v>
      </c>
    </row>
    <row r="9949" spans="1:10">
      <c r="A9949" s="16" t="str">
        <f t="shared" si="160"/>
        <v/>
      </c>
      <c r="B9949" s="93"/>
      <c r="C9949" s="97"/>
      <c r="D9949" s="25"/>
      <c r="E9949" s="91"/>
      <c r="F9949" s="98"/>
      <c r="G9949" s="23"/>
      <c r="H9949" s="23"/>
      <c r="I9949" s="23"/>
      <c r="J9949" s="14" t="e">
        <f ca="1">F9949-(G9949+(SUMIF('RELACION PAGO DE CAJA'!B$3:B$9173,A9949,'RELACION PAGO DE CAJA'!K$3:K$9173)+SUMIF('RELACION PAGO DE CAJA'!B$3:B$9173,A9949,'RELACION PAGO DE CAJA'!L$3:L$9173)+(SUMIF('RELACION PAGO DE CAJA'!B$3:B$9173,A9949,'RELACION PAGO DE CAJA'!M$3:M$408)+(SUMIF('RELACION PAGO DE CAJA'!B$3:B$9173,A9949,'RELACION PAGO DE CAJA'!N$3:N$9173)))))</f>
        <v>#REF!</v>
      </c>
    </row>
    <row r="9950" spans="1:10">
      <c r="A9950" s="16" t="str">
        <f t="shared" si="160"/>
        <v/>
      </c>
      <c r="B9950" s="93"/>
      <c r="C9950" s="97"/>
      <c r="D9950" s="25"/>
      <c r="E9950" s="91"/>
      <c r="F9950" s="98"/>
      <c r="G9950" s="23"/>
      <c r="H9950" s="23"/>
      <c r="I9950" s="23"/>
      <c r="J9950" s="14" t="e">
        <f ca="1">F9950-(G9950+(SUMIF('RELACION PAGO DE CAJA'!B$3:B$9173,A9950,'RELACION PAGO DE CAJA'!K$3:K$9173)+SUMIF('RELACION PAGO DE CAJA'!B$3:B$9173,A9950,'RELACION PAGO DE CAJA'!L$3:L$9173)+(SUMIF('RELACION PAGO DE CAJA'!B$3:B$9173,A9950,'RELACION PAGO DE CAJA'!M$3:M$408)+(SUMIF('RELACION PAGO DE CAJA'!B$3:B$9173,A9950,'RELACION PAGO DE CAJA'!N$3:N$9173)))))</f>
        <v>#REF!</v>
      </c>
    </row>
    <row r="9951" spans="1:10">
      <c r="A9951" s="16" t="str">
        <f t="shared" si="160"/>
        <v/>
      </c>
      <c r="B9951" s="93"/>
      <c r="C9951" s="97"/>
      <c r="D9951" s="25"/>
      <c r="E9951" s="91"/>
      <c r="F9951" s="98"/>
      <c r="G9951" s="23"/>
      <c r="H9951" s="23"/>
      <c r="I9951" s="23"/>
      <c r="J9951" s="14" t="e">
        <f ca="1">F9951-(G9951+(SUMIF('RELACION PAGO DE CAJA'!B$3:B$9173,A9951,'RELACION PAGO DE CAJA'!K$3:K$9173)+SUMIF('RELACION PAGO DE CAJA'!B$3:B$9173,A9951,'RELACION PAGO DE CAJA'!L$3:L$9173)+(SUMIF('RELACION PAGO DE CAJA'!B$3:B$9173,A9951,'RELACION PAGO DE CAJA'!M$3:M$408)+(SUMIF('RELACION PAGO DE CAJA'!B$3:B$9173,A9951,'RELACION PAGO DE CAJA'!N$3:N$9173)))))</f>
        <v>#REF!</v>
      </c>
    </row>
    <row r="9952" spans="1:10">
      <c r="A9952" s="16" t="str">
        <f t="shared" si="160"/>
        <v/>
      </c>
      <c r="B9952" s="93"/>
      <c r="C9952" s="97"/>
      <c r="D9952" s="25"/>
      <c r="E9952" s="91"/>
      <c r="F9952" s="98"/>
      <c r="G9952" s="23"/>
      <c r="H9952" s="23"/>
      <c r="I9952" s="23"/>
      <c r="J9952" s="14" t="e">
        <f ca="1">F9952-(G9952+(SUMIF('RELACION PAGO DE CAJA'!B$3:B$9173,A9952,'RELACION PAGO DE CAJA'!K$3:K$9173)+SUMIF('RELACION PAGO DE CAJA'!B$3:B$9173,A9952,'RELACION PAGO DE CAJA'!L$3:L$9173)+(SUMIF('RELACION PAGO DE CAJA'!B$3:B$9173,A9952,'RELACION PAGO DE CAJA'!M$3:M$408)+(SUMIF('RELACION PAGO DE CAJA'!B$3:B$9173,A9952,'RELACION PAGO DE CAJA'!N$3:N$9173)))))</f>
        <v>#REF!</v>
      </c>
    </row>
    <row r="9953" spans="1:10">
      <c r="A9953" s="16" t="str">
        <f t="shared" si="160"/>
        <v/>
      </c>
      <c r="B9953" s="93"/>
      <c r="C9953" s="97"/>
      <c r="D9953" s="25"/>
      <c r="E9953" s="91"/>
      <c r="F9953" s="98"/>
      <c r="G9953" s="23"/>
      <c r="H9953" s="23"/>
      <c r="I9953" s="23"/>
      <c r="J9953" s="14" t="e">
        <f ca="1">F9953-(G9953+(SUMIF('RELACION PAGO DE CAJA'!B$3:B$9173,A9953,'RELACION PAGO DE CAJA'!K$3:K$9173)+SUMIF('RELACION PAGO DE CAJA'!B$3:B$9173,A9953,'RELACION PAGO DE CAJA'!L$3:L$9173)+(SUMIF('RELACION PAGO DE CAJA'!B$3:B$9173,A9953,'RELACION PAGO DE CAJA'!M$3:M$408)+(SUMIF('RELACION PAGO DE CAJA'!B$3:B$9173,A9953,'RELACION PAGO DE CAJA'!N$3:N$9173)))))</f>
        <v>#REF!</v>
      </c>
    </row>
    <row r="9954" spans="1:10">
      <c r="A9954" s="16" t="str">
        <f t="shared" si="160"/>
        <v/>
      </c>
      <c r="B9954" s="93"/>
      <c r="C9954" s="97"/>
      <c r="D9954" s="25"/>
      <c r="E9954" s="91"/>
      <c r="F9954" s="98"/>
      <c r="G9954" s="23"/>
      <c r="H9954" s="23"/>
      <c r="I9954" s="23"/>
      <c r="J9954" s="14" t="e">
        <f ca="1">F9954-(G9954+(SUMIF('RELACION PAGO DE CAJA'!B$3:B$9173,A9954,'RELACION PAGO DE CAJA'!K$3:K$9173)+SUMIF('RELACION PAGO DE CAJA'!B$3:B$9173,A9954,'RELACION PAGO DE CAJA'!L$3:L$9173)+(SUMIF('RELACION PAGO DE CAJA'!B$3:B$9173,A9954,'RELACION PAGO DE CAJA'!M$3:M$408)+(SUMIF('RELACION PAGO DE CAJA'!B$3:B$9173,A9954,'RELACION PAGO DE CAJA'!N$3:N$9173)))))</f>
        <v>#REF!</v>
      </c>
    </row>
    <row r="9955" spans="1:10">
      <c r="A9955" s="16" t="str">
        <f t="shared" si="160"/>
        <v/>
      </c>
      <c r="B9955" s="93"/>
      <c r="C9955" s="97"/>
      <c r="D9955" s="25"/>
      <c r="E9955" s="91"/>
      <c r="F9955" s="98"/>
      <c r="G9955" s="23"/>
      <c r="H9955" s="23"/>
      <c r="I9955" s="23"/>
      <c r="J9955" s="14" t="e">
        <f ca="1">F9955-(G9955+(SUMIF('RELACION PAGO DE CAJA'!B$3:B$9173,A9955,'RELACION PAGO DE CAJA'!K$3:K$9173)+SUMIF('RELACION PAGO DE CAJA'!B$3:B$9173,A9955,'RELACION PAGO DE CAJA'!L$3:L$9173)+(SUMIF('RELACION PAGO DE CAJA'!B$3:B$9173,A9955,'RELACION PAGO DE CAJA'!M$3:M$408)+(SUMIF('RELACION PAGO DE CAJA'!B$3:B$9173,A9955,'RELACION PAGO DE CAJA'!N$3:N$9173)))))</f>
        <v>#REF!</v>
      </c>
    </row>
    <row r="9956" spans="1:10">
      <c r="A9956" s="16" t="str">
        <f t="shared" si="160"/>
        <v/>
      </c>
      <c r="B9956" s="93"/>
      <c r="C9956" s="97"/>
      <c r="D9956" s="25"/>
      <c r="E9956" s="91"/>
      <c r="F9956" s="98"/>
      <c r="G9956" s="23"/>
      <c r="H9956" s="23"/>
      <c r="I9956" s="23"/>
      <c r="J9956" s="14" t="e">
        <f ca="1">F9956-(G9956+(SUMIF('RELACION PAGO DE CAJA'!B$3:B$9173,A9956,'RELACION PAGO DE CAJA'!K$3:K$9173)+SUMIF('RELACION PAGO DE CAJA'!B$3:B$9173,A9956,'RELACION PAGO DE CAJA'!L$3:L$9173)+(SUMIF('RELACION PAGO DE CAJA'!B$3:B$9173,A9956,'RELACION PAGO DE CAJA'!M$3:M$408)+(SUMIF('RELACION PAGO DE CAJA'!B$3:B$9173,A9956,'RELACION PAGO DE CAJA'!N$3:N$9173)))))</f>
        <v>#REF!</v>
      </c>
    </row>
    <row r="9957" spans="1:10">
      <c r="A9957" s="16" t="str">
        <f t="shared" si="160"/>
        <v/>
      </c>
      <c r="B9957" s="93"/>
      <c r="C9957" s="97"/>
      <c r="D9957" s="25"/>
      <c r="E9957" s="91"/>
      <c r="F9957" s="98"/>
      <c r="G9957" s="23"/>
      <c r="H9957" s="23"/>
      <c r="I9957" s="23"/>
      <c r="J9957" s="14" t="e">
        <f ca="1">F9957-(G9957+(SUMIF('RELACION PAGO DE CAJA'!B$3:B$9173,A9957,'RELACION PAGO DE CAJA'!K$3:K$9173)+SUMIF('RELACION PAGO DE CAJA'!B$3:B$9173,A9957,'RELACION PAGO DE CAJA'!L$3:L$9173)+(SUMIF('RELACION PAGO DE CAJA'!B$3:B$9173,A9957,'RELACION PAGO DE CAJA'!M$3:M$408)+(SUMIF('RELACION PAGO DE CAJA'!B$3:B$9173,A9957,'RELACION PAGO DE CAJA'!N$3:N$9173)))))</f>
        <v>#REF!</v>
      </c>
    </row>
    <row r="9958" spans="1:10">
      <c r="A9958" s="16" t="str">
        <f t="shared" si="160"/>
        <v/>
      </c>
      <c r="B9958" s="93"/>
      <c r="C9958" s="97"/>
      <c r="D9958" s="25"/>
      <c r="E9958" s="91"/>
      <c r="F9958" s="98"/>
      <c r="G9958" s="23"/>
      <c r="H9958" s="23"/>
      <c r="I9958" s="23"/>
      <c r="J9958" s="14" t="e">
        <f ca="1">F9958-(G9958+(SUMIF('RELACION PAGO DE CAJA'!B$3:B$9173,A9958,'RELACION PAGO DE CAJA'!K$3:K$9173)+SUMIF('RELACION PAGO DE CAJA'!B$3:B$9173,A9958,'RELACION PAGO DE CAJA'!L$3:L$9173)+(SUMIF('RELACION PAGO DE CAJA'!B$3:B$9173,A9958,'RELACION PAGO DE CAJA'!M$3:M$408)+(SUMIF('RELACION PAGO DE CAJA'!B$3:B$9173,A9958,'RELACION PAGO DE CAJA'!N$3:N$9173)))))</f>
        <v>#REF!</v>
      </c>
    </row>
    <row r="9959" spans="1:10">
      <c r="A9959" s="16" t="str">
        <f t="shared" si="160"/>
        <v/>
      </c>
      <c r="B9959" s="93"/>
      <c r="C9959" s="97"/>
      <c r="D9959" s="25"/>
      <c r="E9959" s="91"/>
      <c r="F9959" s="98"/>
      <c r="G9959" s="23"/>
      <c r="H9959" s="23"/>
      <c r="I9959" s="23"/>
      <c r="J9959" s="14" t="e">
        <f ca="1">F9959-(G9959+(SUMIF('RELACION PAGO DE CAJA'!B$3:B$9173,A9959,'RELACION PAGO DE CAJA'!K$3:K$9173)+SUMIF('RELACION PAGO DE CAJA'!B$3:B$9173,A9959,'RELACION PAGO DE CAJA'!L$3:L$9173)+(SUMIF('RELACION PAGO DE CAJA'!B$3:B$9173,A9959,'RELACION PAGO DE CAJA'!M$3:M$408)+(SUMIF('RELACION PAGO DE CAJA'!B$3:B$9173,A9959,'RELACION PAGO DE CAJA'!N$3:N$9173)))))</f>
        <v>#REF!</v>
      </c>
    </row>
    <row r="9960" spans="1:10">
      <c r="A9960" s="16" t="str">
        <f t="shared" si="160"/>
        <v/>
      </c>
      <c r="B9960" s="93"/>
      <c r="C9960" s="97"/>
      <c r="D9960" s="25"/>
      <c r="E9960" s="91"/>
      <c r="F9960" s="98"/>
      <c r="G9960" s="23"/>
      <c r="H9960" s="23"/>
      <c r="I9960" s="23"/>
      <c r="J9960" s="14" t="e">
        <f ca="1">F9960-(G9960+(SUMIF('RELACION PAGO DE CAJA'!B$3:B$9173,A9960,'RELACION PAGO DE CAJA'!K$3:K$9173)+SUMIF('RELACION PAGO DE CAJA'!B$3:B$9173,A9960,'RELACION PAGO DE CAJA'!L$3:L$9173)+(SUMIF('RELACION PAGO DE CAJA'!B$3:B$9173,A9960,'RELACION PAGO DE CAJA'!M$3:M$408)+(SUMIF('RELACION PAGO DE CAJA'!B$3:B$9173,A9960,'RELACION PAGO DE CAJA'!N$3:N$9173)))))</f>
        <v>#REF!</v>
      </c>
    </row>
    <row r="9961" spans="1:10">
      <c r="A9961" s="16" t="str">
        <f t="shared" si="160"/>
        <v/>
      </c>
      <c r="B9961" s="93"/>
      <c r="C9961" s="97"/>
      <c r="D9961" s="25"/>
      <c r="E9961" s="91"/>
      <c r="F9961" s="98"/>
      <c r="G9961" s="23"/>
      <c r="H9961" s="23"/>
      <c r="I9961" s="23"/>
      <c r="J9961" s="14" t="e">
        <f ca="1">F9961-(G9961+(SUMIF('RELACION PAGO DE CAJA'!B$3:B$9173,A9961,'RELACION PAGO DE CAJA'!K$3:K$9173)+SUMIF('RELACION PAGO DE CAJA'!B$3:B$9173,A9961,'RELACION PAGO DE CAJA'!L$3:L$9173)+(SUMIF('RELACION PAGO DE CAJA'!B$3:B$9173,A9961,'RELACION PAGO DE CAJA'!M$3:M$408)+(SUMIF('RELACION PAGO DE CAJA'!B$3:B$9173,A9961,'RELACION PAGO DE CAJA'!N$3:N$9173)))))</f>
        <v>#REF!</v>
      </c>
    </row>
    <row r="9962" spans="1:10">
      <c r="A9962" s="16" t="str">
        <f t="shared" si="160"/>
        <v/>
      </c>
      <c r="B9962" s="93"/>
      <c r="C9962" s="97"/>
      <c r="D9962" s="25"/>
      <c r="E9962" s="91"/>
      <c r="F9962" s="98"/>
      <c r="G9962" s="23"/>
      <c r="H9962" s="23"/>
      <c r="I9962" s="23"/>
      <c r="J9962" s="14" t="e">
        <f ca="1">F9962-(G9962+(SUMIF('RELACION PAGO DE CAJA'!B$3:B$9173,A9962,'RELACION PAGO DE CAJA'!K$3:K$9173)+SUMIF('RELACION PAGO DE CAJA'!B$3:B$9173,A9962,'RELACION PAGO DE CAJA'!L$3:L$9173)+(SUMIF('RELACION PAGO DE CAJA'!B$3:B$9173,A9962,'RELACION PAGO DE CAJA'!M$3:M$408)+(SUMIF('RELACION PAGO DE CAJA'!B$3:B$9173,A9962,'RELACION PAGO DE CAJA'!N$3:N$9173)))))</f>
        <v>#REF!</v>
      </c>
    </row>
    <row r="9963" spans="1:10">
      <c r="A9963" s="16" t="str">
        <f t="shared" si="160"/>
        <v/>
      </c>
      <c r="B9963" s="93"/>
      <c r="C9963" s="97"/>
      <c r="D9963" s="25"/>
      <c r="E9963" s="91"/>
      <c r="F9963" s="98"/>
      <c r="G9963" s="23"/>
      <c r="H9963" s="23"/>
      <c r="I9963" s="23"/>
      <c r="J9963" s="14" t="e">
        <f ca="1">F9963-(G9963+(SUMIF('RELACION PAGO DE CAJA'!B$3:B$9173,A9963,'RELACION PAGO DE CAJA'!K$3:K$9173)+SUMIF('RELACION PAGO DE CAJA'!B$3:B$9173,A9963,'RELACION PAGO DE CAJA'!L$3:L$9173)+(SUMIF('RELACION PAGO DE CAJA'!B$3:B$9173,A9963,'RELACION PAGO DE CAJA'!M$3:M$408)+(SUMIF('RELACION PAGO DE CAJA'!B$3:B$9173,A9963,'RELACION PAGO DE CAJA'!N$3:N$9173)))))</f>
        <v>#REF!</v>
      </c>
    </row>
    <row r="9964" spans="1:10">
      <c r="A9964" s="16" t="str">
        <f t="shared" si="160"/>
        <v/>
      </c>
      <c r="B9964" s="93"/>
      <c r="C9964" s="97"/>
      <c r="D9964" s="25"/>
      <c r="E9964" s="91"/>
      <c r="F9964" s="98"/>
      <c r="G9964" s="23"/>
      <c r="H9964" s="23"/>
      <c r="I9964" s="23"/>
      <c r="J9964" s="14" t="e">
        <f ca="1">F9964-(G9964+(SUMIF('RELACION PAGO DE CAJA'!B$3:B$9173,A9964,'RELACION PAGO DE CAJA'!K$3:K$9173)+SUMIF('RELACION PAGO DE CAJA'!B$3:B$9173,A9964,'RELACION PAGO DE CAJA'!L$3:L$9173)+(SUMIF('RELACION PAGO DE CAJA'!B$3:B$9173,A9964,'RELACION PAGO DE CAJA'!M$3:M$408)+(SUMIF('RELACION PAGO DE CAJA'!B$3:B$9173,A9964,'RELACION PAGO DE CAJA'!N$3:N$9173)))))</f>
        <v>#REF!</v>
      </c>
    </row>
    <row r="9965" spans="1:10">
      <c r="A9965" s="16" t="str">
        <f t="shared" si="160"/>
        <v/>
      </c>
      <c r="B9965" s="93"/>
      <c r="C9965" s="97"/>
      <c r="D9965" s="25"/>
      <c r="E9965" s="91"/>
      <c r="F9965" s="98"/>
      <c r="G9965" s="23"/>
      <c r="H9965" s="23"/>
      <c r="I9965" s="23"/>
      <c r="J9965" s="14" t="e">
        <f ca="1">F9965-(G9965+(SUMIF('RELACION PAGO DE CAJA'!B$3:B$9173,A9965,'RELACION PAGO DE CAJA'!K$3:K$9173)+SUMIF('RELACION PAGO DE CAJA'!B$3:B$9173,A9965,'RELACION PAGO DE CAJA'!L$3:L$9173)+(SUMIF('RELACION PAGO DE CAJA'!B$3:B$9173,A9965,'RELACION PAGO DE CAJA'!M$3:M$408)+(SUMIF('RELACION PAGO DE CAJA'!B$3:B$9173,A9965,'RELACION PAGO DE CAJA'!N$3:N$9173)))))</f>
        <v>#REF!</v>
      </c>
    </row>
    <row r="9966" spans="1:10">
      <c r="A9966" s="16" t="str">
        <f t="shared" si="160"/>
        <v/>
      </c>
      <c r="B9966" s="93"/>
      <c r="C9966" s="97"/>
      <c r="D9966" s="25"/>
      <c r="E9966" s="91"/>
      <c r="F9966" s="98"/>
      <c r="G9966" s="23"/>
      <c r="H9966" s="23"/>
      <c r="I9966" s="23"/>
      <c r="J9966" s="14" t="e">
        <f ca="1">F9966-(G9966+(SUMIF('RELACION PAGO DE CAJA'!B$3:B$9173,A9966,'RELACION PAGO DE CAJA'!K$3:K$9173)+SUMIF('RELACION PAGO DE CAJA'!B$3:B$9173,A9966,'RELACION PAGO DE CAJA'!L$3:L$9173)+(SUMIF('RELACION PAGO DE CAJA'!B$3:B$9173,A9966,'RELACION PAGO DE CAJA'!M$3:M$408)+(SUMIF('RELACION PAGO DE CAJA'!B$3:B$9173,A9966,'RELACION PAGO DE CAJA'!N$3:N$9173)))))</f>
        <v>#REF!</v>
      </c>
    </row>
    <row r="9967" spans="1:10">
      <c r="A9967" s="16" t="str">
        <f t="shared" si="160"/>
        <v/>
      </c>
      <c r="B9967" s="93"/>
      <c r="C9967" s="97"/>
      <c r="D9967" s="25"/>
      <c r="E9967" s="91"/>
      <c r="F9967" s="98"/>
      <c r="G9967" s="23"/>
      <c r="H9967" s="23"/>
      <c r="I9967" s="23"/>
      <c r="J9967" s="14" t="e">
        <f ca="1">F9967-(G9967+(SUMIF('RELACION PAGO DE CAJA'!B$3:B$9173,A9967,'RELACION PAGO DE CAJA'!K$3:K$9173)+SUMIF('RELACION PAGO DE CAJA'!B$3:B$9173,A9967,'RELACION PAGO DE CAJA'!L$3:L$9173)+(SUMIF('RELACION PAGO DE CAJA'!B$3:B$9173,A9967,'RELACION PAGO DE CAJA'!M$3:M$408)+(SUMIF('RELACION PAGO DE CAJA'!B$3:B$9173,A9967,'RELACION PAGO DE CAJA'!N$3:N$9173)))))</f>
        <v>#REF!</v>
      </c>
    </row>
    <row r="9968" spans="1:10">
      <c r="A9968" s="16" t="str">
        <f t="shared" si="160"/>
        <v/>
      </c>
      <c r="B9968" s="93"/>
      <c r="C9968" s="97"/>
      <c r="D9968" s="25"/>
      <c r="E9968" s="91"/>
      <c r="F9968" s="98"/>
      <c r="G9968" s="23"/>
      <c r="H9968" s="23"/>
      <c r="I9968" s="23"/>
      <c r="J9968" s="14" t="e">
        <f ca="1">F9968-(G9968+(SUMIF('RELACION PAGO DE CAJA'!B$3:B$9173,A9968,'RELACION PAGO DE CAJA'!K$3:K$9173)+SUMIF('RELACION PAGO DE CAJA'!B$3:B$9173,A9968,'RELACION PAGO DE CAJA'!L$3:L$9173)+(SUMIF('RELACION PAGO DE CAJA'!B$3:B$9173,A9968,'RELACION PAGO DE CAJA'!M$3:M$408)+(SUMIF('RELACION PAGO DE CAJA'!B$3:B$9173,A9968,'RELACION PAGO DE CAJA'!N$3:N$9173)))))</f>
        <v>#REF!</v>
      </c>
    </row>
    <row r="9969" spans="1:10">
      <c r="A9969" s="16" t="str">
        <f t="shared" si="160"/>
        <v/>
      </c>
      <c r="B9969" s="93"/>
      <c r="C9969" s="97"/>
      <c r="D9969" s="25"/>
      <c r="E9969" s="91"/>
      <c r="F9969" s="98"/>
      <c r="G9969" s="23"/>
      <c r="H9969" s="23"/>
      <c r="I9969" s="23"/>
      <c r="J9969" s="14" t="e">
        <f ca="1">F9969-(G9969+(SUMIF('RELACION PAGO DE CAJA'!B$3:B$9173,A9969,'RELACION PAGO DE CAJA'!K$3:K$9173)+SUMIF('RELACION PAGO DE CAJA'!B$3:B$9173,A9969,'RELACION PAGO DE CAJA'!L$3:L$9173)+(SUMIF('RELACION PAGO DE CAJA'!B$3:B$9173,A9969,'RELACION PAGO DE CAJA'!M$3:M$408)+(SUMIF('RELACION PAGO DE CAJA'!B$3:B$9173,A9969,'RELACION PAGO DE CAJA'!N$3:N$9173)))))</f>
        <v>#REF!</v>
      </c>
    </row>
    <row r="9970" spans="1:10">
      <c r="A9970" s="16" t="str">
        <f t="shared" si="160"/>
        <v/>
      </c>
      <c r="B9970" s="93"/>
      <c r="C9970" s="97"/>
      <c r="D9970" s="25"/>
      <c r="E9970" s="91"/>
      <c r="F9970" s="98"/>
      <c r="G9970" s="23"/>
      <c r="H9970" s="23"/>
      <c r="I9970" s="23"/>
      <c r="J9970" s="14" t="e">
        <f ca="1">F9970-(G9970+(SUMIF('RELACION PAGO DE CAJA'!B$3:B$9173,A9970,'RELACION PAGO DE CAJA'!K$3:K$9173)+SUMIF('RELACION PAGO DE CAJA'!B$3:B$9173,A9970,'RELACION PAGO DE CAJA'!L$3:L$9173)+(SUMIF('RELACION PAGO DE CAJA'!B$3:B$9173,A9970,'RELACION PAGO DE CAJA'!M$3:M$408)+(SUMIF('RELACION PAGO DE CAJA'!B$3:B$9173,A9970,'RELACION PAGO DE CAJA'!N$3:N$9173)))))</f>
        <v>#REF!</v>
      </c>
    </row>
    <row r="9971" spans="1:10">
      <c r="A9971" s="16" t="str">
        <f t="shared" si="160"/>
        <v/>
      </c>
      <c r="B9971" s="93"/>
      <c r="C9971" s="97"/>
      <c r="D9971" s="25"/>
      <c r="E9971" s="91"/>
      <c r="F9971" s="98"/>
      <c r="G9971" s="23"/>
      <c r="H9971" s="23"/>
      <c r="I9971" s="23"/>
      <c r="J9971" s="14" t="e">
        <f ca="1">F9971-(G9971+(SUMIF('RELACION PAGO DE CAJA'!B$3:B$9173,A9971,'RELACION PAGO DE CAJA'!K$3:K$9173)+SUMIF('RELACION PAGO DE CAJA'!B$3:B$9173,A9971,'RELACION PAGO DE CAJA'!L$3:L$9173)+(SUMIF('RELACION PAGO DE CAJA'!B$3:B$9173,A9971,'RELACION PAGO DE CAJA'!M$3:M$408)+(SUMIF('RELACION PAGO DE CAJA'!B$3:B$9173,A9971,'RELACION PAGO DE CAJA'!N$3:N$9173)))))</f>
        <v>#REF!</v>
      </c>
    </row>
    <row r="9972" spans="1:10">
      <c r="A9972" s="16" t="str">
        <f t="shared" si="160"/>
        <v/>
      </c>
      <c r="B9972" s="93"/>
      <c r="C9972" s="97"/>
      <c r="D9972" s="25"/>
      <c r="E9972" s="91"/>
      <c r="F9972" s="98"/>
      <c r="G9972" s="23"/>
      <c r="H9972" s="23"/>
      <c r="I9972" s="23"/>
      <c r="J9972" s="14" t="e">
        <f ca="1">F9972-(G9972+(SUMIF('RELACION PAGO DE CAJA'!B$3:B$9173,A9972,'RELACION PAGO DE CAJA'!K$3:K$9173)+SUMIF('RELACION PAGO DE CAJA'!B$3:B$9173,A9972,'RELACION PAGO DE CAJA'!L$3:L$9173)+(SUMIF('RELACION PAGO DE CAJA'!B$3:B$9173,A9972,'RELACION PAGO DE CAJA'!M$3:M$408)+(SUMIF('RELACION PAGO DE CAJA'!B$3:B$9173,A9972,'RELACION PAGO DE CAJA'!N$3:N$9173)))))</f>
        <v>#REF!</v>
      </c>
    </row>
    <row r="9973" spans="1:10">
      <c r="A9973" s="16" t="str">
        <f t="shared" si="160"/>
        <v/>
      </c>
      <c r="B9973" s="93"/>
      <c r="C9973" s="97"/>
      <c r="D9973" s="25"/>
      <c r="E9973" s="91"/>
      <c r="F9973" s="98"/>
      <c r="G9973" s="23"/>
      <c r="H9973" s="23"/>
      <c r="I9973" s="23"/>
      <c r="J9973" s="14" t="e">
        <f ca="1">F9973-(G9973+(SUMIF('RELACION PAGO DE CAJA'!B$3:B$9173,A9973,'RELACION PAGO DE CAJA'!K$3:K$9173)+SUMIF('RELACION PAGO DE CAJA'!B$3:B$9173,A9973,'RELACION PAGO DE CAJA'!L$3:L$9173)+(SUMIF('RELACION PAGO DE CAJA'!B$3:B$9173,A9973,'RELACION PAGO DE CAJA'!M$3:M$408)+(SUMIF('RELACION PAGO DE CAJA'!B$3:B$9173,A9973,'RELACION PAGO DE CAJA'!N$3:N$9173)))))</f>
        <v>#REF!</v>
      </c>
    </row>
    <row r="9974" spans="1:10">
      <c r="A9974" s="16" t="str">
        <f t="shared" si="160"/>
        <v/>
      </c>
      <c r="B9974" s="93"/>
      <c r="C9974" s="97"/>
      <c r="D9974" s="25"/>
      <c r="E9974" s="91"/>
      <c r="F9974" s="98"/>
      <c r="G9974" s="23"/>
      <c r="H9974" s="23"/>
      <c r="I9974" s="23"/>
      <c r="J9974" s="14" t="e">
        <f ca="1">F9974-(G9974+(SUMIF('RELACION PAGO DE CAJA'!B$3:B$9173,A9974,'RELACION PAGO DE CAJA'!K$3:K$9173)+SUMIF('RELACION PAGO DE CAJA'!B$3:B$9173,A9974,'RELACION PAGO DE CAJA'!L$3:L$9173)+(SUMIF('RELACION PAGO DE CAJA'!B$3:B$9173,A9974,'RELACION PAGO DE CAJA'!M$3:M$408)+(SUMIF('RELACION PAGO DE CAJA'!B$3:B$9173,A9974,'RELACION PAGO DE CAJA'!N$3:N$9173)))))</f>
        <v>#REF!</v>
      </c>
    </row>
    <row r="9975" spans="1:10">
      <c r="A9975" s="16" t="str">
        <f t="shared" si="160"/>
        <v/>
      </c>
      <c r="B9975" s="93"/>
      <c r="C9975" s="97"/>
      <c r="D9975" s="25"/>
      <c r="E9975" s="91"/>
      <c r="F9975" s="98"/>
      <c r="G9975" s="23"/>
      <c r="H9975" s="23"/>
      <c r="I9975" s="23"/>
      <c r="J9975" s="14" t="e">
        <f ca="1">F9975-(G9975+(SUMIF('RELACION PAGO DE CAJA'!B$3:B$9173,A9975,'RELACION PAGO DE CAJA'!K$3:K$9173)+SUMIF('RELACION PAGO DE CAJA'!B$3:B$9173,A9975,'RELACION PAGO DE CAJA'!L$3:L$9173)+(SUMIF('RELACION PAGO DE CAJA'!B$3:B$9173,A9975,'RELACION PAGO DE CAJA'!M$3:M$408)+(SUMIF('RELACION PAGO DE CAJA'!B$3:B$9173,A9975,'RELACION PAGO DE CAJA'!N$3:N$9173)))))</f>
        <v>#REF!</v>
      </c>
    </row>
    <row r="9976" spans="1:10">
      <c r="A9976" s="16" t="str">
        <f t="shared" si="160"/>
        <v/>
      </c>
      <c r="B9976" s="93"/>
      <c r="C9976" s="97"/>
      <c r="D9976" s="25"/>
      <c r="E9976" s="91"/>
      <c r="F9976" s="98"/>
      <c r="G9976" s="23"/>
      <c r="H9976" s="23"/>
      <c r="I9976" s="23"/>
      <c r="J9976" s="14" t="e">
        <f ca="1">F9976-(G9976+(SUMIF('RELACION PAGO DE CAJA'!B$3:B$9173,A9976,'RELACION PAGO DE CAJA'!K$3:K$9173)+SUMIF('RELACION PAGO DE CAJA'!B$3:B$9173,A9976,'RELACION PAGO DE CAJA'!L$3:L$9173)+(SUMIF('RELACION PAGO DE CAJA'!B$3:B$9173,A9976,'RELACION PAGO DE CAJA'!M$3:M$408)+(SUMIF('RELACION PAGO DE CAJA'!B$3:B$9173,A9976,'RELACION PAGO DE CAJA'!N$3:N$9173)))))</f>
        <v>#REF!</v>
      </c>
    </row>
    <row r="9977" spans="1:10">
      <c r="A9977" s="16" t="str">
        <f t="shared" si="160"/>
        <v/>
      </c>
      <c r="B9977" s="93"/>
      <c r="C9977" s="97"/>
      <c r="D9977" s="25"/>
      <c r="E9977" s="91"/>
      <c r="F9977" s="98"/>
      <c r="G9977" s="23"/>
      <c r="H9977" s="23"/>
      <c r="I9977" s="23"/>
      <c r="J9977" s="14" t="e">
        <f ca="1">F9977-(G9977+(SUMIF('RELACION PAGO DE CAJA'!B$3:B$9173,A9977,'RELACION PAGO DE CAJA'!K$3:K$9173)+SUMIF('RELACION PAGO DE CAJA'!B$3:B$9173,A9977,'RELACION PAGO DE CAJA'!L$3:L$9173)+(SUMIF('RELACION PAGO DE CAJA'!B$3:B$9173,A9977,'RELACION PAGO DE CAJA'!M$3:M$408)+(SUMIF('RELACION PAGO DE CAJA'!B$3:B$9173,A9977,'RELACION PAGO DE CAJA'!N$3:N$9173)))))</f>
        <v>#REF!</v>
      </c>
    </row>
    <row r="9978" spans="1:10">
      <c r="A9978" s="16" t="str">
        <f t="shared" si="160"/>
        <v/>
      </c>
      <c r="B9978" s="93"/>
      <c r="C9978" s="97"/>
      <c r="D9978" s="25"/>
      <c r="E9978" s="91"/>
      <c r="F9978" s="98"/>
      <c r="G9978" s="23"/>
      <c r="H9978" s="23"/>
      <c r="I9978" s="23"/>
      <c r="J9978" s="14" t="e">
        <f ca="1">F9978-(G9978+(SUMIF('RELACION PAGO DE CAJA'!B$3:B$9173,A9978,'RELACION PAGO DE CAJA'!K$3:K$9173)+SUMIF('RELACION PAGO DE CAJA'!B$3:B$9173,A9978,'RELACION PAGO DE CAJA'!L$3:L$9173)+(SUMIF('RELACION PAGO DE CAJA'!B$3:B$9173,A9978,'RELACION PAGO DE CAJA'!M$3:M$408)+(SUMIF('RELACION PAGO DE CAJA'!B$3:B$9173,A9978,'RELACION PAGO DE CAJA'!N$3:N$9173)))))</f>
        <v>#REF!</v>
      </c>
    </row>
    <row r="9979" spans="1:10">
      <c r="A9979" s="16" t="str">
        <f t="shared" si="160"/>
        <v/>
      </c>
      <c r="B9979" s="93"/>
      <c r="C9979" s="97"/>
      <c r="D9979" s="25"/>
      <c r="E9979" s="91"/>
      <c r="F9979" s="98"/>
      <c r="G9979" s="23"/>
      <c r="H9979" s="23"/>
      <c r="I9979" s="23"/>
      <c r="J9979" s="14" t="e">
        <f ca="1">F9979-(G9979+(SUMIF('RELACION PAGO DE CAJA'!B$3:B$9173,A9979,'RELACION PAGO DE CAJA'!K$3:K$9173)+SUMIF('RELACION PAGO DE CAJA'!B$3:B$9173,A9979,'RELACION PAGO DE CAJA'!L$3:L$9173)+(SUMIF('RELACION PAGO DE CAJA'!B$3:B$9173,A9979,'RELACION PAGO DE CAJA'!M$3:M$408)+(SUMIF('RELACION PAGO DE CAJA'!B$3:B$9173,A9979,'RELACION PAGO DE CAJA'!N$3:N$9173)))))</f>
        <v>#REF!</v>
      </c>
    </row>
    <row r="9980" spans="1:10">
      <c r="A9980" s="16" t="str">
        <f t="shared" si="160"/>
        <v/>
      </c>
      <c r="B9980" s="93"/>
      <c r="C9980" s="97"/>
      <c r="D9980" s="25"/>
      <c r="E9980" s="91"/>
      <c r="F9980" s="98"/>
      <c r="G9980" s="23"/>
      <c r="H9980" s="23"/>
      <c r="I9980" s="23"/>
      <c r="J9980" s="14" t="e">
        <f ca="1">F9980-(G9980+(SUMIF('RELACION PAGO DE CAJA'!B$3:B$9173,A9980,'RELACION PAGO DE CAJA'!K$3:K$9173)+SUMIF('RELACION PAGO DE CAJA'!B$3:B$9173,A9980,'RELACION PAGO DE CAJA'!L$3:L$9173)+(SUMIF('RELACION PAGO DE CAJA'!B$3:B$9173,A9980,'RELACION PAGO DE CAJA'!M$3:M$408)+(SUMIF('RELACION PAGO DE CAJA'!B$3:B$9173,A9980,'RELACION PAGO DE CAJA'!N$3:N$9173)))))</f>
        <v>#REF!</v>
      </c>
    </row>
    <row r="9981" spans="1:10">
      <c r="A9981" s="16" t="str">
        <f t="shared" si="160"/>
        <v/>
      </c>
      <c r="B9981" s="93"/>
      <c r="C9981" s="97"/>
      <c r="D9981" s="25"/>
      <c r="E9981" s="91"/>
      <c r="F9981" s="98"/>
      <c r="G9981" s="23"/>
      <c r="H9981" s="23"/>
      <c r="I9981" s="23"/>
      <c r="J9981" s="14" t="e">
        <f ca="1">F9981-(G9981+(SUMIF('RELACION PAGO DE CAJA'!B$3:B$9173,A9981,'RELACION PAGO DE CAJA'!K$3:K$9173)+SUMIF('RELACION PAGO DE CAJA'!B$3:B$9173,A9981,'RELACION PAGO DE CAJA'!L$3:L$9173)+(SUMIF('RELACION PAGO DE CAJA'!B$3:B$9173,A9981,'RELACION PAGO DE CAJA'!M$3:M$408)+(SUMIF('RELACION PAGO DE CAJA'!B$3:B$9173,A9981,'RELACION PAGO DE CAJA'!N$3:N$9173)))))</f>
        <v>#REF!</v>
      </c>
    </row>
    <row r="9982" spans="1:10">
      <c r="A9982" s="16" t="str">
        <f t="shared" si="160"/>
        <v/>
      </c>
      <c r="B9982" s="93"/>
      <c r="C9982" s="97"/>
      <c r="D9982" s="25"/>
      <c r="E9982" s="91"/>
      <c r="F9982" s="98"/>
      <c r="G9982" s="23"/>
      <c r="H9982" s="23"/>
      <c r="I9982" s="23"/>
      <c r="J9982" s="14" t="e">
        <f ca="1">F9982-(G9982+(SUMIF('RELACION PAGO DE CAJA'!B$3:B$9173,A9982,'RELACION PAGO DE CAJA'!K$3:K$9173)+SUMIF('RELACION PAGO DE CAJA'!B$3:B$9173,A9982,'RELACION PAGO DE CAJA'!L$3:L$9173)+(SUMIF('RELACION PAGO DE CAJA'!B$3:B$9173,A9982,'RELACION PAGO DE CAJA'!M$3:M$408)+(SUMIF('RELACION PAGO DE CAJA'!B$3:B$9173,A9982,'RELACION PAGO DE CAJA'!N$3:N$9173)))))</f>
        <v>#REF!</v>
      </c>
    </row>
    <row r="9983" spans="1:10">
      <c r="A9983" s="16" t="str">
        <f t="shared" si="160"/>
        <v/>
      </c>
      <c r="B9983" s="93"/>
      <c r="C9983" s="97"/>
      <c r="D9983" s="25"/>
      <c r="E9983" s="91"/>
      <c r="F9983" s="98"/>
      <c r="G9983" s="23"/>
      <c r="H9983" s="23"/>
      <c r="I9983" s="23"/>
      <c r="J9983" s="14" t="e">
        <f ca="1">F9983-(G9983+(SUMIF('RELACION PAGO DE CAJA'!B$3:B$9173,A9983,'RELACION PAGO DE CAJA'!K$3:K$9173)+SUMIF('RELACION PAGO DE CAJA'!B$3:B$9173,A9983,'RELACION PAGO DE CAJA'!L$3:L$9173)+(SUMIF('RELACION PAGO DE CAJA'!B$3:B$9173,A9983,'RELACION PAGO DE CAJA'!M$3:M$408)+(SUMIF('RELACION PAGO DE CAJA'!B$3:B$9173,A9983,'RELACION PAGO DE CAJA'!N$3:N$9173)))))</f>
        <v>#REF!</v>
      </c>
    </row>
    <row r="9984" spans="1:10">
      <c r="A9984" s="16" t="str">
        <f t="shared" si="160"/>
        <v/>
      </c>
      <c r="B9984" s="93"/>
      <c r="C9984" s="97"/>
      <c r="D9984" s="25"/>
      <c r="E9984" s="91"/>
      <c r="F9984" s="98"/>
      <c r="G9984" s="23"/>
      <c r="H9984" s="23"/>
      <c r="I9984" s="23"/>
      <c r="J9984" s="14" t="e">
        <f ca="1">F9984-(G9984+(SUMIF('RELACION PAGO DE CAJA'!B$3:B$9173,A9984,'RELACION PAGO DE CAJA'!K$3:K$9173)+SUMIF('RELACION PAGO DE CAJA'!B$3:B$9173,A9984,'RELACION PAGO DE CAJA'!L$3:L$9173)+(SUMIF('RELACION PAGO DE CAJA'!B$3:B$9173,A9984,'RELACION PAGO DE CAJA'!M$3:M$408)+(SUMIF('RELACION PAGO DE CAJA'!B$3:B$9173,A9984,'RELACION PAGO DE CAJA'!N$3:N$9173)))))</f>
        <v>#REF!</v>
      </c>
    </row>
    <row r="9985" spans="1:10">
      <c r="A9985" s="16" t="str">
        <f t="shared" si="160"/>
        <v/>
      </c>
      <c r="B9985" s="93"/>
      <c r="C9985" s="97"/>
      <c r="D9985" s="25"/>
      <c r="E9985" s="91"/>
      <c r="F9985" s="98"/>
      <c r="G9985" s="23"/>
      <c r="H9985" s="23"/>
      <c r="I9985" s="23"/>
      <c r="J9985" s="14" t="e">
        <f ca="1">F9985-(G9985+(SUMIF('RELACION PAGO DE CAJA'!B$3:B$9173,A9985,'RELACION PAGO DE CAJA'!K$3:K$9173)+SUMIF('RELACION PAGO DE CAJA'!B$3:B$9173,A9985,'RELACION PAGO DE CAJA'!L$3:L$9173)+(SUMIF('RELACION PAGO DE CAJA'!B$3:B$9173,A9985,'RELACION PAGO DE CAJA'!M$3:M$408)+(SUMIF('RELACION PAGO DE CAJA'!B$3:B$9173,A9985,'RELACION PAGO DE CAJA'!N$3:N$9173)))))</f>
        <v>#REF!</v>
      </c>
    </row>
    <row r="9986" spans="1:10">
      <c r="A9986" s="16" t="str">
        <f t="shared" si="160"/>
        <v/>
      </c>
      <c r="B9986" s="93"/>
      <c r="C9986" s="97"/>
      <c r="D9986" s="25"/>
      <c r="E9986" s="91"/>
      <c r="F9986" s="98"/>
      <c r="G9986" s="23"/>
      <c r="H9986" s="23"/>
      <c r="I9986" s="23"/>
      <c r="J9986" s="14" t="e">
        <f ca="1">F9986-(G9986+(SUMIF('RELACION PAGO DE CAJA'!B$3:B$9173,A9986,'RELACION PAGO DE CAJA'!K$3:K$9173)+SUMIF('RELACION PAGO DE CAJA'!B$3:B$9173,A9986,'RELACION PAGO DE CAJA'!L$3:L$9173)+(SUMIF('RELACION PAGO DE CAJA'!B$3:B$9173,A9986,'RELACION PAGO DE CAJA'!M$3:M$408)+(SUMIF('RELACION PAGO DE CAJA'!B$3:B$9173,A9986,'RELACION PAGO DE CAJA'!N$3:N$9173)))))</f>
        <v>#REF!</v>
      </c>
    </row>
    <row r="9987" spans="1:10">
      <c r="A9987" s="16" t="str">
        <f t="shared" si="160"/>
        <v/>
      </c>
      <c r="B9987" s="93"/>
      <c r="C9987" s="97"/>
      <c r="D9987" s="25"/>
      <c r="E9987" s="91"/>
      <c r="F9987" s="98"/>
      <c r="G9987" s="23"/>
      <c r="H9987" s="23"/>
      <c r="I9987" s="23"/>
      <c r="J9987" s="14" t="e">
        <f ca="1">F9987-(G9987+(SUMIF('RELACION PAGO DE CAJA'!B$3:B$9173,A9987,'RELACION PAGO DE CAJA'!K$3:K$9173)+SUMIF('RELACION PAGO DE CAJA'!B$3:B$9173,A9987,'RELACION PAGO DE CAJA'!L$3:L$9173)+(SUMIF('RELACION PAGO DE CAJA'!B$3:B$9173,A9987,'RELACION PAGO DE CAJA'!M$3:M$408)+(SUMIF('RELACION PAGO DE CAJA'!B$3:B$9173,A9987,'RELACION PAGO DE CAJA'!N$3:N$9173)))))</f>
        <v>#REF!</v>
      </c>
    </row>
    <row r="9988" spans="1:10">
      <c r="A9988" s="16" t="str">
        <f t="shared" si="160"/>
        <v/>
      </c>
      <c r="B9988" s="93"/>
      <c r="C9988" s="97"/>
      <c r="D9988" s="25"/>
      <c r="E9988" s="91"/>
      <c r="F9988" s="98"/>
      <c r="G9988" s="23"/>
      <c r="H9988" s="23"/>
      <c r="I9988" s="23"/>
      <c r="J9988" s="14" t="e">
        <f ca="1">F9988-(G9988+(SUMIF('RELACION PAGO DE CAJA'!B$3:B$9173,A9988,'RELACION PAGO DE CAJA'!K$3:K$9173)+SUMIF('RELACION PAGO DE CAJA'!B$3:B$9173,A9988,'RELACION PAGO DE CAJA'!L$3:L$9173)+(SUMIF('RELACION PAGO DE CAJA'!B$3:B$9173,A9988,'RELACION PAGO DE CAJA'!M$3:M$408)+(SUMIF('RELACION PAGO DE CAJA'!B$3:B$9173,A9988,'RELACION PAGO DE CAJA'!N$3:N$9173)))))</f>
        <v>#REF!</v>
      </c>
    </row>
    <row r="9989" spans="1:10">
      <c r="A9989" s="16" t="str">
        <f t="shared" si="160"/>
        <v/>
      </c>
      <c r="B9989" s="93"/>
      <c r="C9989" s="97"/>
      <c r="D9989" s="25"/>
      <c r="E9989" s="91"/>
      <c r="F9989" s="98"/>
      <c r="G9989" s="23"/>
      <c r="H9989" s="23"/>
      <c r="I9989" s="23"/>
      <c r="J9989" s="14" t="e">
        <f ca="1">F9989-(G9989+(SUMIF('RELACION PAGO DE CAJA'!B$3:B$9173,A9989,'RELACION PAGO DE CAJA'!K$3:K$9173)+SUMIF('RELACION PAGO DE CAJA'!B$3:B$9173,A9989,'RELACION PAGO DE CAJA'!L$3:L$9173)+(SUMIF('RELACION PAGO DE CAJA'!B$3:B$9173,A9989,'RELACION PAGO DE CAJA'!M$3:M$408)+(SUMIF('RELACION PAGO DE CAJA'!B$3:B$9173,A9989,'RELACION PAGO DE CAJA'!N$3:N$9173)))))</f>
        <v>#REF!</v>
      </c>
    </row>
    <row r="9990" spans="1:10">
      <c r="A9990" s="16" t="str">
        <f t="shared" si="160"/>
        <v/>
      </c>
      <c r="B9990" s="93"/>
      <c r="C9990" s="97"/>
      <c r="D9990" s="25"/>
      <c r="E9990" s="91"/>
      <c r="F9990" s="98"/>
      <c r="G9990" s="23"/>
      <c r="H9990" s="23"/>
      <c r="I9990" s="23"/>
      <c r="J9990" s="14" t="e">
        <f ca="1">F9990-(G9990+(SUMIF('RELACION PAGO DE CAJA'!B$3:B$9173,A9990,'RELACION PAGO DE CAJA'!K$3:K$9173)+SUMIF('RELACION PAGO DE CAJA'!B$3:B$9173,A9990,'RELACION PAGO DE CAJA'!L$3:L$9173)+(SUMIF('RELACION PAGO DE CAJA'!B$3:B$9173,A9990,'RELACION PAGO DE CAJA'!M$3:M$408)+(SUMIF('RELACION PAGO DE CAJA'!B$3:B$9173,A9990,'RELACION PAGO DE CAJA'!N$3:N$9173)))))</f>
        <v>#REF!</v>
      </c>
    </row>
    <row r="9991" spans="1:10">
      <c r="A9991" s="16" t="str">
        <f t="shared" si="160"/>
        <v/>
      </c>
      <c r="B9991" s="93"/>
      <c r="C9991" s="97"/>
      <c r="D9991" s="25"/>
      <c r="E9991" s="91"/>
      <c r="F9991" s="98"/>
      <c r="G9991" s="23"/>
      <c r="H9991" s="23"/>
      <c r="I9991" s="23"/>
      <c r="J9991" s="14" t="e">
        <f ca="1">F9991-(G9991+(SUMIF('RELACION PAGO DE CAJA'!B$3:B$9173,A9991,'RELACION PAGO DE CAJA'!K$3:K$9173)+SUMIF('RELACION PAGO DE CAJA'!B$3:B$9173,A9991,'RELACION PAGO DE CAJA'!L$3:L$9173)+(SUMIF('RELACION PAGO DE CAJA'!B$3:B$9173,A9991,'RELACION PAGO DE CAJA'!M$3:M$408)+(SUMIF('RELACION PAGO DE CAJA'!B$3:B$9173,A9991,'RELACION PAGO DE CAJA'!N$3:N$9173)))))</f>
        <v>#REF!</v>
      </c>
    </row>
    <row r="9992" spans="1:10">
      <c r="A9992" s="16" t="str">
        <f t="shared" si="160"/>
        <v/>
      </c>
      <c r="B9992" s="93"/>
      <c r="C9992" s="97"/>
      <c r="D9992" s="25"/>
      <c r="E9992" s="91"/>
      <c r="F9992" s="98"/>
      <c r="G9992" s="23"/>
      <c r="H9992" s="23"/>
      <c r="I9992" s="23"/>
      <c r="J9992" s="14" t="e">
        <f ca="1">F9992-(G9992+(SUMIF('RELACION PAGO DE CAJA'!B$3:B$9173,A9992,'RELACION PAGO DE CAJA'!K$3:K$9173)+SUMIF('RELACION PAGO DE CAJA'!B$3:B$9173,A9992,'RELACION PAGO DE CAJA'!L$3:L$9173)+(SUMIF('RELACION PAGO DE CAJA'!B$3:B$9173,A9992,'RELACION PAGO DE CAJA'!M$3:M$408)+(SUMIF('RELACION PAGO DE CAJA'!B$3:B$9173,A9992,'RELACION PAGO DE CAJA'!N$3:N$9173)))))</f>
        <v>#REF!</v>
      </c>
    </row>
    <row r="9993" spans="1:10">
      <c r="A9993" s="16" t="str">
        <f t="shared" si="160"/>
        <v/>
      </c>
      <c r="B9993" s="93"/>
      <c r="C9993" s="97"/>
      <c r="D9993" s="25"/>
      <c r="E9993" s="91"/>
      <c r="F9993" s="98"/>
      <c r="G9993" s="23"/>
      <c r="H9993" s="23"/>
      <c r="I9993" s="23"/>
      <c r="J9993" s="14" t="e">
        <f ca="1">F9993-(G9993+(SUMIF('RELACION PAGO DE CAJA'!B$3:B$9173,A9993,'RELACION PAGO DE CAJA'!K$3:K$9173)+SUMIF('RELACION PAGO DE CAJA'!B$3:B$9173,A9993,'RELACION PAGO DE CAJA'!L$3:L$9173)+(SUMIF('RELACION PAGO DE CAJA'!B$3:B$9173,A9993,'RELACION PAGO DE CAJA'!M$3:M$408)+(SUMIF('RELACION PAGO DE CAJA'!B$3:B$9173,A9993,'RELACION PAGO DE CAJA'!N$3:N$9173)))))</f>
        <v>#REF!</v>
      </c>
    </row>
    <row r="9994" spans="1:10">
      <c r="A9994" s="16" t="str">
        <f t="shared" si="160"/>
        <v/>
      </c>
      <c r="B9994" s="93"/>
      <c r="C9994" s="97"/>
      <c r="D9994" s="25"/>
      <c r="E9994" s="91"/>
      <c r="F9994" s="98"/>
      <c r="G9994" s="23"/>
      <c r="H9994" s="23"/>
      <c r="I9994" s="23"/>
      <c r="J9994" s="14" t="e">
        <f ca="1">F9994-(G9994+(SUMIF('RELACION PAGO DE CAJA'!B$3:B$9173,A9994,'RELACION PAGO DE CAJA'!K$3:K$9173)+SUMIF('RELACION PAGO DE CAJA'!B$3:B$9173,A9994,'RELACION PAGO DE CAJA'!L$3:L$9173)+(SUMIF('RELACION PAGO DE CAJA'!B$3:B$9173,A9994,'RELACION PAGO DE CAJA'!M$3:M$408)+(SUMIF('RELACION PAGO DE CAJA'!B$3:B$9173,A9994,'RELACION PAGO DE CAJA'!N$3:N$9173)))))</f>
        <v>#REF!</v>
      </c>
    </row>
    <row r="9995" spans="1:10">
      <c r="A9995" s="16" t="str">
        <f t="shared" si="160"/>
        <v/>
      </c>
      <c r="B9995" s="93"/>
      <c r="C9995" s="97"/>
      <c r="D9995" s="25"/>
      <c r="E9995" s="91"/>
      <c r="F9995" s="98"/>
      <c r="G9995" s="23"/>
      <c r="H9995" s="23"/>
      <c r="I9995" s="23"/>
      <c r="J9995" s="14" t="e">
        <f ca="1">F9995-(G9995+(SUMIF('RELACION PAGO DE CAJA'!B$3:B$9173,A9995,'RELACION PAGO DE CAJA'!K$3:K$9173)+SUMIF('RELACION PAGO DE CAJA'!B$3:B$9173,A9995,'RELACION PAGO DE CAJA'!L$3:L$9173)+(SUMIF('RELACION PAGO DE CAJA'!B$3:B$9173,A9995,'RELACION PAGO DE CAJA'!M$3:M$408)+(SUMIF('RELACION PAGO DE CAJA'!B$3:B$9173,A9995,'RELACION PAGO DE CAJA'!N$3:N$9173)))))</f>
        <v>#REF!</v>
      </c>
    </row>
    <row r="9996" spans="1:10">
      <c r="A9996" s="16" t="str">
        <f t="shared" si="160"/>
        <v/>
      </c>
      <c r="B9996" s="93"/>
      <c r="C9996" s="97"/>
      <c r="D9996" s="25"/>
      <c r="E9996" s="91"/>
      <c r="F9996" s="98"/>
      <c r="G9996" s="23"/>
      <c r="H9996" s="23"/>
      <c r="I9996" s="23"/>
      <c r="J9996" s="14" t="e">
        <f ca="1">F9996-(G9996+(SUMIF('RELACION PAGO DE CAJA'!B$3:B$9173,A9996,'RELACION PAGO DE CAJA'!K$3:K$9173)+SUMIF('RELACION PAGO DE CAJA'!B$3:B$9173,A9996,'RELACION PAGO DE CAJA'!L$3:L$9173)+(SUMIF('RELACION PAGO DE CAJA'!B$3:B$9173,A9996,'RELACION PAGO DE CAJA'!M$3:M$408)+(SUMIF('RELACION PAGO DE CAJA'!B$3:B$9173,A9996,'RELACION PAGO DE CAJA'!N$3:N$9173)))))</f>
        <v>#REF!</v>
      </c>
    </row>
    <row r="9997" spans="1:10">
      <c r="A9997" s="16" t="str">
        <f t="shared" si="160"/>
        <v/>
      </c>
      <c r="B9997" s="93"/>
      <c r="C9997" s="97"/>
      <c r="D9997" s="25"/>
      <c r="E9997" s="91"/>
      <c r="F9997" s="98"/>
      <c r="G9997" s="23"/>
      <c r="H9997" s="23"/>
      <c r="I9997" s="23"/>
      <c r="J9997" s="14" t="e">
        <f ca="1">F9997-(G9997+(SUMIF('RELACION PAGO DE CAJA'!B$3:B$9173,A9997,'RELACION PAGO DE CAJA'!K$3:K$9173)+SUMIF('RELACION PAGO DE CAJA'!B$3:B$9173,A9997,'RELACION PAGO DE CAJA'!L$3:L$9173)+(SUMIF('RELACION PAGO DE CAJA'!B$3:B$9173,A9997,'RELACION PAGO DE CAJA'!M$3:M$408)+(SUMIF('RELACION PAGO DE CAJA'!B$3:B$9173,A9997,'RELACION PAGO DE CAJA'!N$3:N$9173)))))</f>
        <v>#REF!</v>
      </c>
    </row>
    <row r="9998" spans="1:10">
      <c r="A9998" s="16" t="str">
        <f t="shared" si="160"/>
        <v/>
      </c>
      <c r="B9998" s="93"/>
      <c r="C9998" s="97"/>
      <c r="D9998" s="25"/>
      <c r="E9998" s="91"/>
      <c r="F9998" s="98"/>
      <c r="G9998" s="23"/>
      <c r="H9998" s="23"/>
      <c r="I9998" s="23"/>
      <c r="J9998" s="14" t="e">
        <f ca="1">F9998-(G9998+(SUMIF('RELACION PAGO DE CAJA'!B$3:B$9173,A9998,'RELACION PAGO DE CAJA'!K$3:K$9173)+SUMIF('RELACION PAGO DE CAJA'!B$3:B$9173,A9998,'RELACION PAGO DE CAJA'!L$3:L$9173)+(SUMIF('RELACION PAGO DE CAJA'!B$3:B$9173,A9998,'RELACION PAGO DE CAJA'!M$3:M$408)+(SUMIF('RELACION PAGO DE CAJA'!B$3:B$9173,A9998,'RELACION PAGO DE CAJA'!N$3:N$9173)))))</f>
        <v>#REF!</v>
      </c>
    </row>
    <row r="9999" spans="1:10">
      <c r="A9999" s="16" t="str">
        <f t="shared" si="160"/>
        <v/>
      </c>
      <c r="B9999" s="93"/>
      <c r="C9999" s="97"/>
      <c r="D9999" s="25"/>
      <c r="E9999" s="91"/>
      <c r="F9999" s="98"/>
      <c r="G9999" s="23"/>
      <c r="H9999" s="23"/>
      <c r="I9999" s="23"/>
      <c r="J9999" s="14" t="e">
        <f ca="1">F9999-(G9999+(SUMIF('RELACION PAGO DE CAJA'!B$3:B$9173,A9999,'RELACION PAGO DE CAJA'!K$3:K$9173)+SUMIF('RELACION PAGO DE CAJA'!B$3:B$9173,A9999,'RELACION PAGO DE CAJA'!L$3:L$9173)+(SUMIF('RELACION PAGO DE CAJA'!B$3:B$9173,A9999,'RELACION PAGO DE CAJA'!M$3:M$408)+(SUMIF('RELACION PAGO DE CAJA'!B$3:B$9173,A9999,'RELACION PAGO DE CAJA'!N$3:N$9173)))))</f>
        <v>#REF!</v>
      </c>
    </row>
    <row r="10000" spans="1:10">
      <c r="A10000" s="16" t="str">
        <f t="shared" si="160"/>
        <v/>
      </c>
      <c r="B10000" s="93"/>
      <c r="C10000" s="97"/>
      <c r="D10000" s="25"/>
      <c r="E10000" s="91"/>
      <c r="F10000" s="98"/>
      <c r="G10000" s="23"/>
      <c r="H10000" s="23"/>
      <c r="I10000" s="23"/>
      <c r="J10000" s="14" t="e">
        <f ca="1">F10000-(G10000+(SUMIF('RELACION PAGO DE CAJA'!B$3:B$9173,A10000,'RELACION PAGO DE CAJA'!K$3:K$9173)+SUMIF('RELACION PAGO DE CAJA'!B$3:B$9173,A10000,'RELACION PAGO DE CAJA'!L$3:L$9173)+(SUMIF('RELACION PAGO DE CAJA'!B$3:B$9173,A10000,'RELACION PAGO DE CAJA'!M$3:M$408)+(SUMIF('RELACION PAGO DE CAJA'!B$3:B$9173,A10000,'RELACION PAGO DE CAJA'!N$3:N$9173)))))</f>
        <v>#REF!</v>
      </c>
    </row>
    <row r="10001" spans="1:10">
      <c r="A10001" s="16" t="str">
        <f t="shared" si="160"/>
        <v/>
      </c>
      <c r="B10001" s="93"/>
      <c r="C10001" s="97"/>
      <c r="D10001" s="25"/>
      <c r="E10001" s="91"/>
      <c r="F10001" s="98"/>
      <c r="G10001" s="23"/>
      <c r="H10001" s="23"/>
      <c r="I10001" s="23"/>
      <c r="J10001" s="14" t="e">
        <f ca="1">F10001-(G10001+(SUMIF('RELACION PAGO DE CAJA'!B$3:B$9173,A10001,'RELACION PAGO DE CAJA'!K$3:K$9173)+SUMIF('RELACION PAGO DE CAJA'!B$3:B$9173,A10001,'RELACION PAGO DE CAJA'!L$3:L$9173)+(SUMIF('RELACION PAGO DE CAJA'!B$3:B$9173,A10001,'RELACION PAGO DE CAJA'!M$3:M$408)+(SUMIF('RELACION PAGO DE CAJA'!B$3:B$9173,A10001,'RELACION PAGO DE CAJA'!N$3:N$9173)))))</f>
        <v>#REF!</v>
      </c>
    </row>
    <row r="10002" spans="1:10">
      <c r="A10002" s="16" t="str">
        <f t="shared" si="160"/>
        <v/>
      </c>
      <c r="B10002" s="93"/>
      <c r="C10002" s="97"/>
      <c r="D10002" s="25"/>
      <c r="E10002" s="91"/>
      <c r="F10002" s="98"/>
      <c r="G10002" s="23"/>
      <c r="H10002" s="23"/>
      <c r="I10002" s="23"/>
      <c r="J10002" s="14" t="e">
        <f ca="1">F10002-(G10002+(SUMIF('RELACION PAGO DE CAJA'!B$3:B$9173,A10002,'RELACION PAGO DE CAJA'!K$3:K$9173)+SUMIF('RELACION PAGO DE CAJA'!B$3:B$9173,A10002,'RELACION PAGO DE CAJA'!L$3:L$9173)+(SUMIF('RELACION PAGO DE CAJA'!B$3:B$9173,A10002,'RELACION PAGO DE CAJA'!M$3:M$408)+(SUMIF('RELACION PAGO DE CAJA'!B$3:B$9173,A10002,'RELACION PAGO DE CAJA'!N$3:N$9173)))))</f>
        <v>#REF!</v>
      </c>
    </row>
    <row r="10003" spans="1:10">
      <c r="A10003" s="16" t="str">
        <f t="shared" si="160"/>
        <v/>
      </c>
      <c r="B10003" s="93"/>
      <c r="C10003" s="97"/>
      <c r="D10003" s="25"/>
      <c r="E10003" s="91"/>
      <c r="F10003" s="98"/>
      <c r="G10003" s="23"/>
      <c r="H10003" s="23"/>
      <c r="I10003" s="23"/>
      <c r="J10003" s="14" t="e">
        <f ca="1">F10003-(G10003+(SUMIF('RELACION PAGO DE CAJA'!B$3:B$9173,A10003,'RELACION PAGO DE CAJA'!K$3:K$9173)+SUMIF('RELACION PAGO DE CAJA'!B$3:B$9173,A10003,'RELACION PAGO DE CAJA'!L$3:L$9173)+(SUMIF('RELACION PAGO DE CAJA'!B$3:B$9173,A10003,'RELACION PAGO DE CAJA'!M$3:M$408)+(SUMIF('RELACION PAGO DE CAJA'!B$3:B$9173,A10003,'RELACION PAGO DE CAJA'!N$3:N$9173)))))</f>
        <v>#REF!</v>
      </c>
    </row>
    <row r="10004" spans="1:10">
      <c r="A10004" s="16" t="str">
        <f t="shared" si="160"/>
        <v/>
      </c>
      <c r="B10004" s="93"/>
      <c r="C10004" s="97"/>
      <c r="D10004" s="25"/>
      <c r="E10004" s="91"/>
      <c r="F10004" s="98"/>
      <c r="G10004" s="23"/>
      <c r="H10004" s="23"/>
      <c r="I10004" s="23"/>
      <c r="J10004" s="14" t="e">
        <f ca="1">F10004-(G10004+(SUMIF('RELACION PAGO DE CAJA'!B$3:B$9173,A10004,'RELACION PAGO DE CAJA'!K$3:K$9173)+SUMIF('RELACION PAGO DE CAJA'!B$3:B$9173,A10004,'RELACION PAGO DE CAJA'!L$3:L$9173)+(SUMIF('RELACION PAGO DE CAJA'!B$3:B$9173,A10004,'RELACION PAGO DE CAJA'!M$3:M$408)+(SUMIF('RELACION PAGO DE CAJA'!B$3:B$9173,A10004,'RELACION PAGO DE CAJA'!N$3:N$9173)))))</f>
        <v>#REF!</v>
      </c>
    </row>
    <row r="10005" spans="1:10">
      <c r="A10005" s="16" t="str">
        <f t="shared" ref="A10005:A10068" si="161">CONCATENATE(B10005,D10005,E10005)</f>
        <v/>
      </c>
      <c r="B10005" s="93"/>
      <c r="C10005" s="97"/>
      <c r="D10005" s="25"/>
      <c r="E10005" s="91"/>
      <c r="F10005" s="98"/>
      <c r="G10005" s="23"/>
      <c r="H10005" s="23"/>
      <c r="I10005" s="23"/>
      <c r="J10005" s="14" t="e">
        <f ca="1">F10005-(G10005+(SUMIF('RELACION PAGO DE CAJA'!B$3:B$9173,A10005,'RELACION PAGO DE CAJA'!K$3:K$9173)+SUMIF('RELACION PAGO DE CAJA'!B$3:B$9173,A10005,'RELACION PAGO DE CAJA'!L$3:L$9173)+(SUMIF('RELACION PAGO DE CAJA'!B$3:B$9173,A10005,'RELACION PAGO DE CAJA'!M$3:M$408)+(SUMIF('RELACION PAGO DE CAJA'!B$3:B$9173,A10005,'RELACION PAGO DE CAJA'!N$3:N$9173)))))</f>
        <v>#REF!</v>
      </c>
    </row>
    <row r="10006" spans="1:10">
      <c r="A10006" s="16" t="str">
        <f t="shared" si="161"/>
        <v/>
      </c>
      <c r="B10006" s="93"/>
      <c r="C10006" s="97"/>
      <c r="D10006" s="25"/>
      <c r="E10006" s="91"/>
      <c r="F10006" s="98"/>
      <c r="G10006" s="23"/>
      <c r="H10006" s="23"/>
      <c r="I10006" s="23"/>
      <c r="J10006" s="14" t="e">
        <f ca="1">F10006-(G10006+(SUMIF('RELACION PAGO DE CAJA'!B$3:B$9173,A10006,'RELACION PAGO DE CAJA'!K$3:K$9173)+SUMIF('RELACION PAGO DE CAJA'!B$3:B$9173,A10006,'RELACION PAGO DE CAJA'!L$3:L$9173)+(SUMIF('RELACION PAGO DE CAJA'!B$3:B$9173,A10006,'RELACION PAGO DE CAJA'!M$3:M$408)+(SUMIF('RELACION PAGO DE CAJA'!B$3:B$9173,A10006,'RELACION PAGO DE CAJA'!N$3:N$9173)))))</f>
        <v>#REF!</v>
      </c>
    </row>
    <row r="10007" spans="1:10">
      <c r="A10007" s="16" t="str">
        <f t="shared" si="161"/>
        <v/>
      </c>
      <c r="B10007" s="93"/>
      <c r="C10007" s="97"/>
      <c r="D10007" s="25"/>
      <c r="E10007" s="91"/>
      <c r="F10007" s="98"/>
      <c r="G10007" s="23"/>
      <c r="H10007" s="23"/>
      <c r="I10007" s="23"/>
      <c r="J10007" s="14" t="e">
        <f ca="1">F10007-(G10007+(SUMIF('RELACION PAGO DE CAJA'!B$3:B$9173,A10007,'RELACION PAGO DE CAJA'!K$3:K$9173)+SUMIF('RELACION PAGO DE CAJA'!B$3:B$9173,A10007,'RELACION PAGO DE CAJA'!L$3:L$9173)+(SUMIF('RELACION PAGO DE CAJA'!B$3:B$9173,A10007,'RELACION PAGO DE CAJA'!M$3:M$408)+(SUMIF('RELACION PAGO DE CAJA'!B$3:B$9173,A10007,'RELACION PAGO DE CAJA'!N$3:N$9173)))))</f>
        <v>#REF!</v>
      </c>
    </row>
    <row r="10008" spans="1:10">
      <c r="A10008" s="16" t="str">
        <f t="shared" si="161"/>
        <v/>
      </c>
      <c r="B10008" s="93"/>
      <c r="C10008" s="97"/>
      <c r="D10008" s="25"/>
      <c r="E10008" s="91"/>
      <c r="F10008" s="98"/>
      <c r="G10008" s="23"/>
      <c r="H10008" s="23"/>
      <c r="I10008" s="23"/>
      <c r="J10008" s="14" t="e">
        <f ca="1">F10008-(G10008+(SUMIF('RELACION PAGO DE CAJA'!B$3:B$9173,A10008,'RELACION PAGO DE CAJA'!K$3:K$9173)+SUMIF('RELACION PAGO DE CAJA'!B$3:B$9173,A10008,'RELACION PAGO DE CAJA'!L$3:L$9173)+(SUMIF('RELACION PAGO DE CAJA'!B$3:B$9173,A10008,'RELACION PAGO DE CAJA'!M$3:M$408)+(SUMIF('RELACION PAGO DE CAJA'!B$3:B$9173,A10008,'RELACION PAGO DE CAJA'!N$3:N$9173)))))</f>
        <v>#REF!</v>
      </c>
    </row>
    <row r="10009" spans="1:10">
      <c r="A10009" s="16" t="str">
        <f t="shared" si="161"/>
        <v/>
      </c>
      <c r="B10009" s="93"/>
      <c r="C10009" s="97"/>
      <c r="D10009" s="25"/>
      <c r="E10009" s="91"/>
      <c r="F10009" s="98"/>
      <c r="G10009" s="23"/>
      <c r="H10009" s="23"/>
      <c r="I10009" s="23"/>
      <c r="J10009" s="14" t="e">
        <f ca="1">F10009-(G10009+(SUMIF('RELACION PAGO DE CAJA'!B$3:B$9173,A10009,'RELACION PAGO DE CAJA'!K$3:K$9173)+SUMIF('RELACION PAGO DE CAJA'!B$3:B$9173,A10009,'RELACION PAGO DE CAJA'!L$3:L$9173)+(SUMIF('RELACION PAGO DE CAJA'!B$3:B$9173,A10009,'RELACION PAGO DE CAJA'!M$3:M$408)+(SUMIF('RELACION PAGO DE CAJA'!B$3:B$9173,A10009,'RELACION PAGO DE CAJA'!N$3:N$9173)))))</f>
        <v>#REF!</v>
      </c>
    </row>
    <row r="10010" spans="1:10">
      <c r="A10010" s="16" t="str">
        <f t="shared" si="161"/>
        <v/>
      </c>
      <c r="B10010" s="93"/>
      <c r="C10010" s="97"/>
      <c r="D10010" s="25"/>
      <c r="E10010" s="91"/>
      <c r="F10010" s="98"/>
      <c r="G10010" s="23"/>
      <c r="H10010" s="23"/>
      <c r="I10010" s="23"/>
      <c r="J10010" s="14" t="e">
        <f ca="1">F10010-(G10010+(SUMIF('RELACION PAGO DE CAJA'!B$3:B$9173,A10010,'RELACION PAGO DE CAJA'!K$3:K$9173)+SUMIF('RELACION PAGO DE CAJA'!B$3:B$9173,A10010,'RELACION PAGO DE CAJA'!L$3:L$9173)+(SUMIF('RELACION PAGO DE CAJA'!B$3:B$9173,A10010,'RELACION PAGO DE CAJA'!M$3:M$408)+(SUMIF('RELACION PAGO DE CAJA'!B$3:B$9173,A10010,'RELACION PAGO DE CAJA'!N$3:N$9173)))))</f>
        <v>#REF!</v>
      </c>
    </row>
    <row r="10011" spans="1:10">
      <c r="A10011" s="16" t="str">
        <f t="shared" si="161"/>
        <v/>
      </c>
      <c r="B10011" s="93"/>
      <c r="C10011" s="97"/>
      <c r="D10011" s="25"/>
      <c r="E10011" s="91"/>
      <c r="F10011" s="98"/>
      <c r="G10011" s="23"/>
      <c r="H10011" s="23"/>
      <c r="I10011" s="23"/>
      <c r="J10011" s="14" t="e">
        <f ca="1">F10011-(G10011+(SUMIF('RELACION PAGO DE CAJA'!B$3:B$9173,A10011,'RELACION PAGO DE CAJA'!K$3:K$9173)+SUMIF('RELACION PAGO DE CAJA'!B$3:B$9173,A10011,'RELACION PAGO DE CAJA'!L$3:L$9173)+(SUMIF('RELACION PAGO DE CAJA'!B$3:B$9173,A10011,'RELACION PAGO DE CAJA'!M$3:M$408)+(SUMIF('RELACION PAGO DE CAJA'!B$3:B$9173,A10011,'RELACION PAGO DE CAJA'!N$3:N$9173)))))</f>
        <v>#REF!</v>
      </c>
    </row>
    <row r="10012" spans="1:10">
      <c r="A10012" s="16" t="str">
        <f t="shared" si="161"/>
        <v/>
      </c>
      <c r="B10012" s="93"/>
      <c r="C10012" s="97"/>
      <c r="D10012" s="25"/>
      <c r="E10012" s="91"/>
      <c r="F10012" s="98"/>
      <c r="G10012" s="23"/>
      <c r="H10012" s="23"/>
      <c r="I10012" s="23"/>
      <c r="J10012" s="14" t="e">
        <f ca="1">F10012-(G10012+(SUMIF('RELACION PAGO DE CAJA'!B$3:B$9173,A10012,'RELACION PAGO DE CAJA'!K$3:K$9173)+SUMIF('RELACION PAGO DE CAJA'!B$3:B$9173,A10012,'RELACION PAGO DE CAJA'!L$3:L$9173)+(SUMIF('RELACION PAGO DE CAJA'!B$3:B$9173,A10012,'RELACION PAGO DE CAJA'!M$3:M$408)+(SUMIF('RELACION PAGO DE CAJA'!B$3:B$9173,A10012,'RELACION PAGO DE CAJA'!N$3:N$9173)))))</f>
        <v>#REF!</v>
      </c>
    </row>
    <row r="10013" spans="1:10">
      <c r="A10013" s="16" t="str">
        <f t="shared" si="161"/>
        <v/>
      </c>
      <c r="B10013" s="93"/>
      <c r="C10013" s="97"/>
      <c r="D10013" s="25"/>
      <c r="E10013" s="91"/>
      <c r="F10013" s="98"/>
      <c r="G10013" s="23"/>
      <c r="H10013" s="23"/>
      <c r="I10013" s="23"/>
      <c r="J10013" s="14" t="e">
        <f ca="1">F10013-(G10013+(SUMIF('RELACION PAGO DE CAJA'!B$3:B$9173,A10013,'RELACION PAGO DE CAJA'!K$3:K$9173)+SUMIF('RELACION PAGO DE CAJA'!B$3:B$9173,A10013,'RELACION PAGO DE CAJA'!L$3:L$9173)+(SUMIF('RELACION PAGO DE CAJA'!B$3:B$9173,A10013,'RELACION PAGO DE CAJA'!M$3:M$408)+(SUMIF('RELACION PAGO DE CAJA'!B$3:B$9173,A10013,'RELACION PAGO DE CAJA'!N$3:N$9173)))))</f>
        <v>#REF!</v>
      </c>
    </row>
    <row r="10014" spans="1:10">
      <c r="A10014" s="16" t="str">
        <f t="shared" si="161"/>
        <v/>
      </c>
      <c r="B10014" s="93"/>
      <c r="C10014" s="97"/>
      <c r="D10014" s="25"/>
      <c r="E10014" s="91"/>
      <c r="F10014" s="98"/>
      <c r="G10014" s="23"/>
      <c r="H10014" s="23"/>
      <c r="I10014" s="23"/>
      <c r="J10014" s="14" t="e">
        <f ca="1">F10014-(G10014+(SUMIF('RELACION PAGO DE CAJA'!B$3:B$9173,A10014,'RELACION PAGO DE CAJA'!K$3:K$9173)+SUMIF('RELACION PAGO DE CAJA'!B$3:B$9173,A10014,'RELACION PAGO DE CAJA'!L$3:L$9173)+(SUMIF('RELACION PAGO DE CAJA'!B$3:B$9173,A10014,'RELACION PAGO DE CAJA'!M$3:M$408)+(SUMIF('RELACION PAGO DE CAJA'!B$3:B$9173,A10014,'RELACION PAGO DE CAJA'!N$3:N$9173)))))</f>
        <v>#REF!</v>
      </c>
    </row>
    <row r="10015" spans="1:10">
      <c r="A10015" s="16" t="str">
        <f t="shared" si="161"/>
        <v/>
      </c>
      <c r="B10015" s="93"/>
      <c r="C10015" s="97"/>
      <c r="D10015" s="25"/>
      <c r="E10015" s="91"/>
      <c r="F10015" s="98"/>
      <c r="G10015" s="23"/>
      <c r="H10015" s="23"/>
      <c r="I10015" s="23"/>
      <c r="J10015" s="14" t="e">
        <f ca="1">F10015-(G10015+(SUMIF('RELACION PAGO DE CAJA'!B$3:B$9173,A10015,'RELACION PAGO DE CAJA'!K$3:K$9173)+SUMIF('RELACION PAGO DE CAJA'!B$3:B$9173,A10015,'RELACION PAGO DE CAJA'!L$3:L$9173)+(SUMIF('RELACION PAGO DE CAJA'!B$3:B$9173,A10015,'RELACION PAGO DE CAJA'!M$3:M$408)+(SUMIF('RELACION PAGO DE CAJA'!B$3:B$9173,A10015,'RELACION PAGO DE CAJA'!N$3:N$9173)))))</f>
        <v>#REF!</v>
      </c>
    </row>
    <row r="10016" spans="1:10">
      <c r="A10016" s="16" t="str">
        <f t="shared" si="161"/>
        <v/>
      </c>
      <c r="B10016" s="93"/>
      <c r="C10016" s="97"/>
      <c r="D10016" s="25"/>
      <c r="E10016" s="91"/>
      <c r="F10016" s="98"/>
      <c r="G10016" s="23"/>
      <c r="H10016" s="23"/>
      <c r="I10016" s="23"/>
      <c r="J10016" s="14" t="e">
        <f ca="1">F10016-(G10016+(SUMIF('RELACION PAGO DE CAJA'!B$3:B$9173,A10016,'RELACION PAGO DE CAJA'!K$3:K$9173)+SUMIF('RELACION PAGO DE CAJA'!B$3:B$9173,A10016,'RELACION PAGO DE CAJA'!L$3:L$9173)+(SUMIF('RELACION PAGO DE CAJA'!B$3:B$9173,A10016,'RELACION PAGO DE CAJA'!M$3:M$408)+(SUMIF('RELACION PAGO DE CAJA'!B$3:B$9173,A10016,'RELACION PAGO DE CAJA'!N$3:N$9173)))))</f>
        <v>#REF!</v>
      </c>
    </row>
    <row r="10017" spans="1:10">
      <c r="A10017" s="16" t="str">
        <f t="shared" si="161"/>
        <v/>
      </c>
      <c r="B10017" s="93"/>
      <c r="C10017" s="97"/>
      <c r="D10017" s="25"/>
      <c r="E10017" s="91"/>
      <c r="F10017" s="98"/>
      <c r="G10017" s="23"/>
      <c r="H10017" s="23"/>
      <c r="I10017" s="23"/>
      <c r="J10017" s="14" t="e">
        <f ca="1">F10017-(G10017+(SUMIF('RELACION PAGO DE CAJA'!B$3:B$9173,A10017,'RELACION PAGO DE CAJA'!K$3:K$9173)+SUMIF('RELACION PAGO DE CAJA'!B$3:B$9173,A10017,'RELACION PAGO DE CAJA'!L$3:L$9173)+(SUMIF('RELACION PAGO DE CAJA'!B$3:B$9173,A10017,'RELACION PAGO DE CAJA'!M$3:M$408)+(SUMIF('RELACION PAGO DE CAJA'!B$3:B$9173,A10017,'RELACION PAGO DE CAJA'!N$3:N$9173)))))</f>
        <v>#REF!</v>
      </c>
    </row>
    <row r="10018" spans="1:10">
      <c r="A10018" s="16" t="str">
        <f t="shared" si="161"/>
        <v/>
      </c>
      <c r="B10018" s="93"/>
      <c r="C10018" s="97"/>
      <c r="D10018" s="25"/>
      <c r="E10018" s="91"/>
      <c r="F10018" s="98"/>
      <c r="G10018" s="23"/>
      <c r="H10018" s="23"/>
      <c r="I10018" s="23"/>
      <c r="J10018" s="14" t="e">
        <f ca="1">F10018-(G10018+(SUMIF('RELACION PAGO DE CAJA'!B$3:B$9173,A10018,'RELACION PAGO DE CAJA'!K$3:K$9173)+SUMIF('RELACION PAGO DE CAJA'!B$3:B$9173,A10018,'RELACION PAGO DE CAJA'!L$3:L$9173)+(SUMIF('RELACION PAGO DE CAJA'!B$3:B$9173,A10018,'RELACION PAGO DE CAJA'!M$3:M$408)+(SUMIF('RELACION PAGO DE CAJA'!B$3:B$9173,A10018,'RELACION PAGO DE CAJA'!N$3:N$9173)))))</f>
        <v>#REF!</v>
      </c>
    </row>
    <row r="10019" spans="1:10">
      <c r="A10019" s="16" t="str">
        <f t="shared" si="161"/>
        <v/>
      </c>
      <c r="B10019" s="93"/>
      <c r="C10019" s="97"/>
      <c r="D10019" s="25"/>
      <c r="E10019" s="91"/>
      <c r="F10019" s="98"/>
      <c r="G10019" s="23"/>
      <c r="H10019" s="23"/>
      <c r="I10019" s="23"/>
      <c r="J10019" s="14" t="e">
        <f ca="1">F10019-(G10019+(SUMIF('RELACION PAGO DE CAJA'!B$3:B$9173,A10019,'RELACION PAGO DE CAJA'!K$3:K$9173)+SUMIF('RELACION PAGO DE CAJA'!B$3:B$9173,A10019,'RELACION PAGO DE CAJA'!L$3:L$9173)+(SUMIF('RELACION PAGO DE CAJA'!B$3:B$9173,A10019,'RELACION PAGO DE CAJA'!M$3:M$408)+(SUMIF('RELACION PAGO DE CAJA'!B$3:B$9173,A10019,'RELACION PAGO DE CAJA'!N$3:N$9173)))))</f>
        <v>#REF!</v>
      </c>
    </row>
    <row r="10020" spans="1:10">
      <c r="A10020" s="16" t="str">
        <f t="shared" si="161"/>
        <v/>
      </c>
      <c r="B10020" s="93"/>
      <c r="C10020" s="97"/>
      <c r="D10020" s="25"/>
      <c r="E10020" s="91"/>
      <c r="F10020" s="98"/>
      <c r="G10020" s="23"/>
      <c r="H10020" s="23"/>
      <c r="I10020" s="23"/>
      <c r="J10020" s="14" t="e">
        <f ca="1">F10020-(G10020+(SUMIF('RELACION PAGO DE CAJA'!B$3:B$9173,A10020,'RELACION PAGO DE CAJA'!K$3:K$9173)+SUMIF('RELACION PAGO DE CAJA'!B$3:B$9173,A10020,'RELACION PAGO DE CAJA'!L$3:L$9173)+(SUMIF('RELACION PAGO DE CAJA'!B$3:B$9173,A10020,'RELACION PAGO DE CAJA'!M$3:M$408)+(SUMIF('RELACION PAGO DE CAJA'!B$3:B$9173,A10020,'RELACION PAGO DE CAJA'!N$3:N$9173)))))</f>
        <v>#REF!</v>
      </c>
    </row>
    <row r="10021" spans="1:10">
      <c r="A10021" s="16" t="str">
        <f t="shared" si="161"/>
        <v/>
      </c>
      <c r="B10021" s="93"/>
      <c r="C10021" s="97"/>
      <c r="D10021" s="25"/>
      <c r="E10021" s="91"/>
      <c r="F10021" s="98"/>
      <c r="G10021" s="23"/>
      <c r="H10021" s="23"/>
      <c r="I10021" s="23"/>
      <c r="J10021" s="14" t="e">
        <f ca="1">F10021-(G10021+(SUMIF('RELACION PAGO DE CAJA'!B$3:B$9173,A10021,'RELACION PAGO DE CAJA'!K$3:K$9173)+SUMIF('RELACION PAGO DE CAJA'!B$3:B$9173,A10021,'RELACION PAGO DE CAJA'!L$3:L$9173)+(SUMIF('RELACION PAGO DE CAJA'!B$3:B$9173,A10021,'RELACION PAGO DE CAJA'!M$3:M$408)+(SUMIF('RELACION PAGO DE CAJA'!B$3:B$9173,A10021,'RELACION PAGO DE CAJA'!N$3:N$9173)))))</f>
        <v>#REF!</v>
      </c>
    </row>
    <row r="10022" spans="1:10">
      <c r="A10022" s="16" t="str">
        <f t="shared" si="161"/>
        <v/>
      </c>
      <c r="B10022" s="93"/>
      <c r="C10022" s="97"/>
      <c r="D10022" s="25"/>
      <c r="E10022" s="91"/>
      <c r="F10022" s="98"/>
      <c r="G10022" s="23"/>
      <c r="H10022" s="23"/>
      <c r="I10022" s="23"/>
      <c r="J10022" s="14" t="e">
        <f ca="1">F10022-(G10022+(SUMIF('RELACION PAGO DE CAJA'!B$3:B$9173,A10022,'RELACION PAGO DE CAJA'!K$3:K$9173)+SUMIF('RELACION PAGO DE CAJA'!B$3:B$9173,A10022,'RELACION PAGO DE CAJA'!L$3:L$9173)+(SUMIF('RELACION PAGO DE CAJA'!B$3:B$9173,A10022,'RELACION PAGO DE CAJA'!M$3:M$408)+(SUMIF('RELACION PAGO DE CAJA'!B$3:B$9173,A10022,'RELACION PAGO DE CAJA'!N$3:N$9173)))))</f>
        <v>#REF!</v>
      </c>
    </row>
    <row r="10023" spans="1:10">
      <c r="A10023" s="16" t="str">
        <f t="shared" si="161"/>
        <v/>
      </c>
      <c r="B10023" s="93"/>
      <c r="C10023" s="97"/>
      <c r="D10023" s="25"/>
      <c r="E10023" s="91"/>
      <c r="F10023" s="98"/>
      <c r="G10023" s="23"/>
      <c r="H10023" s="23"/>
      <c r="I10023" s="23"/>
      <c r="J10023" s="14" t="e">
        <f ca="1">F10023-(G10023+(SUMIF('RELACION PAGO DE CAJA'!B$3:B$9173,A10023,'RELACION PAGO DE CAJA'!K$3:K$9173)+SUMIF('RELACION PAGO DE CAJA'!B$3:B$9173,A10023,'RELACION PAGO DE CAJA'!L$3:L$9173)+(SUMIF('RELACION PAGO DE CAJA'!B$3:B$9173,A10023,'RELACION PAGO DE CAJA'!M$3:M$408)+(SUMIF('RELACION PAGO DE CAJA'!B$3:B$9173,A10023,'RELACION PAGO DE CAJA'!N$3:N$9173)))))</f>
        <v>#REF!</v>
      </c>
    </row>
    <row r="10024" spans="1:10">
      <c r="A10024" s="16" t="str">
        <f t="shared" si="161"/>
        <v/>
      </c>
      <c r="B10024" s="93"/>
      <c r="C10024" s="97"/>
      <c r="D10024" s="25"/>
      <c r="E10024" s="91"/>
      <c r="F10024" s="98"/>
      <c r="G10024" s="23"/>
      <c r="H10024" s="23"/>
      <c r="I10024" s="23"/>
      <c r="J10024" s="14" t="e">
        <f ca="1">F10024-(G10024+(SUMIF('RELACION PAGO DE CAJA'!B$3:B$9173,A10024,'RELACION PAGO DE CAJA'!K$3:K$9173)+SUMIF('RELACION PAGO DE CAJA'!B$3:B$9173,A10024,'RELACION PAGO DE CAJA'!L$3:L$9173)+(SUMIF('RELACION PAGO DE CAJA'!B$3:B$9173,A10024,'RELACION PAGO DE CAJA'!M$3:M$408)+(SUMIF('RELACION PAGO DE CAJA'!B$3:B$9173,A10024,'RELACION PAGO DE CAJA'!N$3:N$9173)))))</f>
        <v>#REF!</v>
      </c>
    </row>
    <row r="10025" spans="1:10">
      <c r="A10025" s="16" t="str">
        <f t="shared" si="161"/>
        <v/>
      </c>
      <c r="B10025" s="93"/>
      <c r="C10025" s="97"/>
      <c r="D10025" s="25"/>
      <c r="E10025" s="91"/>
      <c r="F10025" s="98"/>
      <c r="G10025" s="23"/>
      <c r="H10025" s="23"/>
      <c r="I10025" s="23"/>
      <c r="J10025" s="14" t="e">
        <f ca="1">F10025-(G10025+(SUMIF('RELACION PAGO DE CAJA'!B$3:B$9173,A10025,'RELACION PAGO DE CAJA'!K$3:K$9173)+SUMIF('RELACION PAGO DE CAJA'!B$3:B$9173,A10025,'RELACION PAGO DE CAJA'!L$3:L$9173)+(SUMIF('RELACION PAGO DE CAJA'!B$3:B$9173,A10025,'RELACION PAGO DE CAJA'!M$3:M$408)+(SUMIF('RELACION PAGO DE CAJA'!B$3:B$9173,A10025,'RELACION PAGO DE CAJA'!N$3:N$9173)))))</f>
        <v>#REF!</v>
      </c>
    </row>
    <row r="10026" spans="1:10">
      <c r="A10026" s="16" t="str">
        <f t="shared" si="161"/>
        <v/>
      </c>
      <c r="B10026" s="93"/>
      <c r="C10026" s="97"/>
      <c r="D10026" s="25"/>
      <c r="E10026" s="91"/>
      <c r="F10026" s="98"/>
      <c r="G10026" s="23"/>
      <c r="H10026" s="23"/>
      <c r="I10026" s="23"/>
      <c r="J10026" s="14" t="e">
        <f ca="1">F10026-(G10026+(SUMIF('RELACION PAGO DE CAJA'!B$3:B$9173,A10026,'RELACION PAGO DE CAJA'!K$3:K$9173)+SUMIF('RELACION PAGO DE CAJA'!B$3:B$9173,A10026,'RELACION PAGO DE CAJA'!L$3:L$9173)+(SUMIF('RELACION PAGO DE CAJA'!B$3:B$9173,A10026,'RELACION PAGO DE CAJA'!M$3:M$408)+(SUMIF('RELACION PAGO DE CAJA'!B$3:B$9173,A10026,'RELACION PAGO DE CAJA'!N$3:N$9173)))))</f>
        <v>#REF!</v>
      </c>
    </row>
    <row r="10027" spans="1:10">
      <c r="A10027" s="16" t="str">
        <f t="shared" si="161"/>
        <v/>
      </c>
      <c r="B10027" s="93"/>
      <c r="C10027" s="97"/>
      <c r="D10027" s="25"/>
      <c r="E10027" s="91"/>
      <c r="F10027" s="98"/>
      <c r="G10027" s="23"/>
      <c r="H10027" s="23"/>
      <c r="I10027" s="23"/>
      <c r="J10027" s="14" t="e">
        <f ca="1">F10027-(G10027+(SUMIF('RELACION PAGO DE CAJA'!B$3:B$9173,A10027,'RELACION PAGO DE CAJA'!K$3:K$9173)+SUMIF('RELACION PAGO DE CAJA'!B$3:B$9173,A10027,'RELACION PAGO DE CAJA'!L$3:L$9173)+(SUMIF('RELACION PAGO DE CAJA'!B$3:B$9173,A10027,'RELACION PAGO DE CAJA'!M$3:M$408)+(SUMIF('RELACION PAGO DE CAJA'!B$3:B$9173,A10027,'RELACION PAGO DE CAJA'!N$3:N$9173)))))</f>
        <v>#REF!</v>
      </c>
    </row>
    <row r="10028" spans="1:10">
      <c r="A10028" s="16" t="str">
        <f t="shared" si="161"/>
        <v/>
      </c>
      <c r="B10028" s="93"/>
      <c r="C10028" s="97"/>
      <c r="D10028" s="25"/>
      <c r="E10028" s="91"/>
      <c r="F10028" s="98"/>
      <c r="G10028" s="23"/>
      <c r="H10028" s="23"/>
      <c r="I10028" s="23"/>
      <c r="J10028" s="14" t="e">
        <f ca="1">F10028-(G10028+(SUMIF('RELACION PAGO DE CAJA'!B$3:B$9173,A10028,'RELACION PAGO DE CAJA'!K$3:K$9173)+SUMIF('RELACION PAGO DE CAJA'!B$3:B$9173,A10028,'RELACION PAGO DE CAJA'!L$3:L$9173)+(SUMIF('RELACION PAGO DE CAJA'!B$3:B$9173,A10028,'RELACION PAGO DE CAJA'!M$3:M$408)+(SUMIF('RELACION PAGO DE CAJA'!B$3:B$9173,A10028,'RELACION PAGO DE CAJA'!N$3:N$9173)))))</f>
        <v>#REF!</v>
      </c>
    </row>
    <row r="10029" spans="1:10">
      <c r="A10029" s="16" t="str">
        <f t="shared" si="161"/>
        <v/>
      </c>
      <c r="B10029" s="93"/>
      <c r="C10029" s="97"/>
      <c r="D10029" s="25"/>
      <c r="E10029" s="91"/>
      <c r="F10029" s="98"/>
      <c r="G10029" s="23"/>
      <c r="H10029" s="23"/>
      <c r="I10029" s="23"/>
      <c r="J10029" s="14" t="e">
        <f ca="1">F10029-(G10029+(SUMIF('RELACION PAGO DE CAJA'!B$3:B$9173,A10029,'RELACION PAGO DE CAJA'!K$3:K$9173)+SUMIF('RELACION PAGO DE CAJA'!B$3:B$9173,A10029,'RELACION PAGO DE CAJA'!L$3:L$9173)+(SUMIF('RELACION PAGO DE CAJA'!B$3:B$9173,A10029,'RELACION PAGO DE CAJA'!M$3:M$408)+(SUMIF('RELACION PAGO DE CAJA'!B$3:B$9173,A10029,'RELACION PAGO DE CAJA'!N$3:N$9173)))))</f>
        <v>#REF!</v>
      </c>
    </row>
    <row r="10030" spans="1:10">
      <c r="A10030" s="16" t="str">
        <f t="shared" si="161"/>
        <v/>
      </c>
      <c r="B10030" s="93"/>
      <c r="C10030" s="97"/>
      <c r="D10030" s="25"/>
      <c r="E10030" s="91"/>
      <c r="F10030" s="98"/>
      <c r="G10030" s="23"/>
      <c r="H10030" s="23"/>
      <c r="I10030" s="23"/>
      <c r="J10030" s="14" t="e">
        <f ca="1">F10030-(G10030+(SUMIF('RELACION PAGO DE CAJA'!B$3:B$9173,A10030,'RELACION PAGO DE CAJA'!K$3:K$9173)+SUMIF('RELACION PAGO DE CAJA'!B$3:B$9173,A10030,'RELACION PAGO DE CAJA'!L$3:L$9173)+(SUMIF('RELACION PAGO DE CAJA'!B$3:B$9173,A10030,'RELACION PAGO DE CAJA'!M$3:M$408)+(SUMIF('RELACION PAGO DE CAJA'!B$3:B$9173,A10030,'RELACION PAGO DE CAJA'!N$3:N$9173)))))</f>
        <v>#REF!</v>
      </c>
    </row>
    <row r="10031" spans="1:10">
      <c r="A10031" s="16" t="str">
        <f t="shared" si="161"/>
        <v/>
      </c>
      <c r="B10031" s="93"/>
      <c r="C10031" s="97"/>
      <c r="D10031" s="25"/>
      <c r="E10031" s="91"/>
      <c r="F10031" s="98"/>
      <c r="G10031" s="23"/>
      <c r="H10031" s="23"/>
      <c r="I10031" s="23"/>
      <c r="J10031" s="14" t="e">
        <f ca="1">F10031-(G10031+(SUMIF('RELACION PAGO DE CAJA'!B$3:B$9173,A10031,'RELACION PAGO DE CAJA'!K$3:K$9173)+SUMIF('RELACION PAGO DE CAJA'!B$3:B$9173,A10031,'RELACION PAGO DE CAJA'!L$3:L$9173)+(SUMIF('RELACION PAGO DE CAJA'!B$3:B$9173,A10031,'RELACION PAGO DE CAJA'!M$3:M$408)+(SUMIF('RELACION PAGO DE CAJA'!B$3:B$9173,A10031,'RELACION PAGO DE CAJA'!N$3:N$9173)))))</f>
        <v>#REF!</v>
      </c>
    </row>
    <row r="10032" spans="1:10">
      <c r="A10032" s="16" t="str">
        <f t="shared" si="161"/>
        <v/>
      </c>
      <c r="B10032" s="93"/>
      <c r="C10032" s="97"/>
      <c r="D10032" s="25"/>
      <c r="E10032" s="91"/>
      <c r="F10032" s="98"/>
      <c r="G10032" s="23"/>
      <c r="H10032" s="23"/>
      <c r="I10032" s="23"/>
      <c r="J10032" s="14" t="e">
        <f ca="1">F10032-(G10032+(SUMIF('RELACION PAGO DE CAJA'!B$3:B$9173,A10032,'RELACION PAGO DE CAJA'!K$3:K$9173)+SUMIF('RELACION PAGO DE CAJA'!B$3:B$9173,A10032,'RELACION PAGO DE CAJA'!L$3:L$9173)+(SUMIF('RELACION PAGO DE CAJA'!B$3:B$9173,A10032,'RELACION PAGO DE CAJA'!M$3:M$408)+(SUMIF('RELACION PAGO DE CAJA'!B$3:B$9173,A10032,'RELACION PAGO DE CAJA'!N$3:N$9173)))))</f>
        <v>#REF!</v>
      </c>
    </row>
    <row r="10033" spans="1:10">
      <c r="A10033" s="16" t="str">
        <f t="shared" si="161"/>
        <v/>
      </c>
      <c r="B10033" s="93"/>
      <c r="C10033" s="97"/>
      <c r="D10033" s="25"/>
      <c r="E10033" s="91"/>
      <c r="F10033" s="98"/>
      <c r="G10033" s="23"/>
      <c r="H10033" s="23"/>
      <c r="I10033" s="23"/>
      <c r="J10033" s="14" t="e">
        <f ca="1">F10033-(G10033+(SUMIF('RELACION PAGO DE CAJA'!B$3:B$9173,A10033,'RELACION PAGO DE CAJA'!K$3:K$9173)+SUMIF('RELACION PAGO DE CAJA'!B$3:B$9173,A10033,'RELACION PAGO DE CAJA'!L$3:L$9173)+(SUMIF('RELACION PAGO DE CAJA'!B$3:B$9173,A10033,'RELACION PAGO DE CAJA'!M$3:M$408)+(SUMIF('RELACION PAGO DE CAJA'!B$3:B$9173,A10033,'RELACION PAGO DE CAJA'!N$3:N$9173)))))</f>
        <v>#REF!</v>
      </c>
    </row>
    <row r="10034" spans="1:10">
      <c r="A10034" s="16" t="str">
        <f t="shared" si="161"/>
        <v/>
      </c>
      <c r="B10034" s="93"/>
      <c r="C10034" s="97"/>
      <c r="D10034" s="25"/>
      <c r="E10034" s="91"/>
      <c r="F10034" s="98"/>
      <c r="G10034" s="23"/>
      <c r="H10034" s="23"/>
      <c r="I10034" s="23"/>
      <c r="J10034" s="14" t="e">
        <f ca="1">F10034-(G10034+(SUMIF('RELACION PAGO DE CAJA'!B$3:B$9173,A10034,'RELACION PAGO DE CAJA'!K$3:K$9173)+SUMIF('RELACION PAGO DE CAJA'!B$3:B$9173,A10034,'RELACION PAGO DE CAJA'!L$3:L$9173)+(SUMIF('RELACION PAGO DE CAJA'!B$3:B$9173,A10034,'RELACION PAGO DE CAJA'!M$3:M$408)+(SUMIF('RELACION PAGO DE CAJA'!B$3:B$9173,A10034,'RELACION PAGO DE CAJA'!N$3:N$9173)))))</f>
        <v>#REF!</v>
      </c>
    </row>
    <row r="10035" spans="1:10">
      <c r="A10035" s="16" t="str">
        <f t="shared" si="161"/>
        <v/>
      </c>
      <c r="B10035" s="93"/>
      <c r="C10035" s="97"/>
      <c r="D10035" s="25"/>
      <c r="E10035" s="91"/>
      <c r="F10035" s="98"/>
      <c r="G10035" s="23"/>
      <c r="H10035" s="23"/>
      <c r="I10035" s="23"/>
      <c r="J10035" s="14" t="e">
        <f ca="1">F10035-(G10035+(SUMIF('RELACION PAGO DE CAJA'!B$3:B$9173,A10035,'RELACION PAGO DE CAJA'!K$3:K$9173)+SUMIF('RELACION PAGO DE CAJA'!B$3:B$9173,A10035,'RELACION PAGO DE CAJA'!L$3:L$9173)+(SUMIF('RELACION PAGO DE CAJA'!B$3:B$9173,A10035,'RELACION PAGO DE CAJA'!M$3:M$408)+(SUMIF('RELACION PAGO DE CAJA'!B$3:B$9173,A10035,'RELACION PAGO DE CAJA'!N$3:N$9173)))))</f>
        <v>#REF!</v>
      </c>
    </row>
    <row r="10036" spans="1:10">
      <c r="A10036" s="16" t="str">
        <f t="shared" si="161"/>
        <v/>
      </c>
      <c r="B10036" s="93"/>
      <c r="C10036" s="97"/>
      <c r="D10036" s="25"/>
      <c r="E10036" s="91"/>
      <c r="F10036" s="98"/>
      <c r="G10036" s="23"/>
      <c r="H10036" s="23"/>
      <c r="I10036" s="23"/>
      <c r="J10036" s="14" t="e">
        <f ca="1">F10036-(G10036+(SUMIF('RELACION PAGO DE CAJA'!B$3:B$9173,A10036,'RELACION PAGO DE CAJA'!K$3:K$9173)+SUMIF('RELACION PAGO DE CAJA'!B$3:B$9173,A10036,'RELACION PAGO DE CAJA'!L$3:L$9173)+(SUMIF('RELACION PAGO DE CAJA'!B$3:B$9173,A10036,'RELACION PAGO DE CAJA'!M$3:M$408)+(SUMIF('RELACION PAGO DE CAJA'!B$3:B$9173,A10036,'RELACION PAGO DE CAJA'!N$3:N$9173)))))</f>
        <v>#REF!</v>
      </c>
    </row>
    <row r="10037" spans="1:10">
      <c r="A10037" s="16" t="str">
        <f t="shared" si="161"/>
        <v/>
      </c>
      <c r="B10037" s="93"/>
      <c r="C10037" s="97"/>
      <c r="D10037" s="25"/>
      <c r="E10037" s="91"/>
      <c r="F10037" s="98"/>
      <c r="G10037" s="23"/>
      <c r="H10037" s="23"/>
      <c r="I10037" s="23"/>
      <c r="J10037" s="14" t="e">
        <f ca="1">F10037-(G10037+(SUMIF('RELACION PAGO DE CAJA'!B$3:B$9173,A10037,'RELACION PAGO DE CAJA'!K$3:K$9173)+SUMIF('RELACION PAGO DE CAJA'!B$3:B$9173,A10037,'RELACION PAGO DE CAJA'!L$3:L$9173)+(SUMIF('RELACION PAGO DE CAJA'!B$3:B$9173,A10037,'RELACION PAGO DE CAJA'!M$3:M$408)+(SUMIF('RELACION PAGO DE CAJA'!B$3:B$9173,A10037,'RELACION PAGO DE CAJA'!N$3:N$9173)))))</f>
        <v>#REF!</v>
      </c>
    </row>
    <row r="10038" spans="1:10">
      <c r="A10038" s="16" t="str">
        <f t="shared" si="161"/>
        <v/>
      </c>
      <c r="B10038" s="93"/>
      <c r="C10038" s="97"/>
      <c r="D10038" s="25"/>
      <c r="E10038" s="91"/>
      <c r="F10038" s="98"/>
      <c r="G10038" s="23"/>
      <c r="H10038" s="23"/>
      <c r="I10038" s="23"/>
      <c r="J10038" s="14" t="e">
        <f ca="1">F10038-(G10038+(SUMIF('RELACION PAGO DE CAJA'!B$3:B$9173,A10038,'RELACION PAGO DE CAJA'!K$3:K$9173)+SUMIF('RELACION PAGO DE CAJA'!B$3:B$9173,A10038,'RELACION PAGO DE CAJA'!L$3:L$9173)+(SUMIF('RELACION PAGO DE CAJA'!B$3:B$9173,A10038,'RELACION PAGO DE CAJA'!M$3:M$408)+(SUMIF('RELACION PAGO DE CAJA'!B$3:B$9173,A10038,'RELACION PAGO DE CAJA'!N$3:N$9173)))))</f>
        <v>#REF!</v>
      </c>
    </row>
    <row r="10039" spans="1:10">
      <c r="A10039" s="16" t="str">
        <f t="shared" si="161"/>
        <v/>
      </c>
      <c r="B10039" s="93"/>
      <c r="C10039" s="97"/>
      <c r="D10039" s="25"/>
      <c r="E10039" s="91"/>
      <c r="F10039" s="98"/>
      <c r="G10039" s="23"/>
      <c r="H10039" s="23"/>
      <c r="I10039" s="23"/>
      <c r="J10039" s="14" t="e">
        <f ca="1">F10039-(G10039+(SUMIF('RELACION PAGO DE CAJA'!B$3:B$9173,A10039,'RELACION PAGO DE CAJA'!K$3:K$9173)+SUMIF('RELACION PAGO DE CAJA'!B$3:B$9173,A10039,'RELACION PAGO DE CAJA'!L$3:L$9173)+(SUMIF('RELACION PAGO DE CAJA'!B$3:B$9173,A10039,'RELACION PAGO DE CAJA'!M$3:M$408)+(SUMIF('RELACION PAGO DE CAJA'!B$3:B$9173,A10039,'RELACION PAGO DE CAJA'!N$3:N$9173)))))</f>
        <v>#REF!</v>
      </c>
    </row>
    <row r="10040" spans="1:10">
      <c r="A10040" s="16" t="str">
        <f t="shared" si="161"/>
        <v/>
      </c>
      <c r="B10040" s="93"/>
      <c r="C10040" s="97"/>
      <c r="D10040" s="25"/>
      <c r="E10040" s="91"/>
      <c r="F10040" s="98"/>
      <c r="G10040" s="23"/>
      <c r="H10040" s="23"/>
      <c r="I10040" s="23"/>
      <c r="J10040" s="14" t="e">
        <f ca="1">F10040-(G10040+(SUMIF('RELACION PAGO DE CAJA'!B$3:B$9173,A10040,'RELACION PAGO DE CAJA'!K$3:K$9173)+SUMIF('RELACION PAGO DE CAJA'!B$3:B$9173,A10040,'RELACION PAGO DE CAJA'!L$3:L$9173)+(SUMIF('RELACION PAGO DE CAJA'!B$3:B$9173,A10040,'RELACION PAGO DE CAJA'!M$3:M$408)+(SUMIF('RELACION PAGO DE CAJA'!B$3:B$9173,A10040,'RELACION PAGO DE CAJA'!N$3:N$9173)))))</f>
        <v>#REF!</v>
      </c>
    </row>
    <row r="10041" spans="1:10">
      <c r="A10041" s="16" t="str">
        <f t="shared" si="161"/>
        <v/>
      </c>
      <c r="B10041" s="93"/>
      <c r="C10041" s="97"/>
      <c r="D10041" s="25"/>
      <c r="E10041" s="91"/>
      <c r="F10041" s="98"/>
      <c r="G10041" s="23"/>
      <c r="H10041" s="23"/>
      <c r="I10041" s="23"/>
      <c r="J10041" s="14" t="e">
        <f ca="1">F10041-(G10041+(SUMIF('RELACION PAGO DE CAJA'!B$3:B$9173,A10041,'RELACION PAGO DE CAJA'!K$3:K$9173)+SUMIF('RELACION PAGO DE CAJA'!B$3:B$9173,A10041,'RELACION PAGO DE CAJA'!L$3:L$9173)+(SUMIF('RELACION PAGO DE CAJA'!B$3:B$9173,A10041,'RELACION PAGO DE CAJA'!M$3:M$408)+(SUMIF('RELACION PAGO DE CAJA'!B$3:B$9173,A10041,'RELACION PAGO DE CAJA'!N$3:N$9173)))))</f>
        <v>#REF!</v>
      </c>
    </row>
    <row r="10042" spans="1:10">
      <c r="A10042" s="16" t="str">
        <f t="shared" si="161"/>
        <v/>
      </c>
      <c r="B10042" s="93"/>
      <c r="C10042" s="97"/>
      <c r="D10042" s="25"/>
      <c r="E10042" s="91"/>
      <c r="F10042" s="98"/>
      <c r="G10042" s="23"/>
      <c r="H10042" s="23"/>
      <c r="I10042" s="23"/>
      <c r="J10042" s="14" t="e">
        <f ca="1">F10042-(G10042+(SUMIF('RELACION PAGO DE CAJA'!B$3:B$9173,A10042,'RELACION PAGO DE CAJA'!K$3:K$9173)+SUMIF('RELACION PAGO DE CAJA'!B$3:B$9173,A10042,'RELACION PAGO DE CAJA'!L$3:L$9173)+(SUMIF('RELACION PAGO DE CAJA'!B$3:B$9173,A10042,'RELACION PAGO DE CAJA'!M$3:M$408)+(SUMIF('RELACION PAGO DE CAJA'!B$3:B$9173,A10042,'RELACION PAGO DE CAJA'!N$3:N$9173)))))</f>
        <v>#REF!</v>
      </c>
    </row>
    <row r="10043" spans="1:10">
      <c r="A10043" s="16" t="str">
        <f t="shared" si="161"/>
        <v/>
      </c>
      <c r="B10043" s="93"/>
      <c r="C10043" s="97"/>
      <c r="D10043" s="25"/>
      <c r="E10043" s="91"/>
      <c r="F10043" s="98"/>
      <c r="G10043" s="23"/>
      <c r="H10043" s="23"/>
      <c r="I10043" s="23"/>
      <c r="J10043" s="14" t="e">
        <f ca="1">F10043-(G10043+(SUMIF('RELACION PAGO DE CAJA'!B$3:B$9173,A10043,'RELACION PAGO DE CAJA'!K$3:K$9173)+SUMIF('RELACION PAGO DE CAJA'!B$3:B$9173,A10043,'RELACION PAGO DE CAJA'!L$3:L$9173)+(SUMIF('RELACION PAGO DE CAJA'!B$3:B$9173,A10043,'RELACION PAGO DE CAJA'!M$3:M$408)+(SUMIF('RELACION PAGO DE CAJA'!B$3:B$9173,A10043,'RELACION PAGO DE CAJA'!N$3:N$9173)))))</f>
        <v>#REF!</v>
      </c>
    </row>
    <row r="10044" spans="1:10">
      <c r="A10044" s="16" t="str">
        <f t="shared" si="161"/>
        <v/>
      </c>
      <c r="B10044" s="93"/>
      <c r="C10044" s="97"/>
      <c r="D10044" s="25"/>
      <c r="E10044" s="91"/>
      <c r="F10044" s="98"/>
      <c r="G10044" s="23"/>
      <c r="H10044" s="23"/>
      <c r="I10044" s="23"/>
      <c r="J10044" s="14" t="e">
        <f ca="1">F10044-(G10044+(SUMIF('RELACION PAGO DE CAJA'!B$3:B$9173,A10044,'RELACION PAGO DE CAJA'!K$3:K$9173)+SUMIF('RELACION PAGO DE CAJA'!B$3:B$9173,A10044,'RELACION PAGO DE CAJA'!L$3:L$9173)+(SUMIF('RELACION PAGO DE CAJA'!B$3:B$9173,A10044,'RELACION PAGO DE CAJA'!M$3:M$408)+(SUMIF('RELACION PAGO DE CAJA'!B$3:B$9173,A10044,'RELACION PAGO DE CAJA'!N$3:N$9173)))))</f>
        <v>#REF!</v>
      </c>
    </row>
    <row r="10045" spans="1:10">
      <c r="A10045" s="16" t="str">
        <f t="shared" si="161"/>
        <v/>
      </c>
      <c r="B10045" s="93"/>
      <c r="C10045" s="97"/>
      <c r="D10045" s="25"/>
      <c r="E10045" s="91"/>
      <c r="F10045" s="98"/>
      <c r="G10045" s="23"/>
      <c r="H10045" s="23"/>
      <c r="I10045" s="23"/>
      <c r="J10045" s="14" t="e">
        <f ca="1">F10045-(G10045+(SUMIF('RELACION PAGO DE CAJA'!B$3:B$9173,A10045,'RELACION PAGO DE CAJA'!K$3:K$9173)+SUMIF('RELACION PAGO DE CAJA'!B$3:B$9173,A10045,'RELACION PAGO DE CAJA'!L$3:L$9173)+(SUMIF('RELACION PAGO DE CAJA'!B$3:B$9173,A10045,'RELACION PAGO DE CAJA'!M$3:M$408)+(SUMIF('RELACION PAGO DE CAJA'!B$3:B$9173,A10045,'RELACION PAGO DE CAJA'!N$3:N$9173)))))</f>
        <v>#REF!</v>
      </c>
    </row>
    <row r="10046" spans="1:10">
      <c r="A10046" s="16" t="str">
        <f t="shared" si="161"/>
        <v/>
      </c>
      <c r="B10046" s="93"/>
      <c r="C10046" s="97"/>
      <c r="D10046" s="25"/>
      <c r="E10046" s="91"/>
      <c r="F10046" s="98"/>
      <c r="G10046" s="23"/>
      <c r="H10046" s="23"/>
      <c r="I10046" s="23"/>
      <c r="J10046" s="14" t="e">
        <f ca="1">F10046-(G10046+(SUMIF('RELACION PAGO DE CAJA'!B$3:B$9173,A10046,'RELACION PAGO DE CAJA'!K$3:K$9173)+SUMIF('RELACION PAGO DE CAJA'!B$3:B$9173,A10046,'RELACION PAGO DE CAJA'!L$3:L$9173)+(SUMIF('RELACION PAGO DE CAJA'!B$3:B$9173,A10046,'RELACION PAGO DE CAJA'!M$3:M$408)+(SUMIF('RELACION PAGO DE CAJA'!B$3:B$9173,A10046,'RELACION PAGO DE CAJA'!N$3:N$9173)))))</f>
        <v>#REF!</v>
      </c>
    </row>
    <row r="10047" spans="1:10">
      <c r="A10047" s="16" t="str">
        <f t="shared" si="161"/>
        <v/>
      </c>
      <c r="B10047" s="93"/>
      <c r="C10047" s="97"/>
      <c r="D10047" s="25"/>
      <c r="E10047" s="91"/>
      <c r="F10047" s="98"/>
      <c r="G10047" s="23"/>
      <c r="H10047" s="23"/>
      <c r="I10047" s="23"/>
      <c r="J10047" s="14" t="e">
        <f ca="1">F10047-(G10047+(SUMIF('RELACION PAGO DE CAJA'!B$3:B$9173,A10047,'RELACION PAGO DE CAJA'!K$3:K$9173)+SUMIF('RELACION PAGO DE CAJA'!B$3:B$9173,A10047,'RELACION PAGO DE CAJA'!L$3:L$9173)+(SUMIF('RELACION PAGO DE CAJA'!B$3:B$9173,A10047,'RELACION PAGO DE CAJA'!M$3:M$408)+(SUMIF('RELACION PAGO DE CAJA'!B$3:B$9173,A10047,'RELACION PAGO DE CAJA'!N$3:N$9173)))))</f>
        <v>#REF!</v>
      </c>
    </row>
    <row r="10048" spans="1:10">
      <c r="A10048" s="16" t="str">
        <f t="shared" si="161"/>
        <v/>
      </c>
      <c r="B10048" s="93"/>
      <c r="C10048" s="97"/>
      <c r="D10048" s="25"/>
      <c r="E10048" s="91"/>
      <c r="F10048" s="98"/>
      <c r="G10048" s="23"/>
      <c r="H10048" s="23"/>
      <c r="I10048" s="23"/>
      <c r="J10048" s="14" t="e">
        <f ca="1">F10048-(G10048+(SUMIF('RELACION PAGO DE CAJA'!B$3:B$9173,A10048,'RELACION PAGO DE CAJA'!K$3:K$9173)+SUMIF('RELACION PAGO DE CAJA'!B$3:B$9173,A10048,'RELACION PAGO DE CAJA'!L$3:L$9173)+(SUMIF('RELACION PAGO DE CAJA'!B$3:B$9173,A10048,'RELACION PAGO DE CAJA'!M$3:M$408)+(SUMIF('RELACION PAGO DE CAJA'!B$3:B$9173,A10048,'RELACION PAGO DE CAJA'!N$3:N$9173)))))</f>
        <v>#REF!</v>
      </c>
    </row>
    <row r="10049" spans="1:10">
      <c r="A10049" s="16" t="str">
        <f t="shared" si="161"/>
        <v/>
      </c>
      <c r="B10049" s="93"/>
      <c r="C10049" s="97"/>
      <c r="D10049" s="25"/>
      <c r="E10049" s="91"/>
      <c r="F10049" s="98"/>
      <c r="G10049" s="23"/>
      <c r="H10049" s="23"/>
      <c r="I10049" s="23"/>
      <c r="J10049" s="14" t="e">
        <f ca="1">F10049-(G10049+(SUMIF('RELACION PAGO DE CAJA'!B$3:B$9173,A10049,'RELACION PAGO DE CAJA'!K$3:K$9173)+SUMIF('RELACION PAGO DE CAJA'!B$3:B$9173,A10049,'RELACION PAGO DE CAJA'!L$3:L$9173)+(SUMIF('RELACION PAGO DE CAJA'!B$3:B$9173,A10049,'RELACION PAGO DE CAJA'!M$3:M$408)+(SUMIF('RELACION PAGO DE CAJA'!B$3:B$9173,A10049,'RELACION PAGO DE CAJA'!N$3:N$9173)))))</f>
        <v>#REF!</v>
      </c>
    </row>
    <row r="10050" spans="1:10">
      <c r="A10050" s="16" t="str">
        <f t="shared" si="161"/>
        <v/>
      </c>
      <c r="B10050" s="93"/>
      <c r="C10050" s="97"/>
      <c r="D10050" s="25"/>
      <c r="E10050" s="91"/>
      <c r="F10050" s="98"/>
      <c r="G10050" s="23"/>
      <c r="H10050" s="23"/>
      <c r="I10050" s="23"/>
      <c r="J10050" s="14" t="e">
        <f ca="1">F10050-(G10050+(SUMIF('RELACION PAGO DE CAJA'!B$3:B$9173,A10050,'RELACION PAGO DE CAJA'!K$3:K$9173)+SUMIF('RELACION PAGO DE CAJA'!B$3:B$9173,A10050,'RELACION PAGO DE CAJA'!L$3:L$9173)+(SUMIF('RELACION PAGO DE CAJA'!B$3:B$9173,A10050,'RELACION PAGO DE CAJA'!M$3:M$408)+(SUMIF('RELACION PAGO DE CAJA'!B$3:B$9173,A10050,'RELACION PAGO DE CAJA'!N$3:N$9173)))))</f>
        <v>#REF!</v>
      </c>
    </row>
    <row r="10051" spans="1:10">
      <c r="A10051" s="16" t="str">
        <f t="shared" si="161"/>
        <v/>
      </c>
      <c r="B10051" s="93"/>
      <c r="C10051" s="97"/>
      <c r="D10051" s="25"/>
      <c r="E10051" s="91"/>
      <c r="F10051" s="98"/>
      <c r="G10051" s="23"/>
      <c r="H10051" s="23"/>
      <c r="I10051" s="23"/>
      <c r="J10051" s="14" t="e">
        <f ca="1">F10051-(G10051+(SUMIF('RELACION PAGO DE CAJA'!B$3:B$9173,A10051,'RELACION PAGO DE CAJA'!K$3:K$9173)+SUMIF('RELACION PAGO DE CAJA'!B$3:B$9173,A10051,'RELACION PAGO DE CAJA'!L$3:L$9173)+(SUMIF('RELACION PAGO DE CAJA'!B$3:B$9173,A10051,'RELACION PAGO DE CAJA'!M$3:M$408)+(SUMIF('RELACION PAGO DE CAJA'!B$3:B$9173,A10051,'RELACION PAGO DE CAJA'!N$3:N$9173)))))</f>
        <v>#REF!</v>
      </c>
    </row>
    <row r="10052" spans="1:10">
      <c r="A10052" s="16" t="str">
        <f t="shared" si="161"/>
        <v/>
      </c>
      <c r="B10052" s="93"/>
      <c r="C10052" s="97"/>
      <c r="D10052" s="25"/>
      <c r="E10052" s="91"/>
      <c r="F10052" s="98"/>
      <c r="G10052" s="23"/>
      <c r="H10052" s="23"/>
      <c r="I10052" s="23"/>
      <c r="J10052" s="14" t="e">
        <f ca="1">F10052-(G10052+(SUMIF('RELACION PAGO DE CAJA'!B$3:B$9173,A10052,'RELACION PAGO DE CAJA'!K$3:K$9173)+SUMIF('RELACION PAGO DE CAJA'!B$3:B$9173,A10052,'RELACION PAGO DE CAJA'!L$3:L$9173)+(SUMIF('RELACION PAGO DE CAJA'!B$3:B$9173,A10052,'RELACION PAGO DE CAJA'!M$3:M$408)+(SUMIF('RELACION PAGO DE CAJA'!B$3:B$9173,A10052,'RELACION PAGO DE CAJA'!N$3:N$9173)))))</f>
        <v>#REF!</v>
      </c>
    </row>
    <row r="10053" spans="1:10">
      <c r="A10053" s="16" t="str">
        <f t="shared" si="161"/>
        <v/>
      </c>
      <c r="B10053" s="93"/>
      <c r="C10053" s="97"/>
      <c r="D10053" s="25"/>
      <c r="E10053" s="91"/>
      <c r="F10053" s="98"/>
      <c r="G10053" s="23"/>
      <c r="H10053" s="23"/>
      <c r="I10053" s="23"/>
      <c r="J10053" s="14" t="e">
        <f ca="1">F10053-(G10053+(SUMIF('RELACION PAGO DE CAJA'!B$3:B$9173,A10053,'RELACION PAGO DE CAJA'!K$3:K$9173)+SUMIF('RELACION PAGO DE CAJA'!B$3:B$9173,A10053,'RELACION PAGO DE CAJA'!L$3:L$9173)+(SUMIF('RELACION PAGO DE CAJA'!B$3:B$9173,A10053,'RELACION PAGO DE CAJA'!M$3:M$408)+(SUMIF('RELACION PAGO DE CAJA'!B$3:B$9173,A10053,'RELACION PAGO DE CAJA'!N$3:N$9173)))))</f>
        <v>#REF!</v>
      </c>
    </row>
    <row r="10054" spans="1:10">
      <c r="A10054" s="16" t="str">
        <f t="shared" si="161"/>
        <v/>
      </c>
      <c r="B10054" s="93"/>
      <c r="C10054" s="97"/>
      <c r="D10054" s="25"/>
      <c r="E10054" s="91"/>
      <c r="F10054" s="98"/>
      <c r="G10054" s="23"/>
      <c r="H10054" s="23"/>
      <c r="I10054" s="23"/>
      <c r="J10054" s="14" t="e">
        <f ca="1">F10054-(G10054+(SUMIF('RELACION PAGO DE CAJA'!B$3:B$9173,A10054,'RELACION PAGO DE CAJA'!K$3:K$9173)+SUMIF('RELACION PAGO DE CAJA'!B$3:B$9173,A10054,'RELACION PAGO DE CAJA'!L$3:L$9173)+(SUMIF('RELACION PAGO DE CAJA'!B$3:B$9173,A10054,'RELACION PAGO DE CAJA'!M$3:M$408)+(SUMIF('RELACION PAGO DE CAJA'!B$3:B$9173,A10054,'RELACION PAGO DE CAJA'!N$3:N$9173)))))</f>
        <v>#REF!</v>
      </c>
    </row>
    <row r="10055" spans="1:10">
      <c r="A10055" s="16" t="str">
        <f t="shared" si="161"/>
        <v/>
      </c>
      <c r="B10055" s="93"/>
      <c r="C10055" s="97"/>
      <c r="D10055" s="25"/>
      <c r="E10055" s="91"/>
      <c r="F10055" s="98"/>
      <c r="G10055" s="23"/>
      <c r="H10055" s="23"/>
      <c r="I10055" s="23"/>
      <c r="J10055" s="14" t="e">
        <f ca="1">F10055-(G10055+(SUMIF('RELACION PAGO DE CAJA'!B$3:B$9173,A10055,'RELACION PAGO DE CAJA'!K$3:K$9173)+SUMIF('RELACION PAGO DE CAJA'!B$3:B$9173,A10055,'RELACION PAGO DE CAJA'!L$3:L$9173)+(SUMIF('RELACION PAGO DE CAJA'!B$3:B$9173,A10055,'RELACION PAGO DE CAJA'!M$3:M$408)+(SUMIF('RELACION PAGO DE CAJA'!B$3:B$9173,A10055,'RELACION PAGO DE CAJA'!N$3:N$9173)))))</f>
        <v>#REF!</v>
      </c>
    </row>
    <row r="10056" spans="1:10">
      <c r="A10056" s="16" t="str">
        <f t="shared" si="161"/>
        <v/>
      </c>
      <c r="B10056" s="93"/>
      <c r="C10056" s="97"/>
      <c r="D10056" s="25"/>
      <c r="E10056" s="91"/>
      <c r="F10056" s="98"/>
      <c r="G10056" s="23"/>
      <c r="H10056" s="23"/>
      <c r="I10056" s="23"/>
      <c r="J10056" s="14" t="e">
        <f ca="1">F10056-(G10056+(SUMIF('RELACION PAGO DE CAJA'!B$3:B$9173,A10056,'RELACION PAGO DE CAJA'!K$3:K$9173)+SUMIF('RELACION PAGO DE CAJA'!B$3:B$9173,A10056,'RELACION PAGO DE CAJA'!L$3:L$9173)+(SUMIF('RELACION PAGO DE CAJA'!B$3:B$9173,A10056,'RELACION PAGO DE CAJA'!M$3:M$408)+(SUMIF('RELACION PAGO DE CAJA'!B$3:B$9173,A10056,'RELACION PAGO DE CAJA'!N$3:N$9173)))))</f>
        <v>#REF!</v>
      </c>
    </row>
    <row r="10057" spans="1:10">
      <c r="A10057" s="16" t="str">
        <f t="shared" si="161"/>
        <v/>
      </c>
      <c r="B10057" s="93"/>
      <c r="C10057" s="97"/>
      <c r="D10057" s="25"/>
      <c r="E10057" s="91"/>
      <c r="F10057" s="98"/>
      <c r="G10057" s="23"/>
      <c r="H10057" s="23"/>
      <c r="I10057" s="23"/>
      <c r="J10057" s="14" t="e">
        <f ca="1">F10057-(G10057+(SUMIF('RELACION PAGO DE CAJA'!B$3:B$9173,A10057,'RELACION PAGO DE CAJA'!K$3:K$9173)+SUMIF('RELACION PAGO DE CAJA'!B$3:B$9173,A10057,'RELACION PAGO DE CAJA'!L$3:L$9173)+(SUMIF('RELACION PAGO DE CAJA'!B$3:B$9173,A10057,'RELACION PAGO DE CAJA'!M$3:M$408)+(SUMIF('RELACION PAGO DE CAJA'!B$3:B$9173,A10057,'RELACION PAGO DE CAJA'!N$3:N$9173)))))</f>
        <v>#REF!</v>
      </c>
    </row>
    <row r="10058" spans="1:10">
      <c r="A10058" s="16" t="str">
        <f t="shared" si="161"/>
        <v/>
      </c>
      <c r="B10058" s="93"/>
      <c r="C10058" s="97"/>
      <c r="D10058" s="25"/>
      <c r="E10058" s="91"/>
      <c r="F10058" s="98"/>
      <c r="G10058" s="23"/>
      <c r="H10058" s="23"/>
      <c r="I10058" s="23"/>
      <c r="J10058" s="14" t="e">
        <f ca="1">F10058-(G10058+(SUMIF('RELACION PAGO DE CAJA'!B$3:B$9173,A10058,'RELACION PAGO DE CAJA'!K$3:K$9173)+SUMIF('RELACION PAGO DE CAJA'!B$3:B$9173,A10058,'RELACION PAGO DE CAJA'!L$3:L$9173)+(SUMIF('RELACION PAGO DE CAJA'!B$3:B$9173,A10058,'RELACION PAGO DE CAJA'!M$3:M$408)+(SUMIF('RELACION PAGO DE CAJA'!B$3:B$9173,A10058,'RELACION PAGO DE CAJA'!N$3:N$9173)))))</f>
        <v>#REF!</v>
      </c>
    </row>
    <row r="10059" spans="1:10">
      <c r="A10059" s="16" t="str">
        <f t="shared" si="161"/>
        <v/>
      </c>
      <c r="B10059" s="93"/>
      <c r="C10059" s="97"/>
      <c r="D10059" s="25"/>
      <c r="E10059" s="91"/>
      <c r="F10059" s="98"/>
      <c r="G10059" s="23"/>
      <c r="H10059" s="23"/>
      <c r="I10059" s="23"/>
      <c r="J10059" s="14" t="e">
        <f ca="1">F10059-(G10059+(SUMIF('RELACION PAGO DE CAJA'!B$3:B$9173,A10059,'RELACION PAGO DE CAJA'!K$3:K$9173)+SUMIF('RELACION PAGO DE CAJA'!B$3:B$9173,A10059,'RELACION PAGO DE CAJA'!L$3:L$9173)+(SUMIF('RELACION PAGO DE CAJA'!B$3:B$9173,A10059,'RELACION PAGO DE CAJA'!M$3:M$408)+(SUMIF('RELACION PAGO DE CAJA'!B$3:B$9173,A10059,'RELACION PAGO DE CAJA'!N$3:N$9173)))))</f>
        <v>#REF!</v>
      </c>
    </row>
    <row r="10060" spans="1:10">
      <c r="A10060" s="16" t="str">
        <f t="shared" si="161"/>
        <v/>
      </c>
      <c r="B10060" s="93"/>
      <c r="C10060" s="97"/>
      <c r="D10060" s="25"/>
      <c r="E10060" s="91"/>
      <c r="F10060" s="98"/>
      <c r="G10060" s="23"/>
      <c r="H10060" s="23"/>
      <c r="I10060" s="23"/>
      <c r="J10060" s="14" t="e">
        <f ca="1">F10060-(G10060+(SUMIF('RELACION PAGO DE CAJA'!B$3:B$9173,A10060,'RELACION PAGO DE CAJA'!K$3:K$9173)+SUMIF('RELACION PAGO DE CAJA'!B$3:B$9173,A10060,'RELACION PAGO DE CAJA'!L$3:L$9173)+(SUMIF('RELACION PAGO DE CAJA'!B$3:B$9173,A10060,'RELACION PAGO DE CAJA'!M$3:M$408)+(SUMIF('RELACION PAGO DE CAJA'!B$3:B$9173,A10060,'RELACION PAGO DE CAJA'!N$3:N$9173)))))</f>
        <v>#REF!</v>
      </c>
    </row>
    <row r="10061" spans="1:10">
      <c r="A10061" s="16" t="str">
        <f t="shared" si="161"/>
        <v/>
      </c>
      <c r="B10061" s="93"/>
      <c r="C10061" s="97"/>
      <c r="D10061" s="25"/>
      <c r="E10061" s="91"/>
      <c r="F10061" s="98"/>
      <c r="G10061" s="23"/>
      <c r="H10061" s="23"/>
      <c r="I10061" s="23"/>
      <c r="J10061" s="14" t="e">
        <f ca="1">F10061-(G10061+(SUMIF('RELACION PAGO DE CAJA'!B$3:B$9173,A10061,'RELACION PAGO DE CAJA'!K$3:K$9173)+SUMIF('RELACION PAGO DE CAJA'!B$3:B$9173,A10061,'RELACION PAGO DE CAJA'!L$3:L$9173)+(SUMIF('RELACION PAGO DE CAJA'!B$3:B$9173,A10061,'RELACION PAGO DE CAJA'!M$3:M$408)+(SUMIF('RELACION PAGO DE CAJA'!B$3:B$9173,A10061,'RELACION PAGO DE CAJA'!N$3:N$9173)))))</f>
        <v>#REF!</v>
      </c>
    </row>
    <row r="10062" spans="1:10">
      <c r="A10062" s="16" t="str">
        <f t="shared" si="161"/>
        <v/>
      </c>
      <c r="B10062" s="93"/>
      <c r="C10062" s="97"/>
      <c r="D10062" s="25"/>
      <c r="E10062" s="91"/>
      <c r="F10062" s="98"/>
      <c r="G10062" s="23"/>
      <c r="H10062" s="23"/>
      <c r="I10062" s="23"/>
      <c r="J10062" s="14" t="e">
        <f ca="1">F10062-(G10062+(SUMIF('RELACION PAGO DE CAJA'!B$3:B$9173,A10062,'RELACION PAGO DE CAJA'!K$3:K$9173)+SUMIF('RELACION PAGO DE CAJA'!B$3:B$9173,A10062,'RELACION PAGO DE CAJA'!L$3:L$9173)+(SUMIF('RELACION PAGO DE CAJA'!B$3:B$9173,A10062,'RELACION PAGO DE CAJA'!M$3:M$408)+(SUMIF('RELACION PAGO DE CAJA'!B$3:B$9173,A10062,'RELACION PAGO DE CAJA'!N$3:N$9173)))))</f>
        <v>#REF!</v>
      </c>
    </row>
    <row r="10063" spans="1:10">
      <c r="A10063" s="16" t="str">
        <f t="shared" si="161"/>
        <v/>
      </c>
      <c r="B10063" s="93"/>
      <c r="C10063" s="97"/>
      <c r="D10063" s="25"/>
      <c r="E10063" s="91"/>
      <c r="F10063" s="98"/>
      <c r="G10063" s="23"/>
      <c r="H10063" s="23"/>
      <c r="I10063" s="23"/>
      <c r="J10063" s="14" t="e">
        <f ca="1">F10063-(G10063+(SUMIF('RELACION PAGO DE CAJA'!B$3:B$9173,A10063,'RELACION PAGO DE CAJA'!K$3:K$9173)+SUMIF('RELACION PAGO DE CAJA'!B$3:B$9173,A10063,'RELACION PAGO DE CAJA'!L$3:L$9173)+(SUMIF('RELACION PAGO DE CAJA'!B$3:B$9173,A10063,'RELACION PAGO DE CAJA'!M$3:M$408)+(SUMIF('RELACION PAGO DE CAJA'!B$3:B$9173,A10063,'RELACION PAGO DE CAJA'!N$3:N$9173)))))</f>
        <v>#REF!</v>
      </c>
    </row>
    <row r="10064" spans="1:10">
      <c r="A10064" s="16" t="str">
        <f t="shared" si="161"/>
        <v/>
      </c>
      <c r="B10064" s="93"/>
      <c r="C10064" s="97"/>
      <c r="D10064" s="25"/>
      <c r="E10064" s="91"/>
      <c r="F10064" s="98"/>
      <c r="G10064" s="23"/>
      <c r="H10064" s="23"/>
      <c r="I10064" s="23"/>
      <c r="J10064" s="14" t="e">
        <f ca="1">F10064-(G10064+(SUMIF('RELACION PAGO DE CAJA'!B$3:B$9173,A10064,'RELACION PAGO DE CAJA'!K$3:K$9173)+SUMIF('RELACION PAGO DE CAJA'!B$3:B$9173,A10064,'RELACION PAGO DE CAJA'!L$3:L$9173)+(SUMIF('RELACION PAGO DE CAJA'!B$3:B$9173,A10064,'RELACION PAGO DE CAJA'!M$3:M$408)+(SUMIF('RELACION PAGO DE CAJA'!B$3:B$9173,A10064,'RELACION PAGO DE CAJA'!N$3:N$9173)))))</f>
        <v>#REF!</v>
      </c>
    </row>
    <row r="10065" spans="1:10">
      <c r="A10065" s="16" t="str">
        <f t="shared" si="161"/>
        <v/>
      </c>
      <c r="B10065" s="93"/>
      <c r="C10065" s="97"/>
      <c r="D10065" s="25"/>
      <c r="E10065" s="91"/>
      <c r="F10065" s="98"/>
      <c r="G10065" s="23"/>
      <c r="H10065" s="23"/>
      <c r="I10065" s="23"/>
      <c r="J10065" s="14" t="e">
        <f ca="1">F10065-(G10065+(SUMIF('RELACION PAGO DE CAJA'!B$3:B$9173,A10065,'RELACION PAGO DE CAJA'!K$3:K$9173)+SUMIF('RELACION PAGO DE CAJA'!B$3:B$9173,A10065,'RELACION PAGO DE CAJA'!L$3:L$9173)+(SUMIF('RELACION PAGO DE CAJA'!B$3:B$9173,A10065,'RELACION PAGO DE CAJA'!M$3:M$408)+(SUMIF('RELACION PAGO DE CAJA'!B$3:B$9173,A10065,'RELACION PAGO DE CAJA'!N$3:N$9173)))))</f>
        <v>#REF!</v>
      </c>
    </row>
    <row r="10066" spans="1:10">
      <c r="A10066" s="16" t="str">
        <f t="shared" si="161"/>
        <v/>
      </c>
      <c r="B10066" s="93"/>
      <c r="C10066" s="97"/>
      <c r="D10066" s="25"/>
      <c r="E10066" s="91"/>
      <c r="F10066" s="98"/>
      <c r="G10066" s="23"/>
      <c r="H10066" s="23"/>
      <c r="I10066" s="23"/>
      <c r="J10066" s="14" t="e">
        <f ca="1">F10066-(G10066+(SUMIF('RELACION PAGO DE CAJA'!B$3:B$9173,A10066,'RELACION PAGO DE CAJA'!K$3:K$9173)+SUMIF('RELACION PAGO DE CAJA'!B$3:B$9173,A10066,'RELACION PAGO DE CAJA'!L$3:L$9173)+(SUMIF('RELACION PAGO DE CAJA'!B$3:B$9173,A10066,'RELACION PAGO DE CAJA'!M$3:M$408)+(SUMIF('RELACION PAGO DE CAJA'!B$3:B$9173,A10066,'RELACION PAGO DE CAJA'!N$3:N$9173)))))</f>
        <v>#REF!</v>
      </c>
    </row>
    <row r="10067" spans="1:10">
      <c r="A10067" s="16" t="str">
        <f t="shared" si="161"/>
        <v/>
      </c>
      <c r="B10067" s="93"/>
      <c r="C10067" s="97"/>
      <c r="D10067" s="25"/>
      <c r="E10067" s="91"/>
      <c r="F10067" s="98"/>
      <c r="G10067" s="23"/>
      <c r="H10067" s="23"/>
      <c r="I10067" s="23"/>
      <c r="J10067" s="14" t="e">
        <f ca="1">F10067-(G10067+(SUMIF('RELACION PAGO DE CAJA'!B$3:B$9173,A10067,'RELACION PAGO DE CAJA'!K$3:K$9173)+SUMIF('RELACION PAGO DE CAJA'!B$3:B$9173,A10067,'RELACION PAGO DE CAJA'!L$3:L$9173)+(SUMIF('RELACION PAGO DE CAJA'!B$3:B$9173,A10067,'RELACION PAGO DE CAJA'!M$3:M$408)+(SUMIF('RELACION PAGO DE CAJA'!B$3:B$9173,A10067,'RELACION PAGO DE CAJA'!N$3:N$9173)))))</f>
        <v>#REF!</v>
      </c>
    </row>
    <row r="10068" spans="1:10">
      <c r="A10068" s="16" t="str">
        <f t="shared" si="161"/>
        <v/>
      </c>
      <c r="B10068" s="93"/>
      <c r="C10068" s="97"/>
      <c r="D10068" s="25"/>
      <c r="E10068" s="91"/>
      <c r="F10068" s="98"/>
      <c r="G10068" s="23"/>
      <c r="H10068" s="23"/>
      <c r="I10068" s="23"/>
      <c r="J10068" s="14" t="e">
        <f ca="1">F10068-(G10068+(SUMIF('RELACION PAGO DE CAJA'!B$3:B$9173,A10068,'RELACION PAGO DE CAJA'!K$3:K$9173)+SUMIF('RELACION PAGO DE CAJA'!B$3:B$9173,A10068,'RELACION PAGO DE CAJA'!L$3:L$9173)+(SUMIF('RELACION PAGO DE CAJA'!B$3:B$9173,A10068,'RELACION PAGO DE CAJA'!M$3:M$408)+(SUMIF('RELACION PAGO DE CAJA'!B$3:B$9173,A10068,'RELACION PAGO DE CAJA'!N$3:N$9173)))))</f>
        <v>#REF!</v>
      </c>
    </row>
    <row r="10069" spans="1:10">
      <c r="A10069" s="16" t="str">
        <f t="shared" ref="A10069:A10132" si="162">CONCATENATE(B10069,D10069,E10069)</f>
        <v/>
      </c>
      <c r="B10069" s="93"/>
      <c r="C10069" s="97"/>
      <c r="D10069" s="25"/>
      <c r="E10069" s="91"/>
      <c r="F10069" s="98"/>
      <c r="G10069" s="23"/>
      <c r="H10069" s="23"/>
      <c r="I10069" s="23"/>
      <c r="J10069" s="14" t="e">
        <f ca="1">F10069-(G10069+(SUMIF('RELACION PAGO DE CAJA'!B$3:B$9173,A10069,'RELACION PAGO DE CAJA'!K$3:K$9173)+SUMIF('RELACION PAGO DE CAJA'!B$3:B$9173,A10069,'RELACION PAGO DE CAJA'!L$3:L$9173)+(SUMIF('RELACION PAGO DE CAJA'!B$3:B$9173,A10069,'RELACION PAGO DE CAJA'!M$3:M$408)+(SUMIF('RELACION PAGO DE CAJA'!B$3:B$9173,A10069,'RELACION PAGO DE CAJA'!N$3:N$9173)))))</f>
        <v>#REF!</v>
      </c>
    </row>
    <row r="10070" spans="1:10">
      <c r="A10070" s="16" t="str">
        <f t="shared" si="162"/>
        <v/>
      </c>
      <c r="B10070" s="93"/>
      <c r="C10070" s="97"/>
      <c r="D10070" s="25"/>
      <c r="E10070" s="91"/>
      <c r="F10070" s="98"/>
      <c r="G10070" s="23"/>
      <c r="H10070" s="23"/>
      <c r="I10070" s="23"/>
      <c r="J10070" s="14" t="e">
        <f ca="1">F10070-(G10070+(SUMIF('RELACION PAGO DE CAJA'!B$3:B$9173,A10070,'RELACION PAGO DE CAJA'!K$3:K$9173)+SUMIF('RELACION PAGO DE CAJA'!B$3:B$9173,A10070,'RELACION PAGO DE CAJA'!L$3:L$9173)+(SUMIF('RELACION PAGO DE CAJA'!B$3:B$9173,A10070,'RELACION PAGO DE CAJA'!M$3:M$408)+(SUMIF('RELACION PAGO DE CAJA'!B$3:B$9173,A10070,'RELACION PAGO DE CAJA'!N$3:N$9173)))))</f>
        <v>#REF!</v>
      </c>
    </row>
    <row r="10071" spans="1:10">
      <c r="A10071" s="16" t="str">
        <f t="shared" si="162"/>
        <v/>
      </c>
      <c r="B10071" s="93"/>
      <c r="C10071" s="97"/>
      <c r="D10071" s="25"/>
      <c r="E10071" s="91"/>
      <c r="F10071" s="98"/>
      <c r="G10071" s="23"/>
      <c r="H10071" s="23"/>
      <c r="I10071" s="23"/>
      <c r="J10071" s="14" t="e">
        <f ca="1">F10071-(G10071+(SUMIF('RELACION PAGO DE CAJA'!B$3:B$9173,A10071,'RELACION PAGO DE CAJA'!K$3:K$9173)+SUMIF('RELACION PAGO DE CAJA'!B$3:B$9173,A10071,'RELACION PAGO DE CAJA'!L$3:L$9173)+(SUMIF('RELACION PAGO DE CAJA'!B$3:B$9173,A10071,'RELACION PAGO DE CAJA'!M$3:M$408)+(SUMIF('RELACION PAGO DE CAJA'!B$3:B$9173,A10071,'RELACION PAGO DE CAJA'!N$3:N$9173)))))</f>
        <v>#REF!</v>
      </c>
    </row>
    <row r="10072" spans="1:10">
      <c r="A10072" s="16" t="str">
        <f t="shared" si="162"/>
        <v/>
      </c>
      <c r="B10072" s="93"/>
      <c r="C10072" s="97"/>
      <c r="D10072" s="25"/>
      <c r="E10072" s="91"/>
      <c r="F10072" s="98"/>
      <c r="G10072" s="23"/>
      <c r="H10072" s="23"/>
      <c r="I10072" s="23"/>
      <c r="J10072" s="14" t="e">
        <f ca="1">F10072-(G10072+(SUMIF('RELACION PAGO DE CAJA'!B$3:B$9173,A10072,'RELACION PAGO DE CAJA'!K$3:K$9173)+SUMIF('RELACION PAGO DE CAJA'!B$3:B$9173,A10072,'RELACION PAGO DE CAJA'!L$3:L$9173)+(SUMIF('RELACION PAGO DE CAJA'!B$3:B$9173,A10072,'RELACION PAGO DE CAJA'!M$3:M$408)+(SUMIF('RELACION PAGO DE CAJA'!B$3:B$9173,A10072,'RELACION PAGO DE CAJA'!N$3:N$9173)))))</f>
        <v>#REF!</v>
      </c>
    </row>
    <row r="10073" spans="1:10">
      <c r="A10073" s="16" t="str">
        <f t="shared" si="162"/>
        <v/>
      </c>
      <c r="B10073" s="93"/>
      <c r="C10073" s="97"/>
      <c r="D10073" s="25"/>
      <c r="E10073" s="91"/>
      <c r="F10073" s="98"/>
      <c r="G10073" s="23"/>
      <c r="H10073" s="23"/>
      <c r="I10073" s="23"/>
      <c r="J10073" s="14" t="e">
        <f ca="1">F10073-(G10073+(SUMIF('RELACION PAGO DE CAJA'!B$3:B$9173,A10073,'RELACION PAGO DE CAJA'!K$3:K$9173)+SUMIF('RELACION PAGO DE CAJA'!B$3:B$9173,A10073,'RELACION PAGO DE CAJA'!L$3:L$9173)+(SUMIF('RELACION PAGO DE CAJA'!B$3:B$9173,A10073,'RELACION PAGO DE CAJA'!M$3:M$408)+(SUMIF('RELACION PAGO DE CAJA'!B$3:B$9173,A10073,'RELACION PAGO DE CAJA'!N$3:N$9173)))))</f>
        <v>#REF!</v>
      </c>
    </row>
    <row r="10074" spans="1:10">
      <c r="A10074" s="16" t="str">
        <f t="shared" si="162"/>
        <v/>
      </c>
      <c r="B10074" s="93"/>
      <c r="C10074" s="97"/>
      <c r="D10074" s="25"/>
      <c r="E10074" s="91"/>
      <c r="F10074" s="98"/>
      <c r="G10074" s="23"/>
      <c r="H10074" s="23"/>
      <c r="I10074" s="23"/>
      <c r="J10074" s="14" t="e">
        <f ca="1">F10074-(G10074+(SUMIF('RELACION PAGO DE CAJA'!B$3:B$9173,A10074,'RELACION PAGO DE CAJA'!K$3:K$9173)+SUMIF('RELACION PAGO DE CAJA'!B$3:B$9173,A10074,'RELACION PAGO DE CAJA'!L$3:L$9173)+(SUMIF('RELACION PAGO DE CAJA'!B$3:B$9173,A10074,'RELACION PAGO DE CAJA'!M$3:M$408)+(SUMIF('RELACION PAGO DE CAJA'!B$3:B$9173,A10074,'RELACION PAGO DE CAJA'!N$3:N$9173)))))</f>
        <v>#REF!</v>
      </c>
    </row>
    <row r="10075" spans="1:10">
      <c r="A10075" s="16" t="str">
        <f t="shared" si="162"/>
        <v/>
      </c>
      <c r="B10075" s="93"/>
      <c r="C10075" s="97"/>
      <c r="D10075" s="25"/>
      <c r="E10075" s="91"/>
      <c r="F10075" s="98"/>
      <c r="G10075" s="23"/>
      <c r="H10075" s="23"/>
      <c r="I10075" s="23"/>
      <c r="J10075" s="14" t="e">
        <f ca="1">F10075-(G10075+(SUMIF('RELACION PAGO DE CAJA'!B$3:B$9173,A10075,'RELACION PAGO DE CAJA'!K$3:K$9173)+SUMIF('RELACION PAGO DE CAJA'!B$3:B$9173,A10075,'RELACION PAGO DE CAJA'!L$3:L$9173)+(SUMIF('RELACION PAGO DE CAJA'!B$3:B$9173,A10075,'RELACION PAGO DE CAJA'!M$3:M$408)+(SUMIF('RELACION PAGO DE CAJA'!B$3:B$9173,A10075,'RELACION PAGO DE CAJA'!N$3:N$9173)))))</f>
        <v>#REF!</v>
      </c>
    </row>
    <row r="10076" spans="1:10">
      <c r="A10076" s="16" t="str">
        <f t="shared" si="162"/>
        <v/>
      </c>
      <c r="B10076" s="93"/>
      <c r="C10076" s="97"/>
      <c r="D10076" s="25"/>
      <c r="E10076" s="91"/>
      <c r="F10076" s="98"/>
      <c r="G10076" s="23"/>
      <c r="H10076" s="23"/>
      <c r="I10076" s="23"/>
      <c r="J10076" s="14" t="e">
        <f ca="1">F10076-(G10076+(SUMIF('RELACION PAGO DE CAJA'!B$3:B$9173,A10076,'RELACION PAGO DE CAJA'!K$3:K$9173)+SUMIF('RELACION PAGO DE CAJA'!B$3:B$9173,A10076,'RELACION PAGO DE CAJA'!L$3:L$9173)+(SUMIF('RELACION PAGO DE CAJA'!B$3:B$9173,A10076,'RELACION PAGO DE CAJA'!M$3:M$408)+(SUMIF('RELACION PAGO DE CAJA'!B$3:B$9173,A10076,'RELACION PAGO DE CAJA'!N$3:N$9173)))))</f>
        <v>#REF!</v>
      </c>
    </row>
    <row r="10077" spans="1:10">
      <c r="A10077" s="16" t="str">
        <f t="shared" si="162"/>
        <v/>
      </c>
      <c r="B10077" s="93"/>
      <c r="C10077" s="97"/>
      <c r="D10077" s="25"/>
      <c r="E10077" s="91"/>
      <c r="F10077" s="98"/>
      <c r="G10077" s="23"/>
      <c r="H10077" s="23"/>
      <c r="I10077" s="23"/>
      <c r="J10077" s="14" t="e">
        <f ca="1">F10077-(G10077+(SUMIF('RELACION PAGO DE CAJA'!B$3:B$9173,A10077,'RELACION PAGO DE CAJA'!K$3:K$9173)+SUMIF('RELACION PAGO DE CAJA'!B$3:B$9173,A10077,'RELACION PAGO DE CAJA'!L$3:L$9173)+(SUMIF('RELACION PAGO DE CAJA'!B$3:B$9173,A10077,'RELACION PAGO DE CAJA'!M$3:M$408)+(SUMIF('RELACION PAGO DE CAJA'!B$3:B$9173,A10077,'RELACION PAGO DE CAJA'!N$3:N$9173)))))</f>
        <v>#REF!</v>
      </c>
    </row>
    <row r="10078" spans="1:10">
      <c r="A10078" s="16" t="str">
        <f t="shared" si="162"/>
        <v/>
      </c>
      <c r="B10078" s="93"/>
      <c r="C10078" s="97"/>
      <c r="D10078" s="25"/>
      <c r="E10078" s="91"/>
      <c r="F10078" s="98"/>
      <c r="G10078" s="23"/>
      <c r="H10078" s="23"/>
      <c r="I10078" s="23"/>
      <c r="J10078" s="14" t="e">
        <f ca="1">F10078-(G10078+(SUMIF('RELACION PAGO DE CAJA'!B$3:B$9173,A10078,'RELACION PAGO DE CAJA'!K$3:K$9173)+SUMIF('RELACION PAGO DE CAJA'!B$3:B$9173,A10078,'RELACION PAGO DE CAJA'!L$3:L$9173)+(SUMIF('RELACION PAGO DE CAJA'!B$3:B$9173,A10078,'RELACION PAGO DE CAJA'!M$3:M$408)+(SUMIF('RELACION PAGO DE CAJA'!B$3:B$9173,A10078,'RELACION PAGO DE CAJA'!N$3:N$9173)))))</f>
        <v>#REF!</v>
      </c>
    </row>
    <row r="10079" spans="1:10">
      <c r="A10079" s="16" t="str">
        <f t="shared" si="162"/>
        <v/>
      </c>
      <c r="B10079" s="93"/>
      <c r="C10079" s="97"/>
      <c r="D10079" s="25"/>
      <c r="E10079" s="91"/>
      <c r="F10079" s="98"/>
      <c r="G10079" s="23"/>
      <c r="H10079" s="23"/>
      <c r="I10079" s="23"/>
      <c r="J10079" s="14" t="e">
        <f ca="1">F10079-(G10079+(SUMIF('RELACION PAGO DE CAJA'!B$3:B$9173,A10079,'RELACION PAGO DE CAJA'!K$3:K$9173)+SUMIF('RELACION PAGO DE CAJA'!B$3:B$9173,A10079,'RELACION PAGO DE CAJA'!L$3:L$9173)+(SUMIF('RELACION PAGO DE CAJA'!B$3:B$9173,A10079,'RELACION PAGO DE CAJA'!M$3:M$408)+(SUMIF('RELACION PAGO DE CAJA'!B$3:B$9173,A10079,'RELACION PAGO DE CAJA'!N$3:N$9173)))))</f>
        <v>#REF!</v>
      </c>
    </row>
    <row r="10080" spans="1:10">
      <c r="A10080" s="16" t="str">
        <f t="shared" si="162"/>
        <v/>
      </c>
      <c r="B10080" s="93"/>
      <c r="C10080" s="97"/>
      <c r="D10080" s="25"/>
      <c r="E10080" s="91"/>
      <c r="F10080" s="98"/>
      <c r="G10080" s="23"/>
      <c r="H10080" s="23"/>
      <c r="I10080" s="23"/>
      <c r="J10080" s="14" t="e">
        <f ca="1">F10080-(G10080+(SUMIF('RELACION PAGO DE CAJA'!B$3:B$9173,A10080,'RELACION PAGO DE CAJA'!K$3:K$9173)+SUMIF('RELACION PAGO DE CAJA'!B$3:B$9173,A10080,'RELACION PAGO DE CAJA'!L$3:L$9173)+(SUMIF('RELACION PAGO DE CAJA'!B$3:B$9173,A10080,'RELACION PAGO DE CAJA'!M$3:M$408)+(SUMIF('RELACION PAGO DE CAJA'!B$3:B$9173,A10080,'RELACION PAGO DE CAJA'!N$3:N$9173)))))</f>
        <v>#REF!</v>
      </c>
    </row>
    <row r="10081" spans="1:10">
      <c r="A10081" s="16" t="str">
        <f t="shared" si="162"/>
        <v/>
      </c>
      <c r="B10081" s="93"/>
      <c r="C10081" s="97"/>
      <c r="D10081" s="25"/>
      <c r="E10081" s="91"/>
      <c r="F10081" s="98"/>
      <c r="G10081" s="23"/>
      <c r="H10081" s="23"/>
      <c r="I10081" s="23"/>
      <c r="J10081" s="14" t="e">
        <f ca="1">F10081-(G10081+(SUMIF('RELACION PAGO DE CAJA'!B$3:B$9173,A10081,'RELACION PAGO DE CAJA'!K$3:K$9173)+SUMIF('RELACION PAGO DE CAJA'!B$3:B$9173,A10081,'RELACION PAGO DE CAJA'!L$3:L$9173)+(SUMIF('RELACION PAGO DE CAJA'!B$3:B$9173,A10081,'RELACION PAGO DE CAJA'!M$3:M$408)+(SUMIF('RELACION PAGO DE CAJA'!B$3:B$9173,A10081,'RELACION PAGO DE CAJA'!N$3:N$9173)))))</f>
        <v>#REF!</v>
      </c>
    </row>
    <row r="10082" spans="1:10">
      <c r="A10082" s="16" t="str">
        <f t="shared" si="162"/>
        <v/>
      </c>
      <c r="B10082" s="93"/>
      <c r="C10082" s="97"/>
      <c r="D10082" s="25"/>
      <c r="E10082" s="91"/>
      <c r="F10082" s="98"/>
      <c r="G10082" s="23"/>
      <c r="H10082" s="23"/>
      <c r="I10082" s="23"/>
      <c r="J10082" s="14" t="e">
        <f ca="1">F10082-(G10082+(SUMIF('RELACION PAGO DE CAJA'!B$3:B$9173,A10082,'RELACION PAGO DE CAJA'!K$3:K$9173)+SUMIF('RELACION PAGO DE CAJA'!B$3:B$9173,A10082,'RELACION PAGO DE CAJA'!L$3:L$9173)+(SUMIF('RELACION PAGO DE CAJA'!B$3:B$9173,A10082,'RELACION PAGO DE CAJA'!M$3:M$408)+(SUMIF('RELACION PAGO DE CAJA'!B$3:B$9173,A10082,'RELACION PAGO DE CAJA'!N$3:N$9173)))))</f>
        <v>#REF!</v>
      </c>
    </row>
    <row r="10083" spans="1:10">
      <c r="A10083" s="16" t="str">
        <f t="shared" si="162"/>
        <v/>
      </c>
      <c r="B10083" s="93"/>
      <c r="C10083" s="97"/>
      <c r="D10083" s="25"/>
      <c r="E10083" s="91"/>
      <c r="F10083" s="98"/>
      <c r="G10083" s="23"/>
      <c r="H10083" s="23"/>
      <c r="I10083" s="23"/>
      <c r="J10083" s="14" t="e">
        <f ca="1">F10083-(G10083+(SUMIF('RELACION PAGO DE CAJA'!B$3:B$9173,A10083,'RELACION PAGO DE CAJA'!K$3:K$9173)+SUMIF('RELACION PAGO DE CAJA'!B$3:B$9173,A10083,'RELACION PAGO DE CAJA'!L$3:L$9173)+(SUMIF('RELACION PAGO DE CAJA'!B$3:B$9173,A10083,'RELACION PAGO DE CAJA'!M$3:M$408)+(SUMIF('RELACION PAGO DE CAJA'!B$3:B$9173,A10083,'RELACION PAGO DE CAJA'!N$3:N$9173)))))</f>
        <v>#REF!</v>
      </c>
    </row>
    <row r="10084" spans="1:10">
      <c r="A10084" s="16" t="str">
        <f t="shared" si="162"/>
        <v/>
      </c>
      <c r="B10084" s="93"/>
      <c r="C10084" s="97"/>
      <c r="D10084" s="25"/>
      <c r="E10084" s="91"/>
      <c r="F10084" s="98"/>
      <c r="G10084" s="23"/>
      <c r="H10084" s="23"/>
      <c r="I10084" s="23"/>
      <c r="J10084" s="14" t="e">
        <f ca="1">F10084-(G10084+(SUMIF('RELACION PAGO DE CAJA'!B$3:B$9173,A10084,'RELACION PAGO DE CAJA'!K$3:K$9173)+SUMIF('RELACION PAGO DE CAJA'!B$3:B$9173,A10084,'RELACION PAGO DE CAJA'!L$3:L$9173)+(SUMIF('RELACION PAGO DE CAJA'!B$3:B$9173,A10084,'RELACION PAGO DE CAJA'!M$3:M$408)+(SUMIF('RELACION PAGO DE CAJA'!B$3:B$9173,A10084,'RELACION PAGO DE CAJA'!N$3:N$9173)))))</f>
        <v>#REF!</v>
      </c>
    </row>
    <row r="10085" spans="1:10">
      <c r="A10085" s="16" t="str">
        <f t="shared" si="162"/>
        <v/>
      </c>
      <c r="B10085" s="93"/>
      <c r="C10085" s="97"/>
      <c r="D10085" s="25"/>
      <c r="E10085" s="91"/>
      <c r="F10085" s="98"/>
      <c r="G10085" s="23"/>
      <c r="H10085" s="23"/>
      <c r="I10085" s="23"/>
      <c r="J10085" s="14" t="e">
        <f ca="1">F10085-(G10085+(SUMIF('RELACION PAGO DE CAJA'!B$3:B$9173,A10085,'RELACION PAGO DE CAJA'!K$3:K$9173)+SUMIF('RELACION PAGO DE CAJA'!B$3:B$9173,A10085,'RELACION PAGO DE CAJA'!L$3:L$9173)+(SUMIF('RELACION PAGO DE CAJA'!B$3:B$9173,A10085,'RELACION PAGO DE CAJA'!M$3:M$408)+(SUMIF('RELACION PAGO DE CAJA'!B$3:B$9173,A10085,'RELACION PAGO DE CAJA'!N$3:N$9173)))))</f>
        <v>#REF!</v>
      </c>
    </row>
    <row r="10086" spans="1:10">
      <c r="A10086" s="16" t="str">
        <f t="shared" si="162"/>
        <v/>
      </c>
      <c r="B10086" s="93"/>
      <c r="C10086" s="97"/>
      <c r="D10086" s="25"/>
      <c r="E10086" s="91"/>
      <c r="F10086" s="98"/>
      <c r="G10086" s="23"/>
      <c r="H10086" s="23"/>
      <c r="I10086" s="23"/>
      <c r="J10086" s="14" t="e">
        <f ca="1">F10086-(G10086+(SUMIF('RELACION PAGO DE CAJA'!B$3:B$9173,A10086,'RELACION PAGO DE CAJA'!K$3:K$9173)+SUMIF('RELACION PAGO DE CAJA'!B$3:B$9173,A10086,'RELACION PAGO DE CAJA'!L$3:L$9173)+(SUMIF('RELACION PAGO DE CAJA'!B$3:B$9173,A10086,'RELACION PAGO DE CAJA'!M$3:M$408)+(SUMIF('RELACION PAGO DE CAJA'!B$3:B$9173,A10086,'RELACION PAGO DE CAJA'!N$3:N$9173)))))</f>
        <v>#REF!</v>
      </c>
    </row>
    <row r="10087" spans="1:10">
      <c r="A10087" s="16" t="str">
        <f t="shared" si="162"/>
        <v/>
      </c>
      <c r="B10087" s="93"/>
      <c r="C10087" s="97"/>
      <c r="D10087" s="25"/>
      <c r="E10087" s="91"/>
      <c r="F10087" s="98"/>
      <c r="G10087" s="23"/>
      <c r="H10087" s="23"/>
      <c r="I10087" s="23"/>
      <c r="J10087" s="14" t="e">
        <f ca="1">F10087-(G10087+(SUMIF('RELACION PAGO DE CAJA'!B$3:B$9173,A10087,'RELACION PAGO DE CAJA'!K$3:K$9173)+SUMIF('RELACION PAGO DE CAJA'!B$3:B$9173,A10087,'RELACION PAGO DE CAJA'!L$3:L$9173)+(SUMIF('RELACION PAGO DE CAJA'!B$3:B$9173,A10087,'RELACION PAGO DE CAJA'!M$3:M$408)+(SUMIF('RELACION PAGO DE CAJA'!B$3:B$9173,A10087,'RELACION PAGO DE CAJA'!N$3:N$9173)))))</f>
        <v>#REF!</v>
      </c>
    </row>
    <row r="10088" spans="1:10">
      <c r="A10088" s="16" t="str">
        <f t="shared" si="162"/>
        <v/>
      </c>
      <c r="B10088" s="93"/>
      <c r="C10088" s="97"/>
      <c r="D10088" s="25"/>
      <c r="E10088" s="91"/>
      <c r="F10088" s="98"/>
      <c r="G10088" s="23"/>
      <c r="H10088" s="23"/>
      <c r="I10088" s="23"/>
      <c r="J10088" s="14" t="e">
        <f ca="1">F10088-(G10088+(SUMIF('RELACION PAGO DE CAJA'!B$3:B$9173,A10088,'RELACION PAGO DE CAJA'!K$3:K$9173)+SUMIF('RELACION PAGO DE CAJA'!B$3:B$9173,A10088,'RELACION PAGO DE CAJA'!L$3:L$9173)+(SUMIF('RELACION PAGO DE CAJA'!B$3:B$9173,A10088,'RELACION PAGO DE CAJA'!M$3:M$408)+(SUMIF('RELACION PAGO DE CAJA'!B$3:B$9173,A10088,'RELACION PAGO DE CAJA'!N$3:N$9173)))))</f>
        <v>#REF!</v>
      </c>
    </row>
    <row r="10089" spans="1:10">
      <c r="A10089" s="16" t="str">
        <f t="shared" si="162"/>
        <v/>
      </c>
      <c r="B10089" s="93"/>
      <c r="C10089" s="97"/>
      <c r="D10089" s="25"/>
      <c r="E10089" s="91"/>
      <c r="F10089" s="98"/>
      <c r="G10089" s="23"/>
      <c r="H10089" s="23"/>
      <c r="I10089" s="23"/>
      <c r="J10089" s="14" t="e">
        <f ca="1">F10089-(G10089+(SUMIF('RELACION PAGO DE CAJA'!B$3:B$9173,A10089,'RELACION PAGO DE CAJA'!K$3:K$9173)+SUMIF('RELACION PAGO DE CAJA'!B$3:B$9173,A10089,'RELACION PAGO DE CAJA'!L$3:L$9173)+(SUMIF('RELACION PAGO DE CAJA'!B$3:B$9173,A10089,'RELACION PAGO DE CAJA'!M$3:M$408)+(SUMIF('RELACION PAGO DE CAJA'!B$3:B$9173,A10089,'RELACION PAGO DE CAJA'!N$3:N$9173)))))</f>
        <v>#REF!</v>
      </c>
    </row>
    <row r="10090" spans="1:10">
      <c r="A10090" s="16" t="str">
        <f t="shared" si="162"/>
        <v/>
      </c>
      <c r="B10090" s="93"/>
      <c r="C10090" s="97"/>
      <c r="D10090" s="25"/>
      <c r="E10090" s="91"/>
      <c r="F10090" s="98"/>
      <c r="G10090" s="23"/>
      <c r="H10090" s="23"/>
      <c r="I10090" s="23"/>
      <c r="J10090" s="14" t="e">
        <f ca="1">F10090-(G10090+(SUMIF('RELACION PAGO DE CAJA'!B$3:B$9173,A10090,'RELACION PAGO DE CAJA'!K$3:K$9173)+SUMIF('RELACION PAGO DE CAJA'!B$3:B$9173,A10090,'RELACION PAGO DE CAJA'!L$3:L$9173)+(SUMIF('RELACION PAGO DE CAJA'!B$3:B$9173,A10090,'RELACION PAGO DE CAJA'!M$3:M$408)+(SUMIF('RELACION PAGO DE CAJA'!B$3:B$9173,A10090,'RELACION PAGO DE CAJA'!N$3:N$9173)))))</f>
        <v>#REF!</v>
      </c>
    </row>
    <row r="10091" spans="1:10">
      <c r="A10091" s="16" t="str">
        <f t="shared" si="162"/>
        <v/>
      </c>
      <c r="B10091" s="93"/>
      <c r="C10091" s="97"/>
      <c r="D10091" s="25"/>
      <c r="E10091" s="91"/>
      <c r="F10091" s="98"/>
      <c r="G10091" s="23"/>
      <c r="H10091" s="23"/>
      <c r="I10091" s="23"/>
      <c r="J10091" s="14" t="e">
        <f ca="1">F10091-(G10091+(SUMIF('RELACION PAGO DE CAJA'!B$3:B$9173,A10091,'RELACION PAGO DE CAJA'!K$3:K$9173)+SUMIF('RELACION PAGO DE CAJA'!B$3:B$9173,A10091,'RELACION PAGO DE CAJA'!L$3:L$9173)+(SUMIF('RELACION PAGO DE CAJA'!B$3:B$9173,A10091,'RELACION PAGO DE CAJA'!M$3:M$408)+(SUMIF('RELACION PAGO DE CAJA'!B$3:B$9173,A10091,'RELACION PAGO DE CAJA'!N$3:N$9173)))))</f>
        <v>#REF!</v>
      </c>
    </row>
    <row r="10092" spans="1:10">
      <c r="A10092" s="16" t="str">
        <f t="shared" si="162"/>
        <v/>
      </c>
      <c r="B10092" s="93"/>
      <c r="C10092" s="97"/>
      <c r="D10092" s="25"/>
      <c r="E10092" s="91"/>
      <c r="F10092" s="98"/>
      <c r="G10092" s="23"/>
      <c r="H10092" s="23"/>
      <c r="I10092" s="23"/>
      <c r="J10092" s="14" t="e">
        <f ca="1">F10092-(G10092+(SUMIF('RELACION PAGO DE CAJA'!B$3:B$9173,A10092,'RELACION PAGO DE CAJA'!K$3:K$9173)+SUMIF('RELACION PAGO DE CAJA'!B$3:B$9173,A10092,'RELACION PAGO DE CAJA'!L$3:L$9173)+(SUMIF('RELACION PAGO DE CAJA'!B$3:B$9173,A10092,'RELACION PAGO DE CAJA'!M$3:M$408)+(SUMIF('RELACION PAGO DE CAJA'!B$3:B$9173,A10092,'RELACION PAGO DE CAJA'!N$3:N$9173)))))</f>
        <v>#REF!</v>
      </c>
    </row>
    <row r="10093" spans="1:10">
      <c r="A10093" s="16" t="str">
        <f t="shared" si="162"/>
        <v/>
      </c>
      <c r="B10093" s="93"/>
      <c r="C10093" s="97"/>
      <c r="D10093" s="25"/>
      <c r="E10093" s="91"/>
      <c r="F10093" s="98"/>
      <c r="G10093" s="23"/>
      <c r="H10093" s="23"/>
      <c r="I10093" s="23"/>
      <c r="J10093" s="14" t="e">
        <f ca="1">F10093-(G10093+(SUMIF('RELACION PAGO DE CAJA'!B$3:B$9173,A10093,'RELACION PAGO DE CAJA'!K$3:K$9173)+SUMIF('RELACION PAGO DE CAJA'!B$3:B$9173,A10093,'RELACION PAGO DE CAJA'!L$3:L$9173)+(SUMIF('RELACION PAGO DE CAJA'!B$3:B$9173,A10093,'RELACION PAGO DE CAJA'!M$3:M$408)+(SUMIF('RELACION PAGO DE CAJA'!B$3:B$9173,A10093,'RELACION PAGO DE CAJA'!N$3:N$9173)))))</f>
        <v>#REF!</v>
      </c>
    </row>
    <row r="10094" spans="1:10">
      <c r="A10094" s="16" t="str">
        <f t="shared" si="162"/>
        <v/>
      </c>
      <c r="B10094" s="93"/>
      <c r="C10094" s="97"/>
      <c r="D10094" s="25"/>
      <c r="E10094" s="91"/>
      <c r="F10094" s="98"/>
      <c r="G10094" s="23"/>
      <c r="H10094" s="23"/>
      <c r="I10094" s="23"/>
      <c r="J10094" s="14" t="e">
        <f ca="1">F10094-(G10094+(SUMIF('RELACION PAGO DE CAJA'!B$3:B$9173,A10094,'RELACION PAGO DE CAJA'!K$3:K$9173)+SUMIF('RELACION PAGO DE CAJA'!B$3:B$9173,A10094,'RELACION PAGO DE CAJA'!L$3:L$9173)+(SUMIF('RELACION PAGO DE CAJA'!B$3:B$9173,A10094,'RELACION PAGO DE CAJA'!M$3:M$408)+(SUMIF('RELACION PAGO DE CAJA'!B$3:B$9173,A10094,'RELACION PAGO DE CAJA'!N$3:N$9173)))))</f>
        <v>#REF!</v>
      </c>
    </row>
    <row r="10095" spans="1:10">
      <c r="A10095" s="16" t="str">
        <f t="shared" si="162"/>
        <v/>
      </c>
      <c r="B10095" s="93"/>
      <c r="C10095" s="97"/>
      <c r="D10095" s="25"/>
      <c r="E10095" s="91"/>
      <c r="F10095" s="98"/>
      <c r="G10095" s="23"/>
      <c r="H10095" s="23"/>
      <c r="I10095" s="23"/>
      <c r="J10095" s="14" t="e">
        <f ca="1">F10095-(G10095+(SUMIF('RELACION PAGO DE CAJA'!B$3:B$9173,A10095,'RELACION PAGO DE CAJA'!K$3:K$9173)+SUMIF('RELACION PAGO DE CAJA'!B$3:B$9173,A10095,'RELACION PAGO DE CAJA'!L$3:L$9173)+(SUMIF('RELACION PAGO DE CAJA'!B$3:B$9173,A10095,'RELACION PAGO DE CAJA'!M$3:M$408)+(SUMIF('RELACION PAGO DE CAJA'!B$3:B$9173,A10095,'RELACION PAGO DE CAJA'!N$3:N$9173)))))</f>
        <v>#REF!</v>
      </c>
    </row>
    <row r="10096" spans="1:10">
      <c r="A10096" s="16" t="str">
        <f t="shared" si="162"/>
        <v/>
      </c>
      <c r="B10096" s="93"/>
      <c r="C10096" s="97"/>
      <c r="D10096" s="25"/>
      <c r="E10096" s="91"/>
      <c r="F10096" s="98"/>
      <c r="G10096" s="23"/>
      <c r="H10096" s="23"/>
      <c r="I10096" s="23"/>
      <c r="J10096" s="14" t="e">
        <f ca="1">F10096-(G10096+(SUMIF('RELACION PAGO DE CAJA'!B$3:B$9173,A10096,'RELACION PAGO DE CAJA'!K$3:K$9173)+SUMIF('RELACION PAGO DE CAJA'!B$3:B$9173,A10096,'RELACION PAGO DE CAJA'!L$3:L$9173)+(SUMIF('RELACION PAGO DE CAJA'!B$3:B$9173,A10096,'RELACION PAGO DE CAJA'!M$3:M$408)+(SUMIF('RELACION PAGO DE CAJA'!B$3:B$9173,A10096,'RELACION PAGO DE CAJA'!N$3:N$9173)))))</f>
        <v>#REF!</v>
      </c>
    </row>
    <row r="10097" spans="1:10">
      <c r="A10097" s="16" t="str">
        <f t="shared" si="162"/>
        <v/>
      </c>
      <c r="B10097" s="93"/>
      <c r="C10097" s="97"/>
      <c r="D10097" s="25"/>
      <c r="E10097" s="91"/>
      <c r="F10097" s="98"/>
      <c r="G10097" s="23"/>
      <c r="H10097" s="23"/>
      <c r="I10097" s="23"/>
      <c r="J10097" s="14" t="e">
        <f ca="1">F10097-(G10097+(SUMIF('RELACION PAGO DE CAJA'!B$3:B$9173,A10097,'RELACION PAGO DE CAJA'!K$3:K$9173)+SUMIF('RELACION PAGO DE CAJA'!B$3:B$9173,A10097,'RELACION PAGO DE CAJA'!L$3:L$9173)+(SUMIF('RELACION PAGO DE CAJA'!B$3:B$9173,A10097,'RELACION PAGO DE CAJA'!M$3:M$408)+(SUMIF('RELACION PAGO DE CAJA'!B$3:B$9173,A10097,'RELACION PAGO DE CAJA'!N$3:N$9173)))))</f>
        <v>#REF!</v>
      </c>
    </row>
    <row r="10098" spans="1:10">
      <c r="A10098" s="16" t="str">
        <f t="shared" si="162"/>
        <v/>
      </c>
      <c r="B10098" s="93"/>
      <c r="C10098" s="97"/>
      <c r="D10098" s="25"/>
      <c r="E10098" s="91"/>
      <c r="F10098" s="98"/>
      <c r="G10098" s="23"/>
      <c r="H10098" s="23"/>
      <c r="I10098" s="23"/>
      <c r="J10098" s="14" t="e">
        <f ca="1">F10098-(G10098+(SUMIF('RELACION PAGO DE CAJA'!B$3:B$9173,A10098,'RELACION PAGO DE CAJA'!K$3:K$9173)+SUMIF('RELACION PAGO DE CAJA'!B$3:B$9173,A10098,'RELACION PAGO DE CAJA'!L$3:L$9173)+(SUMIF('RELACION PAGO DE CAJA'!B$3:B$9173,A10098,'RELACION PAGO DE CAJA'!M$3:M$408)+(SUMIF('RELACION PAGO DE CAJA'!B$3:B$9173,A10098,'RELACION PAGO DE CAJA'!N$3:N$9173)))))</f>
        <v>#REF!</v>
      </c>
    </row>
    <row r="10099" spans="1:10">
      <c r="A10099" s="16" t="str">
        <f t="shared" si="162"/>
        <v/>
      </c>
      <c r="B10099" s="93"/>
      <c r="C10099" s="97"/>
      <c r="D10099" s="25"/>
      <c r="E10099" s="91"/>
      <c r="F10099" s="98"/>
      <c r="G10099" s="23"/>
      <c r="H10099" s="23"/>
      <c r="I10099" s="23"/>
      <c r="J10099" s="14" t="e">
        <f ca="1">F10099-(G10099+(SUMIF('RELACION PAGO DE CAJA'!B$3:B$9173,A10099,'RELACION PAGO DE CAJA'!K$3:K$9173)+SUMIF('RELACION PAGO DE CAJA'!B$3:B$9173,A10099,'RELACION PAGO DE CAJA'!L$3:L$9173)+(SUMIF('RELACION PAGO DE CAJA'!B$3:B$9173,A10099,'RELACION PAGO DE CAJA'!M$3:M$408)+(SUMIF('RELACION PAGO DE CAJA'!B$3:B$9173,A10099,'RELACION PAGO DE CAJA'!N$3:N$9173)))))</f>
        <v>#REF!</v>
      </c>
    </row>
    <row r="10100" spans="1:10">
      <c r="A10100" s="16" t="str">
        <f t="shared" si="162"/>
        <v/>
      </c>
      <c r="B10100" s="93"/>
      <c r="C10100" s="97"/>
      <c r="D10100" s="25"/>
      <c r="E10100" s="91"/>
      <c r="F10100" s="98"/>
      <c r="G10100" s="23"/>
      <c r="H10100" s="23"/>
      <c r="I10100" s="23"/>
      <c r="J10100" s="14" t="e">
        <f ca="1">F10100-(G10100+(SUMIF('RELACION PAGO DE CAJA'!B$3:B$9173,A10100,'RELACION PAGO DE CAJA'!K$3:K$9173)+SUMIF('RELACION PAGO DE CAJA'!B$3:B$9173,A10100,'RELACION PAGO DE CAJA'!L$3:L$9173)+(SUMIF('RELACION PAGO DE CAJA'!B$3:B$9173,A10100,'RELACION PAGO DE CAJA'!M$3:M$408)+(SUMIF('RELACION PAGO DE CAJA'!B$3:B$9173,A10100,'RELACION PAGO DE CAJA'!N$3:N$9173)))))</f>
        <v>#REF!</v>
      </c>
    </row>
    <row r="10101" spans="1:10">
      <c r="A10101" s="16" t="str">
        <f t="shared" si="162"/>
        <v/>
      </c>
      <c r="B10101" s="93"/>
      <c r="C10101" s="97"/>
      <c r="D10101" s="25"/>
      <c r="E10101" s="91"/>
      <c r="F10101" s="98"/>
      <c r="G10101" s="23"/>
      <c r="H10101" s="23"/>
      <c r="I10101" s="23"/>
      <c r="J10101" s="14" t="e">
        <f ca="1">F10101-(G10101+(SUMIF('RELACION PAGO DE CAJA'!B$3:B$9173,A10101,'RELACION PAGO DE CAJA'!K$3:K$9173)+SUMIF('RELACION PAGO DE CAJA'!B$3:B$9173,A10101,'RELACION PAGO DE CAJA'!L$3:L$9173)+(SUMIF('RELACION PAGO DE CAJA'!B$3:B$9173,A10101,'RELACION PAGO DE CAJA'!M$3:M$408)+(SUMIF('RELACION PAGO DE CAJA'!B$3:B$9173,A10101,'RELACION PAGO DE CAJA'!N$3:N$9173)))))</f>
        <v>#REF!</v>
      </c>
    </row>
    <row r="10102" spans="1:10">
      <c r="A10102" s="16" t="str">
        <f t="shared" si="162"/>
        <v/>
      </c>
      <c r="B10102" s="93"/>
      <c r="C10102" s="97"/>
      <c r="D10102" s="25"/>
      <c r="E10102" s="91"/>
      <c r="F10102" s="98"/>
      <c r="G10102" s="23"/>
      <c r="H10102" s="23"/>
      <c r="I10102" s="23"/>
      <c r="J10102" s="14" t="e">
        <f ca="1">F10102-(G10102+(SUMIF('RELACION PAGO DE CAJA'!B$3:B$9173,A10102,'RELACION PAGO DE CAJA'!K$3:K$9173)+SUMIF('RELACION PAGO DE CAJA'!B$3:B$9173,A10102,'RELACION PAGO DE CAJA'!L$3:L$9173)+(SUMIF('RELACION PAGO DE CAJA'!B$3:B$9173,A10102,'RELACION PAGO DE CAJA'!M$3:M$408)+(SUMIF('RELACION PAGO DE CAJA'!B$3:B$9173,A10102,'RELACION PAGO DE CAJA'!N$3:N$9173)))))</f>
        <v>#REF!</v>
      </c>
    </row>
    <row r="10103" spans="1:10">
      <c r="A10103" s="16" t="str">
        <f t="shared" si="162"/>
        <v/>
      </c>
      <c r="B10103" s="93"/>
      <c r="C10103" s="97"/>
      <c r="D10103" s="25"/>
      <c r="E10103" s="91"/>
      <c r="F10103" s="98"/>
      <c r="G10103" s="23"/>
      <c r="H10103" s="23"/>
      <c r="I10103" s="23"/>
      <c r="J10103" s="14" t="e">
        <f ca="1">F10103-(G10103+(SUMIF('RELACION PAGO DE CAJA'!B$3:B$9173,A10103,'RELACION PAGO DE CAJA'!K$3:K$9173)+SUMIF('RELACION PAGO DE CAJA'!B$3:B$9173,A10103,'RELACION PAGO DE CAJA'!L$3:L$9173)+(SUMIF('RELACION PAGO DE CAJA'!B$3:B$9173,A10103,'RELACION PAGO DE CAJA'!M$3:M$408)+(SUMIF('RELACION PAGO DE CAJA'!B$3:B$9173,A10103,'RELACION PAGO DE CAJA'!N$3:N$9173)))))</f>
        <v>#REF!</v>
      </c>
    </row>
    <row r="10104" spans="1:10">
      <c r="A10104" s="16" t="str">
        <f t="shared" si="162"/>
        <v/>
      </c>
      <c r="B10104" s="93"/>
      <c r="C10104" s="97"/>
      <c r="D10104" s="25"/>
      <c r="E10104" s="91"/>
      <c r="F10104" s="98"/>
      <c r="G10104" s="23"/>
      <c r="H10104" s="23"/>
      <c r="I10104" s="23"/>
      <c r="J10104" s="14" t="e">
        <f ca="1">F10104-(G10104+(SUMIF('RELACION PAGO DE CAJA'!B$3:B$9173,A10104,'RELACION PAGO DE CAJA'!K$3:K$9173)+SUMIF('RELACION PAGO DE CAJA'!B$3:B$9173,A10104,'RELACION PAGO DE CAJA'!L$3:L$9173)+(SUMIF('RELACION PAGO DE CAJA'!B$3:B$9173,A10104,'RELACION PAGO DE CAJA'!M$3:M$408)+(SUMIF('RELACION PAGO DE CAJA'!B$3:B$9173,A10104,'RELACION PAGO DE CAJA'!N$3:N$9173)))))</f>
        <v>#REF!</v>
      </c>
    </row>
    <row r="10105" spans="1:10">
      <c r="A10105" s="16" t="str">
        <f t="shared" si="162"/>
        <v/>
      </c>
      <c r="B10105" s="93"/>
      <c r="C10105" s="97"/>
      <c r="D10105" s="25"/>
      <c r="E10105" s="91"/>
      <c r="F10105" s="98"/>
      <c r="G10105" s="23"/>
      <c r="H10105" s="23"/>
      <c r="I10105" s="23"/>
      <c r="J10105" s="14" t="e">
        <f ca="1">F10105-(G10105+(SUMIF('RELACION PAGO DE CAJA'!B$3:B$9173,A10105,'RELACION PAGO DE CAJA'!K$3:K$9173)+SUMIF('RELACION PAGO DE CAJA'!B$3:B$9173,A10105,'RELACION PAGO DE CAJA'!L$3:L$9173)+(SUMIF('RELACION PAGO DE CAJA'!B$3:B$9173,A10105,'RELACION PAGO DE CAJA'!M$3:M$408)+(SUMIF('RELACION PAGO DE CAJA'!B$3:B$9173,A10105,'RELACION PAGO DE CAJA'!N$3:N$9173)))))</f>
        <v>#REF!</v>
      </c>
    </row>
    <row r="10106" spans="1:10">
      <c r="A10106" s="16" t="str">
        <f t="shared" si="162"/>
        <v/>
      </c>
      <c r="B10106" s="93"/>
      <c r="C10106" s="97"/>
      <c r="D10106" s="25"/>
      <c r="E10106" s="91"/>
      <c r="F10106" s="98"/>
      <c r="G10106" s="23"/>
      <c r="H10106" s="23"/>
      <c r="I10106" s="23"/>
      <c r="J10106" s="14" t="e">
        <f ca="1">F10106-(G10106+(SUMIF('RELACION PAGO DE CAJA'!B$3:B$9173,A10106,'RELACION PAGO DE CAJA'!K$3:K$9173)+SUMIF('RELACION PAGO DE CAJA'!B$3:B$9173,A10106,'RELACION PAGO DE CAJA'!L$3:L$9173)+(SUMIF('RELACION PAGO DE CAJA'!B$3:B$9173,A10106,'RELACION PAGO DE CAJA'!M$3:M$408)+(SUMIF('RELACION PAGO DE CAJA'!B$3:B$9173,A10106,'RELACION PAGO DE CAJA'!N$3:N$9173)))))</f>
        <v>#REF!</v>
      </c>
    </row>
    <row r="10107" spans="1:10">
      <c r="A10107" s="16" t="str">
        <f t="shared" si="162"/>
        <v/>
      </c>
      <c r="B10107" s="93"/>
      <c r="C10107" s="97"/>
      <c r="D10107" s="25"/>
      <c r="E10107" s="91"/>
      <c r="F10107" s="98"/>
      <c r="G10107" s="23"/>
      <c r="H10107" s="23"/>
      <c r="I10107" s="23"/>
      <c r="J10107" s="14" t="e">
        <f ca="1">F10107-(G10107+(SUMIF('RELACION PAGO DE CAJA'!B$3:B$9173,A10107,'RELACION PAGO DE CAJA'!K$3:K$9173)+SUMIF('RELACION PAGO DE CAJA'!B$3:B$9173,A10107,'RELACION PAGO DE CAJA'!L$3:L$9173)+(SUMIF('RELACION PAGO DE CAJA'!B$3:B$9173,A10107,'RELACION PAGO DE CAJA'!M$3:M$408)+(SUMIF('RELACION PAGO DE CAJA'!B$3:B$9173,A10107,'RELACION PAGO DE CAJA'!N$3:N$9173)))))</f>
        <v>#REF!</v>
      </c>
    </row>
    <row r="10108" spans="1:10">
      <c r="A10108" s="16" t="str">
        <f t="shared" si="162"/>
        <v/>
      </c>
      <c r="B10108" s="93"/>
      <c r="C10108" s="97"/>
      <c r="D10108" s="25"/>
      <c r="E10108" s="91"/>
      <c r="F10108" s="98"/>
      <c r="G10108" s="23"/>
      <c r="H10108" s="23"/>
      <c r="I10108" s="23"/>
      <c r="J10108" s="14" t="e">
        <f ca="1">F10108-(G10108+(SUMIF('RELACION PAGO DE CAJA'!B$3:B$9173,A10108,'RELACION PAGO DE CAJA'!K$3:K$9173)+SUMIF('RELACION PAGO DE CAJA'!B$3:B$9173,A10108,'RELACION PAGO DE CAJA'!L$3:L$9173)+(SUMIF('RELACION PAGO DE CAJA'!B$3:B$9173,A10108,'RELACION PAGO DE CAJA'!M$3:M$408)+(SUMIF('RELACION PAGO DE CAJA'!B$3:B$9173,A10108,'RELACION PAGO DE CAJA'!N$3:N$9173)))))</f>
        <v>#REF!</v>
      </c>
    </row>
    <row r="10109" spans="1:10">
      <c r="A10109" s="16" t="str">
        <f t="shared" si="162"/>
        <v/>
      </c>
      <c r="B10109" s="93"/>
      <c r="C10109" s="97"/>
      <c r="D10109" s="25"/>
      <c r="E10109" s="91"/>
      <c r="F10109" s="98"/>
      <c r="G10109" s="23"/>
      <c r="H10109" s="23"/>
      <c r="I10109" s="23"/>
      <c r="J10109" s="14" t="e">
        <f ca="1">F10109-(G10109+(SUMIF('RELACION PAGO DE CAJA'!B$3:B$9173,A10109,'RELACION PAGO DE CAJA'!K$3:K$9173)+SUMIF('RELACION PAGO DE CAJA'!B$3:B$9173,A10109,'RELACION PAGO DE CAJA'!L$3:L$9173)+(SUMIF('RELACION PAGO DE CAJA'!B$3:B$9173,A10109,'RELACION PAGO DE CAJA'!M$3:M$408)+(SUMIF('RELACION PAGO DE CAJA'!B$3:B$9173,A10109,'RELACION PAGO DE CAJA'!N$3:N$9173)))))</f>
        <v>#REF!</v>
      </c>
    </row>
    <row r="10110" spans="1:10">
      <c r="A10110" s="16" t="str">
        <f t="shared" si="162"/>
        <v/>
      </c>
      <c r="B10110" s="93"/>
      <c r="C10110" s="97"/>
      <c r="D10110" s="25"/>
      <c r="E10110" s="91"/>
      <c r="F10110" s="98"/>
      <c r="G10110" s="23"/>
      <c r="H10110" s="23"/>
      <c r="I10110" s="23"/>
      <c r="J10110" s="14" t="e">
        <f ca="1">F10110-(G10110+(SUMIF('RELACION PAGO DE CAJA'!B$3:B$9173,A10110,'RELACION PAGO DE CAJA'!K$3:K$9173)+SUMIF('RELACION PAGO DE CAJA'!B$3:B$9173,A10110,'RELACION PAGO DE CAJA'!L$3:L$9173)+(SUMIF('RELACION PAGO DE CAJA'!B$3:B$9173,A10110,'RELACION PAGO DE CAJA'!M$3:M$408)+(SUMIF('RELACION PAGO DE CAJA'!B$3:B$9173,A10110,'RELACION PAGO DE CAJA'!N$3:N$9173)))))</f>
        <v>#REF!</v>
      </c>
    </row>
    <row r="10111" spans="1:10">
      <c r="A10111" s="16" t="str">
        <f t="shared" si="162"/>
        <v/>
      </c>
      <c r="B10111" s="93"/>
      <c r="C10111" s="97"/>
      <c r="D10111" s="25"/>
      <c r="E10111" s="91"/>
      <c r="F10111" s="98"/>
      <c r="G10111" s="23"/>
      <c r="H10111" s="23"/>
      <c r="I10111" s="23"/>
      <c r="J10111" s="14" t="e">
        <f ca="1">F10111-(G10111+(SUMIF('RELACION PAGO DE CAJA'!B$3:B$9173,A10111,'RELACION PAGO DE CAJA'!K$3:K$9173)+SUMIF('RELACION PAGO DE CAJA'!B$3:B$9173,A10111,'RELACION PAGO DE CAJA'!L$3:L$9173)+(SUMIF('RELACION PAGO DE CAJA'!B$3:B$9173,A10111,'RELACION PAGO DE CAJA'!M$3:M$408)+(SUMIF('RELACION PAGO DE CAJA'!B$3:B$9173,A10111,'RELACION PAGO DE CAJA'!N$3:N$9173)))))</f>
        <v>#REF!</v>
      </c>
    </row>
    <row r="10112" spans="1:10">
      <c r="A10112" s="16" t="str">
        <f t="shared" si="162"/>
        <v/>
      </c>
      <c r="B10112" s="93"/>
      <c r="C10112" s="97"/>
      <c r="D10112" s="25"/>
      <c r="E10112" s="91"/>
      <c r="F10112" s="98"/>
      <c r="G10112" s="23"/>
      <c r="H10112" s="23"/>
      <c r="I10112" s="23"/>
      <c r="J10112" s="14" t="e">
        <f ca="1">F10112-(G10112+(SUMIF('RELACION PAGO DE CAJA'!B$3:B$9173,A10112,'RELACION PAGO DE CAJA'!K$3:K$9173)+SUMIF('RELACION PAGO DE CAJA'!B$3:B$9173,A10112,'RELACION PAGO DE CAJA'!L$3:L$9173)+(SUMIF('RELACION PAGO DE CAJA'!B$3:B$9173,A10112,'RELACION PAGO DE CAJA'!M$3:M$408)+(SUMIF('RELACION PAGO DE CAJA'!B$3:B$9173,A10112,'RELACION PAGO DE CAJA'!N$3:N$9173)))))</f>
        <v>#REF!</v>
      </c>
    </row>
    <row r="10113" spans="1:10">
      <c r="A10113" s="16" t="str">
        <f t="shared" si="162"/>
        <v/>
      </c>
      <c r="B10113" s="93"/>
      <c r="C10113" s="97"/>
      <c r="D10113" s="25"/>
      <c r="E10113" s="91"/>
      <c r="F10113" s="98"/>
      <c r="G10113" s="23"/>
      <c r="H10113" s="23"/>
      <c r="I10113" s="23"/>
      <c r="J10113" s="14" t="e">
        <f ca="1">F10113-(G10113+(SUMIF('RELACION PAGO DE CAJA'!B$3:B$9173,A10113,'RELACION PAGO DE CAJA'!K$3:K$9173)+SUMIF('RELACION PAGO DE CAJA'!B$3:B$9173,A10113,'RELACION PAGO DE CAJA'!L$3:L$9173)+(SUMIF('RELACION PAGO DE CAJA'!B$3:B$9173,A10113,'RELACION PAGO DE CAJA'!M$3:M$408)+(SUMIF('RELACION PAGO DE CAJA'!B$3:B$9173,A10113,'RELACION PAGO DE CAJA'!N$3:N$9173)))))</f>
        <v>#REF!</v>
      </c>
    </row>
    <row r="10114" spans="1:10">
      <c r="A10114" s="16" t="str">
        <f t="shared" si="162"/>
        <v/>
      </c>
      <c r="B10114" s="93"/>
      <c r="C10114" s="97"/>
      <c r="D10114" s="25"/>
      <c r="E10114" s="91"/>
      <c r="F10114" s="98"/>
      <c r="G10114" s="23"/>
      <c r="H10114" s="23"/>
      <c r="I10114" s="23"/>
      <c r="J10114" s="14" t="e">
        <f ca="1">F10114-(G10114+(SUMIF('RELACION PAGO DE CAJA'!B$3:B$9173,A10114,'RELACION PAGO DE CAJA'!K$3:K$9173)+SUMIF('RELACION PAGO DE CAJA'!B$3:B$9173,A10114,'RELACION PAGO DE CAJA'!L$3:L$9173)+(SUMIF('RELACION PAGO DE CAJA'!B$3:B$9173,A10114,'RELACION PAGO DE CAJA'!M$3:M$408)+(SUMIF('RELACION PAGO DE CAJA'!B$3:B$9173,A10114,'RELACION PAGO DE CAJA'!N$3:N$9173)))))</f>
        <v>#REF!</v>
      </c>
    </row>
    <row r="10115" spans="1:10">
      <c r="A10115" s="16" t="str">
        <f t="shared" si="162"/>
        <v/>
      </c>
      <c r="B10115" s="93"/>
      <c r="C10115" s="97"/>
      <c r="D10115" s="25"/>
      <c r="E10115" s="91"/>
      <c r="F10115" s="98"/>
      <c r="G10115" s="23"/>
      <c r="H10115" s="23"/>
      <c r="I10115" s="23"/>
      <c r="J10115" s="14" t="e">
        <f ca="1">F10115-(G10115+(SUMIF('RELACION PAGO DE CAJA'!B$3:B$9173,A10115,'RELACION PAGO DE CAJA'!K$3:K$9173)+SUMIF('RELACION PAGO DE CAJA'!B$3:B$9173,A10115,'RELACION PAGO DE CAJA'!L$3:L$9173)+(SUMIF('RELACION PAGO DE CAJA'!B$3:B$9173,A10115,'RELACION PAGO DE CAJA'!M$3:M$408)+(SUMIF('RELACION PAGO DE CAJA'!B$3:B$9173,A10115,'RELACION PAGO DE CAJA'!N$3:N$9173)))))</f>
        <v>#REF!</v>
      </c>
    </row>
    <row r="10116" spans="1:10">
      <c r="A10116" s="16" t="str">
        <f t="shared" si="162"/>
        <v/>
      </c>
      <c r="B10116" s="93"/>
      <c r="C10116" s="97"/>
      <c r="D10116" s="25"/>
      <c r="E10116" s="91"/>
      <c r="F10116" s="98"/>
      <c r="G10116" s="23"/>
      <c r="H10116" s="23"/>
      <c r="I10116" s="23"/>
      <c r="J10116" s="14" t="e">
        <f ca="1">F10116-(G10116+(SUMIF('RELACION PAGO DE CAJA'!B$3:B$9173,A10116,'RELACION PAGO DE CAJA'!K$3:K$9173)+SUMIF('RELACION PAGO DE CAJA'!B$3:B$9173,A10116,'RELACION PAGO DE CAJA'!L$3:L$9173)+(SUMIF('RELACION PAGO DE CAJA'!B$3:B$9173,A10116,'RELACION PAGO DE CAJA'!M$3:M$408)+(SUMIF('RELACION PAGO DE CAJA'!B$3:B$9173,A10116,'RELACION PAGO DE CAJA'!N$3:N$9173)))))</f>
        <v>#REF!</v>
      </c>
    </row>
    <row r="10117" spans="1:10">
      <c r="A10117" s="16" t="str">
        <f t="shared" si="162"/>
        <v/>
      </c>
      <c r="B10117" s="93"/>
      <c r="C10117" s="97"/>
      <c r="D10117" s="25"/>
      <c r="E10117" s="91"/>
      <c r="F10117" s="98"/>
      <c r="G10117" s="23"/>
      <c r="H10117" s="23"/>
      <c r="I10117" s="23"/>
      <c r="J10117" s="14" t="e">
        <f ca="1">F10117-(G10117+(SUMIF('RELACION PAGO DE CAJA'!B$3:B$9173,A10117,'RELACION PAGO DE CAJA'!K$3:K$9173)+SUMIF('RELACION PAGO DE CAJA'!B$3:B$9173,A10117,'RELACION PAGO DE CAJA'!L$3:L$9173)+(SUMIF('RELACION PAGO DE CAJA'!B$3:B$9173,A10117,'RELACION PAGO DE CAJA'!M$3:M$408)+(SUMIF('RELACION PAGO DE CAJA'!B$3:B$9173,A10117,'RELACION PAGO DE CAJA'!N$3:N$9173)))))</f>
        <v>#REF!</v>
      </c>
    </row>
    <row r="10118" spans="1:10">
      <c r="A10118" s="16" t="str">
        <f t="shared" si="162"/>
        <v/>
      </c>
      <c r="B10118" s="93"/>
      <c r="C10118" s="97"/>
      <c r="D10118" s="25"/>
      <c r="E10118" s="91"/>
      <c r="F10118" s="98"/>
      <c r="G10118" s="23"/>
      <c r="H10118" s="23"/>
      <c r="I10118" s="23"/>
      <c r="J10118" s="14" t="e">
        <f ca="1">F10118-(G10118+(SUMIF('RELACION PAGO DE CAJA'!B$3:B$9173,A10118,'RELACION PAGO DE CAJA'!K$3:K$9173)+SUMIF('RELACION PAGO DE CAJA'!B$3:B$9173,A10118,'RELACION PAGO DE CAJA'!L$3:L$9173)+(SUMIF('RELACION PAGO DE CAJA'!B$3:B$9173,A10118,'RELACION PAGO DE CAJA'!M$3:M$408)+(SUMIF('RELACION PAGO DE CAJA'!B$3:B$9173,A10118,'RELACION PAGO DE CAJA'!N$3:N$9173)))))</f>
        <v>#REF!</v>
      </c>
    </row>
    <row r="10119" spans="1:10">
      <c r="A10119" s="16" t="str">
        <f t="shared" si="162"/>
        <v/>
      </c>
      <c r="B10119" s="93"/>
      <c r="C10119" s="97"/>
      <c r="D10119" s="25"/>
      <c r="E10119" s="91"/>
      <c r="F10119" s="98"/>
      <c r="G10119" s="23"/>
      <c r="H10119" s="23"/>
      <c r="I10119" s="23"/>
      <c r="J10119" s="14" t="e">
        <f ca="1">F10119-(G10119+(SUMIF('RELACION PAGO DE CAJA'!B$3:B$9173,A10119,'RELACION PAGO DE CAJA'!K$3:K$9173)+SUMIF('RELACION PAGO DE CAJA'!B$3:B$9173,A10119,'RELACION PAGO DE CAJA'!L$3:L$9173)+(SUMIF('RELACION PAGO DE CAJA'!B$3:B$9173,A10119,'RELACION PAGO DE CAJA'!M$3:M$408)+(SUMIF('RELACION PAGO DE CAJA'!B$3:B$9173,A10119,'RELACION PAGO DE CAJA'!N$3:N$9173)))))</f>
        <v>#REF!</v>
      </c>
    </row>
    <row r="10120" spans="1:10">
      <c r="A10120" s="16" t="str">
        <f t="shared" si="162"/>
        <v/>
      </c>
      <c r="B10120" s="93"/>
      <c r="C10120" s="97"/>
      <c r="D10120" s="25"/>
      <c r="E10120" s="91"/>
      <c r="F10120" s="98"/>
      <c r="G10120" s="23"/>
      <c r="H10120" s="23"/>
      <c r="I10120" s="23"/>
      <c r="J10120" s="14" t="e">
        <f ca="1">F10120-(G10120+(SUMIF('RELACION PAGO DE CAJA'!B$3:B$9173,A10120,'RELACION PAGO DE CAJA'!K$3:K$9173)+SUMIF('RELACION PAGO DE CAJA'!B$3:B$9173,A10120,'RELACION PAGO DE CAJA'!L$3:L$9173)+(SUMIF('RELACION PAGO DE CAJA'!B$3:B$9173,A10120,'RELACION PAGO DE CAJA'!M$3:M$408)+(SUMIF('RELACION PAGO DE CAJA'!B$3:B$9173,A10120,'RELACION PAGO DE CAJA'!N$3:N$9173)))))</f>
        <v>#REF!</v>
      </c>
    </row>
    <row r="10121" spans="1:10">
      <c r="A10121" s="16" t="str">
        <f t="shared" si="162"/>
        <v/>
      </c>
      <c r="B10121" s="93"/>
      <c r="C10121" s="97"/>
      <c r="D10121" s="25"/>
      <c r="E10121" s="91"/>
      <c r="F10121" s="98"/>
      <c r="G10121" s="23"/>
      <c r="H10121" s="23"/>
      <c r="I10121" s="23"/>
      <c r="J10121" s="14" t="e">
        <f ca="1">F10121-(G10121+(SUMIF('RELACION PAGO DE CAJA'!B$3:B$9173,A10121,'RELACION PAGO DE CAJA'!K$3:K$9173)+SUMIF('RELACION PAGO DE CAJA'!B$3:B$9173,A10121,'RELACION PAGO DE CAJA'!L$3:L$9173)+(SUMIF('RELACION PAGO DE CAJA'!B$3:B$9173,A10121,'RELACION PAGO DE CAJA'!M$3:M$408)+(SUMIF('RELACION PAGO DE CAJA'!B$3:B$9173,A10121,'RELACION PAGO DE CAJA'!N$3:N$9173)))))</f>
        <v>#REF!</v>
      </c>
    </row>
    <row r="10122" spans="1:10">
      <c r="A10122" s="16" t="str">
        <f t="shared" si="162"/>
        <v/>
      </c>
      <c r="B10122" s="93"/>
      <c r="C10122" s="97"/>
      <c r="D10122" s="25"/>
      <c r="E10122" s="91"/>
      <c r="F10122" s="98"/>
      <c r="G10122" s="23"/>
      <c r="H10122" s="23"/>
      <c r="I10122" s="23"/>
      <c r="J10122" s="14" t="e">
        <f ca="1">F10122-(G10122+(SUMIF('RELACION PAGO DE CAJA'!B$3:B$9173,A10122,'RELACION PAGO DE CAJA'!K$3:K$9173)+SUMIF('RELACION PAGO DE CAJA'!B$3:B$9173,A10122,'RELACION PAGO DE CAJA'!L$3:L$9173)+(SUMIF('RELACION PAGO DE CAJA'!B$3:B$9173,A10122,'RELACION PAGO DE CAJA'!M$3:M$408)+(SUMIF('RELACION PAGO DE CAJA'!B$3:B$9173,A10122,'RELACION PAGO DE CAJA'!N$3:N$9173)))))</f>
        <v>#REF!</v>
      </c>
    </row>
    <row r="10123" spans="1:10">
      <c r="A10123" s="16" t="str">
        <f t="shared" si="162"/>
        <v/>
      </c>
      <c r="B10123" s="93"/>
      <c r="C10123" s="97"/>
      <c r="D10123" s="25"/>
      <c r="E10123" s="91"/>
      <c r="F10123" s="98"/>
      <c r="G10123" s="23"/>
      <c r="H10123" s="23"/>
      <c r="I10123" s="23"/>
      <c r="J10123" s="14" t="e">
        <f ca="1">F10123-(G10123+(SUMIF('RELACION PAGO DE CAJA'!B$3:B$9173,A10123,'RELACION PAGO DE CAJA'!K$3:K$9173)+SUMIF('RELACION PAGO DE CAJA'!B$3:B$9173,A10123,'RELACION PAGO DE CAJA'!L$3:L$9173)+(SUMIF('RELACION PAGO DE CAJA'!B$3:B$9173,A10123,'RELACION PAGO DE CAJA'!M$3:M$408)+(SUMIF('RELACION PAGO DE CAJA'!B$3:B$9173,A10123,'RELACION PAGO DE CAJA'!N$3:N$9173)))))</f>
        <v>#REF!</v>
      </c>
    </row>
    <row r="10124" spans="1:10">
      <c r="A10124" s="16" t="str">
        <f t="shared" si="162"/>
        <v/>
      </c>
      <c r="B10124" s="93"/>
      <c r="C10124" s="97"/>
      <c r="D10124" s="25"/>
      <c r="E10124" s="91"/>
      <c r="F10124" s="98"/>
      <c r="G10124" s="23"/>
      <c r="H10124" s="23"/>
      <c r="I10124" s="23"/>
      <c r="J10124" s="14" t="e">
        <f ca="1">F10124-(G10124+(SUMIF('RELACION PAGO DE CAJA'!B$3:B$9173,A10124,'RELACION PAGO DE CAJA'!K$3:K$9173)+SUMIF('RELACION PAGO DE CAJA'!B$3:B$9173,A10124,'RELACION PAGO DE CAJA'!L$3:L$9173)+(SUMIF('RELACION PAGO DE CAJA'!B$3:B$9173,A10124,'RELACION PAGO DE CAJA'!M$3:M$408)+(SUMIF('RELACION PAGO DE CAJA'!B$3:B$9173,A10124,'RELACION PAGO DE CAJA'!N$3:N$9173)))))</f>
        <v>#REF!</v>
      </c>
    </row>
    <row r="10125" spans="1:10">
      <c r="A10125" s="16" t="str">
        <f t="shared" si="162"/>
        <v/>
      </c>
      <c r="B10125" s="93"/>
      <c r="C10125" s="97"/>
      <c r="D10125" s="25"/>
      <c r="E10125" s="91"/>
      <c r="F10125" s="98"/>
      <c r="G10125" s="23"/>
      <c r="H10125" s="23"/>
      <c r="I10125" s="23"/>
      <c r="J10125" s="14" t="e">
        <f ca="1">F10125-(G10125+(SUMIF('RELACION PAGO DE CAJA'!B$3:B$9173,A10125,'RELACION PAGO DE CAJA'!K$3:K$9173)+SUMIF('RELACION PAGO DE CAJA'!B$3:B$9173,A10125,'RELACION PAGO DE CAJA'!L$3:L$9173)+(SUMIF('RELACION PAGO DE CAJA'!B$3:B$9173,A10125,'RELACION PAGO DE CAJA'!M$3:M$408)+(SUMIF('RELACION PAGO DE CAJA'!B$3:B$9173,A10125,'RELACION PAGO DE CAJA'!N$3:N$9173)))))</f>
        <v>#REF!</v>
      </c>
    </row>
    <row r="10126" spans="1:10">
      <c r="A10126" s="16" t="str">
        <f t="shared" si="162"/>
        <v/>
      </c>
      <c r="B10126" s="93"/>
      <c r="C10126" s="97"/>
      <c r="D10126" s="25"/>
      <c r="E10126" s="91"/>
      <c r="F10126" s="98"/>
      <c r="G10126" s="23"/>
      <c r="H10126" s="23"/>
      <c r="I10126" s="23"/>
      <c r="J10126" s="14" t="e">
        <f ca="1">F10126-(G10126+(SUMIF('RELACION PAGO DE CAJA'!B$3:B$9173,A10126,'RELACION PAGO DE CAJA'!K$3:K$9173)+SUMIF('RELACION PAGO DE CAJA'!B$3:B$9173,A10126,'RELACION PAGO DE CAJA'!L$3:L$9173)+(SUMIF('RELACION PAGO DE CAJA'!B$3:B$9173,A10126,'RELACION PAGO DE CAJA'!M$3:M$408)+(SUMIF('RELACION PAGO DE CAJA'!B$3:B$9173,A10126,'RELACION PAGO DE CAJA'!N$3:N$9173)))))</f>
        <v>#REF!</v>
      </c>
    </row>
    <row r="10127" spans="1:10">
      <c r="A10127" s="16" t="str">
        <f t="shared" si="162"/>
        <v/>
      </c>
      <c r="B10127" s="93"/>
      <c r="C10127" s="97"/>
      <c r="D10127" s="25"/>
      <c r="E10127" s="91"/>
      <c r="F10127" s="98"/>
      <c r="G10127" s="23"/>
      <c r="H10127" s="23"/>
      <c r="I10127" s="23"/>
      <c r="J10127" s="14" t="e">
        <f ca="1">F10127-(G10127+(SUMIF('RELACION PAGO DE CAJA'!B$3:B$9173,A10127,'RELACION PAGO DE CAJA'!K$3:K$9173)+SUMIF('RELACION PAGO DE CAJA'!B$3:B$9173,A10127,'RELACION PAGO DE CAJA'!L$3:L$9173)+(SUMIF('RELACION PAGO DE CAJA'!B$3:B$9173,A10127,'RELACION PAGO DE CAJA'!M$3:M$408)+(SUMIF('RELACION PAGO DE CAJA'!B$3:B$9173,A10127,'RELACION PAGO DE CAJA'!N$3:N$9173)))))</f>
        <v>#REF!</v>
      </c>
    </row>
    <row r="10128" spans="1:10">
      <c r="A10128" s="16" t="str">
        <f t="shared" si="162"/>
        <v/>
      </c>
      <c r="B10128" s="93"/>
      <c r="C10128" s="97"/>
      <c r="D10128" s="25"/>
      <c r="E10128" s="91"/>
      <c r="F10128" s="98"/>
      <c r="G10128" s="23"/>
      <c r="H10128" s="23"/>
      <c r="I10128" s="23"/>
      <c r="J10128" s="14" t="e">
        <f ca="1">F10128-(G10128+(SUMIF('RELACION PAGO DE CAJA'!B$3:B$9173,A10128,'RELACION PAGO DE CAJA'!K$3:K$9173)+SUMIF('RELACION PAGO DE CAJA'!B$3:B$9173,A10128,'RELACION PAGO DE CAJA'!L$3:L$9173)+(SUMIF('RELACION PAGO DE CAJA'!B$3:B$9173,A10128,'RELACION PAGO DE CAJA'!M$3:M$408)+(SUMIF('RELACION PAGO DE CAJA'!B$3:B$9173,A10128,'RELACION PAGO DE CAJA'!N$3:N$9173)))))</f>
        <v>#REF!</v>
      </c>
    </row>
    <row r="10129" spans="1:10">
      <c r="A10129" s="16" t="str">
        <f t="shared" si="162"/>
        <v/>
      </c>
      <c r="B10129" s="93"/>
      <c r="C10129" s="97"/>
      <c r="D10129" s="25"/>
      <c r="E10129" s="91"/>
      <c r="F10129" s="98"/>
      <c r="G10129" s="23"/>
      <c r="H10129" s="23"/>
      <c r="I10129" s="23"/>
      <c r="J10129" s="14" t="e">
        <f ca="1">F10129-(G10129+(SUMIF('RELACION PAGO DE CAJA'!B$3:B$9173,A10129,'RELACION PAGO DE CAJA'!K$3:K$9173)+SUMIF('RELACION PAGO DE CAJA'!B$3:B$9173,A10129,'RELACION PAGO DE CAJA'!L$3:L$9173)+(SUMIF('RELACION PAGO DE CAJA'!B$3:B$9173,A10129,'RELACION PAGO DE CAJA'!M$3:M$408)+(SUMIF('RELACION PAGO DE CAJA'!B$3:B$9173,A10129,'RELACION PAGO DE CAJA'!N$3:N$9173)))))</f>
        <v>#REF!</v>
      </c>
    </row>
    <row r="10130" spans="1:10">
      <c r="A10130" s="16" t="str">
        <f t="shared" si="162"/>
        <v/>
      </c>
      <c r="B10130" s="93"/>
      <c r="C10130" s="97"/>
      <c r="D10130" s="25"/>
      <c r="E10130" s="91"/>
      <c r="F10130" s="98"/>
      <c r="G10130" s="23"/>
      <c r="H10130" s="23"/>
      <c r="I10130" s="23"/>
      <c r="J10130" s="14" t="e">
        <f ca="1">F10130-(G10130+(SUMIF('RELACION PAGO DE CAJA'!B$3:B$9173,A10130,'RELACION PAGO DE CAJA'!K$3:K$9173)+SUMIF('RELACION PAGO DE CAJA'!B$3:B$9173,A10130,'RELACION PAGO DE CAJA'!L$3:L$9173)+(SUMIF('RELACION PAGO DE CAJA'!B$3:B$9173,A10130,'RELACION PAGO DE CAJA'!M$3:M$408)+(SUMIF('RELACION PAGO DE CAJA'!B$3:B$9173,A10130,'RELACION PAGO DE CAJA'!N$3:N$9173)))))</f>
        <v>#REF!</v>
      </c>
    </row>
    <row r="10131" spans="1:10">
      <c r="A10131" s="16" t="str">
        <f t="shared" si="162"/>
        <v/>
      </c>
      <c r="B10131" s="93"/>
      <c r="C10131" s="97"/>
      <c r="D10131" s="25"/>
      <c r="E10131" s="91"/>
      <c r="F10131" s="98"/>
      <c r="G10131" s="23"/>
      <c r="H10131" s="23"/>
      <c r="I10131" s="23"/>
      <c r="J10131" s="14" t="e">
        <f ca="1">F10131-(G10131+(SUMIF('RELACION PAGO DE CAJA'!B$3:B$9173,A10131,'RELACION PAGO DE CAJA'!K$3:K$9173)+SUMIF('RELACION PAGO DE CAJA'!B$3:B$9173,A10131,'RELACION PAGO DE CAJA'!L$3:L$9173)+(SUMIF('RELACION PAGO DE CAJA'!B$3:B$9173,A10131,'RELACION PAGO DE CAJA'!M$3:M$408)+(SUMIF('RELACION PAGO DE CAJA'!B$3:B$9173,A10131,'RELACION PAGO DE CAJA'!N$3:N$9173)))))</f>
        <v>#REF!</v>
      </c>
    </row>
    <row r="10132" spans="1:10">
      <c r="A10132" s="16" t="str">
        <f t="shared" si="162"/>
        <v/>
      </c>
      <c r="B10132" s="93"/>
      <c r="C10132" s="97"/>
      <c r="D10132" s="25"/>
      <c r="E10132" s="91"/>
      <c r="F10132" s="98"/>
      <c r="G10132" s="23"/>
      <c r="H10132" s="23"/>
      <c r="I10132" s="23"/>
      <c r="J10132" s="14" t="e">
        <f ca="1">F10132-(G10132+(SUMIF('RELACION PAGO DE CAJA'!B$3:B$9173,A10132,'RELACION PAGO DE CAJA'!K$3:K$9173)+SUMIF('RELACION PAGO DE CAJA'!B$3:B$9173,A10132,'RELACION PAGO DE CAJA'!L$3:L$9173)+(SUMIF('RELACION PAGO DE CAJA'!B$3:B$9173,A10132,'RELACION PAGO DE CAJA'!M$3:M$408)+(SUMIF('RELACION PAGO DE CAJA'!B$3:B$9173,A10132,'RELACION PAGO DE CAJA'!N$3:N$9173)))))</f>
        <v>#REF!</v>
      </c>
    </row>
    <row r="10133" spans="1:10">
      <c r="A10133" s="16" t="str">
        <f t="shared" ref="A10133:A10196" si="163">CONCATENATE(B10133,D10133,E10133)</f>
        <v/>
      </c>
      <c r="B10133" s="93"/>
      <c r="C10133" s="97"/>
      <c r="D10133" s="25"/>
      <c r="E10133" s="91"/>
      <c r="F10133" s="98"/>
      <c r="G10133" s="23"/>
      <c r="H10133" s="23"/>
      <c r="I10133" s="23"/>
      <c r="J10133" s="14" t="e">
        <f ca="1">F10133-(G10133+(SUMIF('RELACION PAGO DE CAJA'!B$3:B$9173,A10133,'RELACION PAGO DE CAJA'!K$3:K$9173)+SUMIF('RELACION PAGO DE CAJA'!B$3:B$9173,A10133,'RELACION PAGO DE CAJA'!L$3:L$9173)+(SUMIF('RELACION PAGO DE CAJA'!B$3:B$9173,A10133,'RELACION PAGO DE CAJA'!M$3:M$408)+(SUMIF('RELACION PAGO DE CAJA'!B$3:B$9173,A10133,'RELACION PAGO DE CAJA'!N$3:N$9173)))))</f>
        <v>#REF!</v>
      </c>
    </row>
    <row r="10134" spans="1:10">
      <c r="A10134" s="16" t="str">
        <f t="shared" si="163"/>
        <v/>
      </c>
      <c r="B10134" s="93"/>
      <c r="C10134" s="97"/>
      <c r="D10134" s="25"/>
      <c r="E10134" s="91"/>
      <c r="F10134" s="98"/>
      <c r="G10134" s="23"/>
      <c r="H10134" s="23"/>
      <c r="I10134" s="23"/>
      <c r="J10134" s="14" t="e">
        <f ca="1">F10134-(G10134+(SUMIF('RELACION PAGO DE CAJA'!B$3:B$9173,A10134,'RELACION PAGO DE CAJA'!K$3:K$9173)+SUMIF('RELACION PAGO DE CAJA'!B$3:B$9173,A10134,'RELACION PAGO DE CAJA'!L$3:L$9173)+(SUMIF('RELACION PAGO DE CAJA'!B$3:B$9173,A10134,'RELACION PAGO DE CAJA'!M$3:M$408)+(SUMIF('RELACION PAGO DE CAJA'!B$3:B$9173,A10134,'RELACION PAGO DE CAJA'!N$3:N$9173)))))</f>
        <v>#REF!</v>
      </c>
    </row>
    <row r="10135" spans="1:10">
      <c r="A10135" s="16" t="str">
        <f t="shared" si="163"/>
        <v/>
      </c>
      <c r="B10135" s="93"/>
      <c r="C10135" s="97"/>
      <c r="D10135" s="25"/>
      <c r="E10135" s="91"/>
      <c r="F10135" s="98"/>
      <c r="G10135" s="23"/>
      <c r="H10135" s="23"/>
      <c r="I10135" s="23"/>
      <c r="J10135" s="14" t="e">
        <f ca="1">F10135-(G10135+(SUMIF('RELACION PAGO DE CAJA'!B$3:B$9173,A10135,'RELACION PAGO DE CAJA'!K$3:K$9173)+SUMIF('RELACION PAGO DE CAJA'!B$3:B$9173,A10135,'RELACION PAGO DE CAJA'!L$3:L$9173)+(SUMIF('RELACION PAGO DE CAJA'!B$3:B$9173,A10135,'RELACION PAGO DE CAJA'!M$3:M$408)+(SUMIF('RELACION PAGO DE CAJA'!B$3:B$9173,A10135,'RELACION PAGO DE CAJA'!N$3:N$9173)))))</f>
        <v>#REF!</v>
      </c>
    </row>
    <row r="10136" spans="1:10">
      <c r="A10136" s="16" t="str">
        <f t="shared" si="163"/>
        <v/>
      </c>
      <c r="B10136" s="93"/>
      <c r="C10136" s="97"/>
      <c r="D10136" s="25"/>
      <c r="E10136" s="91"/>
      <c r="F10136" s="98"/>
      <c r="G10136" s="23"/>
      <c r="H10136" s="23"/>
      <c r="I10136" s="23"/>
      <c r="J10136" s="14" t="e">
        <f ca="1">F10136-(G10136+(SUMIF('RELACION PAGO DE CAJA'!B$3:B$9173,A10136,'RELACION PAGO DE CAJA'!K$3:K$9173)+SUMIF('RELACION PAGO DE CAJA'!B$3:B$9173,A10136,'RELACION PAGO DE CAJA'!L$3:L$9173)+(SUMIF('RELACION PAGO DE CAJA'!B$3:B$9173,A10136,'RELACION PAGO DE CAJA'!M$3:M$408)+(SUMIF('RELACION PAGO DE CAJA'!B$3:B$9173,A10136,'RELACION PAGO DE CAJA'!N$3:N$9173)))))</f>
        <v>#REF!</v>
      </c>
    </row>
    <row r="10137" spans="1:10">
      <c r="A10137" s="16" t="str">
        <f t="shared" si="163"/>
        <v/>
      </c>
      <c r="B10137" s="93"/>
      <c r="C10137" s="97"/>
      <c r="D10137" s="25"/>
      <c r="E10137" s="91"/>
      <c r="F10137" s="98"/>
      <c r="G10137" s="23"/>
      <c r="H10137" s="23"/>
      <c r="I10137" s="23"/>
      <c r="J10137" s="14" t="e">
        <f ca="1">F10137-(G10137+(SUMIF('RELACION PAGO DE CAJA'!B$3:B$9173,A10137,'RELACION PAGO DE CAJA'!K$3:K$9173)+SUMIF('RELACION PAGO DE CAJA'!B$3:B$9173,A10137,'RELACION PAGO DE CAJA'!L$3:L$9173)+(SUMIF('RELACION PAGO DE CAJA'!B$3:B$9173,A10137,'RELACION PAGO DE CAJA'!M$3:M$408)+(SUMIF('RELACION PAGO DE CAJA'!B$3:B$9173,A10137,'RELACION PAGO DE CAJA'!N$3:N$9173)))))</f>
        <v>#REF!</v>
      </c>
    </row>
    <row r="10138" spans="1:10">
      <c r="A10138" s="16" t="str">
        <f t="shared" si="163"/>
        <v/>
      </c>
      <c r="B10138" s="93"/>
      <c r="C10138" s="97"/>
      <c r="D10138" s="25"/>
      <c r="E10138" s="91"/>
      <c r="F10138" s="98"/>
      <c r="G10138" s="23"/>
      <c r="H10138" s="23"/>
      <c r="I10138" s="23"/>
      <c r="J10138" s="14" t="e">
        <f ca="1">F10138-(G10138+(SUMIF('RELACION PAGO DE CAJA'!B$3:B$9173,A10138,'RELACION PAGO DE CAJA'!K$3:K$9173)+SUMIF('RELACION PAGO DE CAJA'!B$3:B$9173,A10138,'RELACION PAGO DE CAJA'!L$3:L$9173)+(SUMIF('RELACION PAGO DE CAJA'!B$3:B$9173,A10138,'RELACION PAGO DE CAJA'!M$3:M$408)+(SUMIF('RELACION PAGO DE CAJA'!B$3:B$9173,A10138,'RELACION PAGO DE CAJA'!N$3:N$9173)))))</f>
        <v>#REF!</v>
      </c>
    </row>
    <row r="10139" spans="1:10">
      <c r="A10139" s="16" t="str">
        <f t="shared" si="163"/>
        <v/>
      </c>
      <c r="B10139" s="93"/>
      <c r="C10139" s="97"/>
      <c r="D10139" s="25"/>
      <c r="E10139" s="91"/>
      <c r="F10139" s="98"/>
      <c r="G10139" s="23"/>
      <c r="H10139" s="23"/>
      <c r="I10139" s="23"/>
      <c r="J10139" s="14" t="e">
        <f ca="1">F10139-(G10139+(SUMIF('RELACION PAGO DE CAJA'!B$3:B$9173,A10139,'RELACION PAGO DE CAJA'!K$3:K$9173)+SUMIF('RELACION PAGO DE CAJA'!B$3:B$9173,A10139,'RELACION PAGO DE CAJA'!L$3:L$9173)+(SUMIF('RELACION PAGO DE CAJA'!B$3:B$9173,A10139,'RELACION PAGO DE CAJA'!M$3:M$408)+(SUMIF('RELACION PAGO DE CAJA'!B$3:B$9173,A10139,'RELACION PAGO DE CAJA'!N$3:N$9173)))))</f>
        <v>#REF!</v>
      </c>
    </row>
    <row r="10140" spans="1:10">
      <c r="A10140" s="16" t="str">
        <f t="shared" si="163"/>
        <v/>
      </c>
      <c r="B10140" s="93"/>
      <c r="C10140" s="97"/>
      <c r="D10140" s="25"/>
      <c r="E10140" s="91"/>
      <c r="F10140" s="98"/>
      <c r="G10140" s="23"/>
      <c r="H10140" s="23"/>
      <c r="I10140" s="23"/>
      <c r="J10140" s="14" t="e">
        <f ca="1">F10140-(G10140+(SUMIF('RELACION PAGO DE CAJA'!B$3:B$9173,A10140,'RELACION PAGO DE CAJA'!K$3:K$9173)+SUMIF('RELACION PAGO DE CAJA'!B$3:B$9173,A10140,'RELACION PAGO DE CAJA'!L$3:L$9173)+(SUMIF('RELACION PAGO DE CAJA'!B$3:B$9173,A10140,'RELACION PAGO DE CAJA'!M$3:M$408)+(SUMIF('RELACION PAGO DE CAJA'!B$3:B$9173,A10140,'RELACION PAGO DE CAJA'!N$3:N$9173)))))</f>
        <v>#REF!</v>
      </c>
    </row>
    <row r="10141" spans="1:10">
      <c r="A10141" s="16" t="str">
        <f t="shared" si="163"/>
        <v/>
      </c>
      <c r="B10141" s="93"/>
      <c r="C10141" s="97"/>
      <c r="D10141" s="25"/>
      <c r="E10141" s="91"/>
      <c r="F10141" s="98"/>
      <c r="G10141" s="23"/>
      <c r="H10141" s="23"/>
      <c r="I10141" s="23"/>
      <c r="J10141" s="14" t="e">
        <f ca="1">F10141-(G10141+(SUMIF('RELACION PAGO DE CAJA'!B$3:B$9173,A10141,'RELACION PAGO DE CAJA'!K$3:K$9173)+SUMIF('RELACION PAGO DE CAJA'!B$3:B$9173,A10141,'RELACION PAGO DE CAJA'!L$3:L$9173)+(SUMIF('RELACION PAGO DE CAJA'!B$3:B$9173,A10141,'RELACION PAGO DE CAJA'!M$3:M$408)+(SUMIF('RELACION PAGO DE CAJA'!B$3:B$9173,A10141,'RELACION PAGO DE CAJA'!N$3:N$9173)))))</f>
        <v>#REF!</v>
      </c>
    </row>
    <row r="10142" spans="1:10">
      <c r="A10142" s="16" t="str">
        <f t="shared" si="163"/>
        <v/>
      </c>
      <c r="B10142" s="93"/>
      <c r="C10142" s="97"/>
      <c r="D10142" s="25"/>
      <c r="E10142" s="91"/>
      <c r="F10142" s="98"/>
      <c r="G10142" s="23"/>
      <c r="H10142" s="23"/>
      <c r="I10142" s="23"/>
      <c r="J10142" s="14" t="e">
        <f ca="1">F10142-(G10142+(SUMIF('RELACION PAGO DE CAJA'!B$3:B$9173,A10142,'RELACION PAGO DE CAJA'!K$3:K$9173)+SUMIF('RELACION PAGO DE CAJA'!B$3:B$9173,A10142,'RELACION PAGO DE CAJA'!L$3:L$9173)+(SUMIF('RELACION PAGO DE CAJA'!B$3:B$9173,A10142,'RELACION PAGO DE CAJA'!M$3:M$408)+(SUMIF('RELACION PAGO DE CAJA'!B$3:B$9173,A10142,'RELACION PAGO DE CAJA'!N$3:N$9173)))))</f>
        <v>#REF!</v>
      </c>
    </row>
    <row r="10143" spans="1:10">
      <c r="A10143" s="16" t="str">
        <f t="shared" si="163"/>
        <v/>
      </c>
      <c r="B10143" s="93"/>
      <c r="C10143" s="97"/>
      <c r="D10143" s="25"/>
      <c r="E10143" s="91"/>
      <c r="F10143" s="98"/>
      <c r="G10143" s="23"/>
      <c r="H10143" s="23"/>
      <c r="I10143" s="23"/>
      <c r="J10143" s="14" t="e">
        <f ca="1">F10143-(G10143+(SUMIF('RELACION PAGO DE CAJA'!B$3:B$9173,A10143,'RELACION PAGO DE CAJA'!K$3:K$9173)+SUMIF('RELACION PAGO DE CAJA'!B$3:B$9173,A10143,'RELACION PAGO DE CAJA'!L$3:L$9173)+(SUMIF('RELACION PAGO DE CAJA'!B$3:B$9173,A10143,'RELACION PAGO DE CAJA'!M$3:M$408)+(SUMIF('RELACION PAGO DE CAJA'!B$3:B$9173,A10143,'RELACION PAGO DE CAJA'!N$3:N$9173)))))</f>
        <v>#REF!</v>
      </c>
    </row>
    <row r="10144" spans="1:10">
      <c r="A10144" s="16" t="str">
        <f t="shared" si="163"/>
        <v/>
      </c>
      <c r="B10144" s="93"/>
      <c r="C10144" s="97"/>
      <c r="D10144" s="25"/>
      <c r="E10144" s="91"/>
      <c r="F10144" s="98"/>
      <c r="G10144" s="23"/>
      <c r="H10144" s="23"/>
      <c r="I10144" s="23"/>
      <c r="J10144" s="14" t="e">
        <f ca="1">F10144-(G10144+(SUMIF('RELACION PAGO DE CAJA'!B$3:B$9173,A10144,'RELACION PAGO DE CAJA'!K$3:K$9173)+SUMIF('RELACION PAGO DE CAJA'!B$3:B$9173,A10144,'RELACION PAGO DE CAJA'!L$3:L$9173)+(SUMIF('RELACION PAGO DE CAJA'!B$3:B$9173,A10144,'RELACION PAGO DE CAJA'!M$3:M$408)+(SUMIF('RELACION PAGO DE CAJA'!B$3:B$9173,A10144,'RELACION PAGO DE CAJA'!N$3:N$9173)))))</f>
        <v>#REF!</v>
      </c>
    </row>
    <row r="10145" spans="1:10">
      <c r="A10145" s="16" t="str">
        <f t="shared" si="163"/>
        <v/>
      </c>
      <c r="B10145" s="93"/>
      <c r="C10145" s="97"/>
      <c r="D10145" s="25"/>
      <c r="E10145" s="91"/>
      <c r="F10145" s="98"/>
      <c r="G10145" s="23"/>
      <c r="H10145" s="23"/>
      <c r="I10145" s="23"/>
      <c r="J10145" s="14" t="e">
        <f ca="1">F10145-(G10145+(SUMIF('RELACION PAGO DE CAJA'!B$3:B$9173,A10145,'RELACION PAGO DE CAJA'!K$3:K$9173)+SUMIF('RELACION PAGO DE CAJA'!B$3:B$9173,A10145,'RELACION PAGO DE CAJA'!L$3:L$9173)+(SUMIF('RELACION PAGO DE CAJA'!B$3:B$9173,A10145,'RELACION PAGO DE CAJA'!M$3:M$408)+(SUMIF('RELACION PAGO DE CAJA'!B$3:B$9173,A10145,'RELACION PAGO DE CAJA'!N$3:N$9173)))))</f>
        <v>#REF!</v>
      </c>
    </row>
    <row r="10146" spans="1:10">
      <c r="A10146" s="16" t="str">
        <f t="shared" si="163"/>
        <v/>
      </c>
      <c r="B10146" s="93"/>
      <c r="C10146" s="97"/>
      <c r="D10146" s="25"/>
      <c r="E10146" s="91"/>
      <c r="F10146" s="98"/>
      <c r="G10146" s="23"/>
      <c r="H10146" s="23"/>
      <c r="I10146" s="23"/>
      <c r="J10146" s="14" t="e">
        <f ca="1">F10146-(G10146+(SUMIF('RELACION PAGO DE CAJA'!B$3:B$9173,A10146,'RELACION PAGO DE CAJA'!K$3:K$9173)+SUMIF('RELACION PAGO DE CAJA'!B$3:B$9173,A10146,'RELACION PAGO DE CAJA'!L$3:L$9173)+(SUMIF('RELACION PAGO DE CAJA'!B$3:B$9173,A10146,'RELACION PAGO DE CAJA'!M$3:M$408)+(SUMIF('RELACION PAGO DE CAJA'!B$3:B$9173,A10146,'RELACION PAGO DE CAJA'!N$3:N$9173)))))</f>
        <v>#REF!</v>
      </c>
    </row>
    <row r="10147" spans="1:10">
      <c r="A10147" s="16" t="str">
        <f t="shared" si="163"/>
        <v/>
      </c>
      <c r="B10147" s="93"/>
      <c r="C10147" s="97"/>
      <c r="D10147" s="25"/>
      <c r="E10147" s="91"/>
      <c r="F10147" s="98"/>
      <c r="G10147" s="23"/>
      <c r="H10147" s="23"/>
      <c r="I10147" s="23"/>
      <c r="J10147" s="14" t="e">
        <f ca="1">F10147-(G10147+(SUMIF('RELACION PAGO DE CAJA'!B$3:B$9173,A10147,'RELACION PAGO DE CAJA'!K$3:K$9173)+SUMIF('RELACION PAGO DE CAJA'!B$3:B$9173,A10147,'RELACION PAGO DE CAJA'!L$3:L$9173)+(SUMIF('RELACION PAGO DE CAJA'!B$3:B$9173,A10147,'RELACION PAGO DE CAJA'!M$3:M$408)+(SUMIF('RELACION PAGO DE CAJA'!B$3:B$9173,A10147,'RELACION PAGO DE CAJA'!N$3:N$9173)))))</f>
        <v>#REF!</v>
      </c>
    </row>
    <row r="10148" spans="1:10">
      <c r="A10148" s="16" t="str">
        <f t="shared" si="163"/>
        <v/>
      </c>
      <c r="B10148" s="93"/>
      <c r="C10148" s="97"/>
      <c r="D10148" s="25"/>
      <c r="E10148" s="91"/>
      <c r="F10148" s="98"/>
      <c r="G10148" s="23"/>
      <c r="H10148" s="23"/>
      <c r="I10148" s="23"/>
      <c r="J10148" s="14" t="e">
        <f ca="1">F10148-(G10148+(SUMIF('RELACION PAGO DE CAJA'!B$3:B$9173,A10148,'RELACION PAGO DE CAJA'!K$3:K$9173)+SUMIF('RELACION PAGO DE CAJA'!B$3:B$9173,A10148,'RELACION PAGO DE CAJA'!L$3:L$9173)+(SUMIF('RELACION PAGO DE CAJA'!B$3:B$9173,A10148,'RELACION PAGO DE CAJA'!M$3:M$408)+(SUMIF('RELACION PAGO DE CAJA'!B$3:B$9173,A10148,'RELACION PAGO DE CAJA'!N$3:N$9173)))))</f>
        <v>#REF!</v>
      </c>
    </row>
    <row r="10149" spans="1:10">
      <c r="A10149" s="16" t="str">
        <f t="shared" si="163"/>
        <v/>
      </c>
      <c r="B10149" s="93"/>
      <c r="C10149" s="97"/>
      <c r="D10149" s="25"/>
      <c r="E10149" s="91"/>
      <c r="F10149" s="98"/>
      <c r="G10149" s="23"/>
      <c r="H10149" s="23"/>
      <c r="I10149" s="23"/>
      <c r="J10149" s="14" t="e">
        <f ca="1">F10149-(G10149+(SUMIF('RELACION PAGO DE CAJA'!B$3:B$9173,A10149,'RELACION PAGO DE CAJA'!K$3:K$9173)+SUMIF('RELACION PAGO DE CAJA'!B$3:B$9173,A10149,'RELACION PAGO DE CAJA'!L$3:L$9173)+(SUMIF('RELACION PAGO DE CAJA'!B$3:B$9173,A10149,'RELACION PAGO DE CAJA'!M$3:M$408)+(SUMIF('RELACION PAGO DE CAJA'!B$3:B$9173,A10149,'RELACION PAGO DE CAJA'!N$3:N$9173)))))</f>
        <v>#REF!</v>
      </c>
    </row>
    <row r="10150" spans="1:10">
      <c r="A10150" s="16" t="str">
        <f t="shared" si="163"/>
        <v/>
      </c>
      <c r="B10150" s="93"/>
      <c r="C10150" s="97"/>
      <c r="D10150" s="25"/>
      <c r="E10150" s="91"/>
      <c r="F10150" s="98"/>
      <c r="G10150" s="23"/>
      <c r="H10150" s="23"/>
      <c r="I10150" s="23"/>
      <c r="J10150" s="14" t="e">
        <f ca="1">F10150-(G10150+(SUMIF('RELACION PAGO DE CAJA'!B$3:B$9173,A10150,'RELACION PAGO DE CAJA'!K$3:K$9173)+SUMIF('RELACION PAGO DE CAJA'!B$3:B$9173,A10150,'RELACION PAGO DE CAJA'!L$3:L$9173)+(SUMIF('RELACION PAGO DE CAJA'!B$3:B$9173,A10150,'RELACION PAGO DE CAJA'!M$3:M$408)+(SUMIF('RELACION PAGO DE CAJA'!B$3:B$9173,A10150,'RELACION PAGO DE CAJA'!N$3:N$9173)))))</f>
        <v>#REF!</v>
      </c>
    </row>
    <row r="10151" spans="1:10">
      <c r="A10151" s="16" t="str">
        <f t="shared" si="163"/>
        <v/>
      </c>
      <c r="B10151" s="93"/>
      <c r="C10151" s="97"/>
      <c r="D10151" s="25"/>
      <c r="E10151" s="91"/>
      <c r="F10151" s="98"/>
      <c r="G10151" s="23"/>
      <c r="H10151" s="23"/>
      <c r="I10151" s="23"/>
      <c r="J10151" s="14" t="e">
        <f ca="1">F10151-(G10151+(SUMIF('RELACION PAGO DE CAJA'!B$3:B$9173,A10151,'RELACION PAGO DE CAJA'!K$3:K$9173)+SUMIF('RELACION PAGO DE CAJA'!B$3:B$9173,A10151,'RELACION PAGO DE CAJA'!L$3:L$9173)+(SUMIF('RELACION PAGO DE CAJA'!B$3:B$9173,A10151,'RELACION PAGO DE CAJA'!M$3:M$408)+(SUMIF('RELACION PAGO DE CAJA'!B$3:B$9173,A10151,'RELACION PAGO DE CAJA'!N$3:N$9173)))))</f>
        <v>#REF!</v>
      </c>
    </row>
    <row r="10152" spans="1:10">
      <c r="A10152" s="16" t="str">
        <f t="shared" si="163"/>
        <v/>
      </c>
      <c r="B10152" s="93"/>
      <c r="C10152" s="97"/>
      <c r="D10152" s="25"/>
      <c r="E10152" s="91"/>
      <c r="F10152" s="98"/>
      <c r="G10152" s="23"/>
      <c r="H10152" s="23"/>
      <c r="I10152" s="23"/>
      <c r="J10152" s="14" t="e">
        <f ca="1">F10152-(G10152+(SUMIF('RELACION PAGO DE CAJA'!B$3:B$9173,A10152,'RELACION PAGO DE CAJA'!K$3:K$9173)+SUMIF('RELACION PAGO DE CAJA'!B$3:B$9173,A10152,'RELACION PAGO DE CAJA'!L$3:L$9173)+(SUMIF('RELACION PAGO DE CAJA'!B$3:B$9173,A10152,'RELACION PAGO DE CAJA'!M$3:M$408)+(SUMIF('RELACION PAGO DE CAJA'!B$3:B$9173,A10152,'RELACION PAGO DE CAJA'!N$3:N$9173)))))</f>
        <v>#REF!</v>
      </c>
    </row>
    <row r="10153" spans="1:10">
      <c r="A10153" s="16" t="str">
        <f t="shared" si="163"/>
        <v/>
      </c>
      <c r="B10153" s="93"/>
      <c r="C10153" s="97"/>
      <c r="D10153" s="25"/>
      <c r="E10153" s="91"/>
      <c r="F10153" s="98"/>
      <c r="G10153" s="23"/>
      <c r="H10153" s="23"/>
      <c r="I10153" s="23"/>
      <c r="J10153" s="14" t="e">
        <f ca="1">F10153-(G10153+(SUMIF('RELACION PAGO DE CAJA'!B$3:B$9173,A10153,'RELACION PAGO DE CAJA'!K$3:K$9173)+SUMIF('RELACION PAGO DE CAJA'!B$3:B$9173,A10153,'RELACION PAGO DE CAJA'!L$3:L$9173)+(SUMIF('RELACION PAGO DE CAJA'!B$3:B$9173,A10153,'RELACION PAGO DE CAJA'!M$3:M$408)+(SUMIF('RELACION PAGO DE CAJA'!B$3:B$9173,A10153,'RELACION PAGO DE CAJA'!N$3:N$9173)))))</f>
        <v>#REF!</v>
      </c>
    </row>
    <row r="10154" spans="1:10">
      <c r="A10154" s="16" t="str">
        <f t="shared" si="163"/>
        <v/>
      </c>
      <c r="B10154" s="93"/>
      <c r="C10154" s="97"/>
      <c r="D10154" s="25"/>
      <c r="E10154" s="91"/>
      <c r="F10154" s="98"/>
      <c r="G10154" s="23"/>
      <c r="H10154" s="23"/>
      <c r="I10154" s="23"/>
      <c r="J10154" s="14" t="e">
        <f ca="1">F10154-(G10154+(SUMIF('RELACION PAGO DE CAJA'!B$3:B$9173,A10154,'RELACION PAGO DE CAJA'!K$3:K$9173)+SUMIF('RELACION PAGO DE CAJA'!B$3:B$9173,A10154,'RELACION PAGO DE CAJA'!L$3:L$9173)+(SUMIF('RELACION PAGO DE CAJA'!B$3:B$9173,A10154,'RELACION PAGO DE CAJA'!M$3:M$408)+(SUMIF('RELACION PAGO DE CAJA'!B$3:B$9173,A10154,'RELACION PAGO DE CAJA'!N$3:N$9173)))))</f>
        <v>#REF!</v>
      </c>
    </row>
    <row r="10155" spans="1:10">
      <c r="A10155" s="16" t="str">
        <f t="shared" si="163"/>
        <v/>
      </c>
      <c r="B10155" s="93"/>
      <c r="C10155" s="97"/>
      <c r="D10155" s="25"/>
      <c r="E10155" s="91"/>
      <c r="F10155" s="98"/>
      <c r="G10155" s="23"/>
      <c r="H10155" s="23"/>
      <c r="I10155" s="23"/>
      <c r="J10155" s="14" t="e">
        <f ca="1">F10155-(G10155+(SUMIF('RELACION PAGO DE CAJA'!B$3:B$9173,A10155,'RELACION PAGO DE CAJA'!K$3:K$9173)+SUMIF('RELACION PAGO DE CAJA'!B$3:B$9173,A10155,'RELACION PAGO DE CAJA'!L$3:L$9173)+(SUMIF('RELACION PAGO DE CAJA'!B$3:B$9173,A10155,'RELACION PAGO DE CAJA'!M$3:M$408)+(SUMIF('RELACION PAGO DE CAJA'!B$3:B$9173,A10155,'RELACION PAGO DE CAJA'!N$3:N$9173)))))</f>
        <v>#REF!</v>
      </c>
    </row>
    <row r="10156" spans="1:10">
      <c r="A10156" s="16" t="str">
        <f t="shared" si="163"/>
        <v/>
      </c>
      <c r="B10156" s="93"/>
      <c r="C10156" s="97"/>
      <c r="D10156" s="25"/>
      <c r="E10156" s="91"/>
      <c r="F10156" s="98"/>
      <c r="G10156" s="23"/>
      <c r="H10156" s="23"/>
      <c r="I10156" s="23"/>
      <c r="J10156" s="14" t="e">
        <f ca="1">F10156-(G10156+(SUMIF('RELACION PAGO DE CAJA'!B$3:B$9173,A10156,'RELACION PAGO DE CAJA'!K$3:K$9173)+SUMIF('RELACION PAGO DE CAJA'!B$3:B$9173,A10156,'RELACION PAGO DE CAJA'!L$3:L$9173)+(SUMIF('RELACION PAGO DE CAJA'!B$3:B$9173,A10156,'RELACION PAGO DE CAJA'!M$3:M$408)+(SUMIF('RELACION PAGO DE CAJA'!B$3:B$9173,A10156,'RELACION PAGO DE CAJA'!N$3:N$9173)))))</f>
        <v>#REF!</v>
      </c>
    </row>
    <row r="10157" spans="1:10">
      <c r="A10157" s="16" t="str">
        <f t="shared" si="163"/>
        <v/>
      </c>
      <c r="B10157" s="93"/>
      <c r="C10157" s="97"/>
      <c r="D10157" s="25"/>
      <c r="E10157" s="91"/>
      <c r="F10157" s="98"/>
      <c r="G10157" s="23"/>
      <c r="H10157" s="23"/>
      <c r="I10157" s="23"/>
      <c r="J10157" s="14" t="e">
        <f ca="1">F10157-(G10157+(SUMIF('RELACION PAGO DE CAJA'!B$3:B$9173,A10157,'RELACION PAGO DE CAJA'!K$3:K$9173)+SUMIF('RELACION PAGO DE CAJA'!B$3:B$9173,A10157,'RELACION PAGO DE CAJA'!L$3:L$9173)+(SUMIF('RELACION PAGO DE CAJA'!B$3:B$9173,A10157,'RELACION PAGO DE CAJA'!M$3:M$408)+(SUMIF('RELACION PAGO DE CAJA'!B$3:B$9173,A10157,'RELACION PAGO DE CAJA'!N$3:N$9173)))))</f>
        <v>#REF!</v>
      </c>
    </row>
    <row r="10158" spans="1:10">
      <c r="A10158" s="16" t="str">
        <f t="shared" si="163"/>
        <v/>
      </c>
      <c r="B10158" s="93"/>
      <c r="C10158" s="97"/>
      <c r="D10158" s="25"/>
      <c r="E10158" s="91"/>
      <c r="F10158" s="98"/>
      <c r="G10158" s="23"/>
      <c r="H10158" s="23"/>
      <c r="I10158" s="23"/>
      <c r="J10158" s="14" t="e">
        <f ca="1">F10158-(G10158+(SUMIF('RELACION PAGO DE CAJA'!B$3:B$9173,A10158,'RELACION PAGO DE CAJA'!K$3:K$9173)+SUMIF('RELACION PAGO DE CAJA'!B$3:B$9173,A10158,'RELACION PAGO DE CAJA'!L$3:L$9173)+(SUMIF('RELACION PAGO DE CAJA'!B$3:B$9173,A10158,'RELACION PAGO DE CAJA'!M$3:M$408)+(SUMIF('RELACION PAGO DE CAJA'!B$3:B$9173,A10158,'RELACION PAGO DE CAJA'!N$3:N$9173)))))</f>
        <v>#REF!</v>
      </c>
    </row>
    <row r="10159" spans="1:10">
      <c r="A10159" s="16" t="str">
        <f t="shared" si="163"/>
        <v/>
      </c>
      <c r="B10159" s="93"/>
      <c r="C10159" s="97"/>
      <c r="D10159" s="25"/>
      <c r="E10159" s="91"/>
      <c r="F10159" s="98"/>
      <c r="G10159" s="23"/>
      <c r="H10159" s="23"/>
      <c r="I10159" s="23"/>
      <c r="J10159" s="14" t="e">
        <f ca="1">F10159-(G10159+(SUMIF('RELACION PAGO DE CAJA'!B$3:B$9173,A10159,'RELACION PAGO DE CAJA'!K$3:K$9173)+SUMIF('RELACION PAGO DE CAJA'!B$3:B$9173,A10159,'RELACION PAGO DE CAJA'!L$3:L$9173)+(SUMIF('RELACION PAGO DE CAJA'!B$3:B$9173,A10159,'RELACION PAGO DE CAJA'!M$3:M$408)+(SUMIF('RELACION PAGO DE CAJA'!B$3:B$9173,A10159,'RELACION PAGO DE CAJA'!N$3:N$9173)))))</f>
        <v>#REF!</v>
      </c>
    </row>
    <row r="10160" spans="1:10">
      <c r="A10160" s="16" t="str">
        <f t="shared" si="163"/>
        <v/>
      </c>
      <c r="B10160" s="93"/>
      <c r="C10160" s="97"/>
      <c r="D10160" s="25"/>
      <c r="E10160" s="91"/>
      <c r="F10160" s="98"/>
      <c r="G10160" s="23"/>
      <c r="H10160" s="23"/>
      <c r="I10160" s="23"/>
      <c r="J10160" s="14" t="e">
        <f ca="1">F10160-(G10160+(SUMIF('RELACION PAGO DE CAJA'!B$3:B$9173,A10160,'RELACION PAGO DE CAJA'!K$3:K$9173)+SUMIF('RELACION PAGO DE CAJA'!B$3:B$9173,A10160,'RELACION PAGO DE CAJA'!L$3:L$9173)+(SUMIF('RELACION PAGO DE CAJA'!B$3:B$9173,A10160,'RELACION PAGO DE CAJA'!M$3:M$408)+(SUMIF('RELACION PAGO DE CAJA'!B$3:B$9173,A10160,'RELACION PAGO DE CAJA'!N$3:N$9173)))))</f>
        <v>#REF!</v>
      </c>
    </row>
    <row r="10161" spans="1:10">
      <c r="A10161" s="16" t="str">
        <f t="shared" si="163"/>
        <v/>
      </c>
      <c r="B10161" s="93"/>
      <c r="C10161" s="97"/>
      <c r="D10161" s="25"/>
      <c r="E10161" s="91"/>
      <c r="F10161" s="98"/>
      <c r="G10161" s="23"/>
      <c r="H10161" s="23"/>
      <c r="I10161" s="23"/>
      <c r="J10161" s="14" t="e">
        <f ca="1">F10161-(G10161+(SUMIF('RELACION PAGO DE CAJA'!B$3:B$9173,A10161,'RELACION PAGO DE CAJA'!K$3:K$9173)+SUMIF('RELACION PAGO DE CAJA'!B$3:B$9173,A10161,'RELACION PAGO DE CAJA'!L$3:L$9173)+(SUMIF('RELACION PAGO DE CAJA'!B$3:B$9173,A10161,'RELACION PAGO DE CAJA'!M$3:M$408)+(SUMIF('RELACION PAGO DE CAJA'!B$3:B$9173,A10161,'RELACION PAGO DE CAJA'!N$3:N$9173)))))</f>
        <v>#REF!</v>
      </c>
    </row>
    <row r="10162" spans="1:10">
      <c r="A10162" s="16" t="str">
        <f t="shared" si="163"/>
        <v/>
      </c>
      <c r="B10162" s="93"/>
      <c r="C10162" s="97"/>
      <c r="D10162" s="25"/>
      <c r="E10162" s="91"/>
      <c r="F10162" s="98"/>
      <c r="G10162" s="23"/>
      <c r="H10162" s="23"/>
      <c r="I10162" s="23"/>
      <c r="J10162" s="14" t="e">
        <f ca="1">F10162-(G10162+(SUMIF('RELACION PAGO DE CAJA'!B$3:B$9173,A10162,'RELACION PAGO DE CAJA'!K$3:K$9173)+SUMIF('RELACION PAGO DE CAJA'!B$3:B$9173,A10162,'RELACION PAGO DE CAJA'!L$3:L$9173)+(SUMIF('RELACION PAGO DE CAJA'!B$3:B$9173,A10162,'RELACION PAGO DE CAJA'!M$3:M$408)+(SUMIF('RELACION PAGO DE CAJA'!B$3:B$9173,A10162,'RELACION PAGO DE CAJA'!N$3:N$9173)))))</f>
        <v>#REF!</v>
      </c>
    </row>
    <row r="10163" spans="1:10">
      <c r="A10163" s="16" t="str">
        <f t="shared" si="163"/>
        <v/>
      </c>
      <c r="B10163" s="93"/>
      <c r="C10163" s="97"/>
      <c r="D10163" s="25"/>
      <c r="E10163" s="91"/>
      <c r="F10163" s="98"/>
      <c r="G10163" s="23"/>
      <c r="H10163" s="23"/>
      <c r="I10163" s="23"/>
      <c r="J10163" s="14" t="e">
        <f ca="1">F10163-(G10163+(SUMIF('RELACION PAGO DE CAJA'!B$3:B$9173,A10163,'RELACION PAGO DE CAJA'!K$3:K$9173)+SUMIF('RELACION PAGO DE CAJA'!B$3:B$9173,A10163,'RELACION PAGO DE CAJA'!L$3:L$9173)+(SUMIF('RELACION PAGO DE CAJA'!B$3:B$9173,A10163,'RELACION PAGO DE CAJA'!M$3:M$408)+(SUMIF('RELACION PAGO DE CAJA'!B$3:B$9173,A10163,'RELACION PAGO DE CAJA'!N$3:N$9173)))))</f>
        <v>#REF!</v>
      </c>
    </row>
    <row r="10164" spans="1:10">
      <c r="A10164" s="16" t="str">
        <f t="shared" si="163"/>
        <v/>
      </c>
      <c r="B10164" s="93"/>
      <c r="C10164" s="97"/>
      <c r="D10164" s="25"/>
      <c r="E10164" s="91"/>
      <c r="F10164" s="98"/>
      <c r="G10164" s="23"/>
      <c r="H10164" s="23"/>
      <c r="I10164" s="23"/>
      <c r="J10164" s="14" t="e">
        <f ca="1">F10164-(G10164+(SUMIF('RELACION PAGO DE CAJA'!B$3:B$9173,A10164,'RELACION PAGO DE CAJA'!K$3:K$9173)+SUMIF('RELACION PAGO DE CAJA'!B$3:B$9173,A10164,'RELACION PAGO DE CAJA'!L$3:L$9173)+(SUMIF('RELACION PAGO DE CAJA'!B$3:B$9173,A10164,'RELACION PAGO DE CAJA'!M$3:M$408)+(SUMIF('RELACION PAGO DE CAJA'!B$3:B$9173,A10164,'RELACION PAGO DE CAJA'!N$3:N$9173)))))</f>
        <v>#REF!</v>
      </c>
    </row>
    <row r="10165" spans="1:10">
      <c r="A10165" s="16" t="str">
        <f t="shared" si="163"/>
        <v/>
      </c>
      <c r="B10165" s="93"/>
      <c r="C10165" s="97"/>
      <c r="D10165" s="25"/>
      <c r="E10165" s="91"/>
      <c r="F10165" s="98"/>
      <c r="G10165" s="23"/>
      <c r="H10165" s="23"/>
      <c r="I10165" s="23"/>
      <c r="J10165" s="14" t="e">
        <f ca="1">F10165-(G10165+(SUMIF('RELACION PAGO DE CAJA'!B$3:B$9173,A10165,'RELACION PAGO DE CAJA'!K$3:K$9173)+SUMIF('RELACION PAGO DE CAJA'!B$3:B$9173,A10165,'RELACION PAGO DE CAJA'!L$3:L$9173)+(SUMIF('RELACION PAGO DE CAJA'!B$3:B$9173,A10165,'RELACION PAGO DE CAJA'!M$3:M$408)+(SUMIF('RELACION PAGO DE CAJA'!B$3:B$9173,A10165,'RELACION PAGO DE CAJA'!N$3:N$9173)))))</f>
        <v>#REF!</v>
      </c>
    </row>
    <row r="10166" spans="1:10">
      <c r="A10166" s="16" t="str">
        <f t="shared" si="163"/>
        <v/>
      </c>
      <c r="B10166" s="93"/>
      <c r="C10166" s="97"/>
      <c r="D10166" s="25"/>
      <c r="E10166" s="91"/>
      <c r="F10166" s="98"/>
      <c r="G10166" s="23"/>
      <c r="H10166" s="23"/>
      <c r="I10166" s="23"/>
      <c r="J10166" s="14" t="e">
        <f ca="1">F10166-(G10166+(SUMIF('RELACION PAGO DE CAJA'!B$3:B$9173,A10166,'RELACION PAGO DE CAJA'!K$3:K$9173)+SUMIF('RELACION PAGO DE CAJA'!B$3:B$9173,A10166,'RELACION PAGO DE CAJA'!L$3:L$9173)+(SUMIF('RELACION PAGO DE CAJA'!B$3:B$9173,A10166,'RELACION PAGO DE CAJA'!M$3:M$408)+(SUMIF('RELACION PAGO DE CAJA'!B$3:B$9173,A10166,'RELACION PAGO DE CAJA'!N$3:N$9173)))))</f>
        <v>#REF!</v>
      </c>
    </row>
    <row r="10167" spans="1:10">
      <c r="A10167" s="16" t="str">
        <f t="shared" si="163"/>
        <v/>
      </c>
      <c r="B10167" s="93"/>
      <c r="C10167" s="97"/>
      <c r="D10167" s="25"/>
      <c r="E10167" s="91"/>
      <c r="F10167" s="98"/>
      <c r="G10167" s="23"/>
      <c r="H10167" s="23"/>
      <c r="I10167" s="23"/>
      <c r="J10167" s="14" t="e">
        <f ca="1">F10167-(G10167+(SUMIF('RELACION PAGO DE CAJA'!B$3:B$9173,A10167,'RELACION PAGO DE CAJA'!K$3:K$9173)+SUMIF('RELACION PAGO DE CAJA'!B$3:B$9173,A10167,'RELACION PAGO DE CAJA'!L$3:L$9173)+(SUMIF('RELACION PAGO DE CAJA'!B$3:B$9173,A10167,'RELACION PAGO DE CAJA'!M$3:M$408)+(SUMIF('RELACION PAGO DE CAJA'!B$3:B$9173,A10167,'RELACION PAGO DE CAJA'!N$3:N$9173)))))</f>
        <v>#REF!</v>
      </c>
    </row>
    <row r="10168" spans="1:10">
      <c r="A10168" s="16" t="str">
        <f t="shared" si="163"/>
        <v/>
      </c>
      <c r="B10168" s="93"/>
      <c r="C10168" s="97"/>
      <c r="D10168" s="25"/>
      <c r="E10168" s="91"/>
      <c r="F10168" s="98"/>
      <c r="G10168" s="23"/>
      <c r="H10168" s="23"/>
      <c r="I10168" s="23"/>
      <c r="J10168" s="14" t="e">
        <f ca="1">F10168-(G10168+(SUMIF('RELACION PAGO DE CAJA'!B$3:B$9173,A10168,'RELACION PAGO DE CAJA'!K$3:K$9173)+SUMIF('RELACION PAGO DE CAJA'!B$3:B$9173,A10168,'RELACION PAGO DE CAJA'!L$3:L$9173)+(SUMIF('RELACION PAGO DE CAJA'!B$3:B$9173,A10168,'RELACION PAGO DE CAJA'!M$3:M$408)+(SUMIF('RELACION PAGO DE CAJA'!B$3:B$9173,A10168,'RELACION PAGO DE CAJA'!N$3:N$9173)))))</f>
        <v>#REF!</v>
      </c>
    </row>
    <row r="10169" spans="1:10">
      <c r="A10169" s="16" t="str">
        <f t="shared" si="163"/>
        <v/>
      </c>
      <c r="B10169" s="93"/>
      <c r="C10169" s="97"/>
      <c r="D10169" s="25"/>
      <c r="E10169" s="91"/>
      <c r="F10169" s="98"/>
      <c r="G10169" s="23"/>
      <c r="H10169" s="23"/>
      <c r="I10169" s="23"/>
      <c r="J10169" s="14" t="e">
        <f ca="1">F10169-(G10169+(SUMIF('RELACION PAGO DE CAJA'!B$3:B$9173,A10169,'RELACION PAGO DE CAJA'!K$3:K$9173)+SUMIF('RELACION PAGO DE CAJA'!B$3:B$9173,A10169,'RELACION PAGO DE CAJA'!L$3:L$9173)+(SUMIF('RELACION PAGO DE CAJA'!B$3:B$9173,A10169,'RELACION PAGO DE CAJA'!M$3:M$408)+(SUMIF('RELACION PAGO DE CAJA'!B$3:B$9173,A10169,'RELACION PAGO DE CAJA'!N$3:N$9173)))))</f>
        <v>#REF!</v>
      </c>
    </row>
    <row r="10170" spans="1:10">
      <c r="A10170" s="16" t="str">
        <f t="shared" si="163"/>
        <v/>
      </c>
      <c r="B10170" s="93"/>
      <c r="C10170" s="97"/>
      <c r="D10170" s="25"/>
      <c r="E10170" s="91"/>
      <c r="F10170" s="98"/>
      <c r="G10170" s="23"/>
      <c r="H10170" s="23"/>
      <c r="I10170" s="23"/>
      <c r="J10170" s="14" t="e">
        <f ca="1">F10170-(G10170+(SUMIF('RELACION PAGO DE CAJA'!B$3:B$9173,A10170,'RELACION PAGO DE CAJA'!K$3:K$9173)+SUMIF('RELACION PAGO DE CAJA'!B$3:B$9173,A10170,'RELACION PAGO DE CAJA'!L$3:L$9173)+(SUMIF('RELACION PAGO DE CAJA'!B$3:B$9173,A10170,'RELACION PAGO DE CAJA'!M$3:M$408)+(SUMIF('RELACION PAGO DE CAJA'!B$3:B$9173,A10170,'RELACION PAGO DE CAJA'!N$3:N$9173)))))</f>
        <v>#REF!</v>
      </c>
    </row>
    <row r="10171" spans="1:10">
      <c r="A10171" s="16" t="str">
        <f t="shared" si="163"/>
        <v/>
      </c>
      <c r="B10171" s="93"/>
      <c r="C10171" s="97"/>
      <c r="D10171" s="25"/>
      <c r="E10171" s="91"/>
      <c r="F10171" s="98"/>
      <c r="G10171" s="23"/>
      <c r="H10171" s="23"/>
      <c r="I10171" s="23"/>
      <c r="J10171" s="14" t="e">
        <f ca="1">F10171-(G10171+(SUMIF('RELACION PAGO DE CAJA'!B$3:B$9173,A10171,'RELACION PAGO DE CAJA'!K$3:K$9173)+SUMIF('RELACION PAGO DE CAJA'!B$3:B$9173,A10171,'RELACION PAGO DE CAJA'!L$3:L$9173)+(SUMIF('RELACION PAGO DE CAJA'!B$3:B$9173,A10171,'RELACION PAGO DE CAJA'!M$3:M$408)+(SUMIF('RELACION PAGO DE CAJA'!B$3:B$9173,A10171,'RELACION PAGO DE CAJA'!N$3:N$9173)))))</f>
        <v>#REF!</v>
      </c>
    </row>
    <row r="10172" spans="1:10">
      <c r="A10172" s="16" t="str">
        <f t="shared" si="163"/>
        <v/>
      </c>
      <c r="B10172" s="93"/>
      <c r="C10172" s="97"/>
      <c r="D10172" s="25"/>
      <c r="E10172" s="91"/>
      <c r="F10172" s="98"/>
      <c r="G10172" s="23"/>
      <c r="H10172" s="23"/>
      <c r="I10172" s="23"/>
      <c r="J10172" s="14" t="e">
        <f ca="1">F10172-(G10172+(SUMIF('RELACION PAGO DE CAJA'!B$3:B$9173,A10172,'RELACION PAGO DE CAJA'!K$3:K$9173)+SUMIF('RELACION PAGO DE CAJA'!B$3:B$9173,A10172,'RELACION PAGO DE CAJA'!L$3:L$9173)+(SUMIF('RELACION PAGO DE CAJA'!B$3:B$9173,A10172,'RELACION PAGO DE CAJA'!M$3:M$408)+(SUMIF('RELACION PAGO DE CAJA'!B$3:B$9173,A10172,'RELACION PAGO DE CAJA'!N$3:N$9173)))))</f>
        <v>#REF!</v>
      </c>
    </row>
    <row r="10173" spans="1:10">
      <c r="A10173" s="16" t="str">
        <f t="shared" si="163"/>
        <v/>
      </c>
      <c r="B10173" s="93"/>
      <c r="C10173" s="97"/>
      <c r="D10173" s="25"/>
      <c r="E10173" s="91"/>
      <c r="F10173" s="98"/>
      <c r="G10173" s="23"/>
      <c r="H10173" s="23"/>
      <c r="I10173" s="23"/>
      <c r="J10173" s="14" t="e">
        <f ca="1">F10173-(G10173+(SUMIF('RELACION PAGO DE CAJA'!B$3:B$9173,A10173,'RELACION PAGO DE CAJA'!K$3:K$9173)+SUMIF('RELACION PAGO DE CAJA'!B$3:B$9173,A10173,'RELACION PAGO DE CAJA'!L$3:L$9173)+(SUMIF('RELACION PAGO DE CAJA'!B$3:B$9173,A10173,'RELACION PAGO DE CAJA'!M$3:M$408)+(SUMIF('RELACION PAGO DE CAJA'!B$3:B$9173,A10173,'RELACION PAGO DE CAJA'!N$3:N$9173)))))</f>
        <v>#REF!</v>
      </c>
    </row>
    <row r="10174" spans="1:10">
      <c r="A10174" s="16" t="str">
        <f t="shared" si="163"/>
        <v/>
      </c>
      <c r="B10174" s="93"/>
      <c r="C10174" s="97"/>
      <c r="D10174" s="25"/>
      <c r="E10174" s="91"/>
      <c r="F10174" s="98"/>
      <c r="G10174" s="23"/>
      <c r="H10174" s="23"/>
      <c r="I10174" s="23"/>
      <c r="J10174" s="14" t="e">
        <f ca="1">F10174-(G10174+(SUMIF('RELACION PAGO DE CAJA'!B$3:B$9173,A10174,'RELACION PAGO DE CAJA'!K$3:K$9173)+SUMIF('RELACION PAGO DE CAJA'!B$3:B$9173,A10174,'RELACION PAGO DE CAJA'!L$3:L$9173)+(SUMIF('RELACION PAGO DE CAJA'!B$3:B$9173,A10174,'RELACION PAGO DE CAJA'!M$3:M$408)+(SUMIF('RELACION PAGO DE CAJA'!B$3:B$9173,A10174,'RELACION PAGO DE CAJA'!N$3:N$9173)))))</f>
        <v>#REF!</v>
      </c>
    </row>
    <row r="10175" spans="1:10">
      <c r="A10175" s="16" t="str">
        <f t="shared" si="163"/>
        <v/>
      </c>
      <c r="B10175" s="93"/>
      <c r="C10175" s="97"/>
      <c r="D10175" s="25"/>
      <c r="E10175" s="91"/>
      <c r="F10175" s="98"/>
      <c r="G10175" s="23"/>
      <c r="H10175" s="23"/>
      <c r="I10175" s="23"/>
      <c r="J10175" s="14" t="e">
        <f ca="1">F10175-(G10175+(SUMIF('RELACION PAGO DE CAJA'!B$3:B$9173,A10175,'RELACION PAGO DE CAJA'!K$3:K$9173)+SUMIF('RELACION PAGO DE CAJA'!B$3:B$9173,A10175,'RELACION PAGO DE CAJA'!L$3:L$9173)+(SUMIF('RELACION PAGO DE CAJA'!B$3:B$9173,A10175,'RELACION PAGO DE CAJA'!M$3:M$408)+(SUMIF('RELACION PAGO DE CAJA'!B$3:B$9173,A10175,'RELACION PAGO DE CAJA'!N$3:N$9173)))))</f>
        <v>#REF!</v>
      </c>
    </row>
    <row r="10176" spans="1:10">
      <c r="A10176" s="16" t="str">
        <f t="shared" si="163"/>
        <v/>
      </c>
      <c r="B10176" s="93"/>
      <c r="C10176" s="97"/>
      <c r="D10176" s="25"/>
      <c r="E10176" s="91"/>
      <c r="F10176" s="98"/>
      <c r="G10176" s="23"/>
      <c r="H10176" s="23"/>
      <c r="I10176" s="23"/>
      <c r="J10176" s="14" t="e">
        <f ca="1">F10176-(G10176+(SUMIF('RELACION PAGO DE CAJA'!B$3:B$9173,A10176,'RELACION PAGO DE CAJA'!K$3:K$9173)+SUMIF('RELACION PAGO DE CAJA'!B$3:B$9173,A10176,'RELACION PAGO DE CAJA'!L$3:L$9173)+(SUMIF('RELACION PAGO DE CAJA'!B$3:B$9173,A10176,'RELACION PAGO DE CAJA'!M$3:M$408)+(SUMIF('RELACION PAGO DE CAJA'!B$3:B$9173,A10176,'RELACION PAGO DE CAJA'!N$3:N$9173)))))</f>
        <v>#REF!</v>
      </c>
    </row>
    <row r="10177" spans="1:10">
      <c r="A10177" s="16" t="str">
        <f t="shared" si="163"/>
        <v/>
      </c>
      <c r="B10177" s="93"/>
      <c r="C10177" s="97"/>
      <c r="D10177" s="25"/>
      <c r="E10177" s="91"/>
      <c r="F10177" s="98"/>
      <c r="G10177" s="23"/>
      <c r="H10177" s="23"/>
      <c r="I10177" s="23"/>
      <c r="J10177" s="14" t="e">
        <f ca="1">F10177-(G10177+(SUMIF('RELACION PAGO DE CAJA'!B$3:B$9173,A10177,'RELACION PAGO DE CAJA'!K$3:K$9173)+SUMIF('RELACION PAGO DE CAJA'!B$3:B$9173,A10177,'RELACION PAGO DE CAJA'!L$3:L$9173)+(SUMIF('RELACION PAGO DE CAJA'!B$3:B$9173,A10177,'RELACION PAGO DE CAJA'!M$3:M$408)+(SUMIF('RELACION PAGO DE CAJA'!B$3:B$9173,A10177,'RELACION PAGO DE CAJA'!N$3:N$9173)))))</f>
        <v>#REF!</v>
      </c>
    </row>
    <row r="10178" spans="1:10">
      <c r="A10178" s="16" t="str">
        <f t="shared" si="163"/>
        <v/>
      </c>
      <c r="B10178" s="93"/>
      <c r="C10178" s="97"/>
      <c r="D10178" s="25"/>
      <c r="E10178" s="91"/>
      <c r="F10178" s="98"/>
      <c r="G10178" s="23"/>
      <c r="H10178" s="23"/>
      <c r="I10178" s="23"/>
      <c r="J10178" s="14" t="e">
        <f ca="1">F10178-(G10178+(SUMIF('RELACION PAGO DE CAJA'!B$3:B$9173,A10178,'RELACION PAGO DE CAJA'!K$3:K$9173)+SUMIF('RELACION PAGO DE CAJA'!B$3:B$9173,A10178,'RELACION PAGO DE CAJA'!L$3:L$9173)+(SUMIF('RELACION PAGO DE CAJA'!B$3:B$9173,A10178,'RELACION PAGO DE CAJA'!M$3:M$408)+(SUMIF('RELACION PAGO DE CAJA'!B$3:B$9173,A10178,'RELACION PAGO DE CAJA'!N$3:N$9173)))))</f>
        <v>#REF!</v>
      </c>
    </row>
    <row r="10179" spans="1:10">
      <c r="A10179" s="16" t="str">
        <f t="shared" si="163"/>
        <v/>
      </c>
      <c r="B10179" s="93"/>
      <c r="C10179" s="97"/>
      <c r="D10179" s="25"/>
      <c r="E10179" s="91"/>
      <c r="F10179" s="98"/>
      <c r="G10179" s="23"/>
      <c r="H10179" s="23"/>
      <c r="I10179" s="23"/>
      <c r="J10179" s="14" t="e">
        <f ca="1">F10179-(G10179+(SUMIF('RELACION PAGO DE CAJA'!B$3:B$9173,A10179,'RELACION PAGO DE CAJA'!K$3:K$9173)+SUMIF('RELACION PAGO DE CAJA'!B$3:B$9173,A10179,'RELACION PAGO DE CAJA'!L$3:L$9173)+(SUMIF('RELACION PAGO DE CAJA'!B$3:B$9173,A10179,'RELACION PAGO DE CAJA'!M$3:M$408)+(SUMIF('RELACION PAGO DE CAJA'!B$3:B$9173,A10179,'RELACION PAGO DE CAJA'!N$3:N$9173)))))</f>
        <v>#REF!</v>
      </c>
    </row>
    <row r="10180" spans="1:10">
      <c r="A10180" s="16" t="str">
        <f t="shared" si="163"/>
        <v/>
      </c>
      <c r="B10180" s="93"/>
      <c r="C10180" s="97"/>
      <c r="D10180" s="25"/>
      <c r="E10180" s="91"/>
      <c r="F10180" s="98"/>
      <c r="G10180" s="23"/>
      <c r="H10180" s="23"/>
      <c r="I10180" s="23"/>
      <c r="J10180" s="14" t="e">
        <f ca="1">F10180-(G10180+(SUMIF('RELACION PAGO DE CAJA'!B$3:B$9173,A10180,'RELACION PAGO DE CAJA'!K$3:K$9173)+SUMIF('RELACION PAGO DE CAJA'!B$3:B$9173,A10180,'RELACION PAGO DE CAJA'!L$3:L$9173)+(SUMIF('RELACION PAGO DE CAJA'!B$3:B$9173,A10180,'RELACION PAGO DE CAJA'!M$3:M$408)+(SUMIF('RELACION PAGO DE CAJA'!B$3:B$9173,A10180,'RELACION PAGO DE CAJA'!N$3:N$9173)))))</f>
        <v>#REF!</v>
      </c>
    </row>
    <row r="10181" spans="1:10">
      <c r="A10181" s="16" t="str">
        <f t="shared" si="163"/>
        <v/>
      </c>
      <c r="B10181" s="93"/>
      <c r="C10181" s="97"/>
      <c r="D10181" s="25"/>
      <c r="E10181" s="91"/>
      <c r="F10181" s="98"/>
      <c r="G10181" s="23"/>
      <c r="H10181" s="23"/>
      <c r="I10181" s="23"/>
      <c r="J10181" s="14" t="e">
        <f ca="1">F10181-(G10181+(SUMIF('RELACION PAGO DE CAJA'!B$3:B$9173,A10181,'RELACION PAGO DE CAJA'!K$3:K$9173)+SUMIF('RELACION PAGO DE CAJA'!B$3:B$9173,A10181,'RELACION PAGO DE CAJA'!L$3:L$9173)+(SUMIF('RELACION PAGO DE CAJA'!B$3:B$9173,A10181,'RELACION PAGO DE CAJA'!M$3:M$408)+(SUMIF('RELACION PAGO DE CAJA'!B$3:B$9173,A10181,'RELACION PAGO DE CAJA'!N$3:N$9173)))))</f>
        <v>#REF!</v>
      </c>
    </row>
    <row r="10182" spans="1:10">
      <c r="A10182" s="16" t="str">
        <f t="shared" si="163"/>
        <v/>
      </c>
      <c r="B10182" s="93"/>
      <c r="C10182" s="97"/>
      <c r="D10182" s="25"/>
      <c r="E10182" s="91"/>
      <c r="F10182" s="98"/>
      <c r="G10182" s="23"/>
      <c r="H10182" s="23"/>
      <c r="I10182" s="23"/>
      <c r="J10182" s="14" t="e">
        <f ca="1">F10182-(G10182+(SUMIF('RELACION PAGO DE CAJA'!B$3:B$9173,A10182,'RELACION PAGO DE CAJA'!K$3:K$9173)+SUMIF('RELACION PAGO DE CAJA'!B$3:B$9173,A10182,'RELACION PAGO DE CAJA'!L$3:L$9173)+(SUMIF('RELACION PAGO DE CAJA'!B$3:B$9173,A10182,'RELACION PAGO DE CAJA'!M$3:M$408)+(SUMIF('RELACION PAGO DE CAJA'!B$3:B$9173,A10182,'RELACION PAGO DE CAJA'!N$3:N$9173)))))</f>
        <v>#REF!</v>
      </c>
    </row>
    <row r="10183" spans="1:10">
      <c r="A10183" s="16" t="str">
        <f t="shared" si="163"/>
        <v/>
      </c>
      <c r="B10183" s="93"/>
      <c r="C10183" s="97"/>
      <c r="D10183" s="25"/>
      <c r="E10183" s="91"/>
      <c r="F10183" s="98"/>
      <c r="G10183" s="23"/>
      <c r="H10183" s="23"/>
      <c r="I10183" s="23"/>
      <c r="J10183" s="14" t="e">
        <f ca="1">F10183-(G10183+(SUMIF('RELACION PAGO DE CAJA'!B$3:B$9173,A10183,'RELACION PAGO DE CAJA'!K$3:K$9173)+SUMIF('RELACION PAGO DE CAJA'!B$3:B$9173,A10183,'RELACION PAGO DE CAJA'!L$3:L$9173)+(SUMIF('RELACION PAGO DE CAJA'!B$3:B$9173,A10183,'RELACION PAGO DE CAJA'!M$3:M$408)+(SUMIF('RELACION PAGO DE CAJA'!B$3:B$9173,A10183,'RELACION PAGO DE CAJA'!N$3:N$9173)))))</f>
        <v>#REF!</v>
      </c>
    </row>
    <row r="10184" spans="1:10">
      <c r="A10184" s="16" t="str">
        <f t="shared" si="163"/>
        <v/>
      </c>
      <c r="B10184" s="93"/>
      <c r="C10184" s="97"/>
      <c r="D10184" s="25"/>
      <c r="E10184" s="91"/>
      <c r="F10184" s="98"/>
      <c r="G10184" s="23"/>
      <c r="H10184" s="23"/>
      <c r="I10184" s="23"/>
      <c r="J10184" s="14" t="e">
        <f ca="1">F10184-(G10184+(SUMIF('RELACION PAGO DE CAJA'!B$3:B$9173,A10184,'RELACION PAGO DE CAJA'!K$3:K$9173)+SUMIF('RELACION PAGO DE CAJA'!B$3:B$9173,A10184,'RELACION PAGO DE CAJA'!L$3:L$9173)+(SUMIF('RELACION PAGO DE CAJA'!B$3:B$9173,A10184,'RELACION PAGO DE CAJA'!M$3:M$408)+(SUMIF('RELACION PAGO DE CAJA'!B$3:B$9173,A10184,'RELACION PAGO DE CAJA'!N$3:N$9173)))))</f>
        <v>#REF!</v>
      </c>
    </row>
    <row r="10185" spans="1:10">
      <c r="A10185" s="16" t="str">
        <f t="shared" si="163"/>
        <v/>
      </c>
      <c r="B10185" s="93"/>
      <c r="C10185" s="97"/>
      <c r="D10185" s="25"/>
      <c r="E10185" s="91"/>
      <c r="F10185" s="98"/>
      <c r="G10185" s="23"/>
      <c r="H10185" s="23"/>
      <c r="I10185" s="23"/>
      <c r="J10185" s="14" t="e">
        <f ca="1">F10185-(G10185+(SUMIF('RELACION PAGO DE CAJA'!B$3:B$9173,A10185,'RELACION PAGO DE CAJA'!K$3:K$9173)+SUMIF('RELACION PAGO DE CAJA'!B$3:B$9173,A10185,'RELACION PAGO DE CAJA'!L$3:L$9173)+(SUMIF('RELACION PAGO DE CAJA'!B$3:B$9173,A10185,'RELACION PAGO DE CAJA'!M$3:M$408)+(SUMIF('RELACION PAGO DE CAJA'!B$3:B$9173,A10185,'RELACION PAGO DE CAJA'!N$3:N$9173)))))</f>
        <v>#REF!</v>
      </c>
    </row>
    <row r="10186" spans="1:10">
      <c r="A10186" s="16" t="str">
        <f t="shared" si="163"/>
        <v/>
      </c>
      <c r="B10186" s="93"/>
      <c r="C10186" s="97"/>
      <c r="D10186" s="25"/>
      <c r="E10186" s="91"/>
      <c r="F10186" s="98"/>
      <c r="G10186" s="23"/>
      <c r="H10186" s="23"/>
      <c r="I10186" s="23"/>
      <c r="J10186" s="14" t="e">
        <f ca="1">F10186-(G10186+(SUMIF('RELACION PAGO DE CAJA'!B$3:B$9173,A10186,'RELACION PAGO DE CAJA'!K$3:K$9173)+SUMIF('RELACION PAGO DE CAJA'!B$3:B$9173,A10186,'RELACION PAGO DE CAJA'!L$3:L$9173)+(SUMIF('RELACION PAGO DE CAJA'!B$3:B$9173,A10186,'RELACION PAGO DE CAJA'!M$3:M$408)+(SUMIF('RELACION PAGO DE CAJA'!B$3:B$9173,A10186,'RELACION PAGO DE CAJA'!N$3:N$9173)))))</f>
        <v>#REF!</v>
      </c>
    </row>
    <row r="10187" spans="1:10">
      <c r="A10187" s="16" t="str">
        <f t="shared" si="163"/>
        <v/>
      </c>
      <c r="B10187" s="93"/>
      <c r="C10187" s="97"/>
      <c r="D10187" s="25"/>
      <c r="E10187" s="91"/>
      <c r="F10187" s="98"/>
      <c r="G10187" s="23"/>
      <c r="H10187" s="23"/>
      <c r="I10187" s="23"/>
      <c r="J10187" s="14" t="e">
        <f ca="1">F10187-(G10187+(SUMIF('RELACION PAGO DE CAJA'!B$3:B$9173,A10187,'RELACION PAGO DE CAJA'!K$3:K$9173)+SUMIF('RELACION PAGO DE CAJA'!B$3:B$9173,A10187,'RELACION PAGO DE CAJA'!L$3:L$9173)+(SUMIF('RELACION PAGO DE CAJA'!B$3:B$9173,A10187,'RELACION PAGO DE CAJA'!M$3:M$408)+(SUMIF('RELACION PAGO DE CAJA'!B$3:B$9173,A10187,'RELACION PAGO DE CAJA'!N$3:N$9173)))))</f>
        <v>#REF!</v>
      </c>
    </row>
    <row r="10188" spans="1:10">
      <c r="A10188" s="16" t="str">
        <f t="shared" si="163"/>
        <v/>
      </c>
      <c r="B10188" s="93"/>
      <c r="C10188" s="97"/>
      <c r="D10188" s="25"/>
      <c r="E10188" s="91"/>
      <c r="F10188" s="98"/>
      <c r="G10188" s="23"/>
      <c r="H10188" s="23"/>
      <c r="I10188" s="23"/>
      <c r="J10188" s="14" t="e">
        <f ca="1">F10188-(G10188+(SUMIF('RELACION PAGO DE CAJA'!B$3:B$9173,A10188,'RELACION PAGO DE CAJA'!K$3:K$9173)+SUMIF('RELACION PAGO DE CAJA'!B$3:B$9173,A10188,'RELACION PAGO DE CAJA'!L$3:L$9173)+(SUMIF('RELACION PAGO DE CAJA'!B$3:B$9173,A10188,'RELACION PAGO DE CAJA'!M$3:M$408)+(SUMIF('RELACION PAGO DE CAJA'!B$3:B$9173,A10188,'RELACION PAGO DE CAJA'!N$3:N$9173)))))</f>
        <v>#REF!</v>
      </c>
    </row>
    <row r="10189" spans="1:10">
      <c r="A10189" s="16" t="str">
        <f t="shared" si="163"/>
        <v/>
      </c>
      <c r="B10189" s="93"/>
      <c r="C10189" s="97"/>
      <c r="D10189" s="25"/>
      <c r="E10189" s="91"/>
      <c r="F10189" s="98"/>
      <c r="G10189" s="23"/>
      <c r="H10189" s="23"/>
      <c r="I10189" s="23"/>
      <c r="J10189" s="14" t="e">
        <f ca="1">F10189-(G10189+(SUMIF('RELACION PAGO DE CAJA'!B$3:B$9173,A10189,'RELACION PAGO DE CAJA'!K$3:K$9173)+SUMIF('RELACION PAGO DE CAJA'!B$3:B$9173,A10189,'RELACION PAGO DE CAJA'!L$3:L$9173)+(SUMIF('RELACION PAGO DE CAJA'!B$3:B$9173,A10189,'RELACION PAGO DE CAJA'!M$3:M$408)+(SUMIF('RELACION PAGO DE CAJA'!B$3:B$9173,A10189,'RELACION PAGO DE CAJA'!N$3:N$9173)))))</f>
        <v>#REF!</v>
      </c>
    </row>
    <row r="10190" spans="1:10">
      <c r="A10190" s="16" t="str">
        <f t="shared" si="163"/>
        <v/>
      </c>
      <c r="B10190" s="93"/>
      <c r="C10190" s="97"/>
      <c r="D10190" s="25"/>
      <c r="E10190" s="91"/>
      <c r="F10190" s="98"/>
      <c r="G10190" s="23"/>
      <c r="H10190" s="23"/>
      <c r="I10190" s="23"/>
      <c r="J10190" s="14" t="e">
        <f ca="1">F10190-(G10190+(SUMIF('RELACION PAGO DE CAJA'!B$3:B$9173,A10190,'RELACION PAGO DE CAJA'!K$3:K$9173)+SUMIF('RELACION PAGO DE CAJA'!B$3:B$9173,A10190,'RELACION PAGO DE CAJA'!L$3:L$9173)+(SUMIF('RELACION PAGO DE CAJA'!B$3:B$9173,A10190,'RELACION PAGO DE CAJA'!M$3:M$408)+(SUMIF('RELACION PAGO DE CAJA'!B$3:B$9173,A10190,'RELACION PAGO DE CAJA'!N$3:N$9173)))))</f>
        <v>#REF!</v>
      </c>
    </row>
    <row r="10191" spans="1:10">
      <c r="A10191" s="16" t="str">
        <f t="shared" si="163"/>
        <v/>
      </c>
      <c r="B10191" s="93"/>
      <c r="C10191" s="97"/>
      <c r="D10191" s="25"/>
      <c r="E10191" s="91"/>
      <c r="F10191" s="98"/>
      <c r="G10191" s="23"/>
      <c r="H10191" s="23"/>
      <c r="I10191" s="23"/>
      <c r="J10191" s="14" t="e">
        <f ca="1">F10191-(G10191+(SUMIF('RELACION PAGO DE CAJA'!B$3:B$9173,A10191,'RELACION PAGO DE CAJA'!K$3:K$9173)+SUMIF('RELACION PAGO DE CAJA'!B$3:B$9173,A10191,'RELACION PAGO DE CAJA'!L$3:L$9173)+(SUMIF('RELACION PAGO DE CAJA'!B$3:B$9173,A10191,'RELACION PAGO DE CAJA'!M$3:M$408)+(SUMIF('RELACION PAGO DE CAJA'!B$3:B$9173,A10191,'RELACION PAGO DE CAJA'!N$3:N$9173)))))</f>
        <v>#REF!</v>
      </c>
    </row>
    <row r="10192" spans="1:10">
      <c r="A10192" s="16" t="str">
        <f t="shared" si="163"/>
        <v/>
      </c>
      <c r="B10192" s="93"/>
      <c r="C10192" s="97"/>
      <c r="D10192" s="25"/>
      <c r="E10192" s="91"/>
      <c r="F10192" s="98"/>
      <c r="G10192" s="23"/>
      <c r="H10192" s="23"/>
      <c r="I10192" s="23"/>
      <c r="J10192" s="14" t="e">
        <f ca="1">F10192-(G10192+(SUMIF('RELACION PAGO DE CAJA'!B$3:B$9173,A10192,'RELACION PAGO DE CAJA'!K$3:K$9173)+SUMIF('RELACION PAGO DE CAJA'!B$3:B$9173,A10192,'RELACION PAGO DE CAJA'!L$3:L$9173)+(SUMIF('RELACION PAGO DE CAJA'!B$3:B$9173,A10192,'RELACION PAGO DE CAJA'!M$3:M$408)+(SUMIF('RELACION PAGO DE CAJA'!B$3:B$9173,A10192,'RELACION PAGO DE CAJA'!N$3:N$9173)))))</f>
        <v>#REF!</v>
      </c>
    </row>
    <row r="10193" spans="1:10">
      <c r="A10193" s="16" t="str">
        <f t="shared" si="163"/>
        <v/>
      </c>
      <c r="B10193" s="93"/>
      <c r="C10193" s="97"/>
      <c r="D10193" s="25"/>
      <c r="E10193" s="91"/>
      <c r="F10193" s="98"/>
      <c r="G10193" s="23"/>
      <c r="H10193" s="23"/>
      <c r="I10193" s="23"/>
      <c r="J10193" s="14" t="e">
        <f ca="1">F10193-(G10193+(SUMIF('RELACION PAGO DE CAJA'!B$3:B$9173,A10193,'RELACION PAGO DE CAJA'!K$3:K$9173)+SUMIF('RELACION PAGO DE CAJA'!B$3:B$9173,A10193,'RELACION PAGO DE CAJA'!L$3:L$9173)+(SUMIF('RELACION PAGO DE CAJA'!B$3:B$9173,A10193,'RELACION PAGO DE CAJA'!M$3:M$408)+(SUMIF('RELACION PAGO DE CAJA'!B$3:B$9173,A10193,'RELACION PAGO DE CAJA'!N$3:N$9173)))))</f>
        <v>#REF!</v>
      </c>
    </row>
    <row r="10194" spans="1:10">
      <c r="A10194" s="16" t="str">
        <f t="shared" si="163"/>
        <v/>
      </c>
      <c r="B10194" s="93"/>
      <c r="C10194" s="97"/>
      <c r="D10194" s="25"/>
      <c r="E10194" s="91"/>
      <c r="F10194" s="98"/>
      <c r="G10194" s="23"/>
      <c r="H10194" s="23"/>
      <c r="I10194" s="23"/>
      <c r="J10194" s="14" t="e">
        <f ca="1">F10194-(G10194+(SUMIF('RELACION PAGO DE CAJA'!B$3:B$9173,A10194,'RELACION PAGO DE CAJA'!K$3:K$9173)+SUMIF('RELACION PAGO DE CAJA'!B$3:B$9173,A10194,'RELACION PAGO DE CAJA'!L$3:L$9173)+(SUMIF('RELACION PAGO DE CAJA'!B$3:B$9173,A10194,'RELACION PAGO DE CAJA'!M$3:M$408)+(SUMIF('RELACION PAGO DE CAJA'!B$3:B$9173,A10194,'RELACION PAGO DE CAJA'!N$3:N$9173)))))</f>
        <v>#REF!</v>
      </c>
    </row>
    <row r="10195" spans="1:10">
      <c r="A10195" s="16" t="str">
        <f t="shared" si="163"/>
        <v/>
      </c>
      <c r="B10195" s="93"/>
      <c r="C10195" s="97"/>
      <c r="D10195" s="25"/>
      <c r="E10195" s="91"/>
      <c r="F10195" s="98"/>
      <c r="G10195" s="23"/>
      <c r="H10195" s="23"/>
      <c r="I10195" s="23"/>
      <c r="J10195" s="14" t="e">
        <f ca="1">F10195-(G10195+(SUMIF('RELACION PAGO DE CAJA'!B$3:B$9173,A10195,'RELACION PAGO DE CAJA'!K$3:K$9173)+SUMIF('RELACION PAGO DE CAJA'!B$3:B$9173,A10195,'RELACION PAGO DE CAJA'!L$3:L$9173)+(SUMIF('RELACION PAGO DE CAJA'!B$3:B$9173,A10195,'RELACION PAGO DE CAJA'!M$3:M$408)+(SUMIF('RELACION PAGO DE CAJA'!B$3:B$9173,A10195,'RELACION PAGO DE CAJA'!N$3:N$9173)))))</f>
        <v>#REF!</v>
      </c>
    </row>
    <row r="10196" spans="1:10">
      <c r="A10196" s="16" t="str">
        <f t="shared" si="163"/>
        <v/>
      </c>
      <c r="B10196" s="93"/>
      <c r="C10196" s="97"/>
      <c r="D10196" s="25"/>
      <c r="E10196" s="91"/>
      <c r="F10196" s="98"/>
      <c r="G10196" s="23"/>
      <c r="H10196" s="23"/>
      <c r="I10196" s="23"/>
      <c r="J10196" s="14" t="e">
        <f ca="1">F10196-(G10196+(SUMIF('RELACION PAGO DE CAJA'!B$3:B$9173,A10196,'RELACION PAGO DE CAJA'!K$3:K$9173)+SUMIF('RELACION PAGO DE CAJA'!B$3:B$9173,A10196,'RELACION PAGO DE CAJA'!L$3:L$9173)+(SUMIF('RELACION PAGO DE CAJA'!B$3:B$9173,A10196,'RELACION PAGO DE CAJA'!M$3:M$408)+(SUMIF('RELACION PAGO DE CAJA'!B$3:B$9173,A10196,'RELACION PAGO DE CAJA'!N$3:N$9173)))))</f>
        <v>#REF!</v>
      </c>
    </row>
    <row r="10197" spans="1:10">
      <c r="A10197" s="16" t="str">
        <f t="shared" ref="A10197:A10260" si="164">CONCATENATE(B10197,D10197,E10197)</f>
        <v/>
      </c>
      <c r="B10197" s="93"/>
      <c r="C10197" s="97"/>
      <c r="D10197" s="25"/>
      <c r="E10197" s="91"/>
      <c r="F10197" s="98"/>
      <c r="G10197" s="23"/>
      <c r="H10197" s="23"/>
      <c r="I10197" s="23"/>
      <c r="J10197" s="14" t="e">
        <f ca="1">F10197-(G10197+(SUMIF('RELACION PAGO DE CAJA'!B$3:B$9173,A10197,'RELACION PAGO DE CAJA'!K$3:K$9173)+SUMIF('RELACION PAGO DE CAJA'!B$3:B$9173,A10197,'RELACION PAGO DE CAJA'!L$3:L$9173)+(SUMIF('RELACION PAGO DE CAJA'!B$3:B$9173,A10197,'RELACION PAGO DE CAJA'!M$3:M$408)+(SUMIF('RELACION PAGO DE CAJA'!B$3:B$9173,A10197,'RELACION PAGO DE CAJA'!N$3:N$9173)))))</f>
        <v>#REF!</v>
      </c>
    </row>
    <row r="10198" spans="1:10">
      <c r="A10198" s="16" t="str">
        <f t="shared" si="164"/>
        <v/>
      </c>
      <c r="B10198" s="93"/>
      <c r="C10198" s="97"/>
      <c r="D10198" s="25"/>
      <c r="E10198" s="91"/>
      <c r="F10198" s="98"/>
      <c r="G10198" s="23"/>
      <c r="H10198" s="23"/>
      <c r="I10198" s="23"/>
      <c r="J10198" s="14" t="e">
        <f ca="1">F10198-(G10198+(SUMIF('RELACION PAGO DE CAJA'!B$3:B$9173,A10198,'RELACION PAGO DE CAJA'!K$3:K$9173)+SUMIF('RELACION PAGO DE CAJA'!B$3:B$9173,A10198,'RELACION PAGO DE CAJA'!L$3:L$9173)+(SUMIF('RELACION PAGO DE CAJA'!B$3:B$9173,A10198,'RELACION PAGO DE CAJA'!M$3:M$408)+(SUMIF('RELACION PAGO DE CAJA'!B$3:B$9173,A10198,'RELACION PAGO DE CAJA'!N$3:N$9173)))))</f>
        <v>#REF!</v>
      </c>
    </row>
    <row r="10199" spans="1:10">
      <c r="A10199" s="16" t="str">
        <f t="shared" si="164"/>
        <v/>
      </c>
      <c r="B10199" s="93"/>
      <c r="C10199" s="97"/>
      <c r="D10199" s="25"/>
      <c r="E10199" s="91"/>
      <c r="F10199" s="98"/>
      <c r="G10199" s="23"/>
      <c r="H10199" s="23"/>
      <c r="I10199" s="23"/>
      <c r="J10199" s="14" t="e">
        <f ca="1">F10199-(G10199+(SUMIF('RELACION PAGO DE CAJA'!B$3:B$9173,A10199,'RELACION PAGO DE CAJA'!K$3:K$9173)+SUMIF('RELACION PAGO DE CAJA'!B$3:B$9173,A10199,'RELACION PAGO DE CAJA'!L$3:L$9173)+(SUMIF('RELACION PAGO DE CAJA'!B$3:B$9173,A10199,'RELACION PAGO DE CAJA'!M$3:M$408)+(SUMIF('RELACION PAGO DE CAJA'!B$3:B$9173,A10199,'RELACION PAGO DE CAJA'!N$3:N$9173)))))</f>
        <v>#REF!</v>
      </c>
    </row>
    <row r="10200" spans="1:10">
      <c r="A10200" s="16" t="str">
        <f t="shared" si="164"/>
        <v/>
      </c>
      <c r="B10200" s="93"/>
      <c r="C10200" s="97"/>
      <c r="D10200" s="25"/>
      <c r="E10200" s="91"/>
      <c r="F10200" s="98"/>
      <c r="G10200" s="23"/>
      <c r="H10200" s="23"/>
      <c r="I10200" s="23"/>
      <c r="J10200" s="14" t="e">
        <f ca="1">F10200-(G10200+(SUMIF('RELACION PAGO DE CAJA'!B$3:B$9173,A10200,'RELACION PAGO DE CAJA'!K$3:K$9173)+SUMIF('RELACION PAGO DE CAJA'!B$3:B$9173,A10200,'RELACION PAGO DE CAJA'!L$3:L$9173)+(SUMIF('RELACION PAGO DE CAJA'!B$3:B$9173,A10200,'RELACION PAGO DE CAJA'!M$3:M$408)+(SUMIF('RELACION PAGO DE CAJA'!B$3:B$9173,A10200,'RELACION PAGO DE CAJA'!N$3:N$9173)))))</f>
        <v>#REF!</v>
      </c>
    </row>
    <row r="10201" spans="1:10">
      <c r="A10201" s="16" t="str">
        <f t="shared" si="164"/>
        <v/>
      </c>
      <c r="B10201" s="93"/>
      <c r="C10201" s="97"/>
      <c r="D10201" s="25"/>
      <c r="E10201" s="91"/>
      <c r="F10201" s="98"/>
      <c r="G10201" s="23"/>
      <c r="H10201" s="23"/>
      <c r="I10201" s="23"/>
      <c r="J10201" s="14" t="e">
        <f ca="1">F10201-(G10201+(SUMIF('RELACION PAGO DE CAJA'!B$3:B$9173,A10201,'RELACION PAGO DE CAJA'!K$3:K$9173)+SUMIF('RELACION PAGO DE CAJA'!B$3:B$9173,A10201,'RELACION PAGO DE CAJA'!L$3:L$9173)+(SUMIF('RELACION PAGO DE CAJA'!B$3:B$9173,A10201,'RELACION PAGO DE CAJA'!M$3:M$408)+(SUMIF('RELACION PAGO DE CAJA'!B$3:B$9173,A10201,'RELACION PAGO DE CAJA'!N$3:N$9173)))))</f>
        <v>#REF!</v>
      </c>
    </row>
    <row r="10202" spans="1:10">
      <c r="A10202" s="16" t="str">
        <f t="shared" si="164"/>
        <v/>
      </c>
      <c r="B10202" s="93"/>
      <c r="C10202" s="97"/>
      <c r="D10202" s="25"/>
      <c r="E10202" s="91"/>
      <c r="F10202" s="98"/>
      <c r="G10202" s="23"/>
      <c r="H10202" s="23"/>
      <c r="I10202" s="23"/>
      <c r="J10202" s="14" t="e">
        <f ca="1">F10202-(G10202+(SUMIF('RELACION PAGO DE CAJA'!B$3:B$9173,A10202,'RELACION PAGO DE CAJA'!K$3:K$9173)+SUMIF('RELACION PAGO DE CAJA'!B$3:B$9173,A10202,'RELACION PAGO DE CAJA'!L$3:L$9173)+(SUMIF('RELACION PAGO DE CAJA'!B$3:B$9173,A10202,'RELACION PAGO DE CAJA'!M$3:M$408)+(SUMIF('RELACION PAGO DE CAJA'!B$3:B$9173,A10202,'RELACION PAGO DE CAJA'!N$3:N$9173)))))</f>
        <v>#REF!</v>
      </c>
    </row>
    <row r="10203" spans="1:10">
      <c r="A10203" s="16" t="str">
        <f t="shared" si="164"/>
        <v/>
      </c>
      <c r="B10203" s="93"/>
      <c r="C10203" s="97"/>
      <c r="D10203" s="25"/>
      <c r="E10203" s="91"/>
      <c r="F10203" s="98"/>
      <c r="G10203" s="23"/>
      <c r="H10203" s="23"/>
      <c r="I10203" s="23"/>
      <c r="J10203" s="14" t="e">
        <f ca="1">F10203-(G10203+(SUMIF('RELACION PAGO DE CAJA'!B$3:B$9173,A10203,'RELACION PAGO DE CAJA'!K$3:K$9173)+SUMIF('RELACION PAGO DE CAJA'!B$3:B$9173,A10203,'RELACION PAGO DE CAJA'!L$3:L$9173)+(SUMIF('RELACION PAGO DE CAJA'!B$3:B$9173,A10203,'RELACION PAGO DE CAJA'!M$3:M$408)+(SUMIF('RELACION PAGO DE CAJA'!B$3:B$9173,A10203,'RELACION PAGO DE CAJA'!N$3:N$9173)))))</f>
        <v>#REF!</v>
      </c>
    </row>
    <row r="10204" spans="1:10">
      <c r="A10204" s="16" t="str">
        <f t="shared" si="164"/>
        <v/>
      </c>
      <c r="B10204" s="93"/>
      <c r="C10204" s="97"/>
      <c r="D10204" s="25"/>
      <c r="E10204" s="91"/>
      <c r="F10204" s="98"/>
      <c r="G10204" s="23"/>
      <c r="H10204" s="23"/>
      <c r="I10204" s="23"/>
      <c r="J10204" s="14" t="e">
        <f ca="1">F10204-(G10204+(SUMIF('RELACION PAGO DE CAJA'!B$3:B$9173,A10204,'RELACION PAGO DE CAJA'!K$3:K$9173)+SUMIF('RELACION PAGO DE CAJA'!B$3:B$9173,A10204,'RELACION PAGO DE CAJA'!L$3:L$9173)+(SUMIF('RELACION PAGO DE CAJA'!B$3:B$9173,A10204,'RELACION PAGO DE CAJA'!M$3:M$408)+(SUMIF('RELACION PAGO DE CAJA'!B$3:B$9173,A10204,'RELACION PAGO DE CAJA'!N$3:N$9173)))))</f>
        <v>#REF!</v>
      </c>
    </row>
    <row r="10205" spans="1:10">
      <c r="A10205" s="16" t="str">
        <f t="shared" si="164"/>
        <v/>
      </c>
      <c r="B10205" s="93"/>
      <c r="C10205" s="97"/>
      <c r="D10205" s="25"/>
      <c r="E10205" s="91"/>
      <c r="F10205" s="98"/>
      <c r="G10205" s="23"/>
      <c r="H10205" s="23"/>
      <c r="I10205" s="23"/>
      <c r="J10205" s="14" t="e">
        <f ca="1">F10205-(G10205+(SUMIF('RELACION PAGO DE CAJA'!B$3:B$9173,A10205,'RELACION PAGO DE CAJA'!K$3:K$9173)+SUMIF('RELACION PAGO DE CAJA'!B$3:B$9173,A10205,'RELACION PAGO DE CAJA'!L$3:L$9173)+(SUMIF('RELACION PAGO DE CAJA'!B$3:B$9173,A10205,'RELACION PAGO DE CAJA'!M$3:M$408)+(SUMIF('RELACION PAGO DE CAJA'!B$3:B$9173,A10205,'RELACION PAGO DE CAJA'!N$3:N$9173)))))</f>
        <v>#REF!</v>
      </c>
    </row>
    <row r="10206" spans="1:10">
      <c r="A10206" s="16" t="str">
        <f t="shared" si="164"/>
        <v/>
      </c>
      <c r="B10206" s="93"/>
      <c r="C10206" s="97"/>
      <c r="D10206" s="25"/>
      <c r="E10206" s="91"/>
      <c r="F10206" s="98"/>
      <c r="G10206" s="23"/>
      <c r="H10206" s="23"/>
      <c r="I10206" s="23"/>
      <c r="J10206" s="14" t="e">
        <f ca="1">F10206-(G10206+(SUMIF('RELACION PAGO DE CAJA'!B$3:B$9173,A10206,'RELACION PAGO DE CAJA'!K$3:K$9173)+SUMIF('RELACION PAGO DE CAJA'!B$3:B$9173,A10206,'RELACION PAGO DE CAJA'!L$3:L$9173)+(SUMIF('RELACION PAGO DE CAJA'!B$3:B$9173,A10206,'RELACION PAGO DE CAJA'!M$3:M$408)+(SUMIF('RELACION PAGO DE CAJA'!B$3:B$9173,A10206,'RELACION PAGO DE CAJA'!N$3:N$9173)))))</f>
        <v>#REF!</v>
      </c>
    </row>
    <row r="10207" spans="1:10">
      <c r="A10207" s="16" t="str">
        <f t="shared" si="164"/>
        <v/>
      </c>
      <c r="B10207" s="93"/>
      <c r="C10207" s="97"/>
      <c r="D10207" s="25"/>
      <c r="E10207" s="91"/>
      <c r="F10207" s="98"/>
      <c r="G10207" s="23"/>
      <c r="H10207" s="23"/>
      <c r="I10207" s="23"/>
      <c r="J10207" s="14" t="e">
        <f ca="1">F10207-(G10207+(SUMIF('RELACION PAGO DE CAJA'!B$3:B$9173,A10207,'RELACION PAGO DE CAJA'!K$3:K$9173)+SUMIF('RELACION PAGO DE CAJA'!B$3:B$9173,A10207,'RELACION PAGO DE CAJA'!L$3:L$9173)+(SUMIF('RELACION PAGO DE CAJA'!B$3:B$9173,A10207,'RELACION PAGO DE CAJA'!M$3:M$408)+(SUMIF('RELACION PAGO DE CAJA'!B$3:B$9173,A10207,'RELACION PAGO DE CAJA'!N$3:N$9173)))))</f>
        <v>#REF!</v>
      </c>
    </row>
    <row r="10208" spans="1:10">
      <c r="A10208" s="16" t="str">
        <f t="shared" si="164"/>
        <v/>
      </c>
      <c r="B10208" s="93"/>
      <c r="C10208" s="97"/>
      <c r="D10208" s="25"/>
      <c r="E10208" s="91"/>
      <c r="F10208" s="98"/>
      <c r="G10208" s="23"/>
      <c r="H10208" s="23"/>
      <c r="I10208" s="23"/>
      <c r="J10208" s="14" t="e">
        <f ca="1">F10208-(G10208+(SUMIF('RELACION PAGO DE CAJA'!B$3:B$9173,A10208,'RELACION PAGO DE CAJA'!K$3:K$9173)+SUMIF('RELACION PAGO DE CAJA'!B$3:B$9173,A10208,'RELACION PAGO DE CAJA'!L$3:L$9173)+(SUMIF('RELACION PAGO DE CAJA'!B$3:B$9173,A10208,'RELACION PAGO DE CAJA'!M$3:M$408)+(SUMIF('RELACION PAGO DE CAJA'!B$3:B$9173,A10208,'RELACION PAGO DE CAJA'!N$3:N$9173)))))</f>
        <v>#REF!</v>
      </c>
    </row>
    <row r="10209" spans="1:10">
      <c r="A10209" s="16" t="str">
        <f t="shared" si="164"/>
        <v/>
      </c>
      <c r="B10209" s="93"/>
      <c r="C10209" s="97"/>
      <c r="D10209" s="25"/>
      <c r="E10209" s="91"/>
      <c r="F10209" s="98"/>
      <c r="G10209" s="23"/>
      <c r="H10209" s="23"/>
      <c r="I10209" s="23"/>
      <c r="J10209" s="14" t="e">
        <f ca="1">F10209-(G10209+(SUMIF('RELACION PAGO DE CAJA'!B$3:B$9173,A10209,'RELACION PAGO DE CAJA'!K$3:K$9173)+SUMIF('RELACION PAGO DE CAJA'!B$3:B$9173,A10209,'RELACION PAGO DE CAJA'!L$3:L$9173)+(SUMIF('RELACION PAGO DE CAJA'!B$3:B$9173,A10209,'RELACION PAGO DE CAJA'!M$3:M$408)+(SUMIF('RELACION PAGO DE CAJA'!B$3:B$9173,A10209,'RELACION PAGO DE CAJA'!N$3:N$9173)))))</f>
        <v>#REF!</v>
      </c>
    </row>
    <row r="10210" spans="1:10">
      <c r="A10210" s="16" t="str">
        <f t="shared" si="164"/>
        <v/>
      </c>
      <c r="B10210" s="93"/>
      <c r="C10210" s="97"/>
      <c r="D10210" s="25"/>
      <c r="E10210" s="91"/>
      <c r="F10210" s="98"/>
      <c r="G10210" s="23"/>
      <c r="H10210" s="23"/>
      <c r="I10210" s="23"/>
      <c r="J10210" s="14" t="e">
        <f ca="1">F10210-(G10210+(SUMIF('RELACION PAGO DE CAJA'!B$3:B$9173,A10210,'RELACION PAGO DE CAJA'!K$3:K$9173)+SUMIF('RELACION PAGO DE CAJA'!B$3:B$9173,A10210,'RELACION PAGO DE CAJA'!L$3:L$9173)+(SUMIF('RELACION PAGO DE CAJA'!B$3:B$9173,A10210,'RELACION PAGO DE CAJA'!M$3:M$408)+(SUMIF('RELACION PAGO DE CAJA'!B$3:B$9173,A10210,'RELACION PAGO DE CAJA'!N$3:N$9173)))))</f>
        <v>#REF!</v>
      </c>
    </row>
    <row r="10211" spans="1:10">
      <c r="A10211" s="16" t="str">
        <f t="shared" si="164"/>
        <v/>
      </c>
      <c r="B10211" s="93"/>
      <c r="C10211" s="97"/>
      <c r="D10211" s="25"/>
      <c r="E10211" s="91"/>
      <c r="F10211" s="98"/>
      <c r="G10211" s="23"/>
      <c r="H10211" s="23"/>
      <c r="I10211" s="23"/>
      <c r="J10211" s="14" t="e">
        <f ca="1">F10211-(G10211+(SUMIF('RELACION PAGO DE CAJA'!B$3:B$9173,A10211,'RELACION PAGO DE CAJA'!K$3:K$9173)+SUMIF('RELACION PAGO DE CAJA'!B$3:B$9173,A10211,'RELACION PAGO DE CAJA'!L$3:L$9173)+(SUMIF('RELACION PAGO DE CAJA'!B$3:B$9173,A10211,'RELACION PAGO DE CAJA'!M$3:M$408)+(SUMIF('RELACION PAGO DE CAJA'!B$3:B$9173,A10211,'RELACION PAGO DE CAJA'!N$3:N$9173)))))</f>
        <v>#REF!</v>
      </c>
    </row>
    <row r="10212" spans="1:10">
      <c r="A10212" s="16" t="str">
        <f t="shared" si="164"/>
        <v/>
      </c>
      <c r="B10212" s="93"/>
      <c r="C10212" s="97"/>
      <c r="D10212" s="25"/>
      <c r="E10212" s="91"/>
      <c r="F10212" s="98"/>
      <c r="G10212" s="23"/>
      <c r="H10212" s="23"/>
      <c r="I10212" s="23"/>
      <c r="J10212" s="14" t="e">
        <f ca="1">F10212-(G10212+(SUMIF('RELACION PAGO DE CAJA'!B$3:B$9173,A10212,'RELACION PAGO DE CAJA'!K$3:K$9173)+SUMIF('RELACION PAGO DE CAJA'!B$3:B$9173,A10212,'RELACION PAGO DE CAJA'!L$3:L$9173)+(SUMIF('RELACION PAGO DE CAJA'!B$3:B$9173,A10212,'RELACION PAGO DE CAJA'!M$3:M$408)+(SUMIF('RELACION PAGO DE CAJA'!B$3:B$9173,A10212,'RELACION PAGO DE CAJA'!N$3:N$9173)))))</f>
        <v>#REF!</v>
      </c>
    </row>
    <row r="10213" spans="1:10">
      <c r="A10213" s="16" t="str">
        <f t="shared" si="164"/>
        <v/>
      </c>
      <c r="B10213" s="93"/>
      <c r="C10213" s="97"/>
      <c r="D10213" s="25"/>
      <c r="E10213" s="91"/>
      <c r="F10213" s="98"/>
      <c r="G10213" s="23"/>
      <c r="H10213" s="23"/>
      <c r="I10213" s="23"/>
      <c r="J10213" s="14" t="e">
        <f ca="1">F10213-(G10213+(SUMIF('RELACION PAGO DE CAJA'!B$3:B$9173,A10213,'RELACION PAGO DE CAJA'!K$3:K$9173)+SUMIF('RELACION PAGO DE CAJA'!B$3:B$9173,A10213,'RELACION PAGO DE CAJA'!L$3:L$9173)+(SUMIF('RELACION PAGO DE CAJA'!B$3:B$9173,A10213,'RELACION PAGO DE CAJA'!M$3:M$408)+(SUMIF('RELACION PAGO DE CAJA'!B$3:B$9173,A10213,'RELACION PAGO DE CAJA'!N$3:N$9173)))))</f>
        <v>#REF!</v>
      </c>
    </row>
    <row r="10214" spans="1:10">
      <c r="A10214" s="16" t="str">
        <f t="shared" si="164"/>
        <v/>
      </c>
      <c r="B10214" s="93"/>
      <c r="C10214" s="97"/>
      <c r="D10214" s="25"/>
      <c r="E10214" s="91"/>
      <c r="F10214" s="98"/>
      <c r="G10214" s="23"/>
      <c r="H10214" s="23"/>
      <c r="I10214" s="23"/>
      <c r="J10214" s="14" t="e">
        <f ca="1">F10214-(G10214+(SUMIF('RELACION PAGO DE CAJA'!B$3:B$9173,A10214,'RELACION PAGO DE CAJA'!K$3:K$9173)+SUMIF('RELACION PAGO DE CAJA'!B$3:B$9173,A10214,'RELACION PAGO DE CAJA'!L$3:L$9173)+(SUMIF('RELACION PAGO DE CAJA'!B$3:B$9173,A10214,'RELACION PAGO DE CAJA'!M$3:M$408)+(SUMIF('RELACION PAGO DE CAJA'!B$3:B$9173,A10214,'RELACION PAGO DE CAJA'!N$3:N$9173)))))</f>
        <v>#REF!</v>
      </c>
    </row>
    <row r="10215" spans="1:10">
      <c r="A10215" s="16" t="str">
        <f t="shared" si="164"/>
        <v/>
      </c>
      <c r="B10215" s="93"/>
      <c r="C10215" s="97"/>
      <c r="D10215" s="25"/>
      <c r="E10215" s="91"/>
      <c r="F10215" s="98"/>
      <c r="G10215" s="23"/>
      <c r="H10215" s="23"/>
      <c r="I10215" s="23"/>
      <c r="J10215" s="14" t="e">
        <f ca="1">F10215-(G10215+(SUMIF('RELACION PAGO DE CAJA'!B$3:B$9173,A10215,'RELACION PAGO DE CAJA'!K$3:K$9173)+SUMIF('RELACION PAGO DE CAJA'!B$3:B$9173,A10215,'RELACION PAGO DE CAJA'!L$3:L$9173)+(SUMIF('RELACION PAGO DE CAJA'!B$3:B$9173,A10215,'RELACION PAGO DE CAJA'!M$3:M$408)+(SUMIF('RELACION PAGO DE CAJA'!B$3:B$9173,A10215,'RELACION PAGO DE CAJA'!N$3:N$9173)))))</f>
        <v>#REF!</v>
      </c>
    </row>
    <row r="10216" spans="1:10">
      <c r="A10216" s="16" t="str">
        <f t="shared" si="164"/>
        <v/>
      </c>
      <c r="B10216" s="93"/>
      <c r="C10216" s="97"/>
      <c r="D10216" s="25"/>
      <c r="E10216" s="91"/>
      <c r="F10216" s="98"/>
      <c r="G10216" s="23"/>
      <c r="H10216" s="23"/>
      <c r="I10216" s="23"/>
      <c r="J10216" s="14" t="e">
        <f ca="1">F10216-(G10216+(SUMIF('RELACION PAGO DE CAJA'!B$3:B$9173,A10216,'RELACION PAGO DE CAJA'!K$3:K$9173)+SUMIF('RELACION PAGO DE CAJA'!B$3:B$9173,A10216,'RELACION PAGO DE CAJA'!L$3:L$9173)+(SUMIF('RELACION PAGO DE CAJA'!B$3:B$9173,A10216,'RELACION PAGO DE CAJA'!M$3:M$408)+(SUMIF('RELACION PAGO DE CAJA'!B$3:B$9173,A10216,'RELACION PAGO DE CAJA'!N$3:N$9173)))))</f>
        <v>#REF!</v>
      </c>
    </row>
    <row r="10217" spans="1:10">
      <c r="A10217" s="16" t="str">
        <f t="shared" si="164"/>
        <v/>
      </c>
      <c r="B10217" s="93"/>
      <c r="C10217" s="97"/>
      <c r="D10217" s="25"/>
      <c r="E10217" s="91"/>
      <c r="F10217" s="98"/>
      <c r="G10217" s="23"/>
      <c r="H10217" s="23"/>
      <c r="I10217" s="23"/>
      <c r="J10217" s="14" t="e">
        <f ca="1">F10217-(G10217+(SUMIF('RELACION PAGO DE CAJA'!B$3:B$9173,A10217,'RELACION PAGO DE CAJA'!K$3:K$9173)+SUMIF('RELACION PAGO DE CAJA'!B$3:B$9173,A10217,'RELACION PAGO DE CAJA'!L$3:L$9173)+(SUMIF('RELACION PAGO DE CAJA'!B$3:B$9173,A10217,'RELACION PAGO DE CAJA'!M$3:M$408)+(SUMIF('RELACION PAGO DE CAJA'!B$3:B$9173,A10217,'RELACION PAGO DE CAJA'!N$3:N$9173)))))</f>
        <v>#REF!</v>
      </c>
    </row>
    <row r="10218" spans="1:10">
      <c r="A10218" s="16" t="str">
        <f t="shared" si="164"/>
        <v/>
      </c>
      <c r="B10218" s="93"/>
      <c r="C10218" s="97"/>
      <c r="D10218" s="25"/>
      <c r="E10218" s="91"/>
      <c r="F10218" s="98"/>
      <c r="G10218" s="23"/>
      <c r="H10218" s="23"/>
      <c r="I10218" s="23"/>
      <c r="J10218" s="14" t="e">
        <f ca="1">F10218-(G10218+(SUMIF('RELACION PAGO DE CAJA'!B$3:B$9173,A10218,'RELACION PAGO DE CAJA'!K$3:K$9173)+SUMIF('RELACION PAGO DE CAJA'!B$3:B$9173,A10218,'RELACION PAGO DE CAJA'!L$3:L$9173)+(SUMIF('RELACION PAGO DE CAJA'!B$3:B$9173,A10218,'RELACION PAGO DE CAJA'!M$3:M$408)+(SUMIF('RELACION PAGO DE CAJA'!B$3:B$9173,A10218,'RELACION PAGO DE CAJA'!N$3:N$9173)))))</f>
        <v>#REF!</v>
      </c>
    </row>
    <row r="10219" spans="1:10">
      <c r="A10219" s="16" t="str">
        <f t="shared" si="164"/>
        <v/>
      </c>
      <c r="B10219" s="93"/>
      <c r="C10219" s="97"/>
      <c r="D10219" s="25"/>
      <c r="E10219" s="91"/>
      <c r="F10219" s="98"/>
      <c r="G10219" s="23"/>
      <c r="H10219" s="23"/>
      <c r="I10219" s="23"/>
      <c r="J10219" s="14" t="e">
        <f ca="1">F10219-(G10219+(SUMIF('RELACION PAGO DE CAJA'!B$3:B$9173,A10219,'RELACION PAGO DE CAJA'!K$3:K$9173)+SUMIF('RELACION PAGO DE CAJA'!B$3:B$9173,A10219,'RELACION PAGO DE CAJA'!L$3:L$9173)+(SUMIF('RELACION PAGO DE CAJA'!B$3:B$9173,A10219,'RELACION PAGO DE CAJA'!M$3:M$408)+(SUMIF('RELACION PAGO DE CAJA'!B$3:B$9173,A10219,'RELACION PAGO DE CAJA'!N$3:N$9173)))))</f>
        <v>#REF!</v>
      </c>
    </row>
    <row r="10220" spans="1:10">
      <c r="A10220" s="16" t="str">
        <f t="shared" si="164"/>
        <v/>
      </c>
      <c r="B10220" s="93"/>
      <c r="C10220" s="97"/>
      <c r="D10220" s="25"/>
      <c r="E10220" s="91"/>
      <c r="F10220" s="98"/>
      <c r="G10220" s="23"/>
      <c r="H10220" s="23"/>
      <c r="I10220" s="23"/>
      <c r="J10220" s="14" t="e">
        <f ca="1">F10220-(G10220+(SUMIF('RELACION PAGO DE CAJA'!B$3:B$9173,A10220,'RELACION PAGO DE CAJA'!K$3:K$9173)+SUMIF('RELACION PAGO DE CAJA'!B$3:B$9173,A10220,'RELACION PAGO DE CAJA'!L$3:L$9173)+(SUMIF('RELACION PAGO DE CAJA'!B$3:B$9173,A10220,'RELACION PAGO DE CAJA'!M$3:M$408)+(SUMIF('RELACION PAGO DE CAJA'!B$3:B$9173,A10220,'RELACION PAGO DE CAJA'!N$3:N$9173)))))</f>
        <v>#REF!</v>
      </c>
    </row>
    <row r="10221" spans="1:10">
      <c r="A10221" s="16" t="str">
        <f t="shared" si="164"/>
        <v/>
      </c>
      <c r="B10221" s="93"/>
      <c r="C10221" s="97"/>
      <c r="D10221" s="25"/>
      <c r="E10221" s="91"/>
      <c r="F10221" s="98"/>
      <c r="G10221" s="23"/>
      <c r="H10221" s="23"/>
      <c r="I10221" s="23"/>
      <c r="J10221" s="14" t="e">
        <f ca="1">F10221-(G10221+(SUMIF('RELACION PAGO DE CAJA'!B$3:B$9173,A10221,'RELACION PAGO DE CAJA'!K$3:K$9173)+SUMIF('RELACION PAGO DE CAJA'!B$3:B$9173,A10221,'RELACION PAGO DE CAJA'!L$3:L$9173)+(SUMIF('RELACION PAGO DE CAJA'!B$3:B$9173,A10221,'RELACION PAGO DE CAJA'!M$3:M$408)+(SUMIF('RELACION PAGO DE CAJA'!B$3:B$9173,A10221,'RELACION PAGO DE CAJA'!N$3:N$9173)))))</f>
        <v>#REF!</v>
      </c>
    </row>
    <row r="10222" spans="1:10">
      <c r="A10222" s="16" t="str">
        <f t="shared" si="164"/>
        <v/>
      </c>
      <c r="B10222" s="93"/>
      <c r="C10222" s="97"/>
      <c r="D10222" s="25"/>
      <c r="E10222" s="91"/>
      <c r="F10222" s="98"/>
      <c r="G10222" s="23"/>
      <c r="H10222" s="23"/>
      <c r="I10222" s="23"/>
      <c r="J10222" s="14" t="e">
        <f ca="1">F10222-(G10222+(SUMIF('RELACION PAGO DE CAJA'!B$3:B$9173,A10222,'RELACION PAGO DE CAJA'!K$3:K$9173)+SUMIF('RELACION PAGO DE CAJA'!B$3:B$9173,A10222,'RELACION PAGO DE CAJA'!L$3:L$9173)+(SUMIF('RELACION PAGO DE CAJA'!B$3:B$9173,A10222,'RELACION PAGO DE CAJA'!M$3:M$408)+(SUMIF('RELACION PAGO DE CAJA'!B$3:B$9173,A10222,'RELACION PAGO DE CAJA'!N$3:N$9173)))))</f>
        <v>#REF!</v>
      </c>
    </row>
    <row r="10223" spans="1:10">
      <c r="A10223" s="16" t="str">
        <f t="shared" si="164"/>
        <v/>
      </c>
      <c r="B10223" s="93"/>
      <c r="C10223" s="97"/>
      <c r="D10223" s="25"/>
      <c r="E10223" s="91"/>
      <c r="F10223" s="98"/>
      <c r="G10223" s="23"/>
      <c r="H10223" s="23"/>
      <c r="I10223" s="23"/>
      <c r="J10223" s="14" t="e">
        <f ca="1">F10223-(G10223+(SUMIF('RELACION PAGO DE CAJA'!B$3:B$9173,A10223,'RELACION PAGO DE CAJA'!K$3:K$9173)+SUMIF('RELACION PAGO DE CAJA'!B$3:B$9173,A10223,'RELACION PAGO DE CAJA'!L$3:L$9173)+(SUMIF('RELACION PAGO DE CAJA'!B$3:B$9173,A10223,'RELACION PAGO DE CAJA'!M$3:M$408)+(SUMIF('RELACION PAGO DE CAJA'!B$3:B$9173,A10223,'RELACION PAGO DE CAJA'!N$3:N$9173)))))</f>
        <v>#REF!</v>
      </c>
    </row>
    <row r="10224" spans="1:10">
      <c r="A10224" s="16" t="str">
        <f t="shared" si="164"/>
        <v/>
      </c>
      <c r="B10224" s="93"/>
      <c r="C10224" s="97"/>
      <c r="D10224" s="25"/>
      <c r="E10224" s="91"/>
      <c r="F10224" s="98"/>
      <c r="G10224" s="23"/>
      <c r="H10224" s="23"/>
      <c r="I10224" s="23"/>
      <c r="J10224" s="14" t="e">
        <f ca="1">F10224-(G10224+(SUMIF('RELACION PAGO DE CAJA'!B$3:B$9173,A10224,'RELACION PAGO DE CAJA'!K$3:K$9173)+SUMIF('RELACION PAGO DE CAJA'!B$3:B$9173,A10224,'RELACION PAGO DE CAJA'!L$3:L$9173)+(SUMIF('RELACION PAGO DE CAJA'!B$3:B$9173,A10224,'RELACION PAGO DE CAJA'!M$3:M$408)+(SUMIF('RELACION PAGO DE CAJA'!B$3:B$9173,A10224,'RELACION PAGO DE CAJA'!N$3:N$9173)))))</f>
        <v>#REF!</v>
      </c>
    </row>
    <row r="10225" spans="1:10">
      <c r="A10225" s="16" t="str">
        <f t="shared" si="164"/>
        <v/>
      </c>
      <c r="B10225" s="93"/>
      <c r="C10225" s="97"/>
      <c r="D10225" s="25"/>
      <c r="E10225" s="91"/>
      <c r="F10225" s="98"/>
      <c r="G10225" s="23"/>
      <c r="H10225" s="23"/>
      <c r="I10225" s="23"/>
      <c r="J10225" s="14" t="e">
        <f ca="1">F10225-(G10225+(SUMIF('RELACION PAGO DE CAJA'!B$3:B$9173,A10225,'RELACION PAGO DE CAJA'!K$3:K$9173)+SUMIF('RELACION PAGO DE CAJA'!B$3:B$9173,A10225,'RELACION PAGO DE CAJA'!L$3:L$9173)+(SUMIF('RELACION PAGO DE CAJA'!B$3:B$9173,A10225,'RELACION PAGO DE CAJA'!M$3:M$408)+(SUMIF('RELACION PAGO DE CAJA'!B$3:B$9173,A10225,'RELACION PAGO DE CAJA'!N$3:N$9173)))))</f>
        <v>#REF!</v>
      </c>
    </row>
    <row r="10226" spans="1:10">
      <c r="A10226" s="16" t="str">
        <f t="shared" si="164"/>
        <v/>
      </c>
      <c r="B10226" s="93"/>
      <c r="C10226" s="97"/>
      <c r="D10226" s="25"/>
      <c r="E10226" s="91"/>
      <c r="F10226" s="98"/>
      <c r="G10226" s="23"/>
      <c r="H10226" s="23"/>
      <c r="I10226" s="23"/>
      <c r="J10226" s="14" t="e">
        <f ca="1">F10226-(G10226+(SUMIF('RELACION PAGO DE CAJA'!B$3:B$9173,A10226,'RELACION PAGO DE CAJA'!K$3:K$9173)+SUMIF('RELACION PAGO DE CAJA'!B$3:B$9173,A10226,'RELACION PAGO DE CAJA'!L$3:L$9173)+(SUMIF('RELACION PAGO DE CAJA'!B$3:B$9173,A10226,'RELACION PAGO DE CAJA'!M$3:M$408)+(SUMIF('RELACION PAGO DE CAJA'!B$3:B$9173,A10226,'RELACION PAGO DE CAJA'!N$3:N$9173)))))</f>
        <v>#REF!</v>
      </c>
    </row>
    <row r="10227" spans="1:10">
      <c r="A10227" s="16" t="str">
        <f t="shared" si="164"/>
        <v/>
      </c>
      <c r="B10227" s="93"/>
      <c r="C10227" s="97"/>
      <c r="D10227" s="25"/>
      <c r="E10227" s="91"/>
      <c r="F10227" s="98"/>
      <c r="G10227" s="23"/>
      <c r="H10227" s="23"/>
      <c r="I10227" s="23"/>
      <c r="J10227" s="14" t="e">
        <f ca="1">F10227-(G10227+(SUMIF('RELACION PAGO DE CAJA'!B$3:B$9173,A10227,'RELACION PAGO DE CAJA'!K$3:K$9173)+SUMIF('RELACION PAGO DE CAJA'!B$3:B$9173,A10227,'RELACION PAGO DE CAJA'!L$3:L$9173)+(SUMIF('RELACION PAGO DE CAJA'!B$3:B$9173,A10227,'RELACION PAGO DE CAJA'!M$3:M$408)+(SUMIF('RELACION PAGO DE CAJA'!B$3:B$9173,A10227,'RELACION PAGO DE CAJA'!N$3:N$9173)))))</f>
        <v>#REF!</v>
      </c>
    </row>
    <row r="10228" spans="1:10">
      <c r="A10228" s="16" t="str">
        <f t="shared" si="164"/>
        <v/>
      </c>
      <c r="B10228" s="93"/>
      <c r="C10228" s="97"/>
      <c r="D10228" s="25"/>
      <c r="E10228" s="91"/>
      <c r="F10228" s="98"/>
      <c r="G10228" s="23"/>
      <c r="H10228" s="23"/>
      <c r="I10228" s="23"/>
      <c r="J10228" s="14" t="e">
        <f ca="1">F10228-(G10228+(SUMIF('RELACION PAGO DE CAJA'!B$3:B$9173,A10228,'RELACION PAGO DE CAJA'!K$3:K$9173)+SUMIF('RELACION PAGO DE CAJA'!B$3:B$9173,A10228,'RELACION PAGO DE CAJA'!L$3:L$9173)+(SUMIF('RELACION PAGO DE CAJA'!B$3:B$9173,A10228,'RELACION PAGO DE CAJA'!M$3:M$408)+(SUMIF('RELACION PAGO DE CAJA'!B$3:B$9173,A10228,'RELACION PAGO DE CAJA'!N$3:N$9173)))))</f>
        <v>#REF!</v>
      </c>
    </row>
    <row r="10229" spans="1:10">
      <c r="A10229" s="16" t="str">
        <f t="shared" si="164"/>
        <v/>
      </c>
      <c r="B10229" s="93"/>
      <c r="C10229" s="97"/>
      <c r="D10229" s="25"/>
      <c r="E10229" s="91"/>
      <c r="F10229" s="98"/>
      <c r="G10229" s="23"/>
      <c r="H10229" s="23"/>
      <c r="I10229" s="23"/>
      <c r="J10229" s="14" t="e">
        <f ca="1">F10229-(G10229+(SUMIF('RELACION PAGO DE CAJA'!B$3:B$9173,A10229,'RELACION PAGO DE CAJA'!K$3:K$9173)+SUMIF('RELACION PAGO DE CAJA'!B$3:B$9173,A10229,'RELACION PAGO DE CAJA'!L$3:L$9173)+(SUMIF('RELACION PAGO DE CAJA'!B$3:B$9173,A10229,'RELACION PAGO DE CAJA'!M$3:M$408)+(SUMIF('RELACION PAGO DE CAJA'!B$3:B$9173,A10229,'RELACION PAGO DE CAJA'!N$3:N$9173)))))</f>
        <v>#REF!</v>
      </c>
    </row>
    <row r="10230" spans="1:10">
      <c r="A10230" s="16" t="str">
        <f t="shared" si="164"/>
        <v/>
      </c>
      <c r="B10230" s="93"/>
      <c r="C10230" s="97"/>
      <c r="D10230" s="25"/>
      <c r="E10230" s="91"/>
      <c r="F10230" s="98"/>
      <c r="G10230" s="23"/>
      <c r="H10230" s="23"/>
      <c r="I10230" s="23"/>
      <c r="J10230" s="14" t="e">
        <f ca="1">F10230-(G10230+(SUMIF('RELACION PAGO DE CAJA'!B$3:B$9173,A10230,'RELACION PAGO DE CAJA'!K$3:K$9173)+SUMIF('RELACION PAGO DE CAJA'!B$3:B$9173,A10230,'RELACION PAGO DE CAJA'!L$3:L$9173)+(SUMIF('RELACION PAGO DE CAJA'!B$3:B$9173,A10230,'RELACION PAGO DE CAJA'!M$3:M$408)+(SUMIF('RELACION PAGO DE CAJA'!B$3:B$9173,A10230,'RELACION PAGO DE CAJA'!N$3:N$9173)))))</f>
        <v>#REF!</v>
      </c>
    </row>
    <row r="10231" spans="1:10">
      <c r="A10231" s="16" t="str">
        <f t="shared" si="164"/>
        <v/>
      </c>
      <c r="B10231" s="93"/>
      <c r="C10231" s="97"/>
      <c r="D10231" s="25"/>
      <c r="E10231" s="91"/>
      <c r="F10231" s="98"/>
      <c r="G10231" s="23"/>
      <c r="H10231" s="23"/>
      <c r="I10231" s="23"/>
      <c r="J10231" s="14" t="e">
        <f ca="1">F10231-(G10231+(SUMIF('RELACION PAGO DE CAJA'!B$3:B$9173,A10231,'RELACION PAGO DE CAJA'!K$3:K$9173)+SUMIF('RELACION PAGO DE CAJA'!B$3:B$9173,A10231,'RELACION PAGO DE CAJA'!L$3:L$9173)+(SUMIF('RELACION PAGO DE CAJA'!B$3:B$9173,A10231,'RELACION PAGO DE CAJA'!M$3:M$408)+(SUMIF('RELACION PAGO DE CAJA'!B$3:B$9173,A10231,'RELACION PAGO DE CAJA'!N$3:N$9173)))))</f>
        <v>#REF!</v>
      </c>
    </row>
    <row r="10232" spans="1:10">
      <c r="A10232" s="16" t="str">
        <f t="shared" si="164"/>
        <v/>
      </c>
      <c r="B10232" s="93"/>
      <c r="C10232" s="97"/>
      <c r="D10232" s="25"/>
      <c r="E10232" s="91"/>
      <c r="F10232" s="98"/>
      <c r="G10232" s="23"/>
      <c r="H10232" s="23"/>
      <c r="I10232" s="23"/>
      <c r="J10232" s="14" t="e">
        <f ca="1">F10232-(G10232+(SUMIF('RELACION PAGO DE CAJA'!B$3:B$9173,A10232,'RELACION PAGO DE CAJA'!K$3:K$9173)+SUMIF('RELACION PAGO DE CAJA'!B$3:B$9173,A10232,'RELACION PAGO DE CAJA'!L$3:L$9173)+(SUMIF('RELACION PAGO DE CAJA'!B$3:B$9173,A10232,'RELACION PAGO DE CAJA'!M$3:M$408)+(SUMIF('RELACION PAGO DE CAJA'!B$3:B$9173,A10232,'RELACION PAGO DE CAJA'!N$3:N$9173)))))</f>
        <v>#REF!</v>
      </c>
    </row>
    <row r="10233" spans="1:10">
      <c r="A10233" s="16" t="str">
        <f t="shared" si="164"/>
        <v/>
      </c>
      <c r="B10233" s="93"/>
      <c r="C10233" s="97"/>
      <c r="D10233" s="25"/>
      <c r="E10233" s="91"/>
      <c r="F10233" s="98"/>
      <c r="G10233" s="23"/>
      <c r="H10233" s="23"/>
      <c r="I10233" s="23"/>
      <c r="J10233" s="14" t="e">
        <f ca="1">F10233-(G10233+(SUMIF('RELACION PAGO DE CAJA'!B$3:B$9173,A10233,'RELACION PAGO DE CAJA'!K$3:K$9173)+SUMIF('RELACION PAGO DE CAJA'!B$3:B$9173,A10233,'RELACION PAGO DE CAJA'!L$3:L$9173)+(SUMIF('RELACION PAGO DE CAJA'!B$3:B$9173,A10233,'RELACION PAGO DE CAJA'!M$3:M$408)+(SUMIF('RELACION PAGO DE CAJA'!B$3:B$9173,A10233,'RELACION PAGO DE CAJA'!N$3:N$9173)))))</f>
        <v>#REF!</v>
      </c>
    </row>
    <row r="10234" spans="1:10">
      <c r="A10234" s="16" t="str">
        <f t="shared" si="164"/>
        <v/>
      </c>
      <c r="B10234" s="93"/>
      <c r="C10234" s="97"/>
      <c r="D10234" s="25"/>
      <c r="E10234" s="91"/>
      <c r="F10234" s="98"/>
      <c r="G10234" s="23"/>
      <c r="H10234" s="23"/>
      <c r="I10234" s="23"/>
      <c r="J10234" s="14" t="e">
        <f ca="1">F10234-(G10234+(SUMIF('RELACION PAGO DE CAJA'!B$3:B$9173,A10234,'RELACION PAGO DE CAJA'!K$3:K$9173)+SUMIF('RELACION PAGO DE CAJA'!B$3:B$9173,A10234,'RELACION PAGO DE CAJA'!L$3:L$9173)+(SUMIF('RELACION PAGO DE CAJA'!B$3:B$9173,A10234,'RELACION PAGO DE CAJA'!M$3:M$408)+(SUMIF('RELACION PAGO DE CAJA'!B$3:B$9173,A10234,'RELACION PAGO DE CAJA'!N$3:N$9173)))))</f>
        <v>#REF!</v>
      </c>
    </row>
    <row r="10235" spans="1:10">
      <c r="A10235" s="16" t="str">
        <f t="shared" si="164"/>
        <v/>
      </c>
      <c r="B10235" s="93"/>
      <c r="C10235" s="97"/>
      <c r="D10235" s="25"/>
      <c r="E10235" s="91"/>
      <c r="F10235" s="98"/>
      <c r="G10235" s="23"/>
      <c r="H10235" s="23"/>
      <c r="I10235" s="23"/>
      <c r="J10235" s="14" t="e">
        <f ca="1">F10235-(G10235+(SUMIF('RELACION PAGO DE CAJA'!B$3:B$9173,A10235,'RELACION PAGO DE CAJA'!K$3:K$9173)+SUMIF('RELACION PAGO DE CAJA'!B$3:B$9173,A10235,'RELACION PAGO DE CAJA'!L$3:L$9173)+(SUMIF('RELACION PAGO DE CAJA'!B$3:B$9173,A10235,'RELACION PAGO DE CAJA'!M$3:M$408)+(SUMIF('RELACION PAGO DE CAJA'!B$3:B$9173,A10235,'RELACION PAGO DE CAJA'!N$3:N$9173)))))</f>
        <v>#REF!</v>
      </c>
    </row>
    <row r="10236" spans="1:10">
      <c r="A10236" s="16" t="str">
        <f t="shared" si="164"/>
        <v/>
      </c>
      <c r="B10236" s="93"/>
      <c r="C10236" s="97"/>
      <c r="D10236" s="25"/>
      <c r="E10236" s="91"/>
      <c r="F10236" s="98"/>
      <c r="G10236" s="23"/>
      <c r="H10236" s="23"/>
      <c r="I10236" s="23"/>
      <c r="J10236" s="14" t="e">
        <f ca="1">F10236-(G10236+(SUMIF('RELACION PAGO DE CAJA'!B$3:B$9173,A10236,'RELACION PAGO DE CAJA'!K$3:K$9173)+SUMIF('RELACION PAGO DE CAJA'!B$3:B$9173,A10236,'RELACION PAGO DE CAJA'!L$3:L$9173)+(SUMIF('RELACION PAGO DE CAJA'!B$3:B$9173,A10236,'RELACION PAGO DE CAJA'!M$3:M$408)+(SUMIF('RELACION PAGO DE CAJA'!B$3:B$9173,A10236,'RELACION PAGO DE CAJA'!N$3:N$9173)))))</f>
        <v>#REF!</v>
      </c>
    </row>
    <row r="10237" spans="1:10">
      <c r="A10237" s="16" t="str">
        <f t="shared" si="164"/>
        <v/>
      </c>
      <c r="B10237" s="93"/>
      <c r="C10237" s="97"/>
      <c r="D10237" s="25"/>
      <c r="E10237" s="91"/>
      <c r="F10237" s="98"/>
      <c r="G10237" s="23"/>
      <c r="H10237" s="23"/>
      <c r="I10237" s="23"/>
      <c r="J10237" s="14" t="e">
        <f ca="1">F10237-(G10237+(SUMIF('RELACION PAGO DE CAJA'!B$3:B$9173,A10237,'RELACION PAGO DE CAJA'!K$3:K$9173)+SUMIF('RELACION PAGO DE CAJA'!B$3:B$9173,A10237,'RELACION PAGO DE CAJA'!L$3:L$9173)+(SUMIF('RELACION PAGO DE CAJA'!B$3:B$9173,A10237,'RELACION PAGO DE CAJA'!M$3:M$408)+(SUMIF('RELACION PAGO DE CAJA'!B$3:B$9173,A10237,'RELACION PAGO DE CAJA'!N$3:N$9173)))))</f>
        <v>#REF!</v>
      </c>
    </row>
    <row r="10238" spans="1:10">
      <c r="A10238" s="16" t="str">
        <f t="shared" si="164"/>
        <v/>
      </c>
      <c r="B10238" s="93"/>
      <c r="C10238" s="97"/>
      <c r="D10238" s="25"/>
      <c r="E10238" s="91"/>
      <c r="F10238" s="98"/>
      <c r="G10238" s="23"/>
      <c r="H10238" s="23"/>
      <c r="I10238" s="23"/>
      <c r="J10238" s="14" t="e">
        <f ca="1">F10238-(G10238+(SUMIF('RELACION PAGO DE CAJA'!B$3:B$9173,A10238,'RELACION PAGO DE CAJA'!K$3:K$9173)+SUMIF('RELACION PAGO DE CAJA'!B$3:B$9173,A10238,'RELACION PAGO DE CAJA'!L$3:L$9173)+(SUMIF('RELACION PAGO DE CAJA'!B$3:B$9173,A10238,'RELACION PAGO DE CAJA'!M$3:M$408)+(SUMIF('RELACION PAGO DE CAJA'!B$3:B$9173,A10238,'RELACION PAGO DE CAJA'!N$3:N$9173)))))</f>
        <v>#REF!</v>
      </c>
    </row>
    <row r="10239" spans="1:10">
      <c r="A10239" s="16" t="str">
        <f t="shared" si="164"/>
        <v/>
      </c>
      <c r="B10239" s="93"/>
      <c r="C10239" s="97"/>
      <c r="D10239" s="25"/>
      <c r="E10239" s="91"/>
      <c r="F10239" s="98"/>
      <c r="G10239" s="23"/>
      <c r="H10239" s="23"/>
      <c r="I10239" s="23"/>
      <c r="J10239" s="14" t="e">
        <f ca="1">F10239-(G10239+(SUMIF('RELACION PAGO DE CAJA'!B$3:B$9173,A10239,'RELACION PAGO DE CAJA'!K$3:K$9173)+SUMIF('RELACION PAGO DE CAJA'!B$3:B$9173,A10239,'RELACION PAGO DE CAJA'!L$3:L$9173)+(SUMIF('RELACION PAGO DE CAJA'!B$3:B$9173,A10239,'RELACION PAGO DE CAJA'!M$3:M$408)+(SUMIF('RELACION PAGO DE CAJA'!B$3:B$9173,A10239,'RELACION PAGO DE CAJA'!N$3:N$9173)))))</f>
        <v>#REF!</v>
      </c>
    </row>
    <row r="10240" spans="1:10">
      <c r="A10240" s="16" t="str">
        <f t="shared" si="164"/>
        <v/>
      </c>
      <c r="B10240" s="93"/>
      <c r="C10240" s="97"/>
      <c r="D10240" s="25"/>
      <c r="E10240" s="91"/>
      <c r="F10240" s="98"/>
      <c r="G10240" s="23"/>
      <c r="H10240" s="23"/>
      <c r="I10240" s="23"/>
      <c r="J10240" s="14" t="e">
        <f ca="1">F10240-(G10240+(SUMIF('RELACION PAGO DE CAJA'!B$3:B$9173,A10240,'RELACION PAGO DE CAJA'!K$3:K$9173)+SUMIF('RELACION PAGO DE CAJA'!B$3:B$9173,A10240,'RELACION PAGO DE CAJA'!L$3:L$9173)+(SUMIF('RELACION PAGO DE CAJA'!B$3:B$9173,A10240,'RELACION PAGO DE CAJA'!M$3:M$408)+(SUMIF('RELACION PAGO DE CAJA'!B$3:B$9173,A10240,'RELACION PAGO DE CAJA'!N$3:N$9173)))))</f>
        <v>#REF!</v>
      </c>
    </row>
    <row r="10241" spans="1:10">
      <c r="A10241" s="16" t="str">
        <f t="shared" si="164"/>
        <v/>
      </c>
      <c r="B10241" s="93"/>
      <c r="C10241" s="97"/>
      <c r="D10241" s="25"/>
      <c r="E10241" s="91"/>
      <c r="F10241" s="98"/>
      <c r="G10241" s="23"/>
      <c r="H10241" s="23"/>
      <c r="I10241" s="23"/>
      <c r="J10241" s="14" t="e">
        <f ca="1">F10241-(G10241+(SUMIF('RELACION PAGO DE CAJA'!B$3:B$9173,A10241,'RELACION PAGO DE CAJA'!K$3:K$9173)+SUMIF('RELACION PAGO DE CAJA'!B$3:B$9173,A10241,'RELACION PAGO DE CAJA'!L$3:L$9173)+(SUMIF('RELACION PAGO DE CAJA'!B$3:B$9173,A10241,'RELACION PAGO DE CAJA'!M$3:M$408)+(SUMIF('RELACION PAGO DE CAJA'!B$3:B$9173,A10241,'RELACION PAGO DE CAJA'!N$3:N$9173)))))</f>
        <v>#REF!</v>
      </c>
    </row>
    <row r="10242" spans="1:10">
      <c r="A10242" s="16" t="str">
        <f t="shared" si="164"/>
        <v/>
      </c>
      <c r="B10242" s="93"/>
      <c r="C10242" s="97"/>
      <c r="D10242" s="25"/>
      <c r="E10242" s="91"/>
      <c r="F10242" s="98"/>
      <c r="G10242" s="23"/>
      <c r="H10242" s="23"/>
      <c r="I10242" s="23"/>
      <c r="J10242" s="14" t="e">
        <f ca="1">F10242-(G10242+(SUMIF('RELACION PAGO DE CAJA'!B$3:B$9173,A10242,'RELACION PAGO DE CAJA'!K$3:K$9173)+SUMIF('RELACION PAGO DE CAJA'!B$3:B$9173,A10242,'RELACION PAGO DE CAJA'!L$3:L$9173)+(SUMIF('RELACION PAGO DE CAJA'!B$3:B$9173,A10242,'RELACION PAGO DE CAJA'!M$3:M$408)+(SUMIF('RELACION PAGO DE CAJA'!B$3:B$9173,A10242,'RELACION PAGO DE CAJA'!N$3:N$9173)))))</f>
        <v>#REF!</v>
      </c>
    </row>
    <row r="10243" spans="1:10">
      <c r="A10243" s="16" t="str">
        <f t="shared" si="164"/>
        <v/>
      </c>
      <c r="B10243" s="93"/>
      <c r="C10243" s="97"/>
      <c r="D10243" s="25"/>
      <c r="E10243" s="91"/>
      <c r="F10243" s="98"/>
      <c r="G10243" s="23"/>
      <c r="H10243" s="23"/>
      <c r="I10243" s="23"/>
      <c r="J10243" s="14" t="e">
        <f ca="1">F10243-(G10243+(SUMIF('RELACION PAGO DE CAJA'!B$3:B$9173,A10243,'RELACION PAGO DE CAJA'!K$3:K$9173)+SUMIF('RELACION PAGO DE CAJA'!B$3:B$9173,A10243,'RELACION PAGO DE CAJA'!L$3:L$9173)+(SUMIF('RELACION PAGO DE CAJA'!B$3:B$9173,A10243,'RELACION PAGO DE CAJA'!M$3:M$408)+(SUMIF('RELACION PAGO DE CAJA'!B$3:B$9173,A10243,'RELACION PAGO DE CAJA'!N$3:N$9173)))))</f>
        <v>#REF!</v>
      </c>
    </row>
    <row r="10244" spans="1:10">
      <c r="A10244" s="16" t="str">
        <f t="shared" si="164"/>
        <v/>
      </c>
      <c r="B10244" s="93"/>
      <c r="C10244" s="97"/>
      <c r="D10244" s="25"/>
      <c r="E10244" s="91"/>
      <c r="F10244" s="98"/>
      <c r="G10244" s="23"/>
      <c r="H10244" s="23"/>
      <c r="I10244" s="23"/>
      <c r="J10244" s="14" t="e">
        <f ca="1">F10244-(G10244+(SUMIF('RELACION PAGO DE CAJA'!B$3:B$9173,A10244,'RELACION PAGO DE CAJA'!K$3:K$9173)+SUMIF('RELACION PAGO DE CAJA'!B$3:B$9173,A10244,'RELACION PAGO DE CAJA'!L$3:L$9173)+(SUMIF('RELACION PAGO DE CAJA'!B$3:B$9173,A10244,'RELACION PAGO DE CAJA'!M$3:M$408)+(SUMIF('RELACION PAGO DE CAJA'!B$3:B$9173,A10244,'RELACION PAGO DE CAJA'!N$3:N$9173)))))</f>
        <v>#REF!</v>
      </c>
    </row>
    <row r="10245" spans="1:10">
      <c r="A10245" s="16" t="str">
        <f t="shared" si="164"/>
        <v/>
      </c>
      <c r="B10245" s="93"/>
      <c r="C10245" s="97"/>
      <c r="D10245" s="25"/>
      <c r="E10245" s="91"/>
      <c r="F10245" s="98"/>
      <c r="G10245" s="23"/>
      <c r="H10245" s="23"/>
      <c r="I10245" s="23"/>
      <c r="J10245" s="14" t="e">
        <f ca="1">F10245-(G10245+(SUMIF('RELACION PAGO DE CAJA'!B$3:B$9173,A10245,'RELACION PAGO DE CAJA'!K$3:K$9173)+SUMIF('RELACION PAGO DE CAJA'!B$3:B$9173,A10245,'RELACION PAGO DE CAJA'!L$3:L$9173)+(SUMIF('RELACION PAGO DE CAJA'!B$3:B$9173,A10245,'RELACION PAGO DE CAJA'!M$3:M$408)+(SUMIF('RELACION PAGO DE CAJA'!B$3:B$9173,A10245,'RELACION PAGO DE CAJA'!N$3:N$9173)))))</f>
        <v>#REF!</v>
      </c>
    </row>
    <row r="10246" spans="1:10">
      <c r="A10246" s="16" t="str">
        <f t="shared" si="164"/>
        <v/>
      </c>
      <c r="B10246" s="93"/>
      <c r="C10246" s="97"/>
      <c r="D10246" s="25"/>
      <c r="E10246" s="91"/>
      <c r="F10246" s="98"/>
      <c r="G10246" s="23"/>
      <c r="H10246" s="23"/>
      <c r="I10246" s="23"/>
      <c r="J10246" s="14" t="e">
        <f ca="1">F10246-(G10246+(SUMIF('RELACION PAGO DE CAJA'!B$3:B$9173,A10246,'RELACION PAGO DE CAJA'!K$3:K$9173)+SUMIF('RELACION PAGO DE CAJA'!B$3:B$9173,A10246,'RELACION PAGO DE CAJA'!L$3:L$9173)+(SUMIF('RELACION PAGO DE CAJA'!B$3:B$9173,A10246,'RELACION PAGO DE CAJA'!M$3:M$408)+(SUMIF('RELACION PAGO DE CAJA'!B$3:B$9173,A10246,'RELACION PAGO DE CAJA'!N$3:N$9173)))))</f>
        <v>#REF!</v>
      </c>
    </row>
    <row r="10247" spans="1:10">
      <c r="A10247" s="16" t="str">
        <f t="shared" si="164"/>
        <v/>
      </c>
      <c r="B10247" s="93"/>
      <c r="C10247" s="97"/>
      <c r="D10247" s="25"/>
      <c r="E10247" s="91"/>
      <c r="F10247" s="98"/>
      <c r="G10247" s="23"/>
      <c r="H10247" s="23"/>
      <c r="I10247" s="23"/>
      <c r="J10247" s="14" t="e">
        <f ca="1">F10247-(G10247+(SUMIF('RELACION PAGO DE CAJA'!B$3:B$9173,A10247,'RELACION PAGO DE CAJA'!K$3:K$9173)+SUMIF('RELACION PAGO DE CAJA'!B$3:B$9173,A10247,'RELACION PAGO DE CAJA'!L$3:L$9173)+(SUMIF('RELACION PAGO DE CAJA'!B$3:B$9173,A10247,'RELACION PAGO DE CAJA'!M$3:M$408)+(SUMIF('RELACION PAGO DE CAJA'!B$3:B$9173,A10247,'RELACION PAGO DE CAJA'!N$3:N$9173)))))</f>
        <v>#REF!</v>
      </c>
    </row>
    <row r="10248" spans="1:10">
      <c r="A10248" s="16" t="str">
        <f t="shared" si="164"/>
        <v/>
      </c>
      <c r="B10248" s="93"/>
      <c r="C10248" s="97"/>
      <c r="D10248" s="25"/>
      <c r="E10248" s="91"/>
      <c r="F10248" s="98"/>
      <c r="G10248" s="23"/>
      <c r="H10248" s="23"/>
      <c r="I10248" s="23"/>
      <c r="J10248" s="14" t="e">
        <f ca="1">F10248-(G10248+(SUMIF('RELACION PAGO DE CAJA'!B$3:B$9173,A10248,'RELACION PAGO DE CAJA'!K$3:K$9173)+SUMIF('RELACION PAGO DE CAJA'!B$3:B$9173,A10248,'RELACION PAGO DE CAJA'!L$3:L$9173)+(SUMIF('RELACION PAGO DE CAJA'!B$3:B$9173,A10248,'RELACION PAGO DE CAJA'!M$3:M$408)+(SUMIF('RELACION PAGO DE CAJA'!B$3:B$9173,A10248,'RELACION PAGO DE CAJA'!N$3:N$9173)))))</f>
        <v>#REF!</v>
      </c>
    </row>
    <row r="10249" spans="1:10">
      <c r="A10249" s="16" t="str">
        <f t="shared" si="164"/>
        <v/>
      </c>
      <c r="B10249" s="93"/>
      <c r="C10249" s="97"/>
      <c r="D10249" s="25"/>
      <c r="E10249" s="91"/>
      <c r="F10249" s="98"/>
      <c r="G10249" s="23"/>
      <c r="H10249" s="23"/>
      <c r="I10249" s="23"/>
      <c r="J10249" s="14" t="e">
        <f ca="1">F10249-(G10249+(SUMIF('RELACION PAGO DE CAJA'!B$3:B$9173,A10249,'RELACION PAGO DE CAJA'!K$3:K$9173)+SUMIF('RELACION PAGO DE CAJA'!B$3:B$9173,A10249,'RELACION PAGO DE CAJA'!L$3:L$9173)+(SUMIF('RELACION PAGO DE CAJA'!B$3:B$9173,A10249,'RELACION PAGO DE CAJA'!M$3:M$408)+(SUMIF('RELACION PAGO DE CAJA'!B$3:B$9173,A10249,'RELACION PAGO DE CAJA'!N$3:N$9173)))))</f>
        <v>#REF!</v>
      </c>
    </row>
    <row r="10250" spans="1:10">
      <c r="A10250" s="16" t="str">
        <f t="shared" si="164"/>
        <v/>
      </c>
      <c r="B10250" s="93"/>
      <c r="C10250" s="97"/>
      <c r="D10250" s="25"/>
      <c r="E10250" s="91"/>
      <c r="F10250" s="98"/>
      <c r="G10250" s="23"/>
      <c r="H10250" s="23"/>
      <c r="I10250" s="23"/>
      <c r="J10250" s="14" t="e">
        <f ca="1">F10250-(G10250+(SUMIF('RELACION PAGO DE CAJA'!B$3:B$9173,A10250,'RELACION PAGO DE CAJA'!K$3:K$9173)+SUMIF('RELACION PAGO DE CAJA'!B$3:B$9173,A10250,'RELACION PAGO DE CAJA'!L$3:L$9173)+(SUMIF('RELACION PAGO DE CAJA'!B$3:B$9173,A10250,'RELACION PAGO DE CAJA'!M$3:M$408)+(SUMIF('RELACION PAGO DE CAJA'!B$3:B$9173,A10250,'RELACION PAGO DE CAJA'!N$3:N$9173)))))</f>
        <v>#REF!</v>
      </c>
    </row>
    <row r="10251" spans="1:10">
      <c r="A10251" s="16" t="str">
        <f t="shared" si="164"/>
        <v/>
      </c>
      <c r="B10251" s="93"/>
      <c r="C10251" s="97"/>
      <c r="D10251" s="25"/>
      <c r="E10251" s="91"/>
      <c r="F10251" s="98"/>
      <c r="G10251" s="23"/>
      <c r="H10251" s="23"/>
      <c r="I10251" s="23"/>
      <c r="J10251" s="14" t="e">
        <f ca="1">F10251-(G10251+(SUMIF('RELACION PAGO DE CAJA'!B$3:B$9173,A10251,'RELACION PAGO DE CAJA'!K$3:K$9173)+SUMIF('RELACION PAGO DE CAJA'!B$3:B$9173,A10251,'RELACION PAGO DE CAJA'!L$3:L$9173)+(SUMIF('RELACION PAGO DE CAJA'!B$3:B$9173,A10251,'RELACION PAGO DE CAJA'!M$3:M$408)+(SUMIF('RELACION PAGO DE CAJA'!B$3:B$9173,A10251,'RELACION PAGO DE CAJA'!N$3:N$9173)))))</f>
        <v>#REF!</v>
      </c>
    </row>
    <row r="10252" spans="1:10">
      <c r="A10252" s="16" t="str">
        <f t="shared" si="164"/>
        <v/>
      </c>
      <c r="B10252" s="93"/>
      <c r="C10252" s="97"/>
      <c r="D10252" s="25"/>
      <c r="E10252" s="91"/>
      <c r="F10252" s="98"/>
      <c r="G10252" s="23"/>
      <c r="H10252" s="23"/>
      <c r="I10252" s="23"/>
      <c r="J10252" s="14" t="e">
        <f ca="1">F10252-(G10252+(SUMIF('RELACION PAGO DE CAJA'!B$3:B$9173,A10252,'RELACION PAGO DE CAJA'!K$3:K$9173)+SUMIF('RELACION PAGO DE CAJA'!B$3:B$9173,A10252,'RELACION PAGO DE CAJA'!L$3:L$9173)+(SUMIF('RELACION PAGO DE CAJA'!B$3:B$9173,A10252,'RELACION PAGO DE CAJA'!M$3:M$408)+(SUMIF('RELACION PAGO DE CAJA'!B$3:B$9173,A10252,'RELACION PAGO DE CAJA'!N$3:N$9173)))))</f>
        <v>#REF!</v>
      </c>
    </row>
    <row r="10253" spans="1:10">
      <c r="A10253" s="16" t="str">
        <f t="shared" si="164"/>
        <v/>
      </c>
      <c r="B10253" s="93"/>
      <c r="C10253" s="97"/>
      <c r="D10253" s="25"/>
      <c r="E10253" s="91"/>
      <c r="F10253" s="98"/>
      <c r="G10253" s="23"/>
      <c r="H10253" s="23"/>
      <c r="I10253" s="23"/>
      <c r="J10253" s="14" t="e">
        <f ca="1">F10253-(G10253+(SUMIF('RELACION PAGO DE CAJA'!B$3:B$9173,A10253,'RELACION PAGO DE CAJA'!K$3:K$9173)+SUMIF('RELACION PAGO DE CAJA'!B$3:B$9173,A10253,'RELACION PAGO DE CAJA'!L$3:L$9173)+(SUMIF('RELACION PAGO DE CAJA'!B$3:B$9173,A10253,'RELACION PAGO DE CAJA'!M$3:M$408)+(SUMIF('RELACION PAGO DE CAJA'!B$3:B$9173,A10253,'RELACION PAGO DE CAJA'!N$3:N$9173)))))</f>
        <v>#REF!</v>
      </c>
    </row>
    <row r="10254" spans="1:10">
      <c r="A10254" s="16" t="str">
        <f t="shared" si="164"/>
        <v/>
      </c>
      <c r="B10254" s="93"/>
      <c r="C10254" s="97"/>
      <c r="D10254" s="25"/>
      <c r="E10254" s="91"/>
      <c r="F10254" s="98"/>
      <c r="G10254" s="23"/>
      <c r="H10254" s="23"/>
      <c r="I10254" s="23"/>
      <c r="J10254" s="14" t="e">
        <f ca="1">F10254-(G10254+(SUMIF('RELACION PAGO DE CAJA'!B$3:B$9173,A10254,'RELACION PAGO DE CAJA'!K$3:K$9173)+SUMIF('RELACION PAGO DE CAJA'!B$3:B$9173,A10254,'RELACION PAGO DE CAJA'!L$3:L$9173)+(SUMIF('RELACION PAGO DE CAJA'!B$3:B$9173,A10254,'RELACION PAGO DE CAJA'!M$3:M$408)+(SUMIF('RELACION PAGO DE CAJA'!B$3:B$9173,A10254,'RELACION PAGO DE CAJA'!N$3:N$9173)))))</f>
        <v>#REF!</v>
      </c>
    </row>
    <row r="10255" spans="1:10">
      <c r="A10255" s="16" t="str">
        <f t="shared" si="164"/>
        <v/>
      </c>
      <c r="B10255" s="93"/>
      <c r="C10255" s="97"/>
      <c r="D10255" s="25"/>
      <c r="E10255" s="91"/>
      <c r="F10255" s="98"/>
      <c r="G10255" s="23"/>
      <c r="H10255" s="23"/>
      <c r="I10255" s="23"/>
      <c r="J10255" s="14" t="e">
        <f ca="1">F10255-(G10255+(SUMIF('RELACION PAGO DE CAJA'!B$3:B$9173,A10255,'RELACION PAGO DE CAJA'!K$3:K$9173)+SUMIF('RELACION PAGO DE CAJA'!B$3:B$9173,A10255,'RELACION PAGO DE CAJA'!L$3:L$9173)+(SUMIF('RELACION PAGO DE CAJA'!B$3:B$9173,A10255,'RELACION PAGO DE CAJA'!M$3:M$408)+(SUMIF('RELACION PAGO DE CAJA'!B$3:B$9173,A10255,'RELACION PAGO DE CAJA'!N$3:N$9173)))))</f>
        <v>#REF!</v>
      </c>
    </row>
    <row r="10256" spans="1:10">
      <c r="A10256" s="16" t="str">
        <f t="shared" si="164"/>
        <v/>
      </c>
      <c r="B10256" s="93"/>
      <c r="C10256" s="97"/>
      <c r="D10256" s="25"/>
      <c r="E10256" s="91"/>
      <c r="F10256" s="98"/>
      <c r="G10256" s="23"/>
      <c r="H10256" s="23"/>
      <c r="I10256" s="23"/>
      <c r="J10256" s="14" t="e">
        <f ca="1">F10256-(G10256+(SUMIF('RELACION PAGO DE CAJA'!B$3:B$9173,A10256,'RELACION PAGO DE CAJA'!K$3:K$9173)+SUMIF('RELACION PAGO DE CAJA'!B$3:B$9173,A10256,'RELACION PAGO DE CAJA'!L$3:L$9173)+(SUMIF('RELACION PAGO DE CAJA'!B$3:B$9173,A10256,'RELACION PAGO DE CAJA'!M$3:M$408)+(SUMIF('RELACION PAGO DE CAJA'!B$3:B$9173,A10256,'RELACION PAGO DE CAJA'!N$3:N$9173)))))</f>
        <v>#REF!</v>
      </c>
    </row>
    <row r="10257" spans="1:10">
      <c r="A10257" s="16" t="str">
        <f t="shared" si="164"/>
        <v/>
      </c>
      <c r="B10257" s="93"/>
      <c r="C10257" s="97"/>
      <c r="D10257" s="25"/>
      <c r="E10257" s="91"/>
      <c r="F10257" s="98"/>
      <c r="G10257" s="23"/>
      <c r="H10257" s="23"/>
      <c r="I10257" s="23"/>
      <c r="J10257" s="14" t="e">
        <f ca="1">F10257-(G10257+(SUMIF('RELACION PAGO DE CAJA'!B$3:B$9173,A10257,'RELACION PAGO DE CAJA'!K$3:K$9173)+SUMIF('RELACION PAGO DE CAJA'!B$3:B$9173,A10257,'RELACION PAGO DE CAJA'!L$3:L$9173)+(SUMIF('RELACION PAGO DE CAJA'!B$3:B$9173,A10257,'RELACION PAGO DE CAJA'!M$3:M$408)+(SUMIF('RELACION PAGO DE CAJA'!B$3:B$9173,A10257,'RELACION PAGO DE CAJA'!N$3:N$9173)))))</f>
        <v>#REF!</v>
      </c>
    </row>
    <row r="10258" spans="1:10">
      <c r="A10258" s="16" t="str">
        <f t="shared" si="164"/>
        <v/>
      </c>
      <c r="B10258" s="93"/>
      <c r="C10258" s="97"/>
      <c r="D10258" s="25"/>
      <c r="E10258" s="91"/>
      <c r="F10258" s="98"/>
      <c r="G10258" s="23"/>
      <c r="H10258" s="23"/>
      <c r="I10258" s="23"/>
      <c r="J10258" s="14" t="e">
        <f ca="1">F10258-(G10258+(SUMIF('RELACION PAGO DE CAJA'!B$3:B$9173,A10258,'RELACION PAGO DE CAJA'!K$3:K$9173)+SUMIF('RELACION PAGO DE CAJA'!B$3:B$9173,A10258,'RELACION PAGO DE CAJA'!L$3:L$9173)+(SUMIF('RELACION PAGO DE CAJA'!B$3:B$9173,A10258,'RELACION PAGO DE CAJA'!M$3:M$408)+(SUMIF('RELACION PAGO DE CAJA'!B$3:B$9173,A10258,'RELACION PAGO DE CAJA'!N$3:N$9173)))))</f>
        <v>#REF!</v>
      </c>
    </row>
    <row r="10259" spans="1:10">
      <c r="A10259" s="16" t="str">
        <f t="shared" si="164"/>
        <v/>
      </c>
      <c r="B10259" s="93"/>
      <c r="C10259" s="97"/>
      <c r="D10259" s="25"/>
      <c r="E10259" s="91"/>
      <c r="F10259" s="98"/>
      <c r="G10259" s="23"/>
      <c r="H10259" s="23"/>
      <c r="I10259" s="23"/>
      <c r="J10259" s="14" t="e">
        <f ca="1">F10259-(G10259+(SUMIF('RELACION PAGO DE CAJA'!B$3:B$9173,A10259,'RELACION PAGO DE CAJA'!K$3:K$9173)+SUMIF('RELACION PAGO DE CAJA'!B$3:B$9173,A10259,'RELACION PAGO DE CAJA'!L$3:L$9173)+(SUMIF('RELACION PAGO DE CAJA'!B$3:B$9173,A10259,'RELACION PAGO DE CAJA'!M$3:M$408)+(SUMIF('RELACION PAGO DE CAJA'!B$3:B$9173,A10259,'RELACION PAGO DE CAJA'!N$3:N$9173)))))</f>
        <v>#REF!</v>
      </c>
    </row>
    <row r="10260" spans="1:10">
      <c r="A10260" s="16" t="str">
        <f t="shared" si="164"/>
        <v/>
      </c>
      <c r="B10260" s="93"/>
      <c r="C10260" s="97"/>
      <c r="D10260" s="25"/>
      <c r="E10260" s="91"/>
      <c r="F10260" s="98"/>
      <c r="G10260" s="23"/>
      <c r="H10260" s="23"/>
      <c r="I10260" s="23"/>
      <c r="J10260" s="14" t="e">
        <f ca="1">F10260-(G10260+(SUMIF('RELACION PAGO DE CAJA'!B$3:B$9173,A10260,'RELACION PAGO DE CAJA'!K$3:K$9173)+SUMIF('RELACION PAGO DE CAJA'!B$3:B$9173,A10260,'RELACION PAGO DE CAJA'!L$3:L$9173)+(SUMIF('RELACION PAGO DE CAJA'!B$3:B$9173,A10260,'RELACION PAGO DE CAJA'!M$3:M$408)+(SUMIF('RELACION PAGO DE CAJA'!B$3:B$9173,A10260,'RELACION PAGO DE CAJA'!N$3:N$9173)))))</f>
        <v>#REF!</v>
      </c>
    </row>
    <row r="10261" spans="1:10">
      <c r="A10261" s="16" t="str">
        <f t="shared" ref="A10261:A10324" si="165">CONCATENATE(B10261,D10261,E10261)</f>
        <v/>
      </c>
      <c r="B10261" s="93"/>
      <c r="C10261" s="97"/>
      <c r="D10261" s="25"/>
      <c r="E10261" s="91"/>
      <c r="F10261" s="98"/>
      <c r="G10261" s="23"/>
      <c r="H10261" s="23"/>
      <c r="I10261" s="23"/>
      <c r="J10261" s="14" t="e">
        <f ca="1">F10261-(G10261+(SUMIF('RELACION PAGO DE CAJA'!B$3:B$9173,A10261,'RELACION PAGO DE CAJA'!K$3:K$9173)+SUMIF('RELACION PAGO DE CAJA'!B$3:B$9173,A10261,'RELACION PAGO DE CAJA'!L$3:L$9173)+(SUMIF('RELACION PAGO DE CAJA'!B$3:B$9173,A10261,'RELACION PAGO DE CAJA'!M$3:M$408)+(SUMIF('RELACION PAGO DE CAJA'!B$3:B$9173,A10261,'RELACION PAGO DE CAJA'!N$3:N$9173)))))</f>
        <v>#REF!</v>
      </c>
    </row>
    <row r="10262" spans="1:10">
      <c r="A10262" s="16" t="str">
        <f t="shared" si="165"/>
        <v/>
      </c>
      <c r="B10262" s="93"/>
      <c r="C10262" s="97"/>
      <c r="D10262" s="25"/>
      <c r="E10262" s="91"/>
      <c r="F10262" s="98"/>
      <c r="G10262" s="23"/>
      <c r="H10262" s="23"/>
      <c r="I10262" s="23"/>
      <c r="J10262" s="14" t="e">
        <f ca="1">F10262-(G10262+(SUMIF('RELACION PAGO DE CAJA'!B$3:B$9173,A10262,'RELACION PAGO DE CAJA'!K$3:K$9173)+SUMIF('RELACION PAGO DE CAJA'!B$3:B$9173,A10262,'RELACION PAGO DE CAJA'!L$3:L$9173)+(SUMIF('RELACION PAGO DE CAJA'!B$3:B$9173,A10262,'RELACION PAGO DE CAJA'!M$3:M$408)+(SUMIF('RELACION PAGO DE CAJA'!B$3:B$9173,A10262,'RELACION PAGO DE CAJA'!N$3:N$9173)))))</f>
        <v>#REF!</v>
      </c>
    </row>
    <row r="10263" spans="1:10">
      <c r="A10263" s="16" t="str">
        <f t="shared" si="165"/>
        <v/>
      </c>
      <c r="B10263" s="93"/>
      <c r="C10263" s="97"/>
      <c r="D10263" s="25"/>
      <c r="E10263" s="91"/>
      <c r="F10263" s="98"/>
      <c r="G10263" s="23"/>
      <c r="H10263" s="23"/>
      <c r="I10263" s="23"/>
      <c r="J10263" s="14" t="e">
        <f ca="1">F10263-(G10263+(SUMIF('RELACION PAGO DE CAJA'!B$3:B$9173,A10263,'RELACION PAGO DE CAJA'!K$3:K$9173)+SUMIF('RELACION PAGO DE CAJA'!B$3:B$9173,A10263,'RELACION PAGO DE CAJA'!L$3:L$9173)+(SUMIF('RELACION PAGO DE CAJA'!B$3:B$9173,A10263,'RELACION PAGO DE CAJA'!M$3:M$408)+(SUMIF('RELACION PAGO DE CAJA'!B$3:B$9173,A10263,'RELACION PAGO DE CAJA'!N$3:N$9173)))))</f>
        <v>#REF!</v>
      </c>
    </row>
    <row r="10264" spans="1:10">
      <c r="A10264" s="16" t="str">
        <f t="shared" si="165"/>
        <v/>
      </c>
      <c r="B10264" s="93"/>
      <c r="C10264" s="97"/>
      <c r="D10264" s="25"/>
      <c r="E10264" s="91"/>
      <c r="F10264" s="98"/>
      <c r="G10264" s="23"/>
      <c r="H10264" s="23"/>
      <c r="I10264" s="23"/>
      <c r="J10264" s="14" t="e">
        <f ca="1">F10264-(G10264+(SUMIF('RELACION PAGO DE CAJA'!B$3:B$9173,A10264,'RELACION PAGO DE CAJA'!K$3:K$9173)+SUMIF('RELACION PAGO DE CAJA'!B$3:B$9173,A10264,'RELACION PAGO DE CAJA'!L$3:L$9173)+(SUMIF('RELACION PAGO DE CAJA'!B$3:B$9173,A10264,'RELACION PAGO DE CAJA'!M$3:M$408)+(SUMIF('RELACION PAGO DE CAJA'!B$3:B$9173,A10264,'RELACION PAGO DE CAJA'!N$3:N$9173)))))</f>
        <v>#REF!</v>
      </c>
    </row>
    <row r="10265" spans="1:10">
      <c r="A10265" s="16" t="str">
        <f t="shared" si="165"/>
        <v/>
      </c>
      <c r="B10265" s="93"/>
      <c r="C10265" s="97"/>
      <c r="D10265" s="25"/>
      <c r="E10265" s="91"/>
      <c r="F10265" s="98"/>
      <c r="G10265" s="23"/>
      <c r="H10265" s="23"/>
      <c r="I10265" s="23"/>
      <c r="J10265" s="14" t="e">
        <f ca="1">F10265-(G10265+(SUMIF('RELACION PAGO DE CAJA'!B$3:B$9173,A10265,'RELACION PAGO DE CAJA'!K$3:K$9173)+SUMIF('RELACION PAGO DE CAJA'!B$3:B$9173,A10265,'RELACION PAGO DE CAJA'!L$3:L$9173)+(SUMIF('RELACION PAGO DE CAJA'!B$3:B$9173,A10265,'RELACION PAGO DE CAJA'!M$3:M$408)+(SUMIF('RELACION PAGO DE CAJA'!B$3:B$9173,A10265,'RELACION PAGO DE CAJA'!N$3:N$9173)))))</f>
        <v>#REF!</v>
      </c>
    </row>
    <row r="10266" spans="1:10">
      <c r="A10266" s="16" t="str">
        <f t="shared" si="165"/>
        <v/>
      </c>
      <c r="B10266" s="93"/>
      <c r="C10266" s="97"/>
      <c r="D10266" s="25"/>
      <c r="E10266" s="91"/>
      <c r="F10266" s="98"/>
      <c r="G10266" s="23"/>
      <c r="H10266" s="23"/>
      <c r="I10266" s="23"/>
      <c r="J10266" s="14" t="e">
        <f ca="1">F10266-(G10266+(SUMIF('RELACION PAGO DE CAJA'!B$3:B$9173,A10266,'RELACION PAGO DE CAJA'!K$3:K$9173)+SUMIF('RELACION PAGO DE CAJA'!B$3:B$9173,A10266,'RELACION PAGO DE CAJA'!L$3:L$9173)+(SUMIF('RELACION PAGO DE CAJA'!B$3:B$9173,A10266,'RELACION PAGO DE CAJA'!M$3:M$408)+(SUMIF('RELACION PAGO DE CAJA'!B$3:B$9173,A10266,'RELACION PAGO DE CAJA'!N$3:N$9173)))))</f>
        <v>#REF!</v>
      </c>
    </row>
    <row r="10267" spans="1:10">
      <c r="A10267" s="16" t="str">
        <f t="shared" si="165"/>
        <v/>
      </c>
      <c r="B10267" s="93"/>
      <c r="C10267" s="97"/>
      <c r="D10267" s="25"/>
      <c r="E10267" s="91"/>
      <c r="F10267" s="98"/>
      <c r="G10267" s="23"/>
      <c r="H10267" s="23"/>
      <c r="I10267" s="23"/>
      <c r="J10267" s="14" t="e">
        <f ca="1">F10267-(G10267+(SUMIF('RELACION PAGO DE CAJA'!B$3:B$9173,A10267,'RELACION PAGO DE CAJA'!K$3:K$9173)+SUMIF('RELACION PAGO DE CAJA'!B$3:B$9173,A10267,'RELACION PAGO DE CAJA'!L$3:L$9173)+(SUMIF('RELACION PAGO DE CAJA'!B$3:B$9173,A10267,'RELACION PAGO DE CAJA'!M$3:M$408)+(SUMIF('RELACION PAGO DE CAJA'!B$3:B$9173,A10267,'RELACION PAGO DE CAJA'!N$3:N$9173)))))</f>
        <v>#REF!</v>
      </c>
    </row>
    <row r="10268" spans="1:10">
      <c r="A10268" s="16" t="str">
        <f t="shared" si="165"/>
        <v/>
      </c>
      <c r="B10268" s="93"/>
      <c r="C10268" s="97"/>
      <c r="D10268" s="25"/>
      <c r="E10268" s="91"/>
      <c r="F10268" s="98"/>
      <c r="G10268" s="23"/>
      <c r="H10268" s="23"/>
      <c r="I10268" s="23"/>
      <c r="J10268" s="14" t="e">
        <f ca="1">F10268-(G10268+(SUMIF('RELACION PAGO DE CAJA'!B$3:B$9173,A10268,'RELACION PAGO DE CAJA'!K$3:K$9173)+SUMIF('RELACION PAGO DE CAJA'!B$3:B$9173,A10268,'RELACION PAGO DE CAJA'!L$3:L$9173)+(SUMIF('RELACION PAGO DE CAJA'!B$3:B$9173,A10268,'RELACION PAGO DE CAJA'!M$3:M$408)+(SUMIF('RELACION PAGO DE CAJA'!B$3:B$9173,A10268,'RELACION PAGO DE CAJA'!N$3:N$9173)))))</f>
        <v>#REF!</v>
      </c>
    </row>
    <row r="10269" spans="1:10">
      <c r="A10269" s="16" t="str">
        <f t="shared" si="165"/>
        <v/>
      </c>
      <c r="B10269" s="93"/>
      <c r="C10269" s="97"/>
      <c r="D10269" s="25"/>
      <c r="E10269" s="91"/>
      <c r="F10269" s="98"/>
      <c r="G10269" s="23"/>
      <c r="H10269" s="23"/>
      <c r="I10269" s="23"/>
      <c r="J10269" s="14" t="e">
        <f ca="1">F10269-(G10269+(SUMIF('RELACION PAGO DE CAJA'!B$3:B$9173,A10269,'RELACION PAGO DE CAJA'!K$3:K$9173)+SUMIF('RELACION PAGO DE CAJA'!B$3:B$9173,A10269,'RELACION PAGO DE CAJA'!L$3:L$9173)+(SUMIF('RELACION PAGO DE CAJA'!B$3:B$9173,A10269,'RELACION PAGO DE CAJA'!M$3:M$408)+(SUMIF('RELACION PAGO DE CAJA'!B$3:B$9173,A10269,'RELACION PAGO DE CAJA'!N$3:N$9173)))))</f>
        <v>#REF!</v>
      </c>
    </row>
    <row r="10270" spans="1:10">
      <c r="A10270" s="16" t="str">
        <f t="shared" si="165"/>
        <v/>
      </c>
      <c r="B10270" s="93"/>
      <c r="C10270" s="97"/>
      <c r="D10270" s="25"/>
      <c r="E10270" s="91"/>
      <c r="F10270" s="98"/>
      <c r="G10270" s="23"/>
      <c r="H10270" s="23"/>
      <c r="I10270" s="23"/>
      <c r="J10270" s="14" t="e">
        <f ca="1">F10270-(G10270+(SUMIF('RELACION PAGO DE CAJA'!B$3:B$9173,A10270,'RELACION PAGO DE CAJA'!K$3:K$9173)+SUMIF('RELACION PAGO DE CAJA'!B$3:B$9173,A10270,'RELACION PAGO DE CAJA'!L$3:L$9173)+(SUMIF('RELACION PAGO DE CAJA'!B$3:B$9173,A10270,'RELACION PAGO DE CAJA'!M$3:M$408)+(SUMIF('RELACION PAGO DE CAJA'!B$3:B$9173,A10270,'RELACION PAGO DE CAJA'!N$3:N$9173)))))</f>
        <v>#REF!</v>
      </c>
    </row>
    <row r="10271" spans="1:10">
      <c r="A10271" s="16" t="str">
        <f t="shared" si="165"/>
        <v/>
      </c>
      <c r="B10271" s="93"/>
      <c r="C10271" s="97"/>
      <c r="D10271" s="25"/>
      <c r="E10271" s="91"/>
      <c r="F10271" s="98"/>
      <c r="G10271" s="23"/>
      <c r="H10271" s="23"/>
      <c r="I10271" s="23"/>
      <c r="J10271" s="14" t="e">
        <f ca="1">F10271-(G10271+(SUMIF('RELACION PAGO DE CAJA'!B$3:B$9173,A10271,'RELACION PAGO DE CAJA'!K$3:K$9173)+SUMIF('RELACION PAGO DE CAJA'!B$3:B$9173,A10271,'RELACION PAGO DE CAJA'!L$3:L$9173)+(SUMIF('RELACION PAGO DE CAJA'!B$3:B$9173,A10271,'RELACION PAGO DE CAJA'!M$3:M$408)+(SUMIF('RELACION PAGO DE CAJA'!B$3:B$9173,A10271,'RELACION PAGO DE CAJA'!N$3:N$9173)))))</f>
        <v>#REF!</v>
      </c>
    </row>
    <row r="10272" spans="1:10">
      <c r="A10272" s="16" t="str">
        <f t="shared" si="165"/>
        <v/>
      </c>
      <c r="B10272" s="93"/>
      <c r="C10272" s="97"/>
      <c r="D10272" s="25"/>
      <c r="E10272" s="91"/>
      <c r="F10272" s="98"/>
      <c r="G10272" s="23"/>
      <c r="H10272" s="23"/>
      <c r="I10272" s="23"/>
      <c r="J10272" s="14" t="e">
        <f ca="1">F10272-(G10272+(SUMIF('RELACION PAGO DE CAJA'!B$3:B$9173,A10272,'RELACION PAGO DE CAJA'!K$3:K$9173)+SUMIF('RELACION PAGO DE CAJA'!B$3:B$9173,A10272,'RELACION PAGO DE CAJA'!L$3:L$9173)+(SUMIF('RELACION PAGO DE CAJA'!B$3:B$9173,A10272,'RELACION PAGO DE CAJA'!M$3:M$408)+(SUMIF('RELACION PAGO DE CAJA'!B$3:B$9173,A10272,'RELACION PAGO DE CAJA'!N$3:N$9173)))))</f>
        <v>#REF!</v>
      </c>
    </row>
    <row r="10273" spans="1:10">
      <c r="A10273" s="16" t="str">
        <f t="shared" si="165"/>
        <v/>
      </c>
      <c r="B10273" s="93"/>
      <c r="C10273" s="97"/>
      <c r="D10273" s="25"/>
      <c r="E10273" s="91"/>
      <c r="F10273" s="98"/>
      <c r="G10273" s="23"/>
      <c r="H10273" s="23"/>
      <c r="I10273" s="23"/>
      <c r="J10273" s="14" t="e">
        <f ca="1">F10273-(G10273+(SUMIF('RELACION PAGO DE CAJA'!B$3:B$9173,A10273,'RELACION PAGO DE CAJA'!K$3:K$9173)+SUMIF('RELACION PAGO DE CAJA'!B$3:B$9173,A10273,'RELACION PAGO DE CAJA'!L$3:L$9173)+(SUMIF('RELACION PAGO DE CAJA'!B$3:B$9173,A10273,'RELACION PAGO DE CAJA'!M$3:M$408)+(SUMIF('RELACION PAGO DE CAJA'!B$3:B$9173,A10273,'RELACION PAGO DE CAJA'!N$3:N$9173)))))</f>
        <v>#REF!</v>
      </c>
    </row>
    <row r="10274" spans="1:10">
      <c r="A10274" s="16" t="str">
        <f t="shared" si="165"/>
        <v/>
      </c>
      <c r="B10274" s="93"/>
      <c r="C10274" s="97"/>
      <c r="D10274" s="25"/>
      <c r="E10274" s="91"/>
      <c r="F10274" s="98"/>
      <c r="G10274" s="23"/>
      <c r="H10274" s="23"/>
      <c r="I10274" s="23"/>
      <c r="J10274" s="14" t="e">
        <f ca="1">F10274-(G10274+(SUMIF('RELACION PAGO DE CAJA'!B$3:B$9173,A10274,'RELACION PAGO DE CAJA'!K$3:K$9173)+SUMIF('RELACION PAGO DE CAJA'!B$3:B$9173,A10274,'RELACION PAGO DE CAJA'!L$3:L$9173)+(SUMIF('RELACION PAGO DE CAJA'!B$3:B$9173,A10274,'RELACION PAGO DE CAJA'!M$3:M$408)+(SUMIF('RELACION PAGO DE CAJA'!B$3:B$9173,A10274,'RELACION PAGO DE CAJA'!N$3:N$9173)))))</f>
        <v>#REF!</v>
      </c>
    </row>
    <row r="10275" spans="1:10">
      <c r="A10275" s="16" t="str">
        <f t="shared" si="165"/>
        <v/>
      </c>
      <c r="B10275" s="93"/>
      <c r="C10275" s="97"/>
      <c r="D10275" s="25"/>
      <c r="E10275" s="91"/>
      <c r="F10275" s="98"/>
      <c r="G10275" s="23"/>
      <c r="H10275" s="23"/>
      <c r="I10275" s="23"/>
      <c r="J10275" s="14" t="e">
        <f ca="1">F10275-(G10275+(SUMIF('RELACION PAGO DE CAJA'!B$3:B$9173,A10275,'RELACION PAGO DE CAJA'!K$3:K$9173)+SUMIF('RELACION PAGO DE CAJA'!B$3:B$9173,A10275,'RELACION PAGO DE CAJA'!L$3:L$9173)+(SUMIF('RELACION PAGO DE CAJA'!B$3:B$9173,A10275,'RELACION PAGO DE CAJA'!M$3:M$408)+(SUMIF('RELACION PAGO DE CAJA'!B$3:B$9173,A10275,'RELACION PAGO DE CAJA'!N$3:N$9173)))))</f>
        <v>#REF!</v>
      </c>
    </row>
    <row r="10276" spans="1:10">
      <c r="A10276" s="16" t="str">
        <f t="shared" si="165"/>
        <v/>
      </c>
      <c r="B10276" s="93"/>
      <c r="C10276" s="97"/>
      <c r="D10276" s="25"/>
      <c r="E10276" s="91"/>
      <c r="F10276" s="98"/>
      <c r="G10276" s="23"/>
      <c r="H10276" s="23"/>
      <c r="I10276" s="23"/>
      <c r="J10276" s="14" t="e">
        <f ca="1">F10276-(G10276+(SUMIF('RELACION PAGO DE CAJA'!B$3:B$9173,A10276,'RELACION PAGO DE CAJA'!K$3:K$9173)+SUMIF('RELACION PAGO DE CAJA'!B$3:B$9173,A10276,'RELACION PAGO DE CAJA'!L$3:L$9173)+(SUMIF('RELACION PAGO DE CAJA'!B$3:B$9173,A10276,'RELACION PAGO DE CAJA'!M$3:M$408)+(SUMIF('RELACION PAGO DE CAJA'!B$3:B$9173,A10276,'RELACION PAGO DE CAJA'!N$3:N$9173)))))</f>
        <v>#REF!</v>
      </c>
    </row>
    <row r="10277" spans="1:10">
      <c r="A10277" s="16" t="str">
        <f t="shared" si="165"/>
        <v/>
      </c>
      <c r="B10277" s="93"/>
      <c r="C10277" s="97"/>
      <c r="D10277" s="25"/>
      <c r="E10277" s="91"/>
      <c r="F10277" s="98"/>
      <c r="G10277" s="23"/>
      <c r="H10277" s="23"/>
      <c r="I10277" s="23"/>
      <c r="J10277" s="14" t="e">
        <f ca="1">F10277-(G10277+(SUMIF('RELACION PAGO DE CAJA'!B$3:B$9173,A10277,'RELACION PAGO DE CAJA'!K$3:K$9173)+SUMIF('RELACION PAGO DE CAJA'!B$3:B$9173,A10277,'RELACION PAGO DE CAJA'!L$3:L$9173)+(SUMIF('RELACION PAGO DE CAJA'!B$3:B$9173,A10277,'RELACION PAGO DE CAJA'!M$3:M$408)+(SUMIF('RELACION PAGO DE CAJA'!B$3:B$9173,A10277,'RELACION PAGO DE CAJA'!N$3:N$9173)))))</f>
        <v>#REF!</v>
      </c>
    </row>
    <row r="10278" spans="1:10">
      <c r="A10278" s="16" t="str">
        <f t="shared" si="165"/>
        <v/>
      </c>
      <c r="B10278" s="93"/>
      <c r="C10278" s="97"/>
      <c r="D10278" s="25"/>
      <c r="E10278" s="91"/>
      <c r="F10278" s="98"/>
      <c r="G10278" s="23"/>
      <c r="H10278" s="23"/>
      <c r="I10278" s="23"/>
      <c r="J10278" s="14" t="e">
        <f ca="1">F10278-(G10278+(SUMIF('RELACION PAGO DE CAJA'!B$3:B$9173,A10278,'RELACION PAGO DE CAJA'!K$3:K$9173)+SUMIF('RELACION PAGO DE CAJA'!B$3:B$9173,A10278,'RELACION PAGO DE CAJA'!L$3:L$9173)+(SUMIF('RELACION PAGO DE CAJA'!B$3:B$9173,A10278,'RELACION PAGO DE CAJA'!M$3:M$408)+(SUMIF('RELACION PAGO DE CAJA'!B$3:B$9173,A10278,'RELACION PAGO DE CAJA'!N$3:N$9173)))))</f>
        <v>#REF!</v>
      </c>
    </row>
    <row r="10279" spans="1:10">
      <c r="A10279" s="16" t="str">
        <f t="shared" si="165"/>
        <v/>
      </c>
      <c r="B10279" s="93"/>
      <c r="C10279" s="97"/>
      <c r="D10279" s="25"/>
      <c r="E10279" s="91"/>
      <c r="F10279" s="98"/>
      <c r="G10279" s="23"/>
      <c r="H10279" s="23"/>
      <c r="I10279" s="23"/>
      <c r="J10279" s="14" t="e">
        <f ca="1">F10279-(G10279+(SUMIF('RELACION PAGO DE CAJA'!B$3:B$9173,A10279,'RELACION PAGO DE CAJA'!K$3:K$9173)+SUMIF('RELACION PAGO DE CAJA'!B$3:B$9173,A10279,'RELACION PAGO DE CAJA'!L$3:L$9173)+(SUMIF('RELACION PAGO DE CAJA'!B$3:B$9173,A10279,'RELACION PAGO DE CAJA'!M$3:M$408)+(SUMIF('RELACION PAGO DE CAJA'!B$3:B$9173,A10279,'RELACION PAGO DE CAJA'!N$3:N$9173)))))</f>
        <v>#REF!</v>
      </c>
    </row>
    <row r="10280" spans="1:10">
      <c r="A10280" s="16" t="str">
        <f t="shared" si="165"/>
        <v/>
      </c>
      <c r="B10280" s="93"/>
      <c r="C10280" s="97"/>
      <c r="D10280" s="25"/>
      <c r="E10280" s="91"/>
      <c r="F10280" s="98"/>
      <c r="G10280" s="23"/>
      <c r="H10280" s="23"/>
      <c r="I10280" s="23"/>
      <c r="J10280" s="14" t="e">
        <f ca="1">F10280-(G10280+(SUMIF('RELACION PAGO DE CAJA'!B$3:B$9173,A10280,'RELACION PAGO DE CAJA'!K$3:K$9173)+SUMIF('RELACION PAGO DE CAJA'!B$3:B$9173,A10280,'RELACION PAGO DE CAJA'!L$3:L$9173)+(SUMIF('RELACION PAGO DE CAJA'!B$3:B$9173,A10280,'RELACION PAGO DE CAJA'!M$3:M$408)+(SUMIF('RELACION PAGO DE CAJA'!B$3:B$9173,A10280,'RELACION PAGO DE CAJA'!N$3:N$9173)))))</f>
        <v>#REF!</v>
      </c>
    </row>
    <row r="10281" spans="1:10">
      <c r="A10281" s="16" t="str">
        <f t="shared" si="165"/>
        <v/>
      </c>
      <c r="B10281" s="93"/>
      <c r="C10281" s="97"/>
      <c r="D10281" s="25"/>
      <c r="E10281" s="91"/>
      <c r="F10281" s="98"/>
      <c r="G10281" s="23"/>
      <c r="H10281" s="23"/>
      <c r="I10281" s="23"/>
      <c r="J10281" s="14" t="e">
        <f ca="1">F10281-(G10281+(SUMIF('RELACION PAGO DE CAJA'!B$3:B$9173,A10281,'RELACION PAGO DE CAJA'!K$3:K$9173)+SUMIF('RELACION PAGO DE CAJA'!B$3:B$9173,A10281,'RELACION PAGO DE CAJA'!L$3:L$9173)+(SUMIF('RELACION PAGO DE CAJA'!B$3:B$9173,A10281,'RELACION PAGO DE CAJA'!M$3:M$408)+(SUMIF('RELACION PAGO DE CAJA'!B$3:B$9173,A10281,'RELACION PAGO DE CAJA'!N$3:N$9173)))))</f>
        <v>#REF!</v>
      </c>
    </row>
    <row r="10282" spans="1:10">
      <c r="A10282" s="16" t="str">
        <f t="shared" si="165"/>
        <v/>
      </c>
      <c r="B10282" s="93"/>
      <c r="C10282" s="97"/>
      <c r="D10282" s="25"/>
      <c r="E10282" s="91"/>
      <c r="F10282" s="98"/>
      <c r="G10282" s="23"/>
      <c r="H10282" s="23"/>
      <c r="I10282" s="23"/>
      <c r="J10282" s="14" t="e">
        <f ca="1">F10282-(G10282+(SUMIF('RELACION PAGO DE CAJA'!B$3:B$9173,A10282,'RELACION PAGO DE CAJA'!K$3:K$9173)+SUMIF('RELACION PAGO DE CAJA'!B$3:B$9173,A10282,'RELACION PAGO DE CAJA'!L$3:L$9173)+(SUMIF('RELACION PAGO DE CAJA'!B$3:B$9173,A10282,'RELACION PAGO DE CAJA'!M$3:M$408)+(SUMIF('RELACION PAGO DE CAJA'!B$3:B$9173,A10282,'RELACION PAGO DE CAJA'!N$3:N$9173)))))</f>
        <v>#REF!</v>
      </c>
    </row>
    <row r="10283" spans="1:10">
      <c r="A10283" s="16" t="str">
        <f t="shared" si="165"/>
        <v/>
      </c>
      <c r="B10283" s="93"/>
      <c r="C10283" s="97"/>
      <c r="D10283" s="25"/>
      <c r="E10283" s="91"/>
      <c r="F10283" s="98"/>
      <c r="G10283" s="23"/>
      <c r="H10283" s="23"/>
      <c r="I10283" s="23"/>
      <c r="J10283" s="14" t="e">
        <f ca="1">F10283-(G10283+(SUMIF('RELACION PAGO DE CAJA'!B$3:B$9173,A10283,'RELACION PAGO DE CAJA'!K$3:K$9173)+SUMIF('RELACION PAGO DE CAJA'!B$3:B$9173,A10283,'RELACION PAGO DE CAJA'!L$3:L$9173)+(SUMIF('RELACION PAGO DE CAJA'!B$3:B$9173,A10283,'RELACION PAGO DE CAJA'!M$3:M$408)+(SUMIF('RELACION PAGO DE CAJA'!B$3:B$9173,A10283,'RELACION PAGO DE CAJA'!N$3:N$9173)))))</f>
        <v>#REF!</v>
      </c>
    </row>
    <row r="10284" spans="1:10">
      <c r="A10284" s="16" t="str">
        <f t="shared" si="165"/>
        <v/>
      </c>
      <c r="B10284" s="93"/>
      <c r="C10284" s="97"/>
      <c r="D10284" s="25"/>
      <c r="E10284" s="91"/>
      <c r="F10284" s="98"/>
      <c r="G10284" s="23"/>
      <c r="H10284" s="23"/>
      <c r="I10284" s="23"/>
      <c r="J10284" s="14" t="e">
        <f ca="1">F10284-(G10284+(SUMIF('RELACION PAGO DE CAJA'!B$3:B$9173,A10284,'RELACION PAGO DE CAJA'!K$3:K$9173)+SUMIF('RELACION PAGO DE CAJA'!B$3:B$9173,A10284,'RELACION PAGO DE CAJA'!L$3:L$9173)+(SUMIF('RELACION PAGO DE CAJA'!B$3:B$9173,A10284,'RELACION PAGO DE CAJA'!M$3:M$408)+(SUMIF('RELACION PAGO DE CAJA'!B$3:B$9173,A10284,'RELACION PAGO DE CAJA'!N$3:N$9173)))))</f>
        <v>#REF!</v>
      </c>
    </row>
    <row r="10285" spans="1:10">
      <c r="A10285" s="16" t="str">
        <f t="shared" si="165"/>
        <v/>
      </c>
      <c r="B10285" s="93"/>
      <c r="C10285" s="97"/>
      <c r="D10285" s="25"/>
      <c r="E10285" s="91"/>
      <c r="F10285" s="98"/>
      <c r="G10285" s="23"/>
      <c r="H10285" s="23"/>
      <c r="I10285" s="23"/>
      <c r="J10285" s="14" t="e">
        <f ca="1">F10285-(G10285+(SUMIF('RELACION PAGO DE CAJA'!B$3:B$9173,A10285,'RELACION PAGO DE CAJA'!K$3:K$9173)+SUMIF('RELACION PAGO DE CAJA'!B$3:B$9173,A10285,'RELACION PAGO DE CAJA'!L$3:L$9173)+(SUMIF('RELACION PAGO DE CAJA'!B$3:B$9173,A10285,'RELACION PAGO DE CAJA'!M$3:M$408)+(SUMIF('RELACION PAGO DE CAJA'!B$3:B$9173,A10285,'RELACION PAGO DE CAJA'!N$3:N$9173)))))</f>
        <v>#REF!</v>
      </c>
    </row>
    <row r="10286" spans="1:10">
      <c r="A10286" s="16" t="str">
        <f t="shared" si="165"/>
        <v/>
      </c>
      <c r="B10286" s="93"/>
      <c r="C10286" s="97"/>
      <c r="D10286" s="25"/>
      <c r="E10286" s="91"/>
      <c r="F10286" s="98"/>
      <c r="G10286" s="23"/>
      <c r="H10286" s="23"/>
      <c r="I10286" s="23"/>
      <c r="J10286" s="14" t="e">
        <f ca="1">F10286-(G10286+(SUMIF('RELACION PAGO DE CAJA'!B$3:B$9173,A10286,'RELACION PAGO DE CAJA'!K$3:K$9173)+SUMIF('RELACION PAGO DE CAJA'!B$3:B$9173,A10286,'RELACION PAGO DE CAJA'!L$3:L$9173)+(SUMIF('RELACION PAGO DE CAJA'!B$3:B$9173,A10286,'RELACION PAGO DE CAJA'!M$3:M$408)+(SUMIF('RELACION PAGO DE CAJA'!B$3:B$9173,A10286,'RELACION PAGO DE CAJA'!N$3:N$9173)))))</f>
        <v>#REF!</v>
      </c>
    </row>
    <row r="10287" spans="1:10">
      <c r="A10287" s="16" t="str">
        <f t="shared" si="165"/>
        <v/>
      </c>
      <c r="B10287" s="93"/>
      <c r="C10287" s="97"/>
      <c r="D10287" s="25"/>
      <c r="E10287" s="91"/>
      <c r="F10287" s="98"/>
      <c r="G10287" s="23"/>
      <c r="H10287" s="23"/>
      <c r="I10287" s="23"/>
      <c r="J10287" s="14" t="e">
        <f ca="1">F10287-(G10287+(SUMIF('RELACION PAGO DE CAJA'!B$3:B$9173,A10287,'RELACION PAGO DE CAJA'!K$3:K$9173)+SUMIF('RELACION PAGO DE CAJA'!B$3:B$9173,A10287,'RELACION PAGO DE CAJA'!L$3:L$9173)+(SUMIF('RELACION PAGO DE CAJA'!B$3:B$9173,A10287,'RELACION PAGO DE CAJA'!M$3:M$408)+(SUMIF('RELACION PAGO DE CAJA'!B$3:B$9173,A10287,'RELACION PAGO DE CAJA'!N$3:N$9173)))))</f>
        <v>#REF!</v>
      </c>
    </row>
    <row r="10288" spans="1:10">
      <c r="A10288" s="16" t="str">
        <f t="shared" si="165"/>
        <v/>
      </c>
      <c r="B10288" s="93"/>
      <c r="C10288" s="97"/>
      <c r="D10288" s="25"/>
      <c r="E10288" s="91"/>
      <c r="F10288" s="98"/>
      <c r="G10288" s="23"/>
      <c r="H10288" s="23"/>
      <c r="I10288" s="23"/>
      <c r="J10288" s="14" t="e">
        <f ca="1">F10288-(G10288+(SUMIF('RELACION PAGO DE CAJA'!B$3:B$9173,A10288,'RELACION PAGO DE CAJA'!K$3:K$9173)+SUMIF('RELACION PAGO DE CAJA'!B$3:B$9173,A10288,'RELACION PAGO DE CAJA'!L$3:L$9173)+(SUMIF('RELACION PAGO DE CAJA'!B$3:B$9173,A10288,'RELACION PAGO DE CAJA'!M$3:M$408)+(SUMIF('RELACION PAGO DE CAJA'!B$3:B$9173,A10288,'RELACION PAGO DE CAJA'!N$3:N$9173)))))</f>
        <v>#REF!</v>
      </c>
    </row>
    <row r="10289" spans="1:10">
      <c r="A10289" s="16" t="str">
        <f t="shared" si="165"/>
        <v/>
      </c>
      <c r="B10289" s="93"/>
      <c r="C10289" s="97"/>
      <c r="D10289" s="25"/>
      <c r="E10289" s="91"/>
      <c r="F10289" s="98"/>
      <c r="G10289" s="23"/>
      <c r="H10289" s="23"/>
      <c r="I10289" s="23"/>
      <c r="J10289" s="14" t="e">
        <f ca="1">F10289-(G10289+(SUMIF('RELACION PAGO DE CAJA'!B$3:B$9173,A10289,'RELACION PAGO DE CAJA'!K$3:K$9173)+SUMIF('RELACION PAGO DE CAJA'!B$3:B$9173,A10289,'RELACION PAGO DE CAJA'!L$3:L$9173)+(SUMIF('RELACION PAGO DE CAJA'!B$3:B$9173,A10289,'RELACION PAGO DE CAJA'!M$3:M$408)+(SUMIF('RELACION PAGO DE CAJA'!B$3:B$9173,A10289,'RELACION PAGO DE CAJA'!N$3:N$9173)))))</f>
        <v>#REF!</v>
      </c>
    </row>
    <row r="10290" spans="1:10">
      <c r="A10290" s="16" t="str">
        <f t="shared" si="165"/>
        <v/>
      </c>
      <c r="B10290" s="93"/>
      <c r="C10290" s="97"/>
      <c r="D10290" s="25"/>
      <c r="E10290" s="91"/>
      <c r="F10290" s="98"/>
      <c r="G10290" s="23"/>
      <c r="H10290" s="23"/>
      <c r="I10290" s="23"/>
      <c r="J10290" s="14" t="e">
        <f ca="1">F10290-(G10290+(SUMIF('RELACION PAGO DE CAJA'!B$3:B$9173,A10290,'RELACION PAGO DE CAJA'!K$3:K$9173)+SUMIF('RELACION PAGO DE CAJA'!B$3:B$9173,A10290,'RELACION PAGO DE CAJA'!L$3:L$9173)+(SUMIF('RELACION PAGO DE CAJA'!B$3:B$9173,A10290,'RELACION PAGO DE CAJA'!M$3:M$408)+(SUMIF('RELACION PAGO DE CAJA'!B$3:B$9173,A10290,'RELACION PAGO DE CAJA'!N$3:N$9173)))))</f>
        <v>#REF!</v>
      </c>
    </row>
    <row r="10291" spans="1:10">
      <c r="A10291" s="16" t="str">
        <f t="shared" si="165"/>
        <v/>
      </c>
      <c r="B10291" s="93"/>
      <c r="C10291" s="97"/>
      <c r="D10291" s="25"/>
      <c r="E10291" s="91"/>
      <c r="F10291" s="98"/>
      <c r="G10291" s="23"/>
      <c r="H10291" s="23"/>
      <c r="I10291" s="23"/>
      <c r="J10291" s="14" t="e">
        <f ca="1">F10291-(G10291+(SUMIF('RELACION PAGO DE CAJA'!B$3:B$9173,A10291,'RELACION PAGO DE CAJA'!K$3:K$9173)+SUMIF('RELACION PAGO DE CAJA'!B$3:B$9173,A10291,'RELACION PAGO DE CAJA'!L$3:L$9173)+(SUMIF('RELACION PAGO DE CAJA'!B$3:B$9173,A10291,'RELACION PAGO DE CAJA'!M$3:M$408)+(SUMIF('RELACION PAGO DE CAJA'!B$3:B$9173,A10291,'RELACION PAGO DE CAJA'!N$3:N$9173)))))</f>
        <v>#REF!</v>
      </c>
    </row>
    <row r="10292" spans="1:10">
      <c r="A10292" s="16" t="str">
        <f t="shared" si="165"/>
        <v/>
      </c>
      <c r="B10292" s="93"/>
      <c r="C10292" s="97"/>
      <c r="D10292" s="25"/>
      <c r="E10292" s="91"/>
      <c r="F10292" s="98"/>
      <c r="G10292" s="23"/>
      <c r="H10292" s="23"/>
      <c r="I10292" s="23"/>
      <c r="J10292" s="14" t="e">
        <f ca="1">F10292-(G10292+(SUMIF('RELACION PAGO DE CAJA'!B$3:B$9173,A10292,'RELACION PAGO DE CAJA'!K$3:K$9173)+SUMIF('RELACION PAGO DE CAJA'!B$3:B$9173,A10292,'RELACION PAGO DE CAJA'!L$3:L$9173)+(SUMIF('RELACION PAGO DE CAJA'!B$3:B$9173,A10292,'RELACION PAGO DE CAJA'!M$3:M$408)+(SUMIF('RELACION PAGO DE CAJA'!B$3:B$9173,A10292,'RELACION PAGO DE CAJA'!N$3:N$9173)))))</f>
        <v>#REF!</v>
      </c>
    </row>
    <row r="10293" spans="1:10">
      <c r="A10293" s="16" t="str">
        <f t="shared" si="165"/>
        <v/>
      </c>
      <c r="B10293" s="93"/>
      <c r="C10293" s="97"/>
      <c r="D10293" s="25"/>
      <c r="E10293" s="91"/>
      <c r="F10293" s="98"/>
      <c r="G10293" s="23"/>
      <c r="H10293" s="23"/>
      <c r="I10293" s="23"/>
      <c r="J10293" s="14" t="e">
        <f ca="1">F10293-(G10293+(SUMIF('RELACION PAGO DE CAJA'!B$3:B$9173,A10293,'RELACION PAGO DE CAJA'!K$3:K$9173)+SUMIF('RELACION PAGO DE CAJA'!B$3:B$9173,A10293,'RELACION PAGO DE CAJA'!L$3:L$9173)+(SUMIF('RELACION PAGO DE CAJA'!B$3:B$9173,A10293,'RELACION PAGO DE CAJA'!M$3:M$408)+(SUMIF('RELACION PAGO DE CAJA'!B$3:B$9173,A10293,'RELACION PAGO DE CAJA'!N$3:N$9173)))))</f>
        <v>#REF!</v>
      </c>
    </row>
    <row r="10294" spans="1:10">
      <c r="A10294" s="16" t="str">
        <f t="shared" si="165"/>
        <v/>
      </c>
      <c r="B10294" s="93"/>
      <c r="C10294" s="97"/>
      <c r="D10294" s="25"/>
      <c r="E10294" s="91"/>
      <c r="F10294" s="98"/>
      <c r="G10294" s="23"/>
      <c r="H10294" s="23"/>
      <c r="I10294" s="23"/>
      <c r="J10294" s="14" t="e">
        <f ca="1">F10294-(G10294+(SUMIF('RELACION PAGO DE CAJA'!B$3:B$9173,A10294,'RELACION PAGO DE CAJA'!K$3:K$9173)+SUMIF('RELACION PAGO DE CAJA'!B$3:B$9173,A10294,'RELACION PAGO DE CAJA'!L$3:L$9173)+(SUMIF('RELACION PAGO DE CAJA'!B$3:B$9173,A10294,'RELACION PAGO DE CAJA'!M$3:M$408)+(SUMIF('RELACION PAGO DE CAJA'!B$3:B$9173,A10294,'RELACION PAGO DE CAJA'!N$3:N$9173)))))</f>
        <v>#REF!</v>
      </c>
    </row>
    <row r="10295" spans="1:10">
      <c r="A10295" s="16" t="str">
        <f t="shared" si="165"/>
        <v/>
      </c>
      <c r="B10295" s="93"/>
      <c r="C10295" s="97"/>
      <c r="D10295" s="25"/>
      <c r="E10295" s="91"/>
      <c r="F10295" s="98"/>
      <c r="G10295" s="23"/>
      <c r="H10295" s="23"/>
      <c r="I10295" s="23"/>
      <c r="J10295" s="14" t="e">
        <f ca="1">F10295-(G10295+(SUMIF('RELACION PAGO DE CAJA'!B$3:B$9173,A10295,'RELACION PAGO DE CAJA'!K$3:K$9173)+SUMIF('RELACION PAGO DE CAJA'!B$3:B$9173,A10295,'RELACION PAGO DE CAJA'!L$3:L$9173)+(SUMIF('RELACION PAGO DE CAJA'!B$3:B$9173,A10295,'RELACION PAGO DE CAJA'!M$3:M$408)+(SUMIF('RELACION PAGO DE CAJA'!B$3:B$9173,A10295,'RELACION PAGO DE CAJA'!N$3:N$9173)))))</f>
        <v>#REF!</v>
      </c>
    </row>
    <row r="10296" spans="1:10">
      <c r="A10296" s="16" t="str">
        <f t="shared" si="165"/>
        <v/>
      </c>
      <c r="B10296" s="93"/>
      <c r="C10296" s="97"/>
      <c r="D10296" s="25"/>
      <c r="E10296" s="91"/>
      <c r="F10296" s="98"/>
      <c r="G10296" s="23"/>
      <c r="H10296" s="23"/>
      <c r="I10296" s="23"/>
      <c r="J10296" s="14" t="e">
        <f ca="1">F10296-(G10296+(SUMIF('RELACION PAGO DE CAJA'!B$3:B$9173,A10296,'RELACION PAGO DE CAJA'!K$3:K$9173)+SUMIF('RELACION PAGO DE CAJA'!B$3:B$9173,A10296,'RELACION PAGO DE CAJA'!L$3:L$9173)+(SUMIF('RELACION PAGO DE CAJA'!B$3:B$9173,A10296,'RELACION PAGO DE CAJA'!M$3:M$408)+(SUMIF('RELACION PAGO DE CAJA'!B$3:B$9173,A10296,'RELACION PAGO DE CAJA'!N$3:N$9173)))))</f>
        <v>#REF!</v>
      </c>
    </row>
    <row r="10297" spans="1:10">
      <c r="A10297" s="16" t="str">
        <f t="shared" si="165"/>
        <v/>
      </c>
      <c r="B10297" s="93"/>
      <c r="C10297" s="97"/>
      <c r="D10297" s="25"/>
      <c r="E10297" s="91"/>
      <c r="F10297" s="98"/>
      <c r="G10297" s="23"/>
      <c r="H10297" s="23"/>
      <c r="I10297" s="23"/>
      <c r="J10297" s="14" t="e">
        <f ca="1">F10297-(G10297+(SUMIF('RELACION PAGO DE CAJA'!B$3:B$9173,A10297,'RELACION PAGO DE CAJA'!K$3:K$9173)+SUMIF('RELACION PAGO DE CAJA'!B$3:B$9173,A10297,'RELACION PAGO DE CAJA'!L$3:L$9173)+(SUMIF('RELACION PAGO DE CAJA'!B$3:B$9173,A10297,'RELACION PAGO DE CAJA'!M$3:M$408)+(SUMIF('RELACION PAGO DE CAJA'!B$3:B$9173,A10297,'RELACION PAGO DE CAJA'!N$3:N$9173)))))</f>
        <v>#REF!</v>
      </c>
    </row>
    <row r="10298" spans="1:10">
      <c r="A10298" s="16" t="str">
        <f t="shared" si="165"/>
        <v/>
      </c>
      <c r="B10298" s="93"/>
      <c r="C10298" s="97"/>
      <c r="D10298" s="25"/>
      <c r="E10298" s="91"/>
      <c r="F10298" s="98"/>
      <c r="G10298" s="23"/>
      <c r="H10298" s="23"/>
      <c r="I10298" s="23"/>
      <c r="J10298" s="14" t="e">
        <f ca="1">F10298-(G10298+(SUMIF('RELACION PAGO DE CAJA'!B$3:B$9173,A10298,'RELACION PAGO DE CAJA'!K$3:K$9173)+SUMIF('RELACION PAGO DE CAJA'!B$3:B$9173,A10298,'RELACION PAGO DE CAJA'!L$3:L$9173)+(SUMIF('RELACION PAGO DE CAJA'!B$3:B$9173,A10298,'RELACION PAGO DE CAJA'!M$3:M$408)+(SUMIF('RELACION PAGO DE CAJA'!B$3:B$9173,A10298,'RELACION PAGO DE CAJA'!N$3:N$9173)))))</f>
        <v>#REF!</v>
      </c>
    </row>
    <row r="10299" spans="1:10">
      <c r="A10299" s="16" t="str">
        <f t="shared" si="165"/>
        <v/>
      </c>
      <c r="B10299" s="93"/>
      <c r="C10299" s="97"/>
      <c r="D10299" s="25"/>
      <c r="E10299" s="91"/>
      <c r="F10299" s="98"/>
      <c r="G10299" s="23"/>
      <c r="H10299" s="23"/>
      <c r="I10299" s="23"/>
      <c r="J10299" s="14" t="e">
        <f ca="1">F10299-(G10299+(SUMIF('RELACION PAGO DE CAJA'!B$3:B$9173,A10299,'RELACION PAGO DE CAJA'!K$3:K$9173)+SUMIF('RELACION PAGO DE CAJA'!B$3:B$9173,A10299,'RELACION PAGO DE CAJA'!L$3:L$9173)+(SUMIF('RELACION PAGO DE CAJA'!B$3:B$9173,A10299,'RELACION PAGO DE CAJA'!M$3:M$408)+(SUMIF('RELACION PAGO DE CAJA'!B$3:B$9173,A10299,'RELACION PAGO DE CAJA'!N$3:N$9173)))))</f>
        <v>#REF!</v>
      </c>
    </row>
    <row r="10300" spans="1:10">
      <c r="A10300" s="16" t="str">
        <f t="shared" si="165"/>
        <v/>
      </c>
      <c r="B10300" s="93"/>
      <c r="C10300" s="97"/>
      <c r="D10300" s="25"/>
      <c r="E10300" s="91"/>
      <c r="F10300" s="98"/>
      <c r="G10300" s="23"/>
      <c r="H10300" s="23"/>
      <c r="I10300" s="23"/>
      <c r="J10300" s="14" t="e">
        <f ca="1">F10300-(G10300+(SUMIF('RELACION PAGO DE CAJA'!B$3:B$9173,A10300,'RELACION PAGO DE CAJA'!K$3:K$9173)+SUMIF('RELACION PAGO DE CAJA'!B$3:B$9173,A10300,'RELACION PAGO DE CAJA'!L$3:L$9173)+(SUMIF('RELACION PAGO DE CAJA'!B$3:B$9173,A10300,'RELACION PAGO DE CAJA'!M$3:M$408)+(SUMIF('RELACION PAGO DE CAJA'!B$3:B$9173,A10300,'RELACION PAGO DE CAJA'!N$3:N$9173)))))</f>
        <v>#REF!</v>
      </c>
    </row>
    <row r="10301" spans="1:10">
      <c r="A10301" s="16" t="str">
        <f t="shared" si="165"/>
        <v/>
      </c>
      <c r="B10301" s="93"/>
      <c r="C10301" s="97"/>
      <c r="D10301" s="25"/>
      <c r="E10301" s="91"/>
      <c r="F10301" s="98"/>
      <c r="G10301" s="23"/>
      <c r="H10301" s="23"/>
      <c r="I10301" s="23"/>
      <c r="J10301" s="14" t="e">
        <f ca="1">F10301-(G10301+(SUMIF('RELACION PAGO DE CAJA'!B$3:B$9173,A10301,'RELACION PAGO DE CAJA'!K$3:K$9173)+SUMIF('RELACION PAGO DE CAJA'!B$3:B$9173,A10301,'RELACION PAGO DE CAJA'!L$3:L$9173)+(SUMIF('RELACION PAGO DE CAJA'!B$3:B$9173,A10301,'RELACION PAGO DE CAJA'!M$3:M$408)+(SUMIF('RELACION PAGO DE CAJA'!B$3:B$9173,A10301,'RELACION PAGO DE CAJA'!N$3:N$9173)))))</f>
        <v>#REF!</v>
      </c>
    </row>
    <row r="10302" spans="1:10">
      <c r="A10302" s="16" t="str">
        <f t="shared" si="165"/>
        <v/>
      </c>
      <c r="B10302" s="93"/>
      <c r="C10302" s="97"/>
      <c r="D10302" s="25"/>
      <c r="E10302" s="91"/>
      <c r="F10302" s="98"/>
      <c r="G10302" s="23"/>
      <c r="H10302" s="23"/>
      <c r="I10302" s="23"/>
      <c r="J10302" s="14" t="e">
        <f ca="1">F10302-(G10302+(SUMIF('RELACION PAGO DE CAJA'!B$3:B$9173,A10302,'RELACION PAGO DE CAJA'!K$3:K$9173)+SUMIF('RELACION PAGO DE CAJA'!B$3:B$9173,A10302,'RELACION PAGO DE CAJA'!L$3:L$9173)+(SUMIF('RELACION PAGO DE CAJA'!B$3:B$9173,A10302,'RELACION PAGO DE CAJA'!M$3:M$408)+(SUMIF('RELACION PAGO DE CAJA'!B$3:B$9173,A10302,'RELACION PAGO DE CAJA'!N$3:N$9173)))))</f>
        <v>#REF!</v>
      </c>
    </row>
    <row r="10303" spans="1:10">
      <c r="A10303" s="16" t="str">
        <f t="shared" si="165"/>
        <v/>
      </c>
      <c r="B10303" s="93"/>
      <c r="C10303" s="97"/>
      <c r="D10303" s="25"/>
      <c r="E10303" s="91"/>
      <c r="F10303" s="98"/>
      <c r="G10303" s="23"/>
      <c r="H10303" s="23"/>
      <c r="I10303" s="23"/>
      <c r="J10303" s="14" t="e">
        <f ca="1">F10303-(G10303+(SUMIF('RELACION PAGO DE CAJA'!B$3:B$9173,A10303,'RELACION PAGO DE CAJA'!K$3:K$9173)+SUMIF('RELACION PAGO DE CAJA'!B$3:B$9173,A10303,'RELACION PAGO DE CAJA'!L$3:L$9173)+(SUMIF('RELACION PAGO DE CAJA'!B$3:B$9173,A10303,'RELACION PAGO DE CAJA'!M$3:M$408)+(SUMIF('RELACION PAGO DE CAJA'!B$3:B$9173,A10303,'RELACION PAGO DE CAJA'!N$3:N$9173)))))</f>
        <v>#REF!</v>
      </c>
    </row>
    <row r="10304" spans="1:10">
      <c r="A10304" s="16" t="str">
        <f t="shared" si="165"/>
        <v/>
      </c>
      <c r="B10304" s="93"/>
      <c r="C10304" s="97"/>
      <c r="D10304" s="25"/>
      <c r="E10304" s="91"/>
      <c r="F10304" s="98"/>
      <c r="G10304" s="23"/>
      <c r="H10304" s="23"/>
      <c r="I10304" s="23"/>
      <c r="J10304" s="14" t="e">
        <f ca="1">F10304-(G10304+(SUMIF('RELACION PAGO DE CAJA'!B$3:B$9173,A10304,'RELACION PAGO DE CAJA'!K$3:K$9173)+SUMIF('RELACION PAGO DE CAJA'!B$3:B$9173,A10304,'RELACION PAGO DE CAJA'!L$3:L$9173)+(SUMIF('RELACION PAGO DE CAJA'!B$3:B$9173,A10304,'RELACION PAGO DE CAJA'!M$3:M$408)+(SUMIF('RELACION PAGO DE CAJA'!B$3:B$9173,A10304,'RELACION PAGO DE CAJA'!N$3:N$9173)))))</f>
        <v>#REF!</v>
      </c>
    </row>
    <row r="10305" spans="1:10">
      <c r="A10305" s="16" t="str">
        <f t="shared" si="165"/>
        <v/>
      </c>
      <c r="B10305" s="93"/>
      <c r="C10305" s="97"/>
      <c r="D10305" s="25"/>
      <c r="E10305" s="91"/>
      <c r="F10305" s="98"/>
      <c r="G10305" s="23"/>
      <c r="H10305" s="23"/>
      <c r="I10305" s="23"/>
      <c r="J10305" s="14" t="e">
        <f ca="1">F10305-(G10305+(SUMIF('RELACION PAGO DE CAJA'!B$3:B$9173,A10305,'RELACION PAGO DE CAJA'!K$3:K$9173)+SUMIF('RELACION PAGO DE CAJA'!B$3:B$9173,A10305,'RELACION PAGO DE CAJA'!L$3:L$9173)+(SUMIF('RELACION PAGO DE CAJA'!B$3:B$9173,A10305,'RELACION PAGO DE CAJA'!M$3:M$408)+(SUMIF('RELACION PAGO DE CAJA'!B$3:B$9173,A10305,'RELACION PAGO DE CAJA'!N$3:N$9173)))))</f>
        <v>#REF!</v>
      </c>
    </row>
    <row r="10306" spans="1:10">
      <c r="A10306" s="16" t="str">
        <f t="shared" si="165"/>
        <v/>
      </c>
      <c r="B10306" s="93"/>
      <c r="C10306" s="97"/>
      <c r="D10306" s="25"/>
      <c r="E10306" s="91"/>
      <c r="F10306" s="98"/>
      <c r="G10306" s="23"/>
      <c r="H10306" s="23"/>
      <c r="I10306" s="23"/>
      <c r="J10306" s="14" t="e">
        <f ca="1">F10306-(G10306+(SUMIF('RELACION PAGO DE CAJA'!B$3:B$9173,A10306,'RELACION PAGO DE CAJA'!K$3:K$9173)+SUMIF('RELACION PAGO DE CAJA'!B$3:B$9173,A10306,'RELACION PAGO DE CAJA'!L$3:L$9173)+(SUMIF('RELACION PAGO DE CAJA'!B$3:B$9173,A10306,'RELACION PAGO DE CAJA'!M$3:M$408)+(SUMIF('RELACION PAGO DE CAJA'!B$3:B$9173,A10306,'RELACION PAGO DE CAJA'!N$3:N$9173)))))</f>
        <v>#REF!</v>
      </c>
    </row>
    <row r="10307" spans="1:10">
      <c r="A10307" s="16" t="str">
        <f t="shared" si="165"/>
        <v/>
      </c>
      <c r="B10307" s="93"/>
      <c r="C10307" s="97"/>
      <c r="D10307" s="25"/>
      <c r="E10307" s="91"/>
      <c r="F10307" s="98"/>
      <c r="G10307" s="23"/>
      <c r="H10307" s="23"/>
      <c r="I10307" s="23"/>
      <c r="J10307" s="14" t="e">
        <f ca="1">F10307-(G10307+(SUMIF('RELACION PAGO DE CAJA'!B$3:B$9173,A10307,'RELACION PAGO DE CAJA'!K$3:K$9173)+SUMIF('RELACION PAGO DE CAJA'!B$3:B$9173,A10307,'RELACION PAGO DE CAJA'!L$3:L$9173)+(SUMIF('RELACION PAGO DE CAJA'!B$3:B$9173,A10307,'RELACION PAGO DE CAJA'!M$3:M$408)+(SUMIF('RELACION PAGO DE CAJA'!B$3:B$9173,A10307,'RELACION PAGO DE CAJA'!N$3:N$9173)))))</f>
        <v>#REF!</v>
      </c>
    </row>
    <row r="10308" spans="1:10">
      <c r="A10308" s="16" t="str">
        <f t="shared" si="165"/>
        <v/>
      </c>
      <c r="B10308" s="93"/>
      <c r="C10308" s="97"/>
      <c r="D10308" s="25"/>
      <c r="E10308" s="91"/>
      <c r="F10308" s="98"/>
      <c r="G10308" s="23"/>
      <c r="H10308" s="23"/>
      <c r="I10308" s="23"/>
      <c r="J10308" s="14" t="e">
        <f ca="1">F10308-(G10308+(SUMIF('RELACION PAGO DE CAJA'!B$3:B$9173,A10308,'RELACION PAGO DE CAJA'!K$3:K$9173)+SUMIF('RELACION PAGO DE CAJA'!B$3:B$9173,A10308,'RELACION PAGO DE CAJA'!L$3:L$9173)+(SUMIF('RELACION PAGO DE CAJA'!B$3:B$9173,A10308,'RELACION PAGO DE CAJA'!M$3:M$408)+(SUMIF('RELACION PAGO DE CAJA'!B$3:B$9173,A10308,'RELACION PAGO DE CAJA'!N$3:N$9173)))))</f>
        <v>#REF!</v>
      </c>
    </row>
    <row r="10309" spans="1:10">
      <c r="A10309" s="16" t="str">
        <f t="shared" si="165"/>
        <v/>
      </c>
      <c r="B10309" s="93"/>
      <c r="C10309" s="97"/>
      <c r="D10309" s="25"/>
      <c r="E10309" s="91"/>
      <c r="F10309" s="98"/>
      <c r="G10309" s="23"/>
      <c r="H10309" s="23"/>
      <c r="I10309" s="23"/>
      <c r="J10309" s="14" t="e">
        <f ca="1">F10309-(G10309+(SUMIF('RELACION PAGO DE CAJA'!B$3:B$9173,A10309,'RELACION PAGO DE CAJA'!K$3:K$9173)+SUMIF('RELACION PAGO DE CAJA'!B$3:B$9173,A10309,'RELACION PAGO DE CAJA'!L$3:L$9173)+(SUMIF('RELACION PAGO DE CAJA'!B$3:B$9173,A10309,'RELACION PAGO DE CAJA'!M$3:M$408)+(SUMIF('RELACION PAGO DE CAJA'!B$3:B$9173,A10309,'RELACION PAGO DE CAJA'!N$3:N$9173)))))</f>
        <v>#REF!</v>
      </c>
    </row>
    <row r="10310" spans="1:10">
      <c r="A10310" s="16" t="str">
        <f t="shared" si="165"/>
        <v/>
      </c>
      <c r="B10310" s="93"/>
      <c r="C10310" s="97"/>
      <c r="D10310" s="25"/>
      <c r="E10310" s="91"/>
      <c r="F10310" s="98"/>
      <c r="G10310" s="23"/>
      <c r="H10310" s="23"/>
      <c r="I10310" s="23"/>
      <c r="J10310" s="14" t="e">
        <f ca="1">F10310-(G10310+(SUMIF('RELACION PAGO DE CAJA'!B$3:B$9173,A10310,'RELACION PAGO DE CAJA'!K$3:K$9173)+SUMIF('RELACION PAGO DE CAJA'!B$3:B$9173,A10310,'RELACION PAGO DE CAJA'!L$3:L$9173)+(SUMIF('RELACION PAGO DE CAJA'!B$3:B$9173,A10310,'RELACION PAGO DE CAJA'!M$3:M$408)+(SUMIF('RELACION PAGO DE CAJA'!B$3:B$9173,A10310,'RELACION PAGO DE CAJA'!N$3:N$9173)))))</f>
        <v>#REF!</v>
      </c>
    </row>
    <row r="10311" spans="1:10">
      <c r="A10311" s="16" t="str">
        <f t="shared" si="165"/>
        <v/>
      </c>
      <c r="B10311" s="93"/>
      <c r="C10311" s="97"/>
      <c r="D10311" s="25"/>
      <c r="E10311" s="91"/>
      <c r="F10311" s="98"/>
      <c r="G10311" s="23"/>
      <c r="H10311" s="23"/>
      <c r="I10311" s="23"/>
      <c r="J10311" s="14" t="e">
        <f ca="1">F10311-(G10311+(SUMIF('RELACION PAGO DE CAJA'!B$3:B$9173,A10311,'RELACION PAGO DE CAJA'!K$3:K$9173)+SUMIF('RELACION PAGO DE CAJA'!B$3:B$9173,A10311,'RELACION PAGO DE CAJA'!L$3:L$9173)+(SUMIF('RELACION PAGO DE CAJA'!B$3:B$9173,A10311,'RELACION PAGO DE CAJA'!M$3:M$408)+(SUMIF('RELACION PAGO DE CAJA'!B$3:B$9173,A10311,'RELACION PAGO DE CAJA'!N$3:N$9173)))))</f>
        <v>#REF!</v>
      </c>
    </row>
    <row r="10312" spans="1:10">
      <c r="A10312" s="16" t="str">
        <f t="shared" si="165"/>
        <v/>
      </c>
      <c r="B10312" s="93"/>
      <c r="C10312" s="97"/>
      <c r="D10312" s="25"/>
      <c r="E10312" s="91"/>
      <c r="F10312" s="98"/>
      <c r="G10312" s="23"/>
      <c r="H10312" s="23"/>
      <c r="I10312" s="23"/>
      <c r="J10312" s="14" t="e">
        <f ca="1">F10312-(G10312+(SUMIF('RELACION PAGO DE CAJA'!B$3:B$9173,A10312,'RELACION PAGO DE CAJA'!K$3:K$9173)+SUMIF('RELACION PAGO DE CAJA'!B$3:B$9173,A10312,'RELACION PAGO DE CAJA'!L$3:L$9173)+(SUMIF('RELACION PAGO DE CAJA'!B$3:B$9173,A10312,'RELACION PAGO DE CAJA'!M$3:M$408)+(SUMIF('RELACION PAGO DE CAJA'!B$3:B$9173,A10312,'RELACION PAGO DE CAJA'!N$3:N$9173)))))</f>
        <v>#REF!</v>
      </c>
    </row>
    <row r="10313" spans="1:10">
      <c r="A10313" s="16" t="str">
        <f t="shared" si="165"/>
        <v/>
      </c>
      <c r="B10313" s="93"/>
      <c r="C10313" s="97"/>
      <c r="D10313" s="25"/>
      <c r="E10313" s="91"/>
      <c r="F10313" s="98"/>
      <c r="G10313" s="23"/>
      <c r="H10313" s="23"/>
      <c r="I10313" s="23"/>
      <c r="J10313" s="14" t="e">
        <f ca="1">F10313-(G10313+(SUMIF('RELACION PAGO DE CAJA'!B$3:B$9173,A10313,'RELACION PAGO DE CAJA'!K$3:K$9173)+SUMIF('RELACION PAGO DE CAJA'!B$3:B$9173,A10313,'RELACION PAGO DE CAJA'!L$3:L$9173)+(SUMIF('RELACION PAGO DE CAJA'!B$3:B$9173,A10313,'RELACION PAGO DE CAJA'!M$3:M$408)+(SUMIF('RELACION PAGO DE CAJA'!B$3:B$9173,A10313,'RELACION PAGO DE CAJA'!N$3:N$9173)))))</f>
        <v>#REF!</v>
      </c>
    </row>
    <row r="10314" spans="1:10">
      <c r="A10314" s="16" t="str">
        <f t="shared" si="165"/>
        <v/>
      </c>
      <c r="B10314" s="93"/>
      <c r="C10314" s="97"/>
      <c r="D10314" s="25"/>
      <c r="E10314" s="91"/>
      <c r="F10314" s="98"/>
      <c r="G10314" s="23"/>
      <c r="H10314" s="23"/>
      <c r="I10314" s="23"/>
      <c r="J10314" s="14" t="e">
        <f ca="1">F10314-(G10314+(SUMIF('RELACION PAGO DE CAJA'!B$3:B$9173,A10314,'RELACION PAGO DE CAJA'!K$3:K$9173)+SUMIF('RELACION PAGO DE CAJA'!B$3:B$9173,A10314,'RELACION PAGO DE CAJA'!L$3:L$9173)+(SUMIF('RELACION PAGO DE CAJA'!B$3:B$9173,A10314,'RELACION PAGO DE CAJA'!M$3:M$408)+(SUMIF('RELACION PAGO DE CAJA'!B$3:B$9173,A10314,'RELACION PAGO DE CAJA'!N$3:N$9173)))))</f>
        <v>#REF!</v>
      </c>
    </row>
    <row r="10315" spans="1:10">
      <c r="A10315" s="16" t="str">
        <f t="shared" si="165"/>
        <v/>
      </c>
      <c r="B10315" s="93"/>
      <c r="C10315" s="97"/>
      <c r="D10315" s="25"/>
      <c r="E10315" s="91"/>
      <c r="F10315" s="98"/>
      <c r="G10315" s="23"/>
      <c r="H10315" s="23"/>
      <c r="I10315" s="23"/>
      <c r="J10315" s="14" t="e">
        <f ca="1">F10315-(G10315+(SUMIF('RELACION PAGO DE CAJA'!B$3:B$9173,A10315,'RELACION PAGO DE CAJA'!K$3:K$9173)+SUMIF('RELACION PAGO DE CAJA'!B$3:B$9173,A10315,'RELACION PAGO DE CAJA'!L$3:L$9173)+(SUMIF('RELACION PAGO DE CAJA'!B$3:B$9173,A10315,'RELACION PAGO DE CAJA'!M$3:M$408)+(SUMIF('RELACION PAGO DE CAJA'!B$3:B$9173,A10315,'RELACION PAGO DE CAJA'!N$3:N$9173)))))</f>
        <v>#REF!</v>
      </c>
    </row>
    <row r="10316" spans="1:10">
      <c r="A10316" s="16" t="str">
        <f t="shared" si="165"/>
        <v/>
      </c>
      <c r="B10316" s="93"/>
      <c r="C10316" s="97"/>
      <c r="D10316" s="25"/>
      <c r="E10316" s="91"/>
      <c r="F10316" s="98"/>
      <c r="G10316" s="23"/>
      <c r="H10316" s="23"/>
      <c r="I10316" s="23"/>
      <c r="J10316" s="14" t="e">
        <f ca="1">F10316-(G10316+(SUMIF('RELACION PAGO DE CAJA'!B$3:B$9173,A10316,'RELACION PAGO DE CAJA'!K$3:K$9173)+SUMIF('RELACION PAGO DE CAJA'!B$3:B$9173,A10316,'RELACION PAGO DE CAJA'!L$3:L$9173)+(SUMIF('RELACION PAGO DE CAJA'!B$3:B$9173,A10316,'RELACION PAGO DE CAJA'!M$3:M$408)+(SUMIF('RELACION PAGO DE CAJA'!B$3:B$9173,A10316,'RELACION PAGO DE CAJA'!N$3:N$9173)))))</f>
        <v>#REF!</v>
      </c>
    </row>
    <row r="10317" spans="1:10">
      <c r="A10317" s="16" t="str">
        <f t="shared" si="165"/>
        <v/>
      </c>
      <c r="B10317" s="93"/>
      <c r="C10317" s="97"/>
      <c r="D10317" s="25"/>
      <c r="E10317" s="91"/>
      <c r="F10317" s="98"/>
      <c r="G10317" s="23"/>
      <c r="H10317" s="23"/>
      <c r="I10317" s="23"/>
      <c r="J10317" s="14" t="e">
        <f ca="1">F10317-(G10317+(SUMIF('RELACION PAGO DE CAJA'!B$3:B$9173,A10317,'RELACION PAGO DE CAJA'!K$3:K$9173)+SUMIF('RELACION PAGO DE CAJA'!B$3:B$9173,A10317,'RELACION PAGO DE CAJA'!L$3:L$9173)+(SUMIF('RELACION PAGO DE CAJA'!B$3:B$9173,A10317,'RELACION PAGO DE CAJA'!M$3:M$408)+(SUMIF('RELACION PAGO DE CAJA'!B$3:B$9173,A10317,'RELACION PAGO DE CAJA'!N$3:N$9173)))))</f>
        <v>#REF!</v>
      </c>
    </row>
    <row r="10318" spans="1:10">
      <c r="A10318" s="16" t="str">
        <f t="shared" si="165"/>
        <v/>
      </c>
      <c r="B10318" s="93"/>
      <c r="C10318" s="97"/>
      <c r="D10318" s="25"/>
      <c r="E10318" s="91"/>
      <c r="F10318" s="98"/>
      <c r="G10318" s="23"/>
      <c r="H10318" s="23"/>
      <c r="I10318" s="23"/>
      <c r="J10318" s="14" t="e">
        <f ca="1">F10318-(G10318+(SUMIF('RELACION PAGO DE CAJA'!B$3:B$9173,A10318,'RELACION PAGO DE CAJA'!K$3:K$9173)+SUMIF('RELACION PAGO DE CAJA'!B$3:B$9173,A10318,'RELACION PAGO DE CAJA'!L$3:L$9173)+(SUMIF('RELACION PAGO DE CAJA'!B$3:B$9173,A10318,'RELACION PAGO DE CAJA'!M$3:M$408)+(SUMIF('RELACION PAGO DE CAJA'!B$3:B$9173,A10318,'RELACION PAGO DE CAJA'!N$3:N$9173)))))</f>
        <v>#REF!</v>
      </c>
    </row>
    <row r="10319" spans="1:10">
      <c r="A10319" s="16" t="str">
        <f t="shared" si="165"/>
        <v/>
      </c>
      <c r="B10319" s="93"/>
      <c r="C10319" s="97"/>
      <c r="D10319" s="25"/>
      <c r="E10319" s="91"/>
      <c r="F10319" s="98"/>
      <c r="G10319" s="23"/>
      <c r="H10319" s="23"/>
      <c r="I10319" s="23"/>
      <c r="J10319" s="14" t="e">
        <f ca="1">F10319-(G10319+(SUMIF('RELACION PAGO DE CAJA'!B$3:B$9173,A10319,'RELACION PAGO DE CAJA'!K$3:K$9173)+SUMIF('RELACION PAGO DE CAJA'!B$3:B$9173,A10319,'RELACION PAGO DE CAJA'!L$3:L$9173)+(SUMIF('RELACION PAGO DE CAJA'!B$3:B$9173,A10319,'RELACION PAGO DE CAJA'!M$3:M$408)+(SUMIF('RELACION PAGO DE CAJA'!B$3:B$9173,A10319,'RELACION PAGO DE CAJA'!N$3:N$9173)))))</f>
        <v>#REF!</v>
      </c>
    </row>
    <row r="10320" spans="1:10">
      <c r="A10320" s="16" t="str">
        <f t="shared" si="165"/>
        <v/>
      </c>
      <c r="B10320" s="93"/>
      <c r="C10320" s="97"/>
      <c r="D10320" s="25"/>
      <c r="E10320" s="91"/>
      <c r="F10320" s="98"/>
      <c r="G10320" s="23"/>
      <c r="H10320" s="23"/>
      <c r="I10320" s="23"/>
      <c r="J10320" s="14" t="e">
        <f ca="1">F10320-(G10320+(SUMIF('RELACION PAGO DE CAJA'!B$3:B$9173,A10320,'RELACION PAGO DE CAJA'!K$3:K$9173)+SUMIF('RELACION PAGO DE CAJA'!B$3:B$9173,A10320,'RELACION PAGO DE CAJA'!L$3:L$9173)+(SUMIF('RELACION PAGO DE CAJA'!B$3:B$9173,A10320,'RELACION PAGO DE CAJA'!M$3:M$408)+(SUMIF('RELACION PAGO DE CAJA'!B$3:B$9173,A10320,'RELACION PAGO DE CAJA'!N$3:N$9173)))))</f>
        <v>#REF!</v>
      </c>
    </row>
    <row r="10321" spans="1:10">
      <c r="A10321" s="16" t="str">
        <f t="shared" si="165"/>
        <v/>
      </c>
      <c r="B10321" s="93"/>
      <c r="C10321" s="97"/>
      <c r="D10321" s="25"/>
      <c r="E10321" s="91"/>
      <c r="F10321" s="98"/>
      <c r="G10321" s="23"/>
      <c r="H10321" s="23"/>
      <c r="I10321" s="23"/>
      <c r="J10321" s="14" t="e">
        <f ca="1">F10321-(G10321+(SUMIF('RELACION PAGO DE CAJA'!B$3:B$9173,A10321,'RELACION PAGO DE CAJA'!K$3:K$9173)+SUMIF('RELACION PAGO DE CAJA'!B$3:B$9173,A10321,'RELACION PAGO DE CAJA'!L$3:L$9173)+(SUMIF('RELACION PAGO DE CAJA'!B$3:B$9173,A10321,'RELACION PAGO DE CAJA'!M$3:M$408)+(SUMIF('RELACION PAGO DE CAJA'!B$3:B$9173,A10321,'RELACION PAGO DE CAJA'!N$3:N$9173)))))</f>
        <v>#REF!</v>
      </c>
    </row>
    <row r="10322" spans="1:10">
      <c r="A10322" s="16" t="str">
        <f t="shared" si="165"/>
        <v/>
      </c>
      <c r="B10322" s="93"/>
      <c r="C10322" s="97"/>
      <c r="D10322" s="25"/>
      <c r="E10322" s="91"/>
      <c r="F10322" s="98"/>
      <c r="G10322" s="23"/>
      <c r="H10322" s="23"/>
      <c r="I10322" s="23"/>
      <c r="J10322" s="14" t="e">
        <f ca="1">F10322-(G10322+(SUMIF('RELACION PAGO DE CAJA'!B$3:B$9173,A10322,'RELACION PAGO DE CAJA'!K$3:K$9173)+SUMIF('RELACION PAGO DE CAJA'!B$3:B$9173,A10322,'RELACION PAGO DE CAJA'!L$3:L$9173)+(SUMIF('RELACION PAGO DE CAJA'!B$3:B$9173,A10322,'RELACION PAGO DE CAJA'!M$3:M$408)+(SUMIF('RELACION PAGO DE CAJA'!B$3:B$9173,A10322,'RELACION PAGO DE CAJA'!N$3:N$9173)))))</f>
        <v>#REF!</v>
      </c>
    </row>
    <row r="10323" spans="1:10">
      <c r="A10323" s="16" t="str">
        <f t="shared" si="165"/>
        <v/>
      </c>
      <c r="B10323" s="93"/>
      <c r="C10323" s="97"/>
      <c r="D10323" s="25"/>
      <c r="E10323" s="91"/>
      <c r="F10323" s="98"/>
      <c r="G10323" s="23"/>
      <c r="H10323" s="23"/>
      <c r="I10323" s="23"/>
      <c r="J10323" s="14" t="e">
        <f ca="1">F10323-(G10323+(SUMIF('RELACION PAGO DE CAJA'!B$3:B$9173,A10323,'RELACION PAGO DE CAJA'!K$3:K$9173)+SUMIF('RELACION PAGO DE CAJA'!B$3:B$9173,A10323,'RELACION PAGO DE CAJA'!L$3:L$9173)+(SUMIF('RELACION PAGO DE CAJA'!B$3:B$9173,A10323,'RELACION PAGO DE CAJA'!M$3:M$408)+(SUMIF('RELACION PAGO DE CAJA'!B$3:B$9173,A10323,'RELACION PAGO DE CAJA'!N$3:N$9173)))))</f>
        <v>#REF!</v>
      </c>
    </row>
    <row r="10324" spans="1:10">
      <c r="A10324" s="16" t="str">
        <f t="shared" si="165"/>
        <v/>
      </c>
      <c r="B10324" s="93"/>
      <c r="C10324" s="97"/>
      <c r="D10324" s="25"/>
      <c r="E10324" s="91"/>
      <c r="F10324" s="98"/>
      <c r="G10324" s="23"/>
      <c r="H10324" s="23"/>
      <c r="I10324" s="23"/>
      <c r="J10324" s="14" t="e">
        <f ca="1">F10324-(G10324+(SUMIF('RELACION PAGO DE CAJA'!B$3:B$9173,A10324,'RELACION PAGO DE CAJA'!K$3:K$9173)+SUMIF('RELACION PAGO DE CAJA'!B$3:B$9173,A10324,'RELACION PAGO DE CAJA'!L$3:L$9173)+(SUMIF('RELACION PAGO DE CAJA'!B$3:B$9173,A10324,'RELACION PAGO DE CAJA'!M$3:M$408)+(SUMIF('RELACION PAGO DE CAJA'!B$3:B$9173,A10324,'RELACION PAGO DE CAJA'!N$3:N$9173)))))</f>
        <v>#REF!</v>
      </c>
    </row>
    <row r="10325" spans="1:10">
      <c r="A10325" s="16" t="str">
        <f t="shared" ref="A10325:A10388" si="166">CONCATENATE(B10325,D10325,E10325)</f>
        <v/>
      </c>
      <c r="B10325" s="93"/>
      <c r="C10325" s="97"/>
      <c r="D10325" s="25"/>
      <c r="E10325" s="91"/>
      <c r="F10325" s="98"/>
      <c r="G10325" s="23"/>
      <c r="H10325" s="23"/>
      <c r="I10325" s="23"/>
      <c r="J10325" s="14" t="e">
        <f ca="1">F10325-(G10325+(SUMIF('RELACION PAGO DE CAJA'!B$3:B$9173,A10325,'RELACION PAGO DE CAJA'!K$3:K$9173)+SUMIF('RELACION PAGO DE CAJA'!B$3:B$9173,A10325,'RELACION PAGO DE CAJA'!L$3:L$9173)+(SUMIF('RELACION PAGO DE CAJA'!B$3:B$9173,A10325,'RELACION PAGO DE CAJA'!M$3:M$408)+(SUMIF('RELACION PAGO DE CAJA'!B$3:B$9173,A10325,'RELACION PAGO DE CAJA'!N$3:N$9173)))))</f>
        <v>#REF!</v>
      </c>
    </row>
    <row r="10326" spans="1:10">
      <c r="A10326" s="16" t="str">
        <f t="shared" si="166"/>
        <v/>
      </c>
      <c r="B10326" s="93"/>
      <c r="C10326" s="97"/>
      <c r="D10326" s="25"/>
      <c r="E10326" s="91"/>
      <c r="F10326" s="98"/>
      <c r="G10326" s="23"/>
      <c r="H10326" s="23"/>
      <c r="I10326" s="23"/>
      <c r="J10326" s="14" t="e">
        <f ca="1">F10326-(G10326+(SUMIF('RELACION PAGO DE CAJA'!B$3:B$9173,A10326,'RELACION PAGO DE CAJA'!K$3:K$9173)+SUMIF('RELACION PAGO DE CAJA'!B$3:B$9173,A10326,'RELACION PAGO DE CAJA'!L$3:L$9173)+(SUMIF('RELACION PAGO DE CAJA'!B$3:B$9173,A10326,'RELACION PAGO DE CAJA'!M$3:M$408)+(SUMIF('RELACION PAGO DE CAJA'!B$3:B$9173,A10326,'RELACION PAGO DE CAJA'!N$3:N$9173)))))</f>
        <v>#REF!</v>
      </c>
    </row>
    <row r="10327" spans="1:10">
      <c r="A10327" s="16" t="str">
        <f t="shared" si="166"/>
        <v/>
      </c>
      <c r="B10327" s="93"/>
      <c r="C10327" s="97"/>
      <c r="D10327" s="25"/>
      <c r="E10327" s="91"/>
      <c r="F10327" s="98"/>
      <c r="G10327" s="23"/>
      <c r="H10327" s="23"/>
      <c r="I10327" s="23"/>
      <c r="J10327" s="14" t="e">
        <f ca="1">F10327-(G10327+(SUMIF('RELACION PAGO DE CAJA'!B$3:B$9173,A10327,'RELACION PAGO DE CAJA'!K$3:K$9173)+SUMIF('RELACION PAGO DE CAJA'!B$3:B$9173,A10327,'RELACION PAGO DE CAJA'!L$3:L$9173)+(SUMIF('RELACION PAGO DE CAJA'!B$3:B$9173,A10327,'RELACION PAGO DE CAJA'!M$3:M$408)+(SUMIF('RELACION PAGO DE CAJA'!B$3:B$9173,A10327,'RELACION PAGO DE CAJA'!N$3:N$9173)))))</f>
        <v>#REF!</v>
      </c>
    </row>
    <row r="10328" spans="1:10">
      <c r="A10328" s="16" t="str">
        <f t="shared" si="166"/>
        <v/>
      </c>
      <c r="B10328" s="93"/>
      <c r="C10328" s="97"/>
      <c r="D10328" s="25"/>
      <c r="E10328" s="91"/>
      <c r="F10328" s="98"/>
      <c r="G10328" s="23"/>
      <c r="H10328" s="23"/>
      <c r="I10328" s="23"/>
      <c r="J10328" s="14" t="e">
        <f ca="1">F10328-(G10328+(SUMIF('RELACION PAGO DE CAJA'!B$3:B$9173,A10328,'RELACION PAGO DE CAJA'!K$3:K$9173)+SUMIF('RELACION PAGO DE CAJA'!B$3:B$9173,A10328,'RELACION PAGO DE CAJA'!L$3:L$9173)+(SUMIF('RELACION PAGO DE CAJA'!B$3:B$9173,A10328,'RELACION PAGO DE CAJA'!M$3:M$408)+(SUMIF('RELACION PAGO DE CAJA'!B$3:B$9173,A10328,'RELACION PAGO DE CAJA'!N$3:N$9173)))))</f>
        <v>#REF!</v>
      </c>
    </row>
    <row r="10329" spans="1:10">
      <c r="A10329" s="16" t="str">
        <f t="shared" si="166"/>
        <v/>
      </c>
      <c r="B10329" s="93"/>
      <c r="C10329" s="97"/>
      <c r="D10329" s="25"/>
      <c r="E10329" s="91"/>
      <c r="F10329" s="98"/>
      <c r="G10329" s="23"/>
      <c r="H10329" s="23"/>
      <c r="I10329" s="23"/>
      <c r="J10329" s="14" t="e">
        <f ca="1">F10329-(G10329+(SUMIF('RELACION PAGO DE CAJA'!B$3:B$9173,A10329,'RELACION PAGO DE CAJA'!K$3:K$9173)+SUMIF('RELACION PAGO DE CAJA'!B$3:B$9173,A10329,'RELACION PAGO DE CAJA'!L$3:L$9173)+(SUMIF('RELACION PAGO DE CAJA'!B$3:B$9173,A10329,'RELACION PAGO DE CAJA'!M$3:M$408)+(SUMIF('RELACION PAGO DE CAJA'!B$3:B$9173,A10329,'RELACION PAGO DE CAJA'!N$3:N$9173)))))</f>
        <v>#REF!</v>
      </c>
    </row>
    <row r="10330" spans="1:10">
      <c r="A10330" s="16" t="str">
        <f t="shared" si="166"/>
        <v/>
      </c>
      <c r="B10330" s="93"/>
      <c r="C10330" s="97"/>
      <c r="D10330" s="25"/>
      <c r="E10330" s="91"/>
      <c r="F10330" s="98"/>
      <c r="G10330" s="23"/>
      <c r="H10330" s="23"/>
      <c r="I10330" s="23"/>
      <c r="J10330" s="14" t="e">
        <f ca="1">F10330-(G10330+(SUMIF('RELACION PAGO DE CAJA'!B$3:B$9173,A10330,'RELACION PAGO DE CAJA'!K$3:K$9173)+SUMIF('RELACION PAGO DE CAJA'!B$3:B$9173,A10330,'RELACION PAGO DE CAJA'!L$3:L$9173)+(SUMIF('RELACION PAGO DE CAJA'!B$3:B$9173,A10330,'RELACION PAGO DE CAJA'!M$3:M$408)+(SUMIF('RELACION PAGO DE CAJA'!B$3:B$9173,A10330,'RELACION PAGO DE CAJA'!N$3:N$9173)))))</f>
        <v>#REF!</v>
      </c>
    </row>
    <row r="10331" spans="1:10">
      <c r="A10331" s="16" t="str">
        <f t="shared" si="166"/>
        <v/>
      </c>
      <c r="B10331" s="93"/>
      <c r="C10331" s="97"/>
      <c r="D10331" s="25"/>
      <c r="E10331" s="91"/>
      <c r="F10331" s="98"/>
      <c r="G10331" s="23"/>
      <c r="H10331" s="23"/>
      <c r="I10331" s="23"/>
      <c r="J10331" s="14" t="e">
        <f ca="1">F10331-(G10331+(SUMIF('RELACION PAGO DE CAJA'!B$3:B$9173,A10331,'RELACION PAGO DE CAJA'!K$3:K$9173)+SUMIF('RELACION PAGO DE CAJA'!B$3:B$9173,A10331,'RELACION PAGO DE CAJA'!L$3:L$9173)+(SUMIF('RELACION PAGO DE CAJA'!B$3:B$9173,A10331,'RELACION PAGO DE CAJA'!M$3:M$408)+(SUMIF('RELACION PAGO DE CAJA'!B$3:B$9173,A10331,'RELACION PAGO DE CAJA'!N$3:N$9173)))))</f>
        <v>#REF!</v>
      </c>
    </row>
    <row r="10332" spans="1:10">
      <c r="A10332" s="16" t="str">
        <f t="shared" si="166"/>
        <v/>
      </c>
      <c r="B10332" s="93"/>
      <c r="C10332" s="97"/>
      <c r="D10332" s="25"/>
      <c r="E10332" s="91"/>
      <c r="F10332" s="98"/>
      <c r="G10332" s="23"/>
      <c r="H10332" s="23"/>
      <c r="I10332" s="23"/>
      <c r="J10332" s="14" t="e">
        <f ca="1">F10332-(G10332+(SUMIF('RELACION PAGO DE CAJA'!B$3:B$9173,A10332,'RELACION PAGO DE CAJA'!K$3:K$9173)+SUMIF('RELACION PAGO DE CAJA'!B$3:B$9173,A10332,'RELACION PAGO DE CAJA'!L$3:L$9173)+(SUMIF('RELACION PAGO DE CAJA'!B$3:B$9173,A10332,'RELACION PAGO DE CAJA'!M$3:M$408)+(SUMIF('RELACION PAGO DE CAJA'!B$3:B$9173,A10332,'RELACION PAGO DE CAJA'!N$3:N$9173)))))</f>
        <v>#REF!</v>
      </c>
    </row>
    <row r="10333" spans="1:10">
      <c r="A10333" s="16" t="str">
        <f t="shared" si="166"/>
        <v/>
      </c>
      <c r="B10333" s="93"/>
      <c r="C10333" s="97"/>
      <c r="D10333" s="25"/>
      <c r="E10333" s="91"/>
      <c r="F10333" s="98"/>
      <c r="G10333" s="23"/>
      <c r="H10333" s="23"/>
      <c r="I10333" s="23"/>
      <c r="J10333" s="14" t="e">
        <f ca="1">F10333-(G10333+(SUMIF('RELACION PAGO DE CAJA'!B$3:B$9173,A10333,'RELACION PAGO DE CAJA'!K$3:K$9173)+SUMIF('RELACION PAGO DE CAJA'!B$3:B$9173,A10333,'RELACION PAGO DE CAJA'!L$3:L$9173)+(SUMIF('RELACION PAGO DE CAJA'!B$3:B$9173,A10333,'RELACION PAGO DE CAJA'!M$3:M$408)+(SUMIF('RELACION PAGO DE CAJA'!B$3:B$9173,A10333,'RELACION PAGO DE CAJA'!N$3:N$9173)))))</f>
        <v>#REF!</v>
      </c>
    </row>
    <row r="10334" spans="1:10">
      <c r="A10334" s="16" t="str">
        <f t="shared" si="166"/>
        <v/>
      </c>
      <c r="B10334" s="93"/>
      <c r="C10334" s="97"/>
      <c r="D10334" s="25"/>
      <c r="E10334" s="91"/>
      <c r="F10334" s="98"/>
      <c r="G10334" s="23"/>
      <c r="H10334" s="23"/>
      <c r="I10334" s="23"/>
      <c r="J10334" s="14" t="e">
        <f ca="1">F10334-(G10334+(SUMIF('RELACION PAGO DE CAJA'!B$3:B$9173,A10334,'RELACION PAGO DE CAJA'!K$3:K$9173)+SUMIF('RELACION PAGO DE CAJA'!B$3:B$9173,A10334,'RELACION PAGO DE CAJA'!L$3:L$9173)+(SUMIF('RELACION PAGO DE CAJA'!B$3:B$9173,A10334,'RELACION PAGO DE CAJA'!M$3:M$408)+(SUMIF('RELACION PAGO DE CAJA'!B$3:B$9173,A10334,'RELACION PAGO DE CAJA'!N$3:N$9173)))))</f>
        <v>#REF!</v>
      </c>
    </row>
    <row r="10335" spans="1:10">
      <c r="A10335" s="16" t="str">
        <f t="shared" si="166"/>
        <v/>
      </c>
      <c r="B10335" s="93"/>
      <c r="C10335" s="97"/>
      <c r="D10335" s="25"/>
      <c r="E10335" s="91"/>
      <c r="F10335" s="98"/>
      <c r="G10335" s="23"/>
      <c r="H10335" s="23"/>
      <c r="I10335" s="23"/>
      <c r="J10335" s="14" t="e">
        <f ca="1">F10335-(G10335+(SUMIF('RELACION PAGO DE CAJA'!B$3:B$9173,A10335,'RELACION PAGO DE CAJA'!K$3:K$9173)+SUMIF('RELACION PAGO DE CAJA'!B$3:B$9173,A10335,'RELACION PAGO DE CAJA'!L$3:L$9173)+(SUMIF('RELACION PAGO DE CAJA'!B$3:B$9173,A10335,'RELACION PAGO DE CAJA'!M$3:M$408)+(SUMIF('RELACION PAGO DE CAJA'!B$3:B$9173,A10335,'RELACION PAGO DE CAJA'!N$3:N$9173)))))</f>
        <v>#REF!</v>
      </c>
    </row>
    <row r="10336" spans="1:10">
      <c r="A10336" s="16" t="str">
        <f t="shared" si="166"/>
        <v/>
      </c>
      <c r="B10336" s="93"/>
      <c r="C10336" s="97"/>
      <c r="D10336" s="25"/>
      <c r="E10336" s="91"/>
      <c r="F10336" s="98"/>
      <c r="G10336" s="23"/>
      <c r="H10336" s="23"/>
      <c r="I10336" s="23"/>
      <c r="J10336" s="14" t="e">
        <f ca="1">F10336-(G10336+(SUMIF('RELACION PAGO DE CAJA'!B$3:B$9173,A10336,'RELACION PAGO DE CAJA'!K$3:K$9173)+SUMIF('RELACION PAGO DE CAJA'!B$3:B$9173,A10336,'RELACION PAGO DE CAJA'!L$3:L$9173)+(SUMIF('RELACION PAGO DE CAJA'!B$3:B$9173,A10336,'RELACION PAGO DE CAJA'!M$3:M$408)+(SUMIF('RELACION PAGO DE CAJA'!B$3:B$9173,A10336,'RELACION PAGO DE CAJA'!N$3:N$9173)))))</f>
        <v>#REF!</v>
      </c>
    </row>
    <row r="10337" spans="1:10">
      <c r="A10337" s="16" t="str">
        <f t="shared" si="166"/>
        <v/>
      </c>
      <c r="B10337" s="93"/>
      <c r="C10337" s="97"/>
      <c r="D10337" s="25"/>
      <c r="E10337" s="91"/>
      <c r="F10337" s="98"/>
      <c r="G10337" s="23"/>
      <c r="H10337" s="23"/>
      <c r="I10337" s="23"/>
      <c r="J10337" s="14" t="e">
        <f ca="1">F10337-(G10337+(SUMIF('RELACION PAGO DE CAJA'!B$3:B$9173,A10337,'RELACION PAGO DE CAJA'!K$3:K$9173)+SUMIF('RELACION PAGO DE CAJA'!B$3:B$9173,A10337,'RELACION PAGO DE CAJA'!L$3:L$9173)+(SUMIF('RELACION PAGO DE CAJA'!B$3:B$9173,A10337,'RELACION PAGO DE CAJA'!M$3:M$408)+(SUMIF('RELACION PAGO DE CAJA'!B$3:B$9173,A10337,'RELACION PAGO DE CAJA'!N$3:N$9173)))))</f>
        <v>#REF!</v>
      </c>
    </row>
    <row r="10338" spans="1:10">
      <c r="A10338" s="16" t="str">
        <f t="shared" si="166"/>
        <v/>
      </c>
      <c r="B10338" s="93"/>
      <c r="C10338" s="97"/>
      <c r="D10338" s="25"/>
      <c r="E10338" s="91"/>
      <c r="F10338" s="98"/>
      <c r="G10338" s="23"/>
      <c r="H10338" s="23"/>
      <c r="I10338" s="23"/>
      <c r="J10338" s="14" t="e">
        <f ca="1">F10338-(G10338+(SUMIF('RELACION PAGO DE CAJA'!B$3:B$9173,A10338,'RELACION PAGO DE CAJA'!K$3:K$9173)+SUMIF('RELACION PAGO DE CAJA'!B$3:B$9173,A10338,'RELACION PAGO DE CAJA'!L$3:L$9173)+(SUMIF('RELACION PAGO DE CAJA'!B$3:B$9173,A10338,'RELACION PAGO DE CAJA'!M$3:M$408)+(SUMIF('RELACION PAGO DE CAJA'!B$3:B$9173,A10338,'RELACION PAGO DE CAJA'!N$3:N$9173)))))</f>
        <v>#REF!</v>
      </c>
    </row>
    <row r="10339" spans="1:10">
      <c r="A10339" s="16" t="str">
        <f t="shared" si="166"/>
        <v/>
      </c>
      <c r="B10339" s="93"/>
      <c r="C10339" s="97"/>
      <c r="D10339" s="25"/>
      <c r="E10339" s="91"/>
      <c r="F10339" s="98"/>
      <c r="G10339" s="23"/>
      <c r="H10339" s="23"/>
      <c r="I10339" s="23"/>
      <c r="J10339" s="14" t="e">
        <f ca="1">F10339-(G10339+(SUMIF('RELACION PAGO DE CAJA'!B$3:B$9173,A10339,'RELACION PAGO DE CAJA'!K$3:K$9173)+SUMIF('RELACION PAGO DE CAJA'!B$3:B$9173,A10339,'RELACION PAGO DE CAJA'!L$3:L$9173)+(SUMIF('RELACION PAGO DE CAJA'!B$3:B$9173,A10339,'RELACION PAGO DE CAJA'!M$3:M$408)+(SUMIF('RELACION PAGO DE CAJA'!B$3:B$9173,A10339,'RELACION PAGO DE CAJA'!N$3:N$9173)))))</f>
        <v>#REF!</v>
      </c>
    </row>
    <row r="10340" spans="1:10">
      <c r="A10340" s="16" t="str">
        <f t="shared" si="166"/>
        <v/>
      </c>
      <c r="B10340" s="93"/>
      <c r="C10340" s="97"/>
      <c r="D10340" s="25"/>
      <c r="E10340" s="91"/>
      <c r="F10340" s="98"/>
      <c r="G10340" s="23"/>
      <c r="H10340" s="23"/>
      <c r="I10340" s="23"/>
      <c r="J10340" s="14" t="e">
        <f ca="1">F10340-(G10340+(SUMIF('RELACION PAGO DE CAJA'!B$3:B$9173,A10340,'RELACION PAGO DE CAJA'!K$3:K$9173)+SUMIF('RELACION PAGO DE CAJA'!B$3:B$9173,A10340,'RELACION PAGO DE CAJA'!L$3:L$9173)+(SUMIF('RELACION PAGO DE CAJA'!B$3:B$9173,A10340,'RELACION PAGO DE CAJA'!M$3:M$408)+(SUMIF('RELACION PAGO DE CAJA'!B$3:B$9173,A10340,'RELACION PAGO DE CAJA'!N$3:N$9173)))))</f>
        <v>#REF!</v>
      </c>
    </row>
    <row r="10341" spans="1:10">
      <c r="A10341" s="16" t="str">
        <f t="shared" si="166"/>
        <v/>
      </c>
      <c r="B10341" s="93"/>
      <c r="C10341" s="97"/>
      <c r="D10341" s="25"/>
      <c r="E10341" s="91"/>
      <c r="F10341" s="98"/>
      <c r="G10341" s="23"/>
      <c r="H10341" s="23"/>
      <c r="I10341" s="23"/>
      <c r="J10341" s="14" t="e">
        <f ca="1">F10341-(G10341+(SUMIF('RELACION PAGO DE CAJA'!B$3:B$9173,A10341,'RELACION PAGO DE CAJA'!K$3:K$9173)+SUMIF('RELACION PAGO DE CAJA'!B$3:B$9173,A10341,'RELACION PAGO DE CAJA'!L$3:L$9173)+(SUMIF('RELACION PAGO DE CAJA'!B$3:B$9173,A10341,'RELACION PAGO DE CAJA'!M$3:M$408)+(SUMIF('RELACION PAGO DE CAJA'!B$3:B$9173,A10341,'RELACION PAGO DE CAJA'!N$3:N$9173)))))</f>
        <v>#REF!</v>
      </c>
    </row>
    <row r="10342" spans="1:10">
      <c r="A10342" s="16" t="str">
        <f t="shared" si="166"/>
        <v/>
      </c>
      <c r="B10342" s="93"/>
      <c r="C10342" s="97"/>
      <c r="D10342" s="25"/>
      <c r="E10342" s="91"/>
      <c r="F10342" s="98"/>
      <c r="G10342" s="23"/>
      <c r="H10342" s="23"/>
      <c r="I10342" s="23"/>
      <c r="J10342" s="14" t="e">
        <f ca="1">F10342-(G10342+(SUMIF('RELACION PAGO DE CAJA'!B$3:B$9173,A10342,'RELACION PAGO DE CAJA'!K$3:K$9173)+SUMIF('RELACION PAGO DE CAJA'!B$3:B$9173,A10342,'RELACION PAGO DE CAJA'!L$3:L$9173)+(SUMIF('RELACION PAGO DE CAJA'!B$3:B$9173,A10342,'RELACION PAGO DE CAJA'!M$3:M$408)+(SUMIF('RELACION PAGO DE CAJA'!B$3:B$9173,A10342,'RELACION PAGO DE CAJA'!N$3:N$9173)))))</f>
        <v>#REF!</v>
      </c>
    </row>
    <row r="10343" spans="1:10">
      <c r="A10343" s="16" t="str">
        <f t="shared" si="166"/>
        <v/>
      </c>
      <c r="B10343" s="93"/>
      <c r="C10343" s="97"/>
      <c r="D10343" s="25"/>
      <c r="E10343" s="91"/>
      <c r="F10343" s="98"/>
      <c r="G10343" s="23"/>
      <c r="H10343" s="23"/>
      <c r="I10343" s="23"/>
      <c r="J10343" s="14" t="e">
        <f ca="1">F10343-(G10343+(SUMIF('RELACION PAGO DE CAJA'!B$3:B$9173,A10343,'RELACION PAGO DE CAJA'!K$3:K$9173)+SUMIF('RELACION PAGO DE CAJA'!B$3:B$9173,A10343,'RELACION PAGO DE CAJA'!L$3:L$9173)+(SUMIF('RELACION PAGO DE CAJA'!B$3:B$9173,A10343,'RELACION PAGO DE CAJA'!M$3:M$408)+(SUMIF('RELACION PAGO DE CAJA'!B$3:B$9173,A10343,'RELACION PAGO DE CAJA'!N$3:N$9173)))))</f>
        <v>#REF!</v>
      </c>
    </row>
    <row r="10344" spans="1:10">
      <c r="A10344" s="16" t="str">
        <f t="shared" si="166"/>
        <v/>
      </c>
      <c r="B10344" s="93"/>
      <c r="C10344" s="97"/>
      <c r="D10344" s="25"/>
      <c r="E10344" s="91"/>
      <c r="F10344" s="98"/>
      <c r="G10344" s="23"/>
      <c r="H10344" s="23"/>
      <c r="I10344" s="23"/>
      <c r="J10344" s="14" t="e">
        <f ca="1">F10344-(G10344+(SUMIF('RELACION PAGO DE CAJA'!B$3:B$9173,A10344,'RELACION PAGO DE CAJA'!K$3:K$9173)+SUMIF('RELACION PAGO DE CAJA'!B$3:B$9173,A10344,'RELACION PAGO DE CAJA'!L$3:L$9173)+(SUMIF('RELACION PAGO DE CAJA'!B$3:B$9173,A10344,'RELACION PAGO DE CAJA'!M$3:M$408)+(SUMIF('RELACION PAGO DE CAJA'!B$3:B$9173,A10344,'RELACION PAGO DE CAJA'!N$3:N$9173)))))</f>
        <v>#REF!</v>
      </c>
    </row>
    <row r="10345" spans="1:10">
      <c r="A10345" s="16" t="str">
        <f t="shared" si="166"/>
        <v/>
      </c>
      <c r="B10345" s="93"/>
      <c r="C10345" s="97"/>
      <c r="D10345" s="25"/>
      <c r="E10345" s="91"/>
      <c r="F10345" s="98"/>
      <c r="G10345" s="23"/>
      <c r="H10345" s="23"/>
      <c r="I10345" s="23"/>
      <c r="J10345" s="14" t="e">
        <f ca="1">F10345-(G10345+(SUMIF('RELACION PAGO DE CAJA'!B$3:B$9173,A10345,'RELACION PAGO DE CAJA'!K$3:K$9173)+SUMIF('RELACION PAGO DE CAJA'!B$3:B$9173,A10345,'RELACION PAGO DE CAJA'!L$3:L$9173)+(SUMIF('RELACION PAGO DE CAJA'!B$3:B$9173,A10345,'RELACION PAGO DE CAJA'!M$3:M$408)+(SUMIF('RELACION PAGO DE CAJA'!B$3:B$9173,A10345,'RELACION PAGO DE CAJA'!N$3:N$9173)))))</f>
        <v>#REF!</v>
      </c>
    </row>
    <row r="10346" spans="1:10">
      <c r="A10346" s="16" t="str">
        <f t="shared" si="166"/>
        <v/>
      </c>
      <c r="B10346" s="93"/>
      <c r="C10346" s="97"/>
      <c r="D10346" s="25"/>
      <c r="E10346" s="91"/>
      <c r="F10346" s="98"/>
      <c r="G10346" s="23"/>
      <c r="H10346" s="23"/>
      <c r="I10346" s="23"/>
      <c r="J10346" s="14" t="e">
        <f ca="1">F10346-(G10346+(SUMIF('RELACION PAGO DE CAJA'!B$3:B$9173,A10346,'RELACION PAGO DE CAJA'!K$3:K$9173)+SUMIF('RELACION PAGO DE CAJA'!B$3:B$9173,A10346,'RELACION PAGO DE CAJA'!L$3:L$9173)+(SUMIF('RELACION PAGO DE CAJA'!B$3:B$9173,A10346,'RELACION PAGO DE CAJA'!M$3:M$408)+(SUMIF('RELACION PAGO DE CAJA'!B$3:B$9173,A10346,'RELACION PAGO DE CAJA'!N$3:N$9173)))))</f>
        <v>#REF!</v>
      </c>
    </row>
    <row r="10347" spans="1:10">
      <c r="A10347" s="16" t="str">
        <f t="shared" si="166"/>
        <v/>
      </c>
      <c r="B10347" s="93"/>
      <c r="C10347" s="97"/>
      <c r="D10347" s="25"/>
      <c r="E10347" s="91"/>
      <c r="F10347" s="98"/>
      <c r="G10347" s="23"/>
      <c r="H10347" s="23"/>
      <c r="I10347" s="23"/>
      <c r="J10347" s="14" t="e">
        <f ca="1">F10347-(G10347+(SUMIF('RELACION PAGO DE CAJA'!B$3:B$9173,A10347,'RELACION PAGO DE CAJA'!K$3:K$9173)+SUMIF('RELACION PAGO DE CAJA'!B$3:B$9173,A10347,'RELACION PAGO DE CAJA'!L$3:L$9173)+(SUMIF('RELACION PAGO DE CAJA'!B$3:B$9173,A10347,'RELACION PAGO DE CAJA'!M$3:M$408)+(SUMIF('RELACION PAGO DE CAJA'!B$3:B$9173,A10347,'RELACION PAGO DE CAJA'!N$3:N$9173)))))</f>
        <v>#REF!</v>
      </c>
    </row>
    <row r="10348" spans="1:10">
      <c r="A10348" s="16" t="str">
        <f t="shared" si="166"/>
        <v/>
      </c>
      <c r="B10348" s="93"/>
      <c r="C10348" s="97"/>
      <c r="D10348" s="25"/>
      <c r="E10348" s="91"/>
      <c r="F10348" s="98"/>
      <c r="G10348" s="23"/>
      <c r="H10348" s="23"/>
      <c r="I10348" s="23"/>
      <c r="J10348" s="14" t="e">
        <f ca="1">F10348-(G10348+(SUMIF('RELACION PAGO DE CAJA'!B$3:B$9173,A10348,'RELACION PAGO DE CAJA'!K$3:K$9173)+SUMIF('RELACION PAGO DE CAJA'!B$3:B$9173,A10348,'RELACION PAGO DE CAJA'!L$3:L$9173)+(SUMIF('RELACION PAGO DE CAJA'!B$3:B$9173,A10348,'RELACION PAGO DE CAJA'!M$3:M$408)+(SUMIF('RELACION PAGO DE CAJA'!B$3:B$9173,A10348,'RELACION PAGO DE CAJA'!N$3:N$9173)))))</f>
        <v>#REF!</v>
      </c>
    </row>
    <row r="10349" spans="1:10">
      <c r="A10349" s="16" t="str">
        <f t="shared" si="166"/>
        <v/>
      </c>
      <c r="B10349" s="93"/>
      <c r="C10349" s="97"/>
      <c r="D10349" s="25"/>
      <c r="E10349" s="91"/>
      <c r="F10349" s="98"/>
      <c r="G10349" s="23"/>
      <c r="H10349" s="23"/>
      <c r="I10349" s="23"/>
      <c r="J10349" s="14" t="e">
        <f ca="1">F10349-(G10349+(SUMIF('RELACION PAGO DE CAJA'!B$3:B$9173,A10349,'RELACION PAGO DE CAJA'!K$3:K$9173)+SUMIF('RELACION PAGO DE CAJA'!B$3:B$9173,A10349,'RELACION PAGO DE CAJA'!L$3:L$9173)+(SUMIF('RELACION PAGO DE CAJA'!B$3:B$9173,A10349,'RELACION PAGO DE CAJA'!M$3:M$408)+(SUMIF('RELACION PAGO DE CAJA'!B$3:B$9173,A10349,'RELACION PAGO DE CAJA'!N$3:N$9173)))))</f>
        <v>#REF!</v>
      </c>
    </row>
    <row r="10350" spans="1:10">
      <c r="A10350" s="16" t="str">
        <f t="shared" si="166"/>
        <v/>
      </c>
      <c r="B10350" s="93"/>
      <c r="C10350" s="97"/>
      <c r="D10350" s="25"/>
      <c r="E10350" s="91"/>
      <c r="F10350" s="98"/>
      <c r="G10350" s="23"/>
      <c r="H10350" s="23"/>
      <c r="I10350" s="23"/>
      <c r="J10350" s="14" t="e">
        <f ca="1">F10350-(G10350+(SUMIF('RELACION PAGO DE CAJA'!B$3:B$9173,A10350,'RELACION PAGO DE CAJA'!K$3:K$9173)+SUMIF('RELACION PAGO DE CAJA'!B$3:B$9173,A10350,'RELACION PAGO DE CAJA'!L$3:L$9173)+(SUMIF('RELACION PAGO DE CAJA'!B$3:B$9173,A10350,'RELACION PAGO DE CAJA'!M$3:M$408)+(SUMIF('RELACION PAGO DE CAJA'!B$3:B$9173,A10350,'RELACION PAGO DE CAJA'!N$3:N$9173)))))</f>
        <v>#REF!</v>
      </c>
    </row>
    <row r="10351" spans="1:10">
      <c r="A10351" s="16" t="str">
        <f t="shared" si="166"/>
        <v/>
      </c>
      <c r="B10351" s="93"/>
      <c r="C10351" s="97"/>
      <c r="D10351" s="25"/>
      <c r="E10351" s="91"/>
      <c r="F10351" s="98"/>
      <c r="G10351" s="23"/>
      <c r="H10351" s="23"/>
      <c r="I10351" s="23"/>
      <c r="J10351" s="14" t="e">
        <f ca="1">F10351-(G10351+(SUMIF('RELACION PAGO DE CAJA'!B$3:B$9173,A10351,'RELACION PAGO DE CAJA'!K$3:K$9173)+SUMIF('RELACION PAGO DE CAJA'!B$3:B$9173,A10351,'RELACION PAGO DE CAJA'!L$3:L$9173)+(SUMIF('RELACION PAGO DE CAJA'!B$3:B$9173,A10351,'RELACION PAGO DE CAJA'!M$3:M$408)+(SUMIF('RELACION PAGO DE CAJA'!B$3:B$9173,A10351,'RELACION PAGO DE CAJA'!N$3:N$9173)))))</f>
        <v>#REF!</v>
      </c>
    </row>
    <row r="10352" spans="1:10">
      <c r="A10352" s="16" t="str">
        <f t="shared" si="166"/>
        <v/>
      </c>
      <c r="B10352" s="93"/>
      <c r="C10352" s="97"/>
      <c r="D10352" s="25"/>
      <c r="E10352" s="91"/>
      <c r="F10352" s="98"/>
      <c r="G10352" s="23"/>
      <c r="H10352" s="23"/>
      <c r="I10352" s="23"/>
      <c r="J10352" s="14" t="e">
        <f ca="1">F10352-(G10352+(SUMIF('RELACION PAGO DE CAJA'!B$3:B$9173,A10352,'RELACION PAGO DE CAJA'!K$3:K$9173)+SUMIF('RELACION PAGO DE CAJA'!B$3:B$9173,A10352,'RELACION PAGO DE CAJA'!L$3:L$9173)+(SUMIF('RELACION PAGO DE CAJA'!B$3:B$9173,A10352,'RELACION PAGO DE CAJA'!M$3:M$408)+(SUMIF('RELACION PAGO DE CAJA'!B$3:B$9173,A10352,'RELACION PAGO DE CAJA'!N$3:N$9173)))))</f>
        <v>#REF!</v>
      </c>
    </row>
    <row r="10353" spans="1:10">
      <c r="A10353" s="16" t="str">
        <f t="shared" si="166"/>
        <v/>
      </c>
      <c r="B10353" s="93"/>
      <c r="C10353" s="97"/>
      <c r="D10353" s="25"/>
      <c r="E10353" s="91"/>
      <c r="F10353" s="98"/>
      <c r="G10353" s="23"/>
      <c r="H10353" s="23"/>
      <c r="I10353" s="23"/>
      <c r="J10353" s="14" t="e">
        <f ca="1">F10353-(G10353+(SUMIF('RELACION PAGO DE CAJA'!B$3:B$9173,A10353,'RELACION PAGO DE CAJA'!K$3:K$9173)+SUMIF('RELACION PAGO DE CAJA'!B$3:B$9173,A10353,'RELACION PAGO DE CAJA'!L$3:L$9173)+(SUMIF('RELACION PAGO DE CAJA'!B$3:B$9173,A10353,'RELACION PAGO DE CAJA'!M$3:M$408)+(SUMIF('RELACION PAGO DE CAJA'!B$3:B$9173,A10353,'RELACION PAGO DE CAJA'!N$3:N$9173)))))</f>
        <v>#REF!</v>
      </c>
    </row>
    <row r="10354" spans="1:10">
      <c r="A10354" s="16" t="str">
        <f t="shared" si="166"/>
        <v/>
      </c>
      <c r="B10354" s="93"/>
      <c r="C10354" s="97"/>
      <c r="D10354" s="25"/>
      <c r="E10354" s="91"/>
      <c r="F10354" s="98"/>
      <c r="G10354" s="23"/>
      <c r="H10354" s="23"/>
      <c r="I10354" s="23"/>
      <c r="J10354" s="14" t="e">
        <f ca="1">F10354-(G10354+(SUMIF('RELACION PAGO DE CAJA'!B$3:B$9173,A10354,'RELACION PAGO DE CAJA'!K$3:K$9173)+SUMIF('RELACION PAGO DE CAJA'!B$3:B$9173,A10354,'RELACION PAGO DE CAJA'!L$3:L$9173)+(SUMIF('RELACION PAGO DE CAJA'!B$3:B$9173,A10354,'RELACION PAGO DE CAJA'!M$3:M$408)+(SUMIF('RELACION PAGO DE CAJA'!B$3:B$9173,A10354,'RELACION PAGO DE CAJA'!N$3:N$9173)))))</f>
        <v>#REF!</v>
      </c>
    </row>
    <row r="10355" spans="1:10">
      <c r="A10355" s="16" t="str">
        <f t="shared" si="166"/>
        <v/>
      </c>
      <c r="B10355" s="93"/>
      <c r="C10355" s="97"/>
      <c r="D10355" s="25"/>
      <c r="E10355" s="91"/>
      <c r="F10355" s="98"/>
      <c r="G10355" s="23"/>
      <c r="H10355" s="23"/>
      <c r="I10355" s="23"/>
      <c r="J10355" s="14" t="e">
        <f ca="1">F10355-(G10355+(SUMIF('RELACION PAGO DE CAJA'!B$3:B$9173,A10355,'RELACION PAGO DE CAJA'!K$3:K$9173)+SUMIF('RELACION PAGO DE CAJA'!B$3:B$9173,A10355,'RELACION PAGO DE CAJA'!L$3:L$9173)+(SUMIF('RELACION PAGO DE CAJA'!B$3:B$9173,A10355,'RELACION PAGO DE CAJA'!M$3:M$408)+(SUMIF('RELACION PAGO DE CAJA'!B$3:B$9173,A10355,'RELACION PAGO DE CAJA'!N$3:N$9173)))))</f>
        <v>#REF!</v>
      </c>
    </row>
    <row r="10356" spans="1:10">
      <c r="A10356" s="16" t="str">
        <f t="shared" si="166"/>
        <v/>
      </c>
      <c r="B10356" s="93"/>
      <c r="C10356" s="97"/>
      <c r="D10356" s="25"/>
      <c r="E10356" s="91"/>
      <c r="F10356" s="98"/>
      <c r="G10356" s="23"/>
      <c r="H10356" s="23"/>
      <c r="I10356" s="23"/>
      <c r="J10356" s="14" t="e">
        <f ca="1">F10356-(G10356+(SUMIF('RELACION PAGO DE CAJA'!B$3:B$9173,A10356,'RELACION PAGO DE CAJA'!K$3:K$9173)+SUMIF('RELACION PAGO DE CAJA'!B$3:B$9173,A10356,'RELACION PAGO DE CAJA'!L$3:L$9173)+(SUMIF('RELACION PAGO DE CAJA'!B$3:B$9173,A10356,'RELACION PAGO DE CAJA'!M$3:M$408)+(SUMIF('RELACION PAGO DE CAJA'!B$3:B$9173,A10356,'RELACION PAGO DE CAJA'!N$3:N$9173)))))</f>
        <v>#REF!</v>
      </c>
    </row>
    <row r="10357" spans="1:10">
      <c r="A10357" s="16" t="str">
        <f t="shared" si="166"/>
        <v/>
      </c>
      <c r="B10357" s="93"/>
      <c r="C10357" s="97"/>
      <c r="D10357" s="25"/>
      <c r="E10357" s="91"/>
      <c r="F10357" s="98"/>
      <c r="G10357" s="23"/>
      <c r="H10357" s="23"/>
      <c r="I10357" s="23"/>
      <c r="J10357" s="14" t="e">
        <f ca="1">F10357-(G10357+(SUMIF('RELACION PAGO DE CAJA'!B$3:B$9173,A10357,'RELACION PAGO DE CAJA'!K$3:K$9173)+SUMIF('RELACION PAGO DE CAJA'!B$3:B$9173,A10357,'RELACION PAGO DE CAJA'!L$3:L$9173)+(SUMIF('RELACION PAGO DE CAJA'!B$3:B$9173,A10357,'RELACION PAGO DE CAJA'!M$3:M$408)+(SUMIF('RELACION PAGO DE CAJA'!B$3:B$9173,A10357,'RELACION PAGO DE CAJA'!N$3:N$9173)))))</f>
        <v>#REF!</v>
      </c>
    </row>
    <row r="10358" spans="1:10">
      <c r="A10358" s="16" t="str">
        <f t="shared" si="166"/>
        <v/>
      </c>
      <c r="B10358" s="93"/>
      <c r="C10358" s="97"/>
      <c r="D10358" s="25"/>
      <c r="E10358" s="91"/>
      <c r="F10358" s="98"/>
      <c r="G10358" s="23"/>
      <c r="H10358" s="23"/>
      <c r="I10358" s="23"/>
      <c r="J10358" s="14" t="e">
        <f ca="1">F10358-(G10358+(SUMIF('RELACION PAGO DE CAJA'!B$3:B$9173,A10358,'RELACION PAGO DE CAJA'!K$3:K$9173)+SUMIF('RELACION PAGO DE CAJA'!B$3:B$9173,A10358,'RELACION PAGO DE CAJA'!L$3:L$9173)+(SUMIF('RELACION PAGO DE CAJA'!B$3:B$9173,A10358,'RELACION PAGO DE CAJA'!M$3:M$408)+(SUMIF('RELACION PAGO DE CAJA'!B$3:B$9173,A10358,'RELACION PAGO DE CAJA'!N$3:N$9173)))))</f>
        <v>#REF!</v>
      </c>
    </row>
    <row r="10359" spans="1:10">
      <c r="A10359" s="16" t="str">
        <f t="shared" si="166"/>
        <v/>
      </c>
      <c r="B10359" s="93"/>
      <c r="C10359" s="97"/>
      <c r="D10359" s="25"/>
      <c r="E10359" s="91"/>
      <c r="F10359" s="98"/>
      <c r="G10359" s="23"/>
      <c r="H10359" s="23"/>
      <c r="I10359" s="23"/>
      <c r="J10359" s="14" t="e">
        <f ca="1">F10359-(G10359+(SUMIF('RELACION PAGO DE CAJA'!B$3:B$9173,A10359,'RELACION PAGO DE CAJA'!K$3:K$9173)+SUMIF('RELACION PAGO DE CAJA'!B$3:B$9173,A10359,'RELACION PAGO DE CAJA'!L$3:L$9173)+(SUMIF('RELACION PAGO DE CAJA'!B$3:B$9173,A10359,'RELACION PAGO DE CAJA'!M$3:M$408)+(SUMIF('RELACION PAGO DE CAJA'!B$3:B$9173,A10359,'RELACION PAGO DE CAJA'!N$3:N$9173)))))</f>
        <v>#REF!</v>
      </c>
    </row>
    <row r="10360" spans="1:10">
      <c r="A10360" s="16" t="str">
        <f t="shared" si="166"/>
        <v/>
      </c>
      <c r="B10360" s="93"/>
      <c r="C10360" s="97"/>
      <c r="D10360" s="25"/>
      <c r="E10360" s="91"/>
      <c r="F10360" s="98"/>
      <c r="G10360" s="23"/>
      <c r="H10360" s="23"/>
      <c r="I10360" s="23"/>
      <c r="J10360" s="14" t="e">
        <f ca="1">F10360-(G10360+(SUMIF('RELACION PAGO DE CAJA'!B$3:B$9173,A10360,'RELACION PAGO DE CAJA'!K$3:K$9173)+SUMIF('RELACION PAGO DE CAJA'!B$3:B$9173,A10360,'RELACION PAGO DE CAJA'!L$3:L$9173)+(SUMIF('RELACION PAGO DE CAJA'!B$3:B$9173,A10360,'RELACION PAGO DE CAJA'!M$3:M$408)+(SUMIF('RELACION PAGO DE CAJA'!B$3:B$9173,A10360,'RELACION PAGO DE CAJA'!N$3:N$9173)))))</f>
        <v>#REF!</v>
      </c>
    </row>
    <row r="10361" spans="1:10">
      <c r="A10361" s="16" t="str">
        <f t="shared" si="166"/>
        <v/>
      </c>
      <c r="B10361" s="93"/>
      <c r="C10361" s="97"/>
      <c r="D10361" s="25"/>
      <c r="E10361" s="91"/>
      <c r="F10361" s="98"/>
      <c r="G10361" s="23"/>
      <c r="H10361" s="23"/>
      <c r="I10361" s="23"/>
      <c r="J10361" s="14" t="e">
        <f ca="1">F10361-(G10361+(SUMIF('RELACION PAGO DE CAJA'!B$3:B$9173,A10361,'RELACION PAGO DE CAJA'!K$3:K$9173)+SUMIF('RELACION PAGO DE CAJA'!B$3:B$9173,A10361,'RELACION PAGO DE CAJA'!L$3:L$9173)+(SUMIF('RELACION PAGO DE CAJA'!B$3:B$9173,A10361,'RELACION PAGO DE CAJA'!M$3:M$408)+(SUMIF('RELACION PAGO DE CAJA'!B$3:B$9173,A10361,'RELACION PAGO DE CAJA'!N$3:N$9173)))))</f>
        <v>#REF!</v>
      </c>
    </row>
    <row r="10362" spans="1:10">
      <c r="A10362" s="16" t="str">
        <f t="shared" si="166"/>
        <v/>
      </c>
      <c r="B10362" s="93"/>
      <c r="C10362" s="97"/>
      <c r="D10362" s="25"/>
      <c r="E10362" s="91"/>
      <c r="F10362" s="98"/>
      <c r="G10362" s="23"/>
      <c r="H10362" s="23"/>
      <c r="I10362" s="23"/>
      <c r="J10362" s="14" t="e">
        <f ca="1">F10362-(G10362+(SUMIF('RELACION PAGO DE CAJA'!B$3:B$9173,A10362,'RELACION PAGO DE CAJA'!K$3:K$9173)+SUMIF('RELACION PAGO DE CAJA'!B$3:B$9173,A10362,'RELACION PAGO DE CAJA'!L$3:L$9173)+(SUMIF('RELACION PAGO DE CAJA'!B$3:B$9173,A10362,'RELACION PAGO DE CAJA'!M$3:M$408)+(SUMIF('RELACION PAGO DE CAJA'!B$3:B$9173,A10362,'RELACION PAGO DE CAJA'!N$3:N$9173)))))</f>
        <v>#REF!</v>
      </c>
    </row>
    <row r="10363" spans="1:10">
      <c r="A10363" s="16" t="str">
        <f t="shared" si="166"/>
        <v/>
      </c>
      <c r="B10363" s="93"/>
      <c r="C10363" s="97"/>
      <c r="D10363" s="25"/>
      <c r="E10363" s="91"/>
      <c r="F10363" s="98"/>
      <c r="G10363" s="23"/>
      <c r="H10363" s="23"/>
      <c r="I10363" s="23"/>
      <c r="J10363" s="14" t="e">
        <f ca="1">F10363-(G10363+(SUMIF('RELACION PAGO DE CAJA'!B$3:B$9173,A10363,'RELACION PAGO DE CAJA'!K$3:K$9173)+SUMIF('RELACION PAGO DE CAJA'!B$3:B$9173,A10363,'RELACION PAGO DE CAJA'!L$3:L$9173)+(SUMIF('RELACION PAGO DE CAJA'!B$3:B$9173,A10363,'RELACION PAGO DE CAJA'!M$3:M$408)+(SUMIF('RELACION PAGO DE CAJA'!B$3:B$9173,A10363,'RELACION PAGO DE CAJA'!N$3:N$9173)))))</f>
        <v>#REF!</v>
      </c>
    </row>
    <row r="10364" spans="1:10">
      <c r="A10364" s="16" t="str">
        <f t="shared" si="166"/>
        <v/>
      </c>
      <c r="B10364" s="93"/>
      <c r="C10364" s="97"/>
      <c r="D10364" s="25"/>
      <c r="E10364" s="91"/>
      <c r="F10364" s="98"/>
      <c r="G10364" s="23"/>
      <c r="H10364" s="23"/>
      <c r="I10364" s="23"/>
      <c r="J10364" s="14" t="e">
        <f ca="1">F10364-(G10364+(SUMIF('RELACION PAGO DE CAJA'!B$3:B$9173,A10364,'RELACION PAGO DE CAJA'!K$3:K$9173)+SUMIF('RELACION PAGO DE CAJA'!B$3:B$9173,A10364,'RELACION PAGO DE CAJA'!L$3:L$9173)+(SUMIF('RELACION PAGO DE CAJA'!B$3:B$9173,A10364,'RELACION PAGO DE CAJA'!M$3:M$408)+(SUMIF('RELACION PAGO DE CAJA'!B$3:B$9173,A10364,'RELACION PAGO DE CAJA'!N$3:N$9173)))))</f>
        <v>#REF!</v>
      </c>
    </row>
    <row r="10365" spans="1:10">
      <c r="A10365" s="16" t="str">
        <f t="shared" si="166"/>
        <v/>
      </c>
      <c r="B10365" s="93"/>
      <c r="C10365" s="97"/>
      <c r="D10365" s="25"/>
      <c r="E10365" s="91"/>
      <c r="F10365" s="98"/>
      <c r="G10365" s="23"/>
      <c r="H10365" s="23"/>
      <c r="I10365" s="23"/>
      <c r="J10365" s="14" t="e">
        <f ca="1">F10365-(G10365+(SUMIF('RELACION PAGO DE CAJA'!B$3:B$9173,A10365,'RELACION PAGO DE CAJA'!K$3:K$9173)+SUMIF('RELACION PAGO DE CAJA'!B$3:B$9173,A10365,'RELACION PAGO DE CAJA'!L$3:L$9173)+(SUMIF('RELACION PAGO DE CAJA'!B$3:B$9173,A10365,'RELACION PAGO DE CAJA'!M$3:M$408)+(SUMIF('RELACION PAGO DE CAJA'!B$3:B$9173,A10365,'RELACION PAGO DE CAJA'!N$3:N$9173)))))</f>
        <v>#REF!</v>
      </c>
    </row>
    <row r="10366" spans="1:10">
      <c r="A10366" s="16" t="str">
        <f t="shared" si="166"/>
        <v/>
      </c>
      <c r="B10366" s="93"/>
      <c r="C10366" s="97"/>
      <c r="D10366" s="25"/>
      <c r="E10366" s="91"/>
      <c r="F10366" s="98"/>
      <c r="G10366" s="23"/>
      <c r="H10366" s="23"/>
      <c r="I10366" s="23"/>
      <c r="J10366" s="14" t="e">
        <f ca="1">F10366-(G10366+(SUMIF('RELACION PAGO DE CAJA'!B$3:B$9173,A10366,'RELACION PAGO DE CAJA'!K$3:K$9173)+SUMIF('RELACION PAGO DE CAJA'!B$3:B$9173,A10366,'RELACION PAGO DE CAJA'!L$3:L$9173)+(SUMIF('RELACION PAGO DE CAJA'!B$3:B$9173,A10366,'RELACION PAGO DE CAJA'!M$3:M$408)+(SUMIF('RELACION PAGO DE CAJA'!B$3:B$9173,A10366,'RELACION PAGO DE CAJA'!N$3:N$9173)))))</f>
        <v>#REF!</v>
      </c>
    </row>
    <row r="10367" spans="1:10">
      <c r="A10367" s="16" t="str">
        <f t="shared" si="166"/>
        <v/>
      </c>
      <c r="B10367" s="93"/>
      <c r="C10367" s="97"/>
      <c r="D10367" s="25"/>
      <c r="E10367" s="91"/>
      <c r="F10367" s="98"/>
      <c r="G10367" s="23"/>
      <c r="H10367" s="23"/>
      <c r="I10367" s="23"/>
      <c r="J10367" s="14" t="e">
        <f ca="1">F10367-(G10367+(SUMIF('RELACION PAGO DE CAJA'!B$3:B$9173,A10367,'RELACION PAGO DE CAJA'!K$3:K$9173)+SUMIF('RELACION PAGO DE CAJA'!B$3:B$9173,A10367,'RELACION PAGO DE CAJA'!L$3:L$9173)+(SUMIF('RELACION PAGO DE CAJA'!B$3:B$9173,A10367,'RELACION PAGO DE CAJA'!M$3:M$408)+(SUMIF('RELACION PAGO DE CAJA'!B$3:B$9173,A10367,'RELACION PAGO DE CAJA'!N$3:N$9173)))))</f>
        <v>#REF!</v>
      </c>
    </row>
    <row r="10368" spans="1:10">
      <c r="A10368" s="16" t="str">
        <f t="shared" si="166"/>
        <v/>
      </c>
      <c r="B10368" s="93"/>
      <c r="C10368" s="97"/>
      <c r="D10368" s="25"/>
      <c r="E10368" s="91"/>
      <c r="F10368" s="98"/>
      <c r="G10368" s="23"/>
      <c r="H10368" s="23"/>
      <c r="I10368" s="23"/>
      <c r="J10368" s="14" t="e">
        <f ca="1">F10368-(G10368+(SUMIF('RELACION PAGO DE CAJA'!B$3:B$9173,A10368,'RELACION PAGO DE CAJA'!K$3:K$9173)+SUMIF('RELACION PAGO DE CAJA'!B$3:B$9173,A10368,'RELACION PAGO DE CAJA'!L$3:L$9173)+(SUMIF('RELACION PAGO DE CAJA'!B$3:B$9173,A10368,'RELACION PAGO DE CAJA'!M$3:M$408)+(SUMIF('RELACION PAGO DE CAJA'!B$3:B$9173,A10368,'RELACION PAGO DE CAJA'!N$3:N$9173)))))</f>
        <v>#REF!</v>
      </c>
    </row>
    <row r="10369" spans="1:10">
      <c r="A10369" s="16" t="str">
        <f t="shared" si="166"/>
        <v/>
      </c>
      <c r="B10369" s="93"/>
      <c r="C10369" s="97"/>
      <c r="D10369" s="25"/>
      <c r="E10369" s="91"/>
      <c r="F10369" s="98"/>
      <c r="G10369" s="23"/>
      <c r="H10369" s="23"/>
      <c r="I10369" s="23"/>
      <c r="J10369" s="14" t="e">
        <f ca="1">F10369-(G10369+(SUMIF('RELACION PAGO DE CAJA'!B$3:B$9173,A10369,'RELACION PAGO DE CAJA'!K$3:K$9173)+SUMIF('RELACION PAGO DE CAJA'!B$3:B$9173,A10369,'RELACION PAGO DE CAJA'!L$3:L$9173)+(SUMIF('RELACION PAGO DE CAJA'!B$3:B$9173,A10369,'RELACION PAGO DE CAJA'!M$3:M$408)+(SUMIF('RELACION PAGO DE CAJA'!B$3:B$9173,A10369,'RELACION PAGO DE CAJA'!N$3:N$9173)))))</f>
        <v>#REF!</v>
      </c>
    </row>
    <row r="10370" spans="1:10">
      <c r="A10370" s="16" t="str">
        <f t="shared" si="166"/>
        <v/>
      </c>
      <c r="B10370" s="93"/>
      <c r="C10370" s="97"/>
      <c r="D10370" s="25"/>
      <c r="E10370" s="91"/>
      <c r="F10370" s="98"/>
      <c r="G10370" s="23"/>
      <c r="H10370" s="23"/>
      <c r="I10370" s="23"/>
      <c r="J10370" s="14" t="e">
        <f ca="1">F10370-(G10370+(SUMIF('RELACION PAGO DE CAJA'!B$3:B$9173,A10370,'RELACION PAGO DE CAJA'!K$3:K$9173)+SUMIF('RELACION PAGO DE CAJA'!B$3:B$9173,A10370,'RELACION PAGO DE CAJA'!L$3:L$9173)+(SUMIF('RELACION PAGO DE CAJA'!B$3:B$9173,A10370,'RELACION PAGO DE CAJA'!M$3:M$408)+(SUMIF('RELACION PAGO DE CAJA'!B$3:B$9173,A10370,'RELACION PAGO DE CAJA'!N$3:N$9173)))))</f>
        <v>#REF!</v>
      </c>
    </row>
    <row r="10371" spans="1:10">
      <c r="A10371" s="16" t="str">
        <f t="shared" si="166"/>
        <v/>
      </c>
      <c r="B10371" s="93"/>
      <c r="C10371" s="97"/>
      <c r="D10371" s="25"/>
      <c r="E10371" s="91"/>
      <c r="F10371" s="98"/>
      <c r="G10371" s="23"/>
      <c r="H10371" s="23"/>
      <c r="I10371" s="23"/>
      <c r="J10371" s="14" t="e">
        <f ca="1">F10371-(G10371+(SUMIF('RELACION PAGO DE CAJA'!B$3:B$9173,A10371,'RELACION PAGO DE CAJA'!K$3:K$9173)+SUMIF('RELACION PAGO DE CAJA'!B$3:B$9173,A10371,'RELACION PAGO DE CAJA'!L$3:L$9173)+(SUMIF('RELACION PAGO DE CAJA'!B$3:B$9173,A10371,'RELACION PAGO DE CAJA'!M$3:M$408)+(SUMIF('RELACION PAGO DE CAJA'!B$3:B$9173,A10371,'RELACION PAGO DE CAJA'!N$3:N$9173)))))</f>
        <v>#REF!</v>
      </c>
    </row>
    <row r="10372" spans="1:10">
      <c r="A10372" s="16" t="str">
        <f t="shared" si="166"/>
        <v/>
      </c>
      <c r="B10372" s="93"/>
      <c r="C10372" s="97"/>
      <c r="D10372" s="25"/>
      <c r="E10372" s="91"/>
      <c r="F10372" s="98"/>
      <c r="G10372" s="23"/>
      <c r="H10372" s="23"/>
      <c r="I10372" s="23"/>
      <c r="J10372" s="14" t="e">
        <f ca="1">F10372-(G10372+(SUMIF('RELACION PAGO DE CAJA'!B$3:B$9173,A10372,'RELACION PAGO DE CAJA'!K$3:K$9173)+SUMIF('RELACION PAGO DE CAJA'!B$3:B$9173,A10372,'RELACION PAGO DE CAJA'!L$3:L$9173)+(SUMIF('RELACION PAGO DE CAJA'!B$3:B$9173,A10372,'RELACION PAGO DE CAJA'!M$3:M$408)+(SUMIF('RELACION PAGO DE CAJA'!B$3:B$9173,A10372,'RELACION PAGO DE CAJA'!N$3:N$9173)))))</f>
        <v>#REF!</v>
      </c>
    </row>
    <row r="10373" spans="1:10">
      <c r="A10373" s="16" t="str">
        <f t="shared" si="166"/>
        <v/>
      </c>
      <c r="B10373" s="93"/>
      <c r="C10373" s="97"/>
      <c r="D10373" s="25"/>
      <c r="E10373" s="91"/>
      <c r="F10373" s="98"/>
      <c r="G10373" s="23"/>
      <c r="H10373" s="23"/>
      <c r="I10373" s="23"/>
      <c r="J10373" s="14" t="e">
        <f ca="1">F10373-(G10373+(SUMIF('RELACION PAGO DE CAJA'!B$3:B$9173,A10373,'RELACION PAGO DE CAJA'!K$3:K$9173)+SUMIF('RELACION PAGO DE CAJA'!B$3:B$9173,A10373,'RELACION PAGO DE CAJA'!L$3:L$9173)+(SUMIF('RELACION PAGO DE CAJA'!B$3:B$9173,A10373,'RELACION PAGO DE CAJA'!M$3:M$408)+(SUMIF('RELACION PAGO DE CAJA'!B$3:B$9173,A10373,'RELACION PAGO DE CAJA'!N$3:N$9173)))))</f>
        <v>#REF!</v>
      </c>
    </row>
    <row r="10374" spans="1:10">
      <c r="A10374" s="16" t="str">
        <f t="shared" si="166"/>
        <v/>
      </c>
      <c r="B10374" s="93"/>
      <c r="C10374" s="97"/>
      <c r="D10374" s="25"/>
      <c r="E10374" s="91"/>
      <c r="F10374" s="98"/>
      <c r="G10374" s="23"/>
      <c r="H10374" s="23"/>
      <c r="I10374" s="23"/>
      <c r="J10374" s="14" t="e">
        <f ca="1">F10374-(G10374+(SUMIF('RELACION PAGO DE CAJA'!B$3:B$9173,A10374,'RELACION PAGO DE CAJA'!K$3:K$9173)+SUMIF('RELACION PAGO DE CAJA'!B$3:B$9173,A10374,'RELACION PAGO DE CAJA'!L$3:L$9173)+(SUMIF('RELACION PAGO DE CAJA'!B$3:B$9173,A10374,'RELACION PAGO DE CAJA'!M$3:M$408)+(SUMIF('RELACION PAGO DE CAJA'!B$3:B$9173,A10374,'RELACION PAGO DE CAJA'!N$3:N$9173)))))</f>
        <v>#REF!</v>
      </c>
    </row>
    <row r="10375" spans="1:10">
      <c r="A10375" s="16" t="str">
        <f t="shared" si="166"/>
        <v/>
      </c>
      <c r="B10375" s="93"/>
      <c r="C10375" s="97"/>
      <c r="D10375" s="25"/>
      <c r="E10375" s="91"/>
      <c r="F10375" s="98"/>
      <c r="G10375" s="23"/>
      <c r="H10375" s="23"/>
      <c r="I10375" s="23"/>
      <c r="J10375" s="14" t="e">
        <f ca="1">F10375-(G10375+(SUMIF('RELACION PAGO DE CAJA'!B$3:B$9173,A10375,'RELACION PAGO DE CAJA'!K$3:K$9173)+SUMIF('RELACION PAGO DE CAJA'!B$3:B$9173,A10375,'RELACION PAGO DE CAJA'!L$3:L$9173)+(SUMIF('RELACION PAGO DE CAJA'!B$3:B$9173,A10375,'RELACION PAGO DE CAJA'!M$3:M$408)+(SUMIF('RELACION PAGO DE CAJA'!B$3:B$9173,A10375,'RELACION PAGO DE CAJA'!N$3:N$9173)))))</f>
        <v>#REF!</v>
      </c>
    </row>
    <row r="10376" spans="1:10">
      <c r="A10376" s="16" t="str">
        <f t="shared" si="166"/>
        <v/>
      </c>
      <c r="B10376" s="93"/>
      <c r="C10376" s="97"/>
      <c r="D10376" s="25"/>
      <c r="E10376" s="91"/>
      <c r="F10376" s="98"/>
      <c r="G10376" s="23"/>
      <c r="H10376" s="23"/>
      <c r="I10376" s="23"/>
      <c r="J10376" s="14" t="e">
        <f ca="1">F10376-(G10376+(SUMIF('RELACION PAGO DE CAJA'!B$3:B$9173,A10376,'RELACION PAGO DE CAJA'!K$3:K$9173)+SUMIF('RELACION PAGO DE CAJA'!B$3:B$9173,A10376,'RELACION PAGO DE CAJA'!L$3:L$9173)+(SUMIF('RELACION PAGO DE CAJA'!B$3:B$9173,A10376,'RELACION PAGO DE CAJA'!M$3:M$408)+(SUMIF('RELACION PAGO DE CAJA'!B$3:B$9173,A10376,'RELACION PAGO DE CAJA'!N$3:N$9173)))))</f>
        <v>#REF!</v>
      </c>
    </row>
    <row r="10377" spans="1:10">
      <c r="A10377" s="16" t="str">
        <f t="shared" si="166"/>
        <v/>
      </c>
      <c r="B10377" s="93"/>
      <c r="C10377" s="97"/>
      <c r="D10377" s="25"/>
      <c r="E10377" s="91"/>
      <c r="F10377" s="98"/>
      <c r="G10377" s="23"/>
      <c r="H10377" s="23"/>
      <c r="I10377" s="23"/>
      <c r="J10377" s="14" t="e">
        <f ca="1">F10377-(G10377+(SUMIF('RELACION PAGO DE CAJA'!B$3:B$9173,A10377,'RELACION PAGO DE CAJA'!K$3:K$9173)+SUMIF('RELACION PAGO DE CAJA'!B$3:B$9173,A10377,'RELACION PAGO DE CAJA'!L$3:L$9173)+(SUMIF('RELACION PAGO DE CAJA'!B$3:B$9173,A10377,'RELACION PAGO DE CAJA'!M$3:M$408)+(SUMIF('RELACION PAGO DE CAJA'!B$3:B$9173,A10377,'RELACION PAGO DE CAJA'!N$3:N$9173)))))</f>
        <v>#REF!</v>
      </c>
    </row>
    <row r="10378" spans="1:10">
      <c r="A10378" s="16" t="str">
        <f t="shared" si="166"/>
        <v/>
      </c>
      <c r="B10378" s="93"/>
      <c r="C10378" s="97"/>
      <c r="D10378" s="25"/>
      <c r="E10378" s="91"/>
      <c r="F10378" s="98"/>
      <c r="G10378" s="23"/>
      <c r="H10378" s="23"/>
      <c r="I10378" s="23"/>
      <c r="J10378" s="14" t="e">
        <f ca="1">F10378-(G10378+(SUMIF('RELACION PAGO DE CAJA'!B$3:B$9173,A10378,'RELACION PAGO DE CAJA'!K$3:K$9173)+SUMIF('RELACION PAGO DE CAJA'!B$3:B$9173,A10378,'RELACION PAGO DE CAJA'!L$3:L$9173)+(SUMIF('RELACION PAGO DE CAJA'!B$3:B$9173,A10378,'RELACION PAGO DE CAJA'!M$3:M$408)+(SUMIF('RELACION PAGO DE CAJA'!B$3:B$9173,A10378,'RELACION PAGO DE CAJA'!N$3:N$9173)))))</f>
        <v>#REF!</v>
      </c>
    </row>
    <row r="10379" spans="1:10">
      <c r="A10379" s="16" t="str">
        <f t="shared" si="166"/>
        <v/>
      </c>
      <c r="B10379" s="93"/>
      <c r="C10379" s="97"/>
      <c r="D10379" s="25"/>
      <c r="E10379" s="91"/>
      <c r="F10379" s="98"/>
      <c r="G10379" s="23"/>
      <c r="H10379" s="23"/>
      <c r="I10379" s="23"/>
      <c r="J10379" s="14" t="e">
        <f ca="1">F10379-(G10379+(SUMIF('RELACION PAGO DE CAJA'!B$3:B$9173,A10379,'RELACION PAGO DE CAJA'!K$3:K$9173)+SUMIF('RELACION PAGO DE CAJA'!B$3:B$9173,A10379,'RELACION PAGO DE CAJA'!L$3:L$9173)+(SUMIF('RELACION PAGO DE CAJA'!B$3:B$9173,A10379,'RELACION PAGO DE CAJA'!M$3:M$408)+(SUMIF('RELACION PAGO DE CAJA'!B$3:B$9173,A10379,'RELACION PAGO DE CAJA'!N$3:N$9173)))))</f>
        <v>#REF!</v>
      </c>
    </row>
    <row r="10380" spans="1:10">
      <c r="A10380" s="16" t="str">
        <f t="shared" si="166"/>
        <v/>
      </c>
      <c r="B10380" s="93"/>
      <c r="C10380" s="97"/>
      <c r="D10380" s="25"/>
      <c r="E10380" s="91"/>
      <c r="F10380" s="98"/>
      <c r="G10380" s="23"/>
      <c r="H10380" s="23"/>
      <c r="I10380" s="23"/>
      <c r="J10380" s="14" t="e">
        <f ca="1">F10380-(G10380+(SUMIF('RELACION PAGO DE CAJA'!B$3:B$9173,A10380,'RELACION PAGO DE CAJA'!K$3:K$9173)+SUMIF('RELACION PAGO DE CAJA'!B$3:B$9173,A10380,'RELACION PAGO DE CAJA'!L$3:L$9173)+(SUMIF('RELACION PAGO DE CAJA'!B$3:B$9173,A10380,'RELACION PAGO DE CAJA'!M$3:M$408)+(SUMIF('RELACION PAGO DE CAJA'!B$3:B$9173,A10380,'RELACION PAGO DE CAJA'!N$3:N$9173)))))</f>
        <v>#REF!</v>
      </c>
    </row>
    <row r="10381" spans="1:10">
      <c r="A10381" s="16" t="str">
        <f t="shared" si="166"/>
        <v/>
      </c>
      <c r="B10381" s="93"/>
      <c r="C10381" s="97"/>
      <c r="D10381" s="25"/>
      <c r="E10381" s="91"/>
      <c r="F10381" s="98"/>
      <c r="G10381" s="23"/>
      <c r="H10381" s="23"/>
      <c r="I10381" s="23"/>
      <c r="J10381" s="14" t="e">
        <f ca="1">F10381-(G10381+(SUMIF('RELACION PAGO DE CAJA'!B$3:B$9173,A10381,'RELACION PAGO DE CAJA'!K$3:K$9173)+SUMIF('RELACION PAGO DE CAJA'!B$3:B$9173,A10381,'RELACION PAGO DE CAJA'!L$3:L$9173)+(SUMIF('RELACION PAGO DE CAJA'!B$3:B$9173,A10381,'RELACION PAGO DE CAJA'!M$3:M$408)+(SUMIF('RELACION PAGO DE CAJA'!B$3:B$9173,A10381,'RELACION PAGO DE CAJA'!N$3:N$9173)))))</f>
        <v>#REF!</v>
      </c>
    </row>
    <row r="10382" spans="1:10">
      <c r="A10382" s="16" t="str">
        <f t="shared" si="166"/>
        <v/>
      </c>
      <c r="B10382" s="93"/>
      <c r="C10382" s="97"/>
      <c r="D10382" s="25"/>
      <c r="E10382" s="91"/>
      <c r="F10382" s="98"/>
      <c r="G10382" s="23"/>
      <c r="H10382" s="23"/>
      <c r="I10382" s="23"/>
      <c r="J10382" s="14" t="e">
        <f ca="1">F10382-(G10382+(SUMIF('RELACION PAGO DE CAJA'!B$3:B$9173,A10382,'RELACION PAGO DE CAJA'!K$3:K$9173)+SUMIF('RELACION PAGO DE CAJA'!B$3:B$9173,A10382,'RELACION PAGO DE CAJA'!L$3:L$9173)+(SUMIF('RELACION PAGO DE CAJA'!B$3:B$9173,A10382,'RELACION PAGO DE CAJA'!M$3:M$408)+(SUMIF('RELACION PAGO DE CAJA'!B$3:B$9173,A10382,'RELACION PAGO DE CAJA'!N$3:N$9173)))))</f>
        <v>#REF!</v>
      </c>
    </row>
    <row r="10383" spans="1:10">
      <c r="A10383" s="16" t="str">
        <f t="shared" si="166"/>
        <v/>
      </c>
      <c r="B10383" s="93"/>
      <c r="C10383" s="97"/>
      <c r="D10383" s="25"/>
      <c r="E10383" s="91"/>
      <c r="F10383" s="98"/>
      <c r="G10383" s="23"/>
      <c r="H10383" s="23"/>
      <c r="I10383" s="23"/>
      <c r="J10383" s="14" t="e">
        <f ca="1">F10383-(G10383+(SUMIF('RELACION PAGO DE CAJA'!B$3:B$9173,A10383,'RELACION PAGO DE CAJA'!K$3:K$9173)+SUMIF('RELACION PAGO DE CAJA'!B$3:B$9173,A10383,'RELACION PAGO DE CAJA'!L$3:L$9173)+(SUMIF('RELACION PAGO DE CAJA'!B$3:B$9173,A10383,'RELACION PAGO DE CAJA'!M$3:M$408)+(SUMIF('RELACION PAGO DE CAJA'!B$3:B$9173,A10383,'RELACION PAGO DE CAJA'!N$3:N$9173)))))</f>
        <v>#REF!</v>
      </c>
    </row>
    <row r="10384" spans="1:10">
      <c r="A10384" s="16" t="str">
        <f t="shared" si="166"/>
        <v/>
      </c>
      <c r="B10384" s="93"/>
      <c r="C10384" s="97"/>
      <c r="D10384" s="25"/>
      <c r="E10384" s="91"/>
      <c r="F10384" s="98"/>
      <c r="G10384" s="23"/>
      <c r="H10384" s="23"/>
      <c r="I10384" s="23"/>
      <c r="J10384" s="14" t="e">
        <f ca="1">F10384-(G10384+(SUMIF('RELACION PAGO DE CAJA'!B$3:B$9173,A10384,'RELACION PAGO DE CAJA'!K$3:K$9173)+SUMIF('RELACION PAGO DE CAJA'!B$3:B$9173,A10384,'RELACION PAGO DE CAJA'!L$3:L$9173)+(SUMIF('RELACION PAGO DE CAJA'!B$3:B$9173,A10384,'RELACION PAGO DE CAJA'!M$3:M$408)+(SUMIF('RELACION PAGO DE CAJA'!B$3:B$9173,A10384,'RELACION PAGO DE CAJA'!N$3:N$9173)))))</f>
        <v>#REF!</v>
      </c>
    </row>
    <row r="10385" spans="1:10">
      <c r="A10385" s="16" t="str">
        <f t="shared" si="166"/>
        <v/>
      </c>
      <c r="B10385" s="93"/>
      <c r="C10385" s="97"/>
      <c r="D10385" s="25"/>
      <c r="E10385" s="91"/>
      <c r="F10385" s="98"/>
      <c r="G10385" s="23"/>
      <c r="H10385" s="23"/>
      <c r="I10385" s="23"/>
      <c r="J10385" s="14" t="e">
        <f ca="1">F10385-(G10385+(SUMIF('RELACION PAGO DE CAJA'!B$3:B$9173,A10385,'RELACION PAGO DE CAJA'!K$3:K$9173)+SUMIF('RELACION PAGO DE CAJA'!B$3:B$9173,A10385,'RELACION PAGO DE CAJA'!L$3:L$9173)+(SUMIF('RELACION PAGO DE CAJA'!B$3:B$9173,A10385,'RELACION PAGO DE CAJA'!M$3:M$408)+(SUMIF('RELACION PAGO DE CAJA'!B$3:B$9173,A10385,'RELACION PAGO DE CAJA'!N$3:N$9173)))))</f>
        <v>#REF!</v>
      </c>
    </row>
    <row r="10386" spans="1:10">
      <c r="A10386" s="16" t="str">
        <f t="shared" si="166"/>
        <v/>
      </c>
      <c r="B10386" s="93"/>
      <c r="C10386" s="97"/>
      <c r="D10386" s="25"/>
      <c r="E10386" s="91"/>
      <c r="F10386" s="98"/>
      <c r="G10386" s="23"/>
      <c r="H10386" s="23"/>
      <c r="I10386" s="23"/>
      <c r="J10386" s="14" t="e">
        <f ca="1">F10386-(G10386+(SUMIF('RELACION PAGO DE CAJA'!B$3:B$9173,A10386,'RELACION PAGO DE CAJA'!K$3:K$9173)+SUMIF('RELACION PAGO DE CAJA'!B$3:B$9173,A10386,'RELACION PAGO DE CAJA'!L$3:L$9173)+(SUMIF('RELACION PAGO DE CAJA'!B$3:B$9173,A10386,'RELACION PAGO DE CAJA'!M$3:M$408)+(SUMIF('RELACION PAGO DE CAJA'!B$3:B$9173,A10386,'RELACION PAGO DE CAJA'!N$3:N$9173)))))</f>
        <v>#REF!</v>
      </c>
    </row>
    <row r="10387" spans="1:10">
      <c r="A10387" s="16" t="str">
        <f t="shared" si="166"/>
        <v/>
      </c>
      <c r="B10387" s="93"/>
      <c r="C10387" s="97"/>
      <c r="D10387" s="25"/>
      <c r="E10387" s="91"/>
      <c r="F10387" s="98"/>
      <c r="G10387" s="23"/>
      <c r="H10387" s="23"/>
      <c r="I10387" s="23"/>
      <c r="J10387" s="14" t="e">
        <f ca="1">F10387-(G10387+(SUMIF('RELACION PAGO DE CAJA'!B$3:B$9173,A10387,'RELACION PAGO DE CAJA'!K$3:K$9173)+SUMIF('RELACION PAGO DE CAJA'!B$3:B$9173,A10387,'RELACION PAGO DE CAJA'!L$3:L$9173)+(SUMIF('RELACION PAGO DE CAJA'!B$3:B$9173,A10387,'RELACION PAGO DE CAJA'!M$3:M$408)+(SUMIF('RELACION PAGO DE CAJA'!B$3:B$9173,A10387,'RELACION PAGO DE CAJA'!N$3:N$9173)))))</f>
        <v>#REF!</v>
      </c>
    </row>
    <row r="10388" spans="1:10">
      <c r="A10388" s="16" t="str">
        <f t="shared" si="166"/>
        <v/>
      </c>
      <c r="B10388" s="93"/>
      <c r="C10388" s="97"/>
      <c r="D10388" s="25"/>
      <c r="E10388" s="91"/>
      <c r="F10388" s="98"/>
      <c r="G10388" s="23"/>
      <c r="H10388" s="23"/>
      <c r="I10388" s="23"/>
      <c r="J10388" s="14" t="e">
        <f ca="1">F10388-(G10388+(SUMIF('RELACION PAGO DE CAJA'!B$3:B$9173,A10388,'RELACION PAGO DE CAJA'!K$3:K$9173)+SUMIF('RELACION PAGO DE CAJA'!B$3:B$9173,A10388,'RELACION PAGO DE CAJA'!L$3:L$9173)+(SUMIF('RELACION PAGO DE CAJA'!B$3:B$9173,A10388,'RELACION PAGO DE CAJA'!M$3:M$408)+(SUMIF('RELACION PAGO DE CAJA'!B$3:B$9173,A10388,'RELACION PAGO DE CAJA'!N$3:N$9173)))))</f>
        <v>#REF!</v>
      </c>
    </row>
    <row r="10389" spans="1:10">
      <c r="A10389" s="16" t="str">
        <f t="shared" ref="A10389:A10447" si="167">CONCATENATE(B10389,D10389,E10389)</f>
        <v/>
      </c>
      <c r="B10389" s="93"/>
      <c r="C10389" s="97"/>
      <c r="D10389" s="25"/>
      <c r="E10389" s="91"/>
      <c r="F10389" s="98"/>
      <c r="G10389" s="23"/>
      <c r="H10389" s="23"/>
      <c r="I10389" s="23"/>
      <c r="J10389" s="14" t="e">
        <f ca="1">F10389-(G10389+(SUMIF('RELACION PAGO DE CAJA'!B$3:B$9173,A10389,'RELACION PAGO DE CAJA'!K$3:K$9173)+SUMIF('RELACION PAGO DE CAJA'!B$3:B$9173,A10389,'RELACION PAGO DE CAJA'!L$3:L$9173)+(SUMIF('RELACION PAGO DE CAJA'!B$3:B$9173,A10389,'RELACION PAGO DE CAJA'!M$3:M$408)+(SUMIF('RELACION PAGO DE CAJA'!B$3:B$9173,A10389,'RELACION PAGO DE CAJA'!N$3:N$9173)))))</f>
        <v>#REF!</v>
      </c>
    </row>
    <row r="10390" spans="1:10">
      <c r="A10390" s="16" t="str">
        <f t="shared" si="167"/>
        <v/>
      </c>
      <c r="B10390" s="93"/>
      <c r="C10390" s="97"/>
      <c r="D10390" s="25"/>
      <c r="E10390" s="91"/>
      <c r="F10390" s="98"/>
      <c r="G10390" s="23"/>
      <c r="H10390" s="23"/>
      <c r="I10390" s="23"/>
      <c r="J10390" s="14" t="e">
        <f ca="1">F10390-(G10390+(SUMIF('RELACION PAGO DE CAJA'!B$3:B$9173,A10390,'RELACION PAGO DE CAJA'!K$3:K$9173)+SUMIF('RELACION PAGO DE CAJA'!B$3:B$9173,A10390,'RELACION PAGO DE CAJA'!L$3:L$9173)+(SUMIF('RELACION PAGO DE CAJA'!B$3:B$9173,A10390,'RELACION PAGO DE CAJA'!M$3:M$408)+(SUMIF('RELACION PAGO DE CAJA'!B$3:B$9173,A10390,'RELACION PAGO DE CAJA'!N$3:N$9173)))))</f>
        <v>#REF!</v>
      </c>
    </row>
    <row r="10391" spans="1:10">
      <c r="A10391" s="16" t="str">
        <f t="shared" si="167"/>
        <v/>
      </c>
      <c r="B10391" s="93"/>
      <c r="C10391" s="97"/>
      <c r="D10391" s="25"/>
      <c r="E10391" s="91"/>
      <c r="F10391" s="98"/>
      <c r="G10391" s="23"/>
      <c r="H10391" s="23"/>
      <c r="I10391" s="23"/>
      <c r="J10391" s="14" t="e">
        <f ca="1">F10391-(G10391+(SUMIF('RELACION PAGO DE CAJA'!B$3:B$9173,A10391,'RELACION PAGO DE CAJA'!K$3:K$9173)+SUMIF('RELACION PAGO DE CAJA'!B$3:B$9173,A10391,'RELACION PAGO DE CAJA'!L$3:L$9173)+(SUMIF('RELACION PAGO DE CAJA'!B$3:B$9173,A10391,'RELACION PAGO DE CAJA'!M$3:M$408)+(SUMIF('RELACION PAGO DE CAJA'!B$3:B$9173,A10391,'RELACION PAGO DE CAJA'!N$3:N$9173)))))</f>
        <v>#REF!</v>
      </c>
    </row>
    <row r="10392" spans="1:10">
      <c r="A10392" s="16" t="str">
        <f t="shared" si="167"/>
        <v/>
      </c>
      <c r="B10392" s="93"/>
      <c r="C10392" s="97"/>
      <c r="D10392" s="25"/>
      <c r="E10392" s="91"/>
      <c r="F10392" s="98"/>
      <c r="G10392" s="23"/>
      <c r="H10392" s="23"/>
      <c r="I10392" s="23"/>
      <c r="J10392" s="14" t="e">
        <f ca="1">F10392-(G10392+(SUMIF('RELACION PAGO DE CAJA'!B$3:B$9173,A10392,'RELACION PAGO DE CAJA'!K$3:K$9173)+SUMIF('RELACION PAGO DE CAJA'!B$3:B$9173,A10392,'RELACION PAGO DE CAJA'!L$3:L$9173)+(SUMIF('RELACION PAGO DE CAJA'!B$3:B$9173,A10392,'RELACION PAGO DE CAJA'!M$3:M$408)+(SUMIF('RELACION PAGO DE CAJA'!B$3:B$9173,A10392,'RELACION PAGO DE CAJA'!N$3:N$9173)))))</f>
        <v>#REF!</v>
      </c>
    </row>
    <row r="10393" spans="1:10">
      <c r="A10393" s="16" t="str">
        <f t="shared" si="167"/>
        <v/>
      </c>
      <c r="B10393" s="93"/>
      <c r="C10393" s="97"/>
      <c r="D10393" s="25"/>
      <c r="E10393" s="91"/>
      <c r="F10393" s="98"/>
      <c r="G10393" s="23"/>
      <c r="H10393" s="23"/>
      <c r="I10393" s="23"/>
      <c r="J10393" s="14" t="e">
        <f ca="1">F10393-(G10393+(SUMIF('RELACION PAGO DE CAJA'!B$3:B$9173,A10393,'RELACION PAGO DE CAJA'!K$3:K$9173)+SUMIF('RELACION PAGO DE CAJA'!B$3:B$9173,A10393,'RELACION PAGO DE CAJA'!L$3:L$9173)+(SUMIF('RELACION PAGO DE CAJA'!B$3:B$9173,A10393,'RELACION PAGO DE CAJA'!M$3:M$408)+(SUMIF('RELACION PAGO DE CAJA'!B$3:B$9173,A10393,'RELACION PAGO DE CAJA'!N$3:N$9173)))))</f>
        <v>#REF!</v>
      </c>
    </row>
    <row r="10394" spans="1:10">
      <c r="A10394" s="16" t="str">
        <f t="shared" si="167"/>
        <v/>
      </c>
      <c r="B10394" s="93"/>
      <c r="C10394" s="97"/>
      <c r="D10394" s="25"/>
      <c r="E10394" s="91"/>
      <c r="F10394" s="98"/>
      <c r="G10394" s="23"/>
      <c r="H10394" s="23"/>
      <c r="I10394" s="23"/>
      <c r="J10394" s="14" t="e">
        <f ca="1">F10394-(G10394+(SUMIF('RELACION PAGO DE CAJA'!B$3:B$9173,A10394,'RELACION PAGO DE CAJA'!K$3:K$9173)+SUMIF('RELACION PAGO DE CAJA'!B$3:B$9173,A10394,'RELACION PAGO DE CAJA'!L$3:L$9173)+(SUMIF('RELACION PAGO DE CAJA'!B$3:B$9173,A10394,'RELACION PAGO DE CAJA'!M$3:M$408)+(SUMIF('RELACION PAGO DE CAJA'!B$3:B$9173,A10394,'RELACION PAGO DE CAJA'!N$3:N$9173)))))</f>
        <v>#REF!</v>
      </c>
    </row>
    <row r="10395" spans="1:10">
      <c r="A10395" s="16" t="str">
        <f t="shared" si="167"/>
        <v/>
      </c>
      <c r="B10395" s="93"/>
      <c r="C10395" s="97"/>
      <c r="D10395" s="25"/>
      <c r="E10395" s="91"/>
      <c r="F10395" s="98"/>
      <c r="G10395" s="23"/>
      <c r="H10395" s="23"/>
      <c r="I10395" s="23"/>
      <c r="J10395" s="14" t="e">
        <f ca="1">F10395-(G10395+(SUMIF('RELACION PAGO DE CAJA'!B$3:B$9173,A10395,'RELACION PAGO DE CAJA'!K$3:K$9173)+SUMIF('RELACION PAGO DE CAJA'!B$3:B$9173,A10395,'RELACION PAGO DE CAJA'!L$3:L$9173)+(SUMIF('RELACION PAGO DE CAJA'!B$3:B$9173,A10395,'RELACION PAGO DE CAJA'!M$3:M$408)+(SUMIF('RELACION PAGO DE CAJA'!B$3:B$9173,A10395,'RELACION PAGO DE CAJA'!N$3:N$9173)))))</f>
        <v>#REF!</v>
      </c>
    </row>
    <row r="10396" spans="1:10">
      <c r="A10396" s="16" t="str">
        <f t="shared" si="167"/>
        <v/>
      </c>
      <c r="B10396" s="93"/>
      <c r="C10396" s="97"/>
      <c r="D10396" s="25"/>
      <c r="E10396" s="91"/>
      <c r="F10396" s="98"/>
      <c r="G10396" s="23"/>
      <c r="H10396" s="23"/>
      <c r="I10396" s="23"/>
      <c r="J10396" s="14" t="e">
        <f ca="1">F10396-(G10396+(SUMIF('RELACION PAGO DE CAJA'!B$3:B$9173,A10396,'RELACION PAGO DE CAJA'!K$3:K$9173)+SUMIF('RELACION PAGO DE CAJA'!B$3:B$9173,A10396,'RELACION PAGO DE CAJA'!L$3:L$9173)+(SUMIF('RELACION PAGO DE CAJA'!B$3:B$9173,A10396,'RELACION PAGO DE CAJA'!M$3:M$408)+(SUMIF('RELACION PAGO DE CAJA'!B$3:B$9173,A10396,'RELACION PAGO DE CAJA'!N$3:N$9173)))))</f>
        <v>#REF!</v>
      </c>
    </row>
    <row r="10397" spans="1:10">
      <c r="A10397" s="16" t="str">
        <f t="shared" si="167"/>
        <v/>
      </c>
      <c r="B10397" s="93"/>
      <c r="C10397" s="97"/>
      <c r="D10397" s="25"/>
      <c r="E10397" s="91"/>
      <c r="F10397" s="98"/>
      <c r="G10397" s="23"/>
      <c r="H10397" s="23"/>
      <c r="I10397" s="23"/>
      <c r="J10397" s="14" t="e">
        <f ca="1">F10397-(G10397+(SUMIF('RELACION PAGO DE CAJA'!B$3:B$9173,A10397,'RELACION PAGO DE CAJA'!K$3:K$9173)+SUMIF('RELACION PAGO DE CAJA'!B$3:B$9173,A10397,'RELACION PAGO DE CAJA'!L$3:L$9173)+(SUMIF('RELACION PAGO DE CAJA'!B$3:B$9173,A10397,'RELACION PAGO DE CAJA'!M$3:M$408)+(SUMIF('RELACION PAGO DE CAJA'!B$3:B$9173,A10397,'RELACION PAGO DE CAJA'!N$3:N$9173)))))</f>
        <v>#REF!</v>
      </c>
    </row>
    <row r="10398" spans="1:10">
      <c r="A10398" s="16" t="str">
        <f t="shared" si="167"/>
        <v/>
      </c>
      <c r="B10398" s="93"/>
      <c r="C10398" s="97"/>
      <c r="D10398" s="25"/>
      <c r="E10398" s="91"/>
      <c r="F10398" s="98"/>
      <c r="G10398" s="23"/>
      <c r="H10398" s="23"/>
      <c r="I10398" s="23"/>
      <c r="J10398" s="14" t="e">
        <f ca="1">F10398-(G10398+(SUMIF('RELACION PAGO DE CAJA'!B$3:B$9173,A10398,'RELACION PAGO DE CAJA'!K$3:K$9173)+SUMIF('RELACION PAGO DE CAJA'!B$3:B$9173,A10398,'RELACION PAGO DE CAJA'!L$3:L$9173)+(SUMIF('RELACION PAGO DE CAJA'!B$3:B$9173,A10398,'RELACION PAGO DE CAJA'!M$3:M$408)+(SUMIF('RELACION PAGO DE CAJA'!B$3:B$9173,A10398,'RELACION PAGO DE CAJA'!N$3:N$9173)))))</f>
        <v>#REF!</v>
      </c>
    </row>
    <row r="10399" spans="1:10">
      <c r="A10399" s="16" t="str">
        <f t="shared" si="167"/>
        <v/>
      </c>
      <c r="B10399" s="93"/>
      <c r="C10399" s="97"/>
      <c r="D10399" s="25"/>
      <c r="E10399" s="91"/>
      <c r="F10399" s="98"/>
      <c r="G10399" s="23"/>
      <c r="H10399" s="23"/>
      <c r="I10399" s="23"/>
      <c r="J10399" s="14" t="e">
        <f ca="1">F10399-(G10399+(SUMIF('RELACION PAGO DE CAJA'!B$3:B$9173,A10399,'RELACION PAGO DE CAJA'!K$3:K$9173)+SUMIF('RELACION PAGO DE CAJA'!B$3:B$9173,A10399,'RELACION PAGO DE CAJA'!L$3:L$9173)+(SUMIF('RELACION PAGO DE CAJA'!B$3:B$9173,A10399,'RELACION PAGO DE CAJA'!M$3:M$408)+(SUMIF('RELACION PAGO DE CAJA'!B$3:B$9173,A10399,'RELACION PAGO DE CAJA'!N$3:N$9173)))))</f>
        <v>#REF!</v>
      </c>
    </row>
    <row r="10400" spans="1:10">
      <c r="A10400" s="16" t="str">
        <f t="shared" si="167"/>
        <v/>
      </c>
      <c r="B10400" s="93"/>
      <c r="C10400" s="97"/>
      <c r="D10400" s="25"/>
      <c r="E10400" s="91"/>
      <c r="F10400" s="98"/>
      <c r="G10400" s="23"/>
      <c r="H10400" s="23"/>
      <c r="I10400" s="23"/>
      <c r="J10400" s="14" t="e">
        <f ca="1">F10400-(G10400+(SUMIF('RELACION PAGO DE CAJA'!B$3:B$9173,A10400,'RELACION PAGO DE CAJA'!K$3:K$9173)+SUMIF('RELACION PAGO DE CAJA'!B$3:B$9173,A10400,'RELACION PAGO DE CAJA'!L$3:L$9173)+(SUMIF('RELACION PAGO DE CAJA'!B$3:B$9173,A10400,'RELACION PAGO DE CAJA'!M$3:M$408)+(SUMIF('RELACION PAGO DE CAJA'!B$3:B$9173,A10400,'RELACION PAGO DE CAJA'!N$3:N$9173)))))</f>
        <v>#REF!</v>
      </c>
    </row>
    <row r="10401" spans="1:10">
      <c r="A10401" s="16" t="str">
        <f t="shared" si="167"/>
        <v/>
      </c>
      <c r="B10401" s="93"/>
      <c r="C10401" s="97"/>
      <c r="D10401" s="25"/>
      <c r="E10401" s="91"/>
      <c r="F10401" s="98"/>
      <c r="G10401" s="23"/>
      <c r="H10401" s="23"/>
      <c r="I10401" s="23"/>
      <c r="J10401" s="14" t="e">
        <f ca="1">F10401-(G10401+(SUMIF('RELACION PAGO DE CAJA'!B$3:B$9173,A10401,'RELACION PAGO DE CAJA'!K$3:K$9173)+SUMIF('RELACION PAGO DE CAJA'!B$3:B$9173,A10401,'RELACION PAGO DE CAJA'!L$3:L$9173)+(SUMIF('RELACION PAGO DE CAJA'!B$3:B$9173,A10401,'RELACION PAGO DE CAJA'!M$3:M$408)+(SUMIF('RELACION PAGO DE CAJA'!B$3:B$9173,A10401,'RELACION PAGO DE CAJA'!N$3:N$9173)))))</f>
        <v>#REF!</v>
      </c>
    </row>
    <row r="10402" spans="1:10">
      <c r="A10402" s="16" t="str">
        <f t="shared" si="167"/>
        <v/>
      </c>
      <c r="B10402" s="93"/>
      <c r="C10402" s="97"/>
      <c r="D10402" s="25"/>
      <c r="E10402" s="91"/>
      <c r="F10402" s="98"/>
      <c r="G10402" s="23"/>
      <c r="H10402" s="23"/>
      <c r="I10402" s="23"/>
      <c r="J10402" s="14" t="e">
        <f ca="1">F10402-(G10402+(SUMIF('RELACION PAGO DE CAJA'!B$3:B$9173,A10402,'RELACION PAGO DE CAJA'!K$3:K$9173)+SUMIF('RELACION PAGO DE CAJA'!B$3:B$9173,A10402,'RELACION PAGO DE CAJA'!L$3:L$9173)+(SUMIF('RELACION PAGO DE CAJA'!B$3:B$9173,A10402,'RELACION PAGO DE CAJA'!M$3:M$408)+(SUMIF('RELACION PAGO DE CAJA'!B$3:B$9173,A10402,'RELACION PAGO DE CAJA'!N$3:N$9173)))))</f>
        <v>#REF!</v>
      </c>
    </row>
    <row r="10403" spans="1:10">
      <c r="A10403" s="16" t="str">
        <f t="shared" si="167"/>
        <v/>
      </c>
      <c r="B10403" s="93"/>
      <c r="C10403" s="97"/>
      <c r="D10403" s="25"/>
      <c r="E10403" s="91"/>
      <c r="F10403" s="98"/>
      <c r="G10403" s="23"/>
      <c r="H10403" s="23"/>
      <c r="I10403" s="23"/>
      <c r="J10403" s="14" t="e">
        <f ca="1">F10403-(G10403+(SUMIF('RELACION PAGO DE CAJA'!B$3:B$9173,A10403,'RELACION PAGO DE CAJA'!K$3:K$9173)+SUMIF('RELACION PAGO DE CAJA'!B$3:B$9173,A10403,'RELACION PAGO DE CAJA'!L$3:L$9173)+(SUMIF('RELACION PAGO DE CAJA'!B$3:B$9173,A10403,'RELACION PAGO DE CAJA'!M$3:M$408)+(SUMIF('RELACION PAGO DE CAJA'!B$3:B$9173,A10403,'RELACION PAGO DE CAJA'!N$3:N$9173)))))</f>
        <v>#REF!</v>
      </c>
    </row>
    <row r="10404" spans="1:10">
      <c r="A10404" s="16" t="str">
        <f t="shared" si="167"/>
        <v/>
      </c>
      <c r="B10404" s="93"/>
      <c r="C10404" s="97"/>
      <c r="D10404" s="25"/>
      <c r="E10404" s="91"/>
      <c r="F10404" s="98"/>
      <c r="G10404" s="23"/>
      <c r="H10404" s="23"/>
      <c r="I10404" s="23"/>
      <c r="J10404" s="14" t="e">
        <f ca="1">F10404-(G10404+(SUMIF('RELACION PAGO DE CAJA'!B$3:B$9173,A10404,'RELACION PAGO DE CAJA'!K$3:K$9173)+SUMIF('RELACION PAGO DE CAJA'!B$3:B$9173,A10404,'RELACION PAGO DE CAJA'!L$3:L$9173)+(SUMIF('RELACION PAGO DE CAJA'!B$3:B$9173,A10404,'RELACION PAGO DE CAJA'!M$3:M$408)+(SUMIF('RELACION PAGO DE CAJA'!B$3:B$9173,A10404,'RELACION PAGO DE CAJA'!N$3:N$9173)))))</f>
        <v>#REF!</v>
      </c>
    </row>
    <row r="10405" spans="1:10">
      <c r="A10405" s="16" t="str">
        <f t="shared" si="167"/>
        <v/>
      </c>
      <c r="B10405" s="93"/>
      <c r="C10405" s="97"/>
      <c r="D10405" s="25"/>
      <c r="E10405" s="91"/>
      <c r="F10405" s="98"/>
      <c r="G10405" s="23"/>
      <c r="H10405" s="23"/>
      <c r="I10405" s="23"/>
      <c r="J10405" s="14" t="e">
        <f ca="1">F10405-(G10405+(SUMIF('RELACION PAGO DE CAJA'!B$3:B$9173,A10405,'RELACION PAGO DE CAJA'!K$3:K$9173)+SUMIF('RELACION PAGO DE CAJA'!B$3:B$9173,A10405,'RELACION PAGO DE CAJA'!L$3:L$9173)+(SUMIF('RELACION PAGO DE CAJA'!B$3:B$9173,A10405,'RELACION PAGO DE CAJA'!M$3:M$408)+(SUMIF('RELACION PAGO DE CAJA'!B$3:B$9173,A10405,'RELACION PAGO DE CAJA'!N$3:N$9173)))))</f>
        <v>#REF!</v>
      </c>
    </row>
    <row r="10406" spans="1:10">
      <c r="A10406" s="16" t="str">
        <f t="shared" si="167"/>
        <v/>
      </c>
      <c r="B10406" s="93"/>
      <c r="C10406" s="97"/>
      <c r="D10406" s="25"/>
      <c r="E10406" s="91"/>
      <c r="F10406" s="98"/>
      <c r="G10406" s="23"/>
      <c r="H10406" s="23"/>
      <c r="I10406" s="23"/>
      <c r="J10406" s="14" t="e">
        <f ca="1">F10406-(G10406+(SUMIF('RELACION PAGO DE CAJA'!B$3:B$9173,A10406,'RELACION PAGO DE CAJA'!K$3:K$9173)+SUMIF('RELACION PAGO DE CAJA'!B$3:B$9173,A10406,'RELACION PAGO DE CAJA'!L$3:L$9173)+(SUMIF('RELACION PAGO DE CAJA'!B$3:B$9173,A10406,'RELACION PAGO DE CAJA'!M$3:M$408)+(SUMIF('RELACION PAGO DE CAJA'!B$3:B$9173,A10406,'RELACION PAGO DE CAJA'!N$3:N$9173)))))</f>
        <v>#REF!</v>
      </c>
    </row>
    <row r="10407" spans="1:10">
      <c r="A10407" s="16" t="str">
        <f t="shared" si="167"/>
        <v/>
      </c>
      <c r="B10407" s="93"/>
      <c r="C10407" s="97"/>
      <c r="D10407" s="25"/>
      <c r="E10407" s="91"/>
      <c r="F10407" s="98"/>
      <c r="G10407" s="23"/>
      <c r="H10407" s="23"/>
      <c r="I10407" s="23"/>
      <c r="J10407" s="14" t="e">
        <f ca="1">F10407-(G10407+(SUMIF('RELACION PAGO DE CAJA'!B$3:B$9173,A10407,'RELACION PAGO DE CAJA'!K$3:K$9173)+SUMIF('RELACION PAGO DE CAJA'!B$3:B$9173,A10407,'RELACION PAGO DE CAJA'!L$3:L$9173)+(SUMIF('RELACION PAGO DE CAJA'!B$3:B$9173,A10407,'RELACION PAGO DE CAJA'!M$3:M$408)+(SUMIF('RELACION PAGO DE CAJA'!B$3:B$9173,A10407,'RELACION PAGO DE CAJA'!N$3:N$9173)))))</f>
        <v>#REF!</v>
      </c>
    </row>
    <row r="10408" spans="1:10">
      <c r="A10408" s="16" t="str">
        <f t="shared" si="167"/>
        <v/>
      </c>
      <c r="B10408" s="93"/>
      <c r="C10408" s="97"/>
      <c r="D10408" s="25"/>
      <c r="E10408" s="91"/>
      <c r="F10408" s="98"/>
      <c r="G10408" s="23"/>
      <c r="H10408" s="23"/>
      <c r="I10408" s="23"/>
      <c r="J10408" s="14" t="e">
        <f ca="1">F10408-(G10408+(SUMIF('RELACION PAGO DE CAJA'!B$3:B$9173,A10408,'RELACION PAGO DE CAJA'!K$3:K$9173)+SUMIF('RELACION PAGO DE CAJA'!B$3:B$9173,A10408,'RELACION PAGO DE CAJA'!L$3:L$9173)+(SUMIF('RELACION PAGO DE CAJA'!B$3:B$9173,A10408,'RELACION PAGO DE CAJA'!M$3:M$408)+(SUMIF('RELACION PAGO DE CAJA'!B$3:B$9173,A10408,'RELACION PAGO DE CAJA'!N$3:N$9173)))))</f>
        <v>#REF!</v>
      </c>
    </row>
    <row r="10409" spans="1:10">
      <c r="A10409" s="16" t="str">
        <f t="shared" si="167"/>
        <v/>
      </c>
      <c r="B10409" s="93"/>
      <c r="C10409" s="97"/>
      <c r="D10409" s="25"/>
      <c r="E10409" s="91"/>
      <c r="F10409" s="98"/>
      <c r="G10409" s="23"/>
      <c r="H10409" s="23"/>
      <c r="I10409" s="23"/>
      <c r="J10409" s="14" t="e">
        <f ca="1">F10409-(G10409+(SUMIF('RELACION PAGO DE CAJA'!B$3:B$9173,A10409,'RELACION PAGO DE CAJA'!K$3:K$9173)+SUMIF('RELACION PAGO DE CAJA'!B$3:B$9173,A10409,'RELACION PAGO DE CAJA'!L$3:L$9173)+(SUMIF('RELACION PAGO DE CAJA'!B$3:B$9173,A10409,'RELACION PAGO DE CAJA'!M$3:M$408)+(SUMIF('RELACION PAGO DE CAJA'!B$3:B$9173,A10409,'RELACION PAGO DE CAJA'!N$3:N$9173)))))</f>
        <v>#REF!</v>
      </c>
    </row>
    <row r="10410" spans="1:10">
      <c r="A10410" s="16" t="str">
        <f t="shared" si="167"/>
        <v/>
      </c>
      <c r="B10410" s="93"/>
      <c r="C10410" s="97"/>
      <c r="D10410" s="25"/>
      <c r="E10410" s="91"/>
      <c r="F10410" s="98"/>
      <c r="G10410" s="23"/>
      <c r="H10410" s="23"/>
      <c r="I10410" s="23"/>
      <c r="J10410" s="14" t="e">
        <f ca="1">F10410-(G10410+(SUMIF('RELACION PAGO DE CAJA'!B$3:B$9173,A10410,'RELACION PAGO DE CAJA'!K$3:K$9173)+SUMIF('RELACION PAGO DE CAJA'!B$3:B$9173,A10410,'RELACION PAGO DE CAJA'!L$3:L$9173)+(SUMIF('RELACION PAGO DE CAJA'!B$3:B$9173,A10410,'RELACION PAGO DE CAJA'!M$3:M$408)+(SUMIF('RELACION PAGO DE CAJA'!B$3:B$9173,A10410,'RELACION PAGO DE CAJA'!N$3:N$9173)))))</f>
        <v>#REF!</v>
      </c>
    </row>
    <row r="10411" spans="1:10">
      <c r="A10411" s="16" t="str">
        <f t="shared" si="167"/>
        <v/>
      </c>
      <c r="B10411" s="93"/>
      <c r="C10411" s="97"/>
      <c r="D10411" s="25"/>
      <c r="E10411" s="91"/>
      <c r="F10411" s="98"/>
      <c r="G10411" s="23"/>
      <c r="H10411" s="23"/>
      <c r="I10411" s="23"/>
      <c r="J10411" s="14" t="e">
        <f ca="1">F10411-(G10411+(SUMIF('RELACION PAGO DE CAJA'!B$3:B$9173,A10411,'RELACION PAGO DE CAJA'!K$3:K$9173)+SUMIF('RELACION PAGO DE CAJA'!B$3:B$9173,A10411,'RELACION PAGO DE CAJA'!L$3:L$9173)+(SUMIF('RELACION PAGO DE CAJA'!B$3:B$9173,A10411,'RELACION PAGO DE CAJA'!M$3:M$408)+(SUMIF('RELACION PAGO DE CAJA'!B$3:B$9173,A10411,'RELACION PAGO DE CAJA'!N$3:N$9173)))))</f>
        <v>#REF!</v>
      </c>
    </row>
    <row r="10412" spans="1:10">
      <c r="A10412" s="16" t="str">
        <f t="shared" si="167"/>
        <v/>
      </c>
      <c r="B10412" s="93"/>
      <c r="C10412" s="97"/>
      <c r="D10412" s="25"/>
      <c r="E10412" s="91"/>
      <c r="F10412" s="98"/>
      <c r="G10412" s="23"/>
      <c r="H10412" s="23"/>
      <c r="I10412" s="23"/>
      <c r="J10412" s="14" t="e">
        <f ca="1">F10412-(G10412+(SUMIF('RELACION PAGO DE CAJA'!B$3:B$9173,A10412,'RELACION PAGO DE CAJA'!K$3:K$9173)+SUMIF('RELACION PAGO DE CAJA'!B$3:B$9173,A10412,'RELACION PAGO DE CAJA'!L$3:L$9173)+(SUMIF('RELACION PAGO DE CAJA'!B$3:B$9173,A10412,'RELACION PAGO DE CAJA'!M$3:M$408)+(SUMIF('RELACION PAGO DE CAJA'!B$3:B$9173,A10412,'RELACION PAGO DE CAJA'!N$3:N$9173)))))</f>
        <v>#REF!</v>
      </c>
    </row>
    <row r="10413" spans="1:10">
      <c r="A10413" s="16" t="str">
        <f t="shared" si="167"/>
        <v/>
      </c>
      <c r="B10413" s="93"/>
      <c r="C10413" s="97"/>
      <c r="D10413" s="25"/>
      <c r="E10413" s="91"/>
      <c r="F10413" s="98"/>
      <c r="G10413" s="23"/>
      <c r="H10413" s="23"/>
      <c r="I10413" s="23"/>
      <c r="J10413" s="14" t="e">
        <f ca="1">F10413-(G10413+(SUMIF('RELACION PAGO DE CAJA'!B$3:B$9173,A10413,'RELACION PAGO DE CAJA'!K$3:K$9173)+SUMIF('RELACION PAGO DE CAJA'!B$3:B$9173,A10413,'RELACION PAGO DE CAJA'!L$3:L$9173)+(SUMIF('RELACION PAGO DE CAJA'!B$3:B$9173,A10413,'RELACION PAGO DE CAJA'!M$3:M$408)+(SUMIF('RELACION PAGO DE CAJA'!B$3:B$9173,A10413,'RELACION PAGO DE CAJA'!N$3:N$9173)))))</f>
        <v>#REF!</v>
      </c>
    </row>
    <row r="10414" spans="1:10">
      <c r="A10414" s="16" t="str">
        <f t="shared" si="167"/>
        <v/>
      </c>
      <c r="B10414" s="93"/>
      <c r="C10414" s="97"/>
      <c r="D10414" s="25"/>
      <c r="E10414" s="91"/>
      <c r="F10414" s="98"/>
      <c r="G10414" s="23"/>
      <c r="H10414" s="23"/>
      <c r="I10414" s="23"/>
      <c r="J10414" s="14" t="e">
        <f ca="1">F10414-(G10414+(SUMIF('RELACION PAGO DE CAJA'!B$3:B$9173,A10414,'RELACION PAGO DE CAJA'!K$3:K$9173)+SUMIF('RELACION PAGO DE CAJA'!B$3:B$9173,A10414,'RELACION PAGO DE CAJA'!L$3:L$9173)+(SUMIF('RELACION PAGO DE CAJA'!B$3:B$9173,A10414,'RELACION PAGO DE CAJA'!M$3:M$408)+(SUMIF('RELACION PAGO DE CAJA'!B$3:B$9173,A10414,'RELACION PAGO DE CAJA'!N$3:N$9173)))))</f>
        <v>#REF!</v>
      </c>
    </row>
    <row r="10415" spans="1:10">
      <c r="A10415" s="16" t="str">
        <f t="shared" si="167"/>
        <v/>
      </c>
      <c r="B10415" s="93"/>
      <c r="C10415" s="97"/>
      <c r="D10415" s="25"/>
      <c r="E10415" s="91"/>
      <c r="F10415" s="98"/>
      <c r="G10415" s="23"/>
      <c r="H10415" s="23"/>
      <c r="I10415" s="23"/>
      <c r="J10415" s="14" t="e">
        <f ca="1">F10415-(G10415+(SUMIF('RELACION PAGO DE CAJA'!B$3:B$9173,A10415,'RELACION PAGO DE CAJA'!K$3:K$9173)+SUMIF('RELACION PAGO DE CAJA'!B$3:B$9173,A10415,'RELACION PAGO DE CAJA'!L$3:L$9173)+(SUMIF('RELACION PAGO DE CAJA'!B$3:B$9173,A10415,'RELACION PAGO DE CAJA'!M$3:M$408)+(SUMIF('RELACION PAGO DE CAJA'!B$3:B$9173,A10415,'RELACION PAGO DE CAJA'!N$3:N$9173)))))</f>
        <v>#REF!</v>
      </c>
    </row>
    <row r="10416" spans="1:10">
      <c r="A10416" s="16" t="str">
        <f t="shared" si="167"/>
        <v/>
      </c>
      <c r="B10416" s="93"/>
      <c r="C10416" s="97"/>
      <c r="D10416" s="25"/>
      <c r="E10416" s="91"/>
      <c r="F10416" s="98"/>
      <c r="G10416" s="23"/>
      <c r="H10416" s="23"/>
      <c r="I10416" s="23"/>
      <c r="J10416" s="14" t="e">
        <f ca="1">F10416-(G10416+(SUMIF('RELACION PAGO DE CAJA'!B$3:B$9173,A10416,'RELACION PAGO DE CAJA'!K$3:K$9173)+SUMIF('RELACION PAGO DE CAJA'!B$3:B$9173,A10416,'RELACION PAGO DE CAJA'!L$3:L$9173)+(SUMIF('RELACION PAGO DE CAJA'!B$3:B$9173,A10416,'RELACION PAGO DE CAJA'!M$3:M$408)+(SUMIF('RELACION PAGO DE CAJA'!B$3:B$9173,A10416,'RELACION PAGO DE CAJA'!N$3:N$9173)))))</f>
        <v>#REF!</v>
      </c>
    </row>
    <row r="10417" spans="1:10">
      <c r="A10417" s="16" t="str">
        <f t="shared" si="167"/>
        <v/>
      </c>
      <c r="B10417" s="93"/>
      <c r="C10417" s="97"/>
      <c r="D10417" s="25"/>
      <c r="E10417" s="91"/>
      <c r="F10417" s="98"/>
      <c r="G10417" s="23"/>
      <c r="H10417" s="23"/>
      <c r="I10417" s="23"/>
      <c r="J10417" s="14" t="e">
        <f ca="1">F10417-(G10417+(SUMIF('RELACION PAGO DE CAJA'!B$3:B$9173,A10417,'RELACION PAGO DE CAJA'!K$3:K$9173)+SUMIF('RELACION PAGO DE CAJA'!B$3:B$9173,A10417,'RELACION PAGO DE CAJA'!L$3:L$9173)+(SUMIF('RELACION PAGO DE CAJA'!B$3:B$9173,A10417,'RELACION PAGO DE CAJA'!M$3:M$408)+(SUMIF('RELACION PAGO DE CAJA'!B$3:B$9173,A10417,'RELACION PAGO DE CAJA'!N$3:N$9173)))))</f>
        <v>#REF!</v>
      </c>
    </row>
    <row r="10418" spans="1:10">
      <c r="A10418" s="16" t="str">
        <f t="shared" si="167"/>
        <v/>
      </c>
      <c r="B10418" s="93"/>
      <c r="C10418" s="97"/>
      <c r="D10418" s="25"/>
      <c r="E10418" s="91"/>
      <c r="F10418" s="98"/>
      <c r="G10418" s="23"/>
      <c r="H10418" s="23"/>
      <c r="I10418" s="23"/>
      <c r="J10418" s="14" t="e">
        <f ca="1">F10418-(G10418+(SUMIF('RELACION PAGO DE CAJA'!B$3:B$9173,A10418,'RELACION PAGO DE CAJA'!K$3:K$9173)+SUMIF('RELACION PAGO DE CAJA'!B$3:B$9173,A10418,'RELACION PAGO DE CAJA'!L$3:L$9173)+(SUMIF('RELACION PAGO DE CAJA'!B$3:B$9173,A10418,'RELACION PAGO DE CAJA'!M$3:M$408)+(SUMIF('RELACION PAGO DE CAJA'!B$3:B$9173,A10418,'RELACION PAGO DE CAJA'!N$3:N$9173)))))</f>
        <v>#REF!</v>
      </c>
    </row>
    <row r="10419" spans="1:10">
      <c r="A10419" s="16" t="str">
        <f t="shared" si="167"/>
        <v/>
      </c>
      <c r="B10419" s="93"/>
      <c r="C10419" s="97"/>
      <c r="D10419" s="25"/>
      <c r="E10419" s="91"/>
      <c r="F10419" s="98"/>
      <c r="G10419" s="23"/>
      <c r="H10419" s="23"/>
      <c r="I10419" s="23"/>
      <c r="J10419" s="14" t="e">
        <f ca="1">F10419-(G10419+(SUMIF('RELACION PAGO DE CAJA'!B$3:B$9173,A10419,'RELACION PAGO DE CAJA'!K$3:K$9173)+SUMIF('RELACION PAGO DE CAJA'!B$3:B$9173,A10419,'RELACION PAGO DE CAJA'!L$3:L$9173)+(SUMIF('RELACION PAGO DE CAJA'!B$3:B$9173,A10419,'RELACION PAGO DE CAJA'!M$3:M$408)+(SUMIF('RELACION PAGO DE CAJA'!B$3:B$9173,A10419,'RELACION PAGO DE CAJA'!N$3:N$9173)))))</f>
        <v>#REF!</v>
      </c>
    </row>
    <row r="10420" spans="1:10">
      <c r="A10420" s="16" t="str">
        <f t="shared" si="167"/>
        <v/>
      </c>
      <c r="B10420" s="93"/>
      <c r="C10420" s="97"/>
      <c r="D10420" s="25"/>
      <c r="E10420" s="91"/>
      <c r="F10420" s="98"/>
      <c r="G10420" s="23"/>
      <c r="H10420" s="23"/>
      <c r="I10420" s="23"/>
      <c r="J10420" s="14" t="e">
        <f ca="1">F10420-(G10420+(SUMIF('RELACION PAGO DE CAJA'!B$3:B$9173,A10420,'RELACION PAGO DE CAJA'!K$3:K$9173)+SUMIF('RELACION PAGO DE CAJA'!B$3:B$9173,A10420,'RELACION PAGO DE CAJA'!L$3:L$9173)+(SUMIF('RELACION PAGO DE CAJA'!B$3:B$9173,A10420,'RELACION PAGO DE CAJA'!M$3:M$408)+(SUMIF('RELACION PAGO DE CAJA'!B$3:B$9173,A10420,'RELACION PAGO DE CAJA'!N$3:N$9173)))))</f>
        <v>#REF!</v>
      </c>
    </row>
    <row r="10421" spans="1:10">
      <c r="A10421" s="16" t="str">
        <f t="shared" si="167"/>
        <v/>
      </c>
      <c r="B10421" s="93"/>
      <c r="C10421" s="97"/>
      <c r="D10421" s="25"/>
      <c r="E10421" s="91"/>
      <c r="F10421" s="98"/>
      <c r="G10421" s="23"/>
      <c r="H10421" s="23"/>
      <c r="I10421" s="23"/>
      <c r="J10421" s="14" t="e">
        <f ca="1">F10421-(G10421+(SUMIF('RELACION PAGO DE CAJA'!B$3:B$9173,A10421,'RELACION PAGO DE CAJA'!K$3:K$9173)+SUMIF('RELACION PAGO DE CAJA'!B$3:B$9173,A10421,'RELACION PAGO DE CAJA'!L$3:L$9173)+(SUMIF('RELACION PAGO DE CAJA'!B$3:B$9173,A10421,'RELACION PAGO DE CAJA'!M$3:M$408)+(SUMIF('RELACION PAGO DE CAJA'!B$3:B$9173,A10421,'RELACION PAGO DE CAJA'!N$3:N$9173)))))</f>
        <v>#REF!</v>
      </c>
    </row>
    <row r="10422" spans="1:10">
      <c r="A10422" s="16" t="str">
        <f t="shared" si="167"/>
        <v/>
      </c>
      <c r="B10422" s="93"/>
      <c r="C10422" s="97"/>
      <c r="D10422" s="25"/>
      <c r="E10422" s="91"/>
      <c r="F10422" s="98"/>
      <c r="G10422" s="23"/>
      <c r="H10422" s="23"/>
      <c r="I10422" s="23"/>
      <c r="J10422" s="14" t="e">
        <f ca="1">F10422-(G10422+(SUMIF('RELACION PAGO DE CAJA'!B$3:B$9173,A10422,'RELACION PAGO DE CAJA'!K$3:K$9173)+SUMIF('RELACION PAGO DE CAJA'!B$3:B$9173,A10422,'RELACION PAGO DE CAJA'!L$3:L$9173)+(SUMIF('RELACION PAGO DE CAJA'!B$3:B$9173,A10422,'RELACION PAGO DE CAJA'!M$3:M$408)+(SUMIF('RELACION PAGO DE CAJA'!B$3:B$9173,A10422,'RELACION PAGO DE CAJA'!N$3:N$9173)))))</f>
        <v>#REF!</v>
      </c>
    </row>
    <row r="10423" spans="1:10">
      <c r="A10423" s="16" t="str">
        <f t="shared" si="167"/>
        <v/>
      </c>
      <c r="B10423" s="93"/>
      <c r="C10423" s="97"/>
      <c r="D10423" s="25"/>
      <c r="E10423" s="91"/>
      <c r="F10423" s="98"/>
      <c r="G10423" s="23"/>
      <c r="H10423" s="23"/>
      <c r="I10423" s="23"/>
      <c r="J10423" s="14" t="e">
        <f ca="1">F10423-(G10423+(SUMIF('RELACION PAGO DE CAJA'!B$3:B$9173,A10423,'RELACION PAGO DE CAJA'!K$3:K$9173)+SUMIF('RELACION PAGO DE CAJA'!B$3:B$9173,A10423,'RELACION PAGO DE CAJA'!L$3:L$9173)+(SUMIF('RELACION PAGO DE CAJA'!B$3:B$9173,A10423,'RELACION PAGO DE CAJA'!M$3:M$408)+(SUMIF('RELACION PAGO DE CAJA'!B$3:B$9173,A10423,'RELACION PAGO DE CAJA'!N$3:N$9173)))))</f>
        <v>#REF!</v>
      </c>
    </row>
    <row r="10424" spans="1:10">
      <c r="A10424" s="16" t="str">
        <f t="shared" si="167"/>
        <v/>
      </c>
      <c r="B10424" s="93"/>
      <c r="C10424" s="97"/>
      <c r="D10424" s="25"/>
      <c r="E10424" s="91"/>
      <c r="F10424" s="98"/>
      <c r="G10424" s="23"/>
      <c r="H10424" s="23"/>
      <c r="I10424" s="23"/>
      <c r="J10424" s="14" t="e">
        <f ca="1">F10424-(G10424+(SUMIF('RELACION PAGO DE CAJA'!B$3:B$9173,A10424,'RELACION PAGO DE CAJA'!K$3:K$9173)+SUMIF('RELACION PAGO DE CAJA'!B$3:B$9173,A10424,'RELACION PAGO DE CAJA'!L$3:L$9173)+(SUMIF('RELACION PAGO DE CAJA'!B$3:B$9173,A10424,'RELACION PAGO DE CAJA'!M$3:M$408)+(SUMIF('RELACION PAGO DE CAJA'!B$3:B$9173,A10424,'RELACION PAGO DE CAJA'!N$3:N$9173)))))</f>
        <v>#REF!</v>
      </c>
    </row>
    <row r="10425" spans="1:10">
      <c r="A10425" s="16" t="str">
        <f t="shared" si="167"/>
        <v/>
      </c>
      <c r="B10425" s="93"/>
      <c r="C10425" s="97"/>
      <c r="D10425" s="25"/>
      <c r="E10425" s="91"/>
      <c r="F10425" s="98"/>
      <c r="G10425" s="23"/>
      <c r="H10425" s="23"/>
      <c r="I10425" s="23"/>
      <c r="J10425" s="14" t="e">
        <f ca="1">F10425-(G10425+(SUMIF('RELACION PAGO DE CAJA'!B$3:B$9173,A10425,'RELACION PAGO DE CAJA'!K$3:K$9173)+SUMIF('RELACION PAGO DE CAJA'!B$3:B$9173,A10425,'RELACION PAGO DE CAJA'!L$3:L$9173)+(SUMIF('RELACION PAGO DE CAJA'!B$3:B$9173,A10425,'RELACION PAGO DE CAJA'!M$3:M$408)+(SUMIF('RELACION PAGO DE CAJA'!B$3:B$9173,A10425,'RELACION PAGO DE CAJA'!N$3:N$9173)))))</f>
        <v>#REF!</v>
      </c>
    </row>
    <row r="10426" spans="1:10">
      <c r="A10426" s="16" t="str">
        <f t="shared" si="167"/>
        <v/>
      </c>
      <c r="B10426" s="93"/>
      <c r="C10426" s="97"/>
      <c r="D10426" s="25"/>
      <c r="E10426" s="91"/>
      <c r="F10426" s="98"/>
      <c r="G10426" s="23"/>
      <c r="H10426" s="23"/>
      <c r="I10426" s="23"/>
      <c r="J10426" s="14" t="e">
        <f ca="1">F10426-(G10426+(SUMIF('RELACION PAGO DE CAJA'!B$3:B$9173,A10426,'RELACION PAGO DE CAJA'!K$3:K$9173)+SUMIF('RELACION PAGO DE CAJA'!B$3:B$9173,A10426,'RELACION PAGO DE CAJA'!L$3:L$9173)+(SUMIF('RELACION PAGO DE CAJA'!B$3:B$9173,A10426,'RELACION PAGO DE CAJA'!M$3:M$408)+(SUMIF('RELACION PAGO DE CAJA'!B$3:B$9173,A10426,'RELACION PAGO DE CAJA'!N$3:N$9173)))))</f>
        <v>#REF!</v>
      </c>
    </row>
    <row r="10427" spans="1:10">
      <c r="A10427" s="16" t="str">
        <f t="shared" si="167"/>
        <v/>
      </c>
      <c r="B10427" s="93"/>
      <c r="C10427" s="97"/>
      <c r="D10427" s="25"/>
      <c r="E10427" s="91"/>
      <c r="F10427" s="98"/>
      <c r="G10427" s="23"/>
      <c r="H10427" s="23"/>
      <c r="I10427" s="23"/>
      <c r="J10427" s="14" t="e">
        <f ca="1">F10427-(G10427+(SUMIF('RELACION PAGO DE CAJA'!B$3:B$9173,A10427,'RELACION PAGO DE CAJA'!K$3:K$9173)+SUMIF('RELACION PAGO DE CAJA'!B$3:B$9173,A10427,'RELACION PAGO DE CAJA'!L$3:L$9173)+(SUMIF('RELACION PAGO DE CAJA'!B$3:B$9173,A10427,'RELACION PAGO DE CAJA'!M$3:M$408)+(SUMIF('RELACION PAGO DE CAJA'!B$3:B$9173,A10427,'RELACION PAGO DE CAJA'!N$3:N$9173)))))</f>
        <v>#REF!</v>
      </c>
    </row>
    <row r="10428" spans="1:10">
      <c r="A10428" s="16" t="str">
        <f t="shared" si="167"/>
        <v/>
      </c>
      <c r="B10428" s="93"/>
      <c r="C10428" s="97"/>
      <c r="D10428" s="25"/>
      <c r="E10428" s="91"/>
      <c r="F10428" s="98"/>
      <c r="G10428" s="23"/>
      <c r="H10428" s="23"/>
      <c r="I10428" s="23"/>
      <c r="J10428" s="14" t="e">
        <f ca="1">F10428-(G10428+(SUMIF('RELACION PAGO DE CAJA'!B$3:B$9173,A10428,'RELACION PAGO DE CAJA'!K$3:K$9173)+SUMIF('RELACION PAGO DE CAJA'!B$3:B$9173,A10428,'RELACION PAGO DE CAJA'!L$3:L$9173)+(SUMIF('RELACION PAGO DE CAJA'!B$3:B$9173,A10428,'RELACION PAGO DE CAJA'!M$3:M$408)+(SUMIF('RELACION PAGO DE CAJA'!B$3:B$9173,A10428,'RELACION PAGO DE CAJA'!N$3:N$9173)))))</f>
        <v>#REF!</v>
      </c>
    </row>
    <row r="10429" spans="1:10">
      <c r="A10429" s="16" t="str">
        <f t="shared" si="167"/>
        <v/>
      </c>
      <c r="B10429" s="93"/>
      <c r="C10429" s="97"/>
      <c r="D10429" s="25"/>
      <c r="E10429" s="91"/>
      <c r="F10429" s="98"/>
      <c r="G10429" s="23"/>
      <c r="H10429" s="23"/>
      <c r="I10429" s="23"/>
      <c r="J10429" s="14" t="e">
        <f ca="1">F10429-(G10429+(SUMIF('RELACION PAGO DE CAJA'!B$3:B$9173,A10429,'RELACION PAGO DE CAJA'!K$3:K$9173)+SUMIF('RELACION PAGO DE CAJA'!B$3:B$9173,A10429,'RELACION PAGO DE CAJA'!L$3:L$9173)+(SUMIF('RELACION PAGO DE CAJA'!B$3:B$9173,A10429,'RELACION PAGO DE CAJA'!M$3:M$408)+(SUMIF('RELACION PAGO DE CAJA'!B$3:B$9173,A10429,'RELACION PAGO DE CAJA'!N$3:N$9173)))))</f>
        <v>#REF!</v>
      </c>
    </row>
    <row r="10430" spans="1:10">
      <c r="A10430" s="16" t="str">
        <f t="shared" si="167"/>
        <v/>
      </c>
      <c r="B10430" s="93"/>
      <c r="C10430" s="97"/>
      <c r="D10430" s="25"/>
      <c r="E10430" s="91"/>
      <c r="F10430" s="98"/>
      <c r="G10430" s="23"/>
      <c r="H10430" s="23"/>
      <c r="I10430" s="23"/>
      <c r="J10430" s="14" t="e">
        <f ca="1">F10430-(G10430+(SUMIF('RELACION PAGO DE CAJA'!B$3:B$9173,A10430,'RELACION PAGO DE CAJA'!K$3:K$9173)+SUMIF('RELACION PAGO DE CAJA'!B$3:B$9173,A10430,'RELACION PAGO DE CAJA'!L$3:L$9173)+(SUMIF('RELACION PAGO DE CAJA'!B$3:B$9173,A10430,'RELACION PAGO DE CAJA'!M$3:M$408)+(SUMIF('RELACION PAGO DE CAJA'!B$3:B$9173,A10430,'RELACION PAGO DE CAJA'!N$3:N$9173)))))</f>
        <v>#REF!</v>
      </c>
    </row>
    <row r="10431" spans="1:10">
      <c r="A10431" s="16" t="str">
        <f t="shared" si="167"/>
        <v/>
      </c>
      <c r="B10431" s="93"/>
      <c r="C10431" s="97"/>
      <c r="D10431" s="25"/>
      <c r="E10431" s="91"/>
      <c r="F10431" s="98"/>
      <c r="G10431" s="23"/>
      <c r="H10431" s="23"/>
      <c r="I10431" s="23"/>
      <c r="J10431" s="14" t="e">
        <f ca="1">F10431-(G10431+(SUMIF('RELACION PAGO DE CAJA'!B$3:B$9173,A10431,'RELACION PAGO DE CAJA'!K$3:K$9173)+SUMIF('RELACION PAGO DE CAJA'!B$3:B$9173,A10431,'RELACION PAGO DE CAJA'!L$3:L$9173)+(SUMIF('RELACION PAGO DE CAJA'!B$3:B$9173,A10431,'RELACION PAGO DE CAJA'!M$3:M$408)+(SUMIF('RELACION PAGO DE CAJA'!B$3:B$9173,A10431,'RELACION PAGO DE CAJA'!N$3:N$9173)))))</f>
        <v>#REF!</v>
      </c>
    </row>
    <row r="10432" spans="1:10">
      <c r="A10432" s="16" t="str">
        <f t="shared" si="167"/>
        <v/>
      </c>
      <c r="B10432" s="93"/>
      <c r="C10432" s="97"/>
      <c r="D10432" s="25"/>
      <c r="E10432" s="91"/>
      <c r="F10432" s="98"/>
      <c r="G10432" s="23"/>
      <c r="H10432" s="23"/>
      <c r="I10432" s="23"/>
      <c r="J10432" s="14" t="e">
        <f ca="1">F10432-(G10432+(SUMIF('RELACION PAGO DE CAJA'!B$3:B$9173,A10432,'RELACION PAGO DE CAJA'!K$3:K$9173)+SUMIF('RELACION PAGO DE CAJA'!B$3:B$9173,A10432,'RELACION PAGO DE CAJA'!L$3:L$9173)+(SUMIF('RELACION PAGO DE CAJA'!B$3:B$9173,A10432,'RELACION PAGO DE CAJA'!M$3:M$408)+(SUMIF('RELACION PAGO DE CAJA'!B$3:B$9173,A10432,'RELACION PAGO DE CAJA'!N$3:N$9173)))))</f>
        <v>#REF!</v>
      </c>
    </row>
    <row r="10433" spans="1:10">
      <c r="A10433" s="16" t="str">
        <f t="shared" si="167"/>
        <v/>
      </c>
      <c r="B10433" s="93"/>
      <c r="C10433" s="97"/>
      <c r="D10433" s="25"/>
      <c r="E10433" s="91"/>
      <c r="F10433" s="98"/>
      <c r="G10433" s="23"/>
      <c r="H10433" s="23"/>
      <c r="I10433" s="23"/>
      <c r="J10433" s="14" t="e">
        <f ca="1">F10433-(G10433+(SUMIF('RELACION PAGO DE CAJA'!B$3:B$9173,A10433,'RELACION PAGO DE CAJA'!K$3:K$9173)+SUMIF('RELACION PAGO DE CAJA'!B$3:B$9173,A10433,'RELACION PAGO DE CAJA'!L$3:L$9173)+(SUMIF('RELACION PAGO DE CAJA'!B$3:B$9173,A10433,'RELACION PAGO DE CAJA'!M$3:M$408)+(SUMIF('RELACION PAGO DE CAJA'!B$3:B$9173,A10433,'RELACION PAGO DE CAJA'!N$3:N$9173)))))</f>
        <v>#REF!</v>
      </c>
    </row>
    <row r="10434" spans="1:10">
      <c r="A10434" s="16" t="str">
        <f t="shared" si="167"/>
        <v/>
      </c>
      <c r="B10434" s="93"/>
      <c r="C10434" s="97"/>
      <c r="D10434" s="25"/>
      <c r="E10434" s="91"/>
      <c r="F10434" s="98"/>
      <c r="G10434" s="23"/>
      <c r="H10434" s="23"/>
      <c r="I10434" s="23"/>
      <c r="J10434" s="14" t="e">
        <f ca="1">F10434-(G10434+(SUMIF('RELACION PAGO DE CAJA'!B$3:B$9173,A10434,'RELACION PAGO DE CAJA'!K$3:K$9173)+SUMIF('RELACION PAGO DE CAJA'!B$3:B$9173,A10434,'RELACION PAGO DE CAJA'!L$3:L$9173)+(SUMIF('RELACION PAGO DE CAJA'!B$3:B$9173,A10434,'RELACION PAGO DE CAJA'!M$3:M$408)+(SUMIF('RELACION PAGO DE CAJA'!B$3:B$9173,A10434,'RELACION PAGO DE CAJA'!N$3:N$9173)))))</f>
        <v>#REF!</v>
      </c>
    </row>
    <row r="10435" spans="1:10">
      <c r="A10435" s="16" t="str">
        <f t="shared" si="167"/>
        <v/>
      </c>
      <c r="B10435" s="93"/>
      <c r="C10435" s="97"/>
      <c r="D10435" s="25"/>
      <c r="E10435" s="91"/>
      <c r="F10435" s="98"/>
      <c r="G10435" s="23"/>
      <c r="H10435" s="23"/>
      <c r="I10435" s="23"/>
      <c r="J10435" s="14" t="e">
        <f ca="1">F10435-(G10435+(SUMIF('RELACION PAGO DE CAJA'!B$3:B$9173,A10435,'RELACION PAGO DE CAJA'!K$3:K$9173)+SUMIF('RELACION PAGO DE CAJA'!B$3:B$9173,A10435,'RELACION PAGO DE CAJA'!L$3:L$9173)+(SUMIF('RELACION PAGO DE CAJA'!B$3:B$9173,A10435,'RELACION PAGO DE CAJA'!M$3:M$408)+(SUMIF('RELACION PAGO DE CAJA'!B$3:B$9173,A10435,'RELACION PAGO DE CAJA'!N$3:N$9173)))))</f>
        <v>#REF!</v>
      </c>
    </row>
    <row r="10436" spans="1:10">
      <c r="A10436" s="16" t="str">
        <f t="shared" si="167"/>
        <v/>
      </c>
      <c r="B10436" s="93"/>
      <c r="C10436" s="97"/>
      <c r="D10436" s="25"/>
      <c r="E10436" s="91"/>
      <c r="F10436" s="98"/>
      <c r="G10436" s="23"/>
      <c r="H10436" s="23"/>
      <c r="I10436" s="23"/>
      <c r="J10436" s="14" t="e">
        <f ca="1">F10436-(G10436+(SUMIF('RELACION PAGO DE CAJA'!B$3:B$9173,A10436,'RELACION PAGO DE CAJA'!K$3:K$9173)+SUMIF('RELACION PAGO DE CAJA'!B$3:B$9173,A10436,'RELACION PAGO DE CAJA'!L$3:L$9173)+(SUMIF('RELACION PAGO DE CAJA'!B$3:B$9173,A10436,'RELACION PAGO DE CAJA'!M$3:M$408)+(SUMIF('RELACION PAGO DE CAJA'!B$3:B$9173,A10436,'RELACION PAGO DE CAJA'!N$3:N$9173)))))</f>
        <v>#REF!</v>
      </c>
    </row>
    <row r="10437" spans="1:10">
      <c r="A10437" s="16" t="str">
        <f t="shared" si="167"/>
        <v/>
      </c>
      <c r="B10437" s="93"/>
      <c r="C10437" s="97"/>
      <c r="D10437" s="25"/>
      <c r="E10437" s="91"/>
      <c r="F10437" s="98"/>
      <c r="G10437" s="23"/>
      <c r="H10437" s="23"/>
      <c r="I10437" s="23"/>
      <c r="J10437" s="14" t="e">
        <f ca="1">F10437-(G10437+(SUMIF('RELACION PAGO DE CAJA'!B$3:B$9173,A10437,'RELACION PAGO DE CAJA'!K$3:K$9173)+SUMIF('RELACION PAGO DE CAJA'!B$3:B$9173,A10437,'RELACION PAGO DE CAJA'!L$3:L$9173)+(SUMIF('RELACION PAGO DE CAJA'!B$3:B$9173,A10437,'RELACION PAGO DE CAJA'!M$3:M$408)+(SUMIF('RELACION PAGO DE CAJA'!B$3:B$9173,A10437,'RELACION PAGO DE CAJA'!N$3:N$9173)))))</f>
        <v>#REF!</v>
      </c>
    </row>
    <row r="10438" spans="1:10">
      <c r="A10438" s="16" t="str">
        <f t="shared" si="167"/>
        <v/>
      </c>
      <c r="B10438" s="93"/>
      <c r="C10438" s="97"/>
      <c r="D10438" s="25"/>
      <c r="E10438" s="91"/>
      <c r="F10438" s="98"/>
      <c r="G10438" s="23"/>
      <c r="H10438" s="23"/>
      <c r="I10438" s="23"/>
      <c r="J10438" s="14" t="e">
        <f ca="1">F10438-(G10438+(SUMIF('RELACION PAGO DE CAJA'!B$3:B$9173,A10438,'RELACION PAGO DE CAJA'!K$3:K$9173)+SUMIF('RELACION PAGO DE CAJA'!B$3:B$9173,A10438,'RELACION PAGO DE CAJA'!L$3:L$9173)+(SUMIF('RELACION PAGO DE CAJA'!B$3:B$9173,A10438,'RELACION PAGO DE CAJA'!M$3:M$408)+(SUMIF('RELACION PAGO DE CAJA'!B$3:B$9173,A10438,'RELACION PAGO DE CAJA'!N$3:N$9173)))))</f>
        <v>#REF!</v>
      </c>
    </row>
    <row r="10439" spans="1:10">
      <c r="A10439" s="16" t="str">
        <f t="shared" si="167"/>
        <v/>
      </c>
      <c r="B10439" s="93"/>
      <c r="C10439" s="97"/>
      <c r="D10439" s="25"/>
      <c r="E10439" s="91"/>
      <c r="F10439" s="98"/>
      <c r="G10439" s="23"/>
      <c r="H10439" s="23"/>
      <c r="I10439" s="23"/>
      <c r="J10439" s="14" t="e">
        <f ca="1">F10439-(G10439+(SUMIF('RELACION PAGO DE CAJA'!B$3:B$9173,A10439,'RELACION PAGO DE CAJA'!K$3:K$9173)+SUMIF('RELACION PAGO DE CAJA'!B$3:B$9173,A10439,'RELACION PAGO DE CAJA'!L$3:L$9173)+(SUMIF('RELACION PAGO DE CAJA'!B$3:B$9173,A10439,'RELACION PAGO DE CAJA'!M$3:M$408)+(SUMIF('RELACION PAGO DE CAJA'!B$3:B$9173,A10439,'RELACION PAGO DE CAJA'!N$3:N$9173)))))</f>
        <v>#REF!</v>
      </c>
    </row>
    <row r="10440" spans="1:10">
      <c r="A10440" s="16" t="str">
        <f t="shared" si="167"/>
        <v/>
      </c>
      <c r="B10440" s="93"/>
      <c r="C10440" s="97"/>
      <c r="D10440" s="25"/>
      <c r="E10440" s="91"/>
      <c r="F10440" s="98"/>
      <c r="G10440" s="23"/>
      <c r="H10440" s="23"/>
      <c r="I10440" s="23"/>
      <c r="J10440" s="14" t="e">
        <f ca="1">F10440-(G10440+(SUMIF('RELACION PAGO DE CAJA'!B$3:B$9173,A10440,'RELACION PAGO DE CAJA'!K$3:K$9173)+SUMIF('RELACION PAGO DE CAJA'!B$3:B$9173,A10440,'RELACION PAGO DE CAJA'!L$3:L$9173)+(SUMIF('RELACION PAGO DE CAJA'!B$3:B$9173,A10440,'RELACION PAGO DE CAJA'!M$3:M$408)+(SUMIF('RELACION PAGO DE CAJA'!B$3:B$9173,A10440,'RELACION PAGO DE CAJA'!N$3:N$9173)))))</f>
        <v>#REF!</v>
      </c>
    </row>
    <row r="10441" spans="1:10">
      <c r="A10441" s="16" t="str">
        <f t="shared" si="167"/>
        <v/>
      </c>
      <c r="B10441" s="93"/>
      <c r="C10441" s="97"/>
      <c r="D10441" s="25"/>
      <c r="E10441" s="91"/>
      <c r="F10441" s="98"/>
      <c r="G10441" s="23"/>
      <c r="H10441" s="23"/>
      <c r="I10441" s="23"/>
      <c r="J10441" s="14" t="e">
        <f ca="1">F10441-(G10441+(SUMIF('RELACION PAGO DE CAJA'!B$3:B$9173,A10441,'RELACION PAGO DE CAJA'!K$3:K$9173)+SUMIF('RELACION PAGO DE CAJA'!B$3:B$9173,A10441,'RELACION PAGO DE CAJA'!L$3:L$9173)+(SUMIF('RELACION PAGO DE CAJA'!B$3:B$9173,A10441,'RELACION PAGO DE CAJA'!M$3:M$408)+(SUMIF('RELACION PAGO DE CAJA'!B$3:B$9173,A10441,'RELACION PAGO DE CAJA'!N$3:N$9173)))))</f>
        <v>#REF!</v>
      </c>
    </row>
    <row r="10442" spans="1:10">
      <c r="A10442" s="16" t="str">
        <f t="shared" si="167"/>
        <v/>
      </c>
      <c r="B10442" s="93"/>
      <c r="C10442" s="97"/>
      <c r="D10442" s="25"/>
      <c r="E10442" s="91"/>
      <c r="F10442" s="98"/>
      <c r="G10442" s="23"/>
      <c r="H10442" s="23"/>
      <c r="I10442" s="23"/>
      <c r="J10442" s="14" t="e">
        <f ca="1">F10442-(G10442+(SUMIF('RELACION PAGO DE CAJA'!B$3:B$9173,A10442,'RELACION PAGO DE CAJA'!K$3:K$9173)+SUMIF('RELACION PAGO DE CAJA'!B$3:B$9173,A10442,'RELACION PAGO DE CAJA'!L$3:L$9173)+(SUMIF('RELACION PAGO DE CAJA'!B$3:B$9173,A10442,'RELACION PAGO DE CAJA'!M$3:M$408)+(SUMIF('RELACION PAGO DE CAJA'!B$3:B$9173,A10442,'RELACION PAGO DE CAJA'!N$3:N$9173)))))</f>
        <v>#REF!</v>
      </c>
    </row>
    <row r="10443" spans="1:10">
      <c r="A10443" s="16" t="str">
        <f t="shared" si="167"/>
        <v/>
      </c>
      <c r="B10443" s="93"/>
      <c r="C10443" s="97"/>
      <c r="D10443" s="25"/>
      <c r="E10443" s="91"/>
      <c r="F10443" s="98"/>
      <c r="G10443" s="23"/>
      <c r="H10443" s="23"/>
      <c r="I10443" s="23"/>
      <c r="J10443" s="14" t="e">
        <f ca="1">F10443-(G10443+(SUMIF('RELACION PAGO DE CAJA'!B$3:B$9173,A10443,'RELACION PAGO DE CAJA'!K$3:K$9173)+SUMIF('RELACION PAGO DE CAJA'!B$3:B$9173,A10443,'RELACION PAGO DE CAJA'!L$3:L$9173)+(SUMIF('RELACION PAGO DE CAJA'!B$3:B$9173,A10443,'RELACION PAGO DE CAJA'!M$3:M$408)+(SUMIF('RELACION PAGO DE CAJA'!B$3:B$9173,A10443,'RELACION PAGO DE CAJA'!N$3:N$9173)))))</f>
        <v>#REF!</v>
      </c>
    </row>
    <row r="10444" spans="1:10">
      <c r="A10444" s="16" t="str">
        <f t="shared" si="167"/>
        <v/>
      </c>
      <c r="B10444" s="93"/>
      <c r="C10444" s="97"/>
      <c r="D10444" s="25"/>
      <c r="E10444" s="91"/>
      <c r="F10444" s="98"/>
      <c r="G10444" s="23"/>
      <c r="H10444" s="23"/>
      <c r="I10444" s="23"/>
      <c r="J10444" s="14" t="e">
        <f ca="1">F10444-(G10444+(SUMIF('RELACION PAGO DE CAJA'!B$3:B$9173,A10444,'RELACION PAGO DE CAJA'!K$3:K$9173)+SUMIF('RELACION PAGO DE CAJA'!B$3:B$9173,A10444,'RELACION PAGO DE CAJA'!L$3:L$9173)+(SUMIF('RELACION PAGO DE CAJA'!B$3:B$9173,A10444,'RELACION PAGO DE CAJA'!M$3:M$408)+(SUMIF('RELACION PAGO DE CAJA'!B$3:B$9173,A10444,'RELACION PAGO DE CAJA'!N$3:N$9173)))))</f>
        <v>#REF!</v>
      </c>
    </row>
    <row r="10445" spans="1:10">
      <c r="A10445" s="16" t="str">
        <f t="shared" si="167"/>
        <v/>
      </c>
      <c r="B10445" s="93"/>
      <c r="C10445" s="97"/>
      <c r="D10445" s="25"/>
      <c r="E10445" s="91"/>
      <c r="F10445" s="98"/>
      <c r="G10445" s="23"/>
      <c r="H10445" s="23"/>
      <c r="I10445" s="23"/>
      <c r="J10445" s="14" t="e">
        <f ca="1">F10445-(G10445+(SUMIF('RELACION PAGO DE CAJA'!B$3:B$9173,A10445,'RELACION PAGO DE CAJA'!K$3:K$9173)+SUMIF('RELACION PAGO DE CAJA'!B$3:B$9173,A10445,'RELACION PAGO DE CAJA'!L$3:L$9173)+(SUMIF('RELACION PAGO DE CAJA'!B$3:B$9173,A10445,'RELACION PAGO DE CAJA'!M$3:M$408)+(SUMIF('RELACION PAGO DE CAJA'!B$3:B$9173,A10445,'RELACION PAGO DE CAJA'!N$3:N$9173)))))</f>
        <v>#REF!</v>
      </c>
    </row>
    <row r="10446" spans="1:10">
      <c r="A10446" s="16" t="str">
        <f t="shared" si="167"/>
        <v/>
      </c>
      <c r="B10446" s="93"/>
      <c r="C10446" s="97"/>
      <c r="D10446" s="25"/>
      <c r="E10446" s="91"/>
      <c r="F10446" s="98"/>
      <c r="G10446" s="23"/>
      <c r="H10446" s="23"/>
      <c r="I10446" s="23"/>
      <c r="J10446" s="14" t="e">
        <f ca="1">F10446-(G10446+(SUMIF('RELACION PAGO DE CAJA'!B$3:B$9173,A10446,'RELACION PAGO DE CAJA'!K$3:K$9173)+SUMIF('RELACION PAGO DE CAJA'!B$3:B$9173,A10446,'RELACION PAGO DE CAJA'!L$3:L$9173)+(SUMIF('RELACION PAGO DE CAJA'!B$3:B$9173,A10446,'RELACION PAGO DE CAJA'!M$3:M$408)+(SUMIF('RELACION PAGO DE CAJA'!B$3:B$9173,A10446,'RELACION PAGO DE CAJA'!N$3:N$9173)))))</f>
        <v>#REF!</v>
      </c>
    </row>
    <row r="10447" spans="1:10">
      <c r="A10447" s="16" t="str">
        <f t="shared" si="167"/>
        <v/>
      </c>
      <c r="B10447" s="93"/>
      <c r="C10447" s="97"/>
      <c r="D10447" s="25"/>
      <c r="E10447" s="91"/>
      <c r="F10447" s="98"/>
      <c r="G10447" s="23"/>
      <c r="H10447" s="23"/>
      <c r="I10447" s="23"/>
      <c r="J10447" s="14" t="e">
        <f ca="1">F10447-(G10447+(SUMIF('RELACION PAGO DE CAJA'!B$3:B$9173,A10447,'RELACION PAGO DE CAJA'!K$3:K$9173)+SUMIF('RELACION PAGO DE CAJA'!B$3:B$9173,A10447,'RELACION PAGO DE CAJA'!L$3:L$9173)+(SUMIF('RELACION PAGO DE CAJA'!B$3:B$9173,A10447,'RELACION PAGO DE CAJA'!M$3:M$408)+(SUMIF('RELACION PAGO DE CAJA'!B$3:B$9173,A10447,'RELACION PAGO DE CAJA'!N$3:N$9173)))))</f>
        <v>#REF!</v>
      </c>
    </row>
  </sheetData>
  <autoFilter ref="A1:U10447"/>
  <conditionalFormatting sqref="J1:J1048576">
    <cfRule type="cellIs" dxfId="620" priority="5" operator="greaterThan">
      <formula>3000000</formula>
    </cfRule>
    <cfRule type="cellIs" dxfId="619" priority="7" operator="lessThan">
      <formula>0</formula>
    </cfRule>
  </conditionalFormatting>
  <dataValidations count="3">
    <dataValidation type="list" allowBlank="1" showInputMessage="1" showErrorMessage="1" sqref="F2">
      <formula1>PROVEEDOR</formula1>
    </dataValidation>
    <dataValidation type="list" allowBlank="1" showInputMessage="1" showErrorMessage="1" sqref="D2:D362">
      <formula1>EMPRESA</formula1>
    </dataValidation>
    <dataValidation type="list" allowBlank="1" showInputMessage="1" showErrorMessage="1" sqref="E2:E362">
      <formula1>BANCOS</formula1>
    </dataValidation>
  </dataValidations>
  <pageMargins left="0.23622047244094491" right="0.23622047244094491" top="0.74803149606299213" bottom="0.74803149606299213" header="0.31496062992125984" footer="0.31496062992125984"/>
  <pageSetup scale="18" orientation="landscape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/>
  </sheetPr>
  <dimension ref="A2:V1820"/>
  <sheetViews>
    <sheetView tabSelected="1" zoomScale="112" zoomScaleNormal="112" workbookViewId="0">
      <pane ySplit="2" topLeftCell="A981" activePane="bottomLeft" state="frozen"/>
      <selection pane="bottomLeft" activeCell="C988" sqref="C988"/>
    </sheetView>
  </sheetViews>
  <sheetFormatPr baseColWidth="10" defaultRowHeight="23.25" customHeight="1"/>
  <cols>
    <col min="1" max="1" width="8.28515625" style="54" customWidth="1"/>
    <col min="2" max="2" width="3.5703125" style="54" customWidth="1"/>
    <col min="3" max="3" width="13" style="55" customWidth="1"/>
    <col min="4" max="4" width="13.42578125" style="55" customWidth="1"/>
    <col min="5" max="5" width="16" style="55" customWidth="1"/>
    <col min="6" max="7" width="19.42578125" style="56" customWidth="1"/>
    <col min="8" max="8" width="15" style="30" customWidth="1"/>
    <col min="9" max="9" width="16.42578125" style="29" bestFit="1" customWidth="1"/>
    <col min="10" max="10" width="54.7109375" style="63" customWidth="1"/>
    <col min="11" max="11" width="20" style="62" customWidth="1"/>
    <col min="12" max="12" width="14.7109375" style="22" customWidth="1"/>
    <col min="13" max="14" width="15.5703125" style="22" customWidth="1"/>
    <col min="15" max="15" width="20.7109375" style="22" customWidth="1"/>
    <col min="16" max="16" width="23.42578125" style="22" customWidth="1"/>
    <col min="17" max="17" width="14.7109375" style="48" customWidth="1"/>
    <col min="18" max="18" width="12.7109375" style="17" customWidth="1"/>
    <col min="19" max="19" width="11.42578125" style="17"/>
    <col min="20" max="20" width="11.42578125" style="22"/>
    <col min="21" max="22" width="11.7109375" style="22" bestFit="1" customWidth="1"/>
    <col min="23" max="16384" width="11.42578125" style="22"/>
  </cols>
  <sheetData>
    <row r="2" spans="1:19" s="57" customFormat="1" ht="23.25" customHeight="1">
      <c r="A2" s="67" t="s">
        <v>1</v>
      </c>
      <c r="B2" s="67" t="s">
        <v>150</v>
      </c>
      <c r="C2" s="67" t="s">
        <v>26</v>
      </c>
      <c r="D2" s="67" t="s">
        <v>63</v>
      </c>
      <c r="E2" s="67" t="s">
        <v>2</v>
      </c>
      <c r="F2" s="68" t="s">
        <v>29</v>
      </c>
      <c r="G2" s="68" t="s">
        <v>384</v>
      </c>
      <c r="H2" s="69" t="s">
        <v>51</v>
      </c>
      <c r="I2" s="69" t="s">
        <v>54</v>
      </c>
      <c r="J2" s="70" t="s">
        <v>0</v>
      </c>
      <c r="K2" s="71" t="s">
        <v>27</v>
      </c>
      <c r="L2" s="72" t="s">
        <v>38</v>
      </c>
      <c r="M2" s="72" t="s">
        <v>98</v>
      </c>
      <c r="N2" s="72" t="s">
        <v>99</v>
      </c>
      <c r="O2" s="72" t="s">
        <v>47</v>
      </c>
      <c r="P2" s="72" t="s">
        <v>35</v>
      </c>
      <c r="Q2" s="73" t="s">
        <v>291</v>
      </c>
      <c r="R2" s="74" t="s">
        <v>292</v>
      </c>
      <c r="S2" s="74" t="s">
        <v>297</v>
      </c>
    </row>
    <row r="3" spans="1:19" s="33" customFormat="1" ht="23.25" customHeight="1">
      <c r="A3" s="41">
        <v>1</v>
      </c>
      <c r="B3" s="41" t="str">
        <f>CONCATENATE(C3,D3,E3)</f>
        <v>44473EXPRESSPROVINCIAL</v>
      </c>
      <c r="C3" s="42">
        <v>44473</v>
      </c>
      <c r="D3" s="102" t="s">
        <v>31</v>
      </c>
      <c r="E3" s="89" t="s">
        <v>33</v>
      </c>
      <c r="F3" s="43">
        <f ca="1">+VLOOKUP(B3,'DISPONIBILIDAD DIARIA'!A$2:N$9959,10,0)</f>
        <v>55868.012512499976</v>
      </c>
      <c r="G3" s="43"/>
      <c r="H3" s="44" t="s">
        <v>476</v>
      </c>
      <c r="I3" s="44" t="s">
        <v>31</v>
      </c>
      <c r="J3" s="110" t="s">
        <v>477</v>
      </c>
      <c r="K3" s="109">
        <v>86.4</v>
      </c>
      <c r="L3" s="20">
        <f>IFERROR(K3*2%,"")</f>
        <v>1.7280000000000002</v>
      </c>
      <c r="M3" s="20">
        <f t="shared" ref="M3" si="0">IF(E3="PROVINCIAL",L3*12.5%,0)</f>
        <v>0.21600000000000003</v>
      </c>
      <c r="N3" s="20">
        <f>+M3*2%</f>
        <v>4.3200000000000009E-3</v>
      </c>
      <c r="O3" s="27"/>
      <c r="P3" s="39"/>
      <c r="Q3" s="77">
        <f t="shared" ref="Q3" si="1">L3+M3+N3</f>
        <v>1.9483200000000003</v>
      </c>
      <c r="R3" s="78" t="e">
        <f>+VLOOKUP(C3,'DISPONIBILIDAD DIARIA'!S$2:T$27,2,0)</f>
        <v>#N/A</v>
      </c>
      <c r="S3" s="79" t="e">
        <f>+Q3/R3</f>
        <v>#N/A</v>
      </c>
    </row>
    <row r="4" spans="1:19" s="33" customFormat="1" ht="23.25" customHeight="1">
      <c r="A4" s="41">
        <v>2</v>
      </c>
      <c r="B4" s="41" t="str">
        <f>CONCATENATE(C4,D4,E4)</f>
        <v>44473EXPRESSPROVINCIAL</v>
      </c>
      <c r="C4" s="42">
        <v>44473</v>
      </c>
      <c r="D4" s="102" t="s">
        <v>31</v>
      </c>
      <c r="E4" s="89" t="s">
        <v>33</v>
      </c>
      <c r="F4" s="43">
        <f ca="1">+VLOOKUP(B4,'DISPONIBILIDAD DIARIA'!A$2:N$9959,10,0)</f>
        <v>55868.012512499976</v>
      </c>
      <c r="G4" s="43"/>
      <c r="H4" s="44" t="s">
        <v>478</v>
      </c>
      <c r="I4" s="44" t="s">
        <v>479</v>
      </c>
      <c r="J4" s="110" t="s">
        <v>480</v>
      </c>
      <c r="K4" s="109">
        <v>161.31</v>
      </c>
      <c r="L4" s="20">
        <f t="shared" ref="L4:L67" si="2">IFERROR(K4*2%,"")</f>
        <v>3.2262</v>
      </c>
      <c r="M4" s="20">
        <f t="shared" ref="M4:M67" si="3">IF(E4="PROVINCIAL",L4*12.5%,0)</f>
        <v>0.40327499999999999</v>
      </c>
      <c r="N4" s="20">
        <f t="shared" ref="N4:N67" si="4">+M4*2%</f>
        <v>8.0654999999999998E-3</v>
      </c>
      <c r="O4" s="27"/>
      <c r="P4" s="39"/>
      <c r="Q4" s="77">
        <f t="shared" ref="Q4:Q67" si="5">L4+M4+N4</f>
        <v>3.6375404999999996</v>
      </c>
      <c r="R4" s="78" t="e">
        <f>+VLOOKUP(C4,'DISPONIBILIDAD DIARIA'!S$2:T$27,2,0)</f>
        <v>#N/A</v>
      </c>
      <c r="S4" s="79" t="e">
        <f t="shared" ref="S4:S67" si="6">+Q4/R4</f>
        <v>#N/A</v>
      </c>
    </row>
    <row r="5" spans="1:19" s="33" customFormat="1" ht="23.25" customHeight="1">
      <c r="A5" s="41">
        <v>3</v>
      </c>
      <c r="B5" s="41" t="str">
        <f>CONCATENATE(C5,D5,E5)</f>
        <v>44473EXPRESSPROVINCIAL</v>
      </c>
      <c r="C5" s="42">
        <v>44473</v>
      </c>
      <c r="D5" s="102" t="s">
        <v>31</v>
      </c>
      <c r="E5" s="89" t="s">
        <v>33</v>
      </c>
      <c r="F5" s="43">
        <f ca="1">+VLOOKUP(B5,'DISPONIBILIDAD DIARIA'!A$2:N$9959,10,0)</f>
        <v>55868.012512499976</v>
      </c>
      <c r="G5" s="43"/>
      <c r="H5" s="44" t="s">
        <v>481</v>
      </c>
      <c r="I5" s="44" t="s">
        <v>479</v>
      </c>
      <c r="J5" s="110" t="s">
        <v>480</v>
      </c>
      <c r="K5" s="109">
        <v>263.5</v>
      </c>
      <c r="L5" s="20">
        <f t="shared" si="2"/>
        <v>5.2700000000000005</v>
      </c>
      <c r="M5" s="20">
        <f t="shared" si="3"/>
        <v>0.65875000000000006</v>
      </c>
      <c r="N5" s="20">
        <f t="shared" si="4"/>
        <v>1.3175000000000001E-2</v>
      </c>
      <c r="O5" s="27"/>
      <c r="P5" s="39"/>
      <c r="Q5" s="77">
        <f t="shared" si="5"/>
        <v>5.9419250000000012</v>
      </c>
      <c r="R5" s="78" t="e">
        <f>+VLOOKUP(C5,'DISPONIBILIDAD DIARIA'!S$2:T$27,2,0)</f>
        <v>#N/A</v>
      </c>
      <c r="S5" s="79" t="e">
        <f t="shared" si="6"/>
        <v>#N/A</v>
      </c>
    </row>
    <row r="6" spans="1:19" s="33" customFormat="1" ht="23.25" customHeight="1">
      <c r="A6" s="41">
        <v>4</v>
      </c>
      <c r="B6" s="41" t="str">
        <f>CONCATENATE(C6,D6,E6)</f>
        <v>44473EXPRESSPROVINCIAL</v>
      </c>
      <c r="C6" s="42">
        <v>44473</v>
      </c>
      <c r="D6" s="102" t="s">
        <v>31</v>
      </c>
      <c r="E6" s="89" t="s">
        <v>33</v>
      </c>
      <c r="F6" s="43">
        <f ca="1">+VLOOKUP(B6,'DISPONIBILIDAD DIARIA'!A$2:N$9959,10,0)</f>
        <v>55868.012512499976</v>
      </c>
      <c r="G6" s="43"/>
      <c r="H6" s="44" t="s">
        <v>482</v>
      </c>
      <c r="I6" s="44" t="s">
        <v>31</v>
      </c>
      <c r="J6" s="110" t="s">
        <v>480</v>
      </c>
      <c r="K6" s="109">
        <v>332.61</v>
      </c>
      <c r="L6" s="20">
        <f t="shared" si="2"/>
        <v>6.6522000000000006</v>
      </c>
      <c r="M6" s="20">
        <f t="shared" si="3"/>
        <v>0.83152500000000007</v>
      </c>
      <c r="N6" s="20">
        <f t="shared" si="4"/>
        <v>1.6630500000000003E-2</v>
      </c>
      <c r="O6" s="27"/>
      <c r="P6" s="39"/>
      <c r="Q6" s="77">
        <f t="shared" si="5"/>
        <v>7.5003555000000004</v>
      </c>
      <c r="R6" s="78" t="e">
        <f>+VLOOKUP(C6,'DISPONIBILIDAD DIARIA'!S$2:T$27,2,0)</f>
        <v>#N/A</v>
      </c>
      <c r="S6" s="79" t="e">
        <f t="shared" si="6"/>
        <v>#N/A</v>
      </c>
    </row>
    <row r="7" spans="1:19" s="33" customFormat="1" ht="23.25" customHeight="1">
      <c r="A7" s="41">
        <v>5</v>
      </c>
      <c r="B7" s="41" t="str">
        <f t="shared" ref="B7:B48" si="7">CONCATENATE(C7,D7,E7)</f>
        <v>44473EXPRESSPROVINCIAL</v>
      </c>
      <c r="C7" s="42">
        <v>44473</v>
      </c>
      <c r="D7" s="102" t="s">
        <v>31</v>
      </c>
      <c r="E7" s="89" t="s">
        <v>33</v>
      </c>
      <c r="F7" s="43">
        <f ca="1">+VLOOKUP(B7,'DISPONIBILIDAD DIARIA'!A$2:N$9959,10,0)</f>
        <v>55868.012512499976</v>
      </c>
      <c r="G7" s="43"/>
      <c r="H7" s="44" t="s">
        <v>483</v>
      </c>
      <c r="I7" s="44" t="s">
        <v>31</v>
      </c>
      <c r="J7" s="110" t="s">
        <v>67</v>
      </c>
      <c r="K7" s="109">
        <v>138.25</v>
      </c>
      <c r="L7" s="20">
        <f t="shared" si="2"/>
        <v>2.7650000000000001</v>
      </c>
      <c r="M7" s="20">
        <f t="shared" si="3"/>
        <v>0.34562500000000002</v>
      </c>
      <c r="N7" s="20">
        <f t="shared" si="4"/>
        <v>6.9125000000000002E-3</v>
      </c>
      <c r="O7" s="27"/>
      <c r="P7" s="39"/>
      <c r="Q7" s="77">
        <f t="shared" si="5"/>
        <v>3.1175375000000001</v>
      </c>
      <c r="R7" s="78" t="e">
        <f>+VLOOKUP(C7,'DISPONIBILIDAD DIARIA'!S$2:T$27,2,0)</f>
        <v>#N/A</v>
      </c>
      <c r="S7" s="79" t="e">
        <f t="shared" si="6"/>
        <v>#N/A</v>
      </c>
    </row>
    <row r="8" spans="1:19" s="33" customFormat="1" ht="23.25" customHeight="1">
      <c r="A8" s="41">
        <v>6</v>
      </c>
      <c r="B8" s="41" t="str">
        <f t="shared" si="7"/>
        <v>44473EXPRESSPROVINCIAL</v>
      </c>
      <c r="C8" s="42">
        <v>44473</v>
      </c>
      <c r="D8" s="102" t="s">
        <v>31</v>
      </c>
      <c r="E8" s="89" t="s">
        <v>33</v>
      </c>
      <c r="F8" s="43">
        <f ca="1">+VLOOKUP(B8,'DISPONIBILIDAD DIARIA'!A$2:N$9959,10,0)</f>
        <v>55868.012512499976</v>
      </c>
      <c r="G8" s="43"/>
      <c r="H8" s="44" t="s">
        <v>484</v>
      </c>
      <c r="I8" s="44" t="s">
        <v>31</v>
      </c>
      <c r="J8" s="111" t="s">
        <v>67</v>
      </c>
      <c r="K8" s="109">
        <v>955.89</v>
      </c>
      <c r="L8" s="20">
        <f t="shared" si="2"/>
        <v>19.117799999999999</v>
      </c>
      <c r="M8" s="20">
        <f t="shared" si="3"/>
        <v>2.3897249999999999</v>
      </c>
      <c r="N8" s="20">
        <f t="shared" si="4"/>
        <v>4.7794499999999997E-2</v>
      </c>
      <c r="O8" s="27"/>
      <c r="P8" s="39"/>
      <c r="Q8" s="77">
        <f t="shared" si="5"/>
        <v>21.555319499999996</v>
      </c>
      <c r="R8" s="78" t="e">
        <f>+VLOOKUP(C8,'DISPONIBILIDAD DIARIA'!S$2:T$27,2,0)</f>
        <v>#N/A</v>
      </c>
      <c r="S8" s="79" t="e">
        <f t="shared" si="6"/>
        <v>#N/A</v>
      </c>
    </row>
    <row r="9" spans="1:19" s="33" customFormat="1" ht="23.25" customHeight="1">
      <c r="A9" s="41">
        <v>7</v>
      </c>
      <c r="B9" s="41" t="str">
        <f t="shared" ref="B9" si="8">CONCATENATE(C9,D9,E9)</f>
        <v>44473EXPRESSPROVINCIAL</v>
      </c>
      <c r="C9" s="42">
        <v>44473</v>
      </c>
      <c r="D9" s="102" t="s">
        <v>31</v>
      </c>
      <c r="E9" s="89" t="s">
        <v>33</v>
      </c>
      <c r="F9" s="43">
        <f ca="1">+VLOOKUP(B9,'DISPONIBILIDAD DIARIA'!A$2:N$9959,10,0)</f>
        <v>55868.012512499976</v>
      </c>
      <c r="G9" s="43"/>
      <c r="H9" s="44"/>
      <c r="I9" s="44" t="s">
        <v>30</v>
      </c>
      <c r="J9" s="125" t="s">
        <v>599</v>
      </c>
      <c r="K9" s="109">
        <v>4036.31</v>
      </c>
      <c r="L9" s="20">
        <f t="shared" si="2"/>
        <v>80.726200000000006</v>
      </c>
      <c r="M9" s="20">
        <f t="shared" si="3"/>
        <v>10.090775000000001</v>
      </c>
      <c r="N9" s="20">
        <f t="shared" si="4"/>
        <v>0.20181550000000001</v>
      </c>
      <c r="O9" s="27"/>
      <c r="P9" s="39"/>
      <c r="Q9" s="77">
        <f t="shared" si="5"/>
        <v>91.018790500000009</v>
      </c>
      <c r="R9" s="78" t="e">
        <f>+VLOOKUP(C9,'DISPONIBILIDAD DIARIA'!S$2:T$27,2,0)</f>
        <v>#N/A</v>
      </c>
      <c r="S9" s="79" t="e">
        <f t="shared" si="6"/>
        <v>#N/A</v>
      </c>
    </row>
    <row r="10" spans="1:19" s="33" customFormat="1" ht="23.25" customHeight="1">
      <c r="A10" s="41">
        <v>8</v>
      </c>
      <c r="B10" s="41" t="str">
        <f t="shared" si="7"/>
        <v>44473EXPRESSPROVINCIAL</v>
      </c>
      <c r="C10" s="42">
        <v>44473</v>
      </c>
      <c r="D10" s="102" t="s">
        <v>31</v>
      </c>
      <c r="E10" s="89" t="s">
        <v>33</v>
      </c>
      <c r="F10" s="43">
        <f ca="1">+VLOOKUP(B10,'DISPONIBILIDAD DIARIA'!A$2:N$9959,10,0)</f>
        <v>55868.012512499976</v>
      </c>
      <c r="G10" s="43"/>
      <c r="H10" s="44" t="s">
        <v>485</v>
      </c>
      <c r="I10" s="44" t="s">
        <v>31</v>
      </c>
      <c r="J10" s="110" t="s">
        <v>486</v>
      </c>
      <c r="K10" s="109">
        <v>1041.3599999999999</v>
      </c>
      <c r="L10" s="20">
        <f t="shared" si="2"/>
        <v>20.827199999999998</v>
      </c>
      <c r="M10" s="20">
        <f t="shared" si="3"/>
        <v>2.6033999999999997</v>
      </c>
      <c r="N10" s="20">
        <f t="shared" si="4"/>
        <v>5.2067999999999996E-2</v>
      </c>
      <c r="O10" s="27"/>
      <c r="P10" s="39"/>
      <c r="Q10" s="77">
        <f t="shared" si="5"/>
        <v>23.482667999999997</v>
      </c>
      <c r="R10" s="78" t="e">
        <f>+VLOOKUP(C10,'DISPONIBILIDAD DIARIA'!S$2:T$27,2,0)</f>
        <v>#N/A</v>
      </c>
      <c r="S10" s="79" t="e">
        <f t="shared" si="6"/>
        <v>#N/A</v>
      </c>
    </row>
    <row r="11" spans="1:19" s="33" customFormat="1" ht="23.25" customHeight="1">
      <c r="A11" s="41">
        <v>9</v>
      </c>
      <c r="B11" s="41" t="str">
        <f t="shared" si="7"/>
        <v>44473EXPRESSPROVINCIAL</v>
      </c>
      <c r="C11" s="42">
        <v>44473</v>
      </c>
      <c r="D11" s="102" t="s">
        <v>31</v>
      </c>
      <c r="E11" s="89" t="s">
        <v>33</v>
      </c>
      <c r="F11" s="43">
        <f ca="1">+VLOOKUP(B11,'DISPONIBILIDAD DIARIA'!A$2:N$9959,10,0)</f>
        <v>55868.012512499976</v>
      </c>
      <c r="G11" s="43"/>
      <c r="H11" s="44" t="s">
        <v>487</v>
      </c>
      <c r="I11" s="44" t="s">
        <v>31</v>
      </c>
      <c r="J11" s="110" t="s">
        <v>486</v>
      </c>
      <c r="K11" s="109">
        <v>10246.75</v>
      </c>
      <c r="L11" s="20">
        <f t="shared" si="2"/>
        <v>204.935</v>
      </c>
      <c r="M11" s="20">
        <f t="shared" si="3"/>
        <v>25.616875</v>
      </c>
      <c r="N11" s="20">
        <f t="shared" si="4"/>
        <v>0.5123375</v>
      </c>
      <c r="O11" s="27"/>
      <c r="P11" s="39"/>
      <c r="Q11" s="77">
        <f t="shared" si="5"/>
        <v>231.0642125</v>
      </c>
      <c r="R11" s="78" t="e">
        <f>+VLOOKUP(C11,'DISPONIBILIDAD DIARIA'!S$2:T$27,2,0)</f>
        <v>#N/A</v>
      </c>
      <c r="S11" s="79" t="e">
        <f t="shared" si="6"/>
        <v>#N/A</v>
      </c>
    </row>
    <row r="12" spans="1:19" s="33" customFormat="1" ht="23.25" customHeight="1">
      <c r="A12" s="41">
        <v>10</v>
      </c>
      <c r="B12" s="41" t="str">
        <f t="shared" si="7"/>
        <v>44473EXPRESSPROVINCIAL</v>
      </c>
      <c r="C12" s="42">
        <v>44473</v>
      </c>
      <c r="D12" s="102" t="s">
        <v>31</v>
      </c>
      <c r="E12" s="89" t="s">
        <v>33</v>
      </c>
      <c r="F12" s="43">
        <f ca="1">+VLOOKUP(B12,'DISPONIBILIDAD DIARIA'!A$2:N$9959,10,0)</f>
        <v>55868.012512499976</v>
      </c>
      <c r="G12" s="43"/>
      <c r="H12" s="44" t="s">
        <v>488</v>
      </c>
      <c r="I12" s="44" t="s">
        <v>31</v>
      </c>
      <c r="J12" s="110" t="s">
        <v>489</v>
      </c>
      <c r="K12" s="109">
        <v>494.74</v>
      </c>
      <c r="L12" s="20">
        <f t="shared" si="2"/>
        <v>9.8948</v>
      </c>
      <c r="M12" s="20">
        <f t="shared" si="3"/>
        <v>1.23685</v>
      </c>
      <c r="N12" s="20">
        <f t="shared" si="4"/>
        <v>2.4737000000000002E-2</v>
      </c>
      <c r="O12" s="27"/>
      <c r="P12" s="39"/>
      <c r="Q12" s="77">
        <f t="shared" si="5"/>
        <v>11.156387</v>
      </c>
      <c r="R12" s="78" t="e">
        <f>+VLOOKUP(C12,'DISPONIBILIDAD DIARIA'!S$2:T$27,2,0)</f>
        <v>#N/A</v>
      </c>
      <c r="S12" s="79" t="e">
        <f t="shared" si="6"/>
        <v>#N/A</v>
      </c>
    </row>
    <row r="13" spans="1:19" s="33" customFormat="1" ht="23.25" customHeight="1">
      <c r="A13" s="41">
        <v>11</v>
      </c>
      <c r="B13" s="41" t="str">
        <f t="shared" si="7"/>
        <v>44473EXPRESSPROVINCIAL</v>
      </c>
      <c r="C13" s="42">
        <v>44473</v>
      </c>
      <c r="D13" s="102" t="s">
        <v>31</v>
      </c>
      <c r="E13" s="89" t="s">
        <v>33</v>
      </c>
      <c r="F13" s="43">
        <f ca="1">+VLOOKUP(B13,'DISPONIBILIDAD DIARIA'!A$2:N$9959,10,0)</f>
        <v>55868.012512499976</v>
      </c>
      <c r="G13" s="43"/>
      <c r="H13" s="44" t="s">
        <v>490</v>
      </c>
      <c r="I13" s="44" t="s">
        <v>31</v>
      </c>
      <c r="J13" s="110" t="s">
        <v>489</v>
      </c>
      <c r="K13" s="109">
        <v>2388.9299999999998</v>
      </c>
      <c r="L13" s="20">
        <f t="shared" si="2"/>
        <v>47.778599999999997</v>
      </c>
      <c r="M13" s="20">
        <f t="shared" si="3"/>
        <v>5.9723249999999997</v>
      </c>
      <c r="N13" s="20">
        <f t="shared" si="4"/>
        <v>0.1194465</v>
      </c>
      <c r="O13" s="27"/>
      <c r="P13" s="39"/>
      <c r="Q13" s="77">
        <f t="shared" si="5"/>
        <v>53.870371499999997</v>
      </c>
      <c r="R13" s="78" t="e">
        <f>+VLOOKUP(C13,'DISPONIBILIDAD DIARIA'!S$2:T$27,2,0)</f>
        <v>#N/A</v>
      </c>
      <c r="S13" s="79" t="e">
        <f t="shared" si="6"/>
        <v>#N/A</v>
      </c>
    </row>
    <row r="14" spans="1:19" s="33" customFormat="1" ht="23.25" customHeight="1">
      <c r="A14" s="41">
        <v>12</v>
      </c>
      <c r="B14" s="41" t="str">
        <f t="shared" si="7"/>
        <v>44473EXPRESSPROVINCIAL</v>
      </c>
      <c r="C14" s="42">
        <v>44473</v>
      </c>
      <c r="D14" s="102" t="s">
        <v>31</v>
      </c>
      <c r="E14" s="89" t="s">
        <v>33</v>
      </c>
      <c r="F14" s="43">
        <f ca="1">+VLOOKUP(B14,'DISPONIBILIDAD DIARIA'!A$2:N$9959,10,0)</f>
        <v>55868.012512499976</v>
      </c>
      <c r="G14" s="43"/>
      <c r="H14" s="44" t="s">
        <v>491</v>
      </c>
      <c r="I14" s="44" t="s">
        <v>31</v>
      </c>
      <c r="J14" s="110" t="s">
        <v>492</v>
      </c>
      <c r="K14" s="109">
        <v>5121.72</v>
      </c>
      <c r="L14" s="20">
        <f t="shared" si="2"/>
        <v>102.43440000000001</v>
      </c>
      <c r="M14" s="20">
        <f t="shared" si="3"/>
        <v>12.804300000000001</v>
      </c>
      <c r="N14" s="20">
        <f t="shared" si="4"/>
        <v>0.25608600000000004</v>
      </c>
      <c r="O14" s="27"/>
      <c r="P14" s="39"/>
      <c r="Q14" s="77">
        <f t="shared" si="5"/>
        <v>115.494786</v>
      </c>
      <c r="R14" s="78" t="e">
        <f>+VLOOKUP(C14,'DISPONIBILIDAD DIARIA'!S$2:T$27,2,0)</f>
        <v>#N/A</v>
      </c>
      <c r="S14" s="79" t="e">
        <f t="shared" si="6"/>
        <v>#N/A</v>
      </c>
    </row>
    <row r="15" spans="1:19" s="33" customFormat="1" ht="23.25" customHeight="1">
      <c r="A15" s="41">
        <v>13</v>
      </c>
      <c r="B15" s="41" t="str">
        <f t="shared" si="7"/>
        <v>44473EXPRESSPROVINCIAL</v>
      </c>
      <c r="C15" s="42">
        <v>44473</v>
      </c>
      <c r="D15" s="102" t="s">
        <v>31</v>
      </c>
      <c r="E15" s="89" t="s">
        <v>33</v>
      </c>
      <c r="F15" s="43">
        <f ca="1">+VLOOKUP(B15,'DISPONIBILIDAD DIARIA'!A$2:N$9959,10,0)</f>
        <v>55868.012512499976</v>
      </c>
      <c r="G15" s="43"/>
      <c r="H15" s="44" t="s">
        <v>493</v>
      </c>
      <c r="I15" s="44" t="s">
        <v>31</v>
      </c>
      <c r="J15" s="110" t="s">
        <v>492</v>
      </c>
      <c r="K15" s="109">
        <v>512.16999999999996</v>
      </c>
      <c r="L15" s="20">
        <f t="shared" si="2"/>
        <v>10.243399999999999</v>
      </c>
      <c r="M15" s="20">
        <f t="shared" si="3"/>
        <v>1.2804249999999999</v>
      </c>
      <c r="N15" s="20">
        <f t="shared" si="4"/>
        <v>2.5608499999999999E-2</v>
      </c>
      <c r="O15" s="27"/>
      <c r="P15" s="39"/>
      <c r="Q15" s="77">
        <f t="shared" si="5"/>
        <v>11.549433499999999</v>
      </c>
      <c r="R15" s="78" t="e">
        <f>+VLOOKUP(C15,'DISPONIBILIDAD DIARIA'!S$2:T$27,2,0)</f>
        <v>#N/A</v>
      </c>
      <c r="S15" s="79" t="e">
        <f t="shared" si="6"/>
        <v>#N/A</v>
      </c>
    </row>
    <row r="16" spans="1:19" s="33" customFormat="1" ht="23.25" customHeight="1">
      <c r="A16" s="41">
        <v>14</v>
      </c>
      <c r="B16" s="41" t="str">
        <f t="shared" si="7"/>
        <v>44473EXPRESSPROVINCIAL</v>
      </c>
      <c r="C16" s="42">
        <v>44473</v>
      </c>
      <c r="D16" s="102" t="s">
        <v>31</v>
      </c>
      <c r="E16" s="89" t="s">
        <v>33</v>
      </c>
      <c r="F16" s="43">
        <f ca="1">+VLOOKUP(B16,'DISPONIBILIDAD DIARIA'!A$2:N$9959,10,0)</f>
        <v>55868.012512499976</v>
      </c>
      <c r="G16" s="43"/>
      <c r="H16" s="44" t="s">
        <v>494</v>
      </c>
      <c r="I16" s="44" t="s">
        <v>31</v>
      </c>
      <c r="J16" s="110" t="s">
        <v>495</v>
      </c>
      <c r="K16" s="109">
        <v>6134.01</v>
      </c>
      <c r="L16" s="20">
        <f t="shared" si="2"/>
        <v>122.68020000000001</v>
      </c>
      <c r="M16" s="20">
        <f t="shared" si="3"/>
        <v>15.335025000000002</v>
      </c>
      <c r="N16" s="20">
        <f t="shared" si="4"/>
        <v>0.30670050000000004</v>
      </c>
      <c r="O16" s="27"/>
      <c r="P16" s="39"/>
      <c r="Q16" s="77">
        <f t="shared" si="5"/>
        <v>138.32192550000002</v>
      </c>
      <c r="R16" s="78" t="e">
        <f>+VLOOKUP(C16,'DISPONIBILIDAD DIARIA'!S$2:T$27,2,0)</f>
        <v>#N/A</v>
      </c>
      <c r="S16" s="79" t="e">
        <f t="shared" si="6"/>
        <v>#N/A</v>
      </c>
    </row>
    <row r="17" spans="1:19" s="33" customFormat="1" ht="23.25" customHeight="1">
      <c r="A17" s="41">
        <v>15</v>
      </c>
      <c r="B17" s="41" t="str">
        <f>CONCATENATE(C17,D17,E17)</f>
        <v>44473EXPRESSPROVINCIAL</v>
      </c>
      <c r="C17" s="42">
        <v>44473</v>
      </c>
      <c r="D17" s="102" t="s">
        <v>31</v>
      </c>
      <c r="E17" s="89" t="s">
        <v>33</v>
      </c>
      <c r="F17" s="43">
        <f ca="1">+VLOOKUP(B17,'DISPONIBILIDAD DIARIA'!A$2:N$9959,10,0)</f>
        <v>55868.012512499976</v>
      </c>
      <c r="G17" s="43"/>
      <c r="H17" s="44" t="s">
        <v>496</v>
      </c>
      <c r="I17" s="44" t="s">
        <v>31</v>
      </c>
      <c r="J17" s="110" t="s">
        <v>112</v>
      </c>
      <c r="K17" s="109">
        <v>71.87</v>
      </c>
      <c r="L17" s="20">
        <f t="shared" si="2"/>
        <v>1.4374</v>
      </c>
      <c r="M17" s="20">
        <f t="shared" si="3"/>
        <v>0.179675</v>
      </c>
      <c r="N17" s="20">
        <f t="shared" si="4"/>
        <v>3.5934999999999999E-3</v>
      </c>
      <c r="O17" s="27"/>
      <c r="P17" s="39"/>
      <c r="Q17" s="77">
        <f t="shared" si="5"/>
        <v>1.6206685000000001</v>
      </c>
      <c r="R17" s="78" t="e">
        <f>+VLOOKUP(C17,'DISPONIBILIDAD DIARIA'!S$2:T$27,2,0)</f>
        <v>#N/A</v>
      </c>
      <c r="S17" s="79" t="e">
        <f t="shared" si="6"/>
        <v>#N/A</v>
      </c>
    </row>
    <row r="18" spans="1:19" s="33" customFormat="1" ht="23.25" customHeight="1">
      <c r="A18" s="41">
        <v>16</v>
      </c>
      <c r="B18" s="41" t="str">
        <f>CONCATENATE(C18,D18,E18)</f>
        <v>44473EXPRESSPROVINCIAL</v>
      </c>
      <c r="C18" s="42">
        <v>44473</v>
      </c>
      <c r="D18" s="102" t="s">
        <v>31</v>
      </c>
      <c r="E18" s="89" t="s">
        <v>33</v>
      </c>
      <c r="F18" s="43">
        <f ca="1">+VLOOKUP(B18,'DISPONIBILIDAD DIARIA'!A$2:N$9959,10,0)</f>
        <v>55868.012512499976</v>
      </c>
      <c r="G18" s="43"/>
      <c r="H18" s="44" t="s">
        <v>497</v>
      </c>
      <c r="I18" s="44" t="s">
        <v>31</v>
      </c>
      <c r="J18" s="111" t="s">
        <v>45</v>
      </c>
      <c r="K18" s="109">
        <v>573.77</v>
      </c>
      <c r="L18" s="20">
        <f t="shared" si="2"/>
        <v>11.4754</v>
      </c>
      <c r="M18" s="20">
        <f t="shared" si="3"/>
        <v>1.4344250000000001</v>
      </c>
      <c r="N18" s="20">
        <f t="shared" si="4"/>
        <v>2.8688500000000002E-2</v>
      </c>
      <c r="O18" s="27"/>
      <c r="P18" s="39"/>
      <c r="Q18" s="77">
        <f t="shared" si="5"/>
        <v>12.938513500000001</v>
      </c>
      <c r="R18" s="78" t="e">
        <f>+VLOOKUP(C18,'DISPONIBILIDAD DIARIA'!S$2:T$27,2,0)</f>
        <v>#N/A</v>
      </c>
      <c r="S18" s="79" t="e">
        <f t="shared" si="6"/>
        <v>#N/A</v>
      </c>
    </row>
    <row r="19" spans="1:19" s="33" customFormat="1" ht="23.25" customHeight="1">
      <c r="A19" s="41">
        <v>17</v>
      </c>
      <c r="B19" s="41" t="str">
        <f t="shared" si="7"/>
        <v>44473EXPRESSPROVINCIAL</v>
      </c>
      <c r="C19" s="42">
        <v>44473</v>
      </c>
      <c r="D19" s="102" t="s">
        <v>31</v>
      </c>
      <c r="E19" s="89" t="s">
        <v>33</v>
      </c>
      <c r="F19" s="43">
        <f ca="1">+VLOOKUP(B19,'DISPONIBILIDAD DIARIA'!A$2:N$9959,10,0)</f>
        <v>55868.012512499976</v>
      </c>
      <c r="G19" s="43"/>
      <c r="H19" s="44" t="s">
        <v>498</v>
      </c>
      <c r="I19" s="44" t="s">
        <v>31</v>
      </c>
      <c r="J19" s="111" t="s">
        <v>71</v>
      </c>
      <c r="K19" s="123">
        <v>1986.41</v>
      </c>
      <c r="L19" s="20">
        <f t="shared" si="2"/>
        <v>39.728200000000001</v>
      </c>
      <c r="M19" s="20">
        <f t="shared" si="3"/>
        <v>4.9660250000000001</v>
      </c>
      <c r="N19" s="20">
        <f t="shared" si="4"/>
        <v>9.9320500000000006E-2</v>
      </c>
      <c r="O19" s="27"/>
      <c r="P19" s="39"/>
      <c r="Q19" s="77">
        <f t="shared" si="5"/>
        <v>44.7935455</v>
      </c>
      <c r="R19" s="78" t="e">
        <f>+VLOOKUP(C19,'DISPONIBILIDAD DIARIA'!S$2:T$27,2,0)</f>
        <v>#N/A</v>
      </c>
      <c r="S19" s="79" t="e">
        <f t="shared" si="6"/>
        <v>#N/A</v>
      </c>
    </row>
    <row r="20" spans="1:19" s="33" customFormat="1" ht="23.25" customHeight="1">
      <c r="A20" s="41">
        <v>18</v>
      </c>
      <c r="B20" s="41" t="str">
        <f t="shared" si="7"/>
        <v>44473EXPRESSPROVINCIAL</v>
      </c>
      <c r="C20" s="42">
        <v>44473</v>
      </c>
      <c r="D20" s="102" t="s">
        <v>31</v>
      </c>
      <c r="E20" s="89" t="s">
        <v>33</v>
      </c>
      <c r="F20" s="43">
        <f ca="1">+VLOOKUP(B20,'DISPONIBILIDAD DIARIA'!A$2:N$9959,10,0)</f>
        <v>55868.012512499976</v>
      </c>
      <c r="G20" s="43"/>
      <c r="H20" s="44" t="s">
        <v>499</v>
      </c>
      <c r="I20" s="44" t="s">
        <v>31</v>
      </c>
      <c r="J20" s="111" t="s">
        <v>71</v>
      </c>
      <c r="K20" s="109">
        <v>26.73</v>
      </c>
      <c r="L20" s="20">
        <f t="shared" si="2"/>
        <v>0.53459999999999996</v>
      </c>
      <c r="M20" s="20">
        <f t="shared" si="3"/>
        <v>6.6824999999999996E-2</v>
      </c>
      <c r="N20" s="20">
        <f t="shared" si="4"/>
        <v>1.3365E-3</v>
      </c>
      <c r="O20" s="27"/>
      <c r="P20" s="39"/>
      <c r="Q20" s="77">
        <f t="shared" si="5"/>
        <v>0.60276149999999995</v>
      </c>
      <c r="R20" s="78" t="e">
        <f>+VLOOKUP(C20,'DISPONIBILIDAD DIARIA'!S$2:T$27,2,0)</f>
        <v>#N/A</v>
      </c>
      <c r="S20" s="79" t="e">
        <f t="shared" si="6"/>
        <v>#N/A</v>
      </c>
    </row>
    <row r="21" spans="1:19" s="33" customFormat="1" ht="23.25" customHeight="1">
      <c r="A21" s="41">
        <v>19</v>
      </c>
      <c r="B21" s="41" t="str">
        <f>CONCATENATE(C21,D21,E21)</f>
        <v>44473EXPRESSPROVINCIAL</v>
      </c>
      <c r="C21" s="42">
        <v>44473</v>
      </c>
      <c r="D21" s="102" t="s">
        <v>31</v>
      </c>
      <c r="E21" s="89" t="s">
        <v>33</v>
      </c>
      <c r="F21" s="43">
        <f ca="1">+VLOOKUP(B21,'DISPONIBILIDAD DIARIA'!A$2:N$9959,10,0)</f>
        <v>55868.012512499976</v>
      </c>
      <c r="G21" s="43"/>
      <c r="H21" s="44" t="s">
        <v>500</v>
      </c>
      <c r="I21" s="44" t="s">
        <v>31</v>
      </c>
      <c r="J21" s="111" t="s">
        <v>68</v>
      </c>
      <c r="K21" s="109">
        <v>10.16</v>
      </c>
      <c r="L21" s="20">
        <f t="shared" si="2"/>
        <v>0.20320000000000002</v>
      </c>
      <c r="M21" s="20">
        <f t="shared" si="3"/>
        <v>2.5400000000000002E-2</v>
      </c>
      <c r="N21" s="20">
        <f t="shared" si="4"/>
        <v>5.080000000000001E-4</v>
      </c>
      <c r="O21" s="27"/>
      <c r="P21" s="39"/>
      <c r="Q21" s="77">
        <f t="shared" si="5"/>
        <v>0.22910800000000003</v>
      </c>
      <c r="R21" s="78" t="e">
        <f>+VLOOKUP(C21,'DISPONIBILIDAD DIARIA'!S$2:T$27,2,0)</f>
        <v>#N/A</v>
      </c>
      <c r="S21" s="79" t="e">
        <f t="shared" si="6"/>
        <v>#N/A</v>
      </c>
    </row>
    <row r="22" spans="1:19" s="33" customFormat="1" ht="23.25" customHeight="1">
      <c r="A22" s="41">
        <v>20</v>
      </c>
      <c r="B22" s="41" t="str">
        <f>CONCATENATE(C22,D22,E22)</f>
        <v>44473EXPRESSPROVINCIAL</v>
      </c>
      <c r="C22" s="42">
        <v>44473</v>
      </c>
      <c r="D22" s="102" t="s">
        <v>31</v>
      </c>
      <c r="E22" s="89" t="s">
        <v>33</v>
      </c>
      <c r="F22" s="43">
        <f ca="1">+VLOOKUP(B22,'DISPONIBILIDAD DIARIA'!A$2:N$9959,10,0)</f>
        <v>55868.012512499976</v>
      </c>
      <c r="G22" s="43"/>
      <c r="H22" s="44" t="s">
        <v>501</v>
      </c>
      <c r="I22" s="44" t="s">
        <v>31</v>
      </c>
      <c r="J22" s="111" t="s">
        <v>46</v>
      </c>
      <c r="K22" s="109">
        <v>4270.47</v>
      </c>
      <c r="L22" s="20">
        <f t="shared" si="2"/>
        <v>85.409400000000005</v>
      </c>
      <c r="M22" s="20">
        <f t="shared" si="3"/>
        <v>10.676175000000001</v>
      </c>
      <c r="N22" s="20">
        <f t="shared" si="4"/>
        <v>0.2135235</v>
      </c>
      <c r="O22" s="27"/>
      <c r="P22" s="39"/>
      <c r="Q22" s="77">
        <f t="shared" si="5"/>
        <v>96.299098499999999</v>
      </c>
      <c r="R22" s="78" t="e">
        <f>+VLOOKUP(C22,'DISPONIBILIDAD DIARIA'!S$2:T$27,2,0)</f>
        <v>#N/A</v>
      </c>
      <c r="S22" s="79" t="e">
        <f t="shared" si="6"/>
        <v>#N/A</v>
      </c>
    </row>
    <row r="23" spans="1:19" s="33" customFormat="1" ht="23.25" customHeight="1">
      <c r="A23" s="41">
        <v>21</v>
      </c>
      <c r="B23" s="41" t="str">
        <f t="shared" si="7"/>
        <v>44473EXPRESSPROVINCIAL</v>
      </c>
      <c r="C23" s="42">
        <v>44473</v>
      </c>
      <c r="D23" s="102" t="s">
        <v>31</v>
      </c>
      <c r="E23" s="89" t="s">
        <v>33</v>
      </c>
      <c r="F23" s="43">
        <f ca="1">+VLOOKUP(B23,'DISPONIBILIDAD DIARIA'!A$2:N$9959,10,0)</f>
        <v>55868.012512499976</v>
      </c>
      <c r="G23" s="43"/>
      <c r="H23" s="44" t="s">
        <v>502</v>
      </c>
      <c r="I23" s="44" t="s">
        <v>31</v>
      </c>
      <c r="J23" s="110" t="s">
        <v>7</v>
      </c>
      <c r="K23" s="109">
        <v>607.78</v>
      </c>
      <c r="L23" s="20">
        <f t="shared" si="2"/>
        <v>12.1556</v>
      </c>
      <c r="M23" s="20">
        <f t="shared" si="3"/>
        <v>1.51945</v>
      </c>
      <c r="N23" s="20">
        <f t="shared" si="4"/>
        <v>3.0388999999999999E-2</v>
      </c>
      <c r="O23" s="27"/>
      <c r="P23" s="39"/>
      <c r="Q23" s="77">
        <f t="shared" si="5"/>
        <v>13.705438999999998</v>
      </c>
      <c r="R23" s="78" t="e">
        <f>+VLOOKUP(C23,'DISPONIBILIDAD DIARIA'!S$2:T$27,2,0)</f>
        <v>#N/A</v>
      </c>
      <c r="S23" s="79" t="e">
        <f t="shared" si="6"/>
        <v>#N/A</v>
      </c>
    </row>
    <row r="24" spans="1:19" s="33" customFormat="1" ht="23.25" customHeight="1">
      <c r="A24" s="41">
        <v>22</v>
      </c>
      <c r="B24" s="41" t="str">
        <f t="shared" si="7"/>
        <v>44473EXPRESSPROVINCIAL</v>
      </c>
      <c r="C24" s="42">
        <v>44473</v>
      </c>
      <c r="D24" s="102" t="s">
        <v>31</v>
      </c>
      <c r="E24" s="89" t="s">
        <v>33</v>
      </c>
      <c r="F24" s="43">
        <f ca="1">+VLOOKUP(B24,'DISPONIBILIDAD DIARIA'!A$2:N$9959,10,0)</f>
        <v>55868.012512499976</v>
      </c>
      <c r="G24" s="43"/>
      <c r="H24" s="44" t="s">
        <v>504</v>
      </c>
      <c r="I24" s="44" t="s">
        <v>31</v>
      </c>
      <c r="J24" s="110" t="s">
        <v>503</v>
      </c>
      <c r="K24" s="109">
        <v>867.29</v>
      </c>
      <c r="L24" s="20">
        <f t="shared" si="2"/>
        <v>17.345800000000001</v>
      </c>
      <c r="M24" s="20">
        <f t="shared" si="3"/>
        <v>2.1682250000000001</v>
      </c>
      <c r="N24" s="20">
        <f t="shared" si="4"/>
        <v>4.33645E-2</v>
      </c>
      <c r="O24" s="27"/>
      <c r="P24" s="39"/>
      <c r="Q24" s="77">
        <f t="shared" si="5"/>
        <v>19.557389499999999</v>
      </c>
      <c r="R24" s="78" t="e">
        <f>+VLOOKUP(C24,'DISPONIBILIDAD DIARIA'!S$2:T$27,2,0)</f>
        <v>#N/A</v>
      </c>
      <c r="S24" s="79" t="e">
        <f t="shared" si="6"/>
        <v>#N/A</v>
      </c>
    </row>
    <row r="25" spans="1:19" s="33" customFormat="1" ht="23.25" customHeight="1">
      <c r="A25" s="41">
        <v>23</v>
      </c>
      <c r="B25" s="41" t="str">
        <f t="shared" si="7"/>
        <v>44473EXPRESSPROVINCIAL</v>
      </c>
      <c r="C25" s="42">
        <v>44473</v>
      </c>
      <c r="D25" s="102" t="s">
        <v>31</v>
      </c>
      <c r="E25" s="89" t="s">
        <v>33</v>
      </c>
      <c r="F25" s="43">
        <f ca="1">+VLOOKUP(B25,'DISPONIBILIDAD DIARIA'!A$2:N$9959,10,0)</f>
        <v>55868.012512499976</v>
      </c>
      <c r="G25" s="43"/>
      <c r="H25" s="44" t="s">
        <v>506</v>
      </c>
      <c r="I25" s="44" t="s">
        <v>31</v>
      </c>
      <c r="J25" s="110" t="s">
        <v>505</v>
      </c>
      <c r="K25" s="109">
        <v>523.85</v>
      </c>
      <c r="L25" s="20">
        <f t="shared" si="2"/>
        <v>10.477</v>
      </c>
      <c r="M25" s="20">
        <f t="shared" si="3"/>
        <v>1.309625</v>
      </c>
      <c r="N25" s="20">
        <f t="shared" si="4"/>
        <v>2.6192500000000001E-2</v>
      </c>
      <c r="O25" s="27"/>
      <c r="P25" s="39"/>
      <c r="Q25" s="77">
        <f t="shared" si="5"/>
        <v>11.812817500000001</v>
      </c>
      <c r="R25" s="78" t="e">
        <f>+VLOOKUP(C25,'DISPONIBILIDAD DIARIA'!S$2:T$27,2,0)</f>
        <v>#N/A</v>
      </c>
      <c r="S25" s="79" t="e">
        <f t="shared" si="6"/>
        <v>#N/A</v>
      </c>
    </row>
    <row r="26" spans="1:19" s="33" customFormat="1" ht="23.25" customHeight="1">
      <c r="A26" s="41">
        <v>24</v>
      </c>
      <c r="B26" s="41" t="str">
        <f t="shared" si="7"/>
        <v>44473EXPRESSPROVINCIAL</v>
      </c>
      <c r="C26" s="42">
        <v>44473</v>
      </c>
      <c r="D26" s="102" t="s">
        <v>31</v>
      </c>
      <c r="E26" s="89" t="s">
        <v>33</v>
      </c>
      <c r="F26" s="43">
        <f ca="1">+VLOOKUP(B26,'DISPONIBILIDAD DIARIA'!A$2:N$9959,10,0)</f>
        <v>55868.012512499976</v>
      </c>
      <c r="G26" s="43"/>
      <c r="H26" s="44" t="s">
        <v>507</v>
      </c>
      <c r="I26" s="44" t="s">
        <v>31</v>
      </c>
      <c r="J26" s="110" t="s">
        <v>508</v>
      </c>
      <c r="K26" s="109">
        <v>954.68</v>
      </c>
      <c r="L26" s="20">
        <f t="shared" si="2"/>
        <v>19.093599999999999</v>
      </c>
      <c r="M26" s="20">
        <f t="shared" si="3"/>
        <v>2.3866999999999998</v>
      </c>
      <c r="N26" s="20">
        <f t="shared" si="4"/>
        <v>4.7733999999999999E-2</v>
      </c>
      <c r="O26" s="27"/>
      <c r="P26" s="39"/>
      <c r="Q26" s="77">
        <f t="shared" si="5"/>
        <v>21.528033999999998</v>
      </c>
      <c r="R26" s="78" t="e">
        <f>+VLOOKUP(C26,'DISPONIBILIDAD DIARIA'!S$2:T$27,2,0)</f>
        <v>#N/A</v>
      </c>
      <c r="S26" s="79" t="e">
        <f t="shared" si="6"/>
        <v>#N/A</v>
      </c>
    </row>
    <row r="27" spans="1:19" s="33" customFormat="1" ht="23.25" customHeight="1">
      <c r="A27" s="41">
        <v>25</v>
      </c>
      <c r="B27" s="41" t="str">
        <f t="shared" si="7"/>
        <v>44473EXPRESSPROVINCIAL</v>
      </c>
      <c r="C27" s="42">
        <v>44473</v>
      </c>
      <c r="D27" s="102" t="s">
        <v>31</v>
      </c>
      <c r="E27" s="89" t="s">
        <v>33</v>
      </c>
      <c r="F27" s="43">
        <f ca="1">+VLOOKUP(B27,'DISPONIBILIDAD DIARIA'!A$2:N$9959,10,0)</f>
        <v>55868.012512499976</v>
      </c>
      <c r="G27" s="43"/>
      <c r="H27" s="44" t="s">
        <v>511</v>
      </c>
      <c r="I27" s="44" t="s">
        <v>510</v>
      </c>
      <c r="J27" s="110" t="s">
        <v>509</v>
      </c>
      <c r="K27" s="109">
        <v>1337.6</v>
      </c>
      <c r="L27" s="20">
        <f t="shared" si="2"/>
        <v>26.751999999999999</v>
      </c>
      <c r="M27" s="20">
        <f t="shared" si="3"/>
        <v>3.3439999999999999</v>
      </c>
      <c r="N27" s="20">
        <f t="shared" si="4"/>
        <v>6.6879999999999995E-2</v>
      </c>
      <c r="O27" s="27"/>
      <c r="P27" s="39"/>
      <c r="Q27" s="77">
        <f t="shared" si="5"/>
        <v>30.162880000000001</v>
      </c>
      <c r="R27" s="78" t="e">
        <f>+VLOOKUP(C27,'DISPONIBILIDAD DIARIA'!S$2:T$27,2,0)</f>
        <v>#N/A</v>
      </c>
      <c r="S27" s="79" t="e">
        <f t="shared" si="6"/>
        <v>#N/A</v>
      </c>
    </row>
    <row r="28" spans="1:19" s="33" customFormat="1" ht="23.25" customHeight="1">
      <c r="A28" s="41">
        <v>26</v>
      </c>
      <c r="B28" s="41" t="str">
        <f t="shared" si="7"/>
        <v>44473EXPRESSPROVINCIAL</v>
      </c>
      <c r="C28" s="42">
        <v>44473</v>
      </c>
      <c r="D28" s="102" t="s">
        <v>31</v>
      </c>
      <c r="E28" s="89" t="s">
        <v>33</v>
      </c>
      <c r="F28" s="43">
        <f ca="1">+VLOOKUP(B28,'DISPONIBILIDAD DIARIA'!A$2:N$9959,10,0)</f>
        <v>55868.012512499976</v>
      </c>
      <c r="G28" s="43"/>
      <c r="H28" s="44" t="s">
        <v>513</v>
      </c>
      <c r="I28" s="44"/>
      <c r="J28" s="111" t="s">
        <v>512</v>
      </c>
      <c r="K28" s="109">
        <v>1000</v>
      </c>
      <c r="L28" s="20">
        <f t="shared" si="2"/>
        <v>20</v>
      </c>
      <c r="M28" s="20">
        <f t="shared" si="3"/>
        <v>2.5</v>
      </c>
      <c r="N28" s="20">
        <f t="shared" si="4"/>
        <v>0.05</v>
      </c>
      <c r="O28" s="27"/>
      <c r="P28" s="39"/>
      <c r="Q28" s="77">
        <f t="shared" si="5"/>
        <v>22.55</v>
      </c>
      <c r="R28" s="78" t="e">
        <f>+VLOOKUP(C28,'DISPONIBILIDAD DIARIA'!S$2:T$27,2,0)</f>
        <v>#N/A</v>
      </c>
      <c r="S28" s="79" t="e">
        <f t="shared" si="6"/>
        <v>#N/A</v>
      </c>
    </row>
    <row r="29" spans="1:19" s="33" customFormat="1" ht="23.25" customHeight="1">
      <c r="A29" s="41">
        <v>27</v>
      </c>
      <c r="B29" s="41" t="str">
        <f t="shared" si="7"/>
        <v>44473EXPRESSPROVINCIAL</v>
      </c>
      <c r="C29" s="42">
        <v>44473</v>
      </c>
      <c r="D29" s="102" t="s">
        <v>31</v>
      </c>
      <c r="E29" s="89" t="s">
        <v>33</v>
      </c>
      <c r="F29" s="43">
        <f ca="1">+VLOOKUP(B29,'DISPONIBILIDAD DIARIA'!A$2:N$9959,10,0)</f>
        <v>55868.012512499976</v>
      </c>
      <c r="G29" s="43"/>
      <c r="H29" s="44"/>
      <c r="I29" s="44" t="s">
        <v>31</v>
      </c>
      <c r="J29" s="110" t="s">
        <v>514</v>
      </c>
      <c r="K29" s="109">
        <v>22.1</v>
      </c>
      <c r="L29" s="20">
        <f t="shared" si="2"/>
        <v>0.44200000000000006</v>
      </c>
      <c r="M29" s="20">
        <f t="shared" si="3"/>
        <v>5.5250000000000007E-2</v>
      </c>
      <c r="N29" s="20">
        <f t="shared" si="4"/>
        <v>1.1050000000000001E-3</v>
      </c>
      <c r="O29" s="27"/>
      <c r="P29" s="39"/>
      <c r="Q29" s="77">
        <f t="shared" si="5"/>
        <v>0.4983550000000001</v>
      </c>
      <c r="R29" s="78" t="e">
        <f>+VLOOKUP(C29,'DISPONIBILIDAD DIARIA'!S$2:T$27,2,0)</f>
        <v>#N/A</v>
      </c>
      <c r="S29" s="79" t="e">
        <f t="shared" si="6"/>
        <v>#N/A</v>
      </c>
    </row>
    <row r="30" spans="1:19" s="33" customFormat="1" ht="23.25" customHeight="1">
      <c r="A30" s="41">
        <v>28</v>
      </c>
      <c r="B30" s="41" t="str">
        <f t="shared" si="7"/>
        <v>44473EXPRESSPROVINCIAL</v>
      </c>
      <c r="C30" s="42">
        <v>44473</v>
      </c>
      <c r="D30" s="102" t="s">
        <v>31</v>
      </c>
      <c r="E30" s="89" t="s">
        <v>33</v>
      </c>
      <c r="F30" s="43">
        <f ca="1">+VLOOKUP(B30,'DISPONIBILIDAD DIARIA'!A$2:N$9959,10,0)</f>
        <v>55868.012512499976</v>
      </c>
      <c r="G30" s="43"/>
      <c r="H30" s="44" t="s">
        <v>515</v>
      </c>
      <c r="I30" s="44" t="s">
        <v>31</v>
      </c>
      <c r="J30" s="110" t="s">
        <v>516</v>
      </c>
      <c r="K30" s="109">
        <v>1226.24</v>
      </c>
      <c r="L30" s="20">
        <f t="shared" si="2"/>
        <v>24.524799999999999</v>
      </c>
      <c r="M30" s="20">
        <f t="shared" si="3"/>
        <v>3.0655999999999999</v>
      </c>
      <c r="N30" s="20">
        <f t="shared" si="4"/>
        <v>6.1311999999999998E-2</v>
      </c>
      <c r="O30" s="27"/>
      <c r="P30" s="39"/>
      <c r="Q30" s="77">
        <f t="shared" si="5"/>
        <v>27.651712</v>
      </c>
      <c r="R30" s="78" t="e">
        <f>+VLOOKUP(C30,'DISPONIBILIDAD DIARIA'!S$2:T$27,2,0)</f>
        <v>#N/A</v>
      </c>
      <c r="S30" s="79" t="e">
        <f t="shared" si="6"/>
        <v>#N/A</v>
      </c>
    </row>
    <row r="31" spans="1:19" s="33" customFormat="1" ht="23.25" customHeight="1">
      <c r="A31" s="41">
        <v>29</v>
      </c>
      <c r="B31" s="41" t="str">
        <f t="shared" si="7"/>
        <v>44473EXPRESSPROVINCIAL</v>
      </c>
      <c r="C31" s="42">
        <v>44473</v>
      </c>
      <c r="D31" s="102" t="s">
        <v>31</v>
      </c>
      <c r="E31" s="89" t="s">
        <v>33</v>
      </c>
      <c r="F31" s="43">
        <f ca="1">+VLOOKUP(B31,'DISPONIBILIDAD DIARIA'!A$2:N$9959,10,0)</f>
        <v>55868.012512499976</v>
      </c>
      <c r="G31" s="43"/>
      <c r="H31" s="44" t="s">
        <v>518</v>
      </c>
      <c r="I31" s="44" t="s">
        <v>31</v>
      </c>
      <c r="J31" s="111" t="s">
        <v>517</v>
      </c>
      <c r="K31" s="109">
        <v>7097.16</v>
      </c>
      <c r="L31" s="20">
        <f t="shared" si="2"/>
        <v>141.94319999999999</v>
      </c>
      <c r="M31" s="20">
        <f t="shared" si="3"/>
        <v>17.742899999999999</v>
      </c>
      <c r="N31" s="20">
        <f t="shared" si="4"/>
        <v>0.35485800000000001</v>
      </c>
      <c r="O31" s="27"/>
      <c r="P31" s="39"/>
      <c r="Q31" s="77">
        <f t="shared" si="5"/>
        <v>160.04095799999999</v>
      </c>
      <c r="R31" s="78" t="e">
        <f>+VLOOKUP(C31,'DISPONIBILIDAD DIARIA'!S$2:T$27,2,0)</f>
        <v>#N/A</v>
      </c>
      <c r="S31" s="79" t="e">
        <f t="shared" si="6"/>
        <v>#N/A</v>
      </c>
    </row>
    <row r="32" spans="1:19" s="33" customFormat="1" ht="23.25" customHeight="1">
      <c r="A32" s="41">
        <v>30</v>
      </c>
      <c r="B32" s="41" t="str">
        <f t="shared" si="7"/>
        <v>44473EXPRESSPROVINCIAL</v>
      </c>
      <c r="C32" s="42">
        <v>44473</v>
      </c>
      <c r="D32" s="102" t="s">
        <v>31</v>
      </c>
      <c r="E32" s="89" t="s">
        <v>33</v>
      </c>
      <c r="F32" s="43">
        <f ca="1">+VLOOKUP(B32,'DISPONIBILIDAD DIARIA'!A$2:N$9959,10,0)</f>
        <v>55868.012512499976</v>
      </c>
      <c r="G32" s="43"/>
      <c r="H32" s="44" t="s">
        <v>519</v>
      </c>
      <c r="I32" s="44" t="s">
        <v>31</v>
      </c>
      <c r="J32" s="110" t="s">
        <v>503</v>
      </c>
      <c r="K32" s="109">
        <v>1585.69</v>
      </c>
      <c r="L32" s="20">
        <f t="shared" si="2"/>
        <v>31.713800000000003</v>
      </c>
      <c r="M32" s="20">
        <f t="shared" si="3"/>
        <v>3.9642250000000003</v>
      </c>
      <c r="N32" s="20">
        <f t="shared" si="4"/>
        <v>7.9284500000000008E-2</v>
      </c>
      <c r="O32" s="27"/>
      <c r="P32" s="39"/>
      <c r="Q32" s="77">
        <f t="shared" si="5"/>
        <v>35.757309500000005</v>
      </c>
      <c r="R32" s="78" t="e">
        <f>+VLOOKUP(C32,'DISPONIBILIDAD DIARIA'!S$2:T$27,2,0)</f>
        <v>#N/A</v>
      </c>
      <c r="S32" s="79" t="e">
        <f t="shared" si="6"/>
        <v>#N/A</v>
      </c>
    </row>
    <row r="33" spans="1:19" s="33" customFormat="1" ht="23.25" customHeight="1">
      <c r="A33" s="41">
        <v>31</v>
      </c>
      <c r="B33" s="41" t="str">
        <f t="shared" si="7"/>
        <v>44473EXPRESSPROVINCIAL</v>
      </c>
      <c r="C33" s="42">
        <v>44473</v>
      </c>
      <c r="D33" s="102" t="s">
        <v>31</v>
      </c>
      <c r="E33" s="89" t="s">
        <v>33</v>
      </c>
      <c r="F33" s="43">
        <f ca="1">+VLOOKUP(B33,'DISPONIBILIDAD DIARIA'!A$2:N$9959,10,0)</f>
        <v>55868.012512499976</v>
      </c>
      <c r="G33" s="43"/>
      <c r="H33" s="44" t="s">
        <v>521</v>
      </c>
      <c r="I33" s="44" t="s">
        <v>31</v>
      </c>
      <c r="J33" s="110" t="s">
        <v>520</v>
      </c>
      <c r="K33" s="109">
        <v>633.88</v>
      </c>
      <c r="L33" s="20">
        <f t="shared" si="2"/>
        <v>12.6776</v>
      </c>
      <c r="M33" s="20">
        <f t="shared" si="3"/>
        <v>1.5847</v>
      </c>
      <c r="N33" s="20">
        <f t="shared" si="4"/>
        <v>3.1694E-2</v>
      </c>
      <c r="O33" s="27"/>
      <c r="P33" s="39"/>
      <c r="Q33" s="77">
        <f t="shared" si="5"/>
        <v>14.293994</v>
      </c>
      <c r="R33" s="78" t="e">
        <f>+VLOOKUP(C33,'DISPONIBILIDAD DIARIA'!S$2:T$27,2,0)</f>
        <v>#N/A</v>
      </c>
      <c r="S33" s="79" t="e">
        <f t="shared" si="6"/>
        <v>#N/A</v>
      </c>
    </row>
    <row r="34" spans="1:19" s="33" customFormat="1" ht="23.25" customHeight="1">
      <c r="A34" s="41">
        <v>32</v>
      </c>
      <c r="B34" s="41" t="str">
        <f t="shared" si="7"/>
        <v>44473EXPRESSPROVINCIAL</v>
      </c>
      <c r="C34" s="42">
        <v>44473</v>
      </c>
      <c r="D34" s="102" t="s">
        <v>31</v>
      </c>
      <c r="E34" s="89" t="s">
        <v>33</v>
      </c>
      <c r="F34" s="43">
        <f ca="1">+VLOOKUP(B34,'DISPONIBILIDAD DIARIA'!A$2:N$9959,10,0)</f>
        <v>55868.012512499976</v>
      </c>
      <c r="G34" s="43"/>
      <c r="H34" s="44" t="s">
        <v>522</v>
      </c>
      <c r="I34" s="44" t="s">
        <v>31</v>
      </c>
      <c r="J34" s="111" t="s">
        <v>191</v>
      </c>
      <c r="K34" s="109">
        <v>11428.26</v>
      </c>
      <c r="L34" s="20">
        <f t="shared" si="2"/>
        <v>228.5652</v>
      </c>
      <c r="M34" s="20">
        <f t="shared" si="3"/>
        <v>28.570650000000001</v>
      </c>
      <c r="N34" s="20">
        <f t="shared" si="4"/>
        <v>0.57141300000000006</v>
      </c>
      <c r="O34" s="27"/>
      <c r="P34" s="39"/>
      <c r="Q34" s="77">
        <f t="shared" si="5"/>
        <v>257.70726300000001</v>
      </c>
      <c r="R34" s="78" t="e">
        <f>+VLOOKUP(C34,'DISPONIBILIDAD DIARIA'!S$2:T$27,2,0)</f>
        <v>#N/A</v>
      </c>
      <c r="S34" s="79" t="e">
        <f t="shared" si="6"/>
        <v>#N/A</v>
      </c>
    </row>
    <row r="35" spans="1:19" s="33" customFormat="1" ht="23.25" customHeight="1">
      <c r="A35" s="41">
        <v>33</v>
      </c>
      <c r="B35" s="41" t="str">
        <f t="shared" si="7"/>
        <v>44473EXPRESSPROVINCIAL</v>
      </c>
      <c r="C35" s="42">
        <v>44473</v>
      </c>
      <c r="D35" s="102" t="s">
        <v>31</v>
      </c>
      <c r="E35" s="89" t="s">
        <v>33</v>
      </c>
      <c r="F35" s="43">
        <f ca="1">+VLOOKUP(B35,'DISPONIBILIDAD DIARIA'!A$2:N$9959,10,0)</f>
        <v>55868.012512499976</v>
      </c>
      <c r="G35" s="43"/>
      <c r="H35" s="44" t="s">
        <v>523</v>
      </c>
      <c r="I35" s="44" t="s">
        <v>31</v>
      </c>
      <c r="J35" s="111" t="s">
        <v>524</v>
      </c>
      <c r="K35" s="109">
        <v>419.37</v>
      </c>
      <c r="L35" s="20">
        <f t="shared" si="2"/>
        <v>8.3873999999999995</v>
      </c>
      <c r="M35" s="20">
        <f t="shared" si="3"/>
        <v>1.0484249999999999</v>
      </c>
      <c r="N35" s="20">
        <f t="shared" si="4"/>
        <v>2.0968499999999998E-2</v>
      </c>
      <c r="O35" s="27"/>
      <c r="P35" s="39"/>
      <c r="Q35" s="77">
        <f t="shared" si="5"/>
        <v>9.4567934999999999</v>
      </c>
      <c r="R35" s="78" t="e">
        <f>+VLOOKUP(C35,'DISPONIBILIDAD DIARIA'!S$2:T$27,2,0)</f>
        <v>#N/A</v>
      </c>
      <c r="S35" s="79" t="e">
        <f t="shared" si="6"/>
        <v>#N/A</v>
      </c>
    </row>
    <row r="36" spans="1:19" s="33" customFormat="1" ht="23.25" customHeight="1">
      <c r="A36" s="41">
        <v>34</v>
      </c>
      <c r="B36" s="41" t="str">
        <f t="shared" si="7"/>
        <v>44473EXPRESSPROVINCIAL</v>
      </c>
      <c r="C36" s="42">
        <v>44473</v>
      </c>
      <c r="D36" s="102" t="s">
        <v>31</v>
      </c>
      <c r="E36" s="89" t="s">
        <v>33</v>
      </c>
      <c r="F36" s="43">
        <f ca="1">+VLOOKUP(B36,'DISPONIBILIDAD DIARIA'!A$2:N$9959,10,0)</f>
        <v>55868.012512499976</v>
      </c>
      <c r="G36" s="43"/>
      <c r="H36" s="44" t="s">
        <v>525</v>
      </c>
      <c r="I36" s="44" t="s">
        <v>31</v>
      </c>
      <c r="J36" s="111" t="s">
        <v>489</v>
      </c>
      <c r="K36" s="109">
        <v>1939.4</v>
      </c>
      <c r="L36" s="20">
        <f t="shared" si="2"/>
        <v>38.788000000000004</v>
      </c>
      <c r="M36" s="20">
        <f t="shared" si="3"/>
        <v>4.8485000000000005</v>
      </c>
      <c r="N36" s="20">
        <f t="shared" si="4"/>
        <v>9.6970000000000015E-2</v>
      </c>
      <c r="O36" s="27"/>
      <c r="P36" s="39"/>
      <c r="Q36" s="77">
        <f t="shared" si="5"/>
        <v>43.733470000000004</v>
      </c>
      <c r="R36" s="78" t="e">
        <f>+VLOOKUP(C36,'DISPONIBILIDAD DIARIA'!S$2:T$27,2,0)</f>
        <v>#N/A</v>
      </c>
      <c r="S36" s="79" t="e">
        <f t="shared" si="6"/>
        <v>#N/A</v>
      </c>
    </row>
    <row r="37" spans="1:19" s="33" customFormat="1" ht="23.25" customHeight="1">
      <c r="A37" s="41">
        <v>35</v>
      </c>
      <c r="B37" s="41" t="str">
        <f t="shared" si="7"/>
        <v>44473EXPRESSPROVINCIAL</v>
      </c>
      <c r="C37" s="42">
        <v>44473</v>
      </c>
      <c r="D37" s="102" t="s">
        <v>31</v>
      </c>
      <c r="E37" s="89" t="s">
        <v>33</v>
      </c>
      <c r="F37" s="43">
        <f ca="1">+VLOOKUP(B37,'DISPONIBILIDAD DIARIA'!A$2:N$9959,10,0)</f>
        <v>55868.012512499976</v>
      </c>
      <c r="G37" s="43"/>
      <c r="H37" s="44" t="s">
        <v>526</v>
      </c>
      <c r="I37" s="44" t="s">
        <v>31</v>
      </c>
      <c r="J37" s="111" t="s">
        <v>527</v>
      </c>
      <c r="K37" s="109">
        <v>1628.65</v>
      </c>
      <c r="L37" s="20">
        <f t="shared" si="2"/>
        <v>32.573</v>
      </c>
      <c r="M37" s="20">
        <f t="shared" si="3"/>
        <v>4.071625</v>
      </c>
      <c r="N37" s="20">
        <f t="shared" si="4"/>
        <v>8.1432500000000005E-2</v>
      </c>
      <c r="O37" s="27"/>
      <c r="P37" s="39"/>
      <c r="Q37" s="77">
        <f t="shared" si="5"/>
        <v>36.726057499999996</v>
      </c>
      <c r="R37" s="78" t="e">
        <f>+VLOOKUP(C37,'DISPONIBILIDAD DIARIA'!S$2:T$27,2,0)</f>
        <v>#N/A</v>
      </c>
      <c r="S37" s="79" t="e">
        <f t="shared" si="6"/>
        <v>#N/A</v>
      </c>
    </row>
    <row r="38" spans="1:19" s="33" customFormat="1" ht="23.25" customHeight="1">
      <c r="A38" s="41">
        <v>36</v>
      </c>
      <c r="B38" s="41" t="str">
        <f t="shared" si="7"/>
        <v>44473EXPRESSPROVINCIAL</v>
      </c>
      <c r="C38" s="42">
        <v>44473</v>
      </c>
      <c r="D38" s="102" t="s">
        <v>31</v>
      </c>
      <c r="E38" s="89" t="s">
        <v>33</v>
      </c>
      <c r="F38" s="43">
        <f ca="1">+VLOOKUP(B38,'DISPONIBILIDAD DIARIA'!A$2:N$9959,10,0)</f>
        <v>55868.012512499976</v>
      </c>
      <c r="G38" s="43"/>
      <c r="H38" s="44"/>
      <c r="I38" s="44" t="s">
        <v>31</v>
      </c>
      <c r="J38" s="108" t="s">
        <v>528</v>
      </c>
      <c r="K38" s="109">
        <v>5.0999999999999996</v>
      </c>
      <c r="L38" s="20">
        <f t="shared" si="2"/>
        <v>0.10199999999999999</v>
      </c>
      <c r="M38" s="20">
        <f t="shared" si="3"/>
        <v>1.2749999999999999E-2</v>
      </c>
      <c r="N38" s="20">
        <f t="shared" si="4"/>
        <v>2.5499999999999996E-4</v>
      </c>
      <c r="O38" s="27"/>
      <c r="P38" s="39"/>
      <c r="Q38" s="77">
        <f t="shared" si="5"/>
        <v>0.115005</v>
      </c>
      <c r="R38" s="78" t="e">
        <f>+VLOOKUP(C38,'DISPONIBILIDAD DIARIA'!S$2:T$27,2,0)</f>
        <v>#N/A</v>
      </c>
      <c r="S38" s="79" t="e">
        <f t="shared" si="6"/>
        <v>#N/A</v>
      </c>
    </row>
    <row r="39" spans="1:19" s="33" customFormat="1" ht="23.25" customHeight="1">
      <c r="A39" s="41">
        <v>37</v>
      </c>
      <c r="B39" s="41" t="str">
        <f t="shared" si="7"/>
        <v>44473EXPRESSPROVINCIAL</v>
      </c>
      <c r="C39" s="42">
        <v>44473</v>
      </c>
      <c r="D39" s="102" t="s">
        <v>31</v>
      </c>
      <c r="E39" s="89" t="s">
        <v>33</v>
      </c>
      <c r="F39" s="43">
        <f ca="1">+VLOOKUP(B39,'DISPONIBILIDAD DIARIA'!A$2:N$9959,10,0)</f>
        <v>55868.012512499976</v>
      </c>
      <c r="G39" s="43"/>
      <c r="H39" s="44"/>
      <c r="I39" s="44" t="s">
        <v>31</v>
      </c>
      <c r="J39" s="111" t="s">
        <v>529</v>
      </c>
      <c r="K39" s="109">
        <v>2.5499999999999998</v>
      </c>
      <c r="L39" s="20">
        <f t="shared" si="2"/>
        <v>5.0999999999999997E-2</v>
      </c>
      <c r="M39" s="20">
        <f t="shared" si="3"/>
        <v>6.3749999999999996E-3</v>
      </c>
      <c r="N39" s="20">
        <f t="shared" si="4"/>
        <v>1.2749999999999998E-4</v>
      </c>
      <c r="O39" s="27"/>
      <c r="P39" s="39"/>
      <c r="Q39" s="77">
        <f t="shared" si="5"/>
        <v>5.7502499999999998E-2</v>
      </c>
      <c r="R39" s="78" t="e">
        <f>+VLOOKUP(C39,'DISPONIBILIDAD DIARIA'!S$2:T$27,2,0)</f>
        <v>#N/A</v>
      </c>
      <c r="S39" s="79" t="e">
        <f t="shared" si="6"/>
        <v>#N/A</v>
      </c>
    </row>
    <row r="40" spans="1:19" s="33" customFormat="1" ht="23.25" customHeight="1">
      <c r="A40" s="41">
        <v>38</v>
      </c>
      <c r="B40" s="41" t="str">
        <f t="shared" si="7"/>
        <v>44473EXPRESSPROVINCIAL</v>
      </c>
      <c r="C40" s="42">
        <v>44473</v>
      </c>
      <c r="D40" s="102" t="s">
        <v>31</v>
      </c>
      <c r="E40" s="89" t="s">
        <v>33</v>
      </c>
      <c r="F40" s="43">
        <f ca="1">+VLOOKUP(B40,'DISPONIBILIDAD DIARIA'!A$2:N$9959,10,0)</f>
        <v>55868.012512499976</v>
      </c>
      <c r="G40" s="43"/>
      <c r="H40" s="44" t="s">
        <v>530</v>
      </c>
      <c r="I40" s="44" t="s">
        <v>31</v>
      </c>
      <c r="J40" s="111" t="s">
        <v>32</v>
      </c>
      <c r="K40" s="109">
        <v>401.65</v>
      </c>
      <c r="L40" s="20">
        <f t="shared" si="2"/>
        <v>8.0329999999999995</v>
      </c>
      <c r="M40" s="20">
        <f t="shared" si="3"/>
        <v>1.0041249999999999</v>
      </c>
      <c r="N40" s="20">
        <f t="shared" si="4"/>
        <v>2.00825E-2</v>
      </c>
      <c r="O40" s="27"/>
      <c r="P40" s="39"/>
      <c r="Q40" s="77">
        <f t="shared" si="5"/>
        <v>9.0572074999999987</v>
      </c>
      <c r="R40" s="78" t="e">
        <f>+VLOOKUP(C40,'DISPONIBILIDAD DIARIA'!S$2:T$27,2,0)</f>
        <v>#N/A</v>
      </c>
      <c r="S40" s="79" t="e">
        <f t="shared" si="6"/>
        <v>#N/A</v>
      </c>
    </row>
    <row r="41" spans="1:19" s="33" customFormat="1" ht="23.25" customHeight="1">
      <c r="A41" s="41">
        <v>39</v>
      </c>
      <c r="B41" s="41" t="str">
        <f t="shared" si="7"/>
        <v>44473EXPRESSPROVINCIAL</v>
      </c>
      <c r="C41" s="42">
        <v>44473</v>
      </c>
      <c r="D41" s="102" t="s">
        <v>31</v>
      </c>
      <c r="E41" s="89" t="s">
        <v>33</v>
      </c>
      <c r="F41" s="43">
        <f ca="1">+VLOOKUP(B41,'DISPONIBILIDAD DIARIA'!A$2:N$9959,10,0)</f>
        <v>55868.012512499976</v>
      </c>
      <c r="G41" s="43"/>
      <c r="H41" s="44" t="s">
        <v>532</v>
      </c>
      <c r="I41" s="44" t="s">
        <v>31</v>
      </c>
      <c r="J41" s="110" t="s">
        <v>531</v>
      </c>
      <c r="K41" s="109">
        <v>241.6</v>
      </c>
      <c r="L41" s="20">
        <f t="shared" si="2"/>
        <v>4.8319999999999999</v>
      </c>
      <c r="M41" s="20">
        <f t="shared" si="3"/>
        <v>0.60399999999999998</v>
      </c>
      <c r="N41" s="20">
        <f t="shared" si="4"/>
        <v>1.208E-2</v>
      </c>
      <c r="O41" s="27"/>
      <c r="P41" s="39"/>
      <c r="Q41" s="77">
        <f t="shared" si="5"/>
        <v>5.44808</v>
      </c>
      <c r="R41" s="78" t="e">
        <f>+VLOOKUP(C41,'DISPONIBILIDAD DIARIA'!S$2:T$27,2,0)</f>
        <v>#N/A</v>
      </c>
      <c r="S41" s="79" t="e">
        <f t="shared" si="6"/>
        <v>#N/A</v>
      </c>
    </row>
    <row r="42" spans="1:19" s="33" customFormat="1" ht="23.25" customHeight="1">
      <c r="A42" s="41">
        <v>40</v>
      </c>
      <c r="B42" s="41" t="str">
        <f t="shared" si="7"/>
        <v>44473EXPRESSPROVINCIAL</v>
      </c>
      <c r="C42" s="42">
        <v>44473</v>
      </c>
      <c r="D42" s="102" t="s">
        <v>31</v>
      </c>
      <c r="E42" s="89" t="s">
        <v>33</v>
      </c>
      <c r="F42" s="43">
        <f ca="1">+VLOOKUP(B42,'DISPONIBILIDAD DIARIA'!A$2:N$9959,10,0)</f>
        <v>55868.012512499976</v>
      </c>
      <c r="G42" s="43"/>
      <c r="H42" s="44" t="s">
        <v>533</v>
      </c>
      <c r="I42" s="44" t="s">
        <v>31</v>
      </c>
      <c r="J42" s="110" t="s">
        <v>534</v>
      </c>
      <c r="K42" s="109">
        <v>1470.76</v>
      </c>
      <c r="L42" s="20">
        <f t="shared" si="2"/>
        <v>29.415199999999999</v>
      </c>
      <c r="M42" s="20">
        <f t="shared" si="3"/>
        <v>3.6768999999999998</v>
      </c>
      <c r="N42" s="20">
        <f t="shared" si="4"/>
        <v>7.3537999999999992E-2</v>
      </c>
      <c r="O42" s="27"/>
      <c r="P42" s="39"/>
      <c r="Q42" s="77">
        <f t="shared" si="5"/>
        <v>33.165638000000001</v>
      </c>
      <c r="R42" s="78" t="e">
        <f>+VLOOKUP(C42,'DISPONIBILIDAD DIARIA'!S$2:T$27,2,0)</f>
        <v>#N/A</v>
      </c>
      <c r="S42" s="79" t="e">
        <f t="shared" si="6"/>
        <v>#N/A</v>
      </c>
    </row>
    <row r="43" spans="1:19" s="33" customFormat="1" ht="23.25" customHeight="1">
      <c r="A43" s="41">
        <v>41</v>
      </c>
      <c r="B43" s="41" t="str">
        <f t="shared" si="7"/>
        <v>44473EXPRESSPROVINCIAL</v>
      </c>
      <c r="C43" s="42">
        <v>44473</v>
      </c>
      <c r="D43" s="102" t="s">
        <v>31</v>
      </c>
      <c r="E43" s="89" t="s">
        <v>33</v>
      </c>
      <c r="F43" s="43">
        <f ca="1">+VLOOKUP(B43,'DISPONIBILIDAD DIARIA'!A$2:N$9959,10,0)</f>
        <v>55868.012512499976</v>
      </c>
      <c r="G43" s="43"/>
      <c r="H43" s="44" t="s">
        <v>536</v>
      </c>
      <c r="I43" s="44" t="s">
        <v>31</v>
      </c>
      <c r="J43" s="110" t="s">
        <v>535</v>
      </c>
      <c r="K43" s="109">
        <v>243.63</v>
      </c>
      <c r="L43" s="20">
        <f t="shared" si="2"/>
        <v>4.8726000000000003</v>
      </c>
      <c r="M43" s="20">
        <f t="shared" si="3"/>
        <v>0.60907500000000003</v>
      </c>
      <c r="N43" s="20">
        <f t="shared" si="4"/>
        <v>1.2181500000000001E-2</v>
      </c>
      <c r="O43" s="27"/>
      <c r="P43" s="39"/>
      <c r="Q43" s="77">
        <f t="shared" si="5"/>
        <v>5.4938564999999997</v>
      </c>
      <c r="R43" s="78" t="e">
        <f>+VLOOKUP(C43,'DISPONIBILIDAD DIARIA'!S$2:T$27,2,0)</f>
        <v>#N/A</v>
      </c>
      <c r="S43" s="79" t="e">
        <f t="shared" si="6"/>
        <v>#N/A</v>
      </c>
    </row>
    <row r="44" spans="1:19" s="33" customFormat="1" ht="23.25" customHeight="1">
      <c r="A44" s="41">
        <v>42</v>
      </c>
      <c r="B44" s="41" t="str">
        <f t="shared" si="7"/>
        <v>44473EXPRESSPROVINCIAL</v>
      </c>
      <c r="C44" s="42">
        <v>44473</v>
      </c>
      <c r="D44" s="102" t="s">
        <v>31</v>
      </c>
      <c r="E44" s="89" t="s">
        <v>33</v>
      </c>
      <c r="F44" s="43">
        <f ca="1">+VLOOKUP(B44,'DISPONIBILIDAD DIARIA'!A$2:N$9959,10,0)</f>
        <v>55868.012512499976</v>
      </c>
      <c r="G44" s="43"/>
      <c r="H44" s="44"/>
      <c r="I44" s="44" t="s">
        <v>31</v>
      </c>
      <c r="J44" s="110" t="s">
        <v>349</v>
      </c>
      <c r="K44" s="109">
        <v>109.2</v>
      </c>
      <c r="L44" s="20">
        <f t="shared" si="2"/>
        <v>2.1840000000000002</v>
      </c>
      <c r="M44" s="20">
        <f t="shared" si="3"/>
        <v>0.27300000000000002</v>
      </c>
      <c r="N44" s="20">
        <f t="shared" si="4"/>
        <v>5.4600000000000004E-3</v>
      </c>
      <c r="O44" s="27"/>
      <c r="P44" s="39"/>
      <c r="Q44" s="77">
        <f t="shared" si="5"/>
        <v>2.4624600000000001</v>
      </c>
      <c r="R44" s="78" t="e">
        <f>+VLOOKUP(C44,'DISPONIBILIDAD DIARIA'!S$2:T$27,2,0)</f>
        <v>#N/A</v>
      </c>
      <c r="S44" s="79" t="e">
        <f t="shared" si="6"/>
        <v>#N/A</v>
      </c>
    </row>
    <row r="45" spans="1:19" s="33" customFormat="1" ht="23.25" customHeight="1">
      <c r="A45" s="41">
        <v>43</v>
      </c>
      <c r="B45" s="41" t="str">
        <f t="shared" si="7"/>
        <v>44473EXPRESSPROVINCIAL</v>
      </c>
      <c r="C45" s="42">
        <v>44473</v>
      </c>
      <c r="D45" s="102" t="s">
        <v>31</v>
      </c>
      <c r="E45" s="89" t="s">
        <v>33</v>
      </c>
      <c r="F45" s="43">
        <f ca="1">+VLOOKUP(B45,'DISPONIBILIDAD DIARIA'!A$2:N$9959,10,0)</f>
        <v>55868.012512499976</v>
      </c>
      <c r="G45" s="43"/>
      <c r="H45" s="44"/>
      <c r="I45" s="44" t="s">
        <v>31</v>
      </c>
      <c r="J45" s="110" t="s">
        <v>537</v>
      </c>
      <c r="K45" s="109">
        <v>7.78</v>
      </c>
      <c r="L45" s="20">
        <f t="shared" si="2"/>
        <v>0.15560000000000002</v>
      </c>
      <c r="M45" s="20">
        <f t="shared" si="3"/>
        <v>1.9450000000000002E-2</v>
      </c>
      <c r="N45" s="20">
        <f t="shared" si="4"/>
        <v>3.8900000000000002E-4</v>
      </c>
      <c r="O45" s="27"/>
      <c r="P45" s="39"/>
      <c r="Q45" s="77">
        <f t="shared" si="5"/>
        <v>0.17543900000000001</v>
      </c>
      <c r="R45" s="78" t="e">
        <f>+VLOOKUP(C45,'DISPONIBILIDAD DIARIA'!S$2:T$27,2,0)</f>
        <v>#N/A</v>
      </c>
      <c r="S45" s="79" t="e">
        <f t="shared" si="6"/>
        <v>#N/A</v>
      </c>
    </row>
    <row r="46" spans="1:19" s="33" customFormat="1" ht="23.25" customHeight="1">
      <c r="A46" s="41">
        <v>44</v>
      </c>
      <c r="B46" s="41" t="str">
        <f t="shared" si="7"/>
        <v>44473EXPRESSPROVINCIAL</v>
      </c>
      <c r="C46" s="42">
        <v>44473</v>
      </c>
      <c r="D46" s="102" t="s">
        <v>31</v>
      </c>
      <c r="E46" s="89" t="s">
        <v>33</v>
      </c>
      <c r="F46" s="43">
        <f ca="1">+VLOOKUP(B46,'DISPONIBILIDAD DIARIA'!A$2:N$9959,10,0)</f>
        <v>55868.012512499976</v>
      </c>
      <c r="G46" s="43"/>
      <c r="H46" s="44"/>
      <c r="I46" s="44" t="s">
        <v>31</v>
      </c>
      <c r="J46" s="110" t="s">
        <v>538</v>
      </c>
      <c r="K46" s="109">
        <v>21.58</v>
      </c>
      <c r="L46" s="20">
        <f t="shared" si="2"/>
        <v>0.43159999999999998</v>
      </c>
      <c r="M46" s="20">
        <f t="shared" si="3"/>
        <v>5.3949999999999998E-2</v>
      </c>
      <c r="N46" s="20">
        <f t="shared" si="4"/>
        <v>1.0789999999999999E-3</v>
      </c>
      <c r="O46" s="27"/>
      <c r="P46" s="39"/>
      <c r="Q46" s="77">
        <f t="shared" si="5"/>
        <v>0.48662899999999998</v>
      </c>
      <c r="R46" s="78" t="e">
        <f>+VLOOKUP(C46,'DISPONIBILIDAD DIARIA'!S$2:T$27,2,0)</f>
        <v>#N/A</v>
      </c>
      <c r="S46" s="79" t="e">
        <f t="shared" si="6"/>
        <v>#N/A</v>
      </c>
    </row>
    <row r="47" spans="1:19" s="33" customFormat="1" ht="23.25" customHeight="1">
      <c r="A47" s="41">
        <v>45</v>
      </c>
      <c r="B47" s="41" t="str">
        <f t="shared" si="7"/>
        <v>44473EXPRESSPROVINCIAL</v>
      </c>
      <c r="C47" s="42">
        <v>44473</v>
      </c>
      <c r="D47" s="102" t="s">
        <v>31</v>
      </c>
      <c r="E47" s="89" t="s">
        <v>33</v>
      </c>
      <c r="F47" s="43">
        <f ca="1">+VLOOKUP(B47,'DISPONIBILIDAD DIARIA'!A$2:N$9959,10,0)</f>
        <v>55868.012512499976</v>
      </c>
      <c r="G47" s="43"/>
      <c r="H47" s="44"/>
      <c r="I47" s="44" t="s">
        <v>31</v>
      </c>
      <c r="J47" s="110" t="s">
        <v>539</v>
      </c>
      <c r="K47" s="109">
        <v>5.0999999999999996</v>
      </c>
      <c r="L47" s="20">
        <f t="shared" si="2"/>
        <v>0.10199999999999999</v>
      </c>
      <c r="M47" s="20">
        <f t="shared" si="3"/>
        <v>1.2749999999999999E-2</v>
      </c>
      <c r="N47" s="20">
        <f t="shared" si="4"/>
        <v>2.5499999999999996E-4</v>
      </c>
      <c r="O47" s="27"/>
      <c r="P47" s="39"/>
      <c r="Q47" s="77">
        <f t="shared" si="5"/>
        <v>0.115005</v>
      </c>
      <c r="R47" s="78" t="e">
        <f>+VLOOKUP(C47,'DISPONIBILIDAD DIARIA'!S$2:T$27,2,0)</f>
        <v>#N/A</v>
      </c>
      <c r="S47" s="79" t="e">
        <f t="shared" si="6"/>
        <v>#N/A</v>
      </c>
    </row>
    <row r="48" spans="1:19" s="33" customFormat="1" ht="23.25" customHeight="1">
      <c r="A48" s="41">
        <v>46</v>
      </c>
      <c r="B48" s="41" t="str">
        <f t="shared" si="7"/>
        <v>44473EXPRESSPROVINCIAL</v>
      </c>
      <c r="C48" s="42">
        <v>44473</v>
      </c>
      <c r="D48" s="102" t="s">
        <v>31</v>
      </c>
      <c r="E48" s="89" t="s">
        <v>33</v>
      </c>
      <c r="F48" s="43">
        <f ca="1">+VLOOKUP(B48,'DISPONIBILIDAD DIARIA'!A$2:N$9959,10,0)</f>
        <v>55868.012512499976</v>
      </c>
      <c r="G48" s="43"/>
      <c r="H48" s="44"/>
      <c r="I48" s="44" t="s">
        <v>31</v>
      </c>
      <c r="J48" s="110" t="s">
        <v>540</v>
      </c>
      <c r="K48" s="109">
        <v>5.0999999999999996</v>
      </c>
      <c r="L48" s="20">
        <f t="shared" si="2"/>
        <v>0.10199999999999999</v>
      </c>
      <c r="M48" s="20">
        <f t="shared" si="3"/>
        <v>1.2749999999999999E-2</v>
      </c>
      <c r="N48" s="20">
        <f t="shared" si="4"/>
        <v>2.5499999999999996E-4</v>
      </c>
      <c r="O48" s="27"/>
      <c r="P48" s="39"/>
      <c r="Q48" s="77">
        <f t="shared" si="5"/>
        <v>0.115005</v>
      </c>
      <c r="R48" s="78" t="e">
        <f>+VLOOKUP(C48,'DISPONIBILIDAD DIARIA'!S$2:T$27,2,0)</f>
        <v>#N/A</v>
      </c>
      <c r="S48" s="79" t="e">
        <f t="shared" si="6"/>
        <v>#N/A</v>
      </c>
    </row>
    <row r="49" spans="1:21" s="33" customFormat="1" ht="23.25" customHeight="1">
      <c r="A49" s="41">
        <v>47</v>
      </c>
      <c r="B49" s="41" t="str">
        <f t="shared" ref="B49:B88" si="9">CONCATENATE(C49,D49,E49)</f>
        <v>44473EXPRESSPROVINCIAL</v>
      </c>
      <c r="C49" s="42">
        <v>44473</v>
      </c>
      <c r="D49" s="102" t="s">
        <v>31</v>
      </c>
      <c r="E49" s="89" t="s">
        <v>33</v>
      </c>
      <c r="F49" s="43">
        <f ca="1">+VLOOKUP(B49,'DISPONIBILIDAD DIARIA'!A$2:N$9959,10,0)</f>
        <v>55868.012512499976</v>
      </c>
      <c r="G49" s="43"/>
      <c r="H49" s="44"/>
      <c r="I49" s="44" t="s">
        <v>31</v>
      </c>
      <c r="J49" s="108" t="s">
        <v>542</v>
      </c>
      <c r="K49" s="109">
        <v>5.0999999999999996</v>
      </c>
      <c r="L49" s="20">
        <f t="shared" si="2"/>
        <v>0.10199999999999999</v>
      </c>
      <c r="M49" s="20">
        <f t="shared" si="3"/>
        <v>1.2749999999999999E-2</v>
      </c>
      <c r="N49" s="20">
        <f t="shared" si="4"/>
        <v>2.5499999999999996E-4</v>
      </c>
      <c r="O49" s="27"/>
      <c r="P49" s="39"/>
      <c r="Q49" s="77">
        <f t="shared" si="5"/>
        <v>0.115005</v>
      </c>
      <c r="R49" s="78" t="e">
        <f>+VLOOKUP(C49,'DISPONIBILIDAD DIARIA'!S$2:T$27,2,0)</f>
        <v>#N/A</v>
      </c>
      <c r="S49" s="79" t="e">
        <f t="shared" si="6"/>
        <v>#N/A</v>
      </c>
    </row>
    <row r="50" spans="1:21" s="33" customFormat="1" ht="23.25" customHeight="1">
      <c r="A50" s="41">
        <v>48</v>
      </c>
      <c r="B50" s="41" t="str">
        <f t="shared" si="9"/>
        <v>44473EXPRESSPROVINCIAL</v>
      </c>
      <c r="C50" s="42">
        <v>44473</v>
      </c>
      <c r="D50" s="102" t="s">
        <v>31</v>
      </c>
      <c r="E50" s="89" t="s">
        <v>33</v>
      </c>
      <c r="F50" s="43">
        <f ca="1">+VLOOKUP(B50,'DISPONIBILIDAD DIARIA'!A$2:N$9959,10,0)</f>
        <v>55868.012512499976</v>
      </c>
      <c r="G50" s="43"/>
      <c r="H50" s="44"/>
      <c r="I50" s="44" t="s">
        <v>31</v>
      </c>
      <c r="J50" s="110" t="s">
        <v>544</v>
      </c>
      <c r="K50" s="109">
        <v>9.25</v>
      </c>
      <c r="L50" s="20">
        <f t="shared" si="2"/>
        <v>0.185</v>
      </c>
      <c r="M50" s="20">
        <f t="shared" si="3"/>
        <v>2.3125E-2</v>
      </c>
      <c r="N50" s="20">
        <f t="shared" si="4"/>
        <v>4.6250000000000002E-4</v>
      </c>
      <c r="O50" s="27"/>
      <c r="P50" s="39"/>
      <c r="Q50" s="77">
        <f t="shared" si="5"/>
        <v>0.20858750000000001</v>
      </c>
      <c r="R50" s="78" t="e">
        <f>+VLOOKUP(C50,'DISPONIBILIDAD DIARIA'!S$2:T$27,2,0)</f>
        <v>#N/A</v>
      </c>
      <c r="S50" s="79" t="e">
        <f t="shared" si="6"/>
        <v>#N/A</v>
      </c>
    </row>
    <row r="51" spans="1:21" s="33" customFormat="1" ht="23.25" customHeight="1">
      <c r="A51" s="41">
        <v>49</v>
      </c>
      <c r="B51" s="41" t="str">
        <f t="shared" si="9"/>
        <v>44473EXPRESSPROVINCIAL</v>
      </c>
      <c r="C51" s="42">
        <v>44473</v>
      </c>
      <c r="D51" s="102" t="s">
        <v>31</v>
      </c>
      <c r="E51" s="89" t="s">
        <v>33</v>
      </c>
      <c r="F51" s="43">
        <f ca="1">+VLOOKUP(B51,'DISPONIBILIDAD DIARIA'!A$2:N$9959,10,0)</f>
        <v>55868.012512499976</v>
      </c>
      <c r="G51" s="43"/>
      <c r="H51" s="44"/>
      <c r="I51" s="44" t="s">
        <v>31</v>
      </c>
      <c r="J51" s="110" t="s">
        <v>545</v>
      </c>
      <c r="K51" s="109">
        <v>14.57</v>
      </c>
      <c r="L51" s="20">
        <f t="shared" si="2"/>
        <v>0.29139999999999999</v>
      </c>
      <c r="M51" s="20">
        <f t="shared" si="3"/>
        <v>3.6424999999999999E-2</v>
      </c>
      <c r="N51" s="20">
        <f t="shared" si="4"/>
        <v>7.2849999999999998E-4</v>
      </c>
      <c r="O51" s="27"/>
      <c r="P51" s="39"/>
      <c r="Q51" s="77">
        <f t="shared" si="5"/>
        <v>0.3285535</v>
      </c>
      <c r="R51" s="78" t="e">
        <f>+VLOOKUP(C51,'DISPONIBILIDAD DIARIA'!S$2:T$27,2,0)</f>
        <v>#N/A</v>
      </c>
      <c r="S51" s="79" t="e">
        <f t="shared" si="6"/>
        <v>#N/A</v>
      </c>
    </row>
    <row r="52" spans="1:21" s="33" customFormat="1" ht="23.25" customHeight="1">
      <c r="A52" s="41">
        <v>50</v>
      </c>
      <c r="B52" s="41" t="str">
        <f t="shared" si="9"/>
        <v>44473EXPRESSPROVINCIAL</v>
      </c>
      <c r="C52" s="42">
        <v>44473</v>
      </c>
      <c r="D52" s="102" t="s">
        <v>31</v>
      </c>
      <c r="E52" s="89" t="s">
        <v>33</v>
      </c>
      <c r="F52" s="43">
        <f ca="1">+VLOOKUP(B52,'DISPONIBILIDAD DIARIA'!A$2:N$9959,10,0)</f>
        <v>55868.012512499976</v>
      </c>
      <c r="G52" s="43"/>
      <c r="H52" s="44"/>
      <c r="I52" s="44" t="s">
        <v>31</v>
      </c>
      <c r="J52" s="111" t="s">
        <v>546</v>
      </c>
      <c r="K52" s="109">
        <v>9.25</v>
      </c>
      <c r="L52" s="20">
        <f t="shared" si="2"/>
        <v>0.185</v>
      </c>
      <c r="M52" s="20">
        <f t="shared" si="3"/>
        <v>2.3125E-2</v>
      </c>
      <c r="N52" s="20">
        <f t="shared" si="4"/>
        <v>4.6250000000000002E-4</v>
      </c>
      <c r="O52" s="27"/>
      <c r="P52" s="39"/>
      <c r="Q52" s="77">
        <f t="shared" si="5"/>
        <v>0.20858750000000001</v>
      </c>
      <c r="R52" s="78" t="e">
        <f>+VLOOKUP(C52,'DISPONIBILIDAD DIARIA'!S$2:T$27,2,0)</f>
        <v>#N/A</v>
      </c>
      <c r="S52" s="79" t="e">
        <f t="shared" si="6"/>
        <v>#N/A</v>
      </c>
    </row>
    <row r="53" spans="1:21" s="33" customFormat="1" ht="23.25" customHeight="1">
      <c r="A53" s="41">
        <v>51</v>
      </c>
      <c r="B53" s="41" t="str">
        <f t="shared" si="9"/>
        <v>44473EXPRESSPROVINCIAL</v>
      </c>
      <c r="C53" s="42">
        <v>44473</v>
      </c>
      <c r="D53" s="102" t="s">
        <v>31</v>
      </c>
      <c r="E53" s="89" t="s">
        <v>33</v>
      </c>
      <c r="F53" s="43">
        <f ca="1">+VLOOKUP(B53,'DISPONIBILIDAD DIARIA'!A$2:N$9959,10,0)</f>
        <v>55868.012512499976</v>
      </c>
      <c r="G53" s="43"/>
      <c r="H53" s="44"/>
      <c r="I53" s="44" t="s">
        <v>31</v>
      </c>
      <c r="J53" s="111" t="s">
        <v>547</v>
      </c>
      <c r="K53" s="109">
        <v>9.7200000000000006</v>
      </c>
      <c r="L53" s="20">
        <f t="shared" si="2"/>
        <v>0.19440000000000002</v>
      </c>
      <c r="M53" s="20">
        <f t="shared" si="3"/>
        <v>2.4300000000000002E-2</v>
      </c>
      <c r="N53" s="20">
        <f t="shared" si="4"/>
        <v>4.8600000000000005E-4</v>
      </c>
      <c r="O53" s="27"/>
      <c r="P53" s="39"/>
      <c r="Q53" s="77">
        <f t="shared" si="5"/>
        <v>0.21918599999999999</v>
      </c>
      <c r="R53" s="78" t="e">
        <f>+VLOOKUP(C53,'DISPONIBILIDAD DIARIA'!S$2:T$27,2,0)</f>
        <v>#N/A</v>
      </c>
      <c r="S53" s="79" t="e">
        <f t="shared" si="6"/>
        <v>#N/A</v>
      </c>
    </row>
    <row r="54" spans="1:21" s="33" customFormat="1" ht="23.25" customHeight="1">
      <c r="A54" s="41">
        <v>52</v>
      </c>
      <c r="B54" s="41" t="str">
        <f t="shared" si="9"/>
        <v>44473EXQUISITESESPROVINCIAL</v>
      </c>
      <c r="C54" s="42">
        <v>44473</v>
      </c>
      <c r="D54" s="102" t="s">
        <v>442</v>
      </c>
      <c r="E54" s="89" t="s">
        <v>33</v>
      </c>
      <c r="F54" s="43" t="e">
        <f>+VLOOKUP(B54,'DISPONIBILIDAD DIARIA'!A$2:N$9959,10,0)</f>
        <v>#N/A</v>
      </c>
      <c r="G54" s="43"/>
      <c r="H54" s="44" t="s">
        <v>548</v>
      </c>
      <c r="I54" s="44" t="s">
        <v>30</v>
      </c>
      <c r="J54" s="111" t="s">
        <v>32</v>
      </c>
      <c r="K54" s="109">
        <v>157.59</v>
      </c>
      <c r="L54" s="20">
        <f t="shared" si="2"/>
        <v>3.1518000000000002</v>
      </c>
      <c r="M54" s="20">
        <f t="shared" si="3"/>
        <v>0.39397500000000002</v>
      </c>
      <c r="N54" s="20">
        <f t="shared" si="4"/>
        <v>7.8795000000000011E-3</v>
      </c>
      <c r="O54" s="27"/>
      <c r="P54" s="39"/>
      <c r="Q54" s="77">
        <f t="shared" si="5"/>
        <v>3.5536545000000004</v>
      </c>
      <c r="R54" s="78" t="e">
        <f>+VLOOKUP(C54,'DISPONIBILIDAD DIARIA'!S$2:T$27,2,0)</f>
        <v>#N/A</v>
      </c>
      <c r="S54" s="79" t="e">
        <f t="shared" si="6"/>
        <v>#N/A</v>
      </c>
    </row>
    <row r="55" spans="1:21" s="33" customFormat="1" ht="23.25" customHeight="1">
      <c r="A55" s="41">
        <v>53</v>
      </c>
      <c r="B55" s="41" t="str">
        <f t="shared" si="9"/>
        <v>44473EXQUISITESESPROVINCIAL</v>
      </c>
      <c r="C55" s="42">
        <v>44473</v>
      </c>
      <c r="D55" s="102" t="s">
        <v>442</v>
      </c>
      <c r="E55" s="89" t="s">
        <v>33</v>
      </c>
      <c r="F55" s="43" t="e">
        <f>+VLOOKUP(B55,'DISPONIBILIDAD DIARIA'!A$2:N$9959,10,0)</f>
        <v>#N/A</v>
      </c>
      <c r="G55" s="43"/>
      <c r="H55" s="44"/>
      <c r="I55" s="44" t="s">
        <v>30</v>
      </c>
      <c r="J55" s="111" t="s">
        <v>549</v>
      </c>
      <c r="K55" s="109">
        <v>25.37</v>
      </c>
      <c r="L55" s="20">
        <f t="shared" si="2"/>
        <v>0.50740000000000007</v>
      </c>
      <c r="M55" s="20">
        <f t="shared" si="3"/>
        <v>6.3425000000000009E-2</v>
      </c>
      <c r="N55" s="20">
        <f t="shared" si="4"/>
        <v>1.2685000000000003E-3</v>
      </c>
      <c r="O55" s="27"/>
      <c r="P55" s="39"/>
      <c r="Q55" s="77">
        <f t="shared" si="5"/>
        <v>0.57209350000000014</v>
      </c>
      <c r="R55" s="78" t="e">
        <f>+VLOOKUP(C55,'DISPONIBILIDAD DIARIA'!S$2:T$27,2,0)</f>
        <v>#N/A</v>
      </c>
      <c r="S55" s="79" t="e">
        <f t="shared" si="6"/>
        <v>#N/A</v>
      </c>
    </row>
    <row r="56" spans="1:21" s="33" customFormat="1" ht="23.25" customHeight="1">
      <c r="A56" s="41">
        <v>54</v>
      </c>
      <c r="B56" s="41" t="str">
        <f t="shared" si="9"/>
        <v>44473EXQUISITESESPROVINCIAL</v>
      </c>
      <c r="C56" s="42">
        <v>44473</v>
      </c>
      <c r="D56" s="102" t="s">
        <v>442</v>
      </c>
      <c r="E56" s="89" t="s">
        <v>33</v>
      </c>
      <c r="F56" s="43" t="e">
        <f>+VLOOKUP(B56,'DISPONIBILIDAD DIARIA'!A$2:N$9959,10,0)</f>
        <v>#N/A</v>
      </c>
      <c r="G56" s="43"/>
      <c r="H56" s="44"/>
      <c r="I56" s="44" t="s">
        <v>30</v>
      </c>
      <c r="J56" s="111" t="s">
        <v>550</v>
      </c>
      <c r="K56" s="109">
        <v>41.98</v>
      </c>
      <c r="L56" s="20">
        <f t="shared" si="2"/>
        <v>0.8395999999999999</v>
      </c>
      <c r="M56" s="20">
        <f t="shared" si="3"/>
        <v>0.10494999999999999</v>
      </c>
      <c r="N56" s="20">
        <f t="shared" si="4"/>
        <v>2.0989999999999997E-3</v>
      </c>
      <c r="O56" s="27"/>
      <c r="P56" s="39"/>
      <c r="Q56" s="77">
        <f t="shared" si="5"/>
        <v>0.94664899999999985</v>
      </c>
      <c r="R56" s="78" t="e">
        <f>+VLOOKUP(C56,'DISPONIBILIDAD DIARIA'!S$2:T$27,2,0)</f>
        <v>#N/A</v>
      </c>
      <c r="S56" s="79" t="e">
        <f t="shared" si="6"/>
        <v>#N/A</v>
      </c>
    </row>
    <row r="57" spans="1:21" s="33" customFormat="1" ht="23.25" customHeight="1">
      <c r="A57" s="41">
        <v>55</v>
      </c>
      <c r="B57" s="41" t="str">
        <f t="shared" si="9"/>
        <v>44473EXQUISITESESPROVINCIAL</v>
      </c>
      <c r="C57" s="42">
        <v>44473</v>
      </c>
      <c r="D57" s="102" t="s">
        <v>442</v>
      </c>
      <c r="E57" s="89" t="s">
        <v>33</v>
      </c>
      <c r="F57" s="43" t="e">
        <f>+VLOOKUP(B57,'DISPONIBILIDAD DIARIA'!A$2:N$9959,10,0)</f>
        <v>#N/A</v>
      </c>
      <c r="G57" s="43"/>
      <c r="H57" s="44"/>
      <c r="I57" s="44" t="s">
        <v>31</v>
      </c>
      <c r="J57" s="110" t="s">
        <v>551</v>
      </c>
      <c r="K57" s="109">
        <v>661.04</v>
      </c>
      <c r="L57" s="20">
        <f t="shared" si="2"/>
        <v>13.220799999999999</v>
      </c>
      <c r="M57" s="20">
        <f t="shared" si="3"/>
        <v>1.6525999999999998</v>
      </c>
      <c r="N57" s="20">
        <f t="shared" si="4"/>
        <v>3.3051999999999998E-2</v>
      </c>
      <c r="O57" s="27"/>
      <c r="P57" s="39"/>
      <c r="Q57" s="77">
        <f t="shared" si="5"/>
        <v>14.906451999999998</v>
      </c>
      <c r="R57" s="78" t="e">
        <f>+VLOOKUP(C57,'DISPONIBILIDAD DIARIA'!S$2:T$27,2,0)</f>
        <v>#N/A</v>
      </c>
      <c r="S57" s="79" t="e">
        <f t="shared" si="6"/>
        <v>#N/A</v>
      </c>
    </row>
    <row r="58" spans="1:21" s="33" customFormat="1" ht="23.25" customHeight="1">
      <c r="A58" s="41">
        <v>56</v>
      </c>
      <c r="B58" s="41" t="str">
        <f t="shared" si="9"/>
        <v>44473EXQUISITESESPROVINCIAL</v>
      </c>
      <c r="C58" s="42">
        <v>44473</v>
      </c>
      <c r="D58" s="102" t="s">
        <v>442</v>
      </c>
      <c r="E58" s="89" t="s">
        <v>33</v>
      </c>
      <c r="F58" s="43" t="e">
        <f>+VLOOKUP(B58,'DISPONIBILIDAD DIARIA'!A$2:N$9959,10,0)</f>
        <v>#N/A</v>
      </c>
      <c r="G58" s="43"/>
      <c r="H58" s="44" t="s">
        <v>552</v>
      </c>
      <c r="I58" s="44" t="s">
        <v>30</v>
      </c>
      <c r="J58" s="111" t="s">
        <v>492</v>
      </c>
      <c r="K58" s="109">
        <v>1024.3399999999999</v>
      </c>
      <c r="L58" s="20">
        <f t="shared" si="2"/>
        <v>20.486799999999999</v>
      </c>
      <c r="M58" s="20">
        <f t="shared" si="3"/>
        <v>2.5608499999999998</v>
      </c>
      <c r="N58" s="20">
        <f t="shared" si="4"/>
        <v>5.1216999999999999E-2</v>
      </c>
      <c r="O58" s="27"/>
      <c r="P58" s="39"/>
      <c r="Q58" s="77">
        <f t="shared" si="5"/>
        <v>23.098866999999998</v>
      </c>
      <c r="R58" s="78" t="e">
        <f>+VLOOKUP(C58,'DISPONIBILIDAD DIARIA'!S$2:T$27,2,0)</f>
        <v>#N/A</v>
      </c>
      <c r="S58" s="79" t="e">
        <f t="shared" si="6"/>
        <v>#N/A</v>
      </c>
    </row>
    <row r="59" spans="1:21" s="33" customFormat="1" ht="23.25" customHeight="1">
      <c r="A59" s="41">
        <v>57</v>
      </c>
      <c r="B59" s="41" t="str">
        <f t="shared" si="9"/>
        <v>44473EXQUISITESESPROVINCIAL</v>
      </c>
      <c r="C59" s="42">
        <v>44473</v>
      </c>
      <c r="D59" s="102" t="s">
        <v>442</v>
      </c>
      <c r="E59" s="89" t="s">
        <v>33</v>
      </c>
      <c r="F59" s="43" t="e">
        <f>+VLOOKUP(B59,'DISPONIBILIDAD DIARIA'!A$2:N$9959,10,0)</f>
        <v>#N/A</v>
      </c>
      <c r="G59" s="43"/>
      <c r="H59" s="44" t="s">
        <v>553</v>
      </c>
      <c r="I59" s="44" t="s">
        <v>30</v>
      </c>
      <c r="J59" s="111" t="s">
        <v>524</v>
      </c>
      <c r="K59" s="109">
        <v>70.75</v>
      </c>
      <c r="L59" s="20">
        <f t="shared" si="2"/>
        <v>1.415</v>
      </c>
      <c r="M59" s="20">
        <f t="shared" si="3"/>
        <v>0.176875</v>
      </c>
      <c r="N59" s="20">
        <f t="shared" si="4"/>
        <v>3.5375000000000003E-3</v>
      </c>
      <c r="O59" s="27"/>
      <c r="P59" s="39"/>
      <c r="Q59" s="77">
        <f t="shared" si="5"/>
        <v>1.5954124999999999</v>
      </c>
      <c r="R59" s="78" t="e">
        <f>+VLOOKUP(C59,'DISPONIBILIDAD DIARIA'!S$2:T$27,2,0)</f>
        <v>#N/A</v>
      </c>
      <c r="S59" s="79" t="e">
        <f t="shared" si="6"/>
        <v>#N/A</v>
      </c>
    </row>
    <row r="60" spans="1:21" s="33" customFormat="1" ht="23.25" customHeight="1">
      <c r="A60" s="41">
        <v>58</v>
      </c>
      <c r="B60" s="41" t="str">
        <f t="shared" si="9"/>
        <v>44473EXQUISITESESPROVINCIAL</v>
      </c>
      <c r="C60" s="42">
        <v>44473</v>
      </c>
      <c r="D60" s="102" t="s">
        <v>442</v>
      </c>
      <c r="E60" s="89" t="s">
        <v>33</v>
      </c>
      <c r="F60" s="43" t="e">
        <f>+VLOOKUP(B60,'DISPONIBILIDAD DIARIA'!A$2:N$9959,10,0)</f>
        <v>#N/A</v>
      </c>
      <c r="G60" s="43"/>
      <c r="H60" s="44" t="s">
        <v>555</v>
      </c>
      <c r="I60" s="44" t="s">
        <v>30</v>
      </c>
      <c r="J60" s="110" t="s">
        <v>554</v>
      </c>
      <c r="K60" s="109">
        <v>87.28</v>
      </c>
      <c r="L60" s="20">
        <f t="shared" si="2"/>
        <v>1.7456</v>
      </c>
      <c r="M60" s="20">
        <f t="shared" si="3"/>
        <v>0.21820000000000001</v>
      </c>
      <c r="N60" s="20">
        <f t="shared" si="4"/>
        <v>4.3639999999999998E-3</v>
      </c>
      <c r="O60" s="27"/>
      <c r="P60" s="39"/>
      <c r="Q60" s="77">
        <f t="shared" si="5"/>
        <v>1.968164</v>
      </c>
      <c r="R60" s="78" t="e">
        <f>+VLOOKUP(C60,'DISPONIBILIDAD DIARIA'!S$2:T$27,2,0)</f>
        <v>#N/A</v>
      </c>
      <c r="S60" s="79" t="e">
        <f t="shared" si="6"/>
        <v>#N/A</v>
      </c>
    </row>
    <row r="61" spans="1:21" s="33" customFormat="1" ht="23.25" customHeight="1">
      <c r="A61" s="41">
        <v>59</v>
      </c>
      <c r="B61" s="41" t="str">
        <f t="shared" si="9"/>
        <v>44473EXQUISITESESPROVINCIAL</v>
      </c>
      <c r="C61" s="42">
        <v>44473</v>
      </c>
      <c r="D61" s="102" t="s">
        <v>442</v>
      </c>
      <c r="E61" s="89" t="s">
        <v>33</v>
      </c>
      <c r="F61" s="43" t="e">
        <f>+VLOOKUP(B61,'DISPONIBILIDAD DIARIA'!A$2:N$9959,10,0)</f>
        <v>#N/A</v>
      </c>
      <c r="G61" s="43"/>
      <c r="H61" s="103" t="s">
        <v>556</v>
      </c>
      <c r="I61" s="103" t="s">
        <v>30</v>
      </c>
      <c r="J61" s="108" t="s">
        <v>557</v>
      </c>
      <c r="K61" s="112">
        <v>395</v>
      </c>
      <c r="L61" s="20">
        <f t="shared" si="2"/>
        <v>7.9</v>
      </c>
      <c r="M61" s="20">
        <f t="shared" si="3"/>
        <v>0.98750000000000004</v>
      </c>
      <c r="N61" s="20">
        <f t="shared" si="4"/>
        <v>1.975E-2</v>
      </c>
      <c r="O61" s="27"/>
      <c r="P61" s="39"/>
      <c r="Q61" s="77">
        <f t="shared" si="5"/>
        <v>8.9072500000000012</v>
      </c>
      <c r="R61" s="78" t="e">
        <f>+VLOOKUP(C61,'DISPONIBILIDAD DIARIA'!S$2:T$27,2,0)</f>
        <v>#N/A</v>
      </c>
      <c r="S61" s="79" t="e">
        <f t="shared" si="6"/>
        <v>#N/A</v>
      </c>
    </row>
    <row r="62" spans="1:21" s="33" customFormat="1" ht="23.25" customHeight="1">
      <c r="A62" s="41">
        <v>60</v>
      </c>
      <c r="B62" s="41" t="str">
        <f t="shared" si="9"/>
        <v>44473EXQUISITESESPROVINCIAL</v>
      </c>
      <c r="C62" s="42">
        <v>44473</v>
      </c>
      <c r="D62" s="102" t="s">
        <v>442</v>
      </c>
      <c r="E62" s="89" t="s">
        <v>33</v>
      </c>
      <c r="F62" s="43" t="e">
        <f>+VLOOKUP(B62,'DISPONIBILIDAD DIARIA'!A$2:N$9959,10,0)</f>
        <v>#N/A</v>
      </c>
      <c r="G62" s="43"/>
      <c r="H62" s="44" t="s">
        <v>558</v>
      </c>
      <c r="I62" s="44" t="s">
        <v>30</v>
      </c>
      <c r="J62" s="110" t="s">
        <v>480</v>
      </c>
      <c r="K62" s="109">
        <v>161.30000000000001</v>
      </c>
      <c r="L62" s="20">
        <f t="shared" si="2"/>
        <v>3.2260000000000004</v>
      </c>
      <c r="M62" s="20">
        <f t="shared" si="3"/>
        <v>0.40325000000000005</v>
      </c>
      <c r="N62" s="20">
        <f t="shared" si="4"/>
        <v>8.065000000000001E-3</v>
      </c>
      <c r="O62" s="27"/>
      <c r="P62" s="39"/>
      <c r="Q62" s="77">
        <f t="shared" si="5"/>
        <v>3.6373150000000005</v>
      </c>
      <c r="R62" s="78" t="e">
        <f>+VLOOKUP(C62,'DISPONIBILIDAD DIARIA'!S$2:T$27,2,0)</f>
        <v>#N/A</v>
      </c>
      <c r="S62" s="79" t="e">
        <f t="shared" si="6"/>
        <v>#N/A</v>
      </c>
    </row>
    <row r="63" spans="1:21" s="33" customFormat="1" ht="23.25" customHeight="1">
      <c r="A63" s="41">
        <v>61</v>
      </c>
      <c r="B63" s="41" t="str">
        <f t="shared" si="9"/>
        <v>44473EXQUISITESESPROVINCIAL</v>
      </c>
      <c r="C63" s="42">
        <v>44473</v>
      </c>
      <c r="D63" s="102" t="s">
        <v>442</v>
      </c>
      <c r="E63" s="89" t="s">
        <v>33</v>
      </c>
      <c r="F63" s="43" t="e">
        <f>+VLOOKUP(B63,'DISPONIBILIDAD DIARIA'!A$2:N$9959,10,0)</f>
        <v>#N/A</v>
      </c>
      <c r="G63" s="43"/>
      <c r="H63" s="44" t="s">
        <v>559</v>
      </c>
      <c r="I63" s="44" t="s">
        <v>30</v>
      </c>
      <c r="J63" s="110" t="s">
        <v>480</v>
      </c>
      <c r="K63" s="109">
        <v>539.80999999999995</v>
      </c>
      <c r="L63" s="20">
        <f t="shared" si="2"/>
        <v>10.796199999999999</v>
      </c>
      <c r="M63" s="20">
        <f t="shared" si="3"/>
        <v>1.3495249999999999</v>
      </c>
      <c r="N63" s="20">
        <f t="shared" si="4"/>
        <v>2.6990499999999997E-2</v>
      </c>
      <c r="O63" s="27"/>
      <c r="P63" s="39"/>
      <c r="Q63" s="77">
        <f t="shared" si="5"/>
        <v>12.172715499999999</v>
      </c>
      <c r="R63" s="78" t="e">
        <f>+VLOOKUP(C63,'DISPONIBILIDAD DIARIA'!S$2:T$27,2,0)</f>
        <v>#N/A</v>
      </c>
      <c r="S63" s="79" t="e">
        <f t="shared" si="6"/>
        <v>#N/A</v>
      </c>
      <c r="U63" s="59"/>
    </row>
    <row r="64" spans="1:21" s="33" customFormat="1" ht="23.25" customHeight="1">
      <c r="A64" s="41">
        <v>62</v>
      </c>
      <c r="B64" s="41" t="str">
        <f t="shared" si="9"/>
        <v>44473EXQUISITESESPROVINCIAL</v>
      </c>
      <c r="C64" s="42">
        <v>44473</v>
      </c>
      <c r="D64" s="102" t="s">
        <v>442</v>
      </c>
      <c r="E64" s="89" t="s">
        <v>33</v>
      </c>
      <c r="F64" s="43" t="e">
        <f>+VLOOKUP(B64,'DISPONIBILIDAD DIARIA'!A$2:N$9959,10,0)</f>
        <v>#N/A</v>
      </c>
      <c r="G64" s="43"/>
      <c r="H64" s="44" t="s">
        <v>560</v>
      </c>
      <c r="I64" s="44" t="s">
        <v>30</v>
      </c>
      <c r="J64" s="108" t="s">
        <v>534</v>
      </c>
      <c r="K64" s="109">
        <v>805.89</v>
      </c>
      <c r="L64" s="20">
        <f t="shared" si="2"/>
        <v>16.117799999999999</v>
      </c>
      <c r="M64" s="20">
        <f t="shared" si="3"/>
        <v>2.0147249999999999</v>
      </c>
      <c r="N64" s="20">
        <f t="shared" si="4"/>
        <v>4.0294499999999997E-2</v>
      </c>
      <c r="O64" s="27"/>
      <c r="P64" s="39"/>
      <c r="Q64" s="77">
        <f t="shared" si="5"/>
        <v>18.172819499999999</v>
      </c>
      <c r="R64" s="78" t="e">
        <f>+VLOOKUP(C64,'DISPONIBILIDAD DIARIA'!S$2:T$27,2,0)</f>
        <v>#N/A</v>
      </c>
      <c r="S64" s="79" t="e">
        <f t="shared" si="6"/>
        <v>#N/A</v>
      </c>
    </row>
    <row r="65" spans="1:19" s="33" customFormat="1" ht="23.25" customHeight="1">
      <c r="A65" s="41">
        <v>63</v>
      </c>
      <c r="B65" s="41" t="str">
        <f t="shared" si="9"/>
        <v>44473EXQUISITESESPROVINCIAL</v>
      </c>
      <c r="C65" s="42">
        <v>44473</v>
      </c>
      <c r="D65" s="102" t="s">
        <v>442</v>
      </c>
      <c r="E65" s="89" t="s">
        <v>33</v>
      </c>
      <c r="F65" s="43" t="e">
        <f>+VLOOKUP(B65,'DISPONIBILIDAD DIARIA'!A$2:N$9959,10,0)</f>
        <v>#N/A</v>
      </c>
      <c r="G65" s="43"/>
      <c r="H65" s="44" t="s">
        <v>561</v>
      </c>
      <c r="I65" s="44" t="s">
        <v>30</v>
      </c>
      <c r="J65" s="108" t="s">
        <v>489</v>
      </c>
      <c r="K65" s="109">
        <v>88.51</v>
      </c>
      <c r="L65" s="20">
        <f t="shared" si="2"/>
        <v>1.7702000000000002</v>
      </c>
      <c r="M65" s="20">
        <f t="shared" si="3"/>
        <v>0.22127500000000003</v>
      </c>
      <c r="N65" s="20">
        <f t="shared" si="4"/>
        <v>4.4255000000000006E-3</v>
      </c>
      <c r="O65" s="27"/>
      <c r="P65" s="39"/>
      <c r="Q65" s="77">
        <f t="shared" si="5"/>
        <v>1.9959005000000003</v>
      </c>
      <c r="R65" s="78" t="e">
        <f>+VLOOKUP(C65,'DISPONIBILIDAD DIARIA'!S$2:T$27,2,0)</f>
        <v>#N/A</v>
      </c>
      <c r="S65" s="79" t="e">
        <f t="shared" si="6"/>
        <v>#N/A</v>
      </c>
    </row>
    <row r="66" spans="1:19" s="33" customFormat="1" ht="23.25" customHeight="1">
      <c r="A66" s="41">
        <v>64</v>
      </c>
      <c r="B66" s="41" t="str">
        <f t="shared" si="9"/>
        <v>44473EXQUISITESESPROVINCIAL</v>
      </c>
      <c r="C66" s="42">
        <v>44473</v>
      </c>
      <c r="D66" s="102" t="s">
        <v>442</v>
      </c>
      <c r="E66" s="89" t="s">
        <v>33</v>
      </c>
      <c r="F66" s="43" t="e">
        <f>+VLOOKUP(B66,'DISPONIBILIDAD DIARIA'!A$2:N$9959,10,0)</f>
        <v>#N/A</v>
      </c>
      <c r="G66" s="43"/>
      <c r="H66" s="44" t="s">
        <v>562</v>
      </c>
      <c r="I66" s="44" t="s">
        <v>30</v>
      </c>
      <c r="J66" s="111" t="s">
        <v>5</v>
      </c>
      <c r="K66" s="109">
        <v>129.84</v>
      </c>
      <c r="L66" s="20">
        <f t="shared" si="2"/>
        <v>2.5968</v>
      </c>
      <c r="M66" s="20">
        <f t="shared" si="3"/>
        <v>0.3246</v>
      </c>
      <c r="N66" s="20">
        <f t="shared" si="4"/>
        <v>6.4920000000000004E-3</v>
      </c>
      <c r="O66" s="27"/>
      <c r="P66" s="39"/>
      <c r="Q66" s="77">
        <f t="shared" si="5"/>
        <v>2.9278920000000004</v>
      </c>
      <c r="R66" s="78" t="e">
        <f>+VLOOKUP(C66,'DISPONIBILIDAD DIARIA'!S$2:T$27,2,0)</f>
        <v>#N/A</v>
      </c>
      <c r="S66" s="79" t="e">
        <f t="shared" si="6"/>
        <v>#N/A</v>
      </c>
    </row>
    <row r="67" spans="1:19" s="33" customFormat="1" ht="23.25" customHeight="1">
      <c r="A67" s="41">
        <v>65</v>
      </c>
      <c r="B67" s="41" t="str">
        <f t="shared" ref="B67" si="10">CONCATENATE(C67,D67,E67)</f>
        <v>44473EXQUISITESESPROVINCIAL</v>
      </c>
      <c r="C67" s="42">
        <v>44473</v>
      </c>
      <c r="D67" s="102" t="s">
        <v>442</v>
      </c>
      <c r="E67" s="89" t="s">
        <v>33</v>
      </c>
      <c r="F67" s="43" t="e">
        <f>+VLOOKUP(B67,'DISPONIBILIDAD DIARIA'!A$2:N$9959,10,0)</f>
        <v>#N/A</v>
      </c>
      <c r="G67" s="43"/>
      <c r="H67" s="44" t="s">
        <v>577</v>
      </c>
      <c r="I67" s="44" t="s">
        <v>30</v>
      </c>
      <c r="J67" s="111" t="s">
        <v>464</v>
      </c>
      <c r="K67" s="109">
        <v>45.6</v>
      </c>
      <c r="L67" s="20">
        <f t="shared" si="2"/>
        <v>0.91200000000000003</v>
      </c>
      <c r="M67" s="20">
        <f t="shared" si="3"/>
        <v>0.114</v>
      </c>
      <c r="N67" s="20">
        <f t="shared" si="4"/>
        <v>2.2800000000000003E-3</v>
      </c>
      <c r="O67" s="27"/>
      <c r="P67" s="39"/>
      <c r="Q67" s="77">
        <f t="shared" si="5"/>
        <v>1.0282800000000001</v>
      </c>
      <c r="R67" s="78" t="e">
        <f>+VLOOKUP(C67,'DISPONIBILIDAD DIARIA'!S$2:T$27,2,0)</f>
        <v>#N/A</v>
      </c>
      <c r="S67" s="79" t="e">
        <f t="shared" si="6"/>
        <v>#N/A</v>
      </c>
    </row>
    <row r="68" spans="1:19" s="33" customFormat="1" ht="23.25" customHeight="1">
      <c r="A68" s="41">
        <v>66</v>
      </c>
      <c r="B68" s="41" t="str">
        <f t="shared" si="9"/>
        <v>44473EXQUISITESESPROVINCIAL</v>
      </c>
      <c r="C68" s="42">
        <v>44473</v>
      </c>
      <c r="D68" s="102" t="s">
        <v>442</v>
      </c>
      <c r="E68" s="89" t="s">
        <v>33</v>
      </c>
      <c r="F68" s="43" t="e">
        <f>+VLOOKUP(B68,'DISPONIBILIDAD DIARIA'!A$2:N$9959,10,0)</f>
        <v>#N/A</v>
      </c>
      <c r="G68" s="43"/>
      <c r="H68" s="44" t="s">
        <v>563</v>
      </c>
      <c r="I68" s="44" t="s">
        <v>30</v>
      </c>
      <c r="J68" s="111" t="s">
        <v>464</v>
      </c>
      <c r="K68" s="109">
        <v>91.8</v>
      </c>
      <c r="L68" s="20">
        <f t="shared" ref="L68:L131" si="11">IFERROR(K68*2%,"")</f>
        <v>1.8360000000000001</v>
      </c>
      <c r="M68" s="20">
        <f t="shared" ref="M68:M131" si="12">IF(E68="PROVINCIAL",L68*12.5%,0)</f>
        <v>0.22950000000000001</v>
      </c>
      <c r="N68" s="20">
        <f t="shared" ref="N68:N131" si="13">+M68*2%</f>
        <v>4.5900000000000003E-3</v>
      </c>
      <c r="O68" s="27"/>
      <c r="P68" s="39"/>
      <c r="Q68" s="77">
        <f t="shared" ref="Q68:Q131" si="14">L68+M68+N68</f>
        <v>2.07009</v>
      </c>
      <c r="R68" s="78" t="e">
        <f>+VLOOKUP(C68,'DISPONIBILIDAD DIARIA'!S$2:T$27,2,0)</f>
        <v>#N/A</v>
      </c>
      <c r="S68" s="79" t="e">
        <f t="shared" ref="S68:S131" si="15">+Q68/R68</f>
        <v>#N/A</v>
      </c>
    </row>
    <row r="69" spans="1:19" s="33" customFormat="1" ht="23.25" customHeight="1">
      <c r="A69" s="41">
        <v>67</v>
      </c>
      <c r="B69" s="41" t="str">
        <f t="shared" si="9"/>
        <v>44473SAN ANTONIOPROVINCIAL</v>
      </c>
      <c r="C69" s="42">
        <v>44473</v>
      </c>
      <c r="D69" s="102" t="s">
        <v>42</v>
      </c>
      <c r="E69" s="89" t="s">
        <v>33</v>
      </c>
      <c r="F69" s="43">
        <f ca="1">+VLOOKUP(B69,'DISPONIBILIDAD DIARIA'!A$2:N$9959,10,0)</f>
        <v>14280.381697500003</v>
      </c>
      <c r="G69" s="43"/>
      <c r="H69" s="44" t="s">
        <v>564</v>
      </c>
      <c r="I69" s="44" t="s">
        <v>42</v>
      </c>
      <c r="J69" s="110" t="s">
        <v>480</v>
      </c>
      <c r="K69" s="109">
        <v>826.25</v>
      </c>
      <c r="L69" s="20">
        <f t="shared" si="11"/>
        <v>16.524999999999999</v>
      </c>
      <c r="M69" s="20">
        <f t="shared" si="12"/>
        <v>2.0656249999999998</v>
      </c>
      <c r="N69" s="20">
        <f t="shared" si="13"/>
        <v>4.1312499999999995E-2</v>
      </c>
      <c r="O69" s="27"/>
      <c r="P69" s="39"/>
      <c r="Q69" s="77">
        <f t="shared" si="14"/>
        <v>18.631937499999999</v>
      </c>
      <c r="R69" s="78" t="e">
        <f>+VLOOKUP(C69,'DISPONIBILIDAD DIARIA'!S$2:T$27,2,0)</f>
        <v>#N/A</v>
      </c>
      <c r="S69" s="79" t="e">
        <f t="shared" si="15"/>
        <v>#N/A</v>
      </c>
    </row>
    <row r="70" spans="1:19" s="33" customFormat="1" ht="23.25" customHeight="1">
      <c r="A70" s="41">
        <v>68</v>
      </c>
      <c r="B70" s="41" t="str">
        <f t="shared" si="9"/>
        <v>44473SAN ANTONIOPROVINCIAL</v>
      </c>
      <c r="C70" s="42">
        <v>44473</v>
      </c>
      <c r="D70" s="102" t="s">
        <v>42</v>
      </c>
      <c r="E70" s="89" t="s">
        <v>33</v>
      </c>
      <c r="F70" s="43">
        <f ca="1">+VLOOKUP(B70,'DISPONIBILIDAD DIARIA'!A$2:N$9959,10,0)</f>
        <v>14280.381697500003</v>
      </c>
      <c r="G70" s="43"/>
      <c r="H70" s="44" t="s">
        <v>565</v>
      </c>
      <c r="I70" s="44" t="s">
        <v>42</v>
      </c>
      <c r="J70" s="110" t="s">
        <v>480</v>
      </c>
      <c r="K70" s="109">
        <v>965.25</v>
      </c>
      <c r="L70" s="20">
        <f t="shared" si="11"/>
        <v>19.305</v>
      </c>
      <c r="M70" s="20">
        <f t="shared" si="12"/>
        <v>2.413125</v>
      </c>
      <c r="N70" s="20">
        <f t="shared" si="13"/>
        <v>4.82625E-2</v>
      </c>
      <c r="O70" s="27"/>
      <c r="P70" s="39"/>
      <c r="Q70" s="77">
        <f t="shared" si="14"/>
        <v>21.7663875</v>
      </c>
      <c r="R70" s="78" t="e">
        <f>+VLOOKUP(C70,'DISPONIBILIDAD DIARIA'!S$2:T$27,2,0)</f>
        <v>#N/A</v>
      </c>
      <c r="S70" s="79" t="e">
        <f t="shared" si="15"/>
        <v>#N/A</v>
      </c>
    </row>
    <row r="71" spans="1:19" s="33" customFormat="1" ht="23.25" customHeight="1">
      <c r="A71" s="41">
        <v>69</v>
      </c>
      <c r="B71" s="41" t="str">
        <f t="shared" si="9"/>
        <v>44473SAN ANTONIOPROVINCIAL</v>
      </c>
      <c r="C71" s="42">
        <v>44473</v>
      </c>
      <c r="D71" s="102" t="s">
        <v>42</v>
      </c>
      <c r="E71" s="89" t="s">
        <v>33</v>
      </c>
      <c r="F71" s="43">
        <f ca="1">+VLOOKUP(B71,'DISPONIBILIDAD DIARIA'!A$2:N$9959,10,0)</f>
        <v>14280.381697500003</v>
      </c>
      <c r="G71" s="43"/>
      <c r="H71" s="44" t="s">
        <v>567</v>
      </c>
      <c r="I71" s="44" t="s">
        <v>42</v>
      </c>
      <c r="J71" s="111" t="s">
        <v>566</v>
      </c>
      <c r="K71" s="109">
        <v>169.87</v>
      </c>
      <c r="L71" s="20">
        <f t="shared" si="11"/>
        <v>3.3974000000000002</v>
      </c>
      <c r="M71" s="20">
        <f t="shared" si="12"/>
        <v>0.42467500000000002</v>
      </c>
      <c r="N71" s="20">
        <f t="shared" si="13"/>
        <v>8.493500000000001E-3</v>
      </c>
      <c r="O71" s="27"/>
      <c r="P71" s="39"/>
      <c r="Q71" s="77">
        <f t="shared" si="14"/>
        <v>3.8305685000000005</v>
      </c>
      <c r="R71" s="78" t="e">
        <f>+VLOOKUP(C71,'DISPONIBILIDAD DIARIA'!S$2:T$27,2,0)</f>
        <v>#N/A</v>
      </c>
      <c r="S71" s="79" t="e">
        <f t="shared" si="15"/>
        <v>#N/A</v>
      </c>
    </row>
    <row r="72" spans="1:19" s="33" customFormat="1" ht="23.25" customHeight="1">
      <c r="A72" s="41">
        <v>70</v>
      </c>
      <c r="B72" s="41" t="str">
        <f t="shared" si="9"/>
        <v>44473SAN ANTONIOPROVINCIAL</v>
      </c>
      <c r="C72" s="42">
        <v>44473</v>
      </c>
      <c r="D72" s="102" t="s">
        <v>42</v>
      </c>
      <c r="E72" s="89" t="s">
        <v>33</v>
      </c>
      <c r="F72" s="43">
        <f ca="1">+VLOOKUP(B72,'DISPONIBILIDAD DIARIA'!A$2:N$9959,10,0)</f>
        <v>14280.381697500003</v>
      </c>
      <c r="G72" s="43"/>
      <c r="H72" s="44" t="s">
        <v>568</v>
      </c>
      <c r="I72" s="44" t="s">
        <v>42</v>
      </c>
      <c r="J72" s="111" t="s">
        <v>5</v>
      </c>
      <c r="K72" s="109">
        <v>84.71</v>
      </c>
      <c r="L72" s="20">
        <f t="shared" si="11"/>
        <v>1.6941999999999999</v>
      </c>
      <c r="M72" s="20">
        <f t="shared" si="12"/>
        <v>0.21177499999999999</v>
      </c>
      <c r="N72" s="20">
        <f t="shared" si="13"/>
        <v>4.2354999999999997E-3</v>
      </c>
      <c r="O72" s="27"/>
      <c r="P72" s="39"/>
      <c r="Q72" s="77">
        <f t="shared" si="14"/>
        <v>1.9102105</v>
      </c>
      <c r="R72" s="78" t="e">
        <f>+VLOOKUP(C72,'DISPONIBILIDAD DIARIA'!S$2:T$27,2,0)</f>
        <v>#N/A</v>
      </c>
      <c r="S72" s="79" t="e">
        <f t="shared" si="15"/>
        <v>#N/A</v>
      </c>
    </row>
    <row r="73" spans="1:19" s="33" customFormat="1" ht="23.25" customHeight="1">
      <c r="A73" s="41">
        <v>71</v>
      </c>
      <c r="B73" s="41" t="str">
        <f t="shared" si="9"/>
        <v>44473SAN ANTONIOPROVINCIAL</v>
      </c>
      <c r="C73" s="42">
        <v>44473</v>
      </c>
      <c r="D73" s="102" t="s">
        <v>42</v>
      </c>
      <c r="E73" s="89" t="s">
        <v>33</v>
      </c>
      <c r="F73" s="43">
        <f ca="1">+VLOOKUP(B73,'DISPONIBILIDAD DIARIA'!A$2:N$9959,10,0)</f>
        <v>14280.381697500003</v>
      </c>
      <c r="G73" s="43"/>
      <c r="H73" s="44" t="s">
        <v>569</v>
      </c>
      <c r="I73" s="44" t="s">
        <v>42</v>
      </c>
      <c r="J73" s="110" t="s">
        <v>570</v>
      </c>
      <c r="K73" s="109">
        <v>499.92</v>
      </c>
      <c r="L73" s="20">
        <f t="shared" si="11"/>
        <v>9.9984000000000002</v>
      </c>
      <c r="M73" s="20">
        <f t="shared" si="12"/>
        <v>1.2498</v>
      </c>
      <c r="N73" s="20">
        <f t="shared" si="13"/>
        <v>2.4996000000000001E-2</v>
      </c>
      <c r="O73" s="27"/>
      <c r="P73" s="39"/>
      <c r="Q73" s="77">
        <f t="shared" si="14"/>
        <v>11.273196</v>
      </c>
      <c r="R73" s="78" t="e">
        <f>+VLOOKUP(C73,'DISPONIBILIDAD DIARIA'!S$2:T$27,2,0)</f>
        <v>#N/A</v>
      </c>
      <c r="S73" s="79" t="e">
        <f t="shared" si="15"/>
        <v>#N/A</v>
      </c>
    </row>
    <row r="74" spans="1:19" s="33" customFormat="1" ht="23.25" customHeight="1">
      <c r="A74" s="41">
        <v>72</v>
      </c>
      <c r="B74" s="41" t="str">
        <f t="shared" si="9"/>
        <v>44473SAN ANTONIOPROVINCIAL</v>
      </c>
      <c r="C74" s="42">
        <v>44473</v>
      </c>
      <c r="D74" s="102" t="s">
        <v>42</v>
      </c>
      <c r="E74" s="89" t="s">
        <v>33</v>
      </c>
      <c r="F74" s="43">
        <f ca="1">+VLOOKUP(B74,'DISPONIBILIDAD DIARIA'!A$2:N$9959,10,0)</f>
        <v>14280.381697500003</v>
      </c>
      <c r="G74" s="43"/>
      <c r="H74" s="44" t="s">
        <v>572</v>
      </c>
      <c r="I74" s="44" t="s">
        <v>42</v>
      </c>
      <c r="J74" s="110" t="s">
        <v>571</v>
      </c>
      <c r="K74" s="109">
        <v>1301.8499999999999</v>
      </c>
      <c r="L74" s="20">
        <f t="shared" si="11"/>
        <v>26.036999999999999</v>
      </c>
      <c r="M74" s="20">
        <f t="shared" si="12"/>
        <v>3.2546249999999999</v>
      </c>
      <c r="N74" s="20">
        <f t="shared" si="13"/>
        <v>6.5092499999999998E-2</v>
      </c>
      <c r="O74" s="27"/>
      <c r="P74" s="39"/>
      <c r="Q74" s="77">
        <f t="shared" si="14"/>
        <v>29.356717499999998</v>
      </c>
      <c r="R74" s="78" t="e">
        <f>+VLOOKUP(C74,'DISPONIBILIDAD DIARIA'!S$2:T$27,2,0)</f>
        <v>#N/A</v>
      </c>
      <c r="S74" s="79" t="e">
        <f t="shared" si="15"/>
        <v>#N/A</v>
      </c>
    </row>
    <row r="75" spans="1:19" s="33" customFormat="1" ht="23.25" customHeight="1">
      <c r="A75" s="41">
        <v>73</v>
      </c>
      <c r="B75" s="41" t="str">
        <f t="shared" si="9"/>
        <v>44473SAN ANTONIOPROVINCIAL</v>
      </c>
      <c r="C75" s="42">
        <v>44473</v>
      </c>
      <c r="D75" s="102" t="s">
        <v>42</v>
      </c>
      <c r="E75" s="89" t="s">
        <v>33</v>
      </c>
      <c r="F75" s="43">
        <f ca="1">+VLOOKUP(B75,'DISPONIBILIDAD DIARIA'!A$2:N$9959,10,0)</f>
        <v>14280.381697500003</v>
      </c>
      <c r="G75" s="43"/>
      <c r="H75" s="44" t="s">
        <v>573</v>
      </c>
      <c r="I75" s="44" t="s">
        <v>42</v>
      </c>
      <c r="J75" s="110" t="s">
        <v>571</v>
      </c>
      <c r="K75" s="109">
        <v>630.30999999999995</v>
      </c>
      <c r="L75" s="20">
        <f t="shared" si="11"/>
        <v>12.606199999999999</v>
      </c>
      <c r="M75" s="20">
        <f t="shared" si="12"/>
        <v>1.5757749999999999</v>
      </c>
      <c r="N75" s="20">
        <f t="shared" si="13"/>
        <v>3.1515500000000002E-2</v>
      </c>
      <c r="O75" s="27"/>
      <c r="P75" s="39"/>
      <c r="Q75" s="77">
        <f t="shared" si="14"/>
        <v>14.213490499999999</v>
      </c>
      <c r="R75" s="78" t="e">
        <f>+VLOOKUP(C75,'DISPONIBILIDAD DIARIA'!S$2:T$27,2,0)</f>
        <v>#N/A</v>
      </c>
      <c r="S75" s="79" t="e">
        <f t="shared" si="15"/>
        <v>#N/A</v>
      </c>
    </row>
    <row r="76" spans="1:19" s="33" customFormat="1" ht="23.25" customHeight="1">
      <c r="A76" s="41">
        <v>74</v>
      </c>
      <c r="B76" s="41" t="str">
        <f t="shared" si="9"/>
        <v>44473SAN ANTONIOPROVINCIAL</v>
      </c>
      <c r="C76" s="42">
        <v>44473</v>
      </c>
      <c r="D76" s="102" t="s">
        <v>42</v>
      </c>
      <c r="E76" s="89" t="s">
        <v>33</v>
      </c>
      <c r="F76" s="43">
        <f ca="1">+VLOOKUP(B76,'DISPONIBILIDAD DIARIA'!A$2:N$9959,10,0)</f>
        <v>14280.381697500003</v>
      </c>
      <c r="G76" s="43"/>
      <c r="H76" s="44" t="s">
        <v>574</v>
      </c>
      <c r="I76" s="44" t="s">
        <v>42</v>
      </c>
      <c r="J76" s="110" t="s">
        <v>571</v>
      </c>
      <c r="K76" s="109">
        <v>288.16000000000003</v>
      </c>
      <c r="L76" s="20">
        <f t="shared" si="11"/>
        <v>5.7632000000000003</v>
      </c>
      <c r="M76" s="20">
        <f t="shared" si="12"/>
        <v>0.72040000000000004</v>
      </c>
      <c r="N76" s="20">
        <f t="shared" si="13"/>
        <v>1.4408000000000001E-2</v>
      </c>
      <c r="O76" s="27"/>
      <c r="P76" s="39"/>
      <c r="Q76" s="77">
        <f t="shared" si="14"/>
        <v>6.4980080000000005</v>
      </c>
      <c r="R76" s="78" t="e">
        <f>+VLOOKUP(C76,'DISPONIBILIDAD DIARIA'!S$2:T$27,2,0)</f>
        <v>#N/A</v>
      </c>
      <c r="S76" s="79" t="e">
        <f t="shared" si="15"/>
        <v>#N/A</v>
      </c>
    </row>
    <row r="77" spans="1:19" s="33" customFormat="1" ht="23.25" customHeight="1">
      <c r="A77" s="41">
        <v>75</v>
      </c>
      <c r="B77" s="41" t="str">
        <f t="shared" si="9"/>
        <v>44473SAN ANTONIOPROVINCIAL</v>
      </c>
      <c r="C77" s="42">
        <v>44473</v>
      </c>
      <c r="D77" s="102" t="s">
        <v>42</v>
      </c>
      <c r="E77" s="89" t="s">
        <v>33</v>
      </c>
      <c r="F77" s="43">
        <f ca="1">+VLOOKUP(B77,'DISPONIBILIDAD DIARIA'!A$2:N$9959,10,0)</f>
        <v>14280.381697500003</v>
      </c>
      <c r="G77" s="43"/>
      <c r="H77" s="44" t="s">
        <v>575</v>
      </c>
      <c r="I77" s="44" t="s">
        <v>42</v>
      </c>
      <c r="J77" s="111" t="s">
        <v>75</v>
      </c>
      <c r="K77" s="109">
        <v>1446.95</v>
      </c>
      <c r="L77" s="20">
        <f t="shared" si="11"/>
        <v>28.939</v>
      </c>
      <c r="M77" s="20">
        <f t="shared" si="12"/>
        <v>3.617375</v>
      </c>
      <c r="N77" s="20">
        <f t="shared" si="13"/>
        <v>7.2347499999999995E-2</v>
      </c>
      <c r="O77" s="27"/>
      <c r="P77" s="39"/>
      <c r="Q77" s="77">
        <f t="shared" si="14"/>
        <v>32.628722500000002</v>
      </c>
      <c r="R77" s="78" t="e">
        <f>+VLOOKUP(C77,'DISPONIBILIDAD DIARIA'!S$2:T$27,2,0)</f>
        <v>#N/A</v>
      </c>
      <c r="S77" s="79" t="e">
        <f t="shared" si="15"/>
        <v>#N/A</v>
      </c>
    </row>
    <row r="78" spans="1:19" s="33" customFormat="1" ht="23.25" customHeight="1">
      <c r="A78" s="41">
        <v>76</v>
      </c>
      <c r="B78" s="41" t="str">
        <f t="shared" si="9"/>
        <v>44473SAN ANTONIOPROVINCIAL</v>
      </c>
      <c r="C78" s="42">
        <v>44473</v>
      </c>
      <c r="D78" s="102" t="s">
        <v>42</v>
      </c>
      <c r="E78" s="89" t="s">
        <v>33</v>
      </c>
      <c r="F78" s="43">
        <f ca="1">+VLOOKUP(B78,'DISPONIBILIDAD DIARIA'!A$2:N$9959,10,0)</f>
        <v>14280.381697500003</v>
      </c>
      <c r="G78" s="43"/>
      <c r="H78" s="44" t="s">
        <v>576</v>
      </c>
      <c r="I78" s="44" t="s">
        <v>42</v>
      </c>
      <c r="J78" s="108" t="s">
        <v>7</v>
      </c>
      <c r="K78" s="109"/>
      <c r="L78" s="20">
        <f t="shared" si="11"/>
        <v>0</v>
      </c>
      <c r="M78" s="20">
        <f t="shared" si="12"/>
        <v>0</v>
      </c>
      <c r="N78" s="20">
        <f t="shared" si="13"/>
        <v>0</v>
      </c>
      <c r="O78" s="27"/>
      <c r="P78" s="39"/>
      <c r="Q78" s="77">
        <f t="shared" si="14"/>
        <v>0</v>
      </c>
      <c r="R78" s="78" t="e">
        <f>+VLOOKUP(C78,'DISPONIBILIDAD DIARIA'!S$2:T$27,2,0)</f>
        <v>#N/A</v>
      </c>
      <c r="S78" s="79" t="e">
        <f t="shared" si="15"/>
        <v>#N/A</v>
      </c>
    </row>
    <row r="79" spans="1:19" s="33" customFormat="1" ht="23.25" customHeight="1">
      <c r="A79" s="41">
        <v>77</v>
      </c>
      <c r="B79" s="41" t="str">
        <f t="shared" si="9"/>
        <v>44473SAN ANTONIOPROVINCIAL</v>
      </c>
      <c r="C79" s="42">
        <v>44473</v>
      </c>
      <c r="D79" s="102" t="s">
        <v>42</v>
      </c>
      <c r="E79" s="89" t="s">
        <v>33</v>
      </c>
      <c r="F79" s="43">
        <f ca="1">+VLOOKUP(B79,'DISPONIBILIDAD DIARIA'!A$2:N$9959,10,0)</f>
        <v>14280.381697500003</v>
      </c>
      <c r="G79" s="43"/>
      <c r="H79" s="44" t="s">
        <v>578</v>
      </c>
      <c r="I79" s="44" t="s">
        <v>42</v>
      </c>
      <c r="J79" s="110" t="s">
        <v>380</v>
      </c>
      <c r="K79" s="109">
        <v>152.1</v>
      </c>
      <c r="L79" s="20">
        <f t="shared" si="11"/>
        <v>3.0419999999999998</v>
      </c>
      <c r="M79" s="20">
        <f t="shared" si="12"/>
        <v>0.38024999999999998</v>
      </c>
      <c r="N79" s="20">
        <f t="shared" si="13"/>
        <v>7.6049999999999998E-3</v>
      </c>
      <c r="O79" s="27"/>
      <c r="P79" s="39"/>
      <c r="Q79" s="77">
        <f t="shared" si="14"/>
        <v>3.4298549999999999</v>
      </c>
      <c r="R79" s="78" t="e">
        <f>+VLOOKUP(C79,'DISPONIBILIDAD DIARIA'!S$2:T$27,2,0)</f>
        <v>#N/A</v>
      </c>
      <c r="S79" s="79" t="e">
        <f t="shared" si="15"/>
        <v>#N/A</v>
      </c>
    </row>
    <row r="80" spans="1:19" s="33" customFormat="1" ht="23.25" customHeight="1">
      <c r="A80" s="41">
        <v>78</v>
      </c>
      <c r="B80" s="41" t="str">
        <f t="shared" si="9"/>
        <v>44473SAN ANTONIOPROVINCIAL</v>
      </c>
      <c r="C80" s="42">
        <v>44473</v>
      </c>
      <c r="D80" s="102" t="s">
        <v>42</v>
      </c>
      <c r="E80" s="89" t="s">
        <v>33</v>
      </c>
      <c r="F80" s="43">
        <f ca="1">+VLOOKUP(B80,'DISPONIBILIDAD DIARIA'!A$2:N$9959,10,0)</f>
        <v>14280.381697500003</v>
      </c>
      <c r="G80" s="43"/>
      <c r="H80" s="44" t="s">
        <v>580</v>
      </c>
      <c r="I80" s="44" t="s">
        <v>42</v>
      </c>
      <c r="J80" s="111" t="s">
        <v>579</v>
      </c>
      <c r="K80" s="109">
        <v>1126.9000000000001</v>
      </c>
      <c r="L80" s="20">
        <f t="shared" si="11"/>
        <v>22.538000000000004</v>
      </c>
      <c r="M80" s="20">
        <f t="shared" si="12"/>
        <v>2.8172500000000005</v>
      </c>
      <c r="N80" s="20">
        <f t="shared" si="13"/>
        <v>5.6345000000000013E-2</v>
      </c>
      <c r="O80" s="27"/>
      <c r="P80" s="39"/>
      <c r="Q80" s="77">
        <f t="shared" si="14"/>
        <v>25.411595000000005</v>
      </c>
      <c r="R80" s="78" t="e">
        <f>+VLOOKUP(C80,'DISPONIBILIDAD DIARIA'!S$2:T$27,2,0)</f>
        <v>#N/A</v>
      </c>
      <c r="S80" s="79" t="e">
        <f t="shared" si="15"/>
        <v>#N/A</v>
      </c>
    </row>
    <row r="81" spans="1:19" s="33" customFormat="1" ht="23.25" customHeight="1">
      <c r="A81" s="41">
        <v>79</v>
      </c>
      <c r="B81" s="41" t="str">
        <f t="shared" si="9"/>
        <v>44473SAN ANTONIOPROVINCIAL</v>
      </c>
      <c r="C81" s="42">
        <v>44473</v>
      </c>
      <c r="D81" s="102" t="s">
        <v>42</v>
      </c>
      <c r="E81" s="89" t="s">
        <v>33</v>
      </c>
      <c r="F81" s="43">
        <f ca="1">+VLOOKUP(B81,'DISPONIBILIDAD DIARIA'!A$2:N$9959,10,0)</f>
        <v>14280.381697500003</v>
      </c>
      <c r="G81" s="43"/>
      <c r="H81" s="44" t="s">
        <v>581</v>
      </c>
      <c r="I81" s="44" t="s">
        <v>42</v>
      </c>
      <c r="J81" s="111" t="s">
        <v>358</v>
      </c>
      <c r="K81" s="109">
        <v>409.27</v>
      </c>
      <c r="L81" s="20">
        <f t="shared" si="11"/>
        <v>8.1853999999999996</v>
      </c>
      <c r="M81" s="20">
        <f t="shared" si="12"/>
        <v>1.0231749999999999</v>
      </c>
      <c r="N81" s="20">
        <f t="shared" si="13"/>
        <v>2.0463499999999999E-2</v>
      </c>
      <c r="O81" s="27"/>
      <c r="P81" s="39"/>
      <c r="Q81" s="77">
        <f t="shared" si="14"/>
        <v>9.2290384999999997</v>
      </c>
      <c r="R81" s="78" t="e">
        <f>+VLOOKUP(C81,'DISPONIBILIDAD DIARIA'!S$2:T$27,2,0)</f>
        <v>#N/A</v>
      </c>
      <c r="S81" s="79" t="e">
        <f t="shared" si="15"/>
        <v>#N/A</v>
      </c>
    </row>
    <row r="82" spans="1:19" s="33" customFormat="1" ht="23.25" customHeight="1">
      <c r="A82" s="41">
        <v>80</v>
      </c>
      <c r="B82" s="41" t="str">
        <f t="shared" si="9"/>
        <v>44473SAN ANTONIOPROVINCIAL</v>
      </c>
      <c r="C82" s="42">
        <v>44473</v>
      </c>
      <c r="D82" s="102" t="s">
        <v>42</v>
      </c>
      <c r="E82" s="89" t="s">
        <v>33</v>
      </c>
      <c r="F82" s="43">
        <f ca="1">+VLOOKUP(B82,'DISPONIBILIDAD DIARIA'!A$2:N$9959,10,0)</f>
        <v>14280.381697500003</v>
      </c>
      <c r="G82" s="43"/>
      <c r="H82" s="44" t="s">
        <v>583</v>
      </c>
      <c r="I82" s="44" t="s">
        <v>42</v>
      </c>
      <c r="J82" s="111" t="s">
        <v>582</v>
      </c>
      <c r="K82" s="109">
        <v>219.99</v>
      </c>
      <c r="L82" s="20">
        <f t="shared" si="11"/>
        <v>4.3997999999999999</v>
      </c>
      <c r="M82" s="20">
        <f t="shared" si="12"/>
        <v>0.54997499999999999</v>
      </c>
      <c r="N82" s="20">
        <f t="shared" si="13"/>
        <v>1.0999500000000001E-2</v>
      </c>
      <c r="O82" s="27"/>
      <c r="P82" s="39"/>
      <c r="Q82" s="77">
        <f t="shared" si="14"/>
        <v>4.9607744999999994</v>
      </c>
      <c r="R82" s="78" t="e">
        <f>+VLOOKUP(C82,'DISPONIBILIDAD DIARIA'!S$2:T$27,2,0)</f>
        <v>#N/A</v>
      </c>
      <c r="S82" s="79" t="e">
        <f t="shared" si="15"/>
        <v>#N/A</v>
      </c>
    </row>
    <row r="83" spans="1:19" s="33" customFormat="1" ht="23.25" customHeight="1">
      <c r="A83" s="41">
        <v>81</v>
      </c>
      <c r="B83" s="41" t="str">
        <f t="shared" si="9"/>
        <v>44473SAN ANTONIOPROVINCIAL</v>
      </c>
      <c r="C83" s="42">
        <v>44473</v>
      </c>
      <c r="D83" s="102" t="s">
        <v>42</v>
      </c>
      <c r="E83" s="89" t="s">
        <v>33</v>
      </c>
      <c r="F83" s="43">
        <f ca="1">+VLOOKUP(B83,'DISPONIBILIDAD DIARIA'!A$2:N$9959,10,0)</f>
        <v>14280.381697500003</v>
      </c>
      <c r="G83" s="43"/>
      <c r="H83" s="44" t="s">
        <v>584</v>
      </c>
      <c r="I83" s="44" t="s">
        <v>42</v>
      </c>
      <c r="J83" s="111" t="s">
        <v>585</v>
      </c>
      <c r="K83" s="109">
        <v>1361.33</v>
      </c>
      <c r="L83" s="20">
        <f t="shared" si="11"/>
        <v>27.226599999999998</v>
      </c>
      <c r="M83" s="20">
        <f t="shared" si="12"/>
        <v>3.4033249999999997</v>
      </c>
      <c r="N83" s="20">
        <f t="shared" si="13"/>
        <v>6.8066500000000002E-2</v>
      </c>
      <c r="O83" s="27"/>
      <c r="P83" s="39"/>
      <c r="Q83" s="77">
        <f t="shared" si="14"/>
        <v>30.697991499999997</v>
      </c>
      <c r="R83" s="78" t="e">
        <f>+VLOOKUP(C83,'DISPONIBILIDAD DIARIA'!S$2:T$27,2,0)</f>
        <v>#N/A</v>
      </c>
      <c r="S83" s="79" t="e">
        <f t="shared" si="15"/>
        <v>#N/A</v>
      </c>
    </row>
    <row r="84" spans="1:19" s="33" customFormat="1" ht="23.25" customHeight="1">
      <c r="A84" s="41">
        <v>82</v>
      </c>
      <c r="B84" s="41" t="str">
        <f t="shared" si="9"/>
        <v>44473SAN ANTONIOPROVINCIAL</v>
      </c>
      <c r="C84" s="42">
        <v>44473</v>
      </c>
      <c r="D84" s="102" t="s">
        <v>42</v>
      </c>
      <c r="E84" s="89" t="s">
        <v>33</v>
      </c>
      <c r="F84" s="43">
        <f ca="1">+VLOOKUP(B84,'DISPONIBILIDAD DIARIA'!A$2:N$9959,10,0)</f>
        <v>14280.381697500003</v>
      </c>
      <c r="G84" s="43"/>
      <c r="H84" s="44" t="s">
        <v>586</v>
      </c>
      <c r="I84" s="44" t="s">
        <v>42</v>
      </c>
      <c r="J84" s="110" t="s">
        <v>489</v>
      </c>
      <c r="K84" s="109">
        <v>519.14</v>
      </c>
      <c r="L84" s="20">
        <f t="shared" si="11"/>
        <v>10.3828</v>
      </c>
      <c r="M84" s="20">
        <f t="shared" si="12"/>
        <v>1.2978499999999999</v>
      </c>
      <c r="N84" s="20">
        <f t="shared" si="13"/>
        <v>2.5957000000000001E-2</v>
      </c>
      <c r="O84" s="27"/>
      <c r="P84" s="39"/>
      <c r="Q84" s="77">
        <f t="shared" si="14"/>
        <v>11.706607</v>
      </c>
      <c r="R84" s="78" t="e">
        <f>+VLOOKUP(C84,'DISPONIBILIDAD DIARIA'!S$2:T$27,2,0)</f>
        <v>#N/A</v>
      </c>
      <c r="S84" s="79" t="e">
        <f t="shared" si="15"/>
        <v>#N/A</v>
      </c>
    </row>
    <row r="85" spans="1:19" s="33" customFormat="1" ht="23.25" customHeight="1">
      <c r="A85" s="41">
        <v>83</v>
      </c>
      <c r="B85" s="41" t="str">
        <f t="shared" si="9"/>
        <v>44473SAN ANTONIOPROVINCIAL</v>
      </c>
      <c r="C85" s="42">
        <v>44473</v>
      </c>
      <c r="D85" s="102" t="s">
        <v>42</v>
      </c>
      <c r="E85" s="89" t="s">
        <v>33</v>
      </c>
      <c r="F85" s="43">
        <f ca="1">+VLOOKUP(B85,'DISPONIBILIDAD DIARIA'!A$2:N$9959,10,0)</f>
        <v>14280.381697500003</v>
      </c>
      <c r="G85" s="43"/>
      <c r="H85" s="44" t="s">
        <v>587</v>
      </c>
      <c r="I85" s="44" t="s">
        <v>42</v>
      </c>
      <c r="J85" s="111" t="s">
        <v>464</v>
      </c>
      <c r="K85" s="109">
        <v>212.18</v>
      </c>
      <c r="L85" s="20">
        <f t="shared" si="11"/>
        <v>4.2435999999999998</v>
      </c>
      <c r="M85" s="20">
        <f t="shared" si="12"/>
        <v>0.53044999999999998</v>
      </c>
      <c r="N85" s="20">
        <f t="shared" si="13"/>
        <v>1.0609E-2</v>
      </c>
      <c r="O85" s="27"/>
      <c r="P85" s="39"/>
      <c r="Q85" s="77">
        <f t="shared" si="14"/>
        <v>4.7846589999999996</v>
      </c>
      <c r="R85" s="78" t="e">
        <f>+VLOOKUP(C85,'DISPONIBILIDAD DIARIA'!S$2:T$27,2,0)</f>
        <v>#N/A</v>
      </c>
      <c r="S85" s="79" t="e">
        <f t="shared" si="15"/>
        <v>#N/A</v>
      </c>
    </row>
    <row r="86" spans="1:19" s="33" customFormat="1" ht="23.25" customHeight="1">
      <c r="A86" s="41">
        <v>84</v>
      </c>
      <c r="B86" s="41" t="str">
        <f t="shared" si="9"/>
        <v>44473SAN ANTONIOPROVINCIAL</v>
      </c>
      <c r="C86" s="42">
        <v>44473</v>
      </c>
      <c r="D86" s="102" t="s">
        <v>42</v>
      </c>
      <c r="E86" s="89" t="s">
        <v>33</v>
      </c>
      <c r="F86" s="43">
        <f ca="1">+VLOOKUP(B86,'DISPONIBILIDAD DIARIA'!A$2:N$9959,10,0)</f>
        <v>14280.381697500003</v>
      </c>
      <c r="G86" s="43"/>
      <c r="H86" s="44" t="s">
        <v>588</v>
      </c>
      <c r="I86" s="44" t="s">
        <v>42</v>
      </c>
      <c r="J86" s="108" t="s">
        <v>524</v>
      </c>
      <c r="K86" s="109">
        <v>70.13</v>
      </c>
      <c r="L86" s="20">
        <f t="shared" si="11"/>
        <v>1.4025999999999998</v>
      </c>
      <c r="M86" s="20">
        <f t="shared" si="12"/>
        <v>0.17532499999999998</v>
      </c>
      <c r="N86" s="20">
        <f t="shared" si="13"/>
        <v>3.5064999999999996E-3</v>
      </c>
      <c r="O86" s="27"/>
      <c r="P86" s="39"/>
      <c r="Q86" s="77">
        <f t="shared" si="14"/>
        <v>1.5814314999999999</v>
      </c>
      <c r="R86" s="78" t="e">
        <f>+VLOOKUP(C86,'DISPONIBILIDAD DIARIA'!S$2:T$27,2,0)</f>
        <v>#N/A</v>
      </c>
      <c r="S86" s="79" t="e">
        <f t="shared" si="15"/>
        <v>#N/A</v>
      </c>
    </row>
    <row r="87" spans="1:19" s="33" customFormat="1" ht="23.25" customHeight="1">
      <c r="A87" s="41">
        <v>85</v>
      </c>
      <c r="B87" s="41" t="str">
        <f t="shared" si="9"/>
        <v>44473SAN ANTONIOPROVINCIAL</v>
      </c>
      <c r="C87" s="42">
        <v>44473</v>
      </c>
      <c r="D87" s="102" t="s">
        <v>42</v>
      </c>
      <c r="E87" s="89" t="s">
        <v>33</v>
      </c>
      <c r="F87" s="43">
        <f ca="1">+VLOOKUP(B87,'DISPONIBILIDAD DIARIA'!A$2:N$9959,10,0)</f>
        <v>14280.381697500003</v>
      </c>
      <c r="G87" s="43"/>
      <c r="H87" s="44" t="s">
        <v>589</v>
      </c>
      <c r="I87" s="44" t="s">
        <v>42</v>
      </c>
      <c r="J87" s="108" t="s">
        <v>524</v>
      </c>
      <c r="K87" s="109">
        <v>78.11</v>
      </c>
      <c r="L87" s="20">
        <f t="shared" si="11"/>
        <v>1.5622</v>
      </c>
      <c r="M87" s="20">
        <f t="shared" si="12"/>
        <v>0.195275</v>
      </c>
      <c r="N87" s="20">
        <f t="shared" si="13"/>
        <v>3.9055000000000001E-3</v>
      </c>
      <c r="O87" s="27"/>
      <c r="P87" s="39"/>
      <c r="Q87" s="77">
        <f t="shared" si="14"/>
        <v>1.7613805</v>
      </c>
      <c r="R87" s="78" t="e">
        <f>+VLOOKUP(C87,'DISPONIBILIDAD DIARIA'!S$2:T$27,2,0)</f>
        <v>#N/A</v>
      </c>
      <c r="S87" s="79" t="e">
        <f t="shared" si="15"/>
        <v>#N/A</v>
      </c>
    </row>
    <row r="88" spans="1:19" s="33" customFormat="1" ht="23.25" customHeight="1">
      <c r="A88" s="41">
        <v>86</v>
      </c>
      <c r="B88" s="41" t="str">
        <f t="shared" si="9"/>
        <v>44473SAN ANTONIOPROVINCIAL</v>
      </c>
      <c r="C88" s="42">
        <v>44473</v>
      </c>
      <c r="D88" s="102" t="s">
        <v>42</v>
      </c>
      <c r="E88" s="89" t="s">
        <v>33</v>
      </c>
      <c r="F88" s="43">
        <f ca="1">+VLOOKUP(B88,'DISPONIBILIDAD DIARIA'!A$2:N$9959,10,0)</f>
        <v>14280.381697500003</v>
      </c>
      <c r="G88" s="43"/>
      <c r="H88" s="44" t="s">
        <v>590</v>
      </c>
      <c r="I88" s="44" t="s">
        <v>42</v>
      </c>
      <c r="J88" s="110" t="s">
        <v>524</v>
      </c>
      <c r="K88" s="109">
        <v>71.22</v>
      </c>
      <c r="L88" s="20">
        <f t="shared" si="11"/>
        <v>1.4244000000000001</v>
      </c>
      <c r="M88" s="20">
        <f t="shared" si="12"/>
        <v>0.17805000000000001</v>
      </c>
      <c r="N88" s="20">
        <f t="shared" si="13"/>
        <v>3.5610000000000004E-3</v>
      </c>
      <c r="O88" s="27"/>
      <c r="P88" s="39"/>
      <c r="Q88" s="77">
        <f t="shared" si="14"/>
        <v>1.6060110000000001</v>
      </c>
      <c r="R88" s="78" t="e">
        <f>+VLOOKUP(C88,'DISPONIBILIDAD DIARIA'!S$2:T$27,2,0)</f>
        <v>#N/A</v>
      </c>
      <c r="S88" s="79" t="e">
        <f t="shared" si="15"/>
        <v>#N/A</v>
      </c>
    </row>
    <row r="89" spans="1:19" s="33" customFormat="1" ht="23.25" customHeight="1">
      <c r="A89" s="41">
        <v>87</v>
      </c>
      <c r="B89" s="41" t="str">
        <f t="shared" ref="B89:B128" si="16">CONCATENATE(C89,D89,E89)</f>
        <v>44473SAN ANTONIOPROVINCIAL</v>
      </c>
      <c r="C89" s="42">
        <v>44473</v>
      </c>
      <c r="D89" s="102" t="s">
        <v>42</v>
      </c>
      <c r="E89" s="89" t="s">
        <v>33</v>
      </c>
      <c r="F89" s="43">
        <f ca="1">+VLOOKUP(B89,'DISPONIBILIDAD DIARIA'!A$2:N$9959,10,0)</f>
        <v>14280.381697500003</v>
      </c>
      <c r="G89" s="43"/>
      <c r="H89" s="44" t="s">
        <v>591</v>
      </c>
      <c r="I89" s="44" t="s">
        <v>42</v>
      </c>
      <c r="J89" s="110" t="s">
        <v>45</v>
      </c>
      <c r="K89" s="109">
        <v>153.01</v>
      </c>
      <c r="L89" s="20">
        <f t="shared" si="11"/>
        <v>3.0602</v>
      </c>
      <c r="M89" s="20">
        <f t="shared" si="12"/>
        <v>0.382525</v>
      </c>
      <c r="N89" s="20">
        <f t="shared" si="13"/>
        <v>7.6505000000000002E-3</v>
      </c>
      <c r="O89" s="27"/>
      <c r="P89" s="39"/>
      <c r="Q89" s="77">
        <f t="shared" si="14"/>
        <v>3.4503755000000003</v>
      </c>
      <c r="R89" s="78" t="e">
        <f>+VLOOKUP(C89,'DISPONIBILIDAD DIARIA'!S$2:T$27,2,0)</f>
        <v>#N/A</v>
      </c>
      <c r="S89" s="79" t="e">
        <f t="shared" si="15"/>
        <v>#N/A</v>
      </c>
    </row>
    <row r="90" spans="1:19" s="33" customFormat="1" ht="23.25" customHeight="1">
      <c r="A90" s="41">
        <v>88</v>
      </c>
      <c r="B90" s="41" t="str">
        <f t="shared" si="16"/>
        <v>44473SAN ANTONIOPROVINCIAL</v>
      </c>
      <c r="C90" s="42">
        <v>44473</v>
      </c>
      <c r="D90" s="102" t="s">
        <v>42</v>
      </c>
      <c r="E90" s="89" t="s">
        <v>33</v>
      </c>
      <c r="F90" s="43">
        <f ca="1">+VLOOKUP(B90,'DISPONIBILIDAD DIARIA'!A$2:N$9959,10,0)</f>
        <v>14280.381697500003</v>
      </c>
      <c r="G90" s="43"/>
      <c r="H90" s="44" t="s">
        <v>593</v>
      </c>
      <c r="I90" s="44" t="s">
        <v>42</v>
      </c>
      <c r="J90" s="110" t="s">
        <v>592</v>
      </c>
      <c r="K90" s="109">
        <v>49.71</v>
      </c>
      <c r="L90" s="20">
        <f t="shared" si="11"/>
        <v>0.99420000000000008</v>
      </c>
      <c r="M90" s="20">
        <f t="shared" si="12"/>
        <v>0.12427500000000001</v>
      </c>
      <c r="N90" s="20">
        <f t="shared" si="13"/>
        <v>2.4855000000000003E-3</v>
      </c>
      <c r="O90" s="27"/>
      <c r="P90" s="39"/>
      <c r="Q90" s="77">
        <f t="shared" si="14"/>
        <v>1.1209605</v>
      </c>
      <c r="R90" s="78" t="e">
        <f>+VLOOKUP(C90,'DISPONIBILIDAD DIARIA'!S$2:T$27,2,0)</f>
        <v>#N/A</v>
      </c>
      <c r="S90" s="79" t="e">
        <f t="shared" si="15"/>
        <v>#N/A</v>
      </c>
    </row>
    <row r="91" spans="1:19" s="33" customFormat="1" ht="23.25" customHeight="1">
      <c r="A91" s="41">
        <v>89</v>
      </c>
      <c r="B91" s="41" t="str">
        <f t="shared" si="16"/>
        <v>44473SAN ANTONIOPROVINCIAL</v>
      </c>
      <c r="C91" s="42">
        <v>44473</v>
      </c>
      <c r="D91" s="102" t="s">
        <v>42</v>
      </c>
      <c r="E91" s="89" t="s">
        <v>33</v>
      </c>
      <c r="F91" s="43">
        <f ca="1">+VLOOKUP(B91,'DISPONIBILIDAD DIARIA'!A$2:N$9959,10,0)</f>
        <v>14280.381697500003</v>
      </c>
      <c r="G91" s="43"/>
      <c r="H91" s="44" t="s">
        <v>594</v>
      </c>
      <c r="I91" s="44" t="s">
        <v>42</v>
      </c>
      <c r="J91" s="111" t="s">
        <v>595</v>
      </c>
      <c r="K91" s="109">
        <v>478.09</v>
      </c>
      <c r="L91" s="20">
        <f t="shared" si="11"/>
        <v>9.5617999999999999</v>
      </c>
      <c r="M91" s="20">
        <f t="shared" si="12"/>
        <v>1.195225</v>
      </c>
      <c r="N91" s="20">
        <f t="shared" si="13"/>
        <v>2.3904499999999999E-2</v>
      </c>
      <c r="O91" s="27"/>
      <c r="P91" s="39"/>
      <c r="Q91" s="77">
        <f t="shared" si="14"/>
        <v>10.780929500000001</v>
      </c>
      <c r="R91" s="78" t="e">
        <f>+VLOOKUP(C91,'DISPONIBILIDAD DIARIA'!S$2:T$27,2,0)</f>
        <v>#N/A</v>
      </c>
      <c r="S91" s="79" t="e">
        <f t="shared" si="15"/>
        <v>#N/A</v>
      </c>
    </row>
    <row r="92" spans="1:19" s="33" customFormat="1" ht="23.25" customHeight="1">
      <c r="A92" s="41">
        <v>90</v>
      </c>
      <c r="B92" s="41" t="str">
        <f t="shared" si="16"/>
        <v>44473SAN ANTONIOPROVINCIAL</v>
      </c>
      <c r="C92" s="42">
        <v>44473</v>
      </c>
      <c r="D92" s="102" t="s">
        <v>42</v>
      </c>
      <c r="E92" s="89" t="s">
        <v>33</v>
      </c>
      <c r="F92" s="43">
        <f ca="1">+VLOOKUP(B92,'DISPONIBILIDAD DIARIA'!A$2:N$9959,10,0)</f>
        <v>14280.381697500003</v>
      </c>
      <c r="G92" s="43"/>
      <c r="H92" s="44" t="s">
        <v>596</v>
      </c>
      <c r="I92" s="44" t="s">
        <v>42</v>
      </c>
      <c r="J92" s="111" t="s">
        <v>402</v>
      </c>
      <c r="K92" s="109">
        <v>896.66</v>
      </c>
      <c r="L92" s="20">
        <f t="shared" si="11"/>
        <v>17.933199999999999</v>
      </c>
      <c r="M92" s="20">
        <f t="shared" si="12"/>
        <v>2.2416499999999999</v>
      </c>
      <c r="N92" s="20">
        <f t="shared" si="13"/>
        <v>4.4832999999999998E-2</v>
      </c>
      <c r="O92" s="27"/>
      <c r="P92" s="39"/>
      <c r="Q92" s="77">
        <f t="shared" si="14"/>
        <v>20.219683</v>
      </c>
      <c r="R92" s="78" t="e">
        <f>+VLOOKUP(C92,'DISPONIBILIDAD DIARIA'!S$2:T$27,2,0)</f>
        <v>#N/A</v>
      </c>
      <c r="S92" s="79" t="e">
        <f t="shared" si="15"/>
        <v>#N/A</v>
      </c>
    </row>
    <row r="93" spans="1:19" s="33" customFormat="1" ht="23.25" customHeight="1">
      <c r="A93" s="41">
        <v>91</v>
      </c>
      <c r="B93" s="41" t="str">
        <f t="shared" ref="B93" si="17">CONCATENATE(C93,D93,E93)</f>
        <v>44473SAN ANTONIOPROVINCIAL</v>
      </c>
      <c r="C93" s="42">
        <v>44473</v>
      </c>
      <c r="D93" s="102" t="s">
        <v>42</v>
      </c>
      <c r="E93" s="89" t="s">
        <v>33</v>
      </c>
      <c r="F93" s="43">
        <f ca="1">+VLOOKUP(B93,'DISPONIBILIDAD DIARIA'!A$2:N$9959,10,0)</f>
        <v>14280.381697500003</v>
      </c>
      <c r="G93" s="43"/>
      <c r="H93" s="44" t="s">
        <v>600</v>
      </c>
      <c r="I93" s="44" t="s">
        <v>42</v>
      </c>
      <c r="J93" s="111" t="s">
        <v>7</v>
      </c>
      <c r="K93" s="109">
        <v>279.43</v>
      </c>
      <c r="L93" s="20">
        <f t="shared" si="11"/>
        <v>5.5886000000000005</v>
      </c>
      <c r="M93" s="20">
        <f t="shared" si="12"/>
        <v>0.69857500000000006</v>
      </c>
      <c r="N93" s="20">
        <f t="shared" si="13"/>
        <v>1.3971500000000001E-2</v>
      </c>
      <c r="O93" s="27"/>
      <c r="P93" s="39"/>
      <c r="Q93" s="77">
        <f t="shared" si="14"/>
        <v>6.3011465000000006</v>
      </c>
      <c r="R93" s="78" t="e">
        <f>+VLOOKUP(C93,'DISPONIBILIDAD DIARIA'!S$2:T$27,2,0)</f>
        <v>#N/A</v>
      </c>
      <c r="S93" s="79" t="e">
        <f t="shared" si="15"/>
        <v>#N/A</v>
      </c>
    </row>
    <row r="94" spans="1:19" s="33" customFormat="1" ht="23.25" customHeight="1">
      <c r="A94" s="41">
        <v>92</v>
      </c>
      <c r="B94" s="41" t="str">
        <f t="shared" si="16"/>
        <v>44473SAN ANTONIOPROVINCIAL</v>
      </c>
      <c r="C94" s="42">
        <v>44473</v>
      </c>
      <c r="D94" s="102" t="s">
        <v>42</v>
      </c>
      <c r="E94" s="89" t="s">
        <v>33</v>
      </c>
      <c r="F94" s="43">
        <f ca="1">+VLOOKUP(B94,'DISPONIBILIDAD DIARIA'!A$2:N$9959,10,0)</f>
        <v>14280.381697500003</v>
      </c>
      <c r="G94" s="43"/>
      <c r="H94" s="44" t="s">
        <v>597</v>
      </c>
      <c r="I94" s="44" t="s">
        <v>42</v>
      </c>
      <c r="J94" s="111" t="s">
        <v>598</v>
      </c>
      <c r="K94" s="109">
        <v>128.01</v>
      </c>
      <c r="L94" s="20">
        <f t="shared" si="11"/>
        <v>2.5602</v>
      </c>
      <c r="M94" s="20">
        <f t="shared" si="12"/>
        <v>0.320025</v>
      </c>
      <c r="N94" s="20">
        <f t="shared" si="13"/>
        <v>6.4004999999999999E-3</v>
      </c>
      <c r="O94" s="27"/>
      <c r="P94" s="39"/>
      <c r="Q94" s="77">
        <f t="shared" si="14"/>
        <v>2.8866255000000001</v>
      </c>
      <c r="R94" s="78" t="e">
        <f>+VLOOKUP(C94,'DISPONIBILIDAD DIARIA'!S$2:T$27,2,0)</f>
        <v>#N/A</v>
      </c>
      <c r="S94" s="79" t="e">
        <f t="shared" si="15"/>
        <v>#N/A</v>
      </c>
    </row>
    <row r="95" spans="1:19" s="33" customFormat="1" ht="23.25" customHeight="1">
      <c r="A95" s="41">
        <v>93</v>
      </c>
      <c r="B95" s="41" t="str">
        <f t="shared" si="16"/>
        <v>44473MODELOPROVINCIAL</v>
      </c>
      <c r="C95" s="42">
        <v>44473</v>
      </c>
      <c r="D95" s="41" t="s">
        <v>151</v>
      </c>
      <c r="E95" s="41" t="s">
        <v>33</v>
      </c>
      <c r="F95" s="43">
        <f ca="1">+VLOOKUP(B95,'DISPONIBILIDAD DIARIA'!A$2:N$9959,10,0)</f>
        <v>12678.705188000004</v>
      </c>
      <c r="G95" s="43"/>
      <c r="H95" s="44"/>
      <c r="I95" s="44" t="s">
        <v>151</v>
      </c>
      <c r="J95" s="110" t="s">
        <v>599</v>
      </c>
      <c r="K95" s="109">
        <v>7500.66</v>
      </c>
      <c r="L95" s="20">
        <f t="shared" si="11"/>
        <v>150.01320000000001</v>
      </c>
      <c r="M95" s="20">
        <f t="shared" si="12"/>
        <v>18.751650000000001</v>
      </c>
      <c r="N95" s="20">
        <f t="shared" si="13"/>
        <v>0.37503300000000006</v>
      </c>
      <c r="O95" s="27"/>
      <c r="P95" s="39"/>
      <c r="Q95" s="77">
        <f t="shared" si="14"/>
        <v>169.13988300000003</v>
      </c>
      <c r="R95" s="78" t="e">
        <f>+VLOOKUP(C95,'DISPONIBILIDAD DIARIA'!S$2:T$27,2,0)</f>
        <v>#N/A</v>
      </c>
      <c r="S95" s="79" t="e">
        <f t="shared" si="15"/>
        <v>#N/A</v>
      </c>
    </row>
    <row r="96" spans="1:19" s="33" customFormat="1" ht="23.25" customHeight="1">
      <c r="A96" s="41">
        <v>94</v>
      </c>
      <c r="B96" s="41" t="str">
        <f t="shared" si="16"/>
        <v>44473MODELOPROVINCIAL</v>
      </c>
      <c r="C96" s="42">
        <v>44473</v>
      </c>
      <c r="D96" s="41" t="s">
        <v>151</v>
      </c>
      <c r="E96" s="41" t="s">
        <v>33</v>
      </c>
      <c r="F96" s="43">
        <f ca="1">+VLOOKUP(B96,'DISPONIBILIDAD DIARIA'!A$2:N$9959,10,0)</f>
        <v>12678.705188000004</v>
      </c>
      <c r="G96" s="43"/>
      <c r="H96" s="44" t="s">
        <v>601</v>
      </c>
      <c r="I96" s="44" t="s">
        <v>151</v>
      </c>
      <c r="J96" s="111" t="s">
        <v>598</v>
      </c>
      <c r="K96" s="109">
        <v>239.07</v>
      </c>
      <c r="L96" s="20">
        <f t="shared" si="11"/>
        <v>4.7813999999999997</v>
      </c>
      <c r="M96" s="20">
        <f t="shared" si="12"/>
        <v>0.59767499999999996</v>
      </c>
      <c r="N96" s="20">
        <f t="shared" si="13"/>
        <v>1.1953499999999999E-2</v>
      </c>
      <c r="O96" s="27"/>
      <c r="P96" s="39"/>
      <c r="Q96" s="77">
        <f t="shared" si="14"/>
        <v>5.3910284999999991</v>
      </c>
      <c r="R96" s="78" t="e">
        <f>+VLOOKUP(C96,'DISPONIBILIDAD DIARIA'!S$2:T$27,2,0)</f>
        <v>#N/A</v>
      </c>
      <c r="S96" s="79" t="e">
        <f t="shared" si="15"/>
        <v>#N/A</v>
      </c>
    </row>
    <row r="97" spans="1:19" s="33" customFormat="1" ht="23.25" customHeight="1">
      <c r="A97" s="41">
        <v>95</v>
      </c>
      <c r="B97" s="41" t="str">
        <f t="shared" si="16"/>
        <v>44473MODELOPROVINCIAL</v>
      </c>
      <c r="C97" s="42">
        <v>44473</v>
      </c>
      <c r="D97" s="41" t="s">
        <v>151</v>
      </c>
      <c r="E97" s="41" t="s">
        <v>33</v>
      </c>
      <c r="F97" s="43">
        <f ca="1">+VLOOKUP(B97,'DISPONIBILIDAD DIARIA'!A$2:N$9959,10,0)</f>
        <v>12678.705188000004</v>
      </c>
      <c r="G97" s="43"/>
      <c r="H97" s="44" t="s">
        <v>603</v>
      </c>
      <c r="I97" s="44" t="s">
        <v>151</v>
      </c>
      <c r="J97" s="111" t="s">
        <v>602</v>
      </c>
      <c r="K97" s="109">
        <v>5337.28</v>
      </c>
      <c r="L97" s="20">
        <f t="shared" si="11"/>
        <v>106.7456</v>
      </c>
      <c r="M97" s="20">
        <f t="shared" si="12"/>
        <v>13.3432</v>
      </c>
      <c r="N97" s="20">
        <f t="shared" si="13"/>
        <v>0.26686399999999999</v>
      </c>
      <c r="O97" s="27"/>
      <c r="P97" s="39"/>
      <c r="Q97" s="77">
        <f t="shared" si="14"/>
        <v>120.35566399999999</v>
      </c>
      <c r="R97" s="78" t="e">
        <f>+VLOOKUP(C97,'DISPONIBILIDAD DIARIA'!S$2:T$27,2,0)</f>
        <v>#N/A</v>
      </c>
      <c r="S97" s="79" t="e">
        <f t="shared" si="15"/>
        <v>#N/A</v>
      </c>
    </row>
    <row r="98" spans="1:19" s="33" customFormat="1" ht="23.25" customHeight="1">
      <c r="A98" s="41">
        <v>96</v>
      </c>
      <c r="B98" s="41" t="str">
        <f t="shared" si="16"/>
        <v>44473MODELOPROVINCIAL</v>
      </c>
      <c r="C98" s="42">
        <v>44473</v>
      </c>
      <c r="D98" s="41" t="s">
        <v>151</v>
      </c>
      <c r="E98" s="41" t="s">
        <v>33</v>
      </c>
      <c r="F98" s="43">
        <f ca="1">+VLOOKUP(B98,'DISPONIBILIDAD DIARIA'!A$2:N$9959,10,0)</f>
        <v>12678.705188000004</v>
      </c>
      <c r="G98" s="43"/>
      <c r="H98" s="44" t="s">
        <v>604</v>
      </c>
      <c r="I98" s="44" t="s">
        <v>151</v>
      </c>
      <c r="J98" s="111" t="s">
        <v>605</v>
      </c>
      <c r="K98" s="109">
        <v>379.91</v>
      </c>
      <c r="L98" s="20">
        <f t="shared" si="11"/>
        <v>7.5982000000000003</v>
      </c>
      <c r="M98" s="20">
        <f t="shared" si="12"/>
        <v>0.94977500000000004</v>
      </c>
      <c r="N98" s="20">
        <f t="shared" si="13"/>
        <v>1.8995500000000002E-2</v>
      </c>
      <c r="O98" s="27"/>
      <c r="P98" s="39"/>
      <c r="Q98" s="77">
        <f t="shared" si="14"/>
        <v>8.5669705000000018</v>
      </c>
      <c r="R98" s="78" t="e">
        <f>+VLOOKUP(C98,'DISPONIBILIDAD DIARIA'!S$2:T$27,2,0)</f>
        <v>#N/A</v>
      </c>
      <c r="S98" s="79" t="e">
        <f t="shared" si="15"/>
        <v>#N/A</v>
      </c>
    </row>
    <row r="99" spans="1:19" s="33" customFormat="1" ht="23.25" customHeight="1">
      <c r="A99" s="41">
        <v>97</v>
      </c>
      <c r="B99" s="41" t="str">
        <f t="shared" si="16"/>
        <v>44473MODELOPROVINCIAL</v>
      </c>
      <c r="C99" s="42">
        <v>44473</v>
      </c>
      <c r="D99" s="41" t="s">
        <v>151</v>
      </c>
      <c r="E99" s="41" t="s">
        <v>33</v>
      </c>
      <c r="F99" s="43">
        <f ca="1">+VLOOKUP(B99,'DISPONIBILIDAD DIARIA'!A$2:N$9959,10,0)</f>
        <v>12678.705188000004</v>
      </c>
      <c r="G99" s="43"/>
      <c r="H99" s="44" t="s">
        <v>607</v>
      </c>
      <c r="I99" s="44" t="s">
        <v>151</v>
      </c>
      <c r="J99" s="111" t="s">
        <v>606</v>
      </c>
      <c r="K99" s="109">
        <v>322.61</v>
      </c>
      <c r="L99" s="20">
        <f t="shared" si="11"/>
        <v>6.4522000000000004</v>
      </c>
      <c r="M99" s="20">
        <f t="shared" si="12"/>
        <v>0.80652500000000005</v>
      </c>
      <c r="N99" s="20">
        <f t="shared" si="13"/>
        <v>1.6130500000000002E-2</v>
      </c>
      <c r="O99" s="27"/>
      <c r="P99" s="39"/>
      <c r="Q99" s="77">
        <f t="shared" si="14"/>
        <v>7.2748555000000001</v>
      </c>
      <c r="R99" s="78" t="e">
        <f>+VLOOKUP(C99,'DISPONIBILIDAD DIARIA'!S$2:T$27,2,0)</f>
        <v>#N/A</v>
      </c>
      <c r="S99" s="79" t="e">
        <f t="shared" si="15"/>
        <v>#N/A</v>
      </c>
    </row>
    <row r="100" spans="1:19" s="33" customFormat="1" ht="23.25" customHeight="1">
      <c r="A100" s="41">
        <v>98</v>
      </c>
      <c r="B100" s="41" t="str">
        <f t="shared" si="16"/>
        <v>44473MODELOPROVINCIAL</v>
      </c>
      <c r="C100" s="42">
        <v>44473</v>
      </c>
      <c r="D100" s="41" t="s">
        <v>151</v>
      </c>
      <c r="E100" s="41" t="s">
        <v>33</v>
      </c>
      <c r="F100" s="43">
        <f ca="1">+VLOOKUP(B100,'DISPONIBILIDAD DIARIA'!A$2:N$9959,10,0)</f>
        <v>12678.705188000004</v>
      </c>
      <c r="G100" s="43"/>
      <c r="H100" s="44" t="s">
        <v>608</v>
      </c>
      <c r="I100" s="44" t="s">
        <v>151</v>
      </c>
      <c r="J100" s="110" t="s">
        <v>606</v>
      </c>
      <c r="K100" s="109">
        <v>2103</v>
      </c>
      <c r="L100" s="20">
        <f t="shared" si="11"/>
        <v>42.06</v>
      </c>
      <c r="M100" s="20">
        <f t="shared" si="12"/>
        <v>5.2575000000000003</v>
      </c>
      <c r="N100" s="20">
        <f t="shared" si="13"/>
        <v>0.10515000000000001</v>
      </c>
      <c r="O100" s="27"/>
      <c r="P100" s="39"/>
      <c r="Q100" s="77">
        <f t="shared" si="14"/>
        <v>47.422650000000004</v>
      </c>
      <c r="R100" s="78" t="e">
        <f>+VLOOKUP(C100,'DISPONIBILIDAD DIARIA'!S$2:T$27,2,0)</f>
        <v>#N/A</v>
      </c>
      <c r="S100" s="79" t="e">
        <f t="shared" si="15"/>
        <v>#N/A</v>
      </c>
    </row>
    <row r="101" spans="1:19" s="33" customFormat="1" ht="23.25" customHeight="1">
      <c r="A101" s="41">
        <v>99</v>
      </c>
      <c r="B101" s="41" t="str">
        <f t="shared" si="16"/>
        <v>44473MODELOPROVINCIAL</v>
      </c>
      <c r="C101" s="42">
        <v>44473</v>
      </c>
      <c r="D101" s="41" t="s">
        <v>151</v>
      </c>
      <c r="E101" s="41" t="s">
        <v>33</v>
      </c>
      <c r="F101" s="43">
        <f ca="1">+VLOOKUP(B101,'DISPONIBILIDAD DIARIA'!A$2:N$9959,10,0)</f>
        <v>12678.705188000004</v>
      </c>
      <c r="G101" s="43">
        <v>4250000</v>
      </c>
      <c r="H101" s="44" t="s">
        <v>609</v>
      </c>
      <c r="I101" s="44" t="s">
        <v>151</v>
      </c>
      <c r="J101" s="110" t="s">
        <v>527</v>
      </c>
      <c r="K101" s="109">
        <v>153.04</v>
      </c>
      <c r="L101" s="20">
        <f t="shared" si="11"/>
        <v>3.0608</v>
      </c>
      <c r="M101" s="20">
        <f t="shared" si="12"/>
        <v>0.3826</v>
      </c>
      <c r="N101" s="20">
        <f t="shared" si="13"/>
        <v>7.6519999999999999E-3</v>
      </c>
      <c r="O101" s="27"/>
      <c r="P101" s="39"/>
      <c r="Q101" s="77">
        <f t="shared" si="14"/>
        <v>3.4510520000000002</v>
      </c>
      <c r="R101" s="78" t="e">
        <f>+VLOOKUP(C101,'DISPONIBILIDAD DIARIA'!S$2:T$27,2,0)</f>
        <v>#N/A</v>
      </c>
      <c r="S101" s="79" t="e">
        <f t="shared" si="15"/>
        <v>#N/A</v>
      </c>
    </row>
    <row r="102" spans="1:19" s="33" customFormat="1" ht="23.25" customHeight="1">
      <c r="A102" s="41">
        <v>100</v>
      </c>
      <c r="B102" s="41" t="str">
        <f t="shared" si="16"/>
        <v>44473MODELOPROVINCIAL</v>
      </c>
      <c r="C102" s="42">
        <v>44473</v>
      </c>
      <c r="D102" s="41" t="s">
        <v>151</v>
      </c>
      <c r="E102" s="41" t="s">
        <v>33</v>
      </c>
      <c r="F102" s="43">
        <f ca="1">+VLOOKUP(B102,'DISPONIBILIDAD DIARIA'!A$2:N$9959,10,0)</f>
        <v>12678.705188000004</v>
      </c>
      <c r="G102" s="43"/>
      <c r="H102" s="44" t="s">
        <v>611</v>
      </c>
      <c r="I102" s="44" t="s">
        <v>151</v>
      </c>
      <c r="J102" s="111" t="s">
        <v>610</v>
      </c>
      <c r="K102" s="109">
        <v>4632.84</v>
      </c>
      <c r="L102" s="20">
        <f t="shared" si="11"/>
        <v>92.656800000000004</v>
      </c>
      <c r="M102" s="20">
        <f t="shared" si="12"/>
        <v>11.582100000000001</v>
      </c>
      <c r="N102" s="20">
        <f t="shared" si="13"/>
        <v>0.23164200000000001</v>
      </c>
      <c r="O102" s="27"/>
      <c r="P102" s="39"/>
      <c r="Q102" s="77">
        <f t="shared" si="14"/>
        <v>104.47054199999999</v>
      </c>
      <c r="R102" s="78" t="e">
        <f>+VLOOKUP(C102,'DISPONIBILIDAD DIARIA'!S$2:T$27,2,0)</f>
        <v>#N/A</v>
      </c>
      <c r="S102" s="79" t="e">
        <f t="shared" si="15"/>
        <v>#N/A</v>
      </c>
    </row>
    <row r="103" spans="1:19" s="33" customFormat="1" ht="23.25" customHeight="1">
      <c r="A103" s="41">
        <v>101</v>
      </c>
      <c r="B103" s="41" t="str">
        <f t="shared" si="16"/>
        <v>44473MODELOPROVINCIAL</v>
      </c>
      <c r="C103" s="42">
        <v>44473</v>
      </c>
      <c r="D103" s="41" t="s">
        <v>151</v>
      </c>
      <c r="E103" s="41" t="s">
        <v>33</v>
      </c>
      <c r="F103" s="43">
        <f ca="1">+VLOOKUP(B103,'DISPONIBILIDAD DIARIA'!A$2:N$9959,10,0)</f>
        <v>12678.705188000004</v>
      </c>
      <c r="G103" s="43"/>
      <c r="H103" s="44" t="s">
        <v>612</v>
      </c>
      <c r="I103" s="44" t="s">
        <v>151</v>
      </c>
      <c r="J103" s="111" t="s">
        <v>610</v>
      </c>
      <c r="K103" s="109">
        <v>2036.66</v>
      </c>
      <c r="L103" s="20">
        <f t="shared" si="11"/>
        <v>40.733200000000004</v>
      </c>
      <c r="M103" s="20">
        <f t="shared" si="12"/>
        <v>5.0916500000000005</v>
      </c>
      <c r="N103" s="20">
        <f t="shared" si="13"/>
        <v>0.10183300000000001</v>
      </c>
      <c r="O103" s="27"/>
      <c r="P103" s="39"/>
      <c r="Q103" s="77">
        <f t="shared" si="14"/>
        <v>45.926683000000004</v>
      </c>
      <c r="R103" s="78" t="e">
        <f>+VLOOKUP(C103,'DISPONIBILIDAD DIARIA'!S$2:T$27,2,0)</f>
        <v>#N/A</v>
      </c>
      <c r="S103" s="79" t="e">
        <f t="shared" si="15"/>
        <v>#N/A</v>
      </c>
    </row>
    <row r="104" spans="1:19" s="33" customFormat="1" ht="23.25" customHeight="1">
      <c r="A104" s="41">
        <v>102</v>
      </c>
      <c r="B104" s="41" t="str">
        <f t="shared" si="16"/>
        <v>44473MODELOPROVINCIAL</v>
      </c>
      <c r="C104" s="42">
        <v>44473</v>
      </c>
      <c r="D104" s="41" t="s">
        <v>151</v>
      </c>
      <c r="E104" s="41" t="s">
        <v>33</v>
      </c>
      <c r="F104" s="43">
        <f ca="1">+VLOOKUP(B104,'DISPONIBILIDAD DIARIA'!A$2:N$9959,10,0)</f>
        <v>12678.705188000004</v>
      </c>
      <c r="G104" s="43"/>
      <c r="H104" s="103" t="s">
        <v>613</v>
      </c>
      <c r="I104" s="103" t="s">
        <v>151</v>
      </c>
      <c r="J104" s="108" t="s">
        <v>7</v>
      </c>
      <c r="K104" s="112">
        <v>645.62</v>
      </c>
      <c r="L104" s="20">
        <f t="shared" si="11"/>
        <v>12.9124</v>
      </c>
      <c r="M104" s="20">
        <f t="shared" si="12"/>
        <v>1.61405</v>
      </c>
      <c r="N104" s="20">
        <f t="shared" si="13"/>
        <v>3.2280999999999997E-2</v>
      </c>
      <c r="O104" s="27"/>
      <c r="P104" s="39"/>
      <c r="Q104" s="77">
        <f t="shared" si="14"/>
        <v>14.558731</v>
      </c>
      <c r="R104" s="78" t="e">
        <f>+VLOOKUP(C104,'DISPONIBILIDAD DIARIA'!S$2:T$27,2,0)</f>
        <v>#N/A</v>
      </c>
      <c r="S104" s="79" t="e">
        <f t="shared" si="15"/>
        <v>#N/A</v>
      </c>
    </row>
    <row r="105" spans="1:19" s="33" customFormat="1" ht="23.25" customHeight="1">
      <c r="A105" s="41">
        <v>103</v>
      </c>
      <c r="B105" s="41" t="str">
        <f t="shared" si="16"/>
        <v>44473MODELOPROVINCIAL</v>
      </c>
      <c r="C105" s="42">
        <v>44473</v>
      </c>
      <c r="D105" s="41" t="s">
        <v>151</v>
      </c>
      <c r="E105" s="41" t="s">
        <v>33</v>
      </c>
      <c r="F105" s="43">
        <f ca="1">+VLOOKUP(B105,'DISPONIBILIDAD DIARIA'!A$2:N$9959,10,0)</f>
        <v>12678.705188000004</v>
      </c>
      <c r="G105" s="43"/>
      <c r="H105" s="44" t="s">
        <v>614</v>
      </c>
      <c r="I105" s="44" t="s">
        <v>151</v>
      </c>
      <c r="J105" s="110" t="s">
        <v>602</v>
      </c>
      <c r="K105" s="109">
        <v>866.77</v>
      </c>
      <c r="L105" s="20">
        <f t="shared" si="11"/>
        <v>17.3354</v>
      </c>
      <c r="M105" s="20">
        <f t="shared" si="12"/>
        <v>2.166925</v>
      </c>
      <c r="N105" s="20">
        <f t="shared" si="13"/>
        <v>4.3338500000000002E-2</v>
      </c>
      <c r="O105" s="27"/>
      <c r="P105" s="39"/>
      <c r="Q105" s="77">
        <f t="shared" si="14"/>
        <v>19.5456635</v>
      </c>
      <c r="R105" s="78" t="e">
        <f>+VLOOKUP(C105,'DISPONIBILIDAD DIARIA'!S$2:T$27,2,0)</f>
        <v>#N/A</v>
      </c>
      <c r="S105" s="79" t="e">
        <f t="shared" si="15"/>
        <v>#N/A</v>
      </c>
    </row>
    <row r="106" spans="1:19" s="33" customFormat="1" ht="23.25" customHeight="1">
      <c r="A106" s="41">
        <v>104</v>
      </c>
      <c r="B106" s="41" t="str">
        <f t="shared" si="16"/>
        <v>44473MODELOPROVINCIAL</v>
      </c>
      <c r="C106" s="42">
        <v>44473</v>
      </c>
      <c r="D106" s="41" t="s">
        <v>151</v>
      </c>
      <c r="E106" s="41" t="s">
        <v>33</v>
      </c>
      <c r="F106" s="43">
        <f ca="1">+VLOOKUP(B106,'DISPONIBILIDAD DIARIA'!A$2:N$9959,10,0)</f>
        <v>12678.705188000004</v>
      </c>
      <c r="G106" s="43"/>
      <c r="H106" s="44" t="s">
        <v>615</v>
      </c>
      <c r="I106" s="44" t="s">
        <v>151</v>
      </c>
      <c r="J106" s="111" t="s">
        <v>616</v>
      </c>
      <c r="K106" s="109">
        <v>176.85</v>
      </c>
      <c r="L106" s="20">
        <f t="shared" si="11"/>
        <v>3.5369999999999999</v>
      </c>
      <c r="M106" s="20">
        <f t="shared" si="12"/>
        <v>0.44212499999999999</v>
      </c>
      <c r="N106" s="20">
        <f t="shared" si="13"/>
        <v>8.8424999999999997E-3</v>
      </c>
      <c r="O106" s="27"/>
      <c r="P106" s="39"/>
      <c r="Q106" s="77">
        <f t="shared" si="14"/>
        <v>3.9879674999999999</v>
      </c>
      <c r="R106" s="78" t="e">
        <f>+VLOOKUP(C106,'DISPONIBILIDAD DIARIA'!S$2:T$27,2,0)</f>
        <v>#N/A</v>
      </c>
      <c r="S106" s="79" t="e">
        <f t="shared" si="15"/>
        <v>#N/A</v>
      </c>
    </row>
    <row r="107" spans="1:19" s="33" customFormat="1" ht="23.25" customHeight="1">
      <c r="A107" s="41">
        <v>105</v>
      </c>
      <c r="B107" s="41" t="str">
        <f t="shared" si="16"/>
        <v>44473MODELOPROVINCIAL</v>
      </c>
      <c r="C107" s="42">
        <v>44473</v>
      </c>
      <c r="D107" s="41" t="s">
        <v>151</v>
      </c>
      <c r="E107" s="41" t="s">
        <v>33</v>
      </c>
      <c r="F107" s="43">
        <f ca="1">+VLOOKUP(B107,'DISPONIBILIDAD DIARIA'!A$2:N$9959,10,0)</f>
        <v>12678.705188000004</v>
      </c>
      <c r="G107" s="43"/>
      <c r="H107" s="44" t="s">
        <v>617</v>
      </c>
      <c r="I107" s="44" t="s">
        <v>618</v>
      </c>
      <c r="J107" s="110" t="s">
        <v>619</v>
      </c>
      <c r="K107" s="109">
        <v>282.5</v>
      </c>
      <c r="L107" s="20">
        <f t="shared" si="11"/>
        <v>5.65</v>
      </c>
      <c r="M107" s="20">
        <f t="shared" si="12"/>
        <v>0.70625000000000004</v>
      </c>
      <c r="N107" s="20">
        <f t="shared" si="13"/>
        <v>1.4125E-2</v>
      </c>
      <c r="O107" s="27"/>
      <c r="P107" s="39"/>
      <c r="Q107" s="77">
        <f t="shared" si="14"/>
        <v>6.3703750000000001</v>
      </c>
      <c r="R107" s="78" t="e">
        <f>+VLOOKUP(C107,'DISPONIBILIDAD DIARIA'!S$2:T$27,2,0)</f>
        <v>#N/A</v>
      </c>
      <c r="S107" s="79" t="e">
        <f t="shared" si="15"/>
        <v>#N/A</v>
      </c>
    </row>
    <row r="108" spans="1:19" s="33" customFormat="1" ht="23.25" customHeight="1">
      <c r="A108" s="41">
        <v>106</v>
      </c>
      <c r="B108" s="41" t="str">
        <f t="shared" si="16"/>
        <v>44473MODELOPROVINCIAL</v>
      </c>
      <c r="C108" s="42">
        <v>44473</v>
      </c>
      <c r="D108" s="41" t="s">
        <v>151</v>
      </c>
      <c r="E108" s="41" t="s">
        <v>33</v>
      </c>
      <c r="F108" s="43">
        <f ca="1">+VLOOKUP(B108,'DISPONIBILIDAD DIARIA'!A$2:N$9959,10,0)</f>
        <v>12678.705188000004</v>
      </c>
      <c r="G108" s="43"/>
      <c r="H108" s="44" t="s">
        <v>620</v>
      </c>
      <c r="I108" s="44" t="s">
        <v>151</v>
      </c>
      <c r="J108" s="110" t="s">
        <v>524</v>
      </c>
      <c r="K108" s="109">
        <v>154.97999999999999</v>
      </c>
      <c r="L108" s="20">
        <f t="shared" si="11"/>
        <v>3.0995999999999997</v>
      </c>
      <c r="M108" s="20">
        <f t="shared" si="12"/>
        <v>0.38744999999999996</v>
      </c>
      <c r="N108" s="20">
        <f t="shared" si="13"/>
        <v>7.7489999999999998E-3</v>
      </c>
      <c r="O108" s="27"/>
      <c r="P108" s="39"/>
      <c r="Q108" s="77">
        <f t="shared" si="14"/>
        <v>3.4947989999999995</v>
      </c>
      <c r="R108" s="78" t="e">
        <f>+VLOOKUP(C108,'DISPONIBILIDAD DIARIA'!S$2:T$27,2,0)</f>
        <v>#N/A</v>
      </c>
      <c r="S108" s="79" t="e">
        <f t="shared" si="15"/>
        <v>#N/A</v>
      </c>
    </row>
    <row r="109" spans="1:19" s="33" customFormat="1" ht="23.25" customHeight="1">
      <c r="A109" s="41">
        <v>107</v>
      </c>
      <c r="B109" s="41" t="str">
        <f t="shared" si="16"/>
        <v>44473MODELOPROVINCIAL</v>
      </c>
      <c r="C109" s="42">
        <v>44473</v>
      </c>
      <c r="D109" s="41" t="s">
        <v>151</v>
      </c>
      <c r="E109" s="41" t="s">
        <v>33</v>
      </c>
      <c r="F109" s="43">
        <f ca="1">+VLOOKUP(B109,'DISPONIBILIDAD DIARIA'!A$2:N$9959,10,0)</f>
        <v>12678.705188000004</v>
      </c>
      <c r="G109" s="43"/>
      <c r="H109" s="44" t="s">
        <v>621</v>
      </c>
      <c r="I109" s="44" t="s">
        <v>151</v>
      </c>
      <c r="J109" s="110" t="s">
        <v>524</v>
      </c>
      <c r="K109" s="109">
        <v>105.78</v>
      </c>
      <c r="L109" s="20">
        <f t="shared" si="11"/>
        <v>2.1156000000000001</v>
      </c>
      <c r="M109" s="20">
        <f t="shared" si="12"/>
        <v>0.26445000000000002</v>
      </c>
      <c r="N109" s="20">
        <f t="shared" si="13"/>
        <v>5.2890000000000003E-3</v>
      </c>
      <c r="O109" s="27"/>
      <c r="P109" s="39"/>
      <c r="Q109" s="77">
        <f t="shared" si="14"/>
        <v>2.3853390000000001</v>
      </c>
      <c r="R109" s="78" t="e">
        <f>+VLOOKUP(C109,'DISPONIBILIDAD DIARIA'!S$2:T$27,2,0)</f>
        <v>#N/A</v>
      </c>
      <c r="S109" s="79" t="e">
        <f t="shared" si="15"/>
        <v>#N/A</v>
      </c>
    </row>
    <row r="110" spans="1:19" s="33" customFormat="1" ht="23.25" customHeight="1">
      <c r="A110" s="41">
        <v>108</v>
      </c>
      <c r="B110" s="41" t="str">
        <f t="shared" si="16"/>
        <v>44473MODELOPROVINCIAL</v>
      </c>
      <c r="C110" s="42">
        <v>44473</v>
      </c>
      <c r="D110" s="41" t="s">
        <v>151</v>
      </c>
      <c r="E110" s="41" t="s">
        <v>33</v>
      </c>
      <c r="F110" s="43">
        <f ca="1">+VLOOKUP(B110,'DISPONIBILIDAD DIARIA'!A$2:N$9959,10,0)</f>
        <v>12678.705188000004</v>
      </c>
      <c r="G110" s="43"/>
      <c r="H110" s="44" t="s">
        <v>622</v>
      </c>
      <c r="I110" s="44" t="s">
        <v>151</v>
      </c>
      <c r="J110" s="108" t="s">
        <v>489</v>
      </c>
      <c r="K110" s="109">
        <v>424.04</v>
      </c>
      <c r="L110" s="20">
        <f t="shared" si="11"/>
        <v>8.4808000000000003</v>
      </c>
      <c r="M110" s="20">
        <f t="shared" si="12"/>
        <v>1.0601</v>
      </c>
      <c r="N110" s="20">
        <f t="shared" si="13"/>
        <v>2.1202000000000002E-2</v>
      </c>
      <c r="O110" s="27"/>
      <c r="P110" s="39"/>
      <c r="Q110" s="77">
        <f t="shared" si="14"/>
        <v>9.5621020000000012</v>
      </c>
      <c r="R110" s="78" t="e">
        <f>+VLOOKUP(C110,'DISPONIBILIDAD DIARIA'!S$2:T$27,2,0)</f>
        <v>#N/A</v>
      </c>
      <c r="S110" s="79" t="e">
        <f t="shared" si="15"/>
        <v>#N/A</v>
      </c>
    </row>
    <row r="111" spans="1:19" s="33" customFormat="1" ht="23.25" customHeight="1">
      <c r="A111" s="41">
        <v>109</v>
      </c>
      <c r="B111" s="41" t="str">
        <f t="shared" si="16"/>
        <v>44473MODELOPROVINCIAL</v>
      </c>
      <c r="C111" s="42">
        <v>44473</v>
      </c>
      <c r="D111" s="41" t="s">
        <v>151</v>
      </c>
      <c r="E111" s="41" t="s">
        <v>33</v>
      </c>
      <c r="F111" s="43">
        <f ca="1">+VLOOKUP(B111,'DISPONIBILIDAD DIARIA'!A$2:N$9959,10,0)</f>
        <v>12678.705188000004</v>
      </c>
      <c r="G111" s="43"/>
      <c r="H111" s="44" t="s">
        <v>623</v>
      </c>
      <c r="I111" s="44" t="s">
        <v>151</v>
      </c>
      <c r="J111" s="108" t="s">
        <v>489</v>
      </c>
      <c r="K111" s="109">
        <v>841.41</v>
      </c>
      <c r="L111" s="20">
        <f t="shared" si="11"/>
        <v>16.828199999999999</v>
      </c>
      <c r="M111" s="20">
        <f t="shared" si="12"/>
        <v>2.1035249999999999</v>
      </c>
      <c r="N111" s="20">
        <f t="shared" si="13"/>
        <v>4.2070499999999997E-2</v>
      </c>
      <c r="O111" s="27"/>
      <c r="P111" s="39"/>
      <c r="Q111" s="77">
        <f t="shared" si="14"/>
        <v>18.973795500000001</v>
      </c>
      <c r="R111" s="78" t="e">
        <f>+VLOOKUP(C111,'DISPONIBILIDAD DIARIA'!S$2:T$27,2,0)</f>
        <v>#N/A</v>
      </c>
      <c r="S111" s="79" t="e">
        <f t="shared" si="15"/>
        <v>#N/A</v>
      </c>
    </row>
    <row r="112" spans="1:19" s="33" customFormat="1" ht="23.25" customHeight="1">
      <c r="A112" s="41">
        <v>110</v>
      </c>
      <c r="B112" s="41" t="str">
        <f t="shared" si="16"/>
        <v>44473MODELOPROVINCIAL</v>
      </c>
      <c r="C112" s="42">
        <v>44473</v>
      </c>
      <c r="D112" s="41" t="s">
        <v>151</v>
      </c>
      <c r="E112" s="41" t="s">
        <v>33</v>
      </c>
      <c r="F112" s="43">
        <f ca="1">+VLOOKUP(B112,'DISPONIBILIDAD DIARIA'!A$2:N$9959,10,0)</f>
        <v>12678.705188000004</v>
      </c>
      <c r="G112" s="43"/>
      <c r="H112" s="44" t="s">
        <v>624</v>
      </c>
      <c r="I112" s="44" t="s">
        <v>151</v>
      </c>
      <c r="J112" s="108" t="s">
        <v>464</v>
      </c>
      <c r="K112" s="109">
        <v>150.49</v>
      </c>
      <c r="L112" s="20">
        <f t="shared" si="11"/>
        <v>3.0098000000000003</v>
      </c>
      <c r="M112" s="20">
        <f t="shared" si="12"/>
        <v>0.37622500000000003</v>
      </c>
      <c r="N112" s="20">
        <f t="shared" si="13"/>
        <v>7.5245000000000008E-3</v>
      </c>
      <c r="O112" s="27"/>
      <c r="P112" s="39"/>
      <c r="Q112" s="77">
        <f t="shared" si="14"/>
        <v>3.3935495000000002</v>
      </c>
      <c r="R112" s="78" t="e">
        <f>+VLOOKUP(C112,'DISPONIBILIDAD DIARIA'!S$2:T$27,2,0)</f>
        <v>#N/A</v>
      </c>
      <c r="S112" s="79" t="e">
        <f t="shared" si="15"/>
        <v>#N/A</v>
      </c>
    </row>
    <row r="113" spans="1:19" s="33" customFormat="1" ht="23.25" customHeight="1">
      <c r="A113" s="41">
        <v>111</v>
      </c>
      <c r="B113" s="41" t="str">
        <f t="shared" si="16"/>
        <v>44473MODELOPROVINCIAL</v>
      </c>
      <c r="C113" s="42">
        <v>44473</v>
      </c>
      <c r="D113" s="41" t="s">
        <v>151</v>
      </c>
      <c r="E113" s="41" t="s">
        <v>33</v>
      </c>
      <c r="F113" s="43">
        <f ca="1">+VLOOKUP(B113,'DISPONIBILIDAD DIARIA'!A$2:N$9959,10,0)</f>
        <v>12678.705188000004</v>
      </c>
      <c r="G113" s="43"/>
      <c r="H113" s="44" t="s">
        <v>625</v>
      </c>
      <c r="I113" s="44" t="s">
        <v>151</v>
      </c>
      <c r="J113" s="108" t="s">
        <v>464</v>
      </c>
      <c r="K113" s="109">
        <v>121.6</v>
      </c>
      <c r="L113" s="20">
        <f t="shared" si="11"/>
        <v>2.4319999999999999</v>
      </c>
      <c r="M113" s="20">
        <f t="shared" si="12"/>
        <v>0.30399999999999999</v>
      </c>
      <c r="N113" s="20">
        <f t="shared" si="13"/>
        <v>6.0800000000000003E-3</v>
      </c>
      <c r="O113" s="27"/>
      <c r="P113" s="39"/>
      <c r="Q113" s="77">
        <f t="shared" si="14"/>
        <v>2.7420799999999996</v>
      </c>
      <c r="R113" s="78" t="e">
        <f>+VLOOKUP(C113,'DISPONIBILIDAD DIARIA'!S$2:T$27,2,0)</f>
        <v>#N/A</v>
      </c>
      <c r="S113" s="79" t="e">
        <f t="shared" si="15"/>
        <v>#N/A</v>
      </c>
    </row>
    <row r="114" spans="1:19" s="33" customFormat="1" ht="23.25" customHeight="1">
      <c r="A114" s="41">
        <v>112</v>
      </c>
      <c r="B114" s="41" t="str">
        <f t="shared" si="16"/>
        <v>44473MODELOPROVINCIAL</v>
      </c>
      <c r="C114" s="42">
        <v>44473</v>
      </c>
      <c r="D114" s="41" t="s">
        <v>151</v>
      </c>
      <c r="E114" s="41" t="s">
        <v>33</v>
      </c>
      <c r="F114" s="43">
        <f ca="1">+VLOOKUP(B114,'DISPONIBILIDAD DIARIA'!A$2:N$9959,10,0)</f>
        <v>12678.705188000004</v>
      </c>
      <c r="G114" s="43"/>
      <c r="H114" s="44" t="s">
        <v>626</v>
      </c>
      <c r="I114" s="44" t="s">
        <v>151</v>
      </c>
      <c r="J114" s="110" t="s">
        <v>72</v>
      </c>
      <c r="K114" s="109">
        <v>269.64</v>
      </c>
      <c r="L114" s="20">
        <f t="shared" si="11"/>
        <v>5.3928000000000003</v>
      </c>
      <c r="M114" s="20">
        <f t="shared" si="12"/>
        <v>0.67410000000000003</v>
      </c>
      <c r="N114" s="20">
        <f t="shared" si="13"/>
        <v>1.3482000000000001E-2</v>
      </c>
      <c r="O114" s="27"/>
      <c r="P114" s="39"/>
      <c r="Q114" s="77">
        <f t="shared" si="14"/>
        <v>6.0803820000000002</v>
      </c>
      <c r="R114" s="78" t="e">
        <f>+VLOOKUP(C114,'DISPONIBILIDAD DIARIA'!S$2:T$27,2,0)</f>
        <v>#N/A</v>
      </c>
      <c r="S114" s="79" t="e">
        <f t="shared" si="15"/>
        <v>#N/A</v>
      </c>
    </row>
    <row r="115" spans="1:19" s="33" customFormat="1" ht="23.25" customHeight="1">
      <c r="A115" s="41">
        <v>113</v>
      </c>
      <c r="B115" s="41" t="str">
        <f t="shared" si="16"/>
        <v>44473MODELOPROVINCIAL</v>
      </c>
      <c r="C115" s="42">
        <v>44473</v>
      </c>
      <c r="D115" s="41" t="s">
        <v>151</v>
      </c>
      <c r="E115" s="41" t="s">
        <v>33</v>
      </c>
      <c r="F115" s="43">
        <f ca="1">+VLOOKUP(B115,'DISPONIBILIDAD DIARIA'!A$2:N$9959,10,0)</f>
        <v>12678.705188000004</v>
      </c>
      <c r="G115" s="43"/>
      <c r="H115" s="44" t="s">
        <v>627</v>
      </c>
      <c r="I115" s="44" t="s">
        <v>151</v>
      </c>
      <c r="J115" s="110" t="s">
        <v>534</v>
      </c>
      <c r="K115" s="109">
        <v>1153.17</v>
      </c>
      <c r="L115" s="20">
        <f t="shared" si="11"/>
        <v>23.063400000000001</v>
      </c>
      <c r="M115" s="20">
        <f t="shared" si="12"/>
        <v>2.8829250000000002</v>
      </c>
      <c r="N115" s="20">
        <f t="shared" si="13"/>
        <v>5.7658500000000001E-2</v>
      </c>
      <c r="O115" s="27"/>
      <c r="P115" s="39"/>
      <c r="Q115" s="77">
        <f t="shared" si="14"/>
        <v>26.0039835</v>
      </c>
      <c r="R115" s="78" t="e">
        <f>+VLOOKUP(C115,'DISPONIBILIDAD DIARIA'!S$2:T$27,2,0)</f>
        <v>#N/A</v>
      </c>
      <c r="S115" s="79" t="e">
        <f t="shared" si="15"/>
        <v>#N/A</v>
      </c>
    </row>
    <row r="116" spans="1:19" s="33" customFormat="1" ht="23.25" customHeight="1">
      <c r="A116" s="41">
        <v>114</v>
      </c>
      <c r="B116" s="41" t="str">
        <f t="shared" si="16"/>
        <v>44473MODELOPROVINCIAL</v>
      </c>
      <c r="C116" s="42">
        <v>44473</v>
      </c>
      <c r="D116" s="41" t="s">
        <v>151</v>
      </c>
      <c r="E116" s="41" t="s">
        <v>33</v>
      </c>
      <c r="F116" s="43">
        <f ca="1">+VLOOKUP(B116,'DISPONIBILIDAD DIARIA'!A$2:N$9959,10,0)</f>
        <v>12678.705188000004</v>
      </c>
      <c r="G116" s="43"/>
      <c r="H116" s="44" t="s">
        <v>628</v>
      </c>
      <c r="I116" s="44" t="s">
        <v>151</v>
      </c>
      <c r="J116" s="111" t="s">
        <v>535</v>
      </c>
      <c r="K116" s="109">
        <v>90.32</v>
      </c>
      <c r="L116" s="20">
        <f t="shared" si="11"/>
        <v>1.8064</v>
      </c>
      <c r="M116" s="20">
        <f t="shared" si="12"/>
        <v>0.2258</v>
      </c>
      <c r="N116" s="20">
        <f t="shared" si="13"/>
        <v>4.516E-3</v>
      </c>
      <c r="O116" s="27"/>
      <c r="P116" s="39"/>
      <c r="Q116" s="77">
        <f t="shared" si="14"/>
        <v>2.0367160000000002</v>
      </c>
      <c r="R116" s="78" t="e">
        <f>+VLOOKUP(C116,'DISPONIBILIDAD DIARIA'!S$2:T$27,2,0)</f>
        <v>#N/A</v>
      </c>
      <c r="S116" s="79" t="e">
        <f t="shared" si="15"/>
        <v>#N/A</v>
      </c>
    </row>
    <row r="117" spans="1:19" s="33" customFormat="1" ht="23.25" customHeight="1">
      <c r="A117" s="41">
        <v>115</v>
      </c>
      <c r="B117" s="41" t="str">
        <f t="shared" si="16"/>
        <v>44473ROMAPROVINCIAL</v>
      </c>
      <c r="C117" s="42">
        <v>44473</v>
      </c>
      <c r="D117" s="41" t="s">
        <v>32</v>
      </c>
      <c r="E117" s="41" t="s">
        <v>33</v>
      </c>
      <c r="F117" s="43">
        <f ca="1">+VLOOKUP(B117,'DISPONIBILIDAD DIARIA'!A$2:N$9959,10,0)</f>
        <v>5458.350923</v>
      </c>
      <c r="G117" s="43"/>
      <c r="H117" s="44" t="s">
        <v>629</v>
      </c>
      <c r="I117" s="44" t="s">
        <v>32</v>
      </c>
      <c r="J117" s="110" t="s">
        <v>570</v>
      </c>
      <c r="K117" s="109">
        <v>116.62</v>
      </c>
      <c r="L117" s="20">
        <f t="shared" si="11"/>
        <v>2.3324000000000003</v>
      </c>
      <c r="M117" s="20">
        <f t="shared" si="12"/>
        <v>0.29155000000000003</v>
      </c>
      <c r="N117" s="20">
        <f t="shared" si="13"/>
        <v>5.8310000000000011E-3</v>
      </c>
      <c r="O117" s="27"/>
      <c r="P117" s="39"/>
      <c r="Q117" s="77">
        <f t="shared" si="14"/>
        <v>2.6297810000000004</v>
      </c>
      <c r="R117" s="78" t="e">
        <f>+VLOOKUP(C117,'DISPONIBILIDAD DIARIA'!S$2:T$27,2,0)</f>
        <v>#N/A</v>
      </c>
      <c r="S117" s="79" t="e">
        <f t="shared" si="15"/>
        <v>#N/A</v>
      </c>
    </row>
    <row r="118" spans="1:19" s="33" customFormat="1" ht="23.25" customHeight="1">
      <c r="A118" s="41">
        <v>116</v>
      </c>
      <c r="B118" s="41" t="str">
        <f t="shared" si="16"/>
        <v>44473ROMAPROVINCIAL</v>
      </c>
      <c r="C118" s="42">
        <v>44473</v>
      </c>
      <c r="D118" s="41" t="s">
        <v>32</v>
      </c>
      <c r="E118" s="41" t="s">
        <v>33</v>
      </c>
      <c r="F118" s="43">
        <f ca="1">+VLOOKUP(B118,'DISPONIBILIDAD DIARIA'!A$2:N$9959,10,0)</f>
        <v>5458.350923</v>
      </c>
      <c r="G118" s="43"/>
      <c r="H118" s="44" t="s">
        <v>630</v>
      </c>
      <c r="I118" s="44" t="s">
        <v>32</v>
      </c>
      <c r="J118" s="111" t="s">
        <v>489</v>
      </c>
      <c r="K118" s="109">
        <v>108.85</v>
      </c>
      <c r="L118" s="20">
        <f t="shared" si="11"/>
        <v>2.177</v>
      </c>
      <c r="M118" s="20">
        <f t="shared" si="12"/>
        <v>0.27212500000000001</v>
      </c>
      <c r="N118" s="20">
        <f t="shared" si="13"/>
        <v>5.4425000000000003E-3</v>
      </c>
      <c r="O118" s="27"/>
      <c r="P118" s="39"/>
      <c r="Q118" s="77">
        <f t="shared" si="14"/>
        <v>2.4545675</v>
      </c>
      <c r="R118" s="78" t="e">
        <f>+VLOOKUP(C118,'DISPONIBILIDAD DIARIA'!S$2:T$27,2,0)</f>
        <v>#N/A</v>
      </c>
      <c r="S118" s="79" t="e">
        <f t="shared" si="15"/>
        <v>#N/A</v>
      </c>
    </row>
    <row r="119" spans="1:19" s="33" customFormat="1" ht="23.25" customHeight="1">
      <c r="A119" s="41">
        <v>117</v>
      </c>
      <c r="B119" s="41" t="str">
        <f t="shared" si="16"/>
        <v>44473ROMAPROVINCIAL</v>
      </c>
      <c r="C119" s="42">
        <v>44473</v>
      </c>
      <c r="D119" s="41" t="s">
        <v>32</v>
      </c>
      <c r="E119" s="41" t="s">
        <v>33</v>
      </c>
      <c r="F119" s="43">
        <f ca="1">+VLOOKUP(B119,'DISPONIBILIDAD DIARIA'!A$2:N$9959,10,0)</f>
        <v>5458.350923</v>
      </c>
      <c r="G119" s="43"/>
      <c r="H119" s="44" t="s">
        <v>631</v>
      </c>
      <c r="I119" s="44" t="s">
        <v>32</v>
      </c>
      <c r="J119" s="111" t="s">
        <v>632</v>
      </c>
      <c r="K119" s="109">
        <v>250.8</v>
      </c>
      <c r="L119" s="20">
        <f t="shared" si="11"/>
        <v>5.016</v>
      </c>
      <c r="M119" s="20">
        <f t="shared" si="12"/>
        <v>0.627</v>
      </c>
      <c r="N119" s="20">
        <f t="shared" si="13"/>
        <v>1.2540000000000001E-2</v>
      </c>
      <c r="O119" s="27"/>
      <c r="P119" s="39"/>
      <c r="Q119" s="77">
        <f t="shared" si="14"/>
        <v>5.6555400000000002</v>
      </c>
      <c r="R119" s="78" t="e">
        <f>+VLOOKUP(C119,'DISPONIBILIDAD DIARIA'!S$2:T$27,2,0)</f>
        <v>#N/A</v>
      </c>
      <c r="S119" s="79" t="e">
        <f t="shared" si="15"/>
        <v>#N/A</v>
      </c>
    </row>
    <row r="120" spans="1:19" s="33" customFormat="1" ht="23.25" customHeight="1">
      <c r="A120" s="41">
        <v>118</v>
      </c>
      <c r="B120" s="41" t="str">
        <f t="shared" si="16"/>
        <v>44473ROMAPROVINCIAL</v>
      </c>
      <c r="C120" s="42">
        <v>44473</v>
      </c>
      <c r="D120" s="41" t="s">
        <v>32</v>
      </c>
      <c r="E120" s="41" t="s">
        <v>33</v>
      </c>
      <c r="F120" s="43">
        <f ca="1">+VLOOKUP(B120,'DISPONIBILIDAD DIARIA'!A$2:N$9959,10,0)</f>
        <v>5458.350923</v>
      </c>
      <c r="G120" s="43"/>
      <c r="H120" s="44" t="s">
        <v>633</v>
      </c>
      <c r="I120" s="44" t="s">
        <v>32</v>
      </c>
      <c r="J120" s="111" t="s">
        <v>632</v>
      </c>
      <c r="K120" s="109">
        <v>250.8</v>
      </c>
      <c r="L120" s="20">
        <f t="shared" si="11"/>
        <v>5.016</v>
      </c>
      <c r="M120" s="20">
        <f t="shared" si="12"/>
        <v>0.627</v>
      </c>
      <c r="N120" s="20">
        <f t="shared" si="13"/>
        <v>1.2540000000000001E-2</v>
      </c>
      <c r="O120" s="27"/>
      <c r="P120" s="39"/>
      <c r="Q120" s="77">
        <f t="shared" si="14"/>
        <v>5.6555400000000002</v>
      </c>
      <c r="R120" s="78" t="e">
        <f>+VLOOKUP(C120,'DISPONIBILIDAD DIARIA'!S$2:T$27,2,0)</f>
        <v>#N/A</v>
      </c>
      <c r="S120" s="79" t="e">
        <f t="shared" si="15"/>
        <v>#N/A</v>
      </c>
    </row>
    <row r="121" spans="1:19" s="33" customFormat="1" ht="23.25" customHeight="1">
      <c r="A121" s="41">
        <v>119</v>
      </c>
      <c r="B121" s="41" t="str">
        <f t="shared" si="16"/>
        <v>44473ROMAPROVINCIAL</v>
      </c>
      <c r="C121" s="42">
        <v>44473</v>
      </c>
      <c r="D121" s="41" t="s">
        <v>32</v>
      </c>
      <c r="E121" s="41" t="s">
        <v>33</v>
      </c>
      <c r="F121" s="43">
        <f ca="1">+VLOOKUP(B121,'DISPONIBILIDAD DIARIA'!A$2:N$9959,10,0)</f>
        <v>5458.350923</v>
      </c>
      <c r="G121" s="43"/>
      <c r="H121" s="44" t="s">
        <v>634</v>
      </c>
      <c r="I121" s="44" t="s">
        <v>32</v>
      </c>
      <c r="J121" s="110" t="s">
        <v>112</v>
      </c>
      <c r="K121" s="109">
        <v>199.42</v>
      </c>
      <c r="L121" s="20">
        <f t="shared" si="11"/>
        <v>3.9883999999999999</v>
      </c>
      <c r="M121" s="20">
        <f t="shared" si="12"/>
        <v>0.49854999999999999</v>
      </c>
      <c r="N121" s="20">
        <f t="shared" si="13"/>
        <v>9.9710000000000007E-3</v>
      </c>
      <c r="O121" s="27"/>
      <c r="P121" s="39"/>
      <c r="Q121" s="77">
        <f t="shared" si="14"/>
        <v>4.4969210000000004</v>
      </c>
      <c r="R121" s="78" t="e">
        <f>+VLOOKUP(C121,'DISPONIBILIDAD DIARIA'!S$2:T$27,2,0)</f>
        <v>#N/A</v>
      </c>
      <c r="S121" s="79" t="e">
        <f t="shared" si="15"/>
        <v>#N/A</v>
      </c>
    </row>
    <row r="122" spans="1:19" s="33" customFormat="1" ht="23.25" customHeight="1">
      <c r="A122" s="41">
        <v>120</v>
      </c>
      <c r="B122" s="41" t="str">
        <f t="shared" si="16"/>
        <v>44473ROMAPROVINCIAL</v>
      </c>
      <c r="C122" s="42">
        <v>44473</v>
      </c>
      <c r="D122" s="41" t="s">
        <v>32</v>
      </c>
      <c r="E122" s="41" t="s">
        <v>33</v>
      </c>
      <c r="F122" s="43">
        <f ca="1">+VLOOKUP(B122,'DISPONIBILIDAD DIARIA'!A$2:N$9959,10,0)</f>
        <v>5458.350923</v>
      </c>
      <c r="G122" s="43"/>
      <c r="H122" s="44" t="s">
        <v>635</v>
      </c>
      <c r="I122" s="44" t="s">
        <v>32</v>
      </c>
      <c r="J122" s="110" t="s">
        <v>492</v>
      </c>
      <c r="K122" s="109">
        <v>512.04999999999995</v>
      </c>
      <c r="L122" s="20">
        <f t="shared" si="11"/>
        <v>10.241</v>
      </c>
      <c r="M122" s="20">
        <f t="shared" si="12"/>
        <v>1.280125</v>
      </c>
      <c r="N122" s="20">
        <f t="shared" si="13"/>
        <v>2.56025E-2</v>
      </c>
      <c r="O122" s="27"/>
      <c r="P122" s="39"/>
      <c r="Q122" s="77">
        <f t="shared" si="14"/>
        <v>11.546727499999999</v>
      </c>
      <c r="R122" s="78" t="e">
        <f>+VLOOKUP(C122,'DISPONIBILIDAD DIARIA'!S$2:T$27,2,0)</f>
        <v>#N/A</v>
      </c>
      <c r="S122" s="79" t="e">
        <f t="shared" si="15"/>
        <v>#N/A</v>
      </c>
    </row>
    <row r="123" spans="1:19" s="33" customFormat="1" ht="23.25" customHeight="1">
      <c r="A123" s="41">
        <v>121</v>
      </c>
      <c r="B123" s="41" t="str">
        <f t="shared" si="16"/>
        <v>44474SAN ANTONIOPROVINCIAL</v>
      </c>
      <c r="C123" s="42">
        <v>44474</v>
      </c>
      <c r="D123" s="41" t="s">
        <v>42</v>
      </c>
      <c r="E123" s="41" t="s">
        <v>33</v>
      </c>
      <c r="F123" s="43">
        <f ca="1">+VLOOKUP(B123,'DISPONIBILIDAD DIARIA'!A$2:N$9959,10,0)</f>
        <v>11444.635962999999</v>
      </c>
      <c r="G123" s="43"/>
      <c r="H123" s="44" t="s">
        <v>636</v>
      </c>
      <c r="I123" s="44" t="s">
        <v>42</v>
      </c>
      <c r="J123" s="108" t="s">
        <v>637</v>
      </c>
      <c r="K123" s="109">
        <v>538.64</v>
      </c>
      <c r="L123" s="20">
        <f t="shared" si="11"/>
        <v>10.7728</v>
      </c>
      <c r="M123" s="20">
        <f t="shared" si="12"/>
        <v>1.3466</v>
      </c>
      <c r="N123" s="20">
        <f t="shared" si="13"/>
        <v>2.6932000000000001E-2</v>
      </c>
      <c r="O123" s="27"/>
      <c r="P123" s="39"/>
      <c r="Q123" s="77">
        <f t="shared" si="14"/>
        <v>12.146332000000001</v>
      </c>
      <c r="R123" s="78" t="e">
        <f>+VLOOKUP(C123,'DISPONIBILIDAD DIARIA'!S$2:T$27,2,0)</f>
        <v>#N/A</v>
      </c>
      <c r="S123" s="79" t="e">
        <f t="shared" si="15"/>
        <v>#N/A</v>
      </c>
    </row>
    <row r="124" spans="1:19" s="33" customFormat="1" ht="23.25" customHeight="1">
      <c r="A124" s="41">
        <v>122</v>
      </c>
      <c r="B124" s="41" t="str">
        <f t="shared" si="16"/>
        <v>44474SAN ANTONIOPROVINCIAL</v>
      </c>
      <c r="C124" s="42">
        <v>44474</v>
      </c>
      <c r="D124" s="41" t="s">
        <v>42</v>
      </c>
      <c r="E124" s="41" t="s">
        <v>33</v>
      </c>
      <c r="F124" s="43">
        <f ca="1">+VLOOKUP(B124,'DISPONIBILIDAD DIARIA'!A$2:N$9959,10,0)</f>
        <v>11444.635962999999</v>
      </c>
      <c r="G124" s="43"/>
      <c r="H124" s="44" t="s">
        <v>638</v>
      </c>
      <c r="I124" s="44" t="s">
        <v>42</v>
      </c>
      <c r="J124" s="111" t="s">
        <v>358</v>
      </c>
      <c r="K124" s="109">
        <v>487.8</v>
      </c>
      <c r="L124" s="20">
        <f t="shared" si="11"/>
        <v>9.7560000000000002</v>
      </c>
      <c r="M124" s="20">
        <f t="shared" si="12"/>
        <v>1.2195</v>
      </c>
      <c r="N124" s="20">
        <f t="shared" si="13"/>
        <v>2.4390000000000002E-2</v>
      </c>
      <c r="O124" s="27"/>
      <c r="P124" s="39"/>
      <c r="Q124" s="77">
        <f t="shared" si="14"/>
        <v>10.999890000000001</v>
      </c>
      <c r="R124" s="78" t="e">
        <f>+VLOOKUP(C124,'DISPONIBILIDAD DIARIA'!S$2:T$27,2,0)</f>
        <v>#N/A</v>
      </c>
      <c r="S124" s="79" t="e">
        <f t="shared" si="15"/>
        <v>#N/A</v>
      </c>
    </row>
    <row r="125" spans="1:19" s="33" customFormat="1" ht="23.25" customHeight="1">
      <c r="A125" s="41">
        <v>123</v>
      </c>
      <c r="B125" s="41" t="str">
        <f t="shared" si="16"/>
        <v>44474SAN ANTONIOPROVINCIAL</v>
      </c>
      <c r="C125" s="42">
        <v>44474</v>
      </c>
      <c r="D125" s="41" t="s">
        <v>42</v>
      </c>
      <c r="E125" s="41" t="s">
        <v>33</v>
      </c>
      <c r="F125" s="43">
        <f ca="1">+VLOOKUP(B125,'DISPONIBILIDAD DIARIA'!A$2:N$9959,10,0)</f>
        <v>11444.635962999999</v>
      </c>
      <c r="G125" s="43"/>
      <c r="H125" s="44" t="s">
        <v>639</v>
      </c>
      <c r="I125" s="44" t="s">
        <v>42</v>
      </c>
      <c r="J125" s="111" t="s">
        <v>438</v>
      </c>
      <c r="K125" s="109">
        <v>279.36</v>
      </c>
      <c r="L125" s="20">
        <f t="shared" si="11"/>
        <v>5.5872000000000002</v>
      </c>
      <c r="M125" s="20">
        <f t="shared" si="12"/>
        <v>0.69840000000000002</v>
      </c>
      <c r="N125" s="20">
        <f t="shared" si="13"/>
        <v>1.3968000000000001E-2</v>
      </c>
      <c r="O125" s="27"/>
      <c r="P125" s="39"/>
      <c r="Q125" s="77">
        <f t="shared" si="14"/>
        <v>6.2995680000000007</v>
      </c>
      <c r="R125" s="78" t="e">
        <f>+VLOOKUP(C125,'DISPONIBILIDAD DIARIA'!S$2:T$27,2,0)</f>
        <v>#N/A</v>
      </c>
      <c r="S125" s="79" t="e">
        <f t="shared" si="15"/>
        <v>#N/A</v>
      </c>
    </row>
    <row r="126" spans="1:19" s="33" customFormat="1" ht="23.25" customHeight="1">
      <c r="A126" s="41">
        <v>124</v>
      </c>
      <c r="B126" s="41" t="str">
        <f t="shared" si="16"/>
        <v>44474SAN ANTONIOPROVINCIAL</v>
      </c>
      <c r="C126" s="42">
        <v>44474</v>
      </c>
      <c r="D126" s="41" t="s">
        <v>42</v>
      </c>
      <c r="E126" s="41" t="s">
        <v>33</v>
      </c>
      <c r="F126" s="43">
        <f ca="1">+VLOOKUP(B126,'DISPONIBILIDAD DIARIA'!A$2:N$9959,10,0)</f>
        <v>11444.635962999999</v>
      </c>
      <c r="G126" s="43"/>
      <c r="H126" s="44" t="s">
        <v>640</v>
      </c>
      <c r="I126" s="44" t="s">
        <v>42</v>
      </c>
      <c r="J126" s="111" t="s">
        <v>641</v>
      </c>
      <c r="K126" s="109">
        <v>502.84</v>
      </c>
      <c r="L126" s="20">
        <f t="shared" si="11"/>
        <v>10.056799999999999</v>
      </c>
      <c r="M126" s="20">
        <f t="shared" si="12"/>
        <v>1.2570999999999999</v>
      </c>
      <c r="N126" s="20">
        <f t="shared" si="13"/>
        <v>2.5141999999999998E-2</v>
      </c>
      <c r="O126" s="27"/>
      <c r="P126" s="39"/>
      <c r="Q126" s="77">
        <f t="shared" si="14"/>
        <v>11.339041999999999</v>
      </c>
      <c r="R126" s="78" t="e">
        <f>+VLOOKUP(C126,'DISPONIBILIDAD DIARIA'!S$2:T$27,2,0)</f>
        <v>#N/A</v>
      </c>
      <c r="S126" s="79" t="e">
        <f t="shared" si="15"/>
        <v>#N/A</v>
      </c>
    </row>
    <row r="127" spans="1:19" ht="23.25" customHeight="1">
      <c r="A127" s="41">
        <v>125</v>
      </c>
      <c r="B127" s="41" t="str">
        <f t="shared" si="16"/>
        <v>44474SAN ANTONIOPROVINCIAL</v>
      </c>
      <c r="C127" s="42">
        <v>44474</v>
      </c>
      <c r="D127" s="41" t="s">
        <v>42</v>
      </c>
      <c r="E127" s="41" t="s">
        <v>33</v>
      </c>
      <c r="F127" s="43">
        <f ca="1">+VLOOKUP(B127,'DISPONIBILIDAD DIARIA'!A$2:N$9959,10,0)</f>
        <v>11444.635962999999</v>
      </c>
      <c r="G127" s="43"/>
      <c r="H127" s="26" t="s">
        <v>642</v>
      </c>
      <c r="I127" s="44" t="s">
        <v>42</v>
      </c>
      <c r="J127" s="111" t="s">
        <v>641</v>
      </c>
      <c r="K127" s="113">
        <v>460.56</v>
      </c>
      <c r="L127" s="20">
        <f t="shared" si="11"/>
        <v>9.2111999999999998</v>
      </c>
      <c r="M127" s="20">
        <f t="shared" si="12"/>
        <v>1.1514</v>
      </c>
      <c r="N127" s="20">
        <f t="shared" si="13"/>
        <v>2.3028E-2</v>
      </c>
      <c r="O127" s="27"/>
      <c r="P127" s="39"/>
      <c r="Q127" s="77">
        <f t="shared" si="14"/>
        <v>10.385628000000001</v>
      </c>
      <c r="R127" s="78" t="e">
        <f>+VLOOKUP(C127,'DISPONIBILIDAD DIARIA'!S$2:T$27,2,0)</f>
        <v>#N/A</v>
      </c>
      <c r="S127" s="79" t="e">
        <f t="shared" si="15"/>
        <v>#N/A</v>
      </c>
    </row>
    <row r="128" spans="1:19" ht="23.25" customHeight="1">
      <c r="A128" s="41">
        <v>126</v>
      </c>
      <c r="B128" s="41" t="str">
        <f t="shared" si="16"/>
        <v>44474SAN ANTONIOPROVINCIAL</v>
      </c>
      <c r="C128" s="42">
        <v>44474</v>
      </c>
      <c r="D128" s="41" t="s">
        <v>42</v>
      </c>
      <c r="E128" s="41" t="s">
        <v>33</v>
      </c>
      <c r="F128" s="43">
        <f ca="1">+VLOOKUP(B128,'DISPONIBILIDAD DIARIA'!A$2:N$9959,10,0)</f>
        <v>11444.635962999999</v>
      </c>
      <c r="G128" s="43"/>
      <c r="H128" s="26" t="s">
        <v>643</v>
      </c>
      <c r="I128" s="44" t="s">
        <v>42</v>
      </c>
      <c r="J128" s="111" t="s">
        <v>327</v>
      </c>
      <c r="K128" s="113">
        <v>97.44</v>
      </c>
      <c r="L128" s="20">
        <f t="shared" si="11"/>
        <v>1.9488000000000001</v>
      </c>
      <c r="M128" s="20">
        <f t="shared" si="12"/>
        <v>0.24360000000000001</v>
      </c>
      <c r="N128" s="20">
        <f t="shared" si="13"/>
        <v>4.8720000000000005E-3</v>
      </c>
      <c r="O128" s="27"/>
      <c r="P128" s="39"/>
      <c r="Q128" s="77">
        <f t="shared" si="14"/>
        <v>2.1972720000000003</v>
      </c>
      <c r="R128" s="78" t="e">
        <f>+VLOOKUP(C128,'DISPONIBILIDAD DIARIA'!S$2:T$27,2,0)</f>
        <v>#N/A</v>
      </c>
      <c r="S128" s="79" t="e">
        <f t="shared" si="15"/>
        <v>#N/A</v>
      </c>
    </row>
    <row r="129" spans="1:19" ht="23.25" customHeight="1">
      <c r="A129" s="41">
        <v>127</v>
      </c>
      <c r="B129" s="41" t="str">
        <f t="shared" ref="B129:B148" si="18">CONCATENATE(C129,D129,E129)</f>
        <v>44474SAN ANTONIOPROVINCIAL</v>
      </c>
      <c r="C129" s="42">
        <v>44474</v>
      </c>
      <c r="D129" s="41" t="s">
        <v>42</v>
      </c>
      <c r="E129" s="41" t="s">
        <v>33</v>
      </c>
      <c r="F129" s="43">
        <f ca="1">+VLOOKUP(B129,'DISPONIBILIDAD DIARIA'!A$2:N$9959,10,0)</f>
        <v>11444.635962999999</v>
      </c>
      <c r="G129" s="43"/>
      <c r="H129" s="26" t="s">
        <v>644</v>
      </c>
      <c r="I129" s="44" t="s">
        <v>42</v>
      </c>
      <c r="J129" s="111" t="s">
        <v>416</v>
      </c>
      <c r="K129" s="113">
        <v>4720.33</v>
      </c>
      <c r="L129" s="20">
        <f t="shared" si="11"/>
        <v>94.406599999999997</v>
      </c>
      <c r="M129" s="20">
        <f t="shared" si="12"/>
        <v>11.800825</v>
      </c>
      <c r="N129" s="20">
        <f t="shared" si="13"/>
        <v>0.23601649999999999</v>
      </c>
      <c r="O129" s="27"/>
      <c r="P129" s="39"/>
      <c r="Q129" s="77">
        <f t="shared" si="14"/>
        <v>106.44344150000001</v>
      </c>
      <c r="R129" s="78" t="e">
        <f>+VLOOKUP(C129,'DISPONIBILIDAD DIARIA'!S$2:T$27,2,0)</f>
        <v>#N/A</v>
      </c>
      <c r="S129" s="79" t="e">
        <f t="shared" si="15"/>
        <v>#N/A</v>
      </c>
    </row>
    <row r="130" spans="1:19" ht="23.25" customHeight="1">
      <c r="A130" s="41">
        <v>128</v>
      </c>
      <c r="B130" s="41" t="str">
        <f t="shared" si="18"/>
        <v>44474SAN ANTONIOPROVINCIAL</v>
      </c>
      <c r="C130" s="42">
        <v>44474</v>
      </c>
      <c r="D130" s="41" t="s">
        <v>42</v>
      </c>
      <c r="E130" s="41" t="s">
        <v>33</v>
      </c>
      <c r="F130" s="43">
        <f ca="1">+VLOOKUP(B130,'DISPONIBILIDAD DIARIA'!A$2:N$9959,10,0)</f>
        <v>11444.635962999999</v>
      </c>
      <c r="G130" s="43"/>
      <c r="H130" s="26" t="s">
        <v>645</v>
      </c>
      <c r="I130" s="44" t="s">
        <v>42</v>
      </c>
      <c r="J130" s="111" t="s">
        <v>599</v>
      </c>
      <c r="K130" s="113">
        <v>5610.77</v>
      </c>
      <c r="L130" s="20">
        <f t="shared" si="11"/>
        <v>112.21540000000002</v>
      </c>
      <c r="M130" s="20">
        <f t="shared" si="12"/>
        <v>14.026925000000002</v>
      </c>
      <c r="N130" s="20">
        <f t="shared" si="13"/>
        <v>0.28053850000000002</v>
      </c>
      <c r="O130" s="27"/>
      <c r="P130" s="39"/>
      <c r="Q130" s="77">
        <f t="shared" si="14"/>
        <v>126.52286350000003</v>
      </c>
      <c r="R130" s="78" t="e">
        <f>+VLOOKUP(C130,'DISPONIBILIDAD DIARIA'!S$2:T$27,2,0)</f>
        <v>#N/A</v>
      </c>
      <c r="S130" s="79" t="e">
        <f t="shared" si="15"/>
        <v>#N/A</v>
      </c>
    </row>
    <row r="131" spans="1:19" ht="23.25" customHeight="1">
      <c r="A131" s="41">
        <v>129</v>
      </c>
      <c r="B131" s="41" t="str">
        <f t="shared" si="18"/>
        <v>44474EXPRESSPROVINCIAL</v>
      </c>
      <c r="C131" s="42">
        <v>44474</v>
      </c>
      <c r="D131" s="41" t="s">
        <v>31</v>
      </c>
      <c r="E131" s="41" t="s">
        <v>33</v>
      </c>
      <c r="F131" s="43">
        <f ca="1">+VLOOKUP(B131,'DISPONIBILIDAD DIARIA'!A$2:N$9959,10,0)</f>
        <v>42826.584062500013</v>
      </c>
      <c r="G131" s="43"/>
      <c r="H131" s="26" t="s">
        <v>646</v>
      </c>
      <c r="I131" s="44" t="s">
        <v>31</v>
      </c>
      <c r="J131" s="111" t="s">
        <v>438</v>
      </c>
      <c r="K131" s="113">
        <v>2229.04</v>
      </c>
      <c r="L131" s="20">
        <f t="shared" si="11"/>
        <v>44.580800000000004</v>
      </c>
      <c r="M131" s="20">
        <f t="shared" si="12"/>
        <v>5.5726000000000004</v>
      </c>
      <c r="N131" s="20">
        <f t="shared" si="13"/>
        <v>0.11145200000000001</v>
      </c>
      <c r="O131" s="27"/>
      <c r="P131" s="39"/>
      <c r="Q131" s="77">
        <f t="shared" si="14"/>
        <v>50.264852000000005</v>
      </c>
      <c r="R131" s="78" t="e">
        <f>+VLOOKUP(C131,'DISPONIBILIDAD DIARIA'!S$2:T$27,2,0)</f>
        <v>#N/A</v>
      </c>
      <c r="S131" s="79" t="e">
        <f t="shared" si="15"/>
        <v>#N/A</v>
      </c>
    </row>
    <row r="132" spans="1:19" ht="23.25" customHeight="1">
      <c r="A132" s="41">
        <v>130</v>
      </c>
      <c r="B132" s="41" t="str">
        <f t="shared" si="18"/>
        <v>44474EXPRESSPROVINCIAL</v>
      </c>
      <c r="C132" s="42">
        <v>44474</v>
      </c>
      <c r="D132" s="41" t="s">
        <v>31</v>
      </c>
      <c r="E132" s="41" t="s">
        <v>33</v>
      </c>
      <c r="F132" s="43">
        <f ca="1">+VLOOKUP(B132,'DISPONIBILIDAD DIARIA'!A$2:N$9959,10,0)</f>
        <v>42826.584062500013</v>
      </c>
      <c r="G132" s="43"/>
      <c r="H132" s="26"/>
      <c r="I132" s="44" t="s">
        <v>31</v>
      </c>
      <c r="J132" s="111" t="s">
        <v>647</v>
      </c>
      <c r="K132" s="113">
        <v>25.62</v>
      </c>
      <c r="L132" s="20">
        <f t="shared" ref="L132:L194" si="19">IFERROR(K132*2%,"")</f>
        <v>0.51240000000000008</v>
      </c>
      <c r="M132" s="20">
        <f t="shared" ref="M132:M194" si="20">IF(E132="PROVINCIAL",L132*12.5%,0)</f>
        <v>6.405000000000001E-2</v>
      </c>
      <c r="N132" s="20">
        <f t="shared" ref="N132:N194" si="21">+M132*2%</f>
        <v>1.2810000000000002E-3</v>
      </c>
      <c r="O132" s="27"/>
      <c r="P132" s="39"/>
      <c r="Q132" s="77">
        <f t="shared" ref="Q132:Q194" si="22">L132+M132+N132</f>
        <v>0.57773100000000011</v>
      </c>
      <c r="R132" s="78" t="e">
        <f>+VLOOKUP(C132,'DISPONIBILIDAD DIARIA'!S$2:T$27,2,0)</f>
        <v>#N/A</v>
      </c>
      <c r="S132" s="79" t="e">
        <f t="shared" ref="S132:S194" si="23">+Q132/R132</f>
        <v>#N/A</v>
      </c>
    </row>
    <row r="133" spans="1:19" ht="23.25" customHeight="1">
      <c r="A133" s="41">
        <v>131</v>
      </c>
      <c r="B133" s="41" t="str">
        <f t="shared" si="18"/>
        <v>44474EXPRESSPROVINCIAL</v>
      </c>
      <c r="C133" s="42">
        <v>44474</v>
      </c>
      <c r="D133" s="41" t="s">
        <v>31</v>
      </c>
      <c r="E133" s="41" t="s">
        <v>33</v>
      </c>
      <c r="F133" s="43">
        <f ca="1">+VLOOKUP(B133,'DISPONIBILIDAD DIARIA'!A$2:N$9959,10,0)</f>
        <v>42826.584062500013</v>
      </c>
      <c r="G133" s="43"/>
      <c r="H133" s="26" t="s">
        <v>648</v>
      </c>
      <c r="I133" s="44" t="s">
        <v>31</v>
      </c>
      <c r="J133" s="111" t="s">
        <v>649</v>
      </c>
      <c r="K133" s="113">
        <v>1255.3599999999999</v>
      </c>
      <c r="L133" s="20">
        <f t="shared" si="19"/>
        <v>25.107199999999999</v>
      </c>
      <c r="M133" s="20">
        <f t="shared" si="20"/>
        <v>3.1383999999999999</v>
      </c>
      <c r="N133" s="20">
        <f t="shared" si="21"/>
        <v>6.2768000000000004E-2</v>
      </c>
      <c r="O133" s="27"/>
      <c r="P133" s="39"/>
      <c r="Q133" s="77">
        <f t="shared" si="22"/>
        <v>28.308367999999998</v>
      </c>
      <c r="R133" s="78" t="e">
        <f>+VLOOKUP(C133,'DISPONIBILIDAD DIARIA'!S$2:T$27,2,0)</f>
        <v>#N/A</v>
      </c>
      <c r="S133" s="79" t="e">
        <f t="shared" si="23"/>
        <v>#N/A</v>
      </c>
    </row>
    <row r="134" spans="1:19" ht="23.25" customHeight="1">
      <c r="A134" s="41">
        <v>132</v>
      </c>
      <c r="B134" s="41" t="str">
        <f t="shared" si="18"/>
        <v>44474EXPRESSPROVINCIAL</v>
      </c>
      <c r="C134" s="42">
        <v>44474</v>
      </c>
      <c r="D134" s="41" t="s">
        <v>31</v>
      </c>
      <c r="E134" s="41" t="s">
        <v>33</v>
      </c>
      <c r="F134" s="43">
        <f ca="1">+VLOOKUP(B134,'DISPONIBILIDAD DIARIA'!A$2:N$9959,10,0)</f>
        <v>42826.584062500013</v>
      </c>
      <c r="G134" s="43"/>
      <c r="H134" s="26" t="s">
        <v>650</v>
      </c>
      <c r="I134" s="44" t="s">
        <v>31</v>
      </c>
      <c r="J134" s="111" t="s">
        <v>376</v>
      </c>
      <c r="K134" s="113">
        <v>8528.39</v>
      </c>
      <c r="L134" s="20">
        <f t="shared" si="19"/>
        <v>170.56780000000001</v>
      </c>
      <c r="M134" s="20">
        <f t="shared" si="20"/>
        <v>21.320975000000001</v>
      </c>
      <c r="N134" s="20">
        <f t="shared" si="21"/>
        <v>0.42641950000000001</v>
      </c>
      <c r="O134" s="27"/>
      <c r="P134" s="39"/>
      <c r="Q134" s="77">
        <f t="shared" si="22"/>
        <v>192.31519450000002</v>
      </c>
      <c r="R134" s="78" t="e">
        <f>+VLOOKUP(C134,'DISPONIBILIDAD DIARIA'!S$2:T$27,2,0)</f>
        <v>#N/A</v>
      </c>
      <c r="S134" s="79" t="e">
        <f t="shared" si="23"/>
        <v>#N/A</v>
      </c>
    </row>
    <row r="135" spans="1:19" ht="23.25" customHeight="1">
      <c r="A135" s="41">
        <v>133</v>
      </c>
      <c r="B135" s="41" t="str">
        <f t="shared" si="18"/>
        <v>44474EXPRESSPROVINCIAL</v>
      </c>
      <c r="C135" s="42">
        <v>44474</v>
      </c>
      <c r="D135" s="41" t="s">
        <v>31</v>
      </c>
      <c r="E135" s="41" t="s">
        <v>33</v>
      </c>
      <c r="F135" s="43">
        <f ca="1">+VLOOKUP(B135,'DISPONIBILIDAD DIARIA'!A$2:N$9959,10,0)</f>
        <v>42826.584062500013</v>
      </c>
      <c r="G135" s="43"/>
      <c r="H135" s="26" t="s">
        <v>651</v>
      </c>
      <c r="I135" s="44" t="s">
        <v>31</v>
      </c>
      <c r="J135" s="110" t="s">
        <v>489</v>
      </c>
      <c r="K135" s="113">
        <v>477.66</v>
      </c>
      <c r="L135" s="20">
        <f t="shared" si="19"/>
        <v>9.5532000000000004</v>
      </c>
      <c r="M135" s="20">
        <f t="shared" si="20"/>
        <v>1.19415</v>
      </c>
      <c r="N135" s="20">
        <f t="shared" si="21"/>
        <v>2.3883000000000001E-2</v>
      </c>
      <c r="O135" s="27"/>
      <c r="P135" s="39"/>
      <c r="Q135" s="77">
        <f t="shared" si="22"/>
        <v>10.771233000000001</v>
      </c>
      <c r="R135" s="78" t="e">
        <f>+VLOOKUP(C135,'DISPONIBILIDAD DIARIA'!S$2:T$27,2,0)</f>
        <v>#N/A</v>
      </c>
      <c r="S135" s="79" t="e">
        <f t="shared" si="23"/>
        <v>#N/A</v>
      </c>
    </row>
    <row r="136" spans="1:19" ht="23.25" customHeight="1">
      <c r="A136" s="41">
        <v>134</v>
      </c>
      <c r="B136" s="41" t="str">
        <f t="shared" si="18"/>
        <v>44474EXPRESSPROVINCIAL</v>
      </c>
      <c r="C136" s="42">
        <v>44474</v>
      </c>
      <c r="D136" s="41" t="s">
        <v>31</v>
      </c>
      <c r="E136" s="41" t="s">
        <v>33</v>
      </c>
      <c r="F136" s="43">
        <f ca="1">+VLOOKUP(B136,'DISPONIBILIDAD DIARIA'!A$2:N$9959,10,0)</f>
        <v>42826.584062500013</v>
      </c>
      <c r="G136" s="43"/>
      <c r="H136" s="26" t="s">
        <v>652</v>
      </c>
      <c r="I136" s="44" t="s">
        <v>31</v>
      </c>
      <c r="J136" s="110" t="s">
        <v>289</v>
      </c>
      <c r="K136" s="113">
        <v>138</v>
      </c>
      <c r="L136" s="20">
        <f t="shared" si="19"/>
        <v>2.7600000000000002</v>
      </c>
      <c r="M136" s="20">
        <f t="shared" si="20"/>
        <v>0.34500000000000003</v>
      </c>
      <c r="N136" s="20">
        <f t="shared" si="21"/>
        <v>6.9000000000000008E-3</v>
      </c>
      <c r="O136" s="27"/>
      <c r="P136" s="39"/>
      <c r="Q136" s="77">
        <f t="shared" si="22"/>
        <v>3.1119000000000003</v>
      </c>
      <c r="R136" s="78" t="e">
        <f>+VLOOKUP(C136,'DISPONIBILIDAD DIARIA'!S$2:T$27,2,0)</f>
        <v>#N/A</v>
      </c>
      <c r="S136" s="79" t="e">
        <f t="shared" si="23"/>
        <v>#N/A</v>
      </c>
    </row>
    <row r="137" spans="1:19" ht="23.25" customHeight="1">
      <c r="A137" s="41">
        <v>135</v>
      </c>
      <c r="B137" s="41" t="str">
        <f t="shared" si="18"/>
        <v>44474EXPRESSPROVINCIAL</v>
      </c>
      <c r="C137" s="42">
        <v>44474</v>
      </c>
      <c r="D137" s="41" t="s">
        <v>31</v>
      </c>
      <c r="E137" s="41" t="s">
        <v>33</v>
      </c>
      <c r="F137" s="43">
        <f ca="1">+VLOOKUP(B137,'DISPONIBILIDAD DIARIA'!A$2:N$9959,10,0)</f>
        <v>42826.584062500013</v>
      </c>
      <c r="G137" s="43"/>
      <c r="H137" s="26" t="s">
        <v>653</v>
      </c>
      <c r="I137" s="44" t="s">
        <v>31</v>
      </c>
      <c r="J137" s="110" t="s">
        <v>289</v>
      </c>
      <c r="K137" s="113">
        <v>478.48</v>
      </c>
      <c r="L137" s="20">
        <f t="shared" si="19"/>
        <v>9.5696000000000012</v>
      </c>
      <c r="M137" s="20">
        <f t="shared" si="20"/>
        <v>1.1962000000000002</v>
      </c>
      <c r="N137" s="20">
        <f t="shared" si="21"/>
        <v>2.3924000000000004E-2</v>
      </c>
      <c r="O137" s="27"/>
      <c r="P137" s="39"/>
      <c r="Q137" s="77">
        <f t="shared" si="22"/>
        <v>10.789724000000001</v>
      </c>
      <c r="R137" s="78" t="e">
        <f>+VLOOKUP(C137,'DISPONIBILIDAD DIARIA'!S$2:T$27,2,0)</f>
        <v>#N/A</v>
      </c>
      <c r="S137" s="79" t="e">
        <f t="shared" si="23"/>
        <v>#N/A</v>
      </c>
    </row>
    <row r="138" spans="1:19" ht="23.25" customHeight="1">
      <c r="A138" s="41">
        <v>136</v>
      </c>
      <c r="B138" s="41" t="str">
        <f t="shared" si="18"/>
        <v>44474EXPRESSPROVINCIAL</v>
      </c>
      <c r="C138" s="42">
        <v>44474</v>
      </c>
      <c r="D138" s="41" t="s">
        <v>31</v>
      </c>
      <c r="E138" s="41" t="s">
        <v>33</v>
      </c>
      <c r="F138" s="43">
        <f ca="1">+VLOOKUP(B138,'DISPONIBILIDAD DIARIA'!A$2:N$9959,10,0)</f>
        <v>42826.584062500013</v>
      </c>
      <c r="G138" s="43"/>
      <c r="H138" s="26"/>
      <c r="I138" s="44" t="s">
        <v>31</v>
      </c>
      <c r="J138" s="111" t="s">
        <v>654</v>
      </c>
      <c r="K138" s="113">
        <v>26.36</v>
      </c>
      <c r="L138" s="20">
        <f t="shared" si="19"/>
        <v>0.5272</v>
      </c>
      <c r="M138" s="20">
        <f t="shared" si="20"/>
        <v>6.59E-2</v>
      </c>
      <c r="N138" s="20">
        <f t="shared" si="21"/>
        <v>1.3179999999999999E-3</v>
      </c>
      <c r="O138" s="27"/>
      <c r="P138" s="39"/>
      <c r="Q138" s="77">
        <f t="shared" si="22"/>
        <v>0.594418</v>
      </c>
      <c r="R138" s="78" t="e">
        <f>+VLOOKUP(C138,'DISPONIBILIDAD DIARIA'!S$2:T$27,2,0)</f>
        <v>#N/A</v>
      </c>
      <c r="S138" s="79" t="e">
        <f t="shared" si="23"/>
        <v>#N/A</v>
      </c>
    </row>
    <row r="139" spans="1:19" ht="23.25" customHeight="1">
      <c r="A139" s="41">
        <v>137</v>
      </c>
      <c r="B139" s="41" t="str">
        <f t="shared" si="18"/>
        <v>44474EXPRESSPROVINCIAL</v>
      </c>
      <c r="C139" s="42">
        <v>44474</v>
      </c>
      <c r="D139" s="41" t="s">
        <v>31</v>
      </c>
      <c r="E139" s="41" t="s">
        <v>33</v>
      </c>
      <c r="F139" s="43">
        <f ca="1">+VLOOKUP(B139,'DISPONIBILIDAD DIARIA'!A$2:N$9959,10,0)</f>
        <v>42826.584062500013</v>
      </c>
      <c r="G139" s="43"/>
      <c r="H139" s="26" t="s">
        <v>530</v>
      </c>
      <c r="I139" s="44" t="s">
        <v>31</v>
      </c>
      <c r="J139" s="110" t="s">
        <v>32</v>
      </c>
      <c r="K139" s="113">
        <v>1277.24</v>
      </c>
      <c r="L139" s="20">
        <f t="shared" si="19"/>
        <v>25.544800000000002</v>
      </c>
      <c r="M139" s="20">
        <f t="shared" si="20"/>
        <v>3.1931000000000003</v>
      </c>
      <c r="N139" s="20">
        <f t="shared" si="21"/>
        <v>6.3862000000000002E-2</v>
      </c>
      <c r="O139" s="27"/>
      <c r="P139" s="39"/>
      <c r="Q139" s="77">
        <f t="shared" si="22"/>
        <v>28.801762000000004</v>
      </c>
      <c r="R139" s="78" t="e">
        <f>+VLOOKUP(C139,'DISPONIBILIDAD DIARIA'!S$2:T$27,2,0)</f>
        <v>#N/A</v>
      </c>
      <c r="S139" s="79" t="e">
        <f t="shared" si="23"/>
        <v>#N/A</v>
      </c>
    </row>
    <row r="140" spans="1:19" ht="23.25" customHeight="1">
      <c r="A140" s="41">
        <v>138</v>
      </c>
      <c r="B140" s="41" t="str">
        <f t="shared" si="18"/>
        <v>44474EXPRESSPROVINCIAL</v>
      </c>
      <c r="C140" s="42">
        <v>44474</v>
      </c>
      <c r="D140" s="41" t="s">
        <v>31</v>
      </c>
      <c r="E140" s="41" t="s">
        <v>33</v>
      </c>
      <c r="F140" s="43">
        <f ca="1">+VLOOKUP(B140,'DISPONIBILIDAD DIARIA'!A$2:N$9959,10,0)</f>
        <v>42826.584062500013</v>
      </c>
      <c r="G140" s="43"/>
      <c r="H140" s="26" t="s">
        <v>655</v>
      </c>
      <c r="I140" s="44" t="s">
        <v>31</v>
      </c>
      <c r="J140" s="108" t="s">
        <v>327</v>
      </c>
      <c r="K140" s="113">
        <v>50.04</v>
      </c>
      <c r="L140" s="20">
        <f t="shared" si="19"/>
        <v>1.0007999999999999</v>
      </c>
      <c r="M140" s="20">
        <f t="shared" si="20"/>
        <v>0.12509999999999999</v>
      </c>
      <c r="N140" s="20">
        <f t="shared" si="21"/>
        <v>2.5019999999999999E-3</v>
      </c>
      <c r="O140" s="27"/>
      <c r="P140" s="39"/>
      <c r="Q140" s="77">
        <f t="shared" si="22"/>
        <v>1.1284019999999999</v>
      </c>
      <c r="R140" s="78" t="e">
        <f>+VLOOKUP(C140,'DISPONIBILIDAD DIARIA'!S$2:T$27,2,0)</f>
        <v>#N/A</v>
      </c>
      <c r="S140" s="79" t="e">
        <f t="shared" si="23"/>
        <v>#N/A</v>
      </c>
    </row>
    <row r="141" spans="1:19" ht="23.25" customHeight="1">
      <c r="A141" s="41">
        <v>139</v>
      </c>
      <c r="B141" s="41" t="str">
        <f t="shared" si="18"/>
        <v>44474EXPRESSPROVINCIAL</v>
      </c>
      <c r="C141" s="42">
        <v>44474</v>
      </c>
      <c r="D141" s="41" t="s">
        <v>31</v>
      </c>
      <c r="E141" s="41" t="s">
        <v>33</v>
      </c>
      <c r="F141" s="43">
        <f ca="1">+VLOOKUP(B141,'DISPONIBILIDAD DIARIA'!A$2:N$9959,10,0)</f>
        <v>42826.584062500013</v>
      </c>
      <c r="G141" s="43"/>
      <c r="H141" s="26" t="s">
        <v>656</v>
      </c>
      <c r="I141" s="44" t="s">
        <v>30</v>
      </c>
      <c r="J141" s="111" t="s">
        <v>657</v>
      </c>
      <c r="K141" s="113">
        <v>377.08</v>
      </c>
      <c r="L141" s="20">
        <f t="shared" si="19"/>
        <v>7.5415999999999999</v>
      </c>
      <c r="M141" s="20">
        <f t="shared" si="20"/>
        <v>0.94269999999999998</v>
      </c>
      <c r="N141" s="20">
        <f t="shared" si="21"/>
        <v>1.8853999999999999E-2</v>
      </c>
      <c r="O141" s="27"/>
      <c r="P141" s="39"/>
      <c r="Q141" s="77">
        <f t="shared" si="22"/>
        <v>8.5031539999999985</v>
      </c>
      <c r="R141" s="78" t="e">
        <f>+VLOOKUP(C141,'DISPONIBILIDAD DIARIA'!S$2:T$27,2,0)</f>
        <v>#N/A</v>
      </c>
      <c r="S141" s="79" t="e">
        <f t="shared" si="23"/>
        <v>#N/A</v>
      </c>
    </row>
    <row r="142" spans="1:19" ht="23.25" customHeight="1">
      <c r="A142" s="41">
        <v>140</v>
      </c>
      <c r="B142" s="41" t="str">
        <f t="shared" si="18"/>
        <v>44474EXPRESSPROVINCIAL</v>
      </c>
      <c r="C142" s="42">
        <v>44474</v>
      </c>
      <c r="D142" s="41" t="s">
        <v>31</v>
      </c>
      <c r="E142" s="41" t="s">
        <v>33</v>
      </c>
      <c r="F142" s="43">
        <f ca="1">+VLOOKUP(B142,'DISPONIBILIDAD DIARIA'!A$2:N$9959,10,0)</f>
        <v>42826.584062500013</v>
      </c>
      <c r="G142" s="43"/>
      <c r="H142" s="26" t="s">
        <v>658</v>
      </c>
      <c r="I142" s="44" t="s">
        <v>31</v>
      </c>
      <c r="J142" s="110" t="s">
        <v>641</v>
      </c>
      <c r="K142" s="113">
        <v>144.52000000000001</v>
      </c>
      <c r="L142" s="20">
        <f t="shared" si="19"/>
        <v>2.8904000000000001</v>
      </c>
      <c r="M142" s="20">
        <f t="shared" si="20"/>
        <v>0.36130000000000001</v>
      </c>
      <c r="N142" s="20">
        <f t="shared" si="21"/>
        <v>7.2260000000000007E-3</v>
      </c>
      <c r="O142" s="27"/>
      <c r="P142" s="39"/>
      <c r="Q142" s="77">
        <f t="shared" si="22"/>
        <v>3.2589260000000002</v>
      </c>
      <c r="R142" s="78" t="e">
        <f>+VLOOKUP(C142,'DISPONIBILIDAD DIARIA'!S$2:T$27,2,0)</f>
        <v>#N/A</v>
      </c>
      <c r="S142" s="79" t="e">
        <f t="shared" si="23"/>
        <v>#N/A</v>
      </c>
    </row>
    <row r="143" spans="1:19" ht="23.25" customHeight="1">
      <c r="A143" s="41">
        <v>141</v>
      </c>
      <c r="B143" s="41" t="str">
        <f t="shared" si="18"/>
        <v>44474EXPRESSPROVINCIAL</v>
      </c>
      <c r="C143" s="42">
        <v>44474</v>
      </c>
      <c r="D143" s="41" t="s">
        <v>31</v>
      </c>
      <c r="E143" s="41" t="s">
        <v>33</v>
      </c>
      <c r="F143" s="43">
        <f ca="1">+VLOOKUP(B143,'DISPONIBILIDAD DIARIA'!A$2:N$9959,10,0)</f>
        <v>42826.584062500013</v>
      </c>
      <c r="G143" s="43"/>
      <c r="H143" s="26" t="s">
        <v>659</v>
      </c>
      <c r="I143" s="44" t="s">
        <v>31</v>
      </c>
      <c r="J143" s="110" t="s">
        <v>641</v>
      </c>
      <c r="K143" s="113">
        <v>202.89</v>
      </c>
      <c r="L143" s="20">
        <f t="shared" si="19"/>
        <v>4.0577999999999994</v>
      </c>
      <c r="M143" s="20">
        <f t="shared" si="20"/>
        <v>0.50722499999999993</v>
      </c>
      <c r="N143" s="20">
        <f t="shared" si="21"/>
        <v>1.0144499999999999E-2</v>
      </c>
      <c r="O143" s="27"/>
      <c r="P143" s="39"/>
      <c r="Q143" s="77">
        <f t="shared" si="22"/>
        <v>4.5751694999999994</v>
      </c>
      <c r="R143" s="78" t="e">
        <f>+VLOOKUP(C143,'DISPONIBILIDAD DIARIA'!S$2:T$27,2,0)</f>
        <v>#N/A</v>
      </c>
      <c r="S143" s="79" t="e">
        <f t="shared" si="23"/>
        <v>#N/A</v>
      </c>
    </row>
    <row r="144" spans="1:19" ht="23.25" customHeight="1">
      <c r="A144" s="41">
        <v>142</v>
      </c>
      <c r="B144" s="41" t="str">
        <f t="shared" si="18"/>
        <v>44474EXPRESSPROVINCIAL</v>
      </c>
      <c r="C144" s="42">
        <v>44474</v>
      </c>
      <c r="D144" s="41" t="s">
        <v>31</v>
      </c>
      <c r="E144" s="41" t="s">
        <v>33</v>
      </c>
      <c r="F144" s="43">
        <f ca="1">+VLOOKUP(B144,'DISPONIBILIDAD DIARIA'!A$2:N$9959,10,0)</f>
        <v>42826.584062500013</v>
      </c>
      <c r="G144" s="43"/>
      <c r="H144" s="26" t="s">
        <v>660</v>
      </c>
      <c r="I144" s="44" t="s">
        <v>479</v>
      </c>
      <c r="J144" s="110" t="s">
        <v>554</v>
      </c>
      <c r="K144" s="113">
        <v>223.44</v>
      </c>
      <c r="L144" s="20">
        <f t="shared" si="19"/>
        <v>4.4687999999999999</v>
      </c>
      <c r="M144" s="20">
        <f t="shared" si="20"/>
        <v>0.55859999999999999</v>
      </c>
      <c r="N144" s="20">
        <f t="shared" si="21"/>
        <v>1.1172E-2</v>
      </c>
      <c r="O144" s="27"/>
      <c r="P144" s="39"/>
      <c r="Q144" s="77">
        <f t="shared" si="22"/>
        <v>5.0385720000000003</v>
      </c>
      <c r="R144" s="78" t="e">
        <f>+VLOOKUP(C144,'DISPONIBILIDAD DIARIA'!S$2:T$27,2,0)</f>
        <v>#N/A</v>
      </c>
      <c r="S144" s="79" t="e">
        <f t="shared" si="23"/>
        <v>#N/A</v>
      </c>
    </row>
    <row r="145" spans="1:19" ht="23.25" customHeight="1">
      <c r="A145" s="41">
        <v>143</v>
      </c>
      <c r="B145" s="41" t="str">
        <f t="shared" si="18"/>
        <v>44474EXPRESSPROVINCIAL</v>
      </c>
      <c r="C145" s="42">
        <v>44474</v>
      </c>
      <c r="D145" s="41" t="s">
        <v>31</v>
      </c>
      <c r="E145" s="41" t="s">
        <v>33</v>
      </c>
      <c r="F145" s="43">
        <f ca="1">+VLOOKUP(B145,'DISPONIBILIDAD DIARIA'!A$2:N$9959,10,0)</f>
        <v>42826.584062500013</v>
      </c>
      <c r="G145" s="43"/>
      <c r="H145" s="26" t="s">
        <v>661</v>
      </c>
      <c r="I145" s="44" t="s">
        <v>31</v>
      </c>
      <c r="J145" s="110" t="s">
        <v>554</v>
      </c>
      <c r="K145" s="113">
        <v>641.44000000000005</v>
      </c>
      <c r="L145" s="20">
        <f t="shared" si="19"/>
        <v>12.828800000000001</v>
      </c>
      <c r="M145" s="20">
        <f t="shared" si="20"/>
        <v>1.6036000000000001</v>
      </c>
      <c r="N145" s="20">
        <f t="shared" si="21"/>
        <v>3.2072000000000003E-2</v>
      </c>
      <c r="O145" s="27"/>
      <c r="P145" s="39"/>
      <c r="Q145" s="77">
        <f t="shared" si="22"/>
        <v>14.464472000000001</v>
      </c>
      <c r="R145" s="78" t="e">
        <f>+VLOOKUP(C145,'DISPONIBILIDAD DIARIA'!S$2:T$27,2,0)</f>
        <v>#N/A</v>
      </c>
      <c r="S145" s="79" t="e">
        <f t="shared" si="23"/>
        <v>#N/A</v>
      </c>
    </row>
    <row r="146" spans="1:19" ht="23.25" customHeight="1">
      <c r="A146" s="41">
        <v>144</v>
      </c>
      <c r="B146" s="41" t="str">
        <f t="shared" si="18"/>
        <v>44474EXPRESSPROVINCIAL</v>
      </c>
      <c r="C146" s="42">
        <v>44474</v>
      </c>
      <c r="D146" s="41" t="s">
        <v>31</v>
      </c>
      <c r="E146" s="41" t="s">
        <v>33</v>
      </c>
      <c r="F146" s="43">
        <f ca="1">+VLOOKUP(B146,'DISPONIBILIDAD DIARIA'!A$2:N$9959,10,0)</f>
        <v>42826.584062500013</v>
      </c>
      <c r="G146" s="43"/>
      <c r="H146" s="26" t="s">
        <v>663</v>
      </c>
      <c r="I146" s="26" t="s">
        <v>31</v>
      </c>
      <c r="J146" s="110" t="s">
        <v>662</v>
      </c>
      <c r="K146" s="113">
        <v>292.52</v>
      </c>
      <c r="L146" s="20">
        <f t="shared" si="19"/>
        <v>5.8503999999999996</v>
      </c>
      <c r="M146" s="20">
        <f t="shared" si="20"/>
        <v>0.73129999999999995</v>
      </c>
      <c r="N146" s="20">
        <f t="shared" si="21"/>
        <v>1.4626E-2</v>
      </c>
      <c r="O146" s="27"/>
      <c r="P146" s="39"/>
      <c r="Q146" s="77">
        <f t="shared" si="22"/>
        <v>6.5963259999999995</v>
      </c>
      <c r="R146" s="78" t="e">
        <f>+VLOOKUP(C146,'DISPONIBILIDAD DIARIA'!S$2:T$27,2,0)</f>
        <v>#N/A</v>
      </c>
      <c r="S146" s="79" t="e">
        <f t="shared" si="23"/>
        <v>#N/A</v>
      </c>
    </row>
    <row r="147" spans="1:19" ht="23.25" customHeight="1">
      <c r="A147" s="41">
        <v>145</v>
      </c>
      <c r="B147" s="41" t="str">
        <f t="shared" si="18"/>
        <v>44474EXPRESSPROVINCIAL</v>
      </c>
      <c r="C147" s="42">
        <v>44474</v>
      </c>
      <c r="D147" s="41" t="s">
        <v>31</v>
      </c>
      <c r="E147" s="41" t="s">
        <v>33</v>
      </c>
      <c r="F147" s="43">
        <f ca="1">+VLOOKUP(B147,'DISPONIBILIDAD DIARIA'!A$2:N$9959,10,0)</f>
        <v>42826.584062500013</v>
      </c>
      <c r="G147" s="43"/>
      <c r="H147" s="26" t="s">
        <v>664</v>
      </c>
      <c r="I147" s="26" t="s">
        <v>31</v>
      </c>
      <c r="J147" s="111" t="s">
        <v>662</v>
      </c>
      <c r="K147" s="113">
        <v>582.85</v>
      </c>
      <c r="L147" s="20">
        <f t="shared" si="19"/>
        <v>11.657</v>
      </c>
      <c r="M147" s="20">
        <f t="shared" si="20"/>
        <v>1.457125</v>
      </c>
      <c r="N147" s="20">
        <f t="shared" si="21"/>
        <v>2.9142500000000002E-2</v>
      </c>
      <c r="O147" s="27"/>
      <c r="P147" s="39"/>
      <c r="Q147" s="77">
        <f t="shared" si="22"/>
        <v>13.1432675</v>
      </c>
      <c r="R147" s="78" t="e">
        <f>+VLOOKUP(C147,'DISPONIBILIDAD DIARIA'!S$2:T$27,2,0)</f>
        <v>#N/A</v>
      </c>
      <c r="S147" s="79" t="e">
        <f t="shared" si="23"/>
        <v>#N/A</v>
      </c>
    </row>
    <row r="148" spans="1:19" ht="23.25" customHeight="1">
      <c r="A148" s="41">
        <v>146</v>
      </c>
      <c r="B148" s="41" t="str">
        <f t="shared" si="18"/>
        <v>44474EXPRESSPROVINCIAL</v>
      </c>
      <c r="C148" s="42">
        <v>44474</v>
      </c>
      <c r="D148" s="41" t="s">
        <v>31</v>
      </c>
      <c r="E148" s="41" t="s">
        <v>33</v>
      </c>
      <c r="F148" s="43">
        <f ca="1">+VLOOKUP(B148,'DISPONIBILIDAD DIARIA'!A$2:N$9959,10,0)</f>
        <v>42826.584062500013</v>
      </c>
      <c r="G148" s="43"/>
      <c r="H148" s="26" t="s">
        <v>665</v>
      </c>
      <c r="I148" s="26" t="s">
        <v>31</v>
      </c>
      <c r="J148" s="111" t="s">
        <v>524</v>
      </c>
      <c r="K148" s="113">
        <v>333.6</v>
      </c>
      <c r="L148" s="20">
        <f t="shared" si="19"/>
        <v>6.6720000000000006</v>
      </c>
      <c r="M148" s="20">
        <f t="shared" si="20"/>
        <v>0.83400000000000007</v>
      </c>
      <c r="N148" s="20">
        <f t="shared" si="21"/>
        <v>1.668E-2</v>
      </c>
      <c r="O148" s="27"/>
      <c r="P148" s="39"/>
      <c r="Q148" s="77">
        <f t="shared" si="22"/>
        <v>7.5226800000000003</v>
      </c>
      <c r="R148" s="78" t="e">
        <f>+VLOOKUP(C148,'DISPONIBILIDAD DIARIA'!S$2:T$27,2,0)</f>
        <v>#N/A</v>
      </c>
      <c r="S148" s="79" t="e">
        <f t="shared" si="23"/>
        <v>#N/A</v>
      </c>
    </row>
    <row r="149" spans="1:19" ht="23.25" customHeight="1">
      <c r="A149" s="41">
        <v>147</v>
      </c>
      <c r="B149" s="41" t="str">
        <f t="shared" ref="B149:B171" si="24">CONCATENATE(C149,D149,E149)</f>
        <v>44474EXPRESSPROVINCIAL</v>
      </c>
      <c r="C149" s="42">
        <v>44474</v>
      </c>
      <c r="D149" s="41" t="s">
        <v>31</v>
      </c>
      <c r="E149" s="41" t="s">
        <v>33</v>
      </c>
      <c r="F149" s="43">
        <f ca="1">+VLOOKUP(B149,'DISPONIBILIDAD DIARIA'!A$2:N$9959,10,0)</f>
        <v>42826.584062500013</v>
      </c>
      <c r="G149" s="43"/>
      <c r="H149" s="26" t="s">
        <v>666</v>
      </c>
      <c r="I149" s="26" t="s">
        <v>31</v>
      </c>
      <c r="J149" s="111" t="s">
        <v>524</v>
      </c>
      <c r="K149" s="113">
        <v>147.25</v>
      </c>
      <c r="L149" s="20">
        <f t="shared" si="19"/>
        <v>2.9449999999999998</v>
      </c>
      <c r="M149" s="20">
        <f t="shared" si="20"/>
        <v>0.36812499999999998</v>
      </c>
      <c r="N149" s="20">
        <f t="shared" si="21"/>
        <v>7.3625000000000001E-3</v>
      </c>
      <c r="O149" s="27"/>
      <c r="P149" s="39"/>
      <c r="Q149" s="77">
        <f t="shared" si="22"/>
        <v>3.3204875</v>
      </c>
      <c r="R149" s="78" t="e">
        <f>+VLOOKUP(C149,'DISPONIBILIDAD DIARIA'!S$2:T$27,2,0)</f>
        <v>#N/A</v>
      </c>
      <c r="S149" s="79" t="e">
        <f t="shared" si="23"/>
        <v>#N/A</v>
      </c>
    </row>
    <row r="150" spans="1:19" ht="23.25" customHeight="1">
      <c r="A150" s="41">
        <v>148</v>
      </c>
      <c r="B150" s="41" t="str">
        <f t="shared" si="24"/>
        <v>44474EXPRESSPROVINCIAL</v>
      </c>
      <c r="C150" s="42">
        <v>44474</v>
      </c>
      <c r="D150" s="41" t="s">
        <v>31</v>
      </c>
      <c r="E150" s="41" t="s">
        <v>33</v>
      </c>
      <c r="F150" s="43">
        <f ca="1">+VLOOKUP(B150,'DISPONIBILIDAD DIARIA'!A$2:N$9959,10,0)</f>
        <v>42826.584062500013</v>
      </c>
      <c r="G150" s="43"/>
      <c r="H150" s="26" t="s">
        <v>668</v>
      </c>
      <c r="I150" s="44" t="s">
        <v>31</v>
      </c>
      <c r="J150" s="111" t="s">
        <v>667</v>
      </c>
      <c r="K150" s="113">
        <v>2552.27</v>
      </c>
      <c r="L150" s="20">
        <f t="shared" si="19"/>
        <v>51.045400000000001</v>
      </c>
      <c r="M150" s="20">
        <f t="shared" si="20"/>
        <v>6.3806750000000001</v>
      </c>
      <c r="N150" s="20">
        <f t="shared" si="21"/>
        <v>0.12761349999999999</v>
      </c>
      <c r="O150" s="27"/>
      <c r="P150" s="39"/>
      <c r="Q150" s="77">
        <f t="shared" si="22"/>
        <v>57.5536885</v>
      </c>
      <c r="R150" s="78" t="e">
        <f>+VLOOKUP(C150,'DISPONIBILIDAD DIARIA'!S$2:T$27,2,0)</f>
        <v>#N/A</v>
      </c>
      <c r="S150" s="79" t="e">
        <f t="shared" si="23"/>
        <v>#N/A</v>
      </c>
    </row>
    <row r="151" spans="1:19" ht="23.25" customHeight="1">
      <c r="A151" s="41">
        <v>149</v>
      </c>
      <c r="B151" s="41" t="str">
        <f t="shared" si="24"/>
        <v>44474EXPRESSPROVINCIAL</v>
      </c>
      <c r="C151" s="42">
        <v>44474</v>
      </c>
      <c r="D151" s="41" t="s">
        <v>31</v>
      </c>
      <c r="E151" s="41" t="s">
        <v>33</v>
      </c>
      <c r="F151" s="43">
        <f ca="1">+VLOOKUP(B151,'DISPONIBILIDAD DIARIA'!A$2:N$9959,10,0)</f>
        <v>42826.584062500013</v>
      </c>
      <c r="G151" s="43"/>
      <c r="H151" s="26" t="s">
        <v>669</v>
      </c>
      <c r="I151" s="44" t="s">
        <v>31</v>
      </c>
      <c r="J151" s="110" t="s">
        <v>657</v>
      </c>
      <c r="K151" s="113">
        <v>729.16</v>
      </c>
      <c r="L151" s="20">
        <f t="shared" si="19"/>
        <v>14.5832</v>
      </c>
      <c r="M151" s="20">
        <f t="shared" si="20"/>
        <v>1.8229</v>
      </c>
      <c r="N151" s="20">
        <f t="shared" si="21"/>
        <v>3.6457999999999997E-2</v>
      </c>
      <c r="O151" s="27"/>
      <c r="P151" s="39"/>
      <c r="Q151" s="77">
        <f t="shared" si="22"/>
        <v>16.442557999999998</v>
      </c>
      <c r="R151" s="78" t="e">
        <f>+VLOOKUP(C151,'DISPONIBILIDAD DIARIA'!S$2:T$27,2,0)</f>
        <v>#N/A</v>
      </c>
      <c r="S151" s="79" t="e">
        <f t="shared" si="23"/>
        <v>#N/A</v>
      </c>
    </row>
    <row r="152" spans="1:19" ht="23.25" customHeight="1">
      <c r="A152" s="41">
        <v>150</v>
      </c>
      <c r="B152" s="41" t="str">
        <f t="shared" si="24"/>
        <v>44474EXPRESSPROVINCIAL</v>
      </c>
      <c r="C152" s="42">
        <v>44474</v>
      </c>
      <c r="D152" s="41" t="s">
        <v>31</v>
      </c>
      <c r="E152" s="41" t="s">
        <v>33</v>
      </c>
      <c r="F152" s="43">
        <f ca="1">+VLOOKUP(B152,'DISPONIBILIDAD DIARIA'!A$2:N$9959,10,0)</f>
        <v>42826.584062500013</v>
      </c>
      <c r="G152" s="43"/>
      <c r="H152" s="26" t="s">
        <v>670</v>
      </c>
      <c r="I152" s="44" t="s">
        <v>30</v>
      </c>
      <c r="J152" s="108" t="s">
        <v>524</v>
      </c>
      <c r="K152" s="113">
        <v>42.4</v>
      </c>
      <c r="L152" s="20">
        <f t="shared" si="19"/>
        <v>0.84799999999999998</v>
      </c>
      <c r="M152" s="20">
        <f t="shared" si="20"/>
        <v>0.106</v>
      </c>
      <c r="N152" s="20">
        <f t="shared" si="21"/>
        <v>2.1199999999999999E-3</v>
      </c>
      <c r="O152" s="27"/>
      <c r="P152" s="39"/>
      <c r="Q152" s="77">
        <f t="shared" si="22"/>
        <v>0.95611999999999997</v>
      </c>
      <c r="R152" s="78" t="e">
        <f>+VLOOKUP(C152,'DISPONIBILIDAD DIARIA'!S$2:T$27,2,0)</f>
        <v>#N/A</v>
      </c>
      <c r="S152" s="79" t="e">
        <f t="shared" si="23"/>
        <v>#N/A</v>
      </c>
    </row>
    <row r="153" spans="1:19" ht="23.25" customHeight="1">
      <c r="A153" s="41">
        <v>151</v>
      </c>
      <c r="B153" s="41" t="str">
        <f t="shared" si="24"/>
        <v>44474EXPRESSPROVINCIAL</v>
      </c>
      <c r="C153" s="42">
        <v>44474</v>
      </c>
      <c r="D153" s="41" t="s">
        <v>31</v>
      </c>
      <c r="E153" s="41" t="s">
        <v>33</v>
      </c>
      <c r="F153" s="43">
        <f ca="1">+VLOOKUP(B153,'DISPONIBILIDAD DIARIA'!A$2:N$9959,10,0)</f>
        <v>42826.584062500013</v>
      </c>
      <c r="G153" s="43"/>
      <c r="H153" s="26" t="s">
        <v>671</v>
      </c>
      <c r="I153" s="44" t="s">
        <v>31</v>
      </c>
      <c r="J153" s="111" t="s">
        <v>657</v>
      </c>
      <c r="K153" s="113">
        <v>15326.5</v>
      </c>
      <c r="L153" s="20">
        <f t="shared" si="19"/>
        <v>306.53000000000003</v>
      </c>
      <c r="M153" s="20">
        <f t="shared" si="20"/>
        <v>38.316250000000004</v>
      </c>
      <c r="N153" s="20">
        <f t="shared" si="21"/>
        <v>0.76632500000000014</v>
      </c>
      <c r="O153" s="27"/>
      <c r="P153" s="39"/>
      <c r="Q153" s="77">
        <f t="shared" si="22"/>
        <v>345.61257500000005</v>
      </c>
      <c r="R153" s="78" t="e">
        <f>+VLOOKUP(C153,'DISPONIBILIDAD DIARIA'!S$2:T$27,2,0)</f>
        <v>#N/A</v>
      </c>
      <c r="S153" s="79" t="e">
        <f t="shared" si="23"/>
        <v>#N/A</v>
      </c>
    </row>
    <row r="154" spans="1:19" ht="23.25" customHeight="1">
      <c r="A154" s="41">
        <v>152</v>
      </c>
      <c r="B154" s="41" t="str">
        <f t="shared" si="24"/>
        <v>44474EXPRESSPROVINCIAL</v>
      </c>
      <c r="C154" s="42">
        <v>44474</v>
      </c>
      <c r="D154" s="41" t="s">
        <v>31</v>
      </c>
      <c r="E154" s="41" t="s">
        <v>33</v>
      </c>
      <c r="F154" s="43">
        <f ca="1">+VLOOKUP(B154,'DISPONIBILIDAD DIARIA'!A$2:N$9959,10,0)</f>
        <v>42826.584062500013</v>
      </c>
      <c r="G154" s="43"/>
      <c r="H154" s="26" t="s">
        <v>673</v>
      </c>
      <c r="I154" s="44" t="s">
        <v>30</v>
      </c>
      <c r="J154" s="111" t="s">
        <v>672</v>
      </c>
      <c r="K154" s="113">
        <v>22.93</v>
      </c>
      <c r="L154" s="20">
        <f t="shared" si="19"/>
        <v>0.45860000000000001</v>
      </c>
      <c r="M154" s="20">
        <f t="shared" si="20"/>
        <v>5.7325000000000001E-2</v>
      </c>
      <c r="N154" s="20">
        <f t="shared" si="21"/>
        <v>1.1464999999999999E-3</v>
      </c>
      <c r="O154" s="27"/>
      <c r="P154" s="39"/>
      <c r="Q154" s="77">
        <f t="shared" si="22"/>
        <v>0.51707150000000002</v>
      </c>
      <c r="R154" s="78" t="e">
        <f>+VLOOKUP(C154,'DISPONIBILIDAD DIARIA'!S$2:T$27,2,0)</f>
        <v>#N/A</v>
      </c>
      <c r="S154" s="79" t="e">
        <f t="shared" si="23"/>
        <v>#N/A</v>
      </c>
    </row>
    <row r="155" spans="1:19" ht="23.25" customHeight="1">
      <c r="A155" s="41">
        <v>153</v>
      </c>
      <c r="B155" s="41" t="str">
        <f t="shared" si="24"/>
        <v>44474EXPRESSPROVINCIAL</v>
      </c>
      <c r="C155" s="42">
        <v>44474</v>
      </c>
      <c r="D155" s="41" t="s">
        <v>31</v>
      </c>
      <c r="E155" s="41" t="s">
        <v>33</v>
      </c>
      <c r="F155" s="43">
        <f ca="1">+VLOOKUP(B155,'DISPONIBILIDAD DIARIA'!A$2:N$9959,10,0)</f>
        <v>42826.584062500013</v>
      </c>
      <c r="G155" s="43"/>
      <c r="H155" s="26" t="s">
        <v>674</v>
      </c>
      <c r="I155" s="26" t="s">
        <v>31</v>
      </c>
      <c r="J155" s="111" t="s">
        <v>675</v>
      </c>
      <c r="K155" s="113">
        <v>222.99</v>
      </c>
      <c r="L155" s="20">
        <f t="shared" si="19"/>
        <v>4.4598000000000004</v>
      </c>
      <c r="M155" s="20">
        <f t="shared" si="20"/>
        <v>0.55747500000000005</v>
      </c>
      <c r="N155" s="20">
        <f t="shared" si="21"/>
        <v>1.1149500000000001E-2</v>
      </c>
      <c r="O155" s="27"/>
      <c r="P155" s="39"/>
      <c r="Q155" s="77">
        <f t="shared" si="22"/>
        <v>5.0284245000000007</v>
      </c>
      <c r="R155" s="78" t="e">
        <f>+VLOOKUP(C155,'DISPONIBILIDAD DIARIA'!S$2:T$27,2,0)</f>
        <v>#N/A</v>
      </c>
      <c r="S155" s="79" t="e">
        <f t="shared" si="23"/>
        <v>#N/A</v>
      </c>
    </row>
    <row r="156" spans="1:19" ht="23.25" customHeight="1">
      <c r="A156" s="41">
        <v>154</v>
      </c>
      <c r="B156" s="41" t="str">
        <f t="shared" si="24"/>
        <v>44474EXPRESSPROVINCIAL</v>
      </c>
      <c r="C156" s="42">
        <v>44474</v>
      </c>
      <c r="D156" s="41" t="s">
        <v>31</v>
      </c>
      <c r="E156" s="41" t="s">
        <v>33</v>
      </c>
      <c r="F156" s="43">
        <f ca="1">+VLOOKUP(B156,'DISPONIBILIDAD DIARIA'!A$2:N$9959,10,0)</f>
        <v>42826.584062500013</v>
      </c>
      <c r="G156" s="43"/>
      <c r="H156" s="30" t="s">
        <v>676</v>
      </c>
      <c r="I156" s="44" t="s">
        <v>31</v>
      </c>
      <c r="J156" s="108" t="s">
        <v>641</v>
      </c>
      <c r="K156" s="113">
        <v>1135.75</v>
      </c>
      <c r="L156" s="20">
        <f t="shared" si="19"/>
        <v>22.715</v>
      </c>
      <c r="M156" s="20">
        <f t="shared" si="20"/>
        <v>2.839375</v>
      </c>
      <c r="N156" s="20">
        <f t="shared" si="21"/>
        <v>5.6787499999999998E-2</v>
      </c>
      <c r="O156" s="27"/>
      <c r="P156" s="39"/>
      <c r="Q156" s="77">
        <f t="shared" si="22"/>
        <v>25.611162499999999</v>
      </c>
      <c r="R156" s="78" t="e">
        <f>+VLOOKUP(C156,'DISPONIBILIDAD DIARIA'!S$2:T$27,2,0)</f>
        <v>#N/A</v>
      </c>
      <c r="S156" s="79" t="e">
        <f t="shared" si="23"/>
        <v>#N/A</v>
      </c>
    </row>
    <row r="157" spans="1:19" ht="23.25" customHeight="1">
      <c r="A157" s="41">
        <v>155</v>
      </c>
      <c r="B157" s="41" t="str">
        <f t="shared" si="24"/>
        <v>44474EXPRESSPROVINCIAL</v>
      </c>
      <c r="C157" s="42">
        <v>44474</v>
      </c>
      <c r="D157" s="41" t="s">
        <v>31</v>
      </c>
      <c r="E157" s="41" t="s">
        <v>33</v>
      </c>
      <c r="F157" s="43">
        <f ca="1">+VLOOKUP(B157,'DISPONIBILIDAD DIARIA'!A$2:N$9959,10,0)</f>
        <v>42826.584062500013</v>
      </c>
      <c r="G157" s="43"/>
      <c r="H157" s="26" t="s">
        <v>677</v>
      </c>
      <c r="I157" s="26" t="s">
        <v>30</v>
      </c>
      <c r="J157" s="111" t="s">
        <v>675</v>
      </c>
      <c r="K157" s="113">
        <v>192.24</v>
      </c>
      <c r="L157" s="20">
        <f t="shared" si="19"/>
        <v>3.8448000000000002</v>
      </c>
      <c r="M157" s="20">
        <f t="shared" si="20"/>
        <v>0.48060000000000003</v>
      </c>
      <c r="N157" s="20">
        <f t="shared" si="21"/>
        <v>9.6120000000000008E-3</v>
      </c>
      <c r="O157" s="27"/>
      <c r="P157" s="39"/>
      <c r="Q157" s="77">
        <f t="shared" si="22"/>
        <v>4.3350119999999999</v>
      </c>
      <c r="R157" s="78" t="e">
        <f>+VLOOKUP(C157,'DISPONIBILIDAD DIARIA'!S$2:T$27,2,0)</f>
        <v>#N/A</v>
      </c>
      <c r="S157" s="79" t="e">
        <f t="shared" si="23"/>
        <v>#N/A</v>
      </c>
    </row>
    <row r="158" spans="1:19" ht="23.25" customHeight="1">
      <c r="A158" s="41">
        <v>156</v>
      </c>
      <c r="B158" s="41" t="str">
        <f t="shared" ref="B158" si="25">CONCATENATE(C158,D158,E158)</f>
        <v>44474EXPRESSPROVINCIAL</v>
      </c>
      <c r="C158" s="42">
        <v>44474</v>
      </c>
      <c r="D158" s="41" t="s">
        <v>31</v>
      </c>
      <c r="E158" s="41" t="s">
        <v>33</v>
      </c>
      <c r="F158" s="43">
        <f ca="1">+VLOOKUP(B158,'DISPONIBILIDAD DIARIA'!A$2:N$9959,10,0)</f>
        <v>42826.584062500013</v>
      </c>
      <c r="G158" s="43"/>
      <c r="H158" s="26"/>
      <c r="I158" s="26" t="s">
        <v>31</v>
      </c>
      <c r="J158" s="111" t="s">
        <v>693</v>
      </c>
      <c r="K158" s="113">
        <v>1821.45</v>
      </c>
      <c r="L158" s="20">
        <f t="shared" si="19"/>
        <v>36.429000000000002</v>
      </c>
      <c r="M158" s="20">
        <f t="shared" si="20"/>
        <v>4.5536250000000003</v>
      </c>
      <c r="N158" s="20">
        <f t="shared" si="21"/>
        <v>9.1072500000000001E-2</v>
      </c>
      <c r="O158" s="27"/>
      <c r="P158" s="39"/>
      <c r="Q158" s="77">
        <f t="shared" si="22"/>
        <v>41.073697500000002</v>
      </c>
      <c r="R158" s="78" t="e">
        <f>+VLOOKUP(C158,'DISPONIBILIDAD DIARIA'!S$2:T$27,2,0)</f>
        <v>#N/A</v>
      </c>
      <c r="S158" s="79" t="e">
        <f t="shared" si="23"/>
        <v>#N/A</v>
      </c>
    </row>
    <row r="159" spans="1:19" ht="23.25" customHeight="1">
      <c r="A159" s="41">
        <v>157</v>
      </c>
      <c r="B159" s="41" t="str">
        <f t="shared" ref="B159" si="26">CONCATENATE(C159,D159,E159)</f>
        <v>44474EXPRESSPROVINCIAL</v>
      </c>
      <c r="C159" s="42">
        <v>44474</v>
      </c>
      <c r="D159" s="41" t="s">
        <v>31</v>
      </c>
      <c r="E159" s="41" t="s">
        <v>33</v>
      </c>
      <c r="F159" s="43">
        <f ca="1">+VLOOKUP(B159,'DISPONIBILIDAD DIARIA'!A$2:N$9959,10,0)</f>
        <v>42826.584062500013</v>
      </c>
      <c r="G159" s="43"/>
      <c r="H159" s="26"/>
      <c r="I159" s="26" t="s">
        <v>31</v>
      </c>
      <c r="J159" s="111" t="s">
        <v>599</v>
      </c>
      <c r="K159" s="113">
        <v>13041.26</v>
      </c>
      <c r="L159" s="20">
        <f t="shared" si="19"/>
        <v>260.8252</v>
      </c>
      <c r="M159" s="20">
        <f t="shared" si="20"/>
        <v>32.603149999999999</v>
      </c>
      <c r="N159" s="20">
        <f t="shared" si="21"/>
        <v>0.65206299999999995</v>
      </c>
      <c r="O159" s="27"/>
      <c r="P159" s="39"/>
      <c r="Q159" s="77">
        <f t="shared" si="22"/>
        <v>294.08041300000002</v>
      </c>
      <c r="R159" s="78" t="e">
        <f>+VLOOKUP(C159,'DISPONIBILIDAD DIARIA'!S$2:T$27,2,0)</f>
        <v>#N/A</v>
      </c>
      <c r="S159" s="79" t="e">
        <f t="shared" si="23"/>
        <v>#N/A</v>
      </c>
    </row>
    <row r="160" spans="1:19" ht="23.25" customHeight="1">
      <c r="A160" s="41">
        <v>158</v>
      </c>
      <c r="B160" s="41" t="str">
        <f t="shared" si="24"/>
        <v>44474EXPRESSPROVINCIAL</v>
      </c>
      <c r="C160" s="42">
        <v>44474</v>
      </c>
      <c r="D160" s="41" t="s">
        <v>31</v>
      </c>
      <c r="E160" s="41" t="s">
        <v>33</v>
      </c>
      <c r="F160" s="43">
        <f ca="1">+VLOOKUP(B160,'DISPONIBILIDAD DIARIA'!A$2:N$9959,10,0)</f>
        <v>42826.584062500013</v>
      </c>
      <c r="G160" s="43"/>
      <c r="H160" s="26" t="s">
        <v>678</v>
      </c>
      <c r="I160" s="26" t="s">
        <v>31</v>
      </c>
      <c r="J160" s="110" t="s">
        <v>675</v>
      </c>
      <c r="K160" s="113">
        <v>587.52</v>
      </c>
      <c r="L160" s="20">
        <f t="shared" si="19"/>
        <v>11.750399999999999</v>
      </c>
      <c r="M160" s="20">
        <f t="shared" si="20"/>
        <v>1.4687999999999999</v>
      </c>
      <c r="N160" s="20">
        <f t="shared" si="21"/>
        <v>2.9375999999999999E-2</v>
      </c>
      <c r="O160" s="27"/>
      <c r="P160" s="39"/>
      <c r="Q160" s="77">
        <f t="shared" si="22"/>
        <v>13.248575999999998</v>
      </c>
      <c r="R160" s="78" t="e">
        <f>+VLOOKUP(C160,'DISPONIBILIDAD DIARIA'!S$2:T$27,2,0)</f>
        <v>#N/A</v>
      </c>
      <c r="S160" s="79" t="e">
        <f t="shared" si="23"/>
        <v>#N/A</v>
      </c>
    </row>
    <row r="161" spans="1:19" ht="23.25" customHeight="1">
      <c r="A161" s="41">
        <v>159</v>
      </c>
      <c r="B161" s="41" t="str">
        <f t="shared" si="24"/>
        <v>44474MODELOPROVINCIAL</v>
      </c>
      <c r="C161" s="42">
        <v>44474</v>
      </c>
      <c r="D161" s="41" t="s">
        <v>151</v>
      </c>
      <c r="E161" s="41" t="s">
        <v>33</v>
      </c>
      <c r="F161" s="43">
        <f ca="1">+VLOOKUP(B161,'DISPONIBILIDAD DIARIA'!A$2:N$9959,10,0)</f>
        <v>26080.522470999997</v>
      </c>
      <c r="G161" s="43"/>
      <c r="H161" s="26" t="s">
        <v>679</v>
      </c>
      <c r="I161" s="44" t="s">
        <v>151</v>
      </c>
      <c r="J161" s="111" t="s">
        <v>641</v>
      </c>
      <c r="K161" s="113">
        <v>216.78</v>
      </c>
      <c r="L161" s="20">
        <f t="shared" si="19"/>
        <v>4.3356000000000003</v>
      </c>
      <c r="M161" s="20">
        <f t="shared" si="20"/>
        <v>0.54195000000000004</v>
      </c>
      <c r="N161" s="20">
        <f t="shared" si="21"/>
        <v>1.0839000000000001E-2</v>
      </c>
      <c r="O161" s="27"/>
      <c r="P161" s="39"/>
      <c r="Q161" s="77">
        <f t="shared" si="22"/>
        <v>4.8883890000000001</v>
      </c>
      <c r="R161" s="78" t="e">
        <f>+VLOOKUP(C161,'DISPONIBILIDAD DIARIA'!S$2:T$27,2,0)</f>
        <v>#N/A</v>
      </c>
      <c r="S161" s="79" t="e">
        <f t="shared" si="23"/>
        <v>#N/A</v>
      </c>
    </row>
    <row r="162" spans="1:19" ht="23.25" customHeight="1">
      <c r="A162" s="41">
        <v>160</v>
      </c>
      <c r="B162" s="41" t="str">
        <f t="shared" si="24"/>
        <v>44474MODELOPROVINCIAL</v>
      </c>
      <c r="C162" s="42">
        <v>44474</v>
      </c>
      <c r="D162" s="41" t="s">
        <v>151</v>
      </c>
      <c r="E162" s="41" t="s">
        <v>33</v>
      </c>
      <c r="F162" s="43">
        <f ca="1">+VLOOKUP(B162,'DISPONIBILIDAD DIARIA'!A$2:N$9959,10,0)</f>
        <v>26080.522470999997</v>
      </c>
      <c r="G162" s="43"/>
      <c r="H162" s="26" t="s">
        <v>680</v>
      </c>
      <c r="I162" s="44" t="s">
        <v>151</v>
      </c>
      <c r="J162" s="110" t="s">
        <v>641</v>
      </c>
      <c r="K162" s="113">
        <v>697.07</v>
      </c>
      <c r="L162" s="20">
        <f t="shared" si="19"/>
        <v>13.941400000000002</v>
      </c>
      <c r="M162" s="20">
        <f t="shared" si="20"/>
        <v>1.7426750000000002</v>
      </c>
      <c r="N162" s="20">
        <f t="shared" si="21"/>
        <v>3.4853500000000003E-2</v>
      </c>
      <c r="O162" s="27"/>
      <c r="P162" s="39"/>
      <c r="Q162" s="77">
        <f t="shared" si="22"/>
        <v>15.718928500000002</v>
      </c>
      <c r="R162" s="78" t="e">
        <f>+VLOOKUP(C162,'DISPONIBILIDAD DIARIA'!S$2:T$27,2,0)</f>
        <v>#N/A</v>
      </c>
      <c r="S162" s="79" t="e">
        <f t="shared" si="23"/>
        <v>#N/A</v>
      </c>
    </row>
    <row r="163" spans="1:19" ht="23.25" customHeight="1">
      <c r="A163" s="41">
        <v>161</v>
      </c>
      <c r="B163" s="41" t="str">
        <f t="shared" si="24"/>
        <v>44474MODELOPROVINCIAL</v>
      </c>
      <c r="C163" s="42">
        <v>44474</v>
      </c>
      <c r="D163" s="41" t="s">
        <v>151</v>
      </c>
      <c r="E163" s="41" t="s">
        <v>33</v>
      </c>
      <c r="F163" s="43">
        <f ca="1">+VLOOKUP(B163,'DISPONIBILIDAD DIARIA'!A$2:N$9959,10,0)</f>
        <v>26080.522470999997</v>
      </c>
      <c r="G163" s="43"/>
      <c r="H163" s="26" t="s">
        <v>681</v>
      </c>
      <c r="I163" s="44" t="s">
        <v>151</v>
      </c>
      <c r="J163" s="110" t="s">
        <v>489</v>
      </c>
      <c r="K163" s="113">
        <v>636.33000000000004</v>
      </c>
      <c r="L163" s="20">
        <f t="shared" si="19"/>
        <v>12.726600000000001</v>
      </c>
      <c r="M163" s="20">
        <f t="shared" si="20"/>
        <v>1.5908250000000002</v>
      </c>
      <c r="N163" s="20">
        <f t="shared" si="21"/>
        <v>3.1816500000000004E-2</v>
      </c>
      <c r="O163" s="27"/>
      <c r="P163" s="39"/>
      <c r="Q163" s="77">
        <f t="shared" si="22"/>
        <v>14.349241500000002</v>
      </c>
      <c r="R163" s="78" t="e">
        <f>+VLOOKUP(C163,'DISPONIBILIDAD DIARIA'!S$2:T$27,2,0)</f>
        <v>#N/A</v>
      </c>
      <c r="S163" s="79" t="e">
        <f t="shared" si="23"/>
        <v>#N/A</v>
      </c>
    </row>
    <row r="164" spans="1:19" ht="23.25" customHeight="1">
      <c r="A164" s="41">
        <v>162</v>
      </c>
      <c r="B164" s="41" t="str">
        <f t="shared" si="24"/>
        <v>44474MODELOPROVINCIAL</v>
      </c>
      <c r="C164" s="42">
        <v>44474</v>
      </c>
      <c r="D164" s="41" t="s">
        <v>151</v>
      </c>
      <c r="E164" s="41" t="s">
        <v>33</v>
      </c>
      <c r="F164" s="43">
        <f ca="1">+VLOOKUP(B164,'DISPONIBILIDAD DIARIA'!A$2:N$9959,10,0)</f>
        <v>26080.522470999997</v>
      </c>
      <c r="G164" s="43"/>
      <c r="H164" s="26" t="s">
        <v>682</v>
      </c>
      <c r="I164" s="44" t="s">
        <v>151</v>
      </c>
      <c r="J164" s="110" t="s">
        <v>524</v>
      </c>
      <c r="K164" s="113">
        <v>150.69999999999999</v>
      </c>
      <c r="L164" s="20">
        <f t="shared" si="19"/>
        <v>3.0139999999999998</v>
      </c>
      <c r="M164" s="20">
        <f t="shared" si="20"/>
        <v>0.37674999999999997</v>
      </c>
      <c r="N164" s="20">
        <f t="shared" si="21"/>
        <v>7.535E-3</v>
      </c>
      <c r="O164" s="27"/>
      <c r="P164" s="39"/>
      <c r="Q164" s="77">
        <f t="shared" si="22"/>
        <v>3.3982849999999996</v>
      </c>
      <c r="R164" s="78" t="e">
        <f>+VLOOKUP(C164,'DISPONIBILIDAD DIARIA'!S$2:T$27,2,0)</f>
        <v>#N/A</v>
      </c>
      <c r="S164" s="79" t="e">
        <f t="shared" si="23"/>
        <v>#N/A</v>
      </c>
    </row>
    <row r="165" spans="1:19" ht="23.25" customHeight="1">
      <c r="A165" s="41">
        <v>163</v>
      </c>
      <c r="B165" s="41" t="str">
        <f t="shared" si="24"/>
        <v>44474MODELOPROVINCIAL</v>
      </c>
      <c r="C165" s="42">
        <v>44474</v>
      </c>
      <c r="D165" s="41" t="s">
        <v>151</v>
      </c>
      <c r="E165" s="41" t="s">
        <v>33</v>
      </c>
      <c r="F165" s="43">
        <f ca="1">+VLOOKUP(B165,'DISPONIBILIDAD DIARIA'!A$2:N$9959,10,0)</f>
        <v>26080.522470999997</v>
      </c>
      <c r="G165" s="43"/>
      <c r="H165" s="26" t="s">
        <v>683</v>
      </c>
      <c r="I165" s="44" t="s">
        <v>151</v>
      </c>
      <c r="J165" s="110" t="s">
        <v>524</v>
      </c>
      <c r="K165" s="113">
        <v>122.3</v>
      </c>
      <c r="L165" s="20">
        <f t="shared" si="19"/>
        <v>2.4460000000000002</v>
      </c>
      <c r="M165" s="20">
        <f t="shared" si="20"/>
        <v>0.30575000000000002</v>
      </c>
      <c r="N165" s="20">
        <f t="shared" si="21"/>
        <v>6.1150000000000006E-3</v>
      </c>
      <c r="O165" s="27"/>
      <c r="P165" s="39"/>
      <c r="Q165" s="77">
        <f t="shared" si="22"/>
        <v>2.7578650000000002</v>
      </c>
      <c r="R165" s="78" t="e">
        <f>+VLOOKUP(C165,'DISPONIBILIDAD DIARIA'!S$2:T$27,2,0)</f>
        <v>#N/A</v>
      </c>
      <c r="S165" s="79" t="e">
        <f t="shared" si="23"/>
        <v>#N/A</v>
      </c>
    </row>
    <row r="166" spans="1:19" ht="23.25" customHeight="1">
      <c r="A166" s="41">
        <v>164</v>
      </c>
      <c r="B166" s="41" t="str">
        <f t="shared" si="24"/>
        <v>44474MODELOPROVINCIAL</v>
      </c>
      <c r="C166" s="42">
        <v>44474</v>
      </c>
      <c r="D166" s="41" t="s">
        <v>151</v>
      </c>
      <c r="E166" s="41" t="s">
        <v>33</v>
      </c>
      <c r="F166" s="43">
        <f ca="1">+VLOOKUP(B166,'DISPONIBILIDAD DIARIA'!A$2:N$9959,10,0)</f>
        <v>26080.522470999997</v>
      </c>
      <c r="G166" s="43"/>
      <c r="H166" s="26"/>
      <c r="I166" s="44" t="s">
        <v>151</v>
      </c>
      <c r="J166" s="110" t="s">
        <v>684</v>
      </c>
      <c r="K166" s="113">
        <v>83.82</v>
      </c>
      <c r="L166" s="20">
        <f t="shared" si="19"/>
        <v>1.6763999999999999</v>
      </c>
      <c r="M166" s="20">
        <f t="shared" si="20"/>
        <v>0.20954999999999999</v>
      </c>
      <c r="N166" s="20">
        <f t="shared" si="21"/>
        <v>4.1909999999999994E-3</v>
      </c>
      <c r="O166" s="27"/>
      <c r="P166" s="39"/>
      <c r="Q166" s="77">
        <f t="shared" si="22"/>
        <v>1.8901409999999998</v>
      </c>
      <c r="R166" s="78" t="e">
        <f>+VLOOKUP(C166,'DISPONIBILIDAD DIARIA'!S$2:T$27,2,0)</f>
        <v>#N/A</v>
      </c>
      <c r="S166" s="79" t="e">
        <f t="shared" si="23"/>
        <v>#N/A</v>
      </c>
    </row>
    <row r="167" spans="1:19" ht="23.25" customHeight="1">
      <c r="A167" s="41">
        <v>165</v>
      </c>
      <c r="B167" s="41" t="str">
        <f t="shared" si="24"/>
        <v>44474MODELOPROVINCIAL</v>
      </c>
      <c r="C167" s="42">
        <v>44474</v>
      </c>
      <c r="D167" s="41" t="s">
        <v>151</v>
      </c>
      <c r="E167" s="41" t="s">
        <v>33</v>
      </c>
      <c r="F167" s="43">
        <f ca="1">+VLOOKUP(B167,'DISPONIBILIDAD DIARIA'!A$2:N$9959,10,0)</f>
        <v>26080.522470999997</v>
      </c>
      <c r="G167" s="43"/>
      <c r="H167" s="26" t="s">
        <v>685</v>
      </c>
      <c r="I167" s="44" t="s">
        <v>31</v>
      </c>
      <c r="J167" s="110" t="s">
        <v>79</v>
      </c>
      <c r="K167" s="113">
        <v>2470.75</v>
      </c>
      <c r="L167" s="20">
        <f t="shared" si="19"/>
        <v>49.414999999999999</v>
      </c>
      <c r="M167" s="20">
        <f t="shared" si="20"/>
        <v>6.1768749999999999</v>
      </c>
      <c r="N167" s="20">
        <f t="shared" si="21"/>
        <v>0.12353749999999999</v>
      </c>
      <c r="O167" s="27"/>
      <c r="P167" s="39"/>
      <c r="Q167" s="77">
        <f t="shared" si="22"/>
        <v>55.715412499999999</v>
      </c>
      <c r="R167" s="78" t="e">
        <f>+VLOOKUP(C167,'DISPONIBILIDAD DIARIA'!S$2:T$27,2,0)</f>
        <v>#N/A</v>
      </c>
      <c r="S167" s="79" t="e">
        <f t="shared" si="23"/>
        <v>#N/A</v>
      </c>
    </row>
    <row r="168" spans="1:19" ht="23.25" customHeight="1">
      <c r="A168" s="41">
        <v>166</v>
      </c>
      <c r="B168" s="41" t="str">
        <f t="shared" si="24"/>
        <v>44474MODELOPROVINCIAL</v>
      </c>
      <c r="C168" s="42">
        <v>44474</v>
      </c>
      <c r="D168" s="41" t="s">
        <v>151</v>
      </c>
      <c r="E168" s="41" t="s">
        <v>33</v>
      </c>
      <c r="F168" s="43">
        <f ca="1">+VLOOKUP(B168,'DISPONIBILIDAD DIARIA'!A$2:N$9959,10,0)</f>
        <v>26080.522470999997</v>
      </c>
      <c r="G168" s="43"/>
      <c r="H168" s="26" t="s">
        <v>686</v>
      </c>
      <c r="I168" s="44" t="s">
        <v>151</v>
      </c>
      <c r="J168" s="111" t="s">
        <v>672</v>
      </c>
      <c r="K168" s="113">
        <v>32.1</v>
      </c>
      <c r="L168" s="20">
        <f t="shared" si="19"/>
        <v>0.64200000000000002</v>
      </c>
      <c r="M168" s="20">
        <f t="shared" si="20"/>
        <v>8.0250000000000002E-2</v>
      </c>
      <c r="N168" s="20">
        <f t="shared" si="21"/>
        <v>1.6050000000000001E-3</v>
      </c>
      <c r="O168" s="27"/>
      <c r="P168" s="39"/>
      <c r="Q168" s="77">
        <f t="shared" si="22"/>
        <v>0.72385500000000003</v>
      </c>
      <c r="R168" s="78" t="e">
        <f>+VLOOKUP(C168,'DISPONIBILIDAD DIARIA'!S$2:T$27,2,0)</f>
        <v>#N/A</v>
      </c>
      <c r="S168" s="79" t="e">
        <f t="shared" si="23"/>
        <v>#N/A</v>
      </c>
    </row>
    <row r="169" spans="1:19" ht="23.25" customHeight="1">
      <c r="A169" s="41">
        <v>167</v>
      </c>
      <c r="B169" s="41" t="str">
        <f t="shared" si="24"/>
        <v>44474MODELOPROVINCIAL</v>
      </c>
      <c r="C169" s="42">
        <v>44474</v>
      </c>
      <c r="D169" s="41" t="s">
        <v>151</v>
      </c>
      <c r="E169" s="41" t="s">
        <v>33</v>
      </c>
      <c r="F169" s="43">
        <f ca="1">+VLOOKUP(B169,'DISPONIBILIDAD DIARIA'!A$2:N$9959,10,0)</f>
        <v>26080.522470999997</v>
      </c>
      <c r="G169" s="43"/>
      <c r="H169" s="26" t="s">
        <v>687</v>
      </c>
      <c r="I169" s="44" t="s">
        <v>151</v>
      </c>
      <c r="J169" s="111" t="s">
        <v>438</v>
      </c>
      <c r="K169" s="113">
        <v>707.85</v>
      </c>
      <c r="L169" s="20">
        <f t="shared" si="19"/>
        <v>14.157</v>
      </c>
      <c r="M169" s="20">
        <f t="shared" si="20"/>
        <v>1.769625</v>
      </c>
      <c r="N169" s="20">
        <f t="shared" si="21"/>
        <v>3.53925E-2</v>
      </c>
      <c r="O169" s="27"/>
      <c r="P169" s="39"/>
      <c r="Q169" s="77">
        <f t="shared" si="22"/>
        <v>15.9620175</v>
      </c>
      <c r="R169" s="78" t="e">
        <f>+VLOOKUP(C169,'DISPONIBILIDAD DIARIA'!S$2:T$27,2,0)</f>
        <v>#N/A</v>
      </c>
      <c r="S169" s="79" t="e">
        <f t="shared" si="23"/>
        <v>#N/A</v>
      </c>
    </row>
    <row r="170" spans="1:19" ht="23.25" customHeight="1">
      <c r="A170" s="41">
        <v>168</v>
      </c>
      <c r="B170" s="41" t="str">
        <f t="shared" si="24"/>
        <v>44474MODELOPROVINCIAL</v>
      </c>
      <c r="C170" s="42">
        <v>44474</v>
      </c>
      <c r="D170" s="41" t="s">
        <v>151</v>
      </c>
      <c r="E170" s="41" t="s">
        <v>33</v>
      </c>
      <c r="F170" s="43">
        <f ca="1">+VLOOKUP(B170,'DISPONIBILIDAD DIARIA'!A$2:N$9959,10,0)</f>
        <v>26080.522470999997</v>
      </c>
      <c r="G170" s="43"/>
      <c r="H170" s="26" t="s">
        <v>688</v>
      </c>
      <c r="I170" s="44" t="s">
        <v>151</v>
      </c>
      <c r="J170" s="111" t="s">
        <v>83</v>
      </c>
      <c r="K170" s="113">
        <v>537.47</v>
      </c>
      <c r="L170" s="20">
        <f t="shared" si="19"/>
        <v>10.749400000000001</v>
      </c>
      <c r="M170" s="20">
        <f t="shared" si="20"/>
        <v>1.3436750000000002</v>
      </c>
      <c r="N170" s="20">
        <f t="shared" si="21"/>
        <v>2.6873500000000005E-2</v>
      </c>
      <c r="O170" s="27"/>
      <c r="P170" s="39"/>
      <c r="Q170" s="77">
        <f t="shared" si="22"/>
        <v>12.119948500000003</v>
      </c>
      <c r="R170" s="78" t="e">
        <f>+VLOOKUP(C170,'DISPONIBILIDAD DIARIA'!S$2:T$27,2,0)</f>
        <v>#N/A</v>
      </c>
      <c r="S170" s="79" t="e">
        <f t="shared" si="23"/>
        <v>#N/A</v>
      </c>
    </row>
    <row r="171" spans="1:19" ht="23.25" customHeight="1">
      <c r="A171" s="41">
        <v>169</v>
      </c>
      <c r="B171" s="41" t="str">
        <f t="shared" si="24"/>
        <v>44474MODELOPROVINCIAL</v>
      </c>
      <c r="C171" s="42">
        <v>44474</v>
      </c>
      <c r="D171" s="41" t="s">
        <v>151</v>
      </c>
      <c r="E171" s="41" t="s">
        <v>33</v>
      </c>
      <c r="F171" s="43">
        <f ca="1">+VLOOKUP(B171,'DISPONIBILIDAD DIARIA'!A$2:N$9959,10,0)</f>
        <v>26080.522470999997</v>
      </c>
      <c r="G171" s="43"/>
      <c r="H171" s="26" t="s">
        <v>689</v>
      </c>
      <c r="I171" s="44" t="s">
        <v>151</v>
      </c>
      <c r="J171" s="111" t="s">
        <v>667</v>
      </c>
      <c r="K171" s="113">
        <v>260.77</v>
      </c>
      <c r="L171" s="20">
        <f t="shared" si="19"/>
        <v>5.2153999999999998</v>
      </c>
      <c r="M171" s="20">
        <f t="shared" si="20"/>
        <v>0.65192499999999998</v>
      </c>
      <c r="N171" s="20">
        <f t="shared" si="21"/>
        <v>1.30385E-2</v>
      </c>
      <c r="O171" s="27"/>
      <c r="P171" s="39"/>
      <c r="Q171" s="77">
        <f t="shared" si="22"/>
        <v>5.8803635000000005</v>
      </c>
      <c r="R171" s="78" t="e">
        <f>+VLOOKUP(C171,'DISPONIBILIDAD DIARIA'!S$2:T$27,2,0)</f>
        <v>#N/A</v>
      </c>
      <c r="S171" s="79" t="e">
        <f t="shared" si="23"/>
        <v>#N/A</v>
      </c>
    </row>
    <row r="172" spans="1:19" ht="23.25" customHeight="1">
      <c r="A172" s="41">
        <v>170</v>
      </c>
      <c r="B172" s="41" t="str">
        <f t="shared" ref="B172:B197" si="27">CONCATENATE(C172,D172,E172)</f>
        <v>44474MODELOPROVINCIAL</v>
      </c>
      <c r="C172" s="42">
        <v>44474</v>
      </c>
      <c r="D172" s="41" t="s">
        <v>151</v>
      </c>
      <c r="E172" s="41" t="s">
        <v>33</v>
      </c>
      <c r="F172" s="43">
        <f ca="1">+VLOOKUP(B172,'DISPONIBILIDAD DIARIA'!A$2:N$9959,10,0)</f>
        <v>26080.522470999997</v>
      </c>
      <c r="G172" s="43"/>
      <c r="H172" s="26" t="s">
        <v>690</v>
      </c>
      <c r="I172" s="26" t="s">
        <v>151</v>
      </c>
      <c r="J172" s="108" t="s">
        <v>675</v>
      </c>
      <c r="K172" s="113">
        <v>192.24</v>
      </c>
      <c r="L172" s="20">
        <f t="shared" si="19"/>
        <v>3.8448000000000002</v>
      </c>
      <c r="M172" s="20">
        <f t="shared" si="20"/>
        <v>0.48060000000000003</v>
      </c>
      <c r="N172" s="20">
        <f t="shared" si="21"/>
        <v>9.6120000000000008E-3</v>
      </c>
      <c r="O172" s="27"/>
      <c r="P172" s="39"/>
      <c r="Q172" s="77">
        <f t="shared" si="22"/>
        <v>4.3350119999999999</v>
      </c>
      <c r="R172" s="78" t="e">
        <f>+VLOOKUP(C172,'DISPONIBILIDAD DIARIA'!S$2:T$27,2,0)</f>
        <v>#N/A</v>
      </c>
      <c r="S172" s="79" t="e">
        <f t="shared" si="23"/>
        <v>#N/A</v>
      </c>
    </row>
    <row r="173" spans="1:19" ht="23.25" customHeight="1">
      <c r="A173" s="41">
        <v>171</v>
      </c>
      <c r="B173" s="41" t="str">
        <f t="shared" si="27"/>
        <v>44474MODELOPROVINCIAL</v>
      </c>
      <c r="C173" s="42">
        <v>44474</v>
      </c>
      <c r="D173" s="41" t="s">
        <v>151</v>
      </c>
      <c r="E173" s="41" t="s">
        <v>33</v>
      </c>
      <c r="F173" s="43">
        <f ca="1">+VLOOKUP(B173,'DISPONIBILIDAD DIARIA'!A$2:N$9959,10,0)</f>
        <v>26080.522470999997</v>
      </c>
      <c r="G173" s="43"/>
      <c r="H173" s="26" t="s">
        <v>691</v>
      </c>
      <c r="I173" s="26" t="s">
        <v>151</v>
      </c>
      <c r="J173" s="111" t="s">
        <v>657</v>
      </c>
      <c r="K173" s="113">
        <v>320.57</v>
      </c>
      <c r="L173" s="20">
        <f t="shared" si="19"/>
        <v>6.4114000000000004</v>
      </c>
      <c r="M173" s="20">
        <f t="shared" si="20"/>
        <v>0.80142500000000005</v>
      </c>
      <c r="N173" s="20">
        <f t="shared" si="21"/>
        <v>1.6028500000000001E-2</v>
      </c>
      <c r="O173" s="27"/>
      <c r="P173" s="39"/>
      <c r="Q173" s="77">
        <f t="shared" si="22"/>
        <v>7.2288535000000005</v>
      </c>
      <c r="R173" s="78" t="e">
        <f>+VLOOKUP(C173,'DISPONIBILIDAD DIARIA'!S$2:T$27,2,0)</f>
        <v>#N/A</v>
      </c>
      <c r="S173" s="79" t="e">
        <f t="shared" si="23"/>
        <v>#N/A</v>
      </c>
    </row>
    <row r="174" spans="1:19" ht="23.25" customHeight="1">
      <c r="A174" s="41">
        <v>172</v>
      </c>
      <c r="B174" s="41" t="str">
        <f t="shared" si="27"/>
        <v>44474MODELOPROVINCIAL</v>
      </c>
      <c r="C174" s="42">
        <v>44474</v>
      </c>
      <c r="D174" s="41" t="s">
        <v>151</v>
      </c>
      <c r="E174" s="41" t="s">
        <v>33</v>
      </c>
      <c r="F174" s="43">
        <f ca="1">+VLOOKUP(B174,'DISPONIBILIDAD DIARIA'!A$2:N$9959,10,0)</f>
        <v>26080.522470999997</v>
      </c>
      <c r="G174" s="43"/>
      <c r="H174" s="26" t="s">
        <v>692</v>
      </c>
      <c r="I174" s="26" t="s">
        <v>151</v>
      </c>
      <c r="J174" s="110" t="s">
        <v>492</v>
      </c>
      <c r="K174" s="113">
        <v>510.83</v>
      </c>
      <c r="L174" s="20">
        <f t="shared" si="19"/>
        <v>10.2166</v>
      </c>
      <c r="M174" s="20">
        <f t="shared" si="20"/>
        <v>1.277075</v>
      </c>
      <c r="N174" s="20">
        <f t="shared" si="21"/>
        <v>2.5541499999999998E-2</v>
      </c>
      <c r="O174" s="27"/>
      <c r="P174" s="39"/>
      <c r="Q174" s="77">
        <f t="shared" si="22"/>
        <v>11.519216499999999</v>
      </c>
      <c r="R174" s="78" t="e">
        <f>+VLOOKUP(C174,'DISPONIBILIDAD DIARIA'!S$2:T$27,2,0)</f>
        <v>#N/A</v>
      </c>
      <c r="S174" s="79" t="e">
        <f t="shared" si="23"/>
        <v>#N/A</v>
      </c>
    </row>
    <row r="175" spans="1:19" ht="23.25" customHeight="1">
      <c r="A175" s="41">
        <v>173</v>
      </c>
      <c r="B175" s="41" t="str">
        <f t="shared" si="27"/>
        <v>44474ROMAPROVINCIAL</v>
      </c>
      <c r="C175" s="42">
        <v>44474</v>
      </c>
      <c r="D175" s="41" t="s">
        <v>32</v>
      </c>
      <c r="E175" s="41" t="s">
        <v>33</v>
      </c>
      <c r="F175" s="43">
        <f ca="1">+VLOOKUP(B175,'DISPONIBILIDAD DIARIA'!A$2:N$9959,10,0)</f>
        <v>4858.5199684999998</v>
      </c>
      <c r="G175" s="75"/>
      <c r="H175" s="26" t="s">
        <v>694</v>
      </c>
      <c r="I175" s="26" t="s">
        <v>32</v>
      </c>
      <c r="J175" s="108" t="s">
        <v>641</v>
      </c>
      <c r="K175" s="113">
        <v>242.13</v>
      </c>
      <c r="L175" s="20">
        <f t="shared" si="19"/>
        <v>4.8426</v>
      </c>
      <c r="M175" s="20">
        <f t="shared" si="20"/>
        <v>0.605325</v>
      </c>
      <c r="N175" s="20">
        <f t="shared" si="21"/>
        <v>1.2106500000000001E-2</v>
      </c>
      <c r="O175" s="27"/>
      <c r="P175" s="39"/>
      <c r="Q175" s="77">
        <f t="shared" si="22"/>
        <v>5.4600314999999995</v>
      </c>
      <c r="R175" s="78" t="e">
        <f>+VLOOKUP(C175,'DISPONIBILIDAD DIARIA'!S$2:T$27,2,0)</f>
        <v>#N/A</v>
      </c>
      <c r="S175" s="79" t="e">
        <f t="shared" si="23"/>
        <v>#N/A</v>
      </c>
    </row>
    <row r="176" spans="1:19" ht="23.25" customHeight="1">
      <c r="A176" s="41">
        <v>174</v>
      </c>
      <c r="B176" s="41" t="str">
        <f t="shared" si="27"/>
        <v>44476EXPRESSPROVINCIAL</v>
      </c>
      <c r="C176" s="42">
        <v>44476</v>
      </c>
      <c r="D176" s="41" t="s">
        <v>31</v>
      </c>
      <c r="E176" s="41" t="s">
        <v>33</v>
      </c>
      <c r="F176" s="43">
        <f ca="1">+VLOOKUP(B176,'DISPONIBILIDAD DIARIA'!A$2:N$9959,10,0)</f>
        <v>-9744.0834599999998</v>
      </c>
      <c r="G176" s="43"/>
      <c r="H176" s="26" t="s">
        <v>695</v>
      </c>
      <c r="I176" s="26" t="s">
        <v>30</v>
      </c>
      <c r="J176" s="110" t="s">
        <v>657</v>
      </c>
      <c r="K176" s="113">
        <v>7067.65</v>
      </c>
      <c r="L176" s="20">
        <f t="shared" si="19"/>
        <v>141.35300000000001</v>
      </c>
      <c r="M176" s="20">
        <f t="shared" si="20"/>
        <v>17.669125000000001</v>
      </c>
      <c r="N176" s="20">
        <f t="shared" si="21"/>
        <v>0.35338250000000004</v>
      </c>
      <c r="O176" s="27"/>
      <c r="P176" s="39"/>
      <c r="Q176" s="77">
        <f t="shared" si="22"/>
        <v>159.37550750000003</v>
      </c>
      <c r="R176" s="78" t="e">
        <f>+VLOOKUP(C176,'DISPONIBILIDAD DIARIA'!S$2:T$27,2,0)</f>
        <v>#N/A</v>
      </c>
      <c r="S176" s="79" t="e">
        <f t="shared" si="23"/>
        <v>#N/A</v>
      </c>
    </row>
    <row r="177" spans="1:19" ht="23.25" customHeight="1">
      <c r="A177" s="41">
        <v>175</v>
      </c>
      <c r="B177" s="41" t="str">
        <f t="shared" si="27"/>
        <v>44476EXPRESSPROVINCIAL</v>
      </c>
      <c r="C177" s="42">
        <v>44476</v>
      </c>
      <c r="D177" s="41" t="s">
        <v>31</v>
      </c>
      <c r="E177" s="41" t="s">
        <v>33</v>
      </c>
      <c r="F177" s="43">
        <f ca="1">+VLOOKUP(B177,'DISPONIBILIDAD DIARIA'!A$2:N$9959,10,0)</f>
        <v>-9744.0834599999998</v>
      </c>
      <c r="G177" s="43"/>
      <c r="H177" s="26" t="s">
        <v>696</v>
      </c>
      <c r="I177" s="26" t="s">
        <v>31</v>
      </c>
      <c r="J177" s="111" t="s">
        <v>554</v>
      </c>
      <c r="K177" s="113">
        <v>1184.22</v>
      </c>
      <c r="L177" s="20">
        <f t="shared" si="19"/>
        <v>23.6844</v>
      </c>
      <c r="M177" s="20">
        <f t="shared" si="20"/>
        <v>2.96055</v>
      </c>
      <c r="N177" s="20">
        <f t="shared" si="21"/>
        <v>5.9211E-2</v>
      </c>
      <c r="O177" s="27"/>
      <c r="P177" s="39"/>
      <c r="Q177" s="77">
        <f t="shared" si="22"/>
        <v>26.704161000000003</v>
      </c>
      <c r="R177" s="78" t="e">
        <f>+VLOOKUP(C177,'DISPONIBILIDAD DIARIA'!S$2:T$27,2,0)</f>
        <v>#N/A</v>
      </c>
      <c r="S177" s="79" t="e">
        <f t="shared" si="23"/>
        <v>#N/A</v>
      </c>
    </row>
    <row r="178" spans="1:19" ht="23.25" customHeight="1">
      <c r="A178" s="41">
        <v>176</v>
      </c>
      <c r="B178" s="41" t="str">
        <f t="shared" si="27"/>
        <v>44476EXPRESSPROVINCIAL</v>
      </c>
      <c r="C178" s="42">
        <v>44476</v>
      </c>
      <c r="D178" s="41" t="s">
        <v>31</v>
      </c>
      <c r="E178" s="41" t="s">
        <v>33</v>
      </c>
      <c r="F178" s="43">
        <f ca="1">+VLOOKUP(B178,'DISPONIBILIDAD DIARIA'!A$2:N$9959,10,0)</f>
        <v>-9744.0834599999998</v>
      </c>
      <c r="G178" s="43"/>
      <c r="H178" s="26"/>
      <c r="I178" s="26" t="s">
        <v>31</v>
      </c>
      <c r="J178" s="111" t="s">
        <v>543</v>
      </c>
      <c r="K178" s="113">
        <v>20.29</v>
      </c>
      <c r="L178" s="20">
        <f t="shared" si="19"/>
        <v>0.40579999999999999</v>
      </c>
      <c r="M178" s="20">
        <f t="shared" si="20"/>
        <v>5.0724999999999999E-2</v>
      </c>
      <c r="N178" s="20">
        <f t="shared" si="21"/>
        <v>1.0145E-3</v>
      </c>
      <c r="O178" s="27"/>
      <c r="P178" s="39"/>
      <c r="Q178" s="77">
        <f t="shared" si="22"/>
        <v>0.45753949999999999</v>
      </c>
      <c r="R178" s="78" t="e">
        <f>+VLOOKUP(C178,'DISPONIBILIDAD DIARIA'!S$2:T$27,2,0)</f>
        <v>#N/A</v>
      </c>
      <c r="S178" s="79" t="e">
        <f t="shared" si="23"/>
        <v>#N/A</v>
      </c>
    </row>
    <row r="179" spans="1:19" ht="23.25" customHeight="1">
      <c r="A179" s="41">
        <v>177</v>
      </c>
      <c r="B179" s="41" t="str">
        <f t="shared" si="27"/>
        <v>44476EXPRESSPROVINCIAL</v>
      </c>
      <c r="C179" s="42">
        <v>44476</v>
      </c>
      <c r="D179" s="41" t="s">
        <v>31</v>
      </c>
      <c r="E179" s="41" t="s">
        <v>33</v>
      </c>
      <c r="F179" s="43">
        <f ca="1">+VLOOKUP(B179,'DISPONIBILIDAD DIARIA'!A$2:N$9959,10,0)</f>
        <v>-9744.0834599999998</v>
      </c>
      <c r="G179" s="43"/>
      <c r="H179" s="26"/>
      <c r="I179" s="26" t="s">
        <v>31</v>
      </c>
      <c r="J179" s="111" t="s">
        <v>541</v>
      </c>
      <c r="K179" s="113">
        <v>2.5499999999999998</v>
      </c>
      <c r="L179" s="20">
        <f t="shared" si="19"/>
        <v>5.0999999999999997E-2</v>
      </c>
      <c r="M179" s="20">
        <f t="shared" si="20"/>
        <v>6.3749999999999996E-3</v>
      </c>
      <c r="N179" s="20">
        <f t="shared" si="21"/>
        <v>1.2749999999999998E-4</v>
      </c>
      <c r="O179" s="27"/>
      <c r="P179" s="39"/>
      <c r="Q179" s="77">
        <f t="shared" si="22"/>
        <v>5.7502499999999998E-2</v>
      </c>
      <c r="R179" s="78" t="e">
        <f>+VLOOKUP(C179,'DISPONIBILIDAD DIARIA'!S$2:T$27,2,0)</f>
        <v>#N/A</v>
      </c>
      <c r="S179" s="79" t="e">
        <f t="shared" si="23"/>
        <v>#N/A</v>
      </c>
    </row>
    <row r="180" spans="1:19" ht="23.25" customHeight="1">
      <c r="A180" s="41">
        <v>178</v>
      </c>
      <c r="B180" s="41" t="str">
        <f t="shared" si="27"/>
        <v>44476EXPRESSPROVINCIAL</v>
      </c>
      <c r="C180" s="42">
        <v>44476</v>
      </c>
      <c r="D180" s="41" t="s">
        <v>31</v>
      </c>
      <c r="E180" s="41" t="s">
        <v>33</v>
      </c>
      <c r="F180" s="43">
        <f ca="1">+VLOOKUP(B180,'DISPONIBILIDAD DIARIA'!A$2:N$9959,10,0)</f>
        <v>-9744.0834599999998</v>
      </c>
      <c r="G180" s="43"/>
      <c r="H180" s="26" t="s">
        <v>698</v>
      </c>
      <c r="I180" s="26" t="s">
        <v>31</v>
      </c>
      <c r="J180" s="108" t="s">
        <v>697</v>
      </c>
      <c r="K180" s="113">
        <v>1091.08</v>
      </c>
      <c r="L180" s="20">
        <f t="shared" si="19"/>
        <v>21.8216</v>
      </c>
      <c r="M180" s="20">
        <f t="shared" si="20"/>
        <v>2.7277</v>
      </c>
      <c r="N180" s="20">
        <f t="shared" si="21"/>
        <v>5.4553999999999998E-2</v>
      </c>
      <c r="O180" s="27"/>
      <c r="P180" s="39"/>
      <c r="Q180" s="77">
        <f t="shared" si="22"/>
        <v>24.603853999999998</v>
      </c>
      <c r="R180" s="78" t="e">
        <f>+VLOOKUP(C180,'DISPONIBILIDAD DIARIA'!S$2:T$27,2,0)</f>
        <v>#N/A</v>
      </c>
      <c r="S180" s="79" t="e">
        <f t="shared" si="23"/>
        <v>#N/A</v>
      </c>
    </row>
    <row r="181" spans="1:19" ht="23.25" customHeight="1">
      <c r="A181" s="41">
        <v>179</v>
      </c>
      <c r="B181" s="41" t="str">
        <f t="shared" ref="B181" si="28">CONCATENATE(C181,D181,E181)</f>
        <v>44477EXPRESSPROVINCIAL</v>
      </c>
      <c r="C181" s="42">
        <v>44477</v>
      </c>
      <c r="D181" s="41" t="s">
        <v>31</v>
      </c>
      <c r="E181" s="41" t="s">
        <v>33</v>
      </c>
      <c r="F181" s="43">
        <f ca="1">+VLOOKUP(B181,'DISPONIBILIDAD DIARIA'!A$2:N$9959,10,0)</f>
        <v>-33771.247575000001</v>
      </c>
      <c r="G181" s="43"/>
      <c r="H181" s="26" t="s">
        <v>726</v>
      </c>
      <c r="I181" s="26" t="s">
        <v>30</v>
      </c>
      <c r="J181" s="108" t="s">
        <v>657</v>
      </c>
      <c r="K181" s="113">
        <v>12901.36</v>
      </c>
      <c r="L181" s="20">
        <f t="shared" si="19"/>
        <v>258.02719999999999</v>
      </c>
      <c r="M181" s="20">
        <f t="shared" si="20"/>
        <v>32.253399999999999</v>
      </c>
      <c r="N181" s="20">
        <f t="shared" si="21"/>
        <v>0.64506799999999997</v>
      </c>
      <c r="O181" s="27"/>
      <c r="P181" s="39"/>
      <c r="Q181" s="77">
        <f t="shared" si="22"/>
        <v>290.92566799999997</v>
      </c>
      <c r="R181" s="78" t="e">
        <f>+VLOOKUP(C181,'DISPONIBILIDAD DIARIA'!S$2:T$27,2,0)</f>
        <v>#N/A</v>
      </c>
      <c r="S181" s="79" t="e">
        <f t="shared" si="23"/>
        <v>#N/A</v>
      </c>
    </row>
    <row r="182" spans="1:19" ht="23.25" customHeight="1">
      <c r="A182" s="41">
        <v>180</v>
      </c>
      <c r="B182" s="41" t="str">
        <f t="shared" si="27"/>
        <v>44476EXPRESSPROVINCIAL</v>
      </c>
      <c r="C182" s="42">
        <v>44476</v>
      </c>
      <c r="D182" s="41" t="s">
        <v>31</v>
      </c>
      <c r="E182" s="41" t="s">
        <v>33</v>
      </c>
      <c r="F182" s="43">
        <f ca="1">+VLOOKUP(B182,'DISPONIBILIDAD DIARIA'!A$2:N$9959,10,0)</f>
        <v>-9744.0834599999998</v>
      </c>
      <c r="G182" s="43"/>
      <c r="H182" s="26"/>
      <c r="I182" s="26" t="s">
        <v>31</v>
      </c>
      <c r="J182" s="108" t="s">
        <v>349</v>
      </c>
      <c r="K182" s="113">
        <v>163.41</v>
      </c>
      <c r="L182" s="20">
        <f t="shared" si="19"/>
        <v>3.2682000000000002</v>
      </c>
      <c r="M182" s="20">
        <f t="shared" si="20"/>
        <v>0.40852500000000003</v>
      </c>
      <c r="N182" s="20">
        <f t="shared" si="21"/>
        <v>8.1705000000000007E-3</v>
      </c>
      <c r="O182" s="27"/>
      <c r="P182" s="39"/>
      <c r="Q182" s="77">
        <f t="shared" si="22"/>
        <v>3.6848955000000001</v>
      </c>
      <c r="R182" s="78" t="e">
        <f>+VLOOKUP(C182,'DISPONIBILIDAD DIARIA'!S$2:T$27,2,0)</f>
        <v>#N/A</v>
      </c>
      <c r="S182" s="79" t="e">
        <f t="shared" si="23"/>
        <v>#N/A</v>
      </c>
    </row>
    <row r="183" spans="1:19" ht="23.25" customHeight="1">
      <c r="A183" s="41">
        <v>181</v>
      </c>
      <c r="B183" s="41" t="str">
        <f t="shared" si="27"/>
        <v>44476MODELOPROVINCIAL</v>
      </c>
      <c r="C183" s="42">
        <v>44476</v>
      </c>
      <c r="D183" s="41" t="s">
        <v>151</v>
      </c>
      <c r="E183" s="41" t="s">
        <v>33</v>
      </c>
      <c r="F183" s="43">
        <f ca="1">+VLOOKUP(B183,'DISPONIBILIDAD DIARIA'!A$2:N$9959,10,0)</f>
        <v>-6328.541498999999</v>
      </c>
      <c r="G183" s="43"/>
      <c r="H183" s="26" t="s">
        <v>699</v>
      </c>
      <c r="I183" s="26" t="s">
        <v>151</v>
      </c>
      <c r="J183" s="110" t="s">
        <v>697</v>
      </c>
      <c r="K183" s="113">
        <v>327.33</v>
      </c>
      <c r="L183" s="20">
        <f t="shared" si="19"/>
        <v>6.5465999999999998</v>
      </c>
      <c r="M183" s="20">
        <f t="shared" si="20"/>
        <v>0.81832499999999997</v>
      </c>
      <c r="N183" s="20">
        <f t="shared" si="21"/>
        <v>1.6366499999999999E-2</v>
      </c>
      <c r="O183" s="27"/>
      <c r="P183" s="39"/>
      <c r="Q183" s="77">
        <f t="shared" si="22"/>
        <v>7.3812914999999997</v>
      </c>
      <c r="R183" s="78" t="e">
        <f>+VLOOKUP(C183,'DISPONIBILIDAD DIARIA'!S$2:T$27,2,0)</f>
        <v>#N/A</v>
      </c>
      <c r="S183" s="79" t="e">
        <f t="shared" si="23"/>
        <v>#N/A</v>
      </c>
    </row>
    <row r="184" spans="1:19" ht="23.25" customHeight="1">
      <c r="A184" s="41">
        <v>182</v>
      </c>
      <c r="B184" s="41" t="str">
        <f t="shared" si="27"/>
        <v>44476MODELOPROVINCIAL</v>
      </c>
      <c r="C184" s="42">
        <v>44476</v>
      </c>
      <c r="D184" s="41" t="s">
        <v>151</v>
      </c>
      <c r="E184" s="41" t="s">
        <v>33</v>
      </c>
      <c r="F184" s="43" t="e">
        <v>#N/A</v>
      </c>
      <c r="G184" s="43"/>
      <c r="H184" s="26"/>
      <c r="I184" s="26" t="s">
        <v>31</v>
      </c>
      <c r="J184" s="108" t="s">
        <v>246</v>
      </c>
      <c r="K184" s="113">
        <v>4429.49</v>
      </c>
      <c r="L184" s="20">
        <f t="shared" si="19"/>
        <v>88.589799999999997</v>
      </c>
      <c r="M184" s="20">
        <f t="shared" si="20"/>
        <v>11.073725</v>
      </c>
      <c r="N184" s="20">
        <f t="shared" si="21"/>
        <v>0.22147449999999999</v>
      </c>
      <c r="O184" s="27"/>
      <c r="P184" s="39"/>
      <c r="Q184" s="77">
        <f t="shared" si="22"/>
        <v>99.884999499999992</v>
      </c>
      <c r="R184" s="78" t="e">
        <f>+VLOOKUP(C184,'DISPONIBILIDAD DIARIA'!S$2:T$27,2,0)</f>
        <v>#N/A</v>
      </c>
      <c r="S184" s="79" t="e">
        <f t="shared" si="23"/>
        <v>#N/A</v>
      </c>
    </row>
    <row r="185" spans="1:19" ht="23.25" customHeight="1">
      <c r="A185" s="41">
        <v>183</v>
      </c>
      <c r="B185" s="41" t="str">
        <f t="shared" ref="B185" si="29">CONCATENATE(C185,D185,E185)</f>
        <v>44476MODELOPROVINCIAL</v>
      </c>
      <c r="C185" s="42">
        <v>44476</v>
      </c>
      <c r="D185" s="41" t="s">
        <v>151</v>
      </c>
      <c r="E185" s="41" t="s">
        <v>33</v>
      </c>
      <c r="F185" s="43" t="e">
        <v>#N/A</v>
      </c>
      <c r="G185" s="43"/>
      <c r="H185" s="26" t="s">
        <v>726</v>
      </c>
      <c r="I185" s="26" t="s">
        <v>30</v>
      </c>
      <c r="J185" s="108" t="s">
        <v>657</v>
      </c>
      <c r="K185" s="113">
        <v>1300</v>
      </c>
      <c r="L185" s="20">
        <f t="shared" si="19"/>
        <v>26</v>
      </c>
      <c r="M185" s="20">
        <f t="shared" si="20"/>
        <v>3.25</v>
      </c>
      <c r="N185" s="20">
        <f t="shared" si="21"/>
        <v>6.5000000000000002E-2</v>
      </c>
      <c r="O185" s="27"/>
      <c r="P185" s="39"/>
      <c r="Q185" s="77">
        <f t="shared" si="22"/>
        <v>29.315000000000001</v>
      </c>
      <c r="R185" s="78" t="e">
        <f>+VLOOKUP(C185,'DISPONIBILIDAD DIARIA'!S$2:T$27,2,0)</f>
        <v>#N/A</v>
      </c>
      <c r="S185" s="79" t="e">
        <f t="shared" si="23"/>
        <v>#N/A</v>
      </c>
    </row>
    <row r="186" spans="1:19" ht="23.25" customHeight="1">
      <c r="A186" s="41">
        <v>184</v>
      </c>
      <c r="B186" s="41" t="str">
        <f t="shared" si="27"/>
        <v>44476MODELOPROVINCIAL</v>
      </c>
      <c r="C186" s="42">
        <v>44476</v>
      </c>
      <c r="D186" s="41" t="s">
        <v>151</v>
      </c>
      <c r="E186" s="41" t="s">
        <v>33</v>
      </c>
      <c r="F186" s="43">
        <f ca="1">+VLOOKUP(B186,'DISPONIBILIDAD DIARIA'!A$2:N$9959,10,0)</f>
        <v>-6328.541498999999</v>
      </c>
      <c r="G186" s="43"/>
      <c r="H186" s="26" t="s">
        <v>700</v>
      </c>
      <c r="I186" s="26" t="s">
        <v>151</v>
      </c>
      <c r="J186" s="108" t="s">
        <v>524</v>
      </c>
      <c r="K186" s="113">
        <v>132.16</v>
      </c>
      <c r="L186" s="20">
        <f t="shared" si="19"/>
        <v>2.6431999999999998</v>
      </c>
      <c r="M186" s="20">
        <f t="shared" si="20"/>
        <v>0.33039999999999997</v>
      </c>
      <c r="N186" s="20">
        <f t="shared" si="21"/>
        <v>6.6079999999999993E-3</v>
      </c>
      <c r="O186" s="27"/>
      <c r="P186" s="39"/>
      <c r="Q186" s="77">
        <f t="shared" si="22"/>
        <v>2.9802079999999997</v>
      </c>
      <c r="R186" s="78" t="e">
        <f>+VLOOKUP(C186,'DISPONIBILIDAD DIARIA'!S$2:T$27,2,0)</f>
        <v>#N/A</v>
      </c>
      <c r="S186" s="79" t="e">
        <f t="shared" si="23"/>
        <v>#N/A</v>
      </c>
    </row>
    <row r="187" spans="1:19" ht="23.25" customHeight="1">
      <c r="A187" s="41">
        <v>185</v>
      </c>
      <c r="B187" s="41" t="str">
        <f>CONCATENATE(C187,D187,E187)</f>
        <v>44476SAN ANTONIOPROVINCIAL</v>
      </c>
      <c r="C187" s="42">
        <v>44476</v>
      </c>
      <c r="D187" s="41" t="s">
        <v>42</v>
      </c>
      <c r="E187" s="41" t="s">
        <v>33</v>
      </c>
      <c r="F187" s="43">
        <f ca="1">+VLOOKUP(B187,'DISPONIBILIDAD DIARIA'!A$2:N$9959,10,0)</f>
        <v>-3840.5750940000003</v>
      </c>
      <c r="G187" s="43"/>
      <c r="H187" s="26" t="s">
        <v>702</v>
      </c>
      <c r="I187" s="26" t="s">
        <v>42</v>
      </c>
      <c r="J187" s="111" t="s">
        <v>701</v>
      </c>
      <c r="K187" s="113">
        <v>2941.07</v>
      </c>
      <c r="L187" s="20">
        <f t="shared" si="19"/>
        <v>58.821400000000004</v>
      </c>
      <c r="M187" s="20">
        <f t="shared" si="20"/>
        <v>7.3526750000000005</v>
      </c>
      <c r="N187" s="20">
        <f t="shared" si="21"/>
        <v>0.1470535</v>
      </c>
      <c r="O187" s="27"/>
      <c r="P187" s="39"/>
      <c r="Q187" s="77">
        <f t="shared" si="22"/>
        <v>66.3211285</v>
      </c>
      <c r="R187" s="78" t="e">
        <f>+VLOOKUP(C187,'DISPONIBILIDAD DIARIA'!S$2:T$27,2,0)</f>
        <v>#N/A</v>
      </c>
      <c r="S187" s="79" t="e">
        <f t="shared" si="23"/>
        <v>#N/A</v>
      </c>
    </row>
    <row r="188" spans="1:19" ht="23.25" customHeight="1">
      <c r="A188" s="41">
        <v>186</v>
      </c>
      <c r="B188" s="41" t="str">
        <f t="shared" si="27"/>
        <v>44476SAN ANTONIOPROVINCIAL</v>
      </c>
      <c r="C188" s="42">
        <v>44476</v>
      </c>
      <c r="D188" s="41" t="s">
        <v>42</v>
      </c>
      <c r="E188" s="41" t="s">
        <v>33</v>
      </c>
      <c r="F188" s="43">
        <f ca="1">+VLOOKUP(B188,'DISPONIBILIDAD DIARIA'!A$2:N$9959,10,0)</f>
        <v>-3840.5750940000003</v>
      </c>
      <c r="G188" s="43"/>
      <c r="H188" s="26" t="s">
        <v>703</v>
      </c>
      <c r="I188" s="26" t="s">
        <v>42</v>
      </c>
      <c r="J188" s="111" t="s">
        <v>582</v>
      </c>
      <c r="K188" s="113">
        <v>179.27</v>
      </c>
      <c r="L188" s="20">
        <f t="shared" si="19"/>
        <v>3.5854000000000004</v>
      </c>
      <c r="M188" s="20">
        <f t="shared" si="20"/>
        <v>0.44817500000000005</v>
      </c>
      <c r="N188" s="20">
        <f t="shared" si="21"/>
        <v>8.963500000000001E-3</v>
      </c>
      <c r="O188" s="27"/>
      <c r="P188" s="39"/>
      <c r="Q188" s="77">
        <f t="shared" si="22"/>
        <v>4.0425385000000009</v>
      </c>
      <c r="R188" s="78" t="e">
        <f>+VLOOKUP(C188,'DISPONIBILIDAD DIARIA'!S$2:T$27,2,0)</f>
        <v>#N/A</v>
      </c>
      <c r="S188" s="79" t="e">
        <f t="shared" si="23"/>
        <v>#N/A</v>
      </c>
    </row>
    <row r="189" spans="1:19" ht="23.25" customHeight="1">
      <c r="A189" s="41">
        <v>187</v>
      </c>
      <c r="B189" s="41" t="str">
        <f t="shared" si="27"/>
        <v>44476SAN ANTONIOPROVINCIAL</v>
      </c>
      <c r="C189" s="42">
        <v>44476</v>
      </c>
      <c r="D189" s="41" t="s">
        <v>42</v>
      </c>
      <c r="E189" s="41" t="s">
        <v>33</v>
      </c>
      <c r="F189" s="43">
        <f ca="1">+VLOOKUP(B189,'DISPONIBILIDAD DIARIA'!A$2:N$9959,10,0)</f>
        <v>-3840.5750940000003</v>
      </c>
      <c r="G189" s="43"/>
      <c r="H189" s="26" t="s">
        <v>704</v>
      </c>
      <c r="I189" s="26" t="s">
        <v>42</v>
      </c>
      <c r="J189" s="111" t="s">
        <v>517</v>
      </c>
      <c r="K189" s="113">
        <v>20.57</v>
      </c>
      <c r="L189" s="20">
        <f t="shared" si="19"/>
        <v>0.41139999999999999</v>
      </c>
      <c r="M189" s="20">
        <f t="shared" si="20"/>
        <v>5.1424999999999998E-2</v>
      </c>
      <c r="N189" s="20">
        <f t="shared" si="21"/>
        <v>1.0284999999999999E-3</v>
      </c>
      <c r="O189" s="27"/>
      <c r="P189" s="39"/>
      <c r="Q189" s="77">
        <f t="shared" si="22"/>
        <v>0.46385349999999997</v>
      </c>
      <c r="R189" s="78" t="e">
        <f>+VLOOKUP(C189,'DISPONIBILIDAD DIARIA'!S$2:T$27,2,0)</f>
        <v>#N/A</v>
      </c>
      <c r="S189" s="79" t="e">
        <f t="shared" si="23"/>
        <v>#N/A</v>
      </c>
    </row>
    <row r="190" spans="1:19" ht="23.25" customHeight="1">
      <c r="A190" s="41">
        <v>188</v>
      </c>
      <c r="B190" s="41" t="str">
        <f t="shared" si="27"/>
        <v>44476SAN ANTONIOPROVINCIAL</v>
      </c>
      <c r="C190" s="42">
        <v>44476</v>
      </c>
      <c r="D190" s="41" t="s">
        <v>42</v>
      </c>
      <c r="E190" s="41" t="s">
        <v>33</v>
      </c>
      <c r="F190" s="43">
        <f ca="1">+VLOOKUP(B190,'DISPONIBILIDAD DIARIA'!A$2:N$9959,10,0)</f>
        <v>-3840.5750940000003</v>
      </c>
      <c r="G190" s="43"/>
      <c r="H190" s="26" t="s">
        <v>707</v>
      </c>
      <c r="I190" s="44" t="s">
        <v>42</v>
      </c>
      <c r="J190" s="111" t="s">
        <v>697</v>
      </c>
      <c r="K190" s="113">
        <v>436.43</v>
      </c>
      <c r="L190" s="20">
        <f t="shared" si="19"/>
        <v>8.7286000000000001</v>
      </c>
      <c r="M190" s="20">
        <f t="shared" si="20"/>
        <v>1.091075</v>
      </c>
      <c r="N190" s="20">
        <f t="shared" si="21"/>
        <v>2.1821500000000001E-2</v>
      </c>
      <c r="O190" s="27"/>
      <c r="P190" s="39"/>
      <c r="Q190" s="77">
        <f t="shared" si="22"/>
        <v>9.8414964999999999</v>
      </c>
      <c r="R190" s="78" t="e">
        <f>+VLOOKUP(C190,'DISPONIBILIDAD DIARIA'!S$2:T$27,2,0)</f>
        <v>#N/A</v>
      </c>
      <c r="S190" s="79" t="e">
        <f t="shared" si="23"/>
        <v>#N/A</v>
      </c>
    </row>
    <row r="191" spans="1:19" ht="23.25" customHeight="1">
      <c r="A191" s="41">
        <v>189</v>
      </c>
      <c r="B191" s="41" t="str">
        <f t="shared" si="27"/>
        <v>44476SAN ANTONIOPROVINCIAL</v>
      </c>
      <c r="C191" s="42">
        <v>44476</v>
      </c>
      <c r="D191" s="41" t="s">
        <v>42</v>
      </c>
      <c r="E191" s="41" t="s">
        <v>33</v>
      </c>
      <c r="F191" s="43">
        <f ca="1">+VLOOKUP(B191,'DISPONIBILIDAD DIARIA'!A$2:N$9959,10,0)</f>
        <v>-3840.5750940000003</v>
      </c>
      <c r="G191" s="75"/>
      <c r="H191" s="26" t="s">
        <v>708</v>
      </c>
      <c r="I191" s="44" t="s">
        <v>42</v>
      </c>
      <c r="J191" s="110" t="s">
        <v>524</v>
      </c>
      <c r="K191" s="113">
        <v>37.99</v>
      </c>
      <c r="L191" s="20">
        <f t="shared" si="19"/>
        <v>0.75980000000000003</v>
      </c>
      <c r="M191" s="20">
        <f t="shared" si="20"/>
        <v>9.4975000000000004E-2</v>
      </c>
      <c r="N191" s="20">
        <f t="shared" si="21"/>
        <v>1.8995000000000001E-3</v>
      </c>
      <c r="O191" s="27"/>
      <c r="P191" s="39"/>
      <c r="Q191" s="77">
        <f t="shared" si="22"/>
        <v>0.85667450000000012</v>
      </c>
      <c r="R191" s="78" t="e">
        <f>+VLOOKUP(C191,'DISPONIBILIDAD DIARIA'!S$2:T$27,2,0)</f>
        <v>#N/A</v>
      </c>
      <c r="S191" s="79" t="e">
        <f t="shared" si="23"/>
        <v>#N/A</v>
      </c>
    </row>
    <row r="192" spans="1:19" ht="23.25" customHeight="1">
      <c r="A192" s="41">
        <v>190</v>
      </c>
      <c r="B192" s="41" t="str">
        <f t="shared" si="27"/>
        <v>44476SAN ANTONIOPROVINCIAL</v>
      </c>
      <c r="C192" s="42">
        <v>44476</v>
      </c>
      <c r="D192" s="41" t="s">
        <v>42</v>
      </c>
      <c r="E192" s="41" t="s">
        <v>33</v>
      </c>
      <c r="F192" s="43">
        <f ca="1">+VLOOKUP(B192,'DISPONIBILIDAD DIARIA'!A$2:N$9959,10,0)</f>
        <v>-3840.5750940000003</v>
      </c>
      <c r="G192" s="43"/>
      <c r="H192" s="26" t="s">
        <v>709</v>
      </c>
      <c r="I192" s="44" t="s">
        <v>42</v>
      </c>
      <c r="J192" s="108" t="s">
        <v>524</v>
      </c>
      <c r="K192" s="113">
        <v>75.34</v>
      </c>
      <c r="L192" s="20">
        <f t="shared" si="19"/>
        <v>1.5068000000000001</v>
      </c>
      <c r="M192" s="20">
        <f t="shared" si="20"/>
        <v>0.18835000000000002</v>
      </c>
      <c r="N192" s="20">
        <f t="shared" si="21"/>
        <v>3.7670000000000004E-3</v>
      </c>
      <c r="O192" s="27"/>
      <c r="P192" s="39"/>
      <c r="Q192" s="77">
        <f t="shared" si="22"/>
        <v>1.6989170000000002</v>
      </c>
      <c r="R192" s="78" t="e">
        <f>+VLOOKUP(C192,'DISPONIBILIDAD DIARIA'!S$2:T$27,2,0)</f>
        <v>#N/A</v>
      </c>
      <c r="S192" s="79" t="e">
        <f t="shared" si="23"/>
        <v>#N/A</v>
      </c>
    </row>
    <row r="193" spans="1:19" ht="23.25" customHeight="1">
      <c r="A193" s="41">
        <v>191</v>
      </c>
      <c r="B193" s="41" t="str">
        <f t="shared" ref="B193:B194" si="30">CONCATENATE(C193,D193,E193)</f>
        <v>44477SAN ANTONIOPROVINCIAL</v>
      </c>
      <c r="C193" s="42">
        <v>44477</v>
      </c>
      <c r="D193" s="41" t="s">
        <v>42</v>
      </c>
      <c r="E193" s="41" t="s">
        <v>33</v>
      </c>
      <c r="F193" s="43">
        <f ca="1">+VLOOKUP(B193,'DISPONIBILIDAD DIARIA'!A$2:N$9959,10,0)</f>
        <v>-4265.976345</v>
      </c>
      <c r="G193" s="43"/>
      <c r="H193" s="26" t="s">
        <v>724</v>
      </c>
      <c r="I193" s="44" t="s">
        <v>42</v>
      </c>
      <c r="J193" s="108" t="s">
        <v>592</v>
      </c>
      <c r="K193" s="113">
        <v>176.4</v>
      </c>
      <c r="L193" s="20">
        <f t="shared" si="19"/>
        <v>3.528</v>
      </c>
      <c r="M193" s="20">
        <f t="shared" si="20"/>
        <v>0.441</v>
      </c>
      <c r="N193" s="20">
        <f t="shared" si="21"/>
        <v>8.8199999999999997E-3</v>
      </c>
      <c r="O193" s="27"/>
      <c r="P193" s="39"/>
      <c r="Q193" s="77">
        <f t="shared" si="22"/>
        <v>3.9778199999999999</v>
      </c>
      <c r="R193" s="78" t="e">
        <f>+VLOOKUP(C193,'DISPONIBILIDAD DIARIA'!S$2:T$27,2,0)</f>
        <v>#N/A</v>
      </c>
      <c r="S193" s="79" t="e">
        <f t="shared" si="23"/>
        <v>#N/A</v>
      </c>
    </row>
    <row r="194" spans="1:19" ht="23.25" customHeight="1">
      <c r="A194" s="41">
        <v>192</v>
      </c>
      <c r="B194" s="41" t="str">
        <f t="shared" si="30"/>
        <v>44478SAN ANTONIOPROVINCIAL</v>
      </c>
      <c r="C194" s="42">
        <v>44478</v>
      </c>
      <c r="D194" s="41" t="s">
        <v>42</v>
      </c>
      <c r="E194" s="41" t="s">
        <v>33</v>
      </c>
      <c r="F194" s="43" t="e">
        <f>+VLOOKUP(B194,'DISPONIBILIDAD DIARIA'!A$2:N$9959,10,0)</f>
        <v>#N/A</v>
      </c>
      <c r="G194" s="43"/>
      <c r="H194" s="26" t="s">
        <v>725</v>
      </c>
      <c r="I194" s="44" t="s">
        <v>42</v>
      </c>
      <c r="J194" s="108" t="s">
        <v>675</v>
      </c>
      <c r="K194" s="113">
        <v>673.38</v>
      </c>
      <c r="L194" s="20">
        <f t="shared" si="19"/>
        <v>13.467600000000001</v>
      </c>
      <c r="M194" s="20">
        <f t="shared" si="20"/>
        <v>1.6834500000000001</v>
      </c>
      <c r="N194" s="20">
        <f t="shared" si="21"/>
        <v>3.3669000000000004E-2</v>
      </c>
      <c r="O194" s="27"/>
      <c r="P194" s="39"/>
      <c r="Q194" s="77">
        <f t="shared" si="22"/>
        <v>15.184719000000001</v>
      </c>
      <c r="R194" s="78" t="e">
        <f>+VLOOKUP(C194,'DISPONIBILIDAD DIARIA'!S$2:T$27,2,0)</f>
        <v>#N/A</v>
      </c>
      <c r="S194" s="79" t="e">
        <f t="shared" si="23"/>
        <v>#N/A</v>
      </c>
    </row>
    <row r="195" spans="1:19" ht="23.25" customHeight="1">
      <c r="A195" s="41">
        <v>193</v>
      </c>
      <c r="B195" s="41" t="str">
        <f t="shared" ref="B195" si="31">CONCATENATE(C195,D195,E195)</f>
        <v>44477SAN ANTONIOPROVINCIAL</v>
      </c>
      <c r="C195" s="42">
        <v>44477</v>
      </c>
      <c r="D195" s="41" t="s">
        <v>42</v>
      </c>
      <c r="E195" s="41" t="s">
        <v>33</v>
      </c>
      <c r="F195" s="43">
        <f ca="1">+VLOOKUP(B195,'DISPONIBILIDAD DIARIA'!A$2:N$9959,10,0)</f>
        <v>-4265.976345</v>
      </c>
      <c r="G195" s="43"/>
      <c r="H195" s="26" t="s">
        <v>727</v>
      </c>
      <c r="I195" s="26" t="s">
        <v>42</v>
      </c>
      <c r="J195" s="111" t="s">
        <v>45</v>
      </c>
      <c r="K195" s="113">
        <v>112.69</v>
      </c>
      <c r="L195" s="20">
        <f t="shared" ref="L195:L203" si="32">IFERROR(K195*2%,"")</f>
        <v>2.2538</v>
      </c>
      <c r="M195" s="20">
        <f t="shared" ref="M195:M203" si="33">IF(E195="PROVINCIAL",L195*12.5%,0)</f>
        <v>0.281725</v>
      </c>
      <c r="N195" s="20">
        <f t="shared" ref="N195:N203" si="34">+M195*2%</f>
        <v>5.6344999999999998E-3</v>
      </c>
      <c r="O195" s="27"/>
      <c r="P195" s="39"/>
      <c r="Q195" s="77">
        <f t="shared" ref="Q195:Q203" si="35">L195+M195+N195</f>
        <v>2.5411595</v>
      </c>
      <c r="R195" s="78" t="e">
        <f>+VLOOKUP(C195,'DISPONIBILIDAD DIARIA'!S$2:T$27,2,0)</f>
        <v>#N/A</v>
      </c>
      <c r="S195" s="79" t="e">
        <f t="shared" ref="S195:S203" si="36">+Q195/R195</f>
        <v>#N/A</v>
      </c>
    </row>
    <row r="196" spans="1:19" ht="23.25" customHeight="1">
      <c r="A196" s="41">
        <v>194</v>
      </c>
      <c r="B196" s="41" t="str">
        <f t="shared" si="27"/>
        <v>44476SAN ANTONIOPROVINCIAL</v>
      </c>
      <c r="C196" s="42">
        <v>44476</v>
      </c>
      <c r="D196" s="41" t="s">
        <v>42</v>
      </c>
      <c r="E196" s="41" t="s">
        <v>33</v>
      </c>
      <c r="F196" s="43" t="e">
        <v>#N/A</v>
      </c>
      <c r="G196" s="43"/>
      <c r="H196" s="26" t="s">
        <v>722</v>
      </c>
      <c r="I196" s="26" t="s">
        <v>42</v>
      </c>
      <c r="J196" s="111" t="s">
        <v>598</v>
      </c>
      <c r="K196" s="113">
        <v>65.209999999999994</v>
      </c>
      <c r="L196" s="20">
        <f t="shared" si="32"/>
        <v>1.3041999999999998</v>
      </c>
      <c r="M196" s="20">
        <f t="shared" si="33"/>
        <v>0.16302499999999998</v>
      </c>
      <c r="N196" s="20">
        <f t="shared" si="34"/>
        <v>3.2604999999999995E-3</v>
      </c>
      <c r="O196" s="27"/>
      <c r="P196" s="39"/>
      <c r="Q196" s="77">
        <f t="shared" si="35"/>
        <v>1.4704854999999997</v>
      </c>
      <c r="R196" s="78" t="e">
        <f>+VLOOKUP(C196,'DISPONIBILIDAD DIARIA'!S$2:T$27,2,0)</f>
        <v>#N/A</v>
      </c>
      <c r="S196" s="79" t="e">
        <f t="shared" si="36"/>
        <v>#N/A</v>
      </c>
    </row>
    <row r="197" spans="1:19" ht="23.25" customHeight="1">
      <c r="A197" s="41">
        <v>195</v>
      </c>
      <c r="B197" s="41" t="str">
        <f t="shared" si="27"/>
        <v>44476ROMAPROVINCIAL</v>
      </c>
      <c r="C197" s="42">
        <v>44476</v>
      </c>
      <c r="D197" s="41" t="s">
        <v>32</v>
      </c>
      <c r="E197" s="41" t="s">
        <v>33</v>
      </c>
      <c r="F197" s="43">
        <f ca="1">+VLOOKUP(B197,'DISPONIBILIDAD DIARIA'!A$2:N$9959,10,0)</f>
        <v>-846.41576249999991</v>
      </c>
      <c r="G197" s="43"/>
      <c r="H197" s="26" t="s">
        <v>710</v>
      </c>
      <c r="I197" s="26" t="s">
        <v>32</v>
      </c>
      <c r="J197" s="110" t="s">
        <v>554</v>
      </c>
      <c r="K197" s="113">
        <v>136.80000000000001</v>
      </c>
      <c r="L197" s="20">
        <f t="shared" si="32"/>
        <v>2.7360000000000002</v>
      </c>
      <c r="M197" s="20">
        <f t="shared" si="33"/>
        <v>0.34200000000000003</v>
      </c>
      <c r="N197" s="20">
        <f t="shared" si="34"/>
        <v>6.8400000000000006E-3</v>
      </c>
      <c r="O197" s="27"/>
      <c r="P197" s="39"/>
      <c r="Q197" s="77">
        <f t="shared" si="35"/>
        <v>3.0848400000000002</v>
      </c>
      <c r="R197" s="78" t="e">
        <f>+VLOOKUP(C197,'DISPONIBILIDAD DIARIA'!S$2:T$27,2,0)</f>
        <v>#N/A</v>
      </c>
      <c r="S197" s="79" t="e">
        <f t="shared" si="36"/>
        <v>#N/A</v>
      </c>
    </row>
    <row r="198" spans="1:19" ht="23.25" customHeight="1">
      <c r="A198" s="41">
        <v>196</v>
      </c>
      <c r="B198" s="41" t="str">
        <f t="shared" ref="B198:B209" si="37">CONCATENATE(C198,D198,E198)</f>
        <v>44476ROMAPROVINCIAL</v>
      </c>
      <c r="C198" s="42">
        <v>44476</v>
      </c>
      <c r="D198" s="41" t="s">
        <v>32</v>
      </c>
      <c r="E198" s="41" t="s">
        <v>33</v>
      </c>
      <c r="F198" s="43">
        <f ca="1">+VLOOKUP(B198,'DISPONIBILIDAD DIARIA'!A$2:N$9959,10,0)</f>
        <v>-846.41576249999991</v>
      </c>
      <c r="G198" s="43"/>
      <c r="H198" s="26" t="s">
        <v>711</v>
      </c>
      <c r="I198" s="44" t="s">
        <v>32</v>
      </c>
      <c r="J198" s="111" t="s">
        <v>712</v>
      </c>
      <c r="K198" s="113">
        <v>199.18</v>
      </c>
      <c r="L198" s="20">
        <f t="shared" si="32"/>
        <v>3.9836</v>
      </c>
      <c r="M198" s="20">
        <f t="shared" si="33"/>
        <v>0.49795</v>
      </c>
      <c r="N198" s="20">
        <f t="shared" si="34"/>
        <v>9.9590000000000008E-3</v>
      </c>
      <c r="O198" s="27"/>
      <c r="P198" s="39"/>
      <c r="Q198" s="77">
        <f t="shared" si="35"/>
        <v>4.4915090000000006</v>
      </c>
      <c r="R198" s="78" t="e">
        <f>+VLOOKUP(C198,'DISPONIBILIDAD DIARIA'!S$2:T$27,2,0)</f>
        <v>#N/A</v>
      </c>
      <c r="S198" s="79" t="e">
        <f t="shared" si="36"/>
        <v>#N/A</v>
      </c>
    </row>
    <row r="199" spans="1:19" ht="23.25" customHeight="1">
      <c r="A199" s="41">
        <v>197</v>
      </c>
      <c r="B199" s="41" t="str">
        <f t="shared" ref="B199" si="38">CONCATENATE(C199,D199,E199)</f>
        <v>44476ROMAPROVINCIAL</v>
      </c>
      <c r="C199" s="42">
        <v>44476</v>
      </c>
      <c r="D199" s="41" t="s">
        <v>32</v>
      </c>
      <c r="E199" s="41" t="s">
        <v>33</v>
      </c>
      <c r="F199" s="43">
        <f ca="1">+VLOOKUP(B199,'DISPONIBILIDAD DIARIA'!A$2:N$9959,10,0)</f>
        <v>-846.41576249999991</v>
      </c>
      <c r="G199" s="43"/>
      <c r="H199" s="26" t="s">
        <v>713</v>
      </c>
      <c r="I199" s="26" t="s">
        <v>32</v>
      </c>
      <c r="J199" s="111" t="s">
        <v>489</v>
      </c>
      <c r="K199" s="113">
        <v>299.39999999999998</v>
      </c>
      <c r="L199" s="20">
        <f t="shared" si="32"/>
        <v>5.9879999999999995</v>
      </c>
      <c r="M199" s="20">
        <f t="shared" si="33"/>
        <v>0.74849999999999994</v>
      </c>
      <c r="N199" s="20">
        <f t="shared" si="34"/>
        <v>1.4969999999999999E-2</v>
      </c>
      <c r="O199" s="27"/>
      <c r="P199" s="39"/>
      <c r="Q199" s="77">
        <f t="shared" si="35"/>
        <v>6.7514699999999994</v>
      </c>
      <c r="R199" s="78" t="e">
        <f>+VLOOKUP(C199,'DISPONIBILIDAD DIARIA'!S$2:T$27,2,0)</f>
        <v>#N/A</v>
      </c>
      <c r="S199" s="79" t="e">
        <f t="shared" si="36"/>
        <v>#N/A</v>
      </c>
    </row>
    <row r="200" spans="1:19" ht="23.25" customHeight="1">
      <c r="A200" s="41">
        <v>198</v>
      </c>
      <c r="B200" s="41" t="str">
        <f t="shared" si="37"/>
        <v>44476ROMAPROVINCIAL</v>
      </c>
      <c r="C200" s="42">
        <v>44476</v>
      </c>
      <c r="D200" s="41" t="s">
        <v>32</v>
      </c>
      <c r="E200" s="41" t="s">
        <v>33</v>
      </c>
      <c r="F200" s="43">
        <f ca="1">+VLOOKUP(B200,'DISPONIBILIDAD DIARIA'!A$2:N$9959,10,0)</f>
        <v>-846.41576249999991</v>
      </c>
      <c r="G200" s="43"/>
      <c r="H200" s="26" t="s">
        <v>714</v>
      </c>
      <c r="I200" s="44" t="s">
        <v>32</v>
      </c>
      <c r="J200" s="111" t="s">
        <v>605</v>
      </c>
      <c r="K200" s="113">
        <v>108.81</v>
      </c>
      <c r="L200" s="20">
        <f t="shared" si="32"/>
        <v>2.1762000000000001</v>
      </c>
      <c r="M200" s="20">
        <f t="shared" si="33"/>
        <v>0.27202500000000002</v>
      </c>
      <c r="N200" s="20">
        <f t="shared" si="34"/>
        <v>5.4405E-3</v>
      </c>
      <c r="O200" s="27"/>
      <c r="P200" s="39"/>
      <c r="Q200" s="77">
        <f t="shared" si="35"/>
        <v>2.4536655000000005</v>
      </c>
      <c r="R200" s="78" t="e">
        <f>+VLOOKUP(C200,'DISPONIBILIDAD DIARIA'!S$2:T$27,2,0)</f>
        <v>#N/A</v>
      </c>
      <c r="S200" s="79" t="e">
        <f t="shared" si="36"/>
        <v>#N/A</v>
      </c>
    </row>
    <row r="201" spans="1:19" ht="23.25" customHeight="1">
      <c r="A201" s="41">
        <v>199</v>
      </c>
      <c r="B201" s="41" t="str">
        <f t="shared" si="37"/>
        <v>44476ROMAPROVINCIAL</v>
      </c>
      <c r="C201" s="42">
        <v>44476</v>
      </c>
      <c r="D201" s="41" t="s">
        <v>32</v>
      </c>
      <c r="E201" s="41" t="s">
        <v>33</v>
      </c>
      <c r="F201" s="43">
        <f ca="1">+VLOOKUP(B201,'DISPONIBILIDAD DIARIA'!A$2:N$9959,10,0)</f>
        <v>-846.41576249999991</v>
      </c>
      <c r="G201" s="43"/>
      <c r="H201" s="26"/>
      <c r="I201" s="44" t="s">
        <v>32</v>
      </c>
      <c r="J201" s="111" t="s">
        <v>715</v>
      </c>
      <c r="K201" s="113">
        <v>83.56</v>
      </c>
      <c r="L201" s="20">
        <f t="shared" si="32"/>
        <v>1.6712</v>
      </c>
      <c r="M201" s="20">
        <f t="shared" si="33"/>
        <v>0.2089</v>
      </c>
      <c r="N201" s="20">
        <f t="shared" si="34"/>
        <v>4.1780000000000003E-3</v>
      </c>
      <c r="O201" s="27"/>
      <c r="P201" s="39"/>
      <c r="Q201" s="77">
        <f t="shared" si="35"/>
        <v>1.8842780000000001</v>
      </c>
      <c r="R201" s="78" t="e">
        <f>+VLOOKUP(C201,'DISPONIBILIDAD DIARIA'!S$2:T$27,2,0)</f>
        <v>#N/A</v>
      </c>
      <c r="S201" s="79" t="e">
        <f t="shared" si="36"/>
        <v>#N/A</v>
      </c>
    </row>
    <row r="202" spans="1:19" ht="23.25" customHeight="1">
      <c r="A202" s="41">
        <v>200</v>
      </c>
      <c r="B202" s="41" t="str">
        <f t="shared" si="37"/>
        <v>44476EXQUISITESESPROVINCIAL</v>
      </c>
      <c r="C202" s="42">
        <v>44476</v>
      </c>
      <c r="D202" s="41" t="s">
        <v>442</v>
      </c>
      <c r="E202" s="41" t="s">
        <v>33</v>
      </c>
      <c r="F202" s="43" t="e">
        <f>+VLOOKUP(B202,'DISPONIBILIDAD DIARIA'!A$2:N$9959,10,0)</f>
        <v>#N/A</v>
      </c>
      <c r="G202" s="43"/>
      <c r="H202" s="26"/>
      <c r="I202" s="44" t="s">
        <v>30</v>
      </c>
      <c r="J202" s="111" t="s">
        <v>716</v>
      </c>
      <c r="K202" s="113">
        <v>1.33</v>
      </c>
      <c r="L202" s="20">
        <f t="shared" si="32"/>
        <v>2.6600000000000002E-2</v>
      </c>
      <c r="M202" s="20">
        <f t="shared" si="33"/>
        <v>3.3250000000000003E-3</v>
      </c>
      <c r="N202" s="20">
        <f t="shared" si="34"/>
        <v>6.6500000000000004E-5</v>
      </c>
      <c r="O202" s="27"/>
      <c r="P202" s="39"/>
      <c r="Q202" s="77">
        <f t="shared" si="35"/>
        <v>2.9991500000000004E-2</v>
      </c>
      <c r="R202" s="78" t="e">
        <f>+VLOOKUP(C202,'DISPONIBILIDAD DIARIA'!S$2:T$27,2,0)</f>
        <v>#N/A</v>
      </c>
      <c r="S202" s="79" t="e">
        <f t="shared" si="36"/>
        <v>#N/A</v>
      </c>
    </row>
    <row r="203" spans="1:19" ht="23.25" customHeight="1">
      <c r="A203" s="41">
        <v>201</v>
      </c>
      <c r="B203" s="41" t="str">
        <f t="shared" ref="B203" si="39">CONCATENATE(C203,D203,E203)</f>
        <v>44476EXQUISITESESPROVINCIAL</v>
      </c>
      <c r="C203" s="42">
        <v>44476</v>
      </c>
      <c r="D203" s="41" t="s">
        <v>442</v>
      </c>
      <c r="E203" s="41" t="s">
        <v>33</v>
      </c>
      <c r="F203" s="43" t="e">
        <f>+VLOOKUP(B203,'DISPONIBILIDAD DIARIA'!A$2:N$9959,10,0)</f>
        <v>#N/A</v>
      </c>
      <c r="G203" s="43"/>
      <c r="H203" s="26" t="s">
        <v>721</v>
      </c>
      <c r="I203" s="44" t="s">
        <v>30</v>
      </c>
      <c r="J203" s="110" t="s">
        <v>605</v>
      </c>
      <c r="K203" s="113">
        <v>47.53</v>
      </c>
      <c r="L203" s="20">
        <f t="shared" si="32"/>
        <v>0.9506</v>
      </c>
      <c r="M203" s="20">
        <f t="shared" si="33"/>
        <v>0.118825</v>
      </c>
      <c r="N203" s="20">
        <f t="shared" si="34"/>
        <v>2.3765000000000001E-3</v>
      </c>
      <c r="O203" s="27"/>
      <c r="P203" s="39"/>
      <c r="Q203" s="77">
        <f t="shared" si="35"/>
        <v>1.0718015000000001</v>
      </c>
      <c r="R203" s="78" t="e">
        <f>+VLOOKUP(C203,'DISPONIBILIDAD DIARIA'!S$2:T$27,2,0)</f>
        <v>#N/A</v>
      </c>
      <c r="S203" s="79" t="e">
        <f t="shared" si="36"/>
        <v>#N/A</v>
      </c>
    </row>
    <row r="204" spans="1:19" ht="23.25" customHeight="1">
      <c r="A204" s="41">
        <v>202</v>
      </c>
      <c r="B204" s="41" t="str">
        <f t="shared" si="37"/>
        <v>44477ROMAPROVINCIAL</v>
      </c>
      <c r="C204" s="42">
        <v>44477</v>
      </c>
      <c r="D204" s="41" t="s">
        <v>32</v>
      </c>
      <c r="E204" s="41" t="s">
        <v>33</v>
      </c>
      <c r="F204" s="43">
        <f ca="1">+VLOOKUP(B204,'DISPONIBILIDAD DIARIA'!A$2:N$9959,10,0)</f>
        <v>-310.76317049999994</v>
      </c>
      <c r="G204" s="43"/>
      <c r="H204" s="26" t="s">
        <v>728</v>
      </c>
      <c r="I204" s="44" t="s">
        <v>32</v>
      </c>
      <c r="J204" s="110" t="s">
        <v>489</v>
      </c>
      <c r="K204" s="113">
        <v>119.94</v>
      </c>
      <c r="L204" s="20">
        <f t="shared" ref="L204:L260" si="40">+K204*2%</f>
        <v>2.3988</v>
      </c>
      <c r="M204" s="20">
        <f t="shared" ref="M204:M222" si="41">IF(E204="PROVINCIAL",L204*12.5%,0)</f>
        <v>0.29985000000000001</v>
      </c>
      <c r="N204" s="20">
        <f t="shared" ref="N204:N223" si="42">+M204*2%</f>
        <v>5.9970000000000006E-3</v>
      </c>
      <c r="O204" s="39"/>
      <c r="P204" s="21"/>
      <c r="Q204" s="77">
        <f t="shared" ref="Q204:Q222" si="43">L204+M204+N204</f>
        <v>2.704647</v>
      </c>
      <c r="R204" s="78" t="e">
        <f>+VLOOKUP(C204,'DISPONIBILIDAD DIARIA'!S$2:T$27,2,0)</f>
        <v>#N/A</v>
      </c>
      <c r="S204" s="79" t="e">
        <f t="shared" ref="S204:S223" si="44">+Q204/R204</f>
        <v>#N/A</v>
      </c>
    </row>
    <row r="205" spans="1:19" ht="23.25" customHeight="1">
      <c r="A205" s="41">
        <v>203</v>
      </c>
      <c r="B205" s="41" t="str">
        <f t="shared" si="37"/>
        <v>44477ROMAPROVINCIAL</v>
      </c>
      <c r="C205" s="42">
        <v>44477</v>
      </c>
      <c r="D205" s="41" t="s">
        <v>32</v>
      </c>
      <c r="E205" s="41" t="s">
        <v>33</v>
      </c>
      <c r="F205" s="43">
        <f ca="1">+VLOOKUP(B205,'DISPONIBILIDAD DIARIA'!A$2:N$9959,10,0)</f>
        <v>-310.76317049999994</v>
      </c>
      <c r="G205" s="43"/>
      <c r="H205" s="26" t="s">
        <v>729</v>
      </c>
      <c r="I205" s="44" t="s">
        <v>32</v>
      </c>
      <c r="J205" s="111" t="s">
        <v>314</v>
      </c>
      <c r="K205" s="113">
        <v>72.63</v>
      </c>
      <c r="L205" s="20">
        <f t="shared" si="40"/>
        <v>1.4525999999999999</v>
      </c>
      <c r="M205" s="20">
        <f t="shared" si="41"/>
        <v>0.18157499999999999</v>
      </c>
      <c r="N205" s="20">
        <f t="shared" si="42"/>
        <v>3.6314999999999997E-3</v>
      </c>
      <c r="O205" s="39"/>
      <c r="P205" s="21"/>
      <c r="Q205" s="77">
        <f t="shared" si="43"/>
        <v>1.6378064999999999</v>
      </c>
      <c r="R205" s="78" t="e">
        <f>+VLOOKUP(C205,'DISPONIBILIDAD DIARIA'!S$2:T$27,2,0)</f>
        <v>#N/A</v>
      </c>
      <c r="S205" s="79" t="e">
        <f t="shared" si="44"/>
        <v>#N/A</v>
      </c>
    </row>
    <row r="206" spans="1:19" ht="23.25" customHeight="1">
      <c r="A206" s="41">
        <v>204</v>
      </c>
      <c r="B206" s="41" t="str">
        <f t="shared" si="37"/>
        <v>44477ROMAPROVINCIAL</v>
      </c>
      <c r="C206" s="42">
        <v>44477</v>
      </c>
      <c r="D206" s="41" t="s">
        <v>32</v>
      </c>
      <c r="E206" s="41" t="s">
        <v>33</v>
      </c>
      <c r="F206" s="43">
        <f ca="1">+VLOOKUP(B206,'DISPONIBILIDAD DIARIA'!A$2:N$9959,10,0)</f>
        <v>-310.76317049999994</v>
      </c>
      <c r="G206" s="43"/>
      <c r="H206" s="26" t="s">
        <v>730</v>
      </c>
      <c r="I206" s="44" t="s">
        <v>32</v>
      </c>
      <c r="J206" s="111" t="s">
        <v>595</v>
      </c>
      <c r="K206" s="113">
        <v>111.34</v>
      </c>
      <c r="L206" s="20">
        <f t="shared" si="40"/>
        <v>2.2268000000000003</v>
      </c>
      <c r="M206" s="20">
        <f t="shared" si="41"/>
        <v>0.27835000000000004</v>
      </c>
      <c r="N206" s="20">
        <f t="shared" si="42"/>
        <v>5.5670000000000008E-3</v>
      </c>
      <c r="O206" s="39"/>
      <c r="P206" s="21"/>
      <c r="Q206" s="77">
        <f t="shared" si="43"/>
        <v>2.5107170000000005</v>
      </c>
      <c r="R206" s="78" t="e">
        <f>+VLOOKUP(C206,'DISPONIBILIDAD DIARIA'!S$2:T$27,2,0)</f>
        <v>#N/A</v>
      </c>
      <c r="S206" s="79" t="e">
        <f t="shared" si="44"/>
        <v>#N/A</v>
      </c>
    </row>
    <row r="207" spans="1:19" ht="23.25" customHeight="1">
      <c r="A207" s="41">
        <v>205</v>
      </c>
      <c r="B207" s="41" t="str">
        <f t="shared" si="37"/>
        <v>44477MODELOPROVINCIAL</v>
      </c>
      <c r="C207" s="42">
        <v>44477</v>
      </c>
      <c r="D207" s="41" t="s">
        <v>151</v>
      </c>
      <c r="E207" s="41" t="s">
        <v>33</v>
      </c>
      <c r="F207" s="43">
        <f ca="1">+VLOOKUP(B207,'DISPONIBILIDAD DIARIA'!A$2:N$9959,10,0)</f>
        <v>-6378.9020865000002</v>
      </c>
      <c r="G207" s="43"/>
      <c r="H207" s="26"/>
      <c r="I207" s="44" t="s">
        <v>151</v>
      </c>
      <c r="J207" s="111" t="s">
        <v>731</v>
      </c>
      <c r="K207" s="113">
        <v>5900</v>
      </c>
      <c r="L207" s="20">
        <f t="shared" si="40"/>
        <v>118</v>
      </c>
      <c r="M207" s="20">
        <f t="shared" si="41"/>
        <v>14.75</v>
      </c>
      <c r="N207" s="20">
        <f t="shared" si="42"/>
        <v>0.29499999999999998</v>
      </c>
      <c r="O207" s="39"/>
      <c r="P207" s="21"/>
      <c r="Q207" s="77">
        <f t="shared" si="43"/>
        <v>133.04499999999999</v>
      </c>
      <c r="R207" s="78" t="e">
        <f>+VLOOKUP(C207,'DISPONIBILIDAD DIARIA'!S$2:T$27,2,0)</f>
        <v>#N/A</v>
      </c>
      <c r="S207" s="79" t="e">
        <f t="shared" si="44"/>
        <v>#N/A</v>
      </c>
    </row>
    <row r="208" spans="1:19" ht="23.25" customHeight="1">
      <c r="A208" s="41">
        <v>206</v>
      </c>
      <c r="B208" s="41" t="str">
        <f t="shared" si="37"/>
        <v>44477MODELOPROVINCIAL</v>
      </c>
      <c r="C208" s="42">
        <v>44477</v>
      </c>
      <c r="D208" s="41" t="s">
        <v>151</v>
      </c>
      <c r="E208" s="41" t="s">
        <v>33</v>
      </c>
      <c r="F208" s="43">
        <f ca="1">+VLOOKUP(B208,'DISPONIBILIDAD DIARIA'!A$2:N$9959,10,0)</f>
        <v>-6378.9020865000002</v>
      </c>
      <c r="G208" s="43"/>
      <c r="H208" s="26"/>
      <c r="I208" s="44" t="s">
        <v>151</v>
      </c>
      <c r="J208" s="111" t="s">
        <v>733</v>
      </c>
      <c r="K208" s="113">
        <v>2.85</v>
      </c>
      <c r="L208" s="20">
        <f t="shared" si="40"/>
        <v>5.7000000000000002E-2</v>
      </c>
      <c r="M208" s="20">
        <f t="shared" si="41"/>
        <v>7.1250000000000003E-3</v>
      </c>
      <c r="N208" s="20">
        <f t="shared" si="42"/>
        <v>1.4250000000000002E-4</v>
      </c>
      <c r="O208" s="39"/>
      <c r="P208" s="21"/>
      <c r="Q208" s="77">
        <f t="shared" si="43"/>
        <v>6.4267500000000005E-2</v>
      </c>
      <c r="R208" s="78" t="e">
        <f>+VLOOKUP(C208,'DISPONIBILIDAD DIARIA'!S$2:T$27,2,0)</f>
        <v>#N/A</v>
      </c>
      <c r="S208" s="79" t="e">
        <f t="shared" si="44"/>
        <v>#N/A</v>
      </c>
    </row>
    <row r="209" spans="1:19" ht="23.25" customHeight="1">
      <c r="A209" s="41">
        <v>207</v>
      </c>
      <c r="B209" s="41" t="str">
        <f t="shared" si="37"/>
        <v>44477MODELOPROVINCIAL</v>
      </c>
      <c r="C209" s="42">
        <v>44477</v>
      </c>
      <c r="D209" s="41" t="s">
        <v>151</v>
      </c>
      <c r="E209" s="41" t="s">
        <v>33</v>
      </c>
      <c r="F209" s="43">
        <f ca="1">+VLOOKUP(B209,'DISPONIBILIDAD DIARIA'!A$2:N$9959,10,0)</f>
        <v>-6378.9020865000002</v>
      </c>
      <c r="G209" s="43"/>
      <c r="H209" s="26"/>
      <c r="I209" s="26" t="s">
        <v>151</v>
      </c>
      <c r="J209" s="111" t="s">
        <v>734</v>
      </c>
      <c r="K209" s="113">
        <v>20.48</v>
      </c>
      <c r="L209" s="20">
        <f t="shared" si="40"/>
        <v>0.40960000000000002</v>
      </c>
      <c r="M209" s="20">
        <f t="shared" si="41"/>
        <v>5.1200000000000002E-2</v>
      </c>
      <c r="N209" s="20">
        <f t="shared" si="42"/>
        <v>1.0240000000000002E-3</v>
      </c>
      <c r="O209" s="39"/>
      <c r="P209" s="21"/>
      <c r="Q209" s="77">
        <f t="shared" si="43"/>
        <v>0.46182400000000007</v>
      </c>
      <c r="R209" s="78" t="e">
        <f>+VLOOKUP(C209,'DISPONIBILIDAD DIARIA'!S$2:T$27,2,0)</f>
        <v>#N/A</v>
      </c>
      <c r="S209" s="79" t="e">
        <f t="shared" si="44"/>
        <v>#N/A</v>
      </c>
    </row>
    <row r="210" spans="1:19" ht="23.25" customHeight="1">
      <c r="A210" s="41">
        <v>208</v>
      </c>
      <c r="B210" s="41" t="str">
        <f t="shared" ref="B210:B223" si="45">CONCATENATE(C210,D210,E210)</f>
        <v>44477MODELOPROVINCIAL</v>
      </c>
      <c r="C210" s="42">
        <v>44477</v>
      </c>
      <c r="D210" s="41" t="s">
        <v>151</v>
      </c>
      <c r="E210" s="41" t="s">
        <v>33</v>
      </c>
      <c r="F210" s="43">
        <f ca="1">+VLOOKUP(B210,'DISPONIBILIDAD DIARIA'!A$2:N$9959,10,0)</f>
        <v>-6378.9020865000002</v>
      </c>
      <c r="G210" s="43"/>
      <c r="H210" s="26"/>
      <c r="I210" s="26" t="s">
        <v>151</v>
      </c>
      <c r="J210" s="111" t="s">
        <v>735</v>
      </c>
      <c r="K210" s="113">
        <v>24.46</v>
      </c>
      <c r="L210" s="20">
        <f t="shared" si="40"/>
        <v>0.48920000000000002</v>
      </c>
      <c r="M210" s="20">
        <f t="shared" si="41"/>
        <v>6.1150000000000003E-2</v>
      </c>
      <c r="N210" s="20">
        <f t="shared" si="42"/>
        <v>1.2230000000000001E-3</v>
      </c>
      <c r="O210" s="39"/>
      <c r="P210" s="21"/>
      <c r="Q210" s="77">
        <f t="shared" si="43"/>
        <v>0.55157299999999998</v>
      </c>
      <c r="R210" s="78" t="e">
        <f>+VLOOKUP(C210,'DISPONIBILIDAD DIARIA'!S$2:T$27,2,0)</f>
        <v>#N/A</v>
      </c>
      <c r="S210" s="79" t="e">
        <f t="shared" si="44"/>
        <v>#N/A</v>
      </c>
    </row>
    <row r="211" spans="1:19" ht="23.25" customHeight="1">
      <c r="A211" s="41">
        <v>209</v>
      </c>
      <c r="B211" s="41" t="str">
        <f t="shared" si="45"/>
        <v>44477MODELOPROVINCIAL</v>
      </c>
      <c r="C211" s="42">
        <v>44477</v>
      </c>
      <c r="D211" s="41" t="s">
        <v>151</v>
      </c>
      <c r="E211" s="41" t="s">
        <v>33</v>
      </c>
      <c r="F211" s="43">
        <f ca="1">+VLOOKUP(B211,'DISPONIBILIDAD DIARIA'!A$2:N$9959,10,0)</f>
        <v>-6378.9020865000002</v>
      </c>
      <c r="G211" s="43"/>
      <c r="H211" s="26" t="s">
        <v>736</v>
      </c>
      <c r="I211" s="44" t="s">
        <v>151</v>
      </c>
      <c r="J211" s="111" t="s">
        <v>535</v>
      </c>
      <c r="K211" s="113">
        <v>213.48</v>
      </c>
      <c r="L211" s="20">
        <f t="shared" si="40"/>
        <v>4.2695999999999996</v>
      </c>
      <c r="M211" s="20">
        <f t="shared" si="41"/>
        <v>0.53369999999999995</v>
      </c>
      <c r="N211" s="20">
        <f t="shared" si="42"/>
        <v>1.0673999999999999E-2</v>
      </c>
      <c r="O211" s="39"/>
      <c r="P211" s="21"/>
      <c r="Q211" s="77">
        <f t="shared" si="43"/>
        <v>4.8139739999999991</v>
      </c>
      <c r="R211" s="78" t="e">
        <f>+VLOOKUP(C211,'DISPONIBILIDAD DIARIA'!S$2:T$27,2,0)</f>
        <v>#N/A</v>
      </c>
      <c r="S211" s="79" t="e">
        <f t="shared" si="44"/>
        <v>#N/A</v>
      </c>
    </row>
    <row r="212" spans="1:19" ht="23.25" customHeight="1">
      <c r="A212" s="41">
        <v>210</v>
      </c>
      <c r="B212" s="41" t="str">
        <f t="shared" si="45"/>
        <v>44477MODELOPROVINCIAL</v>
      </c>
      <c r="C212" s="42">
        <v>44477</v>
      </c>
      <c r="D212" s="41" t="s">
        <v>151</v>
      </c>
      <c r="E212" s="41" t="s">
        <v>33</v>
      </c>
      <c r="F212" s="43">
        <f ca="1">+VLOOKUP(B212,'DISPONIBILIDAD DIARIA'!A$2:N$9959,10,0)</f>
        <v>-6378.9020865000002</v>
      </c>
      <c r="G212" s="43"/>
      <c r="H212" s="26" t="s">
        <v>737</v>
      </c>
      <c r="I212" s="44" t="s">
        <v>151</v>
      </c>
      <c r="J212" s="110" t="s">
        <v>524</v>
      </c>
      <c r="K212" s="113">
        <v>52.9</v>
      </c>
      <c r="L212" s="20">
        <f t="shared" si="40"/>
        <v>1.0580000000000001</v>
      </c>
      <c r="M212" s="20">
        <f t="shared" si="41"/>
        <v>0.13225000000000001</v>
      </c>
      <c r="N212" s="20">
        <f t="shared" si="42"/>
        <v>2.6450000000000002E-3</v>
      </c>
      <c r="O212" s="39"/>
      <c r="P212" s="21"/>
      <c r="Q212" s="77">
        <f t="shared" si="43"/>
        <v>1.192895</v>
      </c>
      <c r="R212" s="78" t="e">
        <f>+VLOOKUP(C212,'DISPONIBILIDAD DIARIA'!S$2:T$27,2,0)</f>
        <v>#N/A</v>
      </c>
      <c r="S212" s="79" t="e">
        <f t="shared" si="44"/>
        <v>#N/A</v>
      </c>
    </row>
    <row r="213" spans="1:19" ht="23.25" customHeight="1">
      <c r="A213" s="41">
        <v>211</v>
      </c>
      <c r="B213" s="41" t="str">
        <f t="shared" si="45"/>
        <v>44477MODELOPROVINCIAL</v>
      </c>
      <c r="C213" s="42">
        <v>44477</v>
      </c>
      <c r="D213" s="41" t="s">
        <v>151</v>
      </c>
      <c r="E213" s="41" t="s">
        <v>33</v>
      </c>
      <c r="F213" s="43">
        <f ca="1">+VLOOKUP(B213,'DISPONIBILIDAD DIARIA'!A$2:N$9959,10,0)</f>
        <v>-6378.9020865000002</v>
      </c>
      <c r="G213" s="43"/>
      <c r="H213" s="26" t="s">
        <v>719</v>
      </c>
      <c r="I213" s="44" t="s">
        <v>30</v>
      </c>
      <c r="J213" s="110" t="s">
        <v>524</v>
      </c>
      <c r="K213" s="113">
        <v>24.06</v>
      </c>
      <c r="L213" s="20">
        <f t="shared" si="40"/>
        <v>0.48119999999999996</v>
      </c>
      <c r="M213" s="20">
        <f t="shared" si="41"/>
        <v>6.0149999999999995E-2</v>
      </c>
      <c r="N213" s="20">
        <f t="shared" si="42"/>
        <v>1.2029999999999999E-3</v>
      </c>
      <c r="O213" s="39"/>
      <c r="P213" s="21"/>
      <c r="Q213" s="77">
        <f t="shared" si="43"/>
        <v>0.54255299999999995</v>
      </c>
      <c r="R213" s="78" t="e">
        <f>+VLOOKUP(C213,'DISPONIBILIDAD DIARIA'!S$2:T$27,2,0)</f>
        <v>#N/A</v>
      </c>
      <c r="S213" s="79" t="e">
        <f t="shared" si="44"/>
        <v>#N/A</v>
      </c>
    </row>
    <row r="214" spans="1:19" ht="23.25" customHeight="1">
      <c r="A214" s="41">
        <v>212</v>
      </c>
      <c r="B214" s="41" t="str">
        <f t="shared" si="45"/>
        <v>44477SAN ANTONIOPROVINCIAL</v>
      </c>
      <c r="C214" s="42">
        <v>44477</v>
      </c>
      <c r="D214" s="41" t="s">
        <v>42</v>
      </c>
      <c r="E214" s="41" t="s">
        <v>33</v>
      </c>
      <c r="F214" s="43">
        <f ca="1">+VLOOKUP(B214,'DISPONIBILIDAD DIARIA'!A$2:N$9959,10,0)</f>
        <v>-4265.976345</v>
      </c>
      <c r="G214" s="43"/>
      <c r="H214" s="26" t="s">
        <v>738</v>
      </c>
      <c r="I214" s="44" t="s">
        <v>42</v>
      </c>
      <c r="J214" s="110" t="s">
        <v>358</v>
      </c>
      <c r="K214" s="113">
        <v>593.88</v>
      </c>
      <c r="L214" s="20">
        <f t="shared" si="40"/>
        <v>11.877599999999999</v>
      </c>
      <c r="M214" s="20">
        <f t="shared" si="41"/>
        <v>1.4846999999999999</v>
      </c>
      <c r="N214" s="20">
        <f t="shared" si="42"/>
        <v>2.9693999999999998E-2</v>
      </c>
      <c r="O214" s="39"/>
      <c r="P214" s="21"/>
      <c r="Q214" s="77">
        <f t="shared" si="43"/>
        <v>13.391993999999999</v>
      </c>
      <c r="R214" s="78" t="e">
        <f>+VLOOKUP(C214,'DISPONIBILIDAD DIARIA'!S$2:T$27,2,0)</f>
        <v>#N/A</v>
      </c>
      <c r="S214" s="79" t="e">
        <f t="shared" si="44"/>
        <v>#N/A</v>
      </c>
    </row>
    <row r="215" spans="1:19" ht="23.25" customHeight="1">
      <c r="A215" s="41">
        <v>213</v>
      </c>
      <c r="B215" s="41" t="str">
        <f t="shared" si="45"/>
        <v>44477SAN ANTONIOPROVINCIAL</v>
      </c>
      <c r="C215" s="42">
        <v>44477</v>
      </c>
      <c r="D215" s="41" t="s">
        <v>42</v>
      </c>
      <c r="E215" s="41" t="s">
        <v>33</v>
      </c>
      <c r="F215" s="43">
        <f ca="1">+VLOOKUP(B215,'DISPONIBILIDAD DIARIA'!A$2:N$9959,10,0)</f>
        <v>-4265.976345</v>
      </c>
      <c r="G215" s="43"/>
      <c r="H215" s="26" t="s">
        <v>739</v>
      </c>
      <c r="I215" s="44" t="s">
        <v>42</v>
      </c>
      <c r="J215" s="108" t="s">
        <v>524</v>
      </c>
      <c r="K215" s="113">
        <v>70.28</v>
      </c>
      <c r="L215" s="20">
        <f t="shared" si="40"/>
        <v>1.4056</v>
      </c>
      <c r="M215" s="20">
        <f t="shared" si="41"/>
        <v>0.1757</v>
      </c>
      <c r="N215" s="20">
        <f t="shared" si="42"/>
        <v>3.5139999999999998E-3</v>
      </c>
      <c r="O215" s="39"/>
      <c r="P215" s="21"/>
      <c r="Q215" s="77">
        <f t="shared" si="43"/>
        <v>1.5848139999999999</v>
      </c>
      <c r="R215" s="78" t="e">
        <f>+VLOOKUP(C215,'DISPONIBILIDAD DIARIA'!S$2:T$27,2,0)</f>
        <v>#N/A</v>
      </c>
      <c r="S215" s="79" t="e">
        <f t="shared" si="44"/>
        <v>#N/A</v>
      </c>
    </row>
    <row r="216" spans="1:19" ht="23.25" customHeight="1">
      <c r="A216" s="41">
        <v>214</v>
      </c>
      <c r="B216" s="41" t="str">
        <f t="shared" si="45"/>
        <v>44477SAN ANTONIOPROVINCIAL</v>
      </c>
      <c r="C216" s="42">
        <v>44477</v>
      </c>
      <c r="D216" s="41" t="s">
        <v>42</v>
      </c>
      <c r="E216" s="41" t="s">
        <v>33</v>
      </c>
      <c r="F216" s="43">
        <f ca="1">+VLOOKUP(B216,'DISPONIBILIDAD DIARIA'!A$2:N$9959,10,0)</f>
        <v>-4265.976345</v>
      </c>
      <c r="G216" s="43"/>
      <c r="H216" s="26" t="s">
        <v>740</v>
      </c>
      <c r="I216" s="44" t="s">
        <v>42</v>
      </c>
      <c r="J216" s="111" t="s">
        <v>524</v>
      </c>
      <c r="K216" s="113">
        <v>66.59</v>
      </c>
      <c r="L216" s="20">
        <f t="shared" si="40"/>
        <v>1.3318000000000001</v>
      </c>
      <c r="M216" s="20">
        <f t="shared" si="41"/>
        <v>0.16647500000000001</v>
      </c>
      <c r="N216" s="20">
        <f t="shared" si="42"/>
        <v>3.3295000000000004E-3</v>
      </c>
      <c r="O216" s="39"/>
      <c r="P216" s="21"/>
      <c r="Q216" s="77">
        <f t="shared" si="43"/>
        <v>1.5016045</v>
      </c>
      <c r="R216" s="78" t="e">
        <f>+VLOOKUP(C216,'DISPONIBILIDAD DIARIA'!S$2:T$27,2,0)</f>
        <v>#N/A</v>
      </c>
      <c r="S216" s="79" t="e">
        <f t="shared" si="44"/>
        <v>#N/A</v>
      </c>
    </row>
    <row r="217" spans="1:19" ht="23.25" customHeight="1">
      <c r="A217" s="41">
        <v>215</v>
      </c>
      <c r="B217" s="41" t="str">
        <f t="shared" si="45"/>
        <v>44477SAN ANTONIOPROVINCIAL</v>
      </c>
      <c r="C217" s="42">
        <v>44477</v>
      </c>
      <c r="D217" s="41" t="s">
        <v>42</v>
      </c>
      <c r="E217" s="41" t="s">
        <v>33</v>
      </c>
      <c r="F217" s="43">
        <f ca="1">+VLOOKUP(B217,'DISPONIBILIDAD DIARIA'!A$2:N$9959,10,0)</f>
        <v>-4265.976345</v>
      </c>
      <c r="G217" s="43"/>
      <c r="H217" s="26" t="s">
        <v>705</v>
      </c>
      <c r="I217" s="44" t="s">
        <v>42</v>
      </c>
      <c r="J217" s="111" t="s">
        <v>706</v>
      </c>
      <c r="K217" s="113">
        <v>2086.46</v>
      </c>
      <c r="L217" s="20">
        <f t="shared" si="40"/>
        <v>41.729199999999999</v>
      </c>
      <c r="M217" s="20">
        <f t="shared" si="41"/>
        <v>5.2161499999999998</v>
      </c>
      <c r="N217" s="20">
        <f t="shared" si="42"/>
        <v>0.104323</v>
      </c>
      <c r="O217" s="39"/>
      <c r="P217" s="21"/>
      <c r="Q217" s="77">
        <f t="shared" si="43"/>
        <v>47.049672999999999</v>
      </c>
      <c r="R217" s="78" t="e">
        <f>+VLOOKUP(C217,'DISPONIBILIDAD DIARIA'!S$2:T$27,2,0)</f>
        <v>#N/A</v>
      </c>
      <c r="S217" s="79" t="e">
        <f t="shared" si="44"/>
        <v>#N/A</v>
      </c>
    </row>
    <row r="218" spans="1:19" ht="23.25" customHeight="1">
      <c r="A218" s="41">
        <v>216</v>
      </c>
      <c r="B218" s="41" t="str">
        <f t="shared" si="45"/>
        <v>44477SAN ANTONIOPROVINCIAL</v>
      </c>
      <c r="C218" s="42">
        <v>44477</v>
      </c>
      <c r="D218" s="41" t="s">
        <v>42</v>
      </c>
      <c r="E218" s="41" t="s">
        <v>33</v>
      </c>
      <c r="F218" s="43">
        <f ca="1">+VLOOKUP(B218,'DISPONIBILIDAD DIARIA'!A$2:N$9959,10,0)</f>
        <v>-4265.976345</v>
      </c>
      <c r="G218" s="75"/>
      <c r="H218" s="26" t="s">
        <v>741</v>
      </c>
      <c r="I218" s="44" t="s">
        <v>42</v>
      </c>
      <c r="J218" s="111" t="s">
        <v>585</v>
      </c>
      <c r="K218" s="113">
        <v>1065.5999999999999</v>
      </c>
      <c r="L218" s="20">
        <f t="shared" si="40"/>
        <v>21.311999999999998</v>
      </c>
      <c r="M218" s="20">
        <f t="shared" si="41"/>
        <v>2.6639999999999997</v>
      </c>
      <c r="N218" s="20">
        <f t="shared" si="42"/>
        <v>5.3279999999999994E-2</v>
      </c>
      <c r="O218" s="39"/>
      <c r="P218" s="21"/>
      <c r="Q218" s="77">
        <f t="shared" si="43"/>
        <v>24.02928</v>
      </c>
      <c r="R218" s="78" t="e">
        <f>+VLOOKUP(C218,'DISPONIBILIDAD DIARIA'!S$2:T$27,2,0)</f>
        <v>#N/A</v>
      </c>
      <c r="S218" s="79" t="e">
        <f t="shared" si="44"/>
        <v>#N/A</v>
      </c>
    </row>
    <row r="219" spans="1:19" ht="23.25" customHeight="1">
      <c r="A219" s="41">
        <v>217</v>
      </c>
      <c r="B219" s="41" t="str">
        <f t="shared" si="45"/>
        <v>44477EXQUISITESESPROVINCIAL</v>
      </c>
      <c r="C219" s="42">
        <v>44477</v>
      </c>
      <c r="D219" s="41" t="s">
        <v>442</v>
      </c>
      <c r="E219" s="41" t="s">
        <v>33</v>
      </c>
      <c r="F219" s="43" t="e">
        <f>+VLOOKUP(B219,'DISPONIBILIDAD DIARIA'!A$2:N$9959,10,0)</f>
        <v>#N/A</v>
      </c>
      <c r="G219" s="43"/>
      <c r="H219" s="26" t="s">
        <v>720</v>
      </c>
      <c r="I219" s="44" t="s">
        <v>30</v>
      </c>
      <c r="J219" s="110" t="s">
        <v>554</v>
      </c>
      <c r="K219" s="113">
        <v>44.66</v>
      </c>
      <c r="L219" s="20">
        <f t="shared" si="40"/>
        <v>0.89319999999999999</v>
      </c>
      <c r="M219" s="20">
        <f t="shared" si="41"/>
        <v>0.11165</v>
      </c>
      <c r="N219" s="20">
        <f t="shared" si="42"/>
        <v>2.2330000000000002E-3</v>
      </c>
      <c r="O219" s="39"/>
      <c r="P219" s="21"/>
      <c r="Q219" s="77">
        <f t="shared" si="43"/>
        <v>1.007083</v>
      </c>
      <c r="R219" s="78" t="e">
        <f>+VLOOKUP(C219,'DISPONIBILIDAD DIARIA'!S$2:T$27,2,0)</f>
        <v>#N/A</v>
      </c>
      <c r="S219" s="79" t="e">
        <f t="shared" si="44"/>
        <v>#N/A</v>
      </c>
    </row>
    <row r="220" spans="1:19" ht="23.25" customHeight="1">
      <c r="A220" s="41">
        <v>218</v>
      </c>
      <c r="B220" s="41" t="str">
        <f t="shared" si="45"/>
        <v>44477EXQUISITESESPROVINCIAL</v>
      </c>
      <c r="C220" s="42">
        <v>44477</v>
      </c>
      <c r="D220" s="41" t="s">
        <v>442</v>
      </c>
      <c r="E220" s="41" t="s">
        <v>33</v>
      </c>
      <c r="F220" s="43" t="e">
        <f>+VLOOKUP(B220,'DISPONIBILIDAD DIARIA'!A$2:N$9959,10,0)</f>
        <v>#N/A</v>
      </c>
      <c r="G220" s="43"/>
      <c r="H220" s="26" t="s">
        <v>723</v>
      </c>
      <c r="I220" s="26" t="s">
        <v>30</v>
      </c>
      <c r="J220" s="110" t="s">
        <v>598</v>
      </c>
      <c r="K220" s="113">
        <v>130.41</v>
      </c>
      <c r="L220" s="20">
        <f t="shared" si="40"/>
        <v>2.6082000000000001</v>
      </c>
      <c r="M220" s="20">
        <f t="shared" si="41"/>
        <v>0.32602500000000001</v>
      </c>
      <c r="N220" s="20">
        <f t="shared" si="42"/>
        <v>6.5205000000000003E-3</v>
      </c>
      <c r="O220" s="39"/>
      <c r="P220" s="21"/>
      <c r="Q220" s="77">
        <f t="shared" si="43"/>
        <v>2.9407455000000002</v>
      </c>
      <c r="R220" s="78" t="e">
        <f>+VLOOKUP(C220,'DISPONIBILIDAD DIARIA'!S$2:T$27,2,0)</f>
        <v>#N/A</v>
      </c>
      <c r="S220" s="79" t="e">
        <f t="shared" si="44"/>
        <v>#N/A</v>
      </c>
    </row>
    <row r="221" spans="1:19" ht="23.25" customHeight="1">
      <c r="A221" s="41">
        <v>219</v>
      </c>
      <c r="B221" s="41" t="str">
        <f t="shared" si="45"/>
        <v>44477EXQUISITESESPROVINCIAL</v>
      </c>
      <c r="C221" s="42">
        <v>44477</v>
      </c>
      <c r="D221" s="41" t="s">
        <v>442</v>
      </c>
      <c r="E221" s="41" t="s">
        <v>33</v>
      </c>
      <c r="F221" s="43" t="e">
        <f>+VLOOKUP(B221,'DISPONIBILIDAD DIARIA'!A$2:N$9959,10,0)</f>
        <v>#N/A</v>
      </c>
      <c r="G221" s="43"/>
      <c r="H221" s="26" t="s">
        <v>717</v>
      </c>
      <c r="I221" s="26" t="s">
        <v>30</v>
      </c>
      <c r="J221" s="110" t="s">
        <v>742</v>
      </c>
      <c r="K221" s="113">
        <v>372.67</v>
      </c>
      <c r="L221" s="20">
        <f t="shared" si="40"/>
        <v>7.4534000000000002</v>
      </c>
      <c r="M221" s="20">
        <f t="shared" si="41"/>
        <v>0.93167500000000003</v>
      </c>
      <c r="N221" s="20">
        <f t="shared" si="42"/>
        <v>1.8633500000000001E-2</v>
      </c>
      <c r="O221" s="39"/>
      <c r="P221" s="21"/>
      <c r="Q221" s="77">
        <f t="shared" si="43"/>
        <v>8.4037085000000005</v>
      </c>
      <c r="R221" s="78" t="e">
        <f>+VLOOKUP(C221,'DISPONIBILIDAD DIARIA'!S$2:T$27,2,0)</f>
        <v>#N/A</v>
      </c>
      <c r="S221" s="79" t="e">
        <f t="shared" si="44"/>
        <v>#N/A</v>
      </c>
    </row>
    <row r="222" spans="1:19" ht="23.25" customHeight="1">
      <c r="A222" s="41">
        <v>220</v>
      </c>
      <c r="B222" s="41" t="str">
        <f t="shared" si="45"/>
        <v>44477EXPRESSPROVINCIAL</v>
      </c>
      <c r="C222" s="42">
        <v>44477</v>
      </c>
      <c r="D222" s="41" t="s">
        <v>31</v>
      </c>
      <c r="E222" s="41" t="s">
        <v>33</v>
      </c>
      <c r="F222" s="43">
        <f ca="1">+VLOOKUP(B222,'DISPONIBILIDAD DIARIA'!A$2:N$9959,10,0)</f>
        <v>-33771.247575000001</v>
      </c>
      <c r="G222" s="43"/>
      <c r="H222" s="26" t="s">
        <v>743</v>
      </c>
      <c r="I222" s="26" t="s">
        <v>479</v>
      </c>
      <c r="J222" s="110" t="s">
        <v>605</v>
      </c>
      <c r="K222" s="113">
        <v>59.33</v>
      </c>
      <c r="L222" s="20">
        <f t="shared" si="40"/>
        <v>1.1866000000000001</v>
      </c>
      <c r="M222" s="20">
        <f t="shared" si="41"/>
        <v>0.14832500000000001</v>
      </c>
      <c r="N222" s="20">
        <f t="shared" si="42"/>
        <v>2.9665000000000004E-3</v>
      </c>
      <c r="O222" s="39"/>
      <c r="P222" s="21"/>
      <c r="Q222" s="77">
        <f t="shared" si="43"/>
        <v>1.3378915000000002</v>
      </c>
      <c r="R222" s="78" t="e">
        <f>+VLOOKUP(C222,'DISPONIBILIDAD DIARIA'!S$2:T$27,2,0)</f>
        <v>#N/A</v>
      </c>
      <c r="S222" s="79" t="e">
        <f t="shared" si="44"/>
        <v>#N/A</v>
      </c>
    </row>
    <row r="223" spans="1:19" ht="23.25" customHeight="1">
      <c r="A223" s="41">
        <v>221</v>
      </c>
      <c r="B223" s="41" t="str">
        <f t="shared" si="45"/>
        <v>44477EXPRESSPROVINCIAL</v>
      </c>
      <c r="C223" s="42">
        <v>44477</v>
      </c>
      <c r="D223" s="41" t="s">
        <v>31</v>
      </c>
      <c r="E223" s="41" t="s">
        <v>33</v>
      </c>
      <c r="F223" s="43">
        <f ca="1">+VLOOKUP(B223,'DISPONIBILIDAD DIARIA'!A$2:N$9959,10,0)</f>
        <v>-33771.247575000001</v>
      </c>
      <c r="G223" s="43"/>
      <c r="H223" s="26" t="s">
        <v>744</v>
      </c>
      <c r="I223" s="26" t="s">
        <v>31</v>
      </c>
      <c r="J223" s="110" t="s">
        <v>45</v>
      </c>
      <c r="K223" s="113">
        <v>751.29</v>
      </c>
      <c r="L223" s="20">
        <f t="shared" si="40"/>
        <v>15.0258</v>
      </c>
      <c r="M223" s="20">
        <f t="shared" ref="M223" si="46">IF(E223="PROVINCIAL",L223*12.5%,0)</f>
        <v>1.878225</v>
      </c>
      <c r="N223" s="20">
        <f t="shared" si="42"/>
        <v>3.7564500000000001E-2</v>
      </c>
      <c r="O223" s="39"/>
      <c r="P223" s="21"/>
      <c r="Q223" s="77">
        <f t="shared" ref="Q223" si="47">L223+M223+N223</f>
        <v>16.941589499999999</v>
      </c>
      <c r="R223" s="78" t="e">
        <f>+VLOOKUP(C223,'DISPONIBILIDAD DIARIA'!S$2:T$27,2,0)</f>
        <v>#N/A</v>
      </c>
      <c r="S223" s="79" t="e">
        <f t="shared" si="44"/>
        <v>#N/A</v>
      </c>
    </row>
    <row r="224" spans="1:19" ht="23.25" customHeight="1">
      <c r="A224" s="41">
        <v>222</v>
      </c>
      <c r="B224" s="41" t="str">
        <f t="shared" ref="B224" si="48">CONCATENATE(C224,D224,E224)</f>
        <v>44477EXPRESSPROVINCIAL</v>
      </c>
      <c r="C224" s="42">
        <v>44477</v>
      </c>
      <c r="D224" s="41" t="s">
        <v>31</v>
      </c>
      <c r="E224" s="41" t="s">
        <v>33</v>
      </c>
      <c r="F224" s="43">
        <f ca="1">+VLOOKUP(B224,'DISPONIBILIDAD DIARIA'!A$2:N$9959,10,0)</f>
        <v>-33771.247575000001</v>
      </c>
      <c r="G224" s="43"/>
      <c r="H224" s="26" t="s">
        <v>745</v>
      </c>
      <c r="I224" s="26" t="s">
        <v>479</v>
      </c>
      <c r="J224" s="110" t="s">
        <v>606</v>
      </c>
      <c r="K224" s="113">
        <v>256.52999999999997</v>
      </c>
      <c r="L224" s="20">
        <f t="shared" si="40"/>
        <v>5.1305999999999994</v>
      </c>
      <c r="M224" s="20">
        <f t="shared" ref="M224" si="49">IF(E224="PROVINCIAL",L224*12.5%,0)</f>
        <v>0.64132499999999992</v>
      </c>
      <c r="N224" s="20">
        <f t="shared" ref="N224" si="50">+M224*2%</f>
        <v>1.2826499999999999E-2</v>
      </c>
      <c r="O224" s="39"/>
      <c r="P224" s="21"/>
      <c r="Q224" s="77">
        <f t="shared" ref="Q224" si="51">L224+M224+N224</f>
        <v>5.7847514999999996</v>
      </c>
      <c r="R224" s="78" t="e">
        <f>+VLOOKUP(C224,'DISPONIBILIDAD DIARIA'!S$2:T$27,2,0)</f>
        <v>#N/A</v>
      </c>
      <c r="S224" s="79" t="e">
        <f t="shared" ref="S224" si="52">+Q224/R224</f>
        <v>#N/A</v>
      </c>
    </row>
    <row r="225" spans="1:19" ht="23.25" customHeight="1">
      <c r="A225" s="41">
        <v>223</v>
      </c>
      <c r="B225" s="41" t="str">
        <f t="shared" ref="B225:B263" si="53">CONCATENATE(C225,D225,E225)</f>
        <v>44477EXPRESSPROVINCIAL</v>
      </c>
      <c r="C225" s="42">
        <v>44477</v>
      </c>
      <c r="D225" s="41" t="s">
        <v>31</v>
      </c>
      <c r="E225" s="41" t="s">
        <v>33</v>
      </c>
      <c r="F225" s="43">
        <f ca="1">+VLOOKUP(B225,'DISPONIBILIDAD DIARIA'!A$2:N$9959,10,0)</f>
        <v>-33771.247575000001</v>
      </c>
      <c r="G225" s="43"/>
      <c r="H225" s="26" t="s">
        <v>746</v>
      </c>
      <c r="I225" s="26" t="s">
        <v>479</v>
      </c>
      <c r="J225" s="110" t="s">
        <v>606</v>
      </c>
      <c r="K225" s="113">
        <v>161.31</v>
      </c>
      <c r="L225" s="20">
        <f t="shared" si="40"/>
        <v>3.2262</v>
      </c>
      <c r="M225" s="20">
        <f t="shared" ref="M225:M287" si="54">IF(E225="PROVINCIAL",L225*12.5%,0)</f>
        <v>0.40327499999999999</v>
      </c>
      <c r="N225" s="20">
        <f t="shared" ref="N225:N256" si="55">+M225*2%</f>
        <v>8.0654999999999998E-3</v>
      </c>
      <c r="O225" s="39"/>
      <c r="P225" s="21"/>
      <c r="Q225" s="77">
        <f t="shared" ref="Q225:Q269" si="56">L225+M225+N225</f>
        <v>3.6375404999999996</v>
      </c>
      <c r="R225" s="78" t="e">
        <f>+VLOOKUP(C225,'DISPONIBILIDAD DIARIA'!S$2:T$27,2,0)</f>
        <v>#N/A</v>
      </c>
      <c r="S225" s="79" t="e">
        <f t="shared" ref="S225:S256" si="57">+Q225/R225</f>
        <v>#N/A</v>
      </c>
    </row>
    <row r="226" spans="1:19" ht="23.25" customHeight="1">
      <c r="A226" s="41">
        <v>224</v>
      </c>
      <c r="B226" s="41" t="str">
        <f t="shared" si="53"/>
        <v>44477EXPRESSPROVINCIAL</v>
      </c>
      <c r="C226" s="42">
        <v>44477</v>
      </c>
      <c r="D226" s="41" t="s">
        <v>31</v>
      </c>
      <c r="E226" s="41" t="s">
        <v>33</v>
      </c>
      <c r="F226" s="43">
        <f ca="1">+VLOOKUP(B226,'DISPONIBILIDAD DIARIA'!A$2:N$9959,10,0)</f>
        <v>-33771.247575000001</v>
      </c>
      <c r="G226" s="43"/>
      <c r="H226" s="26" t="s">
        <v>747</v>
      </c>
      <c r="I226" s="26" t="s">
        <v>31</v>
      </c>
      <c r="J226" s="110" t="s">
        <v>505</v>
      </c>
      <c r="K226" s="113">
        <v>166.58</v>
      </c>
      <c r="L226" s="20">
        <f t="shared" si="40"/>
        <v>3.3316000000000003</v>
      </c>
      <c r="M226" s="20">
        <f t="shared" si="54"/>
        <v>0.41645000000000004</v>
      </c>
      <c r="N226" s="20">
        <f t="shared" si="55"/>
        <v>8.3290000000000013E-3</v>
      </c>
      <c r="O226" s="39"/>
      <c r="P226" s="21"/>
      <c r="Q226" s="77">
        <f t="shared" si="56"/>
        <v>3.7563790000000004</v>
      </c>
      <c r="R226" s="78" t="e">
        <f>+VLOOKUP(C226,'DISPONIBILIDAD DIARIA'!S$2:T$27,2,0)</f>
        <v>#N/A</v>
      </c>
      <c r="S226" s="79" t="e">
        <f t="shared" si="57"/>
        <v>#N/A</v>
      </c>
    </row>
    <row r="227" spans="1:19" ht="23.25" customHeight="1">
      <c r="A227" s="41">
        <v>225</v>
      </c>
      <c r="B227" s="41" t="str">
        <f t="shared" si="53"/>
        <v>44477EXPRESSPROVINCIAL</v>
      </c>
      <c r="C227" s="42">
        <v>44477</v>
      </c>
      <c r="D227" s="41" t="s">
        <v>31</v>
      </c>
      <c r="E227" s="41" t="s">
        <v>33</v>
      </c>
      <c r="F227" s="43">
        <f ca="1">+VLOOKUP(B227,'DISPONIBILIDAD DIARIA'!A$2:N$9959,10,0)</f>
        <v>-33771.247575000001</v>
      </c>
      <c r="G227" s="43"/>
      <c r="H227" s="26"/>
      <c r="I227" s="26" t="s">
        <v>31</v>
      </c>
      <c r="J227" s="111" t="s">
        <v>748</v>
      </c>
      <c r="K227" s="113">
        <v>9.5399999999999991</v>
      </c>
      <c r="L227" s="20">
        <f t="shared" si="40"/>
        <v>0.1908</v>
      </c>
      <c r="M227" s="20">
        <f t="shared" si="54"/>
        <v>2.385E-2</v>
      </c>
      <c r="N227" s="20">
        <f t="shared" si="55"/>
        <v>4.7699999999999999E-4</v>
      </c>
      <c r="O227" s="39"/>
      <c r="P227" s="21"/>
      <c r="Q227" s="77">
        <f t="shared" si="56"/>
        <v>0.21512700000000001</v>
      </c>
      <c r="R227" s="78" t="e">
        <f>+VLOOKUP(C227,'DISPONIBILIDAD DIARIA'!S$2:T$27,2,0)</f>
        <v>#N/A</v>
      </c>
      <c r="S227" s="79" t="e">
        <f t="shared" si="57"/>
        <v>#N/A</v>
      </c>
    </row>
    <row r="228" spans="1:19" ht="23.25" customHeight="1">
      <c r="A228" s="41">
        <v>226</v>
      </c>
      <c r="B228" s="41" t="str">
        <f t="shared" si="53"/>
        <v>44477EXPRESSPROVINCIAL</v>
      </c>
      <c r="C228" s="42">
        <v>44477</v>
      </c>
      <c r="D228" s="41" t="s">
        <v>31</v>
      </c>
      <c r="E228" s="41" t="s">
        <v>33</v>
      </c>
      <c r="F228" s="43">
        <f ca="1">+VLOOKUP(B228,'DISPONIBILIDAD DIARIA'!A$2:N$9959,10,0)</f>
        <v>-33771.247575000001</v>
      </c>
      <c r="G228" s="43"/>
      <c r="H228" s="26"/>
      <c r="I228" s="26" t="s">
        <v>31</v>
      </c>
      <c r="J228" s="108" t="s">
        <v>749</v>
      </c>
      <c r="K228" s="113">
        <v>17900</v>
      </c>
      <c r="L228" s="20">
        <f t="shared" si="40"/>
        <v>358</v>
      </c>
      <c r="M228" s="20">
        <f t="shared" si="54"/>
        <v>44.75</v>
      </c>
      <c r="N228" s="20">
        <f t="shared" si="55"/>
        <v>0.89500000000000002</v>
      </c>
      <c r="O228" s="39"/>
      <c r="P228" s="21"/>
      <c r="Q228" s="77">
        <f t="shared" si="56"/>
        <v>403.64499999999998</v>
      </c>
      <c r="R228" s="78" t="e">
        <f>+VLOOKUP(C228,'DISPONIBILIDAD DIARIA'!S$2:T$27,2,0)</f>
        <v>#N/A</v>
      </c>
      <c r="S228" s="79" t="e">
        <f t="shared" si="57"/>
        <v>#N/A</v>
      </c>
    </row>
    <row r="229" spans="1:19" ht="23.25" customHeight="1">
      <c r="A229" s="41">
        <v>227</v>
      </c>
      <c r="B229" s="41" t="str">
        <f t="shared" si="53"/>
        <v>44477EXPRESSPROVINCIAL</v>
      </c>
      <c r="C229" s="42">
        <v>44477</v>
      </c>
      <c r="D229" s="41" t="s">
        <v>31</v>
      </c>
      <c r="E229" s="41" t="s">
        <v>33</v>
      </c>
      <c r="F229" s="43">
        <f ca="1">+VLOOKUP(B229,'DISPONIBILIDAD DIARIA'!A$2:N$9959,10,0)</f>
        <v>-33771.247575000001</v>
      </c>
      <c r="G229" s="43"/>
      <c r="H229" s="26" t="s">
        <v>750</v>
      </c>
      <c r="I229" s="26" t="s">
        <v>31</v>
      </c>
      <c r="J229" s="108" t="s">
        <v>751</v>
      </c>
      <c r="K229" s="113">
        <v>815.46</v>
      </c>
      <c r="L229" s="20">
        <f t="shared" si="40"/>
        <v>16.309200000000001</v>
      </c>
      <c r="M229" s="20">
        <f t="shared" si="54"/>
        <v>2.0386500000000001</v>
      </c>
      <c r="N229" s="20">
        <f t="shared" si="55"/>
        <v>4.0773000000000004E-2</v>
      </c>
      <c r="O229" s="39"/>
      <c r="P229" s="21"/>
      <c r="Q229" s="77">
        <f t="shared" si="56"/>
        <v>18.388623000000003</v>
      </c>
      <c r="R229" s="78" t="e">
        <f>+VLOOKUP(C229,'DISPONIBILIDAD DIARIA'!S$2:T$27,2,0)</f>
        <v>#N/A</v>
      </c>
      <c r="S229" s="79" t="e">
        <f t="shared" si="57"/>
        <v>#N/A</v>
      </c>
    </row>
    <row r="230" spans="1:19" ht="23.25" customHeight="1">
      <c r="A230" s="41">
        <v>228</v>
      </c>
      <c r="B230" s="41" t="str">
        <f t="shared" si="53"/>
        <v>44477EXPRESSPROVINCIAL</v>
      </c>
      <c r="C230" s="42">
        <v>44477</v>
      </c>
      <c r="D230" s="41" t="s">
        <v>31</v>
      </c>
      <c r="E230" s="41" t="s">
        <v>33</v>
      </c>
      <c r="F230" s="43">
        <f ca="1">+VLOOKUP(B230,'DISPONIBILIDAD DIARIA'!A$2:N$9959,10,0)</f>
        <v>-33771.247575000001</v>
      </c>
      <c r="G230" s="43"/>
      <c r="H230" s="26"/>
      <c r="I230" s="26" t="s">
        <v>31</v>
      </c>
      <c r="J230" s="111" t="s">
        <v>752</v>
      </c>
      <c r="K230" s="113">
        <v>5.0999999999999996</v>
      </c>
      <c r="L230" s="20">
        <f t="shared" si="40"/>
        <v>0.10199999999999999</v>
      </c>
      <c r="M230" s="20">
        <f t="shared" si="54"/>
        <v>1.2749999999999999E-2</v>
      </c>
      <c r="N230" s="20">
        <f t="shared" si="55"/>
        <v>2.5499999999999996E-4</v>
      </c>
      <c r="O230" s="39"/>
      <c r="P230" s="21"/>
      <c r="Q230" s="77">
        <f t="shared" si="56"/>
        <v>0.115005</v>
      </c>
      <c r="R230" s="78" t="e">
        <f>+VLOOKUP(C230,'DISPONIBILIDAD DIARIA'!S$2:T$27,2,0)</f>
        <v>#N/A</v>
      </c>
      <c r="S230" s="79" t="e">
        <f t="shared" si="57"/>
        <v>#N/A</v>
      </c>
    </row>
    <row r="231" spans="1:19" ht="23.25" customHeight="1">
      <c r="A231" s="41">
        <v>229</v>
      </c>
      <c r="B231" s="41" t="str">
        <f t="shared" si="53"/>
        <v>44480EXPRESSPROVINCIAL</v>
      </c>
      <c r="C231" s="42">
        <v>44480</v>
      </c>
      <c r="D231" s="41" t="s">
        <v>31</v>
      </c>
      <c r="E231" s="41" t="s">
        <v>33</v>
      </c>
      <c r="F231" s="43">
        <f ca="1">+VLOOKUP(B231,'DISPONIBILIDAD DIARIA'!A$2:N$9959,10,0)</f>
        <v>-79237.113186000002</v>
      </c>
      <c r="G231" s="43"/>
      <c r="H231" s="26" t="s">
        <v>753</v>
      </c>
      <c r="I231" s="26" t="s">
        <v>31</v>
      </c>
      <c r="J231" s="111" t="s">
        <v>348</v>
      </c>
      <c r="K231" s="113">
        <v>1685.17</v>
      </c>
      <c r="L231" s="20">
        <f t="shared" si="40"/>
        <v>33.703400000000002</v>
      </c>
      <c r="M231" s="20">
        <f t="shared" si="54"/>
        <v>4.2129250000000003</v>
      </c>
      <c r="N231" s="20">
        <f t="shared" si="55"/>
        <v>8.42585E-2</v>
      </c>
      <c r="O231" s="39"/>
      <c r="P231" s="21"/>
      <c r="Q231" s="77">
        <f t="shared" si="56"/>
        <v>38.000583499999998</v>
      </c>
      <c r="R231" s="78" t="e">
        <f>+VLOOKUP(C231,'DISPONIBILIDAD DIARIA'!S$2:T$27,2,0)</f>
        <v>#N/A</v>
      </c>
      <c r="S231" s="79" t="e">
        <f t="shared" si="57"/>
        <v>#N/A</v>
      </c>
    </row>
    <row r="232" spans="1:19" ht="23.25" customHeight="1">
      <c r="A232" s="41">
        <v>230</v>
      </c>
      <c r="B232" s="41" t="str">
        <f t="shared" si="53"/>
        <v>44480EXPRESSPROVINCIAL</v>
      </c>
      <c r="C232" s="42">
        <v>44480</v>
      </c>
      <c r="D232" s="41" t="s">
        <v>31</v>
      </c>
      <c r="E232" s="41" t="s">
        <v>33</v>
      </c>
      <c r="F232" s="43">
        <f ca="1">+VLOOKUP(B232,'DISPONIBILIDAD DIARIA'!A$2:N$9959,10,0)</f>
        <v>-79237.113186000002</v>
      </c>
      <c r="G232" s="43"/>
      <c r="H232" s="26" t="s">
        <v>754</v>
      </c>
      <c r="I232" s="26" t="s">
        <v>31</v>
      </c>
      <c r="J232" s="111" t="s">
        <v>595</v>
      </c>
      <c r="K232" s="113">
        <v>1082.6300000000001</v>
      </c>
      <c r="L232" s="20">
        <f t="shared" si="40"/>
        <v>21.652600000000003</v>
      </c>
      <c r="M232" s="20">
        <f t="shared" si="54"/>
        <v>2.7065750000000004</v>
      </c>
      <c r="N232" s="20">
        <f t="shared" si="55"/>
        <v>5.4131500000000006E-2</v>
      </c>
      <c r="O232" s="39"/>
      <c r="P232" s="21"/>
      <c r="Q232" s="77">
        <f t="shared" si="56"/>
        <v>24.413306500000004</v>
      </c>
      <c r="R232" s="78" t="e">
        <f>+VLOOKUP(C232,'DISPONIBILIDAD DIARIA'!S$2:T$27,2,0)</f>
        <v>#N/A</v>
      </c>
      <c r="S232" s="79" t="e">
        <f t="shared" si="57"/>
        <v>#N/A</v>
      </c>
    </row>
    <row r="233" spans="1:19" ht="23.25" customHeight="1">
      <c r="A233" s="41">
        <v>231</v>
      </c>
      <c r="B233" s="41" t="str">
        <f t="shared" si="53"/>
        <v>44480EXPRESSPROVINCIAL</v>
      </c>
      <c r="C233" s="42">
        <v>44480</v>
      </c>
      <c r="D233" s="41" t="s">
        <v>31</v>
      </c>
      <c r="E233" s="41" t="s">
        <v>33</v>
      </c>
      <c r="F233" s="43">
        <f ca="1">+VLOOKUP(B233,'DISPONIBILIDAD DIARIA'!A$2:N$9959,10,0)</f>
        <v>-79237.113186000002</v>
      </c>
      <c r="G233" s="43"/>
      <c r="H233" s="26" t="s">
        <v>755</v>
      </c>
      <c r="I233" s="26" t="s">
        <v>31</v>
      </c>
      <c r="J233" s="110" t="s">
        <v>524</v>
      </c>
      <c r="K233" s="113">
        <v>105.93</v>
      </c>
      <c r="L233" s="20">
        <f t="shared" si="40"/>
        <v>2.1186000000000003</v>
      </c>
      <c r="M233" s="20">
        <f t="shared" si="54"/>
        <v>0.26482500000000003</v>
      </c>
      <c r="N233" s="20">
        <f t="shared" si="55"/>
        <v>5.2965000000000009E-3</v>
      </c>
      <c r="O233" s="39"/>
      <c r="P233" s="21"/>
      <c r="Q233" s="77">
        <f t="shared" si="56"/>
        <v>2.3887215000000004</v>
      </c>
      <c r="R233" s="78" t="e">
        <f>+VLOOKUP(C233,'DISPONIBILIDAD DIARIA'!S$2:T$27,2,0)</f>
        <v>#N/A</v>
      </c>
      <c r="S233" s="79" t="e">
        <f t="shared" si="57"/>
        <v>#N/A</v>
      </c>
    </row>
    <row r="234" spans="1:19" ht="23.25" customHeight="1">
      <c r="A234" s="41">
        <v>232</v>
      </c>
      <c r="B234" s="41" t="str">
        <f t="shared" si="53"/>
        <v>44480EXPRESSPROVINCIAL</v>
      </c>
      <c r="C234" s="42">
        <v>44480</v>
      </c>
      <c r="D234" s="41" t="s">
        <v>31</v>
      </c>
      <c r="E234" s="41" t="s">
        <v>33</v>
      </c>
      <c r="F234" s="43">
        <f ca="1">+VLOOKUP(B234,'DISPONIBILIDAD DIARIA'!A$2:N$9959,10,0)</f>
        <v>-79237.113186000002</v>
      </c>
      <c r="G234" s="43"/>
      <c r="H234" s="26" t="s">
        <v>756</v>
      </c>
      <c r="I234" s="26" t="s">
        <v>31</v>
      </c>
      <c r="J234" s="111" t="s">
        <v>757</v>
      </c>
      <c r="K234" s="113">
        <v>1573</v>
      </c>
      <c r="L234" s="20">
        <f t="shared" si="40"/>
        <v>31.46</v>
      </c>
      <c r="M234" s="20">
        <f t="shared" si="54"/>
        <v>3.9325000000000001</v>
      </c>
      <c r="N234" s="20">
        <f t="shared" si="55"/>
        <v>7.8649999999999998E-2</v>
      </c>
      <c r="O234" s="39"/>
      <c r="P234" s="21"/>
      <c r="Q234" s="77">
        <f t="shared" si="56"/>
        <v>35.471150000000002</v>
      </c>
      <c r="R234" s="78" t="e">
        <f>+VLOOKUP(C234,'DISPONIBILIDAD DIARIA'!S$2:T$27,2,0)</f>
        <v>#N/A</v>
      </c>
      <c r="S234" s="79" t="e">
        <f t="shared" si="57"/>
        <v>#N/A</v>
      </c>
    </row>
    <row r="235" spans="1:19" ht="23.25" customHeight="1">
      <c r="A235" s="41">
        <v>233</v>
      </c>
      <c r="B235" s="41" t="str">
        <f t="shared" si="53"/>
        <v>44480EXPRESSPROVINCIAL</v>
      </c>
      <c r="C235" s="42">
        <v>44480</v>
      </c>
      <c r="D235" s="41" t="s">
        <v>31</v>
      </c>
      <c r="E235" s="41" t="s">
        <v>33</v>
      </c>
      <c r="F235" s="43">
        <f ca="1">+VLOOKUP(B235,'DISPONIBILIDAD DIARIA'!A$2:N$9959,10,0)</f>
        <v>-79237.113186000002</v>
      </c>
      <c r="G235" s="43"/>
      <c r="H235" s="26" t="s">
        <v>758</v>
      </c>
      <c r="I235" s="26" t="s">
        <v>31</v>
      </c>
      <c r="J235" s="111" t="s">
        <v>759</v>
      </c>
      <c r="K235" s="113">
        <v>2682.9</v>
      </c>
      <c r="L235" s="20">
        <f t="shared" si="40"/>
        <v>53.658000000000001</v>
      </c>
      <c r="M235" s="20">
        <f t="shared" si="54"/>
        <v>6.7072500000000002</v>
      </c>
      <c r="N235" s="20">
        <f t="shared" si="55"/>
        <v>0.13414500000000001</v>
      </c>
      <c r="O235" s="39"/>
      <c r="P235" s="21"/>
      <c r="Q235" s="77">
        <f t="shared" si="56"/>
        <v>60.499395</v>
      </c>
      <c r="R235" s="78" t="e">
        <f>+VLOOKUP(C235,'DISPONIBILIDAD DIARIA'!S$2:T$27,2,0)</f>
        <v>#N/A</v>
      </c>
      <c r="S235" s="79" t="e">
        <f t="shared" si="57"/>
        <v>#N/A</v>
      </c>
    </row>
    <row r="236" spans="1:19" ht="23.25" customHeight="1">
      <c r="A236" s="41">
        <v>234</v>
      </c>
      <c r="B236" s="41" t="str">
        <f t="shared" si="53"/>
        <v>44480EXPRESSPROVINCIAL</v>
      </c>
      <c r="C236" s="42">
        <v>44480</v>
      </c>
      <c r="D236" s="41" t="s">
        <v>31</v>
      </c>
      <c r="E236" s="41" t="s">
        <v>33</v>
      </c>
      <c r="F236" s="43">
        <f ca="1">+VLOOKUP(B236,'DISPONIBILIDAD DIARIA'!A$2:N$9959,10,0)</f>
        <v>-79237.113186000002</v>
      </c>
      <c r="G236" s="75"/>
      <c r="H236" s="26" t="s">
        <v>761</v>
      </c>
      <c r="I236" s="26" t="s">
        <v>31</v>
      </c>
      <c r="J236" s="114" t="s">
        <v>554</v>
      </c>
      <c r="K236" s="113">
        <v>1045.76</v>
      </c>
      <c r="L236" s="20">
        <f t="shared" si="40"/>
        <v>20.915199999999999</v>
      </c>
      <c r="M236" s="20">
        <f t="shared" si="54"/>
        <v>2.6143999999999998</v>
      </c>
      <c r="N236" s="20">
        <f t="shared" si="55"/>
        <v>5.2288000000000001E-2</v>
      </c>
      <c r="O236" s="39"/>
      <c r="P236" s="21"/>
      <c r="Q236" s="77">
        <f t="shared" si="56"/>
        <v>23.581887999999999</v>
      </c>
      <c r="R236" s="78" t="e">
        <f>+VLOOKUP(C236,'DISPONIBILIDAD DIARIA'!S$2:T$27,2,0)</f>
        <v>#N/A</v>
      </c>
      <c r="S236" s="79" t="e">
        <f t="shared" si="57"/>
        <v>#N/A</v>
      </c>
    </row>
    <row r="237" spans="1:19" ht="23.25" customHeight="1">
      <c r="A237" s="41">
        <v>235</v>
      </c>
      <c r="B237" s="41" t="str">
        <f t="shared" si="53"/>
        <v>44480EXPRESSPROVINCIAL</v>
      </c>
      <c r="C237" s="42">
        <v>44480</v>
      </c>
      <c r="D237" s="41" t="s">
        <v>31</v>
      </c>
      <c r="E237" s="41" t="s">
        <v>33</v>
      </c>
      <c r="F237" s="43">
        <f ca="1">+VLOOKUP(B237,'DISPONIBILIDAD DIARIA'!A$2:N$9959,10,0)</f>
        <v>-79237.113186000002</v>
      </c>
      <c r="G237" s="43"/>
      <c r="H237" s="26" t="s">
        <v>760</v>
      </c>
      <c r="I237" s="26" t="s">
        <v>479</v>
      </c>
      <c r="J237" s="111" t="s">
        <v>554</v>
      </c>
      <c r="K237" s="113">
        <v>118.56</v>
      </c>
      <c r="L237" s="20">
        <f t="shared" si="40"/>
        <v>2.3712</v>
      </c>
      <c r="M237" s="20">
        <f t="shared" si="54"/>
        <v>0.2964</v>
      </c>
      <c r="N237" s="20">
        <f t="shared" si="55"/>
        <v>5.9280000000000001E-3</v>
      </c>
      <c r="O237" s="39"/>
      <c r="P237" s="21"/>
      <c r="Q237" s="77">
        <f t="shared" si="56"/>
        <v>2.6735280000000001</v>
      </c>
      <c r="R237" s="78" t="e">
        <f>+VLOOKUP(C237,'DISPONIBILIDAD DIARIA'!S$2:T$27,2,0)</f>
        <v>#N/A</v>
      </c>
      <c r="S237" s="79" t="e">
        <f t="shared" si="57"/>
        <v>#N/A</v>
      </c>
    </row>
    <row r="238" spans="1:19" ht="23.25" customHeight="1">
      <c r="A238" s="41">
        <v>236</v>
      </c>
      <c r="B238" s="41" t="str">
        <f t="shared" si="53"/>
        <v>44480EXPRESSPROVINCIAL</v>
      </c>
      <c r="C238" s="42">
        <v>44480</v>
      </c>
      <c r="D238" s="41" t="s">
        <v>31</v>
      </c>
      <c r="E238" s="41" t="s">
        <v>33</v>
      </c>
      <c r="F238" s="43">
        <f ca="1">+VLOOKUP(B238,'DISPONIBILIDAD DIARIA'!A$2:N$9959,10,0)</f>
        <v>-79237.113186000002</v>
      </c>
      <c r="G238" s="43"/>
      <c r="H238" s="26" t="s">
        <v>762</v>
      </c>
      <c r="I238" s="26" t="s">
        <v>31</v>
      </c>
      <c r="J238" s="115" t="s">
        <v>763</v>
      </c>
      <c r="K238" s="113">
        <v>2699.75</v>
      </c>
      <c r="L238" s="20">
        <f t="shared" si="40"/>
        <v>53.995000000000005</v>
      </c>
      <c r="M238" s="20">
        <f t="shared" si="54"/>
        <v>6.7493750000000006</v>
      </c>
      <c r="N238" s="20">
        <f t="shared" si="55"/>
        <v>0.13498750000000001</v>
      </c>
      <c r="O238" s="39"/>
      <c r="P238" s="21"/>
      <c r="Q238" s="77">
        <f t="shared" si="56"/>
        <v>60.879362500000006</v>
      </c>
      <c r="R238" s="78" t="e">
        <f>+VLOOKUP(C238,'DISPONIBILIDAD DIARIA'!S$2:T$27,2,0)</f>
        <v>#N/A</v>
      </c>
      <c r="S238" s="79" t="e">
        <f t="shared" si="57"/>
        <v>#N/A</v>
      </c>
    </row>
    <row r="239" spans="1:19" ht="23.25" customHeight="1">
      <c r="A239" s="41">
        <v>237</v>
      </c>
      <c r="B239" s="41" t="str">
        <f t="shared" si="53"/>
        <v>44480EXPRESSPROVINCIAL</v>
      </c>
      <c r="C239" s="42">
        <v>44480</v>
      </c>
      <c r="D239" s="41" t="s">
        <v>31</v>
      </c>
      <c r="E239" s="41" t="s">
        <v>33</v>
      </c>
      <c r="F239" s="43">
        <f ca="1">+VLOOKUP(B239,'DISPONIBILIDAD DIARIA'!A$2:N$9959,10,0)</f>
        <v>-79237.113186000002</v>
      </c>
      <c r="G239" s="43"/>
      <c r="H239" s="26" t="s">
        <v>764</v>
      </c>
      <c r="I239" s="26" t="s">
        <v>31</v>
      </c>
      <c r="J239" s="111" t="s">
        <v>554</v>
      </c>
      <c r="K239" s="113">
        <v>187.88</v>
      </c>
      <c r="L239" s="20">
        <f t="shared" si="40"/>
        <v>3.7576000000000001</v>
      </c>
      <c r="M239" s="20">
        <f t="shared" si="54"/>
        <v>0.46970000000000001</v>
      </c>
      <c r="N239" s="20">
        <f t="shared" si="55"/>
        <v>9.3939999999999996E-3</v>
      </c>
      <c r="O239" s="39"/>
      <c r="P239" s="21"/>
      <c r="Q239" s="77">
        <f t="shared" si="56"/>
        <v>4.236694</v>
      </c>
      <c r="R239" s="78" t="e">
        <f>+VLOOKUP(C239,'DISPONIBILIDAD DIARIA'!S$2:T$27,2,0)</f>
        <v>#N/A</v>
      </c>
      <c r="S239" s="79" t="e">
        <f t="shared" si="57"/>
        <v>#N/A</v>
      </c>
    </row>
    <row r="240" spans="1:19" ht="23.25" customHeight="1">
      <c r="A240" s="41">
        <v>238</v>
      </c>
      <c r="B240" s="41" t="str">
        <f t="shared" si="53"/>
        <v>44480EXPRESSPROVINCIAL</v>
      </c>
      <c r="C240" s="42">
        <v>44480</v>
      </c>
      <c r="D240" s="41" t="s">
        <v>31</v>
      </c>
      <c r="E240" s="41" t="s">
        <v>33</v>
      </c>
      <c r="F240" s="43">
        <f ca="1">+VLOOKUP(B240,'DISPONIBILIDAD DIARIA'!A$2:N$9959,10,0)</f>
        <v>-79237.113186000002</v>
      </c>
      <c r="G240" s="43"/>
      <c r="H240" s="26" t="s">
        <v>765</v>
      </c>
      <c r="I240" s="26" t="s">
        <v>31</v>
      </c>
      <c r="J240" s="111" t="s">
        <v>606</v>
      </c>
      <c r="K240" s="113">
        <v>2666.23</v>
      </c>
      <c r="L240" s="20">
        <f t="shared" si="40"/>
        <v>53.324600000000004</v>
      </c>
      <c r="M240" s="20">
        <f t="shared" si="54"/>
        <v>6.6655750000000005</v>
      </c>
      <c r="N240" s="20">
        <f t="shared" si="55"/>
        <v>0.1333115</v>
      </c>
      <c r="O240" s="39"/>
      <c r="P240" s="21"/>
      <c r="Q240" s="77">
        <f t="shared" si="56"/>
        <v>60.123486500000006</v>
      </c>
      <c r="R240" s="78" t="e">
        <f>+VLOOKUP(C240,'DISPONIBILIDAD DIARIA'!S$2:T$27,2,0)</f>
        <v>#N/A</v>
      </c>
      <c r="S240" s="79" t="e">
        <f t="shared" si="57"/>
        <v>#N/A</v>
      </c>
    </row>
    <row r="241" spans="1:19" ht="23.25" customHeight="1">
      <c r="A241" s="41">
        <v>239</v>
      </c>
      <c r="B241" s="41" t="str">
        <f t="shared" si="53"/>
        <v>44480EXPRESSPROVINCIAL</v>
      </c>
      <c r="C241" s="42">
        <v>44480</v>
      </c>
      <c r="D241" s="41" t="s">
        <v>31</v>
      </c>
      <c r="E241" s="41" t="s">
        <v>33</v>
      </c>
      <c r="F241" s="43">
        <f ca="1">+VLOOKUP(B241,'DISPONIBILIDAD DIARIA'!A$2:N$9959,10,0)</f>
        <v>-79237.113186000002</v>
      </c>
      <c r="G241" s="43"/>
      <c r="H241" s="26" t="s">
        <v>766</v>
      </c>
      <c r="I241" s="26" t="s">
        <v>31</v>
      </c>
      <c r="J241" s="111" t="s">
        <v>606</v>
      </c>
      <c r="K241" s="113">
        <v>322.61</v>
      </c>
      <c r="L241" s="20">
        <f t="shared" si="40"/>
        <v>6.4522000000000004</v>
      </c>
      <c r="M241" s="20">
        <f t="shared" si="54"/>
        <v>0.80652500000000005</v>
      </c>
      <c r="N241" s="20">
        <f t="shared" si="55"/>
        <v>1.6130500000000002E-2</v>
      </c>
      <c r="O241" s="39"/>
      <c r="P241" s="21"/>
      <c r="Q241" s="77">
        <f t="shared" si="56"/>
        <v>7.2748555000000001</v>
      </c>
      <c r="R241" s="78" t="e">
        <f>+VLOOKUP(C241,'DISPONIBILIDAD DIARIA'!S$2:T$27,2,0)</f>
        <v>#N/A</v>
      </c>
      <c r="S241" s="79" t="e">
        <f t="shared" si="57"/>
        <v>#N/A</v>
      </c>
    </row>
    <row r="242" spans="1:19" ht="23.25" customHeight="1">
      <c r="A242" s="41">
        <v>240</v>
      </c>
      <c r="B242" s="41" t="str">
        <f t="shared" si="53"/>
        <v>44480EXPRESSPROVINCIAL</v>
      </c>
      <c r="C242" s="42">
        <v>44480</v>
      </c>
      <c r="D242" s="41" t="s">
        <v>31</v>
      </c>
      <c r="E242" s="41" t="s">
        <v>33</v>
      </c>
      <c r="F242" s="43">
        <f ca="1">+VLOOKUP(B242,'DISPONIBILIDAD DIARIA'!A$2:N$9959,10,0)</f>
        <v>-79237.113186000002</v>
      </c>
      <c r="G242" s="43"/>
      <c r="H242" s="26" t="s">
        <v>767</v>
      </c>
      <c r="I242" s="26" t="s">
        <v>31</v>
      </c>
      <c r="J242" s="111" t="s">
        <v>524</v>
      </c>
      <c r="K242" s="113">
        <v>278.18</v>
      </c>
      <c r="L242" s="20">
        <f t="shared" si="40"/>
        <v>5.5636000000000001</v>
      </c>
      <c r="M242" s="20">
        <f t="shared" si="54"/>
        <v>0.69545000000000001</v>
      </c>
      <c r="N242" s="20">
        <f t="shared" si="55"/>
        <v>1.3909000000000001E-2</v>
      </c>
      <c r="O242" s="39"/>
      <c r="P242" s="21"/>
      <c r="Q242" s="77">
        <f t="shared" si="56"/>
        <v>6.2729590000000002</v>
      </c>
      <c r="R242" s="78" t="e">
        <f>+VLOOKUP(C242,'DISPONIBILIDAD DIARIA'!S$2:T$27,2,0)</f>
        <v>#N/A</v>
      </c>
      <c r="S242" s="79" t="e">
        <f t="shared" si="57"/>
        <v>#N/A</v>
      </c>
    </row>
    <row r="243" spans="1:19" ht="23.25" customHeight="1">
      <c r="A243" s="41">
        <v>241</v>
      </c>
      <c r="B243" s="41" t="str">
        <f t="shared" si="53"/>
        <v>44480EXPRESSPROVINCIAL</v>
      </c>
      <c r="C243" s="42">
        <v>44480</v>
      </c>
      <c r="D243" s="41" t="s">
        <v>31</v>
      </c>
      <c r="E243" s="41" t="s">
        <v>33</v>
      </c>
      <c r="F243" s="43">
        <f ca="1">+VLOOKUP(B243,'DISPONIBILIDAD DIARIA'!A$2:N$9959,10,0)</f>
        <v>-79237.113186000002</v>
      </c>
      <c r="G243" s="43"/>
      <c r="H243" s="26" t="s">
        <v>768</v>
      </c>
      <c r="I243" s="26" t="s">
        <v>31</v>
      </c>
      <c r="J243" s="110" t="s">
        <v>524</v>
      </c>
      <c r="K243" s="113">
        <v>563.54999999999995</v>
      </c>
      <c r="L243" s="20">
        <f t="shared" si="40"/>
        <v>11.270999999999999</v>
      </c>
      <c r="M243" s="20">
        <f t="shared" si="54"/>
        <v>1.4088749999999999</v>
      </c>
      <c r="N243" s="20">
        <f t="shared" si="55"/>
        <v>2.8177499999999998E-2</v>
      </c>
      <c r="O243" s="39"/>
      <c r="P243" s="21"/>
      <c r="Q243" s="77">
        <f t="shared" si="56"/>
        <v>12.708052499999999</v>
      </c>
      <c r="R243" s="78" t="e">
        <f>+VLOOKUP(C243,'DISPONIBILIDAD DIARIA'!S$2:T$27,2,0)</f>
        <v>#N/A</v>
      </c>
      <c r="S243" s="79" t="e">
        <f t="shared" si="57"/>
        <v>#N/A</v>
      </c>
    </row>
    <row r="244" spans="1:19" ht="23.25" customHeight="1">
      <c r="A244" s="41">
        <v>242</v>
      </c>
      <c r="B244" s="41" t="str">
        <f t="shared" si="53"/>
        <v>44480EXPRESSPROVINCIAL</v>
      </c>
      <c r="C244" s="42">
        <v>44480</v>
      </c>
      <c r="D244" s="41" t="s">
        <v>31</v>
      </c>
      <c r="E244" s="41" t="s">
        <v>33</v>
      </c>
      <c r="F244" s="43">
        <f ca="1">+VLOOKUP(B244,'DISPONIBILIDAD DIARIA'!A$2:N$9959,10,0)</f>
        <v>-79237.113186000002</v>
      </c>
      <c r="G244" s="43"/>
      <c r="H244" s="26" t="s">
        <v>769</v>
      </c>
      <c r="I244" s="26" t="s">
        <v>31</v>
      </c>
      <c r="J244" s="108" t="s">
        <v>524</v>
      </c>
      <c r="K244" s="113">
        <v>169.99</v>
      </c>
      <c r="L244" s="20">
        <f t="shared" si="40"/>
        <v>3.3998000000000004</v>
      </c>
      <c r="M244" s="20">
        <f t="shared" si="54"/>
        <v>0.42497500000000005</v>
      </c>
      <c r="N244" s="20">
        <f t="shared" si="55"/>
        <v>8.4995000000000018E-3</v>
      </c>
      <c r="O244" s="39"/>
      <c r="P244" s="21"/>
      <c r="Q244" s="77">
        <f t="shared" si="56"/>
        <v>3.8332745000000004</v>
      </c>
      <c r="R244" s="78" t="e">
        <f>+VLOOKUP(C244,'DISPONIBILIDAD DIARIA'!S$2:T$27,2,0)</f>
        <v>#N/A</v>
      </c>
      <c r="S244" s="79" t="e">
        <f t="shared" si="57"/>
        <v>#N/A</v>
      </c>
    </row>
    <row r="245" spans="1:19" ht="23.25" customHeight="1">
      <c r="A245" s="41">
        <v>243</v>
      </c>
      <c r="B245" s="41" t="str">
        <f t="shared" si="53"/>
        <v>44480EXPRESSPROVINCIAL</v>
      </c>
      <c r="C245" s="42">
        <v>44480</v>
      </c>
      <c r="D245" s="41" t="s">
        <v>31</v>
      </c>
      <c r="E245" s="41" t="s">
        <v>33</v>
      </c>
      <c r="F245" s="43">
        <f ca="1">+VLOOKUP(B245,'DISPONIBILIDAD DIARIA'!A$2:N$9959,10,0)</f>
        <v>-79237.113186000002</v>
      </c>
      <c r="G245" s="43"/>
      <c r="H245" s="26" t="s">
        <v>770</v>
      </c>
      <c r="I245" s="26" t="s">
        <v>31</v>
      </c>
      <c r="J245" s="111" t="s">
        <v>353</v>
      </c>
      <c r="K245" s="113">
        <v>2941.69</v>
      </c>
      <c r="L245" s="20">
        <f t="shared" si="40"/>
        <v>58.833800000000004</v>
      </c>
      <c r="M245" s="20">
        <f t="shared" si="54"/>
        <v>7.3542250000000005</v>
      </c>
      <c r="N245" s="20">
        <f t="shared" si="55"/>
        <v>0.14708450000000001</v>
      </c>
      <c r="O245" s="39"/>
      <c r="P245" s="21"/>
      <c r="Q245" s="77">
        <f t="shared" si="56"/>
        <v>66.335109500000016</v>
      </c>
      <c r="R245" s="78" t="e">
        <f>+VLOOKUP(C245,'DISPONIBILIDAD DIARIA'!S$2:T$27,2,0)</f>
        <v>#N/A</v>
      </c>
      <c r="S245" s="79" t="e">
        <f t="shared" si="57"/>
        <v>#N/A</v>
      </c>
    </row>
    <row r="246" spans="1:19" ht="23.25" customHeight="1">
      <c r="A246" s="41">
        <v>244</v>
      </c>
      <c r="B246" s="41" t="str">
        <f t="shared" si="53"/>
        <v>44480EXPRESSPROVINCIAL</v>
      </c>
      <c r="C246" s="42">
        <v>44480</v>
      </c>
      <c r="D246" s="41" t="s">
        <v>31</v>
      </c>
      <c r="E246" s="41" t="s">
        <v>33</v>
      </c>
      <c r="F246" s="43">
        <f ca="1">+VLOOKUP(B246,'DISPONIBILIDAD DIARIA'!A$2:N$9959,10,0)</f>
        <v>-79237.113186000002</v>
      </c>
      <c r="G246" s="43"/>
      <c r="H246" s="26" t="s">
        <v>771</v>
      </c>
      <c r="I246" s="26" t="s">
        <v>31</v>
      </c>
      <c r="J246" s="111" t="s">
        <v>112</v>
      </c>
      <c r="K246" s="113">
        <v>1366.76</v>
      </c>
      <c r="L246" s="20">
        <f t="shared" si="40"/>
        <v>27.3352</v>
      </c>
      <c r="M246" s="20">
        <f t="shared" si="54"/>
        <v>3.4169</v>
      </c>
      <c r="N246" s="20">
        <f t="shared" si="55"/>
        <v>6.8337999999999996E-2</v>
      </c>
      <c r="O246" s="39"/>
      <c r="P246" s="21"/>
      <c r="Q246" s="77">
        <f t="shared" si="56"/>
        <v>30.820437999999999</v>
      </c>
      <c r="R246" s="78" t="e">
        <f>+VLOOKUP(C246,'DISPONIBILIDAD DIARIA'!S$2:T$27,2,0)</f>
        <v>#N/A</v>
      </c>
      <c r="S246" s="79" t="e">
        <f t="shared" si="57"/>
        <v>#N/A</v>
      </c>
    </row>
    <row r="247" spans="1:19" ht="23.25" customHeight="1">
      <c r="A247" s="41">
        <v>245</v>
      </c>
      <c r="B247" s="41" t="str">
        <f t="shared" si="53"/>
        <v>44480EXPRESSPROVINCIAL</v>
      </c>
      <c r="C247" s="42">
        <v>44480</v>
      </c>
      <c r="D247" s="41" t="s">
        <v>31</v>
      </c>
      <c r="E247" s="41" t="s">
        <v>33</v>
      </c>
      <c r="F247" s="43">
        <f ca="1">+VLOOKUP(B247,'DISPONIBILIDAD DIARIA'!A$2:N$9959,10,0)</f>
        <v>-79237.113186000002</v>
      </c>
      <c r="G247" s="75"/>
      <c r="H247" s="26" t="s">
        <v>772</v>
      </c>
      <c r="I247" s="26" t="s">
        <v>31</v>
      </c>
      <c r="J247" s="110" t="s">
        <v>773</v>
      </c>
      <c r="K247" s="113">
        <v>1885.73</v>
      </c>
      <c r="L247" s="20">
        <f t="shared" si="40"/>
        <v>37.714600000000004</v>
      </c>
      <c r="M247" s="20">
        <f t="shared" si="54"/>
        <v>4.7143250000000005</v>
      </c>
      <c r="N247" s="20">
        <f t="shared" si="55"/>
        <v>9.4286500000000009E-2</v>
      </c>
      <c r="O247" s="39"/>
      <c r="P247" s="21"/>
      <c r="Q247" s="77">
        <f t="shared" si="56"/>
        <v>42.523211500000009</v>
      </c>
      <c r="R247" s="78" t="e">
        <f>+VLOOKUP(C247,'DISPONIBILIDAD DIARIA'!S$2:T$27,2,0)</f>
        <v>#N/A</v>
      </c>
      <c r="S247" s="79" t="e">
        <f t="shared" si="57"/>
        <v>#N/A</v>
      </c>
    </row>
    <row r="248" spans="1:19" ht="23.25" customHeight="1">
      <c r="A248" s="41">
        <v>246</v>
      </c>
      <c r="B248" s="41" t="str">
        <f t="shared" si="53"/>
        <v>44480EXPRESSPROVINCIAL</v>
      </c>
      <c r="C248" s="42">
        <v>44480</v>
      </c>
      <c r="D248" s="41" t="s">
        <v>31</v>
      </c>
      <c r="E248" s="41" t="s">
        <v>33</v>
      </c>
      <c r="F248" s="43">
        <f ca="1">+VLOOKUP(B248,'DISPONIBILIDAD DIARIA'!A$2:N$9959,10,0)</f>
        <v>-79237.113186000002</v>
      </c>
      <c r="G248" s="43"/>
      <c r="H248" s="26" t="s">
        <v>774</v>
      </c>
      <c r="I248" s="26" t="s">
        <v>31</v>
      </c>
      <c r="J248" s="111" t="s">
        <v>355</v>
      </c>
      <c r="K248" s="113">
        <v>3582.47</v>
      </c>
      <c r="L248" s="20">
        <f t="shared" si="40"/>
        <v>71.6494</v>
      </c>
      <c r="M248" s="20">
        <f t="shared" si="54"/>
        <v>8.956175</v>
      </c>
      <c r="N248" s="20">
        <f t="shared" si="55"/>
        <v>0.17912349999999999</v>
      </c>
      <c r="O248" s="39"/>
      <c r="P248" s="21"/>
      <c r="Q248" s="77">
        <f t="shared" si="56"/>
        <v>80.784698500000005</v>
      </c>
      <c r="R248" s="78" t="e">
        <f>+VLOOKUP(C248,'DISPONIBILIDAD DIARIA'!S$2:T$27,2,0)</f>
        <v>#N/A</v>
      </c>
      <c r="S248" s="79" t="e">
        <f t="shared" si="57"/>
        <v>#N/A</v>
      </c>
    </row>
    <row r="249" spans="1:19" ht="23.25" customHeight="1">
      <c r="A249" s="41">
        <v>247</v>
      </c>
      <c r="B249" s="41" t="str">
        <f t="shared" si="53"/>
        <v>44480EXPRESSPROVINCIAL</v>
      </c>
      <c r="C249" s="42">
        <v>44480</v>
      </c>
      <c r="D249" s="41" t="s">
        <v>31</v>
      </c>
      <c r="E249" s="41" t="s">
        <v>33</v>
      </c>
      <c r="F249" s="43">
        <f ca="1">+VLOOKUP(B249,'DISPONIBILIDAD DIARIA'!A$2:N$9959,10,0)</f>
        <v>-79237.113186000002</v>
      </c>
      <c r="G249" s="43"/>
      <c r="H249" s="26" t="s">
        <v>775</v>
      </c>
      <c r="I249" s="26" t="s">
        <v>31</v>
      </c>
      <c r="J249" s="111" t="s">
        <v>355</v>
      </c>
      <c r="K249" s="116">
        <v>346.65</v>
      </c>
      <c r="L249" s="20">
        <f t="shared" si="40"/>
        <v>6.9329999999999998</v>
      </c>
      <c r="M249" s="20">
        <f t="shared" si="54"/>
        <v>0.86662499999999998</v>
      </c>
      <c r="N249" s="20">
        <f t="shared" si="55"/>
        <v>1.7332500000000001E-2</v>
      </c>
      <c r="O249" s="39"/>
      <c r="P249" s="21"/>
      <c r="Q249" s="77">
        <f t="shared" si="56"/>
        <v>7.8169575</v>
      </c>
      <c r="R249" s="78" t="e">
        <f>+VLOOKUP(C249,'DISPONIBILIDAD DIARIA'!S$2:T$27,2,0)</f>
        <v>#N/A</v>
      </c>
      <c r="S249" s="79" t="e">
        <f t="shared" si="57"/>
        <v>#N/A</v>
      </c>
    </row>
    <row r="250" spans="1:19" ht="23.25" customHeight="1">
      <c r="A250" s="41">
        <v>248</v>
      </c>
      <c r="B250" s="41" t="str">
        <f t="shared" si="53"/>
        <v>44480EXQUISITESESPROVINCIAL</v>
      </c>
      <c r="C250" s="42">
        <v>44480</v>
      </c>
      <c r="D250" s="41" t="s">
        <v>442</v>
      </c>
      <c r="E250" s="41" t="s">
        <v>33</v>
      </c>
      <c r="F250" s="43" t="e">
        <f>+VLOOKUP(B250,'DISPONIBILIDAD DIARIA'!A$2:N$9959,10,0)</f>
        <v>#N/A</v>
      </c>
      <c r="G250" s="43"/>
      <c r="H250" s="26" t="s">
        <v>776</v>
      </c>
      <c r="I250" s="26" t="s">
        <v>30</v>
      </c>
      <c r="J250" s="110" t="s">
        <v>777</v>
      </c>
      <c r="K250" s="116">
        <v>268.45999999999998</v>
      </c>
      <c r="L250" s="20">
        <f t="shared" si="40"/>
        <v>5.3691999999999993</v>
      </c>
      <c r="M250" s="20">
        <f t="shared" si="54"/>
        <v>0.67114999999999991</v>
      </c>
      <c r="N250" s="20">
        <f t="shared" si="55"/>
        <v>1.3422999999999999E-2</v>
      </c>
      <c r="O250" s="39"/>
      <c r="P250" s="21"/>
      <c r="Q250" s="77">
        <f t="shared" si="56"/>
        <v>6.0537729999999996</v>
      </c>
      <c r="R250" s="78" t="e">
        <f>+VLOOKUP(C250,'DISPONIBILIDAD DIARIA'!S$2:T$27,2,0)</f>
        <v>#N/A</v>
      </c>
      <c r="S250" s="79" t="e">
        <f t="shared" si="57"/>
        <v>#N/A</v>
      </c>
    </row>
    <row r="251" spans="1:19" ht="23.25" customHeight="1">
      <c r="A251" s="41">
        <v>249</v>
      </c>
      <c r="B251" s="41" t="str">
        <f t="shared" si="53"/>
        <v>44480EXQUISITESESPROVINCIAL</v>
      </c>
      <c r="C251" s="42">
        <v>44480</v>
      </c>
      <c r="D251" s="41" t="s">
        <v>442</v>
      </c>
      <c r="E251" s="41" t="s">
        <v>33</v>
      </c>
      <c r="F251" s="43" t="e">
        <f>+VLOOKUP(B251,'DISPONIBILIDAD DIARIA'!A$2:N$9959,10,0)</f>
        <v>#N/A</v>
      </c>
      <c r="G251" s="43"/>
      <c r="H251" s="26" t="s">
        <v>779</v>
      </c>
      <c r="I251" s="26" t="s">
        <v>30</v>
      </c>
      <c r="J251" s="110" t="s">
        <v>524</v>
      </c>
      <c r="K251" s="117">
        <v>42.7</v>
      </c>
      <c r="L251" s="20">
        <f t="shared" si="40"/>
        <v>0.85400000000000009</v>
      </c>
      <c r="M251" s="20">
        <f t="shared" si="54"/>
        <v>0.10675000000000001</v>
      </c>
      <c r="N251" s="20">
        <f t="shared" si="55"/>
        <v>2.1350000000000002E-3</v>
      </c>
      <c r="O251" s="39"/>
      <c r="P251" s="21"/>
      <c r="Q251" s="77">
        <f t="shared" si="56"/>
        <v>0.9628850000000001</v>
      </c>
      <c r="R251" s="78" t="e">
        <f>+VLOOKUP(C251,'DISPONIBILIDAD DIARIA'!S$2:T$27,2,0)</f>
        <v>#N/A</v>
      </c>
      <c r="S251" s="79" t="e">
        <f t="shared" si="57"/>
        <v>#N/A</v>
      </c>
    </row>
    <row r="252" spans="1:19" ht="23.25" customHeight="1">
      <c r="A252" s="41">
        <v>250</v>
      </c>
      <c r="B252" s="41" t="str">
        <f t="shared" si="53"/>
        <v>44480EXQUISITESESPROVINCIAL</v>
      </c>
      <c r="C252" s="42">
        <v>44480</v>
      </c>
      <c r="D252" s="41" t="s">
        <v>442</v>
      </c>
      <c r="E252" s="41" t="s">
        <v>33</v>
      </c>
      <c r="F252" s="43" t="e">
        <f>+VLOOKUP(B252,'DISPONIBILIDAD DIARIA'!A$2:N$9959,10,0)</f>
        <v>#N/A</v>
      </c>
      <c r="G252" s="43"/>
      <c r="H252" s="44" t="s">
        <v>780</v>
      </c>
      <c r="I252" s="26" t="s">
        <v>30</v>
      </c>
      <c r="J252" s="110" t="s">
        <v>353</v>
      </c>
      <c r="K252" s="117">
        <v>1126.98</v>
      </c>
      <c r="L252" s="20">
        <f t="shared" si="40"/>
        <v>22.5396</v>
      </c>
      <c r="M252" s="20">
        <f t="shared" si="54"/>
        <v>2.81745</v>
      </c>
      <c r="N252" s="20">
        <f t="shared" si="55"/>
        <v>5.6349000000000003E-2</v>
      </c>
      <c r="O252" s="21"/>
      <c r="P252" s="21"/>
      <c r="Q252" s="77">
        <f t="shared" si="56"/>
        <v>25.413399000000002</v>
      </c>
      <c r="R252" s="78" t="e">
        <f>+VLOOKUP(C252,'DISPONIBILIDAD DIARIA'!S$2:T$27,2,0)</f>
        <v>#N/A</v>
      </c>
      <c r="S252" s="79" t="e">
        <f t="shared" si="57"/>
        <v>#N/A</v>
      </c>
    </row>
    <row r="253" spans="1:19" ht="23.25" customHeight="1">
      <c r="A253" s="41">
        <v>251</v>
      </c>
      <c r="B253" s="41" t="str">
        <f t="shared" si="53"/>
        <v>44480EXQUISITESESPROVINCIAL</v>
      </c>
      <c r="C253" s="42">
        <v>44480</v>
      </c>
      <c r="D253" s="41" t="s">
        <v>442</v>
      </c>
      <c r="E253" s="41" t="s">
        <v>33</v>
      </c>
      <c r="F253" s="43" t="e">
        <f>+VLOOKUP(B253,'DISPONIBILIDAD DIARIA'!A$2:N$9959,10,0)</f>
        <v>#N/A</v>
      </c>
      <c r="G253" s="43"/>
      <c r="H253" s="44" t="s">
        <v>781</v>
      </c>
      <c r="I253" s="26" t="s">
        <v>30</v>
      </c>
      <c r="J253" s="111" t="s">
        <v>606</v>
      </c>
      <c r="K253" s="109">
        <v>281.33</v>
      </c>
      <c r="L253" s="20">
        <f t="shared" si="40"/>
        <v>5.6265999999999998</v>
      </c>
      <c r="M253" s="20">
        <f t="shared" si="54"/>
        <v>0.70332499999999998</v>
      </c>
      <c r="N253" s="20">
        <f t="shared" si="55"/>
        <v>1.4066499999999999E-2</v>
      </c>
      <c r="O253" s="21"/>
      <c r="P253" s="21"/>
      <c r="Q253" s="77">
        <f t="shared" si="56"/>
        <v>6.3439914999999996</v>
      </c>
      <c r="R253" s="78" t="e">
        <f>+VLOOKUP(C253,'DISPONIBILIDAD DIARIA'!S$2:T$27,2,0)</f>
        <v>#N/A</v>
      </c>
      <c r="S253" s="79" t="e">
        <f t="shared" si="57"/>
        <v>#N/A</v>
      </c>
    </row>
    <row r="254" spans="1:19" ht="23.25" customHeight="1">
      <c r="A254" s="41">
        <v>252</v>
      </c>
      <c r="B254" s="41" t="str">
        <f t="shared" si="53"/>
        <v>44480EXQUISITESESPROVINCIAL</v>
      </c>
      <c r="C254" s="42">
        <v>44480</v>
      </c>
      <c r="D254" s="41" t="s">
        <v>442</v>
      </c>
      <c r="E254" s="41" t="s">
        <v>33</v>
      </c>
      <c r="F254" s="43" t="e">
        <f>+VLOOKUP(B254,'DISPONIBILIDAD DIARIA'!A$2:N$9959,10,0)</f>
        <v>#N/A</v>
      </c>
      <c r="G254" s="43"/>
      <c r="H254" s="44" t="s">
        <v>782</v>
      </c>
      <c r="I254" s="26" t="s">
        <v>30</v>
      </c>
      <c r="J254" s="110" t="s">
        <v>554</v>
      </c>
      <c r="K254" s="109">
        <v>48.64</v>
      </c>
      <c r="L254" s="20">
        <f t="shared" si="40"/>
        <v>0.9728</v>
      </c>
      <c r="M254" s="20">
        <f t="shared" si="54"/>
        <v>0.1216</v>
      </c>
      <c r="N254" s="20">
        <f t="shared" si="55"/>
        <v>2.4320000000000001E-3</v>
      </c>
      <c r="O254" s="21"/>
      <c r="P254" s="21"/>
      <c r="Q254" s="77">
        <f t="shared" si="56"/>
        <v>1.096832</v>
      </c>
      <c r="R254" s="78" t="e">
        <f>+VLOOKUP(C254,'DISPONIBILIDAD DIARIA'!S$2:T$27,2,0)</f>
        <v>#N/A</v>
      </c>
      <c r="S254" s="79" t="e">
        <f t="shared" si="57"/>
        <v>#N/A</v>
      </c>
    </row>
    <row r="255" spans="1:19" ht="23.25" customHeight="1">
      <c r="A255" s="41">
        <v>253</v>
      </c>
      <c r="B255" s="41" t="str">
        <f t="shared" si="53"/>
        <v>44480EXQUISITESESPROVINCIAL</v>
      </c>
      <c r="C255" s="42">
        <v>44480</v>
      </c>
      <c r="D255" s="41" t="s">
        <v>442</v>
      </c>
      <c r="E255" s="41" t="s">
        <v>33</v>
      </c>
      <c r="F255" s="43" t="e">
        <f>+VLOOKUP(B255,'DISPONIBILIDAD DIARIA'!A$2:N$9959,10,0)</f>
        <v>#N/A</v>
      </c>
      <c r="G255" s="43"/>
      <c r="H255" s="44" t="s">
        <v>783</v>
      </c>
      <c r="I255" s="26" t="s">
        <v>30</v>
      </c>
      <c r="J255" s="110" t="s">
        <v>67</v>
      </c>
      <c r="K255" s="109">
        <v>1111.5</v>
      </c>
      <c r="L255" s="20">
        <f t="shared" si="40"/>
        <v>22.23</v>
      </c>
      <c r="M255" s="20">
        <f t="shared" si="54"/>
        <v>2.7787500000000001</v>
      </c>
      <c r="N255" s="20">
        <f t="shared" si="55"/>
        <v>5.5574999999999999E-2</v>
      </c>
      <c r="O255" s="21"/>
      <c r="P255" s="21"/>
      <c r="Q255" s="77">
        <f t="shared" si="56"/>
        <v>25.064325</v>
      </c>
      <c r="R255" s="78" t="e">
        <f>+VLOOKUP(C255,'DISPONIBILIDAD DIARIA'!S$2:T$27,2,0)</f>
        <v>#N/A</v>
      </c>
      <c r="S255" s="79" t="e">
        <f t="shared" si="57"/>
        <v>#N/A</v>
      </c>
    </row>
    <row r="256" spans="1:19" ht="23.25" customHeight="1">
      <c r="A256" s="41">
        <v>254</v>
      </c>
      <c r="B256" s="41" t="str">
        <f t="shared" si="53"/>
        <v>44480SAN ANTONIOPROVINCIAL</v>
      </c>
      <c r="C256" s="42">
        <v>44480</v>
      </c>
      <c r="D256" s="41" t="s">
        <v>42</v>
      </c>
      <c r="E256" s="41" t="s">
        <v>33</v>
      </c>
      <c r="F256" s="43">
        <f ca="1">+VLOOKUP(B256,'DISPONIBILIDAD DIARIA'!A$2:N$9959,10,0)</f>
        <v>-16165.901969999994</v>
      </c>
      <c r="G256" s="43"/>
      <c r="H256" s="44" t="s">
        <v>784</v>
      </c>
      <c r="I256" s="26" t="s">
        <v>42</v>
      </c>
      <c r="J256" s="110" t="s">
        <v>535</v>
      </c>
      <c r="K256" s="109">
        <v>193.48</v>
      </c>
      <c r="L256" s="20">
        <f t="shared" si="40"/>
        <v>3.8695999999999997</v>
      </c>
      <c r="M256" s="20">
        <f t="shared" si="54"/>
        <v>0.48369999999999996</v>
      </c>
      <c r="N256" s="20">
        <f t="shared" si="55"/>
        <v>9.6740000000000003E-3</v>
      </c>
      <c r="O256" s="21"/>
      <c r="P256" s="21"/>
      <c r="Q256" s="77">
        <f t="shared" si="56"/>
        <v>4.3629740000000004</v>
      </c>
      <c r="R256" s="78" t="e">
        <f>+VLOOKUP(C256,'DISPONIBILIDAD DIARIA'!S$2:T$27,2,0)</f>
        <v>#N/A</v>
      </c>
      <c r="S256" s="79" t="e">
        <f t="shared" si="57"/>
        <v>#N/A</v>
      </c>
    </row>
    <row r="257" spans="1:19" ht="23.25" customHeight="1">
      <c r="A257" s="41">
        <v>255</v>
      </c>
      <c r="B257" s="41" t="str">
        <f t="shared" si="53"/>
        <v>44480SAN ANTONIOPROVINCIAL</v>
      </c>
      <c r="C257" s="42">
        <v>44480</v>
      </c>
      <c r="D257" s="41" t="s">
        <v>42</v>
      </c>
      <c r="E257" s="41" t="s">
        <v>33</v>
      </c>
      <c r="F257" s="43">
        <f ca="1">+VLOOKUP(B257,'DISPONIBILIDAD DIARIA'!A$2:N$9959,10,0)</f>
        <v>-16165.901969999994</v>
      </c>
      <c r="G257" s="43"/>
      <c r="H257" s="44" t="s">
        <v>785</v>
      </c>
      <c r="I257" s="26" t="s">
        <v>42</v>
      </c>
      <c r="J257" s="110" t="s">
        <v>524</v>
      </c>
      <c r="K257" s="109">
        <v>66.099999999999994</v>
      </c>
      <c r="L257" s="20">
        <f t="shared" si="40"/>
        <v>1.3219999999999998</v>
      </c>
      <c r="M257" s="20">
        <f t="shared" si="54"/>
        <v>0.16524999999999998</v>
      </c>
      <c r="N257" s="20">
        <f t="shared" ref="N257:N287" si="58">+M257*2%</f>
        <v>3.3049999999999998E-3</v>
      </c>
      <c r="O257" s="21"/>
      <c r="P257" s="21"/>
      <c r="Q257" s="77">
        <f t="shared" si="56"/>
        <v>1.4905549999999996</v>
      </c>
      <c r="R257" s="78" t="e">
        <f>+VLOOKUP(C257,'DISPONIBILIDAD DIARIA'!S$2:T$27,2,0)</f>
        <v>#N/A</v>
      </c>
      <c r="S257" s="79" t="e">
        <f t="shared" ref="S257:S287" si="59">+Q257/R257</f>
        <v>#N/A</v>
      </c>
    </row>
    <row r="258" spans="1:19" ht="23.25" customHeight="1">
      <c r="A258" s="41">
        <v>256</v>
      </c>
      <c r="B258" s="41" t="str">
        <f t="shared" si="53"/>
        <v>44480SAN ANTONIOPROVINCIAL</v>
      </c>
      <c r="C258" s="42">
        <v>44480</v>
      </c>
      <c r="D258" s="41" t="s">
        <v>42</v>
      </c>
      <c r="E258" s="41" t="s">
        <v>33</v>
      </c>
      <c r="F258" s="43">
        <f ca="1">+VLOOKUP(B258,'DISPONIBILIDAD DIARIA'!A$2:N$9959,10,0)</f>
        <v>-16165.901969999994</v>
      </c>
      <c r="G258" s="43"/>
      <c r="H258" s="26" t="s">
        <v>786</v>
      </c>
      <c r="I258" s="26" t="s">
        <v>42</v>
      </c>
      <c r="J258" s="110" t="s">
        <v>606</v>
      </c>
      <c r="K258" s="109">
        <v>14.99</v>
      </c>
      <c r="L258" s="20">
        <f t="shared" si="40"/>
        <v>0.29980000000000001</v>
      </c>
      <c r="M258" s="20">
        <f t="shared" si="54"/>
        <v>3.7475000000000001E-2</v>
      </c>
      <c r="N258" s="20">
        <f t="shared" si="58"/>
        <v>7.4950000000000006E-4</v>
      </c>
      <c r="O258" s="21"/>
      <c r="P258" s="21"/>
      <c r="Q258" s="77">
        <f t="shared" si="56"/>
        <v>0.33802450000000001</v>
      </c>
      <c r="R258" s="78" t="e">
        <f>+VLOOKUP(C258,'DISPONIBILIDAD DIARIA'!S$2:T$27,2,0)</f>
        <v>#N/A</v>
      </c>
      <c r="S258" s="79" t="e">
        <f t="shared" si="59"/>
        <v>#N/A</v>
      </c>
    </row>
    <row r="259" spans="1:19" ht="23.25" customHeight="1">
      <c r="A259" s="41">
        <v>257</v>
      </c>
      <c r="B259" s="41" t="str">
        <f t="shared" si="53"/>
        <v>44480SAN ANTONIOPROVINCIAL</v>
      </c>
      <c r="C259" s="42">
        <v>44480</v>
      </c>
      <c r="D259" s="41" t="s">
        <v>42</v>
      </c>
      <c r="E259" s="41" t="s">
        <v>33</v>
      </c>
      <c r="F259" s="43">
        <f ca="1">+VLOOKUP(B259,'DISPONIBILIDAD DIARIA'!A$2:N$9959,10,0)</f>
        <v>-16165.901969999994</v>
      </c>
      <c r="G259" s="43"/>
      <c r="H259" s="44" t="s">
        <v>787</v>
      </c>
      <c r="I259" s="26" t="s">
        <v>42</v>
      </c>
      <c r="J259" s="110" t="s">
        <v>606</v>
      </c>
      <c r="K259" s="109">
        <v>15.84</v>
      </c>
      <c r="L259" s="20">
        <f t="shared" si="40"/>
        <v>0.31680000000000003</v>
      </c>
      <c r="M259" s="20">
        <f t="shared" si="54"/>
        <v>3.9600000000000003E-2</v>
      </c>
      <c r="N259" s="20">
        <f t="shared" si="58"/>
        <v>7.9200000000000006E-4</v>
      </c>
      <c r="O259" s="21"/>
      <c r="P259" s="21"/>
      <c r="Q259" s="77">
        <f t="shared" si="56"/>
        <v>0.35719200000000007</v>
      </c>
      <c r="R259" s="78" t="e">
        <f>+VLOOKUP(C259,'DISPONIBILIDAD DIARIA'!S$2:T$27,2,0)</f>
        <v>#N/A</v>
      </c>
      <c r="S259" s="79" t="e">
        <f t="shared" si="59"/>
        <v>#N/A</v>
      </c>
    </row>
    <row r="260" spans="1:19" ht="23.25" customHeight="1">
      <c r="A260" s="41">
        <v>258</v>
      </c>
      <c r="B260" s="41" t="str">
        <f t="shared" si="53"/>
        <v>44480SAN ANTONIOPROVINCIAL</v>
      </c>
      <c r="C260" s="42">
        <v>44480</v>
      </c>
      <c r="D260" s="41" t="s">
        <v>42</v>
      </c>
      <c r="E260" s="41" t="s">
        <v>33</v>
      </c>
      <c r="F260" s="43">
        <f ca="1">+VLOOKUP(B260,'DISPONIBILIDAD DIARIA'!A$2:N$9959,10,0)</f>
        <v>-16165.901969999994</v>
      </c>
      <c r="G260" s="43"/>
      <c r="H260" s="44" t="s">
        <v>788</v>
      </c>
      <c r="I260" s="26" t="s">
        <v>42</v>
      </c>
      <c r="J260" s="110" t="s">
        <v>570</v>
      </c>
      <c r="K260" s="109">
        <v>761.94</v>
      </c>
      <c r="L260" s="20">
        <f t="shared" si="40"/>
        <v>15.238800000000001</v>
      </c>
      <c r="M260" s="20">
        <f t="shared" si="54"/>
        <v>1.9048500000000002</v>
      </c>
      <c r="N260" s="20">
        <f t="shared" si="58"/>
        <v>3.8097000000000006E-2</v>
      </c>
      <c r="O260" s="21"/>
      <c r="P260" s="21"/>
      <c r="Q260" s="77">
        <f t="shared" si="56"/>
        <v>17.181747000000001</v>
      </c>
      <c r="R260" s="78" t="e">
        <f>+VLOOKUP(C260,'DISPONIBILIDAD DIARIA'!S$2:T$27,2,0)</f>
        <v>#N/A</v>
      </c>
      <c r="S260" s="79" t="e">
        <f t="shared" si="59"/>
        <v>#N/A</v>
      </c>
    </row>
    <row r="261" spans="1:19" ht="23.25" customHeight="1">
      <c r="A261" s="41">
        <v>259</v>
      </c>
      <c r="B261" s="41" t="str">
        <f t="shared" si="53"/>
        <v>44480SAN ANTONIOPROVINCIAL</v>
      </c>
      <c r="C261" s="42">
        <v>44480</v>
      </c>
      <c r="D261" s="41" t="s">
        <v>42</v>
      </c>
      <c r="E261" s="41" t="s">
        <v>33</v>
      </c>
      <c r="F261" s="43">
        <f ca="1">+VLOOKUP(B261,'DISPONIBILIDAD DIARIA'!A$2:N$9959,10,0)</f>
        <v>-16165.901969999994</v>
      </c>
      <c r="G261" s="43"/>
      <c r="H261" s="44" t="s">
        <v>789</v>
      </c>
      <c r="I261" s="26" t="s">
        <v>42</v>
      </c>
      <c r="J261" s="110" t="s">
        <v>773</v>
      </c>
      <c r="K261" s="109">
        <v>1968.01</v>
      </c>
      <c r="L261" s="20">
        <f t="shared" ref="L261:L322" si="60">+K261*2%</f>
        <v>39.360199999999999</v>
      </c>
      <c r="M261" s="20">
        <f t="shared" si="54"/>
        <v>4.9200249999999999</v>
      </c>
      <c r="N261" s="20">
        <f t="shared" si="58"/>
        <v>9.8400500000000002E-2</v>
      </c>
      <c r="O261" s="21"/>
      <c r="P261" s="21"/>
      <c r="Q261" s="77">
        <f t="shared" si="56"/>
        <v>44.378625499999998</v>
      </c>
      <c r="R261" s="78" t="e">
        <f>+VLOOKUP(C261,'DISPONIBILIDAD DIARIA'!S$2:T$27,2,0)</f>
        <v>#N/A</v>
      </c>
      <c r="S261" s="79" t="e">
        <f t="shared" si="59"/>
        <v>#N/A</v>
      </c>
    </row>
    <row r="262" spans="1:19" ht="23.25" customHeight="1">
      <c r="A262" s="41">
        <v>260</v>
      </c>
      <c r="B262" s="41" t="str">
        <f t="shared" si="53"/>
        <v>44480SAN ANTONIOPROVINCIAL</v>
      </c>
      <c r="C262" s="42">
        <v>44480</v>
      </c>
      <c r="D262" s="41" t="s">
        <v>42</v>
      </c>
      <c r="E262" s="41" t="s">
        <v>33</v>
      </c>
      <c r="F262" s="43">
        <f ca="1">+VLOOKUP(B262,'DISPONIBILIDAD DIARIA'!A$2:N$9959,10,0)</f>
        <v>-16165.901969999994</v>
      </c>
      <c r="G262" s="43"/>
      <c r="H262" s="44" t="s">
        <v>790</v>
      </c>
      <c r="I262" s="26" t="s">
        <v>42</v>
      </c>
      <c r="J262" s="110" t="s">
        <v>598</v>
      </c>
      <c r="K262" s="109">
        <v>21.73</v>
      </c>
      <c r="L262" s="20">
        <f t="shared" si="60"/>
        <v>0.43460000000000004</v>
      </c>
      <c r="M262" s="20">
        <f t="shared" si="54"/>
        <v>5.4325000000000005E-2</v>
      </c>
      <c r="N262" s="20">
        <f t="shared" si="58"/>
        <v>1.0865000000000002E-3</v>
      </c>
      <c r="O262" s="21"/>
      <c r="P262" s="21"/>
      <c r="Q262" s="77">
        <f t="shared" si="56"/>
        <v>0.49001150000000004</v>
      </c>
      <c r="R262" s="78" t="e">
        <f>+VLOOKUP(C262,'DISPONIBILIDAD DIARIA'!S$2:T$27,2,0)</f>
        <v>#N/A</v>
      </c>
      <c r="S262" s="79" t="e">
        <f t="shared" si="59"/>
        <v>#N/A</v>
      </c>
    </row>
    <row r="263" spans="1:19" ht="23.25" customHeight="1">
      <c r="A263" s="41">
        <v>261</v>
      </c>
      <c r="B263" s="41" t="str">
        <f t="shared" si="53"/>
        <v>44480SAN ANTONIOPROVINCIAL</v>
      </c>
      <c r="C263" s="42">
        <v>44480</v>
      </c>
      <c r="D263" s="41" t="s">
        <v>42</v>
      </c>
      <c r="E263" s="41" t="s">
        <v>33</v>
      </c>
      <c r="F263" s="43">
        <f ca="1">+VLOOKUP(B263,'DISPONIBILIDAD DIARIA'!A$2:N$9959,10,0)</f>
        <v>-16165.901969999994</v>
      </c>
      <c r="G263" s="43"/>
      <c r="H263" s="44" t="s">
        <v>791</v>
      </c>
      <c r="I263" s="26" t="s">
        <v>42</v>
      </c>
      <c r="J263" s="111" t="s">
        <v>792</v>
      </c>
      <c r="K263" s="109">
        <v>149.76</v>
      </c>
      <c r="L263" s="20">
        <f t="shared" si="60"/>
        <v>2.9952000000000001</v>
      </c>
      <c r="M263" s="20">
        <f t="shared" si="54"/>
        <v>0.37440000000000001</v>
      </c>
      <c r="N263" s="20">
        <f t="shared" si="58"/>
        <v>7.4880000000000007E-3</v>
      </c>
      <c r="O263" s="21"/>
      <c r="P263" s="21"/>
      <c r="Q263" s="77">
        <f t="shared" si="56"/>
        <v>3.3770880000000001</v>
      </c>
      <c r="R263" s="78" t="e">
        <f>+VLOOKUP(C263,'DISPONIBILIDAD DIARIA'!S$2:T$27,2,0)</f>
        <v>#N/A</v>
      </c>
      <c r="S263" s="79" t="e">
        <f t="shared" si="59"/>
        <v>#N/A</v>
      </c>
    </row>
    <row r="264" spans="1:19" ht="23.25" customHeight="1">
      <c r="A264" s="41">
        <v>262</v>
      </c>
      <c r="B264" s="41" t="str">
        <f t="shared" ref="B264:B287" si="61">CONCATENATE(C264,D264,E264)</f>
        <v>44480SAN ANTONIOPROVINCIAL</v>
      </c>
      <c r="C264" s="42">
        <v>44480</v>
      </c>
      <c r="D264" s="41" t="s">
        <v>42</v>
      </c>
      <c r="E264" s="41" t="s">
        <v>33</v>
      </c>
      <c r="F264" s="43">
        <f ca="1">+VLOOKUP(B264,'DISPONIBILIDAD DIARIA'!A$2:N$9959,10,0)</f>
        <v>-16165.901969999994</v>
      </c>
      <c r="G264" s="43"/>
      <c r="H264" s="44" t="s">
        <v>793</v>
      </c>
      <c r="I264" s="26" t="s">
        <v>42</v>
      </c>
      <c r="J264" s="110" t="s">
        <v>534</v>
      </c>
      <c r="K264" s="117">
        <v>950.05</v>
      </c>
      <c r="L264" s="20">
        <f t="shared" si="60"/>
        <v>19.001000000000001</v>
      </c>
      <c r="M264" s="20">
        <f t="shared" si="54"/>
        <v>2.3751250000000002</v>
      </c>
      <c r="N264" s="20">
        <f t="shared" si="58"/>
        <v>4.7502500000000003E-2</v>
      </c>
      <c r="O264" s="21"/>
      <c r="P264" s="21"/>
      <c r="Q264" s="77">
        <f t="shared" si="56"/>
        <v>21.423627500000002</v>
      </c>
      <c r="R264" s="78" t="e">
        <f>+VLOOKUP(C264,'DISPONIBILIDAD DIARIA'!S$2:T$27,2,0)</f>
        <v>#N/A</v>
      </c>
      <c r="S264" s="79" t="e">
        <f t="shared" si="59"/>
        <v>#N/A</v>
      </c>
    </row>
    <row r="265" spans="1:19" ht="23.25" customHeight="1">
      <c r="A265" s="41">
        <v>263</v>
      </c>
      <c r="B265" s="41" t="str">
        <f t="shared" si="61"/>
        <v>44480SAN ANTONIOPROVINCIAL</v>
      </c>
      <c r="C265" s="42">
        <v>44480</v>
      </c>
      <c r="D265" s="41" t="s">
        <v>42</v>
      </c>
      <c r="E265" s="41" t="s">
        <v>33</v>
      </c>
      <c r="F265" s="43">
        <f ca="1">+VLOOKUP(B265,'DISPONIBILIDAD DIARIA'!A$2:N$9959,10,0)</f>
        <v>-16165.901969999994</v>
      </c>
      <c r="G265" s="43"/>
      <c r="H265" s="44" t="s">
        <v>794</v>
      </c>
      <c r="I265" s="26" t="s">
        <v>42</v>
      </c>
      <c r="J265" s="110" t="s">
        <v>531</v>
      </c>
      <c r="K265" s="117">
        <v>81.2</v>
      </c>
      <c r="L265" s="20">
        <f t="shared" si="60"/>
        <v>1.6240000000000001</v>
      </c>
      <c r="M265" s="20">
        <f t="shared" si="54"/>
        <v>0.20300000000000001</v>
      </c>
      <c r="N265" s="20">
        <f t="shared" si="58"/>
        <v>4.0600000000000002E-3</v>
      </c>
      <c r="O265" s="21"/>
      <c r="P265" s="21"/>
      <c r="Q265" s="77">
        <f t="shared" si="56"/>
        <v>1.8310600000000001</v>
      </c>
      <c r="R265" s="78" t="e">
        <f>+VLOOKUP(C265,'DISPONIBILIDAD DIARIA'!S$2:T$27,2,0)</f>
        <v>#N/A</v>
      </c>
      <c r="S265" s="79" t="e">
        <f t="shared" si="59"/>
        <v>#N/A</v>
      </c>
    </row>
    <row r="266" spans="1:19" ht="23.25" customHeight="1">
      <c r="A266" s="41">
        <v>264</v>
      </c>
      <c r="B266" s="41" t="str">
        <f t="shared" si="61"/>
        <v>44480SAN ANTONIOPROVINCIAL</v>
      </c>
      <c r="C266" s="42">
        <v>44480</v>
      </c>
      <c r="D266" s="41" t="s">
        <v>42</v>
      </c>
      <c r="E266" s="41" t="s">
        <v>33</v>
      </c>
      <c r="F266" s="43">
        <f ca="1">+VLOOKUP(B266,'DISPONIBILIDAD DIARIA'!A$2:N$9959,10,0)</f>
        <v>-16165.901969999994</v>
      </c>
      <c r="G266" s="43"/>
      <c r="H266" s="44" t="s">
        <v>795</v>
      </c>
      <c r="I266" s="26" t="s">
        <v>42</v>
      </c>
      <c r="J266" s="111" t="s">
        <v>107</v>
      </c>
      <c r="K266" s="117">
        <v>1763.04</v>
      </c>
      <c r="L266" s="20">
        <f t="shared" si="60"/>
        <v>35.260800000000003</v>
      </c>
      <c r="M266" s="20">
        <f t="shared" si="54"/>
        <v>4.4076000000000004</v>
      </c>
      <c r="N266" s="20">
        <f t="shared" si="58"/>
        <v>8.8152000000000008E-2</v>
      </c>
      <c r="O266" s="21"/>
      <c r="P266" s="21"/>
      <c r="Q266" s="77">
        <f t="shared" si="56"/>
        <v>39.756552000000006</v>
      </c>
      <c r="R266" s="78" t="e">
        <f>+VLOOKUP(C266,'DISPONIBILIDAD DIARIA'!S$2:T$27,2,0)</f>
        <v>#N/A</v>
      </c>
      <c r="S266" s="79" t="e">
        <f t="shared" si="59"/>
        <v>#N/A</v>
      </c>
    </row>
    <row r="267" spans="1:19" ht="23.25" customHeight="1">
      <c r="A267" s="41">
        <v>265</v>
      </c>
      <c r="B267" s="41" t="str">
        <f t="shared" si="61"/>
        <v>44480SAN ANTONIOPROVINCIAL</v>
      </c>
      <c r="C267" s="42">
        <v>44480</v>
      </c>
      <c r="D267" s="41" t="s">
        <v>42</v>
      </c>
      <c r="E267" s="41" t="s">
        <v>33</v>
      </c>
      <c r="F267" s="43">
        <f ca="1">+VLOOKUP(B267,'DISPONIBILIDAD DIARIA'!A$2:N$9959,10,0)</f>
        <v>-16165.901969999994</v>
      </c>
      <c r="G267" s="43"/>
      <c r="H267" s="31" t="s">
        <v>796</v>
      </c>
      <c r="I267" s="26" t="s">
        <v>42</v>
      </c>
      <c r="J267" s="111" t="s">
        <v>605</v>
      </c>
      <c r="K267" s="117">
        <v>1154.92</v>
      </c>
      <c r="L267" s="20">
        <f t="shared" si="60"/>
        <v>23.098400000000002</v>
      </c>
      <c r="M267" s="20">
        <f t="shared" si="54"/>
        <v>2.8873000000000002</v>
      </c>
      <c r="N267" s="20">
        <f t="shared" si="58"/>
        <v>5.7746000000000006E-2</v>
      </c>
      <c r="O267" s="21"/>
      <c r="P267" s="21"/>
      <c r="Q267" s="77">
        <f t="shared" si="56"/>
        <v>26.043446000000003</v>
      </c>
      <c r="R267" s="78" t="e">
        <f>+VLOOKUP(C267,'DISPONIBILIDAD DIARIA'!S$2:T$27,2,0)</f>
        <v>#N/A</v>
      </c>
      <c r="S267" s="79" t="e">
        <f t="shared" si="59"/>
        <v>#N/A</v>
      </c>
    </row>
    <row r="268" spans="1:19" ht="23.25" customHeight="1">
      <c r="A268" s="41">
        <v>266</v>
      </c>
      <c r="B268" s="41" t="str">
        <f t="shared" si="61"/>
        <v>44480SAN ANTONIOPROVINCIAL</v>
      </c>
      <c r="C268" s="42">
        <v>44480</v>
      </c>
      <c r="D268" s="41" t="s">
        <v>42</v>
      </c>
      <c r="E268" s="41" t="s">
        <v>33</v>
      </c>
      <c r="F268" s="43">
        <f ca="1">+VLOOKUP(B268,'DISPONIBILIDAD DIARIA'!A$2:N$9959,10,0)</f>
        <v>-16165.901969999994</v>
      </c>
      <c r="G268" s="43"/>
      <c r="H268" s="26" t="s">
        <v>797</v>
      </c>
      <c r="I268" s="26" t="s">
        <v>42</v>
      </c>
      <c r="J268" s="110" t="s">
        <v>358</v>
      </c>
      <c r="K268" s="117">
        <v>332.09</v>
      </c>
      <c r="L268" s="20">
        <f t="shared" si="60"/>
        <v>6.6417999999999999</v>
      </c>
      <c r="M268" s="20">
        <f t="shared" si="54"/>
        <v>0.83022499999999999</v>
      </c>
      <c r="N268" s="20">
        <f t="shared" si="58"/>
        <v>1.6604500000000001E-2</v>
      </c>
      <c r="O268" s="21"/>
      <c r="P268" s="21"/>
      <c r="Q268" s="77">
        <f t="shared" si="56"/>
        <v>7.4886295</v>
      </c>
      <c r="R268" s="78" t="e">
        <f>+VLOOKUP(C268,'DISPONIBILIDAD DIARIA'!S$2:T$27,2,0)</f>
        <v>#N/A</v>
      </c>
      <c r="S268" s="79" t="e">
        <f t="shared" si="59"/>
        <v>#N/A</v>
      </c>
    </row>
    <row r="269" spans="1:19" ht="23.25" customHeight="1">
      <c r="A269" s="41">
        <v>267</v>
      </c>
      <c r="B269" s="41" t="str">
        <f t="shared" si="61"/>
        <v>44480SAN ANTONIOPROVINCIAL</v>
      </c>
      <c r="C269" s="42">
        <v>44480</v>
      </c>
      <c r="D269" s="41" t="s">
        <v>42</v>
      </c>
      <c r="E269" s="41" t="s">
        <v>33</v>
      </c>
      <c r="F269" s="43">
        <f ca="1">+VLOOKUP(B269,'DISPONIBILIDAD DIARIA'!A$2:N$9959,10,0)</f>
        <v>-16165.901969999994</v>
      </c>
      <c r="G269" s="43"/>
      <c r="H269" s="26" t="s">
        <v>798</v>
      </c>
      <c r="I269" s="26" t="s">
        <v>42</v>
      </c>
      <c r="J269" s="110" t="s">
        <v>107</v>
      </c>
      <c r="K269" s="117">
        <v>763.54</v>
      </c>
      <c r="L269" s="20">
        <f t="shared" si="60"/>
        <v>15.270799999999999</v>
      </c>
      <c r="M269" s="20">
        <f t="shared" si="54"/>
        <v>1.9088499999999999</v>
      </c>
      <c r="N269" s="20">
        <f t="shared" si="58"/>
        <v>3.8177000000000003E-2</v>
      </c>
      <c r="O269" s="21"/>
      <c r="P269" s="21"/>
      <c r="Q269" s="77">
        <f t="shared" si="56"/>
        <v>17.217827</v>
      </c>
      <c r="R269" s="78" t="e">
        <f>+VLOOKUP(C269,'DISPONIBILIDAD DIARIA'!S$2:T$27,2,0)</f>
        <v>#N/A</v>
      </c>
      <c r="S269" s="79" t="e">
        <f t="shared" si="59"/>
        <v>#N/A</v>
      </c>
    </row>
    <row r="270" spans="1:19" ht="23.25" customHeight="1">
      <c r="A270" s="41">
        <v>268</v>
      </c>
      <c r="B270" s="41" t="str">
        <f t="shared" si="61"/>
        <v>44480SAN ANTONIOPROVINCIAL</v>
      </c>
      <c r="C270" s="42">
        <v>44480</v>
      </c>
      <c r="D270" s="41" t="s">
        <v>42</v>
      </c>
      <c r="E270" s="41" t="s">
        <v>33</v>
      </c>
      <c r="F270" s="43">
        <f ca="1">+VLOOKUP(B270,'DISPONIBILIDAD DIARIA'!A$2:N$9959,10,0)</f>
        <v>-16165.901969999994</v>
      </c>
      <c r="G270" s="43"/>
      <c r="H270" s="44" t="s">
        <v>799</v>
      </c>
      <c r="I270" s="26" t="s">
        <v>42</v>
      </c>
      <c r="J270" s="110" t="s">
        <v>107</v>
      </c>
      <c r="K270" s="117">
        <v>618.64</v>
      </c>
      <c r="L270" s="20">
        <f t="shared" si="60"/>
        <v>12.3728</v>
      </c>
      <c r="M270" s="20">
        <f t="shared" si="54"/>
        <v>1.5466</v>
      </c>
      <c r="N270" s="20">
        <f t="shared" si="58"/>
        <v>3.0932000000000001E-2</v>
      </c>
      <c r="O270" s="21"/>
      <c r="P270" s="21"/>
      <c r="Q270" s="77">
        <f t="shared" ref="Q270:Q287" si="62">L270+M270+N270</f>
        <v>13.950332</v>
      </c>
      <c r="R270" s="78" t="e">
        <f>+VLOOKUP(C270,'DISPONIBILIDAD DIARIA'!S$2:T$27,2,0)</f>
        <v>#N/A</v>
      </c>
      <c r="S270" s="79" t="e">
        <f t="shared" si="59"/>
        <v>#N/A</v>
      </c>
    </row>
    <row r="271" spans="1:19" ht="23.25" customHeight="1">
      <c r="A271" s="41">
        <v>269</v>
      </c>
      <c r="B271" s="41" t="str">
        <f t="shared" si="61"/>
        <v>44480SAN ANTONIOPROVINCIAL</v>
      </c>
      <c r="C271" s="42">
        <v>44480</v>
      </c>
      <c r="D271" s="41" t="s">
        <v>42</v>
      </c>
      <c r="E271" s="41" t="s">
        <v>33</v>
      </c>
      <c r="F271" s="43">
        <f ca="1">+VLOOKUP(B271,'DISPONIBILIDAD DIARIA'!A$2:N$9959,10,0)</f>
        <v>-16165.901969999994</v>
      </c>
      <c r="G271" s="43"/>
      <c r="H271" s="31" t="s">
        <v>800</v>
      </c>
      <c r="I271" s="26" t="s">
        <v>42</v>
      </c>
      <c r="J271" s="110" t="s">
        <v>606</v>
      </c>
      <c r="K271" s="117">
        <v>250.73</v>
      </c>
      <c r="L271" s="20">
        <f t="shared" si="60"/>
        <v>5.0145999999999997</v>
      </c>
      <c r="M271" s="20">
        <f t="shared" si="54"/>
        <v>0.62682499999999997</v>
      </c>
      <c r="N271" s="20">
        <f t="shared" si="58"/>
        <v>1.2536499999999999E-2</v>
      </c>
      <c r="O271" s="21"/>
      <c r="P271" s="21"/>
      <c r="Q271" s="77">
        <f t="shared" si="62"/>
        <v>5.6539615000000003</v>
      </c>
      <c r="R271" s="78" t="e">
        <f>+VLOOKUP(C271,'DISPONIBILIDAD DIARIA'!S$2:T$27,2,0)</f>
        <v>#N/A</v>
      </c>
      <c r="S271" s="79" t="e">
        <f t="shared" si="59"/>
        <v>#N/A</v>
      </c>
    </row>
    <row r="272" spans="1:19" ht="23.25" customHeight="1">
      <c r="A272" s="41">
        <v>270</v>
      </c>
      <c r="B272" s="41" t="str">
        <f t="shared" si="61"/>
        <v>44480SAN ANTONIOPROVINCIAL</v>
      </c>
      <c r="C272" s="42">
        <v>44480</v>
      </c>
      <c r="D272" s="41" t="s">
        <v>42</v>
      </c>
      <c r="E272" s="41" t="s">
        <v>33</v>
      </c>
      <c r="F272" s="43">
        <f ca="1">+VLOOKUP(B272,'DISPONIBILIDAD DIARIA'!A$2:N$9959,10,0)</f>
        <v>-16165.901969999994</v>
      </c>
      <c r="G272" s="43"/>
      <c r="H272" s="26" t="s">
        <v>801</v>
      </c>
      <c r="I272" s="44" t="s">
        <v>42</v>
      </c>
      <c r="J272" s="111" t="s">
        <v>606</v>
      </c>
      <c r="K272" s="117">
        <v>483.91</v>
      </c>
      <c r="L272" s="20">
        <f t="shared" si="60"/>
        <v>9.6782000000000004</v>
      </c>
      <c r="M272" s="20">
        <f t="shared" si="54"/>
        <v>1.209775</v>
      </c>
      <c r="N272" s="20">
        <f t="shared" si="58"/>
        <v>2.4195500000000002E-2</v>
      </c>
      <c r="O272" s="21"/>
      <c r="P272" s="21"/>
      <c r="Q272" s="77">
        <f t="shared" si="62"/>
        <v>10.9121705</v>
      </c>
      <c r="R272" s="78" t="e">
        <f>+VLOOKUP(C272,'DISPONIBILIDAD DIARIA'!S$2:T$27,2,0)</f>
        <v>#N/A</v>
      </c>
      <c r="S272" s="79" t="e">
        <f t="shared" si="59"/>
        <v>#N/A</v>
      </c>
    </row>
    <row r="273" spans="1:19" ht="23.25" customHeight="1">
      <c r="A273" s="41">
        <v>271</v>
      </c>
      <c r="B273" s="41" t="str">
        <f t="shared" si="61"/>
        <v>44480SAN ANTONIOPROVINCIAL</v>
      </c>
      <c r="C273" s="42">
        <v>44480</v>
      </c>
      <c r="D273" s="41" t="s">
        <v>42</v>
      </c>
      <c r="E273" s="41" t="s">
        <v>33</v>
      </c>
      <c r="F273" s="43">
        <f ca="1">+VLOOKUP(B273,'DISPONIBILIDAD DIARIA'!A$2:N$9959,10,0)</f>
        <v>-16165.901969999994</v>
      </c>
      <c r="G273" s="43"/>
      <c r="H273" s="26" t="s">
        <v>802</v>
      </c>
      <c r="I273" s="26" t="s">
        <v>42</v>
      </c>
      <c r="J273" s="111" t="s">
        <v>606</v>
      </c>
      <c r="K273" s="117">
        <v>906.15</v>
      </c>
      <c r="L273" s="20">
        <f t="shared" si="60"/>
        <v>18.123000000000001</v>
      </c>
      <c r="M273" s="20">
        <f t="shared" si="54"/>
        <v>2.2653750000000001</v>
      </c>
      <c r="N273" s="20">
        <f t="shared" si="58"/>
        <v>4.5307500000000001E-2</v>
      </c>
      <c r="O273" s="21"/>
      <c r="P273" s="21"/>
      <c r="Q273" s="77">
        <f t="shared" si="62"/>
        <v>20.4336825</v>
      </c>
      <c r="R273" s="78" t="e">
        <f>+VLOOKUP(C273,'DISPONIBILIDAD DIARIA'!S$2:T$27,2,0)</f>
        <v>#N/A</v>
      </c>
      <c r="S273" s="79" t="e">
        <f t="shared" si="59"/>
        <v>#N/A</v>
      </c>
    </row>
    <row r="274" spans="1:19" ht="23.25" customHeight="1">
      <c r="A274" s="41">
        <v>272</v>
      </c>
      <c r="B274" s="41" t="str">
        <f t="shared" si="61"/>
        <v>44480SAN ANTONIOPROVINCIAL</v>
      </c>
      <c r="C274" s="42">
        <v>44480</v>
      </c>
      <c r="D274" s="41" t="s">
        <v>42</v>
      </c>
      <c r="E274" s="41" t="s">
        <v>33</v>
      </c>
      <c r="F274" s="43">
        <f ca="1">+VLOOKUP(B274,'DISPONIBILIDAD DIARIA'!A$2:N$9959,10,0)</f>
        <v>-16165.901969999994</v>
      </c>
      <c r="G274" s="43"/>
      <c r="H274" s="31" t="s">
        <v>803</v>
      </c>
      <c r="I274" s="26" t="s">
        <v>42</v>
      </c>
      <c r="J274" s="111" t="s">
        <v>606</v>
      </c>
      <c r="K274" s="117">
        <v>762.64</v>
      </c>
      <c r="L274" s="20">
        <f t="shared" si="60"/>
        <v>15.252800000000001</v>
      </c>
      <c r="M274" s="20">
        <f t="shared" si="54"/>
        <v>1.9066000000000001</v>
      </c>
      <c r="N274" s="20">
        <f t="shared" si="58"/>
        <v>3.8131999999999999E-2</v>
      </c>
      <c r="O274" s="21"/>
      <c r="P274" s="21"/>
      <c r="Q274" s="77">
        <f t="shared" si="62"/>
        <v>17.197532000000002</v>
      </c>
      <c r="R274" s="78" t="e">
        <f>+VLOOKUP(C274,'DISPONIBILIDAD DIARIA'!S$2:T$27,2,0)</f>
        <v>#N/A</v>
      </c>
      <c r="S274" s="79" t="e">
        <f t="shared" si="59"/>
        <v>#N/A</v>
      </c>
    </row>
    <row r="275" spans="1:19" ht="23.25" customHeight="1">
      <c r="A275" s="41">
        <v>273</v>
      </c>
      <c r="B275" s="41" t="str">
        <f t="shared" si="61"/>
        <v>44480SAN ANTONIOPROVINCIAL</v>
      </c>
      <c r="C275" s="42">
        <v>44480</v>
      </c>
      <c r="D275" s="41" t="s">
        <v>42</v>
      </c>
      <c r="E275" s="41" t="s">
        <v>33</v>
      </c>
      <c r="F275" s="43">
        <f ca="1">+VLOOKUP(B275,'DISPONIBILIDAD DIARIA'!A$2:N$9959,10,0)</f>
        <v>-16165.901969999994</v>
      </c>
      <c r="G275" s="43"/>
      <c r="H275" s="26" t="s">
        <v>804</v>
      </c>
      <c r="I275" s="26" t="s">
        <v>42</v>
      </c>
      <c r="J275" s="110" t="s">
        <v>107</v>
      </c>
      <c r="K275" s="117">
        <v>120.72</v>
      </c>
      <c r="L275" s="20">
        <f t="shared" si="60"/>
        <v>2.4144000000000001</v>
      </c>
      <c r="M275" s="20">
        <f t="shared" si="54"/>
        <v>0.30180000000000001</v>
      </c>
      <c r="N275" s="20">
        <f t="shared" si="58"/>
        <v>6.0360000000000006E-3</v>
      </c>
      <c r="O275" s="21"/>
      <c r="P275" s="21"/>
      <c r="Q275" s="77">
        <f t="shared" si="62"/>
        <v>2.7222360000000001</v>
      </c>
      <c r="R275" s="78" t="e">
        <f>+VLOOKUP(C275,'DISPONIBILIDAD DIARIA'!S$2:T$27,2,0)</f>
        <v>#N/A</v>
      </c>
      <c r="S275" s="79" t="e">
        <f t="shared" si="59"/>
        <v>#N/A</v>
      </c>
    </row>
    <row r="276" spans="1:19" ht="23.25" customHeight="1">
      <c r="A276" s="41">
        <v>274</v>
      </c>
      <c r="B276" s="41" t="str">
        <f t="shared" si="61"/>
        <v>44480SAN ANTONIOPROVINCIAL</v>
      </c>
      <c r="C276" s="42">
        <v>44480</v>
      </c>
      <c r="D276" s="41" t="s">
        <v>42</v>
      </c>
      <c r="E276" s="41" t="s">
        <v>33</v>
      </c>
      <c r="F276" s="43">
        <f ca="1">+VLOOKUP(B276,'DISPONIBILIDAD DIARIA'!A$2:N$9959,10,0)</f>
        <v>-16165.901969999994</v>
      </c>
      <c r="G276" s="43"/>
      <c r="H276" s="26" t="s">
        <v>805</v>
      </c>
      <c r="I276" s="26" t="s">
        <v>42</v>
      </c>
      <c r="J276" s="110" t="s">
        <v>112</v>
      </c>
      <c r="K276" s="117">
        <v>69.89</v>
      </c>
      <c r="L276" s="20">
        <f t="shared" si="60"/>
        <v>1.3977999999999999</v>
      </c>
      <c r="M276" s="20">
        <f t="shared" si="54"/>
        <v>0.17472499999999999</v>
      </c>
      <c r="N276" s="20">
        <f t="shared" si="58"/>
        <v>3.4944999999999998E-3</v>
      </c>
      <c r="O276" s="21"/>
      <c r="P276" s="21"/>
      <c r="Q276" s="77">
        <f t="shared" si="62"/>
        <v>1.5760194999999999</v>
      </c>
      <c r="R276" s="78" t="e">
        <f>+VLOOKUP(C276,'DISPONIBILIDAD DIARIA'!S$2:T$27,2,0)</f>
        <v>#N/A</v>
      </c>
      <c r="S276" s="79" t="e">
        <f t="shared" si="59"/>
        <v>#N/A</v>
      </c>
    </row>
    <row r="277" spans="1:19" ht="23.25" customHeight="1">
      <c r="A277" s="41">
        <v>275</v>
      </c>
      <c r="B277" s="41" t="str">
        <f t="shared" si="61"/>
        <v>44480SAN ANTONIOPROVINCIAL</v>
      </c>
      <c r="C277" s="42">
        <v>44480</v>
      </c>
      <c r="D277" s="41" t="s">
        <v>42</v>
      </c>
      <c r="E277" s="41" t="s">
        <v>33</v>
      </c>
      <c r="F277" s="43">
        <f ca="1">+VLOOKUP(B277,'DISPONIBILIDAD DIARIA'!A$2:N$9959,10,0)</f>
        <v>-16165.901969999994</v>
      </c>
      <c r="G277" s="43"/>
      <c r="H277" s="26" t="s">
        <v>806</v>
      </c>
      <c r="I277" s="26" t="s">
        <v>42</v>
      </c>
      <c r="J277" s="110" t="s">
        <v>353</v>
      </c>
      <c r="K277" s="117">
        <v>1590.23</v>
      </c>
      <c r="L277" s="20">
        <f t="shared" si="60"/>
        <v>31.804600000000001</v>
      </c>
      <c r="M277" s="20">
        <f t="shared" si="54"/>
        <v>3.9755750000000001</v>
      </c>
      <c r="N277" s="20">
        <f t="shared" si="58"/>
        <v>7.9511499999999999E-2</v>
      </c>
      <c r="O277" s="21"/>
      <c r="P277" s="21"/>
      <c r="Q277" s="77">
        <f t="shared" si="62"/>
        <v>35.859686500000002</v>
      </c>
      <c r="R277" s="78" t="e">
        <f>+VLOOKUP(C277,'DISPONIBILIDAD DIARIA'!S$2:T$27,2,0)</f>
        <v>#N/A</v>
      </c>
      <c r="S277" s="79" t="e">
        <f t="shared" si="59"/>
        <v>#N/A</v>
      </c>
    </row>
    <row r="278" spans="1:19" ht="23.25" customHeight="1">
      <c r="A278" s="41">
        <v>276</v>
      </c>
      <c r="B278" s="41" t="str">
        <f t="shared" si="61"/>
        <v>44480SAN ANTONIOPROVINCIAL</v>
      </c>
      <c r="C278" s="42">
        <v>44480</v>
      </c>
      <c r="D278" s="41" t="s">
        <v>42</v>
      </c>
      <c r="E278" s="41" t="s">
        <v>33</v>
      </c>
      <c r="F278" s="43">
        <f ca="1">+VLOOKUP(B278,'DISPONIBILIDAD DIARIA'!A$2:N$9959,10,0)</f>
        <v>-16165.901969999994</v>
      </c>
      <c r="G278" s="43"/>
      <c r="H278" s="26" t="s">
        <v>807</v>
      </c>
      <c r="I278" s="26" t="s">
        <v>42</v>
      </c>
      <c r="J278" s="110" t="s">
        <v>107</v>
      </c>
      <c r="K278" s="117">
        <v>186.57</v>
      </c>
      <c r="L278" s="20">
        <f t="shared" si="60"/>
        <v>3.7313999999999998</v>
      </c>
      <c r="M278" s="20">
        <f t="shared" si="54"/>
        <v>0.46642499999999998</v>
      </c>
      <c r="N278" s="20">
        <f t="shared" si="58"/>
        <v>9.3285E-3</v>
      </c>
      <c r="O278" s="21"/>
      <c r="P278" s="21"/>
      <c r="Q278" s="77">
        <f t="shared" si="62"/>
        <v>4.2071534999999995</v>
      </c>
      <c r="R278" s="78" t="e">
        <f>+VLOOKUP(C278,'DISPONIBILIDAD DIARIA'!S$2:T$27,2,0)</f>
        <v>#N/A</v>
      </c>
      <c r="S278" s="79" t="e">
        <f t="shared" si="59"/>
        <v>#N/A</v>
      </c>
    </row>
    <row r="279" spans="1:19" ht="23.25" customHeight="1">
      <c r="A279" s="41">
        <v>277</v>
      </c>
      <c r="B279" s="41" t="str">
        <f t="shared" si="61"/>
        <v>44480SAN ANTONIOPROVINCIAL</v>
      </c>
      <c r="C279" s="42">
        <v>44480</v>
      </c>
      <c r="D279" s="41" t="s">
        <v>42</v>
      </c>
      <c r="E279" s="41" t="s">
        <v>33</v>
      </c>
      <c r="F279" s="43">
        <f ca="1">+VLOOKUP(B279,'DISPONIBILIDAD DIARIA'!A$2:N$9959,10,0)</f>
        <v>-16165.901969999994</v>
      </c>
      <c r="G279" s="43"/>
      <c r="H279" s="26" t="s">
        <v>808</v>
      </c>
      <c r="I279" s="26" t="s">
        <v>42</v>
      </c>
      <c r="J279" s="111" t="s">
        <v>7</v>
      </c>
      <c r="K279" s="117">
        <v>538.72</v>
      </c>
      <c r="L279" s="20">
        <f t="shared" si="60"/>
        <v>10.7744</v>
      </c>
      <c r="M279" s="20">
        <f t="shared" si="54"/>
        <v>1.3468</v>
      </c>
      <c r="N279" s="20">
        <f t="shared" si="58"/>
        <v>2.6936000000000002E-2</v>
      </c>
      <c r="O279" s="21"/>
      <c r="P279" s="21"/>
      <c r="Q279" s="77">
        <f t="shared" si="62"/>
        <v>12.148135999999999</v>
      </c>
      <c r="R279" s="78" t="e">
        <f>+VLOOKUP(C279,'DISPONIBILIDAD DIARIA'!S$2:T$27,2,0)</f>
        <v>#N/A</v>
      </c>
      <c r="S279" s="79" t="e">
        <f t="shared" si="59"/>
        <v>#N/A</v>
      </c>
    </row>
    <row r="280" spans="1:19" ht="23.25" customHeight="1">
      <c r="A280" s="41">
        <v>278</v>
      </c>
      <c r="B280" s="41" t="str">
        <f t="shared" si="61"/>
        <v>44480SAN ANTONIOPROVINCIAL</v>
      </c>
      <c r="C280" s="42">
        <v>44480</v>
      </c>
      <c r="D280" s="41" t="s">
        <v>42</v>
      </c>
      <c r="E280" s="41" t="s">
        <v>33</v>
      </c>
      <c r="F280" s="43">
        <f ca="1">+VLOOKUP(B280,'DISPONIBILIDAD DIARIA'!A$2:N$9959,10,0)</f>
        <v>-16165.901969999994</v>
      </c>
      <c r="G280" s="43"/>
      <c r="H280" s="26" t="s">
        <v>809</v>
      </c>
      <c r="I280" s="26" t="s">
        <v>42</v>
      </c>
      <c r="J280" s="110" t="s">
        <v>810</v>
      </c>
      <c r="K280" s="117">
        <v>2031.28</v>
      </c>
      <c r="L280" s="20">
        <f t="shared" si="60"/>
        <v>40.625599999999999</v>
      </c>
      <c r="M280" s="20">
        <f t="shared" si="54"/>
        <v>5.0781999999999998</v>
      </c>
      <c r="N280" s="20">
        <f t="shared" si="58"/>
        <v>0.101564</v>
      </c>
      <c r="O280" s="21"/>
      <c r="P280" s="21"/>
      <c r="Q280" s="77">
        <f t="shared" si="62"/>
        <v>45.805364000000004</v>
      </c>
      <c r="R280" s="78" t="e">
        <f>+VLOOKUP(C280,'DISPONIBILIDAD DIARIA'!S$2:T$27,2,0)</f>
        <v>#N/A</v>
      </c>
      <c r="S280" s="79" t="e">
        <f t="shared" si="59"/>
        <v>#N/A</v>
      </c>
    </row>
    <row r="281" spans="1:19" ht="23.25" customHeight="1">
      <c r="A281" s="41">
        <v>279</v>
      </c>
      <c r="B281" s="41" t="str">
        <f t="shared" si="61"/>
        <v>44480MODELOPROVINCIAL</v>
      </c>
      <c r="C281" s="42">
        <v>44480</v>
      </c>
      <c r="D281" s="41" t="s">
        <v>151</v>
      </c>
      <c r="E281" s="41" t="s">
        <v>33</v>
      </c>
      <c r="F281" s="43">
        <f ca="1">+VLOOKUP(B281,'DISPONIBILIDAD DIARIA'!A$2:N$9959,10,0)</f>
        <v>-17837.635609999998</v>
      </c>
      <c r="G281" s="43"/>
      <c r="H281" s="26" t="s">
        <v>778</v>
      </c>
      <c r="I281" s="26" t="s">
        <v>151</v>
      </c>
      <c r="J281" s="110" t="s">
        <v>672</v>
      </c>
      <c r="K281" s="117">
        <v>36.520000000000003</v>
      </c>
      <c r="L281" s="20">
        <f t="shared" si="60"/>
        <v>0.73040000000000005</v>
      </c>
      <c r="M281" s="20">
        <f t="shared" si="54"/>
        <v>9.1300000000000006E-2</v>
      </c>
      <c r="N281" s="20">
        <f t="shared" si="58"/>
        <v>1.8260000000000001E-3</v>
      </c>
      <c r="O281" s="21"/>
      <c r="P281" s="21"/>
      <c r="Q281" s="77">
        <f t="shared" si="62"/>
        <v>0.82352600000000009</v>
      </c>
      <c r="R281" s="78" t="e">
        <f>+VLOOKUP(C281,'DISPONIBILIDAD DIARIA'!S$2:T$27,2,0)</f>
        <v>#N/A</v>
      </c>
      <c r="S281" s="79" t="e">
        <f t="shared" si="59"/>
        <v>#N/A</v>
      </c>
    </row>
    <row r="282" spans="1:19" ht="23.25" customHeight="1">
      <c r="A282" s="41">
        <v>280</v>
      </c>
      <c r="B282" s="41" t="str">
        <f t="shared" si="61"/>
        <v>44480MODELOPROVINCIAL</v>
      </c>
      <c r="C282" s="42">
        <v>44480</v>
      </c>
      <c r="D282" s="41" t="s">
        <v>151</v>
      </c>
      <c r="E282" s="41" t="s">
        <v>33</v>
      </c>
      <c r="F282" s="43">
        <f ca="1">+VLOOKUP(B282,'DISPONIBILIDAD DIARIA'!A$2:N$9959,10,0)</f>
        <v>-17837.635609999998</v>
      </c>
      <c r="G282" s="43"/>
      <c r="H282" s="26" t="s">
        <v>811</v>
      </c>
      <c r="I282" s="26" t="s">
        <v>151</v>
      </c>
      <c r="J282" s="110" t="s">
        <v>610</v>
      </c>
      <c r="K282" s="117">
        <v>1402.12</v>
      </c>
      <c r="L282" s="20">
        <f t="shared" si="60"/>
        <v>28.042399999999997</v>
      </c>
      <c r="M282" s="20">
        <f t="shared" si="54"/>
        <v>3.5052999999999996</v>
      </c>
      <c r="N282" s="20">
        <f t="shared" si="58"/>
        <v>7.0105999999999988E-2</v>
      </c>
      <c r="O282" s="21"/>
      <c r="P282" s="21"/>
      <c r="Q282" s="77">
        <f t="shared" si="62"/>
        <v>31.617805999999995</v>
      </c>
      <c r="R282" s="78" t="e">
        <f>+VLOOKUP(C282,'DISPONIBILIDAD DIARIA'!S$2:T$27,2,0)</f>
        <v>#N/A</v>
      </c>
      <c r="S282" s="79" t="e">
        <f t="shared" si="59"/>
        <v>#N/A</v>
      </c>
    </row>
    <row r="283" spans="1:19" ht="23.25" customHeight="1">
      <c r="A283" s="41">
        <v>281</v>
      </c>
      <c r="B283" s="41" t="str">
        <f t="shared" si="61"/>
        <v>44480MODELOPROVINCIAL</v>
      </c>
      <c r="C283" s="42">
        <v>44480</v>
      </c>
      <c r="D283" s="41" t="s">
        <v>151</v>
      </c>
      <c r="E283" s="41" t="s">
        <v>33</v>
      </c>
      <c r="F283" s="43">
        <f ca="1">+VLOOKUP(B283,'DISPONIBILIDAD DIARIA'!A$2:N$9959,10,0)</f>
        <v>-17837.635609999998</v>
      </c>
      <c r="G283" s="43"/>
      <c r="H283" s="26" t="s">
        <v>812</v>
      </c>
      <c r="I283" s="26" t="s">
        <v>151</v>
      </c>
      <c r="J283" s="110" t="s">
        <v>610</v>
      </c>
      <c r="K283" s="117">
        <v>2872.18</v>
      </c>
      <c r="L283" s="20">
        <f t="shared" si="60"/>
        <v>57.443599999999996</v>
      </c>
      <c r="M283" s="20">
        <f t="shared" si="54"/>
        <v>7.1804499999999996</v>
      </c>
      <c r="N283" s="20">
        <f t="shared" si="58"/>
        <v>0.14360899999999999</v>
      </c>
      <c r="O283" s="21"/>
      <c r="P283" s="21"/>
      <c r="Q283" s="77">
        <f t="shared" si="62"/>
        <v>64.767658999999995</v>
      </c>
      <c r="R283" s="78" t="e">
        <f>+VLOOKUP(C283,'DISPONIBILIDAD DIARIA'!S$2:T$27,2,0)</f>
        <v>#N/A</v>
      </c>
      <c r="S283" s="79" t="e">
        <f t="shared" si="59"/>
        <v>#N/A</v>
      </c>
    </row>
    <row r="284" spans="1:19" ht="23.25" customHeight="1">
      <c r="A284" s="41">
        <v>282</v>
      </c>
      <c r="B284" s="41" t="str">
        <f t="shared" si="61"/>
        <v>44480MODELOPROVINCIAL</v>
      </c>
      <c r="C284" s="42">
        <v>44480</v>
      </c>
      <c r="D284" s="41" t="s">
        <v>151</v>
      </c>
      <c r="E284" s="41" t="s">
        <v>33</v>
      </c>
      <c r="F284" s="43">
        <f ca="1">+VLOOKUP(B284,'DISPONIBILIDAD DIARIA'!A$2:N$9959,10,0)</f>
        <v>-17837.635609999998</v>
      </c>
      <c r="G284" s="43"/>
      <c r="H284" s="26" t="s">
        <v>813</v>
      </c>
      <c r="I284" s="26" t="s">
        <v>151</v>
      </c>
      <c r="J284" s="110" t="s">
        <v>534</v>
      </c>
      <c r="K284" s="117">
        <v>339.58</v>
      </c>
      <c r="L284" s="20">
        <f t="shared" si="60"/>
        <v>6.7915999999999999</v>
      </c>
      <c r="M284" s="20">
        <f t="shared" si="54"/>
        <v>0.84894999999999998</v>
      </c>
      <c r="N284" s="20">
        <f t="shared" si="58"/>
        <v>1.6979000000000001E-2</v>
      </c>
      <c r="O284" s="21"/>
      <c r="P284" s="21"/>
      <c r="Q284" s="77">
        <f t="shared" si="62"/>
        <v>7.6575290000000003</v>
      </c>
      <c r="R284" s="78" t="e">
        <f>+VLOOKUP(C284,'DISPONIBILIDAD DIARIA'!S$2:T$27,2,0)</f>
        <v>#N/A</v>
      </c>
      <c r="S284" s="79" t="e">
        <f t="shared" si="59"/>
        <v>#N/A</v>
      </c>
    </row>
    <row r="285" spans="1:19" ht="23.25" customHeight="1">
      <c r="A285" s="41">
        <v>283</v>
      </c>
      <c r="B285" s="41" t="str">
        <f t="shared" si="61"/>
        <v>44480MODELOPROVINCIAL</v>
      </c>
      <c r="C285" s="42">
        <v>44480</v>
      </c>
      <c r="D285" s="41" t="s">
        <v>151</v>
      </c>
      <c r="E285" s="41" t="s">
        <v>33</v>
      </c>
      <c r="F285" s="43">
        <f ca="1">+VLOOKUP(B285,'DISPONIBILIDAD DIARIA'!A$2:N$9959,10,0)</f>
        <v>-17837.635609999998</v>
      </c>
      <c r="G285" s="43"/>
      <c r="H285" s="26" t="s">
        <v>814</v>
      </c>
      <c r="I285" s="26" t="s">
        <v>151</v>
      </c>
      <c r="J285" s="110" t="s">
        <v>72</v>
      </c>
      <c r="K285" s="117">
        <v>225.16</v>
      </c>
      <c r="L285" s="20">
        <f t="shared" si="60"/>
        <v>4.5031999999999996</v>
      </c>
      <c r="M285" s="20">
        <f t="shared" si="54"/>
        <v>0.56289999999999996</v>
      </c>
      <c r="N285" s="20">
        <f t="shared" si="58"/>
        <v>1.1257999999999999E-2</v>
      </c>
      <c r="O285" s="21"/>
      <c r="P285" s="21"/>
      <c r="Q285" s="77">
        <f t="shared" si="62"/>
        <v>5.0773579999999994</v>
      </c>
      <c r="R285" s="78" t="e">
        <f>+VLOOKUP(C285,'DISPONIBILIDAD DIARIA'!S$2:T$27,2,0)</f>
        <v>#N/A</v>
      </c>
      <c r="S285" s="79" t="e">
        <f t="shared" si="59"/>
        <v>#N/A</v>
      </c>
    </row>
    <row r="286" spans="1:19" ht="23.25" customHeight="1">
      <c r="A286" s="41">
        <v>284</v>
      </c>
      <c r="B286" s="41" t="str">
        <f t="shared" si="61"/>
        <v>44480MODELOPROVINCIAL</v>
      </c>
      <c r="C286" s="42">
        <v>44480</v>
      </c>
      <c r="D286" s="41" t="s">
        <v>151</v>
      </c>
      <c r="E286" s="41" t="s">
        <v>33</v>
      </c>
      <c r="F286" s="43">
        <f ca="1">+VLOOKUP(B286,'DISPONIBILIDAD DIARIA'!A$2:N$9959,10,0)</f>
        <v>-17837.635609999998</v>
      </c>
      <c r="G286" s="43"/>
      <c r="H286" s="26" t="s">
        <v>815</v>
      </c>
      <c r="I286" s="26" t="s">
        <v>151</v>
      </c>
      <c r="J286" s="111" t="s">
        <v>816</v>
      </c>
      <c r="K286" s="117">
        <v>797.07</v>
      </c>
      <c r="L286" s="20">
        <f t="shared" si="60"/>
        <v>15.941400000000002</v>
      </c>
      <c r="M286" s="20">
        <f t="shared" si="54"/>
        <v>1.9926750000000002</v>
      </c>
      <c r="N286" s="20">
        <f t="shared" si="58"/>
        <v>3.9853500000000007E-2</v>
      </c>
      <c r="O286" s="21"/>
      <c r="P286" s="21"/>
      <c r="Q286" s="77">
        <f t="shared" si="62"/>
        <v>17.9739285</v>
      </c>
      <c r="R286" s="78" t="e">
        <f>+VLOOKUP(C286,'DISPONIBILIDAD DIARIA'!S$2:T$27,2,0)</f>
        <v>#N/A</v>
      </c>
      <c r="S286" s="79" t="e">
        <f t="shared" si="59"/>
        <v>#N/A</v>
      </c>
    </row>
    <row r="287" spans="1:19" ht="23.25" customHeight="1">
      <c r="A287" s="41">
        <v>285</v>
      </c>
      <c r="B287" s="41" t="str">
        <f t="shared" si="61"/>
        <v>44480MODELOPROVINCIAL</v>
      </c>
      <c r="C287" s="42">
        <v>44480</v>
      </c>
      <c r="D287" s="41" t="s">
        <v>151</v>
      </c>
      <c r="E287" s="41" t="s">
        <v>33</v>
      </c>
      <c r="F287" s="43">
        <f ca="1">+VLOOKUP(B287,'DISPONIBILIDAD DIARIA'!A$2:N$9959,10,0)</f>
        <v>-17837.635609999998</v>
      </c>
      <c r="G287" s="43"/>
      <c r="H287" s="26" t="s">
        <v>817</v>
      </c>
      <c r="I287" s="26" t="s">
        <v>151</v>
      </c>
      <c r="J287" s="110" t="s">
        <v>67</v>
      </c>
      <c r="K287" s="117">
        <v>1618.36</v>
      </c>
      <c r="L287" s="20">
        <f t="shared" si="60"/>
        <v>32.367199999999997</v>
      </c>
      <c r="M287" s="20">
        <f t="shared" si="54"/>
        <v>4.0458999999999996</v>
      </c>
      <c r="N287" s="20">
        <f t="shared" si="58"/>
        <v>8.091799999999999E-2</v>
      </c>
      <c r="O287" s="21"/>
      <c r="P287" s="21"/>
      <c r="Q287" s="77">
        <f t="shared" si="62"/>
        <v>36.494017999999997</v>
      </c>
      <c r="R287" s="78" t="e">
        <f>+VLOOKUP(C287,'DISPONIBILIDAD DIARIA'!S$2:T$27,2,0)</f>
        <v>#N/A</v>
      </c>
      <c r="S287" s="79" t="e">
        <f t="shared" si="59"/>
        <v>#N/A</v>
      </c>
    </row>
    <row r="288" spans="1:19" ht="23.25" customHeight="1">
      <c r="A288" s="41">
        <v>286</v>
      </c>
      <c r="B288" s="41" t="str">
        <f t="shared" ref="B288:B306" si="63">CONCATENATE(C288,D288,E288)</f>
        <v>44480MODELOPROVINCIAL</v>
      </c>
      <c r="C288" s="42">
        <v>44480</v>
      </c>
      <c r="D288" s="41" t="s">
        <v>151</v>
      </c>
      <c r="E288" s="41" t="s">
        <v>33</v>
      </c>
      <c r="F288" s="43">
        <f ca="1">+VLOOKUP(B288,'DISPONIBILIDAD DIARIA'!A$2:N$9959,10,0)</f>
        <v>-17837.635609999998</v>
      </c>
      <c r="G288" s="43"/>
      <c r="H288" s="26" t="s">
        <v>818</v>
      </c>
      <c r="I288" s="26" t="s">
        <v>151</v>
      </c>
      <c r="J288" s="110" t="s">
        <v>606</v>
      </c>
      <c r="K288" s="117">
        <v>1553.54</v>
      </c>
      <c r="L288" s="20">
        <f t="shared" si="60"/>
        <v>31.070799999999998</v>
      </c>
      <c r="M288" s="20">
        <f t="shared" ref="M288:M313" si="64">IF(E288="PROVINCIAL",L288*12.5%,0)</f>
        <v>3.8838499999999998</v>
      </c>
      <c r="N288" s="20">
        <f t="shared" ref="N288:N318" si="65">+M288*2%</f>
        <v>7.7676999999999996E-2</v>
      </c>
      <c r="O288" s="21"/>
      <c r="P288" s="21"/>
      <c r="Q288" s="77">
        <f t="shared" ref="Q288:Q318" si="66">L288+M288+N288</f>
        <v>35.032327000000002</v>
      </c>
      <c r="R288" s="78" t="e">
        <f>+VLOOKUP(C288,'DISPONIBILIDAD DIARIA'!S$2:T$27,2,0)</f>
        <v>#N/A</v>
      </c>
      <c r="S288" s="79" t="e">
        <f t="shared" ref="S288:S318" si="67">+Q288/R288</f>
        <v>#N/A</v>
      </c>
    </row>
    <row r="289" spans="1:19" ht="23.25" customHeight="1">
      <c r="A289" s="41">
        <v>287</v>
      </c>
      <c r="B289" s="41" t="str">
        <f t="shared" si="63"/>
        <v>44480MODELOPROVINCIAL</v>
      </c>
      <c r="C289" s="42">
        <v>44480</v>
      </c>
      <c r="D289" s="41" t="s">
        <v>151</v>
      </c>
      <c r="E289" s="41" t="s">
        <v>33</v>
      </c>
      <c r="F289" s="43">
        <f ca="1">+VLOOKUP(B289,'DISPONIBILIDAD DIARIA'!A$2:N$9959,10,0)</f>
        <v>-17837.635609999998</v>
      </c>
      <c r="G289" s="43"/>
      <c r="H289" s="26" t="s">
        <v>819</v>
      </c>
      <c r="I289" s="26" t="s">
        <v>151</v>
      </c>
      <c r="J289" s="110" t="s">
        <v>606</v>
      </c>
      <c r="K289" s="117">
        <v>2058.04</v>
      </c>
      <c r="L289" s="20">
        <f t="shared" si="60"/>
        <v>41.160800000000002</v>
      </c>
      <c r="M289" s="20">
        <f t="shared" si="64"/>
        <v>5.1451000000000002</v>
      </c>
      <c r="N289" s="20">
        <f t="shared" si="65"/>
        <v>0.10290200000000001</v>
      </c>
      <c r="O289" s="21"/>
      <c r="P289" s="21"/>
      <c r="Q289" s="77">
        <f t="shared" si="66"/>
        <v>46.408802000000001</v>
      </c>
      <c r="R289" s="78" t="e">
        <f>+VLOOKUP(C289,'DISPONIBILIDAD DIARIA'!S$2:T$27,2,0)</f>
        <v>#N/A</v>
      </c>
      <c r="S289" s="79" t="e">
        <f t="shared" si="67"/>
        <v>#N/A</v>
      </c>
    </row>
    <row r="290" spans="1:19" ht="23.25" customHeight="1">
      <c r="A290" s="41">
        <v>288</v>
      </c>
      <c r="B290" s="41" t="str">
        <f t="shared" si="63"/>
        <v>44480MODELOPROVINCIAL</v>
      </c>
      <c r="C290" s="42">
        <v>44480</v>
      </c>
      <c r="D290" s="41" t="s">
        <v>151</v>
      </c>
      <c r="E290" s="41" t="s">
        <v>33</v>
      </c>
      <c r="F290" s="43">
        <f ca="1">+VLOOKUP(B290,'DISPONIBILIDAD DIARIA'!A$2:N$9959,10,0)</f>
        <v>-17837.635609999998</v>
      </c>
      <c r="G290" s="43"/>
      <c r="H290" s="26" t="s">
        <v>820</v>
      </c>
      <c r="I290" s="26" t="s">
        <v>151</v>
      </c>
      <c r="J290" s="110" t="s">
        <v>353</v>
      </c>
      <c r="K290" s="117">
        <v>1399.08</v>
      </c>
      <c r="L290" s="20">
        <f t="shared" si="60"/>
        <v>27.9816</v>
      </c>
      <c r="M290" s="20">
        <f t="shared" si="64"/>
        <v>3.4977</v>
      </c>
      <c r="N290" s="20">
        <f t="shared" si="65"/>
        <v>6.9954000000000002E-2</v>
      </c>
      <c r="O290" s="21"/>
      <c r="P290" s="21"/>
      <c r="Q290" s="77">
        <f t="shared" si="66"/>
        <v>31.549254000000001</v>
      </c>
      <c r="R290" s="78" t="e">
        <f>+VLOOKUP(C290,'DISPONIBILIDAD DIARIA'!S$2:T$27,2,0)</f>
        <v>#N/A</v>
      </c>
      <c r="S290" s="79" t="e">
        <f t="shared" si="67"/>
        <v>#N/A</v>
      </c>
    </row>
    <row r="291" spans="1:19" ht="23.25" customHeight="1">
      <c r="A291" s="41">
        <v>289</v>
      </c>
      <c r="B291" s="41" t="str">
        <f t="shared" si="63"/>
        <v>44480MODELOPROVINCIAL</v>
      </c>
      <c r="C291" s="42">
        <v>44480</v>
      </c>
      <c r="D291" s="41" t="s">
        <v>151</v>
      </c>
      <c r="E291" s="41" t="s">
        <v>33</v>
      </c>
      <c r="F291" s="43">
        <f ca="1">+VLOOKUP(B291,'DISPONIBILIDAD DIARIA'!A$2:N$9959,10,0)</f>
        <v>-17837.635609999998</v>
      </c>
      <c r="G291" s="43"/>
      <c r="H291" s="26" t="s">
        <v>821</v>
      </c>
      <c r="I291" s="26" t="s">
        <v>151</v>
      </c>
      <c r="J291" s="110" t="s">
        <v>489</v>
      </c>
      <c r="K291" s="117">
        <v>431.88</v>
      </c>
      <c r="L291" s="20">
        <f t="shared" si="60"/>
        <v>8.6376000000000008</v>
      </c>
      <c r="M291" s="20">
        <f t="shared" si="64"/>
        <v>1.0797000000000001</v>
      </c>
      <c r="N291" s="20">
        <f t="shared" si="65"/>
        <v>2.1594000000000002E-2</v>
      </c>
      <c r="O291" s="21"/>
      <c r="P291" s="21"/>
      <c r="Q291" s="77">
        <f t="shared" si="66"/>
        <v>9.7388940000000019</v>
      </c>
      <c r="R291" s="78" t="e">
        <f>+VLOOKUP(C291,'DISPONIBILIDAD DIARIA'!S$2:T$27,2,0)</f>
        <v>#N/A</v>
      </c>
      <c r="S291" s="79" t="e">
        <f t="shared" si="67"/>
        <v>#N/A</v>
      </c>
    </row>
    <row r="292" spans="1:19" ht="23.25" customHeight="1">
      <c r="A292" s="41">
        <v>290</v>
      </c>
      <c r="B292" s="41" t="str">
        <f t="shared" si="63"/>
        <v>44480MODELOPROVINCIAL</v>
      </c>
      <c r="C292" s="42">
        <v>44480</v>
      </c>
      <c r="D292" s="41" t="s">
        <v>151</v>
      </c>
      <c r="E292" s="41" t="s">
        <v>33</v>
      </c>
      <c r="F292" s="43">
        <f ca="1">+VLOOKUP(B292,'DISPONIBILIDAD DIARIA'!A$2:N$9959,10,0)</f>
        <v>-17837.635609999998</v>
      </c>
      <c r="G292" s="43"/>
      <c r="H292" s="26" t="s">
        <v>822</v>
      </c>
      <c r="I292" s="26" t="s">
        <v>151</v>
      </c>
      <c r="J292" s="110" t="s">
        <v>598</v>
      </c>
      <c r="K292" s="117">
        <v>213.01</v>
      </c>
      <c r="L292" s="20">
        <f t="shared" si="60"/>
        <v>4.2602000000000002</v>
      </c>
      <c r="M292" s="20">
        <f t="shared" si="64"/>
        <v>0.53252500000000003</v>
      </c>
      <c r="N292" s="20">
        <f t="shared" si="65"/>
        <v>1.06505E-2</v>
      </c>
      <c r="O292" s="21"/>
      <c r="P292" s="21"/>
      <c r="Q292" s="77">
        <f t="shared" si="66"/>
        <v>4.8033754999999996</v>
      </c>
      <c r="R292" s="78" t="e">
        <f>+VLOOKUP(C292,'DISPONIBILIDAD DIARIA'!S$2:T$27,2,0)</f>
        <v>#N/A</v>
      </c>
      <c r="S292" s="79" t="e">
        <f t="shared" si="67"/>
        <v>#N/A</v>
      </c>
    </row>
    <row r="293" spans="1:19" ht="23.25" customHeight="1">
      <c r="A293" s="41">
        <v>291</v>
      </c>
      <c r="B293" s="41" t="str">
        <f t="shared" si="63"/>
        <v>44480MODELOPROVINCIAL</v>
      </c>
      <c r="C293" s="42">
        <v>44480</v>
      </c>
      <c r="D293" s="41" t="s">
        <v>151</v>
      </c>
      <c r="E293" s="41" t="s">
        <v>33</v>
      </c>
      <c r="F293" s="43">
        <f ca="1">+VLOOKUP(B293,'DISPONIBILIDAD DIARIA'!A$2:N$9959,10,0)</f>
        <v>-17837.635609999998</v>
      </c>
      <c r="G293" s="43"/>
      <c r="H293" s="26" t="s">
        <v>823</v>
      </c>
      <c r="I293" s="26" t="s">
        <v>151</v>
      </c>
      <c r="J293" s="118" t="s">
        <v>524</v>
      </c>
      <c r="K293" s="119">
        <v>158.72999999999999</v>
      </c>
      <c r="L293" s="20">
        <f>+K294*2%</f>
        <v>23.195999999999998</v>
      </c>
      <c r="M293" s="20">
        <f t="shared" si="64"/>
        <v>2.8994999999999997</v>
      </c>
      <c r="N293" s="20">
        <f t="shared" si="65"/>
        <v>5.7989999999999993E-2</v>
      </c>
      <c r="O293" s="21"/>
      <c r="P293" s="21"/>
      <c r="Q293" s="77">
        <f t="shared" si="66"/>
        <v>26.153489999999998</v>
      </c>
      <c r="R293" s="78" t="e">
        <f>+VLOOKUP(C293,'DISPONIBILIDAD DIARIA'!S$2:T$27,2,0)</f>
        <v>#N/A</v>
      </c>
      <c r="S293" s="79" t="e">
        <f t="shared" si="67"/>
        <v>#N/A</v>
      </c>
    </row>
    <row r="294" spans="1:19" ht="23.25" customHeight="1">
      <c r="A294" s="41">
        <v>292</v>
      </c>
      <c r="B294" s="41" t="str">
        <f t="shared" si="63"/>
        <v>44480MODELOPROVINCIAL</v>
      </c>
      <c r="C294" s="42">
        <v>44480</v>
      </c>
      <c r="D294" s="41" t="s">
        <v>151</v>
      </c>
      <c r="E294" s="41" t="s">
        <v>33</v>
      </c>
      <c r="F294" s="43">
        <f ca="1">+VLOOKUP(B294,'DISPONIBILIDAD DIARIA'!A$2:N$9959,10,0)</f>
        <v>-17837.635609999998</v>
      </c>
      <c r="G294" s="43"/>
      <c r="H294" s="26" t="s">
        <v>824</v>
      </c>
      <c r="I294" s="26" t="s">
        <v>151</v>
      </c>
      <c r="J294" s="118" t="s">
        <v>757</v>
      </c>
      <c r="K294" s="117">
        <v>1159.8</v>
      </c>
      <c r="L294" s="20">
        <f t="shared" ref="L294:L295" si="68">+K295*2%</f>
        <v>6.2237999999999998</v>
      </c>
      <c r="M294" s="20">
        <f t="shared" si="64"/>
        <v>0.77797499999999997</v>
      </c>
      <c r="N294" s="20">
        <f t="shared" si="65"/>
        <v>1.55595E-2</v>
      </c>
      <c r="O294" s="21"/>
      <c r="P294" s="21"/>
      <c r="Q294" s="77">
        <f t="shared" si="66"/>
        <v>7.0173344999999996</v>
      </c>
      <c r="R294" s="78" t="e">
        <f>+VLOOKUP(C294,'DISPONIBILIDAD DIARIA'!S$2:T$27,2,0)</f>
        <v>#N/A</v>
      </c>
      <c r="S294" s="79" t="e">
        <f t="shared" si="67"/>
        <v>#N/A</v>
      </c>
    </row>
    <row r="295" spans="1:19" ht="23.25" customHeight="1">
      <c r="A295" s="41">
        <v>293</v>
      </c>
      <c r="B295" s="41" t="str">
        <f t="shared" si="63"/>
        <v>44480MODELOPROVINCIAL</v>
      </c>
      <c r="C295" s="42">
        <v>44480</v>
      </c>
      <c r="D295" s="41" t="s">
        <v>151</v>
      </c>
      <c r="E295" s="41" t="s">
        <v>33</v>
      </c>
      <c r="F295" s="43">
        <f ca="1">+VLOOKUP(B295,'DISPONIBILIDAD DIARIA'!A$2:N$9959,10,0)</f>
        <v>-17837.635609999998</v>
      </c>
      <c r="G295" s="43"/>
      <c r="H295" s="26" t="s">
        <v>825</v>
      </c>
      <c r="I295" s="26" t="s">
        <v>31</v>
      </c>
      <c r="J295" s="110" t="s">
        <v>582</v>
      </c>
      <c r="K295" s="117">
        <v>311.19</v>
      </c>
      <c r="L295" s="20">
        <f t="shared" si="68"/>
        <v>4.7683999999999997</v>
      </c>
      <c r="M295" s="20">
        <f t="shared" si="64"/>
        <v>0.59604999999999997</v>
      </c>
      <c r="N295" s="20">
        <f t="shared" si="65"/>
        <v>1.1920999999999999E-2</v>
      </c>
      <c r="O295" s="21"/>
      <c r="P295" s="21"/>
      <c r="Q295" s="77">
        <f t="shared" si="66"/>
        <v>5.3763709999999998</v>
      </c>
      <c r="R295" s="78" t="e">
        <f>+VLOOKUP(C295,'DISPONIBILIDAD DIARIA'!S$2:T$27,2,0)</f>
        <v>#N/A</v>
      </c>
      <c r="S295" s="79" t="e">
        <f t="shared" si="67"/>
        <v>#N/A</v>
      </c>
    </row>
    <row r="296" spans="1:19" ht="23.25" customHeight="1">
      <c r="A296" s="41">
        <v>294</v>
      </c>
      <c r="B296" s="41" t="str">
        <f t="shared" si="63"/>
        <v>44480MODELOPROVINCIAL</v>
      </c>
      <c r="C296" s="42">
        <v>44480</v>
      </c>
      <c r="D296" s="41" t="s">
        <v>151</v>
      </c>
      <c r="E296" s="41" t="s">
        <v>33</v>
      </c>
      <c r="F296" s="43">
        <f ca="1">+VLOOKUP(B296,'DISPONIBILIDAD DIARIA'!A$2:N$9959,10,0)</f>
        <v>-17837.635609999998</v>
      </c>
      <c r="G296" s="43"/>
      <c r="H296" s="26" t="s">
        <v>826</v>
      </c>
      <c r="I296" s="26" t="s">
        <v>31</v>
      </c>
      <c r="J296" s="110" t="s">
        <v>582</v>
      </c>
      <c r="K296" s="117">
        <v>238.42</v>
      </c>
      <c r="L296" s="20">
        <f t="shared" si="60"/>
        <v>4.7683999999999997</v>
      </c>
      <c r="M296" s="20">
        <f t="shared" si="64"/>
        <v>0.59604999999999997</v>
      </c>
      <c r="N296" s="20">
        <f t="shared" si="65"/>
        <v>1.1920999999999999E-2</v>
      </c>
      <c r="O296" s="21"/>
      <c r="P296" s="21"/>
      <c r="Q296" s="77">
        <f t="shared" si="66"/>
        <v>5.3763709999999998</v>
      </c>
      <c r="R296" s="78" t="e">
        <f>+VLOOKUP(C296,'DISPONIBILIDAD DIARIA'!S$2:T$27,2,0)</f>
        <v>#N/A</v>
      </c>
      <c r="S296" s="79" t="e">
        <f t="shared" si="67"/>
        <v>#N/A</v>
      </c>
    </row>
    <row r="297" spans="1:19" ht="23.25" customHeight="1">
      <c r="A297" s="41">
        <v>295</v>
      </c>
      <c r="B297" s="41" t="str">
        <f t="shared" si="63"/>
        <v>44480MODELOPROVINCIAL</v>
      </c>
      <c r="C297" s="42">
        <v>44480</v>
      </c>
      <c r="D297" s="41" t="s">
        <v>151</v>
      </c>
      <c r="E297" s="41" t="s">
        <v>33</v>
      </c>
      <c r="F297" s="43">
        <f ca="1">+VLOOKUP(B297,'DISPONIBILIDAD DIARIA'!A$2:N$9959,10,0)</f>
        <v>-17837.635609999998</v>
      </c>
      <c r="G297" s="43"/>
      <c r="H297" s="26" t="s">
        <v>732</v>
      </c>
      <c r="I297" s="26" t="s">
        <v>30</v>
      </c>
      <c r="J297" s="111" t="s">
        <v>535</v>
      </c>
      <c r="K297" s="117">
        <v>123.48</v>
      </c>
      <c r="L297" s="20">
        <f t="shared" si="60"/>
        <v>2.4696000000000002</v>
      </c>
      <c r="M297" s="20">
        <f t="shared" si="64"/>
        <v>0.30870000000000003</v>
      </c>
      <c r="N297" s="20">
        <f t="shared" si="65"/>
        <v>6.1740000000000007E-3</v>
      </c>
      <c r="O297" s="21"/>
      <c r="P297" s="21"/>
      <c r="Q297" s="77">
        <f t="shared" si="66"/>
        <v>2.7844740000000003</v>
      </c>
      <c r="R297" s="78" t="e">
        <f>+VLOOKUP(C297,'DISPONIBILIDAD DIARIA'!S$2:T$27,2,0)</f>
        <v>#N/A</v>
      </c>
      <c r="S297" s="79" t="e">
        <f t="shared" si="67"/>
        <v>#N/A</v>
      </c>
    </row>
    <row r="298" spans="1:19" ht="23.25" customHeight="1">
      <c r="A298" s="41">
        <v>296</v>
      </c>
      <c r="B298" s="41" t="str">
        <f t="shared" si="63"/>
        <v>44480MODELOPROVINCIAL</v>
      </c>
      <c r="C298" s="42">
        <v>44480</v>
      </c>
      <c r="D298" s="41" t="s">
        <v>151</v>
      </c>
      <c r="E298" s="41" t="s">
        <v>33</v>
      </c>
      <c r="F298" s="43">
        <f ca="1">+VLOOKUP(B298,'DISPONIBILIDAD DIARIA'!A$2:N$9959,10,0)</f>
        <v>-17837.635609999998</v>
      </c>
      <c r="G298" s="43"/>
      <c r="H298" s="26"/>
      <c r="I298" s="26" t="s">
        <v>151</v>
      </c>
      <c r="J298" s="111" t="s">
        <v>827</v>
      </c>
      <c r="K298" s="117">
        <v>2.85</v>
      </c>
      <c r="L298" s="20">
        <f t="shared" si="60"/>
        <v>5.7000000000000002E-2</v>
      </c>
      <c r="M298" s="20">
        <f t="shared" si="64"/>
        <v>7.1250000000000003E-3</v>
      </c>
      <c r="N298" s="20">
        <f t="shared" si="65"/>
        <v>1.4250000000000002E-4</v>
      </c>
      <c r="O298" s="21"/>
      <c r="P298" s="21"/>
      <c r="Q298" s="77">
        <f t="shared" si="66"/>
        <v>6.4267500000000005E-2</v>
      </c>
      <c r="R298" s="78" t="e">
        <f>+VLOOKUP(C298,'DISPONIBILIDAD DIARIA'!S$2:T$27,2,0)</f>
        <v>#N/A</v>
      </c>
      <c r="S298" s="79" t="e">
        <f t="shared" si="67"/>
        <v>#N/A</v>
      </c>
    </row>
    <row r="299" spans="1:19" ht="23.25" customHeight="1">
      <c r="A299" s="41">
        <v>297</v>
      </c>
      <c r="B299" s="41" t="str">
        <f t="shared" si="63"/>
        <v>44480MODELOPROVINCIAL</v>
      </c>
      <c r="C299" s="42">
        <v>44480</v>
      </c>
      <c r="D299" s="41" t="s">
        <v>151</v>
      </c>
      <c r="E299" s="41" t="s">
        <v>33</v>
      </c>
      <c r="F299" s="43">
        <f ca="1">+VLOOKUP(B299,'DISPONIBILIDAD DIARIA'!A$2:N$9959,10,0)</f>
        <v>-17837.635609999998</v>
      </c>
      <c r="G299" s="43"/>
      <c r="H299" s="26"/>
      <c r="I299" s="26" t="s">
        <v>151</v>
      </c>
      <c r="J299" s="111" t="s">
        <v>734</v>
      </c>
      <c r="K299" s="117">
        <v>20.48</v>
      </c>
      <c r="L299" s="20">
        <f t="shared" si="60"/>
        <v>0.40960000000000002</v>
      </c>
      <c r="M299" s="20">
        <f t="shared" si="64"/>
        <v>5.1200000000000002E-2</v>
      </c>
      <c r="N299" s="20">
        <f t="shared" si="65"/>
        <v>1.0240000000000002E-3</v>
      </c>
      <c r="O299" s="21"/>
      <c r="P299" s="21"/>
      <c r="Q299" s="77">
        <f t="shared" si="66"/>
        <v>0.46182400000000007</v>
      </c>
      <c r="R299" s="78" t="e">
        <f>+VLOOKUP(C299,'DISPONIBILIDAD DIARIA'!S$2:T$27,2,0)</f>
        <v>#N/A</v>
      </c>
      <c r="S299" s="79" t="e">
        <f t="shared" si="67"/>
        <v>#N/A</v>
      </c>
    </row>
    <row r="300" spans="1:19" ht="23.25" customHeight="1">
      <c r="A300" s="41">
        <v>298</v>
      </c>
      <c r="B300" s="41" t="str">
        <f t="shared" si="63"/>
        <v>44480MODELOPROVINCIAL</v>
      </c>
      <c r="C300" s="42">
        <v>44480</v>
      </c>
      <c r="D300" s="41" t="s">
        <v>151</v>
      </c>
      <c r="E300" s="41" t="s">
        <v>33</v>
      </c>
      <c r="F300" s="43">
        <f ca="1">+VLOOKUP(B300,'DISPONIBILIDAD DIARIA'!A$2:N$9959,10,0)</f>
        <v>-17837.635609999998</v>
      </c>
      <c r="G300" s="43"/>
      <c r="H300" s="26" t="s">
        <v>829</v>
      </c>
      <c r="I300" s="26" t="s">
        <v>151</v>
      </c>
      <c r="J300" s="110" t="s">
        <v>828</v>
      </c>
      <c r="K300" s="117">
        <v>101.92</v>
      </c>
      <c r="L300" s="20">
        <f t="shared" si="60"/>
        <v>2.0384000000000002</v>
      </c>
      <c r="M300" s="20">
        <f t="shared" si="64"/>
        <v>0.25480000000000003</v>
      </c>
      <c r="N300" s="20">
        <f t="shared" si="65"/>
        <v>5.0960000000000007E-3</v>
      </c>
      <c r="O300" s="21"/>
      <c r="P300" s="21"/>
      <c r="Q300" s="77">
        <f t="shared" si="66"/>
        <v>2.2982960000000001</v>
      </c>
      <c r="R300" s="78" t="e">
        <f>+VLOOKUP(C300,'DISPONIBILIDAD DIARIA'!S$2:T$27,2,0)</f>
        <v>#N/A</v>
      </c>
      <c r="S300" s="79" t="e">
        <f t="shared" si="67"/>
        <v>#N/A</v>
      </c>
    </row>
    <row r="301" spans="1:19" ht="23.25" customHeight="1">
      <c r="A301" s="41">
        <v>299</v>
      </c>
      <c r="B301" s="41" t="str">
        <f t="shared" si="63"/>
        <v>44480MODELOPROVINCIAL</v>
      </c>
      <c r="C301" s="42">
        <v>44480</v>
      </c>
      <c r="D301" s="41" t="s">
        <v>151</v>
      </c>
      <c r="E301" s="41" t="s">
        <v>33</v>
      </c>
      <c r="F301" s="43">
        <f ca="1">+VLOOKUP(B301,'DISPONIBILIDAD DIARIA'!A$2:N$9959,10,0)</f>
        <v>-17837.635609999998</v>
      </c>
      <c r="G301" s="43"/>
      <c r="H301" s="26" t="s">
        <v>831</v>
      </c>
      <c r="I301" s="26" t="s">
        <v>151</v>
      </c>
      <c r="J301" s="111" t="s">
        <v>830</v>
      </c>
      <c r="K301" s="117">
        <v>165.98</v>
      </c>
      <c r="L301" s="20">
        <f t="shared" si="60"/>
        <v>3.3195999999999999</v>
      </c>
      <c r="M301" s="20">
        <f t="shared" si="64"/>
        <v>0.41494999999999999</v>
      </c>
      <c r="N301" s="20">
        <f t="shared" si="65"/>
        <v>8.2989999999999991E-3</v>
      </c>
      <c r="O301" s="21"/>
      <c r="P301" s="21"/>
      <c r="Q301" s="77">
        <f t="shared" si="66"/>
        <v>3.7428490000000001</v>
      </c>
      <c r="R301" s="78" t="e">
        <f>+VLOOKUP(C301,'DISPONIBILIDAD DIARIA'!S$2:T$27,2,0)</f>
        <v>#N/A</v>
      </c>
      <c r="S301" s="79" t="e">
        <f t="shared" si="67"/>
        <v>#N/A</v>
      </c>
    </row>
    <row r="302" spans="1:19" ht="23.25" customHeight="1">
      <c r="A302" s="41">
        <v>300</v>
      </c>
      <c r="B302" s="41" t="str">
        <f t="shared" si="63"/>
        <v>44480MODELOPROVINCIAL</v>
      </c>
      <c r="C302" s="42">
        <v>44480</v>
      </c>
      <c r="D302" s="41" t="s">
        <v>151</v>
      </c>
      <c r="E302" s="41" t="s">
        <v>33</v>
      </c>
      <c r="F302" s="43">
        <f ca="1">+VLOOKUP(B302,'DISPONIBILIDAD DIARIA'!A$2:N$9959,10,0)</f>
        <v>-17837.635609999998</v>
      </c>
      <c r="G302" s="43"/>
      <c r="H302" s="26" t="s">
        <v>833</v>
      </c>
      <c r="I302" s="26" t="s">
        <v>151</v>
      </c>
      <c r="J302" s="111" t="s">
        <v>832</v>
      </c>
      <c r="K302" s="119">
        <v>346.64</v>
      </c>
      <c r="L302" s="20">
        <f t="shared" si="60"/>
        <v>6.9328000000000003</v>
      </c>
      <c r="M302" s="20">
        <f t="shared" si="64"/>
        <v>0.86660000000000004</v>
      </c>
      <c r="N302" s="20">
        <f t="shared" si="65"/>
        <v>1.7332E-2</v>
      </c>
      <c r="O302" s="21"/>
      <c r="P302" s="21"/>
      <c r="Q302" s="77">
        <f t="shared" si="66"/>
        <v>7.816732</v>
      </c>
      <c r="R302" s="78" t="e">
        <f>+VLOOKUP(C302,'DISPONIBILIDAD DIARIA'!S$2:T$27,2,0)</f>
        <v>#N/A</v>
      </c>
      <c r="S302" s="79" t="e">
        <f t="shared" si="67"/>
        <v>#N/A</v>
      </c>
    </row>
    <row r="303" spans="1:19" ht="23.25" customHeight="1">
      <c r="A303" s="41">
        <v>301</v>
      </c>
      <c r="B303" s="41" t="str">
        <f t="shared" si="63"/>
        <v>44480MODELOPROVINCIAL</v>
      </c>
      <c r="C303" s="42">
        <v>44480</v>
      </c>
      <c r="D303" s="41" t="s">
        <v>151</v>
      </c>
      <c r="E303" s="41" t="s">
        <v>33</v>
      </c>
      <c r="F303" s="43">
        <f ca="1">+VLOOKUP(B303,'DISPONIBILIDAD DIARIA'!A$2:N$9959,10,0)</f>
        <v>-17837.635609999998</v>
      </c>
      <c r="G303" s="43"/>
      <c r="H303" s="31" t="s">
        <v>834</v>
      </c>
      <c r="I303" s="26" t="s">
        <v>151</v>
      </c>
      <c r="J303" s="111" t="s">
        <v>554</v>
      </c>
      <c r="K303" s="117">
        <v>133.76</v>
      </c>
      <c r="L303" s="20">
        <f t="shared" si="60"/>
        <v>2.6751999999999998</v>
      </c>
      <c r="M303" s="20">
        <f t="shared" si="64"/>
        <v>0.33439999999999998</v>
      </c>
      <c r="N303" s="20">
        <f t="shared" si="65"/>
        <v>6.6879999999999995E-3</v>
      </c>
      <c r="O303" s="21"/>
      <c r="P303" s="21"/>
      <c r="Q303" s="77">
        <f t="shared" si="66"/>
        <v>3.0162879999999999</v>
      </c>
      <c r="R303" s="78" t="e">
        <f>+VLOOKUP(C303,'DISPONIBILIDAD DIARIA'!S$2:T$27,2,0)</f>
        <v>#N/A</v>
      </c>
      <c r="S303" s="79" t="e">
        <f t="shared" si="67"/>
        <v>#N/A</v>
      </c>
    </row>
    <row r="304" spans="1:19" ht="23.25" customHeight="1">
      <c r="A304" s="41">
        <v>302</v>
      </c>
      <c r="B304" s="41" t="str">
        <f t="shared" si="63"/>
        <v>44480MODELOPROVINCIAL</v>
      </c>
      <c r="C304" s="42">
        <v>44480</v>
      </c>
      <c r="D304" s="41" t="s">
        <v>151</v>
      </c>
      <c r="E304" s="41" t="s">
        <v>33</v>
      </c>
      <c r="F304" s="43">
        <f ca="1">+VLOOKUP(B304,'DISPONIBILIDAD DIARIA'!A$2:N$9959,10,0)</f>
        <v>-17837.635609999998</v>
      </c>
      <c r="G304" s="43"/>
      <c r="H304" s="31" t="s">
        <v>835</v>
      </c>
      <c r="I304" s="26" t="s">
        <v>151</v>
      </c>
      <c r="J304" s="111" t="s">
        <v>524</v>
      </c>
      <c r="K304" s="117">
        <v>81.569999999999993</v>
      </c>
      <c r="L304" s="20">
        <f t="shared" si="60"/>
        <v>1.6314</v>
      </c>
      <c r="M304" s="20">
        <f t="shared" si="64"/>
        <v>0.203925</v>
      </c>
      <c r="N304" s="20">
        <f t="shared" si="65"/>
        <v>4.0784999999999997E-3</v>
      </c>
      <c r="O304" s="21"/>
      <c r="P304" s="21"/>
      <c r="Q304" s="77">
        <f t="shared" si="66"/>
        <v>1.8394035</v>
      </c>
      <c r="R304" s="78" t="e">
        <f>+VLOOKUP(C304,'DISPONIBILIDAD DIARIA'!S$2:T$27,2,0)</f>
        <v>#N/A</v>
      </c>
      <c r="S304" s="79" t="e">
        <f t="shared" si="67"/>
        <v>#N/A</v>
      </c>
    </row>
    <row r="305" spans="1:19" ht="23.25" customHeight="1">
      <c r="A305" s="41">
        <v>303</v>
      </c>
      <c r="B305" s="41" t="str">
        <f t="shared" si="63"/>
        <v>44480MODELOPROVINCIAL</v>
      </c>
      <c r="C305" s="42">
        <v>44480</v>
      </c>
      <c r="D305" s="41" t="s">
        <v>151</v>
      </c>
      <c r="E305" s="41" t="s">
        <v>33</v>
      </c>
      <c r="F305" s="43">
        <f ca="1">+VLOOKUP(B305,'DISPONIBILIDAD DIARIA'!A$2:N$9959,10,0)</f>
        <v>-17837.635609999998</v>
      </c>
      <c r="G305" s="43"/>
      <c r="H305" s="31" t="s">
        <v>836</v>
      </c>
      <c r="I305" s="26" t="s">
        <v>151</v>
      </c>
      <c r="J305" s="111" t="s">
        <v>7</v>
      </c>
      <c r="K305" s="117">
        <v>651.15</v>
      </c>
      <c r="L305" s="20">
        <f t="shared" si="60"/>
        <v>13.023</v>
      </c>
      <c r="M305" s="20">
        <f t="shared" si="64"/>
        <v>1.627875</v>
      </c>
      <c r="N305" s="20">
        <f t="shared" si="65"/>
        <v>3.2557500000000003E-2</v>
      </c>
      <c r="O305" s="21"/>
      <c r="P305" s="21"/>
      <c r="Q305" s="77">
        <f t="shared" si="66"/>
        <v>14.683432499999999</v>
      </c>
      <c r="R305" s="78" t="e">
        <f>+VLOOKUP(C305,'DISPONIBILIDAD DIARIA'!S$2:T$27,2,0)</f>
        <v>#N/A</v>
      </c>
      <c r="S305" s="79" t="e">
        <f t="shared" si="67"/>
        <v>#N/A</v>
      </c>
    </row>
    <row r="306" spans="1:19" ht="23.25" customHeight="1">
      <c r="A306" s="41">
        <v>304</v>
      </c>
      <c r="B306" s="41" t="str">
        <f t="shared" si="63"/>
        <v>44480MODELOPROVINCIAL</v>
      </c>
      <c r="C306" s="42">
        <v>44480</v>
      </c>
      <c r="D306" s="41" t="s">
        <v>151</v>
      </c>
      <c r="E306" s="41" t="s">
        <v>33</v>
      </c>
      <c r="F306" s="43">
        <f ca="1">+VLOOKUP(B306,'DISPONIBILIDAD DIARIA'!A$2:N$9959,10,0)</f>
        <v>-17837.635609999998</v>
      </c>
      <c r="G306" s="43"/>
      <c r="H306" s="31" t="s">
        <v>726</v>
      </c>
      <c r="I306" s="26" t="s">
        <v>30</v>
      </c>
      <c r="J306" s="111" t="s">
        <v>657</v>
      </c>
      <c r="K306" s="117">
        <v>1000</v>
      </c>
      <c r="L306" s="20">
        <f t="shared" si="60"/>
        <v>20</v>
      </c>
      <c r="M306" s="20">
        <f t="shared" si="64"/>
        <v>2.5</v>
      </c>
      <c r="N306" s="20">
        <f t="shared" si="65"/>
        <v>0.05</v>
      </c>
      <c r="O306" s="21"/>
      <c r="P306" s="21"/>
      <c r="Q306" s="77">
        <f t="shared" si="66"/>
        <v>22.55</v>
      </c>
      <c r="R306" s="78" t="e">
        <f>+VLOOKUP(C306,'DISPONIBILIDAD DIARIA'!S$2:T$27,2,0)</f>
        <v>#N/A</v>
      </c>
      <c r="S306" s="79" t="e">
        <f t="shared" si="67"/>
        <v>#N/A</v>
      </c>
    </row>
    <row r="307" spans="1:19" ht="23.25" customHeight="1">
      <c r="A307" s="41">
        <v>305</v>
      </c>
      <c r="B307" s="41" t="str">
        <f t="shared" ref="B307:B322" si="69">CONCATENATE(C307,D307,E307)</f>
        <v>44480EXPRESSPROVINCIAL</v>
      </c>
      <c r="C307" s="42">
        <v>44480</v>
      </c>
      <c r="D307" s="41" t="s">
        <v>31</v>
      </c>
      <c r="E307" s="41" t="s">
        <v>33</v>
      </c>
      <c r="F307" s="43">
        <f ca="1">+VLOOKUP(B307,'DISPONIBILIDAD DIARIA'!A$2:N$9959,10,0)</f>
        <v>-79237.113186000002</v>
      </c>
      <c r="G307" s="43"/>
      <c r="H307" s="31" t="s">
        <v>726</v>
      </c>
      <c r="I307" s="26" t="s">
        <v>30</v>
      </c>
      <c r="J307" s="111" t="s">
        <v>657</v>
      </c>
      <c r="K307" s="117">
        <v>516.66</v>
      </c>
      <c r="L307" s="20">
        <f t="shared" si="60"/>
        <v>10.3332</v>
      </c>
      <c r="M307" s="20">
        <f t="shared" si="64"/>
        <v>1.29165</v>
      </c>
      <c r="N307" s="20">
        <f t="shared" si="65"/>
        <v>2.5832999999999998E-2</v>
      </c>
      <c r="O307" s="21"/>
      <c r="P307" s="21"/>
      <c r="Q307" s="77">
        <f t="shared" si="66"/>
        <v>11.650683000000001</v>
      </c>
      <c r="R307" s="78" t="e">
        <f>+VLOOKUP(C307,'DISPONIBILIDAD DIARIA'!S$2:T$27,2,0)</f>
        <v>#N/A</v>
      </c>
      <c r="S307" s="79" t="e">
        <f t="shared" si="67"/>
        <v>#N/A</v>
      </c>
    </row>
    <row r="308" spans="1:19" ht="23.25" customHeight="1">
      <c r="A308" s="41">
        <v>306</v>
      </c>
      <c r="B308" s="41" t="str">
        <f t="shared" si="69"/>
        <v>44480EXQUISITESESPROVINCIAL</v>
      </c>
      <c r="C308" s="42">
        <v>44480</v>
      </c>
      <c r="D308" s="41" t="s">
        <v>442</v>
      </c>
      <c r="E308" s="41" t="s">
        <v>33</v>
      </c>
      <c r="F308" s="43" t="e">
        <f>+VLOOKUP(B308,'DISPONIBILIDAD DIARIA'!A$2:N$9959,10,0)</f>
        <v>#N/A</v>
      </c>
      <c r="G308" s="43"/>
      <c r="H308" s="31" t="s">
        <v>726</v>
      </c>
      <c r="I308" s="26" t="s">
        <v>30</v>
      </c>
      <c r="J308" s="111" t="s">
        <v>657</v>
      </c>
      <c r="K308" s="117">
        <v>1500</v>
      </c>
      <c r="L308" s="20">
        <f t="shared" si="60"/>
        <v>30</v>
      </c>
      <c r="M308" s="20">
        <f t="shared" si="64"/>
        <v>3.75</v>
      </c>
      <c r="N308" s="20">
        <f t="shared" si="65"/>
        <v>7.4999999999999997E-2</v>
      </c>
      <c r="O308" s="21"/>
      <c r="P308" s="21"/>
      <c r="Q308" s="77">
        <f t="shared" si="66"/>
        <v>33.825000000000003</v>
      </c>
      <c r="R308" s="78" t="e">
        <f>+VLOOKUP(C308,'DISPONIBILIDAD DIARIA'!S$2:T$27,2,0)</f>
        <v>#N/A</v>
      </c>
      <c r="S308" s="79" t="e">
        <f t="shared" si="67"/>
        <v>#N/A</v>
      </c>
    </row>
    <row r="309" spans="1:19" ht="23.25" customHeight="1">
      <c r="A309" s="41">
        <v>307</v>
      </c>
      <c r="B309" s="41" t="str">
        <f t="shared" si="69"/>
        <v>44480ROMAPROVINCIAL</v>
      </c>
      <c r="C309" s="42">
        <v>44480</v>
      </c>
      <c r="D309" s="41" t="s">
        <v>32</v>
      </c>
      <c r="E309" s="41" t="s">
        <v>33</v>
      </c>
      <c r="F309" s="43">
        <f ca="1">+VLOOKUP(B309,'DISPONIBILIDAD DIARIA'!A$2:N$9959,10,0)</f>
        <v>-2372.3875785</v>
      </c>
      <c r="G309" s="43"/>
      <c r="H309" s="26" t="s">
        <v>837</v>
      </c>
      <c r="I309" s="26" t="s">
        <v>32</v>
      </c>
      <c r="J309" s="110" t="s">
        <v>828</v>
      </c>
      <c r="K309" s="117">
        <v>417.48</v>
      </c>
      <c r="L309" s="20">
        <f t="shared" si="60"/>
        <v>8.3496000000000006</v>
      </c>
      <c r="M309" s="20">
        <f t="shared" si="64"/>
        <v>1.0437000000000001</v>
      </c>
      <c r="N309" s="20">
        <f t="shared" si="65"/>
        <v>2.0874E-2</v>
      </c>
      <c r="O309" s="21"/>
      <c r="P309" s="21"/>
      <c r="Q309" s="77">
        <f t="shared" si="66"/>
        <v>9.4141739999999992</v>
      </c>
      <c r="R309" s="78" t="e">
        <f>+VLOOKUP(C309,'DISPONIBILIDAD DIARIA'!S$2:T$27,2,0)</f>
        <v>#N/A</v>
      </c>
      <c r="S309" s="79" t="e">
        <f t="shared" si="67"/>
        <v>#N/A</v>
      </c>
    </row>
    <row r="310" spans="1:19" ht="23.25" customHeight="1">
      <c r="A310" s="41">
        <v>308</v>
      </c>
      <c r="B310" s="41" t="str">
        <f t="shared" si="69"/>
        <v>44480ROMAPROVINCIAL</v>
      </c>
      <c r="C310" s="42">
        <v>44480</v>
      </c>
      <c r="D310" s="41" t="s">
        <v>32</v>
      </c>
      <c r="E310" s="41" t="s">
        <v>33</v>
      </c>
      <c r="F310" s="43">
        <f ca="1">+VLOOKUP(B310,'DISPONIBILIDAD DIARIA'!A$2:N$9959,10,0)</f>
        <v>-2372.3875785</v>
      </c>
      <c r="G310" s="43"/>
      <c r="H310" s="26" t="s">
        <v>838</v>
      </c>
      <c r="I310" s="26" t="s">
        <v>32</v>
      </c>
      <c r="J310" s="110" t="s">
        <v>742</v>
      </c>
      <c r="K310" s="117">
        <v>1902.59</v>
      </c>
      <c r="L310" s="20">
        <f t="shared" si="60"/>
        <v>38.0518</v>
      </c>
      <c r="M310" s="20">
        <f t="shared" si="64"/>
        <v>4.756475</v>
      </c>
      <c r="N310" s="20">
        <f t="shared" si="65"/>
        <v>9.5129500000000006E-2</v>
      </c>
      <c r="O310" s="21"/>
      <c r="P310" s="21"/>
      <c r="Q310" s="77">
        <f t="shared" si="66"/>
        <v>42.903404500000001</v>
      </c>
      <c r="R310" s="78" t="e">
        <f>+VLOOKUP(C310,'DISPONIBILIDAD DIARIA'!S$2:T$27,2,0)</f>
        <v>#N/A</v>
      </c>
      <c r="S310" s="79" t="e">
        <f t="shared" si="67"/>
        <v>#N/A</v>
      </c>
    </row>
    <row r="311" spans="1:19" ht="23.25" customHeight="1">
      <c r="A311" s="41">
        <v>309</v>
      </c>
      <c r="B311" s="41" t="str">
        <f t="shared" si="69"/>
        <v>44480SAN ANTONIOPROVINCIAL</v>
      </c>
      <c r="C311" s="42">
        <v>44480</v>
      </c>
      <c r="D311" s="41" t="s">
        <v>42</v>
      </c>
      <c r="E311" s="41" t="s">
        <v>33</v>
      </c>
      <c r="F311" s="43">
        <f ca="1">+VLOOKUP(B311,'DISPONIBILIDAD DIARIA'!A$2:N$9959,10,0)</f>
        <v>-16165.901969999994</v>
      </c>
      <c r="G311" s="43"/>
      <c r="H311" s="26"/>
      <c r="I311" s="26" t="s">
        <v>31</v>
      </c>
      <c r="J311" s="110" t="s">
        <v>839</v>
      </c>
      <c r="K311" s="117">
        <v>13.23</v>
      </c>
      <c r="L311" s="20">
        <f t="shared" si="60"/>
        <v>0.2646</v>
      </c>
      <c r="M311" s="20">
        <f t="shared" si="64"/>
        <v>3.3075E-2</v>
      </c>
      <c r="N311" s="20">
        <f t="shared" si="65"/>
        <v>6.6149999999999998E-4</v>
      </c>
      <c r="O311" s="21"/>
      <c r="P311" s="21"/>
      <c r="Q311" s="77">
        <f t="shared" si="66"/>
        <v>0.2983365</v>
      </c>
      <c r="R311" s="78" t="e">
        <f>+VLOOKUP(C311,'DISPONIBILIDAD DIARIA'!S$2:T$27,2,0)</f>
        <v>#N/A</v>
      </c>
      <c r="S311" s="79" t="e">
        <f t="shared" si="67"/>
        <v>#N/A</v>
      </c>
    </row>
    <row r="312" spans="1:19" ht="23.25" customHeight="1">
      <c r="A312" s="41">
        <v>310</v>
      </c>
      <c r="B312" s="41" t="str">
        <f t="shared" si="69"/>
        <v>44480EXQUISITESESPROVINCIAL</v>
      </c>
      <c r="C312" s="42">
        <v>44480</v>
      </c>
      <c r="D312" s="41" t="s">
        <v>442</v>
      </c>
      <c r="E312" s="41" t="s">
        <v>33</v>
      </c>
      <c r="F312" s="43" t="e">
        <f>+VLOOKUP(B312,'DISPONIBILIDAD DIARIA'!A$2:N$9959,10,0)</f>
        <v>#N/A</v>
      </c>
      <c r="G312" s="43"/>
      <c r="H312" s="26" t="s">
        <v>840</v>
      </c>
      <c r="I312" s="26" t="s">
        <v>30</v>
      </c>
      <c r="J312" s="110" t="s">
        <v>524</v>
      </c>
      <c r="K312" s="117">
        <v>70.290000000000006</v>
      </c>
      <c r="L312" s="20">
        <f t="shared" si="60"/>
        <v>1.4058000000000002</v>
      </c>
      <c r="M312" s="20">
        <f t="shared" si="64"/>
        <v>0.17572500000000002</v>
      </c>
      <c r="N312" s="20">
        <f t="shared" si="65"/>
        <v>3.5145000000000003E-3</v>
      </c>
      <c r="O312" s="21"/>
      <c r="P312" s="21"/>
      <c r="Q312" s="77">
        <f t="shared" si="66"/>
        <v>1.5850395000000002</v>
      </c>
      <c r="R312" s="78" t="e">
        <f>+VLOOKUP(C312,'DISPONIBILIDAD DIARIA'!S$2:T$27,2,0)</f>
        <v>#N/A</v>
      </c>
      <c r="S312" s="79" t="e">
        <f t="shared" si="67"/>
        <v>#N/A</v>
      </c>
    </row>
    <row r="313" spans="1:19" ht="23.25" customHeight="1">
      <c r="A313" s="41">
        <v>311</v>
      </c>
      <c r="B313" s="41" t="str">
        <f t="shared" si="69"/>
        <v>44480EXQUISITESESPROVINCIAL</v>
      </c>
      <c r="C313" s="42">
        <v>44480</v>
      </c>
      <c r="D313" s="41" t="s">
        <v>442</v>
      </c>
      <c r="E313" s="41" t="s">
        <v>33</v>
      </c>
      <c r="F313" s="43" t="e">
        <f>+VLOOKUP(B313,'DISPONIBILIDAD DIARIA'!A$2:N$9959,10,0)</f>
        <v>#N/A</v>
      </c>
      <c r="G313" s="43"/>
      <c r="H313" s="26" t="s">
        <v>841</v>
      </c>
      <c r="I313" s="26" t="s">
        <v>30</v>
      </c>
      <c r="J313" s="111" t="s">
        <v>554</v>
      </c>
      <c r="K313" s="117">
        <v>136.80000000000001</v>
      </c>
      <c r="L313" s="20">
        <f t="shared" si="60"/>
        <v>2.7360000000000002</v>
      </c>
      <c r="M313" s="20">
        <f t="shared" si="64"/>
        <v>0.34200000000000003</v>
      </c>
      <c r="N313" s="20">
        <f t="shared" si="65"/>
        <v>6.8400000000000006E-3</v>
      </c>
      <c r="O313" s="21"/>
      <c r="P313" s="21"/>
      <c r="Q313" s="77">
        <f t="shared" si="66"/>
        <v>3.0848400000000002</v>
      </c>
      <c r="R313" s="78" t="e">
        <f>+VLOOKUP(C313,'DISPONIBILIDAD DIARIA'!S$2:T$27,2,0)</f>
        <v>#N/A</v>
      </c>
      <c r="S313" s="79" t="e">
        <f t="shared" si="67"/>
        <v>#N/A</v>
      </c>
    </row>
    <row r="314" spans="1:19" ht="23.25" customHeight="1">
      <c r="A314" s="41">
        <v>312</v>
      </c>
      <c r="B314" s="41" t="str">
        <f t="shared" si="69"/>
        <v>44480EXQUISITESESPROVINCIAL</v>
      </c>
      <c r="C314" s="42">
        <v>44480</v>
      </c>
      <c r="D314" s="41" t="s">
        <v>442</v>
      </c>
      <c r="E314" s="41" t="s">
        <v>33</v>
      </c>
      <c r="F314" s="43" t="e">
        <f>+VLOOKUP(B314,'DISPONIBILIDAD DIARIA'!A$2:N$9959,10,0)</f>
        <v>#N/A</v>
      </c>
      <c r="G314" s="43"/>
      <c r="H314" s="26"/>
      <c r="I314" s="26" t="s">
        <v>30</v>
      </c>
      <c r="J314" s="111" t="s">
        <v>842</v>
      </c>
      <c r="K314" s="117">
        <v>14.57</v>
      </c>
      <c r="L314" s="20">
        <f t="shared" si="60"/>
        <v>0.29139999999999999</v>
      </c>
      <c r="M314" s="20">
        <f t="shared" ref="M314:M328" si="70">IF(E314="PROVINCIAL",L314*12.5%,0)</f>
        <v>3.6424999999999999E-2</v>
      </c>
      <c r="N314" s="20">
        <f t="shared" si="65"/>
        <v>7.2849999999999998E-4</v>
      </c>
      <c r="O314" s="21"/>
      <c r="P314" s="21"/>
      <c r="Q314" s="77">
        <f t="shared" si="66"/>
        <v>0.3285535</v>
      </c>
      <c r="R314" s="78" t="e">
        <f>+VLOOKUP(C314,'DISPONIBILIDAD DIARIA'!S$2:T$27,2,0)</f>
        <v>#N/A</v>
      </c>
      <c r="S314" s="79" t="e">
        <f t="shared" si="67"/>
        <v>#N/A</v>
      </c>
    </row>
    <row r="315" spans="1:19" ht="23.25" customHeight="1">
      <c r="A315" s="41">
        <v>313</v>
      </c>
      <c r="B315" s="41" t="str">
        <f t="shared" si="69"/>
        <v>44480EXPRESSPROVINCIAL</v>
      </c>
      <c r="C315" s="42">
        <v>44480</v>
      </c>
      <c r="D315" s="41" t="s">
        <v>31</v>
      </c>
      <c r="E315" s="41" t="s">
        <v>33</v>
      </c>
      <c r="F315" s="43">
        <f ca="1">+VLOOKUP(B315,'DISPONIBILIDAD DIARIA'!A$2:N$9959,10,0)</f>
        <v>-79237.113186000002</v>
      </c>
      <c r="G315" s="43"/>
      <c r="H315" s="26" t="s">
        <v>843</v>
      </c>
      <c r="I315" s="26" t="s">
        <v>31</v>
      </c>
      <c r="J315" s="111" t="s">
        <v>672</v>
      </c>
      <c r="K315" s="117">
        <v>68.64</v>
      </c>
      <c r="L315" s="20">
        <f t="shared" si="60"/>
        <v>1.3728</v>
      </c>
      <c r="M315" s="20">
        <f t="shared" si="70"/>
        <v>0.1716</v>
      </c>
      <c r="N315" s="20">
        <f t="shared" si="65"/>
        <v>3.4320000000000002E-3</v>
      </c>
      <c r="O315" s="21"/>
      <c r="P315" s="21"/>
      <c r="Q315" s="77">
        <f t="shared" si="66"/>
        <v>1.5478320000000001</v>
      </c>
      <c r="R315" s="78" t="e">
        <f>+VLOOKUP(C315,'DISPONIBILIDAD DIARIA'!S$2:T$27,2,0)</f>
        <v>#N/A</v>
      </c>
      <c r="S315" s="79" t="e">
        <f t="shared" si="67"/>
        <v>#N/A</v>
      </c>
    </row>
    <row r="316" spans="1:19" ht="23.25" customHeight="1">
      <c r="A316" s="41">
        <v>314</v>
      </c>
      <c r="B316" s="41" t="str">
        <f t="shared" si="69"/>
        <v>44480EXPRESSPROVINCIAL</v>
      </c>
      <c r="C316" s="42">
        <v>44480</v>
      </c>
      <c r="D316" s="41" t="s">
        <v>31</v>
      </c>
      <c r="E316" s="41" t="s">
        <v>33</v>
      </c>
      <c r="F316" s="43">
        <f ca="1">+VLOOKUP(B316,'DISPONIBILIDAD DIARIA'!A$2:N$9959,10,0)</f>
        <v>-79237.113186000002</v>
      </c>
      <c r="G316" s="43"/>
      <c r="H316" s="26" t="s">
        <v>844</v>
      </c>
      <c r="I316" s="26" t="s">
        <v>31</v>
      </c>
      <c r="J316" s="111" t="s">
        <v>845</v>
      </c>
      <c r="K316" s="117">
        <v>4590.0200000000004</v>
      </c>
      <c r="L316" s="20">
        <f t="shared" si="60"/>
        <v>91.80040000000001</v>
      </c>
      <c r="M316" s="20">
        <f t="shared" si="70"/>
        <v>11.475050000000001</v>
      </c>
      <c r="N316" s="20">
        <f t="shared" si="65"/>
        <v>0.22950100000000004</v>
      </c>
      <c r="O316" s="21"/>
      <c r="P316" s="21"/>
      <c r="Q316" s="77">
        <f t="shared" si="66"/>
        <v>103.50495100000001</v>
      </c>
      <c r="R316" s="78" t="e">
        <f>+VLOOKUP(C316,'DISPONIBILIDAD DIARIA'!S$2:T$27,2,0)</f>
        <v>#N/A</v>
      </c>
      <c r="S316" s="79" t="e">
        <f t="shared" si="67"/>
        <v>#N/A</v>
      </c>
    </row>
    <row r="317" spans="1:19" ht="23.25" customHeight="1">
      <c r="A317" s="41">
        <v>315</v>
      </c>
      <c r="B317" s="41" t="str">
        <f t="shared" si="69"/>
        <v>44480EXPRESSPROVINCIAL</v>
      </c>
      <c r="C317" s="42">
        <v>44480</v>
      </c>
      <c r="D317" s="41" t="s">
        <v>31</v>
      </c>
      <c r="E317" s="41" t="s">
        <v>33</v>
      </c>
      <c r="F317" s="43">
        <f ca="1">+VLOOKUP(B317,'DISPONIBILIDAD DIARIA'!A$2:N$9959,10,0)</f>
        <v>-79237.113186000002</v>
      </c>
      <c r="G317" s="43"/>
      <c r="H317" s="26" t="s">
        <v>846</v>
      </c>
      <c r="I317" s="26" t="s">
        <v>31</v>
      </c>
      <c r="J317" s="111" t="s">
        <v>554</v>
      </c>
      <c r="K317" s="117">
        <v>548.72</v>
      </c>
      <c r="L317" s="20">
        <f t="shared" si="60"/>
        <v>10.974400000000001</v>
      </c>
      <c r="M317" s="20">
        <f t="shared" si="70"/>
        <v>1.3718000000000001</v>
      </c>
      <c r="N317" s="20">
        <f t="shared" si="65"/>
        <v>2.7436000000000002E-2</v>
      </c>
      <c r="O317" s="21"/>
      <c r="P317" s="21"/>
      <c r="Q317" s="77">
        <f t="shared" si="66"/>
        <v>12.373636000000001</v>
      </c>
      <c r="R317" s="78" t="e">
        <f>+VLOOKUP(C317,'DISPONIBILIDAD DIARIA'!S$2:T$27,2,0)</f>
        <v>#N/A</v>
      </c>
      <c r="S317" s="79" t="e">
        <f t="shared" si="67"/>
        <v>#N/A</v>
      </c>
    </row>
    <row r="318" spans="1:19" ht="23.25" customHeight="1">
      <c r="A318" s="41">
        <v>316</v>
      </c>
      <c r="B318" s="41" t="str">
        <f t="shared" si="69"/>
        <v>44480EXPRESSPROVINCIAL</v>
      </c>
      <c r="C318" s="42">
        <v>44480</v>
      </c>
      <c r="D318" s="41" t="s">
        <v>31</v>
      </c>
      <c r="E318" s="41" t="s">
        <v>33</v>
      </c>
      <c r="F318" s="43">
        <f ca="1">+VLOOKUP(B318,'DISPONIBILIDAD DIARIA'!A$2:N$9959,10,0)</f>
        <v>-79237.113186000002</v>
      </c>
      <c r="G318" s="43"/>
      <c r="H318" s="26" t="s">
        <v>847</v>
      </c>
      <c r="I318" s="26" t="s">
        <v>31</v>
      </c>
      <c r="J318" s="111" t="s">
        <v>524</v>
      </c>
      <c r="K318" s="117">
        <v>242.35</v>
      </c>
      <c r="L318" s="20">
        <f t="shared" si="60"/>
        <v>4.8470000000000004</v>
      </c>
      <c r="M318" s="20">
        <f t="shared" si="70"/>
        <v>0.60587500000000005</v>
      </c>
      <c r="N318" s="20">
        <f t="shared" si="65"/>
        <v>1.2117500000000002E-2</v>
      </c>
      <c r="O318" s="21"/>
      <c r="P318" s="21"/>
      <c r="Q318" s="77">
        <f t="shared" si="66"/>
        <v>5.4649925000000001</v>
      </c>
      <c r="R318" s="78" t="e">
        <f>+VLOOKUP(C318,'DISPONIBILIDAD DIARIA'!S$2:T$27,2,0)</f>
        <v>#N/A</v>
      </c>
      <c r="S318" s="79" t="e">
        <f t="shared" si="67"/>
        <v>#N/A</v>
      </c>
    </row>
    <row r="319" spans="1:19" ht="23.25" customHeight="1">
      <c r="A319" s="41">
        <v>317</v>
      </c>
      <c r="B319" s="41" t="str">
        <f t="shared" si="69"/>
        <v>44480EXPRESSPROVINCIAL</v>
      </c>
      <c r="C319" s="42">
        <v>44480</v>
      </c>
      <c r="D319" s="41" t="s">
        <v>31</v>
      </c>
      <c r="E319" s="41" t="s">
        <v>33</v>
      </c>
      <c r="F319" s="43">
        <f ca="1">+VLOOKUP(B319,'DISPONIBILIDAD DIARIA'!A$2:N$9959,10,0)</f>
        <v>-79237.113186000002</v>
      </c>
      <c r="G319" s="43"/>
      <c r="H319" s="26" t="s">
        <v>848</v>
      </c>
      <c r="I319" s="26" t="s">
        <v>31</v>
      </c>
      <c r="J319" s="111" t="s">
        <v>849</v>
      </c>
      <c r="K319" s="117">
        <v>86.41</v>
      </c>
      <c r="L319" s="20">
        <f t="shared" si="60"/>
        <v>1.7282</v>
      </c>
      <c r="M319" s="20">
        <f t="shared" si="70"/>
        <v>0.21602499999999999</v>
      </c>
      <c r="N319" s="20">
        <f t="shared" ref="N319:N350" si="71">+M319*2%</f>
        <v>4.3204999999999997E-3</v>
      </c>
      <c r="O319" s="21"/>
      <c r="P319" s="21"/>
      <c r="Q319" s="77">
        <f t="shared" ref="Q319:Q350" si="72">L319+M319+N319</f>
        <v>1.9485454999999998</v>
      </c>
      <c r="R319" s="78" t="e">
        <f>+VLOOKUP(C319,'DISPONIBILIDAD DIARIA'!S$2:T$27,2,0)</f>
        <v>#N/A</v>
      </c>
      <c r="S319" s="79" t="e">
        <f t="shared" ref="S319:S350" si="73">+Q319/R319</f>
        <v>#N/A</v>
      </c>
    </row>
    <row r="320" spans="1:19" ht="23.25" customHeight="1">
      <c r="A320" s="41">
        <v>318</v>
      </c>
      <c r="B320" s="41" t="str">
        <f t="shared" si="69"/>
        <v>44480EXPRESSPROVINCIAL</v>
      </c>
      <c r="C320" s="42">
        <v>44480</v>
      </c>
      <c r="D320" s="41" t="s">
        <v>31</v>
      </c>
      <c r="E320" s="41" t="s">
        <v>33</v>
      </c>
      <c r="F320" s="43">
        <f ca="1">+VLOOKUP(B320,'DISPONIBILIDAD DIARIA'!A$2:N$9959,10,0)</f>
        <v>-79237.113186000002</v>
      </c>
      <c r="G320" s="43"/>
      <c r="H320" s="26" t="s">
        <v>850</v>
      </c>
      <c r="I320" s="26" t="s">
        <v>31</v>
      </c>
      <c r="J320" s="111" t="s">
        <v>527</v>
      </c>
      <c r="K320" s="117">
        <v>578.84</v>
      </c>
      <c r="L320" s="20">
        <f t="shared" si="60"/>
        <v>11.5768</v>
      </c>
      <c r="M320" s="20">
        <f t="shared" si="70"/>
        <v>1.4471000000000001</v>
      </c>
      <c r="N320" s="20">
        <f t="shared" si="71"/>
        <v>2.8942000000000002E-2</v>
      </c>
      <c r="O320" s="21"/>
      <c r="P320" s="21"/>
      <c r="Q320" s="77">
        <f t="shared" si="72"/>
        <v>13.052842000000002</v>
      </c>
      <c r="R320" s="78" t="e">
        <f>+VLOOKUP(C320,'DISPONIBILIDAD DIARIA'!S$2:T$27,2,0)</f>
        <v>#N/A</v>
      </c>
      <c r="S320" s="79" t="e">
        <f t="shared" si="73"/>
        <v>#N/A</v>
      </c>
    </row>
    <row r="321" spans="1:19" ht="23.25" customHeight="1">
      <c r="A321" s="41">
        <v>319</v>
      </c>
      <c r="B321" s="41" t="str">
        <f t="shared" si="69"/>
        <v>44480EXPRESSPROVINCIAL</v>
      </c>
      <c r="C321" s="42">
        <v>44480</v>
      </c>
      <c r="D321" s="41" t="s">
        <v>31</v>
      </c>
      <c r="E321" s="41" t="s">
        <v>33</v>
      </c>
      <c r="F321" s="43">
        <f ca="1">+VLOOKUP(B321,'DISPONIBILIDAD DIARIA'!A$2:N$9959,10,0)</f>
        <v>-79237.113186000002</v>
      </c>
      <c r="G321" s="43"/>
      <c r="H321" s="26" t="s">
        <v>851</v>
      </c>
      <c r="I321" s="26" t="s">
        <v>31</v>
      </c>
      <c r="J321" s="110" t="s">
        <v>570</v>
      </c>
      <c r="K321" s="117">
        <v>26041.3</v>
      </c>
      <c r="L321" s="20">
        <f t="shared" si="60"/>
        <v>520.82600000000002</v>
      </c>
      <c r="M321" s="20">
        <f t="shared" si="70"/>
        <v>65.103250000000003</v>
      </c>
      <c r="N321" s="20">
        <f t="shared" si="71"/>
        <v>1.302065</v>
      </c>
      <c r="O321" s="21"/>
      <c r="P321" s="21"/>
      <c r="Q321" s="77">
        <f t="shared" si="72"/>
        <v>587.231315</v>
      </c>
      <c r="R321" s="78" t="e">
        <f>+VLOOKUP(C321,'DISPONIBILIDAD DIARIA'!S$2:T$27,2,0)</f>
        <v>#N/A</v>
      </c>
      <c r="S321" s="79" t="e">
        <f t="shared" si="73"/>
        <v>#N/A</v>
      </c>
    </row>
    <row r="322" spans="1:19" ht="23.25" customHeight="1">
      <c r="A322" s="41">
        <v>320</v>
      </c>
      <c r="B322" s="41" t="str">
        <f t="shared" si="69"/>
        <v>44480EXPRESSPROVINCIAL</v>
      </c>
      <c r="C322" s="42">
        <v>44480</v>
      </c>
      <c r="D322" s="41" t="s">
        <v>31</v>
      </c>
      <c r="E322" s="41" t="s">
        <v>33</v>
      </c>
      <c r="F322" s="43">
        <f ca="1">+VLOOKUP(B322,'DISPONIBILIDAD DIARIA'!A$2:N$9959,10,0)</f>
        <v>-79237.113186000002</v>
      </c>
      <c r="G322" s="43"/>
      <c r="H322" s="26" t="s">
        <v>852</v>
      </c>
      <c r="I322" s="26" t="s">
        <v>31</v>
      </c>
      <c r="J322" s="126" t="s">
        <v>853</v>
      </c>
      <c r="K322" s="117">
        <v>2609.34</v>
      </c>
      <c r="L322" s="20">
        <f t="shared" si="60"/>
        <v>52.186800000000005</v>
      </c>
      <c r="M322" s="20">
        <f t="shared" si="70"/>
        <v>6.5233500000000006</v>
      </c>
      <c r="N322" s="20">
        <f t="shared" si="71"/>
        <v>0.13046700000000003</v>
      </c>
      <c r="O322" s="21"/>
      <c r="P322" s="21"/>
      <c r="Q322" s="77">
        <f t="shared" si="72"/>
        <v>58.840617000000009</v>
      </c>
      <c r="R322" s="78" t="e">
        <f>+VLOOKUP(C322,'DISPONIBILIDAD DIARIA'!S$2:T$27,2,0)</f>
        <v>#N/A</v>
      </c>
      <c r="S322" s="79" t="e">
        <f t="shared" si="73"/>
        <v>#N/A</v>
      </c>
    </row>
    <row r="323" spans="1:19" ht="23.25" customHeight="1">
      <c r="A323" s="41">
        <v>321</v>
      </c>
      <c r="B323" s="41" t="str">
        <f t="shared" ref="B323:B327" si="74">CONCATENATE(C323,D323,E323)</f>
        <v>44480EXPRESSPROVINCIAL</v>
      </c>
      <c r="C323" s="42">
        <v>44480</v>
      </c>
      <c r="D323" s="41" t="s">
        <v>31</v>
      </c>
      <c r="E323" s="41" t="s">
        <v>33</v>
      </c>
      <c r="F323" s="43">
        <f ca="1">+VLOOKUP(B323,'DISPONIBILIDAD DIARIA'!A$2:N$9959,10,0)</f>
        <v>-79237.113186000002</v>
      </c>
      <c r="G323" s="43"/>
      <c r="H323" s="31" t="s">
        <v>854</v>
      </c>
      <c r="I323" s="26" t="s">
        <v>31</v>
      </c>
      <c r="J323" s="110" t="s">
        <v>531</v>
      </c>
      <c r="K323" s="117">
        <v>421</v>
      </c>
      <c r="L323" s="20">
        <f t="shared" ref="L323:L363" si="75">+K323*2%</f>
        <v>8.42</v>
      </c>
      <c r="M323" s="20">
        <f t="shared" si="70"/>
        <v>1.0525</v>
      </c>
      <c r="N323" s="20">
        <f t="shared" si="71"/>
        <v>2.1049999999999999E-2</v>
      </c>
      <c r="O323" s="21"/>
      <c r="P323" s="21"/>
      <c r="Q323" s="77">
        <f t="shared" si="72"/>
        <v>9.4935500000000008</v>
      </c>
      <c r="R323" s="78" t="e">
        <f>+VLOOKUP(C323,'DISPONIBILIDAD DIARIA'!S$2:T$27,2,0)</f>
        <v>#N/A</v>
      </c>
      <c r="S323" s="79" t="e">
        <f t="shared" si="73"/>
        <v>#N/A</v>
      </c>
    </row>
    <row r="324" spans="1:19" ht="23.25" customHeight="1">
      <c r="A324" s="41">
        <v>322</v>
      </c>
      <c r="B324" s="41" t="str">
        <f t="shared" si="74"/>
        <v>44480EXPRESSPROVINCIAL</v>
      </c>
      <c r="C324" s="42">
        <v>44480</v>
      </c>
      <c r="D324" s="41" t="s">
        <v>31</v>
      </c>
      <c r="E324" s="41" t="s">
        <v>33</v>
      </c>
      <c r="F324" s="43">
        <f ca="1">+VLOOKUP(B324,'DISPONIBILIDAD DIARIA'!A$2:N$9959,10,0)</f>
        <v>-79237.113186000002</v>
      </c>
      <c r="G324" s="43"/>
      <c r="H324" s="31" t="s">
        <v>856</v>
      </c>
      <c r="I324" s="26" t="s">
        <v>31</v>
      </c>
      <c r="J324" s="111" t="s">
        <v>855</v>
      </c>
      <c r="K324" s="117">
        <v>2833.36</v>
      </c>
      <c r="L324" s="20">
        <f t="shared" si="75"/>
        <v>56.667200000000001</v>
      </c>
      <c r="M324" s="20">
        <f t="shared" si="70"/>
        <v>7.0834000000000001</v>
      </c>
      <c r="N324" s="20">
        <f t="shared" si="71"/>
        <v>0.14166800000000002</v>
      </c>
      <c r="O324" s="21"/>
      <c r="P324" s="21"/>
      <c r="Q324" s="77">
        <f t="shared" si="72"/>
        <v>63.892268000000001</v>
      </c>
      <c r="R324" s="78" t="e">
        <f>+VLOOKUP(C324,'DISPONIBILIDAD DIARIA'!S$2:T$27,2,0)</f>
        <v>#N/A</v>
      </c>
      <c r="S324" s="79" t="e">
        <f t="shared" si="73"/>
        <v>#N/A</v>
      </c>
    </row>
    <row r="325" spans="1:19" ht="23.25" customHeight="1">
      <c r="A325" s="41">
        <v>323</v>
      </c>
      <c r="B325" s="41" t="str">
        <f t="shared" si="74"/>
        <v>44480EXPRESSPROVINCIAL</v>
      </c>
      <c r="C325" s="42">
        <v>44480</v>
      </c>
      <c r="D325" s="41" t="s">
        <v>31</v>
      </c>
      <c r="E325" s="41" t="s">
        <v>33</v>
      </c>
      <c r="F325" s="43">
        <f ca="1">+VLOOKUP(B325,'DISPONIBILIDAD DIARIA'!A$2:N$9959,10,0)</f>
        <v>-79237.113186000002</v>
      </c>
      <c r="G325" s="43"/>
      <c r="H325" s="31" t="s">
        <v>857</v>
      </c>
      <c r="I325" s="31" t="s">
        <v>31</v>
      </c>
      <c r="J325" s="111" t="s">
        <v>845</v>
      </c>
      <c r="K325" s="117">
        <v>2380.59</v>
      </c>
      <c r="L325" s="20">
        <f t="shared" si="75"/>
        <v>47.611800000000002</v>
      </c>
      <c r="M325" s="20">
        <f t="shared" si="70"/>
        <v>5.9514750000000003</v>
      </c>
      <c r="N325" s="20">
        <f t="shared" si="71"/>
        <v>0.11902950000000001</v>
      </c>
      <c r="O325" s="21"/>
      <c r="P325" s="21"/>
      <c r="Q325" s="77">
        <f t="shared" si="72"/>
        <v>53.682304500000008</v>
      </c>
      <c r="R325" s="78" t="e">
        <f>+VLOOKUP(C325,'DISPONIBILIDAD DIARIA'!S$2:T$27,2,0)</f>
        <v>#N/A</v>
      </c>
      <c r="S325" s="79" t="e">
        <f t="shared" si="73"/>
        <v>#N/A</v>
      </c>
    </row>
    <row r="326" spans="1:19" ht="23.25" customHeight="1">
      <c r="A326" s="41">
        <v>324</v>
      </c>
      <c r="B326" s="41" t="str">
        <f t="shared" si="74"/>
        <v>44480EXPRESSPROVINCIAL</v>
      </c>
      <c r="C326" s="42">
        <v>44480</v>
      </c>
      <c r="D326" s="41" t="s">
        <v>31</v>
      </c>
      <c r="E326" s="41" t="s">
        <v>33</v>
      </c>
      <c r="F326" s="43">
        <f ca="1">+VLOOKUP(B326,'DISPONIBILIDAD DIARIA'!A$2:N$9959,10,0)</f>
        <v>-79237.113186000002</v>
      </c>
      <c r="G326" s="43"/>
      <c r="H326" s="31" t="s">
        <v>858</v>
      </c>
      <c r="I326" s="31" t="s">
        <v>31</v>
      </c>
      <c r="J326" s="111" t="s">
        <v>706</v>
      </c>
      <c r="K326" s="117">
        <v>3192.49</v>
      </c>
      <c r="L326" s="20">
        <f t="shared" si="75"/>
        <v>63.849799999999995</v>
      </c>
      <c r="M326" s="20">
        <f t="shared" si="70"/>
        <v>7.9812249999999993</v>
      </c>
      <c r="N326" s="20">
        <f t="shared" si="71"/>
        <v>0.1596245</v>
      </c>
      <c r="O326" s="21"/>
      <c r="P326" s="21"/>
      <c r="Q326" s="77">
        <f t="shared" si="72"/>
        <v>71.990649500000004</v>
      </c>
      <c r="R326" s="78" t="e">
        <f>+VLOOKUP(C326,'DISPONIBILIDAD DIARIA'!S$2:T$27,2,0)</f>
        <v>#N/A</v>
      </c>
      <c r="S326" s="79" t="e">
        <f t="shared" si="73"/>
        <v>#N/A</v>
      </c>
    </row>
    <row r="327" spans="1:19" ht="23.25" customHeight="1">
      <c r="A327" s="41">
        <v>325</v>
      </c>
      <c r="B327" s="41" t="str">
        <f t="shared" si="74"/>
        <v>44480EXPRESSPROVINCIAL</v>
      </c>
      <c r="C327" s="42">
        <v>44480</v>
      </c>
      <c r="D327" s="41" t="s">
        <v>31</v>
      </c>
      <c r="E327" s="41" t="s">
        <v>33</v>
      </c>
      <c r="F327" s="43">
        <f ca="1">+VLOOKUP(B327,'DISPONIBILIDAD DIARIA'!A$2:N$9959,10,0)</f>
        <v>-79237.113186000002</v>
      </c>
      <c r="G327" s="43"/>
      <c r="H327" s="31" t="s">
        <v>859</v>
      </c>
      <c r="I327" s="31" t="s">
        <v>31</v>
      </c>
      <c r="J327" s="110" t="s">
        <v>860</v>
      </c>
      <c r="K327" s="117">
        <v>462.39</v>
      </c>
      <c r="L327" s="20">
        <f t="shared" si="75"/>
        <v>9.2477999999999998</v>
      </c>
      <c r="M327" s="20">
        <f t="shared" si="70"/>
        <v>1.155975</v>
      </c>
      <c r="N327" s="20">
        <f t="shared" si="71"/>
        <v>2.3119500000000001E-2</v>
      </c>
      <c r="O327" s="21"/>
      <c r="P327" s="21"/>
      <c r="Q327" s="77">
        <f t="shared" si="72"/>
        <v>10.4268945</v>
      </c>
      <c r="R327" s="78" t="e">
        <f>+VLOOKUP(C327,'DISPONIBILIDAD DIARIA'!S$2:T$27,2,0)</f>
        <v>#N/A</v>
      </c>
      <c r="S327" s="79" t="e">
        <f t="shared" si="73"/>
        <v>#N/A</v>
      </c>
    </row>
    <row r="328" spans="1:19" ht="23.25" customHeight="1">
      <c r="A328" s="41">
        <v>326</v>
      </c>
      <c r="B328" s="41" t="str">
        <f t="shared" ref="B328:B352" si="76">CONCATENATE(C328,D328,E328)</f>
        <v>44480EXPRESSPROVINCIAL</v>
      </c>
      <c r="C328" s="42">
        <v>44480</v>
      </c>
      <c r="D328" s="41" t="s">
        <v>31</v>
      </c>
      <c r="E328" s="41" t="s">
        <v>33</v>
      </c>
      <c r="F328" s="43">
        <f ca="1">+VLOOKUP(B328,'DISPONIBILIDAD DIARIA'!A$2:N$9959,10,0)</f>
        <v>-79237.113186000002</v>
      </c>
      <c r="G328" s="43"/>
      <c r="H328" s="104" t="s">
        <v>650</v>
      </c>
      <c r="I328" s="31" t="s">
        <v>31</v>
      </c>
      <c r="J328" s="120" t="s">
        <v>376</v>
      </c>
      <c r="K328" s="117">
        <v>27.24</v>
      </c>
      <c r="L328" s="20">
        <f t="shared" si="75"/>
        <v>0.54479999999999995</v>
      </c>
      <c r="M328" s="20">
        <f t="shared" si="70"/>
        <v>6.8099999999999994E-2</v>
      </c>
      <c r="N328" s="20">
        <f t="shared" si="71"/>
        <v>1.3619999999999999E-3</v>
      </c>
      <c r="O328" s="21"/>
      <c r="P328" s="21"/>
      <c r="Q328" s="77">
        <f t="shared" si="72"/>
        <v>0.61426199999999997</v>
      </c>
      <c r="R328" s="78" t="e">
        <f>+VLOOKUP(C328,'DISPONIBILIDAD DIARIA'!S$2:T$27,2,0)</f>
        <v>#N/A</v>
      </c>
      <c r="S328" s="79" t="e">
        <f t="shared" si="73"/>
        <v>#N/A</v>
      </c>
    </row>
    <row r="329" spans="1:19" ht="23.25" customHeight="1">
      <c r="A329" s="41">
        <v>327</v>
      </c>
      <c r="B329" s="41" t="str">
        <f t="shared" si="76"/>
        <v>44480EXPRESSPROVINCIAL</v>
      </c>
      <c r="C329" s="42">
        <v>44480</v>
      </c>
      <c r="D329" s="41" t="s">
        <v>31</v>
      </c>
      <c r="E329" s="41" t="s">
        <v>33</v>
      </c>
      <c r="F329" s="43">
        <f ca="1">+VLOOKUP(B329,'DISPONIBILIDAD DIARIA'!A$2:N$9959,10,0)</f>
        <v>-79237.113186000002</v>
      </c>
      <c r="G329" s="43"/>
      <c r="H329" s="104" t="s">
        <v>861</v>
      </c>
      <c r="I329" s="31" t="s">
        <v>31</v>
      </c>
      <c r="J329" s="120" t="s">
        <v>602</v>
      </c>
      <c r="K329" s="117">
        <v>7584.93</v>
      </c>
      <c r="L329" s="20">
        <f t="shared" si="75"/>
        <v>151.6986</v>
      </c>
      <c r="M329" s="20">
        <f t="shared" ref="M329:M359" si="77">IF(E329="PROVINCIAL",L329*12.5%,0)</f>
        <v>18.962325</v>
      </c>
      <c r="N329" s="20">
        <f t="shared" si="71"/>
        <v>0.37924649999999999</v>
      </c>
      <c r="O329" s="21"/>
      <c r="P329" s="21"/>
      <c r="Q329" s="77">
        <f t="shared" si="72"/>
        <v>171.04017149999999</v>
      </c>
      <c r="R329" s="78" t="e">
        <f>+VLOOKUP(C329,'DISPONIBILIDAD DIARIA'!S$2:T$27,2,0)</f>
        <v>#N/A</v>
      </c>
      <c r="S329" s="79" t="e">
        <f t="shared" si="73"/>
        <v>#N/A</v>
      </c>
    </row>
    <row r="330" spans="1:19" ht="23.25" customHeight="1">
      <c r="A330" s="41">
        <v>328</v>
      </c>
      <c r="B330" s="41" t="str">
        <f t="shared" si="76"/>
        <v>44481EXPRESSPROVINCIAL</v>
      </c>
      <c r="C330" s="42">
        <v>44481</v>
      </c>
      <c r="D330" s="41" t="s">
        <v>31</v>
      </c>
      <c r="E330" s="41" t="s">
        <v>33</v>
      </c>
      <c r="F330" s="43">
        <f ca="1">+VLOOKUP(B330,'DISPONIBILIDAD DIARIA'!A$2:N$9959,10,0)</f>
        <v>-15136.5315615</v>
      </c>
      <c r="G330" s="43"/>
      <c r="H330" s="104" t="s">
        <v>862</v>
      </c>
      <c r="I330" s="31" t="s">
        <v>31</v>
      </c>
      <c r="J330" s="110" t="s">
        <v>585</v>
      </c>
      <c r="K330" s="117">
        <v>335.81</v>
      </c>
      <c r="L330" s="20">
        <f t="shared" si="75"/>
        <v>6.7162000000000006</v>
      </c>
      <c r="M330" s="20">
        <f t="shared" si="77"/>
        <v>0.83952500000000008</v>
      </c>
      <c r="N330" s="20">
        <f t="shared" si="71"/>
        <v>1.6790500000000003E-2</v>
      </c>
      <c r="O330" s="21"/>
      <c r="P330" s="21"/>
      <c r="Q330" s="77">
        <f t="shared" si="72"/>
        <v>7.5725155000000006</v>
      </c>
      <c r="R330" s="78" t="e">
        <f>+VLOOKUP(C330,'DISPONIBILIDAD DIARIA'!S$2:T$27,2,0)</f>
        <v>#N/A</v>
      </c>
      <c r="S330" s="79" t="e">
        <f t="shared" si="73"/>
        <v>#N/A</v>
      </c>
    </row>
    <row r="331" spans="1:19" ht="23.25" customHeight="1">
      <c r="A331" s="41">
        <v>329</v>
      </c>
      <c r="B331" s="41" t="str">
        <f t="shared" si="76"/>
        <v>44481EXPRESSPROVINCIAL</v>
      </c>
      <c r="C331" s="42">
        <v>44481</v>
      </c>
      <c r="D331" s="41" t="s">
        <v>31</v>
      </c>
      <c r="E331" s="41" t="s">
        <v>33</v>
      </c>
      <c r="F331" s="43">
        <f ca="1">+VLOOKUP(B331,'DISPONIBILIDAD DIARIA'!A$2:N$9959,10,0)</f>
        <v>-15136.5315615</v>
      </c>
      <c r="G331" s="43"/>
      <c r="H331" s="104" t="s">
        <v>863</v>
      </c>
      <c r="I331" s="31" t="s">
        <v>31</v>
      </c>
      <c r="J331" s="120" t="s">
        <v>67</v>
      </c>
      <c r="K331" s="117">
        <v>2868.1</v>
      </c>
      <c r="L331" s="20">
        <f t="shared" si="75"/>
        <v>57.362000000000002</v>
      </c>
      <c r="M331" s="20">
        <f t="shared" si="77"/>
        <v>7.1702500000000002</v>
      </c>
      <c r="N331" s="20">
        <f t="shared" si="71"/>
        <v>0.143405</v>
      </c>
      <c r="O331" s="21"/>
      <c r="P331" s="21"/>
      <c r="Q331" s="77">
        <f t="shared" si="72"/>
        <v>64.675655000000006</v>
      </c>
      <c r="R331" s="78" t="e">
        <f>+VLOOKUP(C331,'DISPONIBILIDAD DIARIA'!S$2:T$27,2,0)</f>
        <v>#N/A</v>
      </c>
      <c r="S331" s="79" t="e">
        <f t="shared" si="73"/>
        <v>#N/A</v>
      </c>
    </row>
    <row r="332" spans="1:19" ht="23.25" customHeight="1">
      <c r="A332" s="41">
        <v>330</v>
      </c>
      <c r="B332" s="41" t="str">
        <f t="shared" si="76"/>
        <v>44481EXPRESSPROVINCIAL</v>
      </c>
      <c r="C332" s="42">
        <v>44481</v>
      </c>
      <c r="D332" s="41" t="s">
        <v>31</v>
      </c>
      <c r="E332" s="41" t="s">
        <v>33</v>
      </c>
      <c r="F332" s="43">
        <f ca="1">+VLOOKUP(B332,'DISPONIBILIDAD DIARIA'!A$2:N$9959,10,0)</f>
        <v>-15136.5315615</v>
      </c>
      <c r="G332" s="43"/>
      <c r="H332" s="104" t="s">
        <v>864</v>
      </c>
      <c r="I332" s="31" t="s">
        <v>31</v>
      </c>
      <c r="J332" s="121" t="s">
        <v>67</v>
      </c>
      <c r="K332" s="117">
        <v>2012.58</v>
      </c>
      <c r="L332" s="20">
        <f t="shared" si="75"/>
        <v>40.251599999999996</v>
      </c>
      <c r="M332" s="20">
        <f t="shared" si="77"/>
        <v>5.0314499999999995</v>
      </c>
      <c r="N332" s="20">
        <f t="shared" si="71"/>
        <v>0.100629</v>
      </c>
      <c r="O332" s="21"/>
      <c r="P332" s="21"/>
      <c r="Q332" s="77">
        <f t="shared" si="72"/>
        <v>45.383678999999994</v>
      </c>
      <c r="R332" s="78" t="e">
        <f>+VLOOKUP(C332,'DISPONIBILIDAD DIARIA'!S$2:T$27,2,0)</f>
        <v>#N/A</v>
      </c>
      <c r="S332" s="79" t="e">
        <f t="shared" si="73"/>
        <v>#N/A</v>
      </c>
    </row>
    <row r="333" spans="1:19" ht="23.25" customHeight="1">
      <c r="A333" s="41">
        <v>331</v>
      </c>
      <c r="B333" s="41" t="str">
        <f t="shared" si="76"/>
        <v>44481EXPRESSPROVINCIAL</v>
      </c>
      <c r="C333" s="42">
        <v>44481</v>
      </c>
      <c r="D333" s="41" t="s">
        <v>31</v>
      </c>
      <c r="E333" s="41" t="s">
        <v>33</v>
      </c>
      <c r="F333" s="43">
        <f ca="1">+VLOOKUP(B333,'DISPONIBILIDAD DIARIA'!A$2:N$9959,10,0)</f>
        <v>-15136.5315615</v>
      </c>
      <c r="G333" s="75"/>
      <c r="H333" s="30" t="s">
        <v>865</v>
      </c>
      <c r="I333" s="31" t="s">
        <v>31</v>
      </c>
      <c r="J333" s="121" t="s">
        <v>866</v>
      </c>
      <c r="K333" s="117">
        <v>1909.59</v>
      </c>
      <c r="L333" s="20">
        <f t="shared" si="75"/>
        <v>38.191800000000001</v>
      </c>
      <c r="M333" s="20">
        <f t="shared" si="77"/>
        <v>4.7739750000000001</v>
      </c>
      <c r="N333" s="20">
        <f t="shared" si="71"/>
        <v>9.5479500000000009E-2</v>
      </c>
      <c r="O333" s="21"/>
      <c r="P333" s="21"/>
      <c r="Q333" s="77">
        <f t="shared" si="72"/>
        <v>43.061254500000004</v>
      </c>
      <c r="R333" s="78" t="e">
        <f>+VLOOKUP(C333,'DISPONIBILIDAD DIARIA'!S$2:T$27,2,0)</f>
        <v>#N/A</v>
      </c>
      <c r="S333" s="79" t="e">
        <f t="shared" si="73"/>
        <v>#N/A</v>
      </c>
    </row>
    <row r="334" spans="1:19" ht="23.25" customHeight="1">
      <c r="A334" s="41">
        <v>332</v>
      </c>
      <c r="B334" s="41" t="str">
        <f t="shared" si="76"/>
        <v>44481EXPRESSPROVINCIAL</v>
      </c>
      <c r="C334" s="42">
        <v>44481</v>
      </c>
      <c r="D334" s="41" t="s">
        <v>31</v>
      </c>
      <c r="E334" s="41" t="s">
        <v>33</v>
      </c>
      <c r="F334" s="43">
        <f ca="1">+VLOOKUP(B334,'DISPONIBILIDAD DIARIA'!A$2:N$9959,10,0)</f>
        <v>-15136.5315615</v>
      </c>
      <c r="G334" s="43"/>
      <c r="H334" s="104" t="s">
        <v>867</v>
      </c>
      <c r="I334" s="31" t="s">
        <v>151</v>
      </c>
      <c r="J334" s="122" t="s">
        <v>79</v>
      </c>
      <c r="K334" s="117">
        <v>6998.4</v>
      </c>
      <c r="L334" s="20">
        <f t="shared" si="75"/>
        <v>139.96799999999999</v>
      </c>
      <c r="M334" s="20">
        <f t="shared" si="77"/>
        <v>17.495999999999999</v>
      </c>
      <c r="N334" s="20">
        <f t="shared" si="71"/>
        <v>0.34991999999999995</v>
      </c>
      <c r="O334" s="21"/>
      <c r="P334" s="21"/>
      <c r="Q334" s="77">
        <f t="shared" si="72"/>
        <v>157.81392</v>
      </c>
      <c r="R334" s="78" t="e">
        <f>+VLOOKUP(C334,'DISPONIBILIDAD DIARIA'!S$2:T$27,2,0)</f>
        <v>#N/A</v>
      </c>
      <c r="S334" s="79" t="e">
        <f t="shared" si="73"/>
        <v>#N/A</v>
      </c>
    </row>
    <row r="335" spans="1:19" ht="23.25" customHeight="1">
      <c r="A335" s="41">
        <v>333</v>
      </c>
      <c r="B335" s="41" t="str">
        <f t="shared" si="76"/>
        <v>44481MODELOPROVINCIAL</v>
      </c>
      <c r="C335" s="42">
        <v>44481</v>
      </c>
      <c r="D335" s="41" t="s">
        <v>151</v>
      </c>
      <c r="E335" s="41" t="s">
        <v>33</v>
      </c>
      <c r="F335" s="43">
        <f ca="1">+VLOOKUP(B335,'DISPONIBILIDAD DIARIA'!A$2:N$9959,10,0)</f>
        <v>-7202.4331800000009</v>
      </c>
      <c r="G335" s="43"/>
      <c r="H335" s="104" t="s">
        <v>868</v>
      </c>
      <c r="I335" s="31" t="s">
        <v>151</v>
      </c>
      <c r="J335" s="120" t="s">
        <v>585</v>
      </c>
      <c r="K335" s="117">
        <v>243.6</v>
      </c>
      <c r="L335" s="20">
        <f t="shared" si="75"/>
        <v>4.8719999999999999</v>
      </c>
      <c r="M335" s="20">
        <f t="shared" si="77"/>
        <v>0.60899999999999999</v>
      </c>
      <c r="N335" s="20">
        <f t="shared" si="71"/>
        <v>1.218E-2</v>
      </c>
      <c r="O335" s="21"/>
      <c r="P335" s="21"/>
      <c r="Q335" s="77">
        <f t="shared" si="72"/>
        <v>5.4931799999999997</v>
      </c>
      <c r="R335" s="78" t="e">
        <f>+VLOOKUP(C335,'DISPONIBILIDAD DIARIA'!S$2:T$27,2,0)</f>
        <v>#N/A</v>
      </c>
      <c r="S335" s="79" t="e">
        <f t="shared" si="73"/>
        <v>#N/A</v>
      </c>
    </row>
    <row r="336" spans="1:19" ht="23.25" customHeight="1">
      <c r="A336" s="41">
        <v>334</v>
      </c>
      <c r="B336" s="41" t="str">
        <f t="shared" si="76"/>
        <v>44481MODELOPROVINCIAL</v>
      </c>
      <c r="C336" s="42">
        <v>44481</v>
      </c>
      <c r="D336" s="41" t="s">
        <v>151</v>
      </c>
      <c r="E336" s="41" t="s">
        <v>33</v>
      </c>
      <c r="F336" s="43">
        <f ca="1">+VLOOKUP(B336,'DISPONIBILIDAD DIARIA'!A$2:N$9959,10,0)</f>
        <v>-7202.4331800000009</v>
      </c>
      <c r="G336" s="43"/>
      <c r="H336" s="104" t="s">
        <v>869</v>
      </c>
      <c r="I336" s="31" t="s">
        <v>31</v>
      </c>
      <c r="J336" s="120" t="s">
        <v>79</v>
      </c>
      <c r="K336" s="117">
        <v>6800</v>
      </c>
      <c r="L336" s="20">
        <f t="shared" si="75"/>
        <v>136</v>
      </c>
      <c r="M336" s="20">
        <f t="shared" si="77"/>
        <v>17</v>
      </c>
      <c r="N336" s="20">
        <f t="shared" si="71"/>
        <v>0.34</v>
      </c>
      <c r="O336" s="21"/>
      <c r="P336" s="21"/>
      <c r="Q336" s="77">
        <f t="shared" si="72"/>
        <v>153.34</v>
      </c>
      <c r="R336" s="78" t="e">
        <f>+VLOOKUP(C336,'DISPONIBILIDAD DIARIA'!S$2:T$27,2,0)</f>
        <v>#N/A</v>
      </c>
      <c r="S336" s="79" t="e">
        <f t="shared" si="73"/>
        <v>#N/A</v>
      </c>
    </row>
    <row r="337" spans="1:19" ht="23.25" customHeight="1">
      <c r="A337" s="41">
        <v>335</v>
      </c>
      <c r="B337" s="41" t="str">
        <f t="shared" si="76"/>
        <v>44481EXQUISITESESPROVINCIAL</v>
      </c>
      <c r="C337" s="42">
        <v>44481</v>
      </c>
      <c r="D337" s="41" t="s">
        <v>442</v>
      </c>
      <c r="E337" s="41" t="s">
        <v>33</v>
      </c>
      <c r="F337" s="43" t="e">
        <f>+VLOOKUP(B337,'DISPONIBILIDAD DIARIA'!A$2:N$9959,10,0)</f>
        <v>#N/A</v>
      </c>
      <c r="G337" s="43"/>
      <c r="H337" s="104" t="s">
        <v>869</v>
      </c>
      <c r="I337" s="31" t="s">
        <v>31</v>
      </c>
      <c r="J337" s="108" t="s">
        <v>79</v>
      </c>
      <c r="K337" s="117">
        <v>2350</v>
      </c>
      <c r="L337" s="20">
        <f t="shared" si="75"/>
        <v>47</v>
      </c>
      <c r="M337" s="20">
        <f t="shared" si="77"/>
        <v>5.875</v>
      </c>
      <c r="N337" s="20">
        <f t="shared" si="71"/>
        <v>0.11750000000000001</v>
      </c>
      <c r="O337" s="21"/>
      <c r="P337" s="21"/>
      <c r="Q337" s="77">
        <f t="shared" si="72"/>
        <v>52.9925</v>
      </c>
      <c r="R337" s="78" t="e">
        <f>+VLOOKUP(C337,'DISPONIBILIDAD DIARIA'!S$2:T$27,2,0)</f>
        <v>#N/A</v>
      </c>
      <c r="S337" s="79" t="e">
        <f t="shared" si="73"/>
        <v>#N/A</v>
      </c>
    </row>
    <row r="338" spans="1:19" ht="23.25" customHeight="1">
      <c r="A338" s="41">
        <v>336</v>
      </c>
      <c r="B338" s="41" t="str">
        <f t="shared" si="76"/>
        <v>44481EXPRESSPROVINCIAL</v>
      </c>
      <c r="C338" s="42">
        <v>44481</v>
      </c>
      <c r="D338" s="41" t="s">
        <v>31</v>
      </c>
      <c r="E338" s="41" t="s">
        <v>33</v>
      </c>
      <c r="F338" s="43">
        <f ca="1">+VLOOKUP(B338,'DISPONIBILIDAD DIARIA'!A$2:N$9959,10,0)</f>
        <v>-15136.5315615</v>
      </c>
      <c r="G338" s="43"/>
      <c r="H338" s="104" t="s">
        <v>870</v>
      </c>
      <c r="I338" s="31" t="s">
        <v>31</v>
      </c>
      <c r="J338" s="120" t="s">
        <v>871</v>
      </c>
      <c r="K338" s="117">
        <v>678.25</v>
      </c>
      <c r="L338" s="20">
        <f t="shared" si="75"/>
        <v>13.565</v>
      </c>
      <c r="M338" s="20">
        <f t="shared" si="77"/>
        <v>1.6956249999999999</v>
      </c>
      <c r="N338" s="20">
        <f t="shared" si="71"/>
        <v>3.3912499999999998E-2</v>
      </c>
      <c r="O338" s="21"/>
      <c r="P338" s="21"/>
      <c r="Q338" s="77">
        <f t="shared" si="72"/>
        <v>15.294537499999999</v>
      </c>
      <c r="R338" s="78" t="e">
        <f>+VLOOKUP(C338,'DISPONIBILIDAD DIARIA'!S$2:T$27,2,0)</f>
        <v>#N/A</v>
      </c>
      <c r="S338" s="79" t="e">
        <f t="shared" si="73"/>
        <v>#N/A</v>
      </c>
    </row>
    <row r="339" spans="1:19" ht="23.25" customHeight="1">
      <c r="A339" s="41">
        <v>337</v>
      </c>
      <c r="B339" s="41" t="str">
        <f t="shared" si="76"/>
        <v>44482SAN ANTONIOPROVINCIAL</v>
      </c>
      <c r="C339" s="42">
        <v>44482</v>
      </c>
      <c r="D339" s="41" t="s">
        <v>42</v>
      </c>
      <c r="E339" s="41" t="s">
        <v>33</v>
      </c>
      <c r="F339" s="43">
        <f ca="1">+VLOOKUP(B339,'DISPONIBILIDAD DIARIA'!A$2:N$9959,10,0)</f>
        <v>-6810.5511179999994</v>
      </c>
      <c r="G339" s="43"/>
      <c r="H339" s="104" t="s">
        <v>872</v>
      </c>
      <c r="I339" s="31" t="s">
        <v>42</v>
      </c>
      <c r="J339" s="120" t="s">
        <v>524</v>
      </c>
      <c r="K339" s="117">
        <v>157.46</v>
      </c>
      <c r="L339" s="20">
        <f t="shared" si="75"/>
        <v>3.1492000000000004</v>
      </c>
      <c r="M339" s="20">
        <f t="shared" si="77"/>
        <v>0.39365000000000006</v>
      </c>
      <c r="N339" s="20">
        <f t="shared" si="71"/>
        <v>7.8730000000000015E-3</v>
      </c>
      <c r="O339" s="21"/>
      <c r="P339" s="21"/>
      <c r="Q339" s="77">
        <f t="shared" si="72"/>
        <v>3.5507230000000005</v>
      </c>
      <c r="R339" s="78" t="e">
        <f>+VLOOKUP(C339,'DISPONIBILIDAD DIARIA'!S$2:T$27,2,0)</f>
        <v>#N/A</v>
      </c>
      <c r="S339" s="79" t="e">
        <f t="shared" si="73"/>
        <v>#N/A</v>
      </c>
    </row>
    <row r="340" spans="1:19" ht="23.25" customHeight="1">
      <c r="A340" s="41">
        <v>338</v>
      </c>
      <c r="B340" s="41" t="str">
        <f t="shared" si="76"/>
        <v>44482SAN ANTONIOPROVINCIAL</v>
      </c>
      <c r="C340" s="42">
        <v>44482</v>
      </c>
      <c r="D340" s="41" t="s">
        <v>42</v>
      </c>
      <c r="E340" s="41" t="s">
        <v>33</v>
      </c>
      <c r="F340" s="43">
        <f ca="1">+VLOOKUP(B340,'DISPONIBILIDAD DIARIA'!A$2:N$9959,10,0)</f>
        <v>-6810.5511179999994</v>
      </c>
      <c r="G340" s="43"/>
      <c r="H340" s="104" t="s">
        <v>873</v>
      </c>
      <c r="I340" s="31" t="s">
        <v>42</v>
      </c>
      <c r="J340" s="120" t="s">
        <v>416</v>
      </c>
      <c r="K340" s="117">
        <v>6502.9</v>
      </c>
      <c r="L340" s="20">
        <f t="shared" si="75"/>
        <v>130.05799999999999</v>
      </c>
      <c r="M340" s="20">
        <f t="shared" si="77"/>
        <v>16.257249999999999</v>
      </c>
      <c r="N340" s="20">
        <f t="shared" si="71"/>
        <v>0.32514499999999996</v>
      </c>
      <c r="O340" s="21"/>
      <c r="P340" s="21"/>
      <c r="Q340" s="77">
        <f t="shared" si="72"/>
        <v>146.64039499999998</v>
      </c>
      <c r="R340" s="78" t="e">
        <f>+VLOOKUP(C340,'DISPONIBILIDAD DIARIA'!S$2:T$27,2,0)</f>
        <v>#N/A</v>
      </c>
      <c r="S340" s="79" t="e">
        <f t="shared" si="73"/>
        <v>#N/A</v>
      </c>
    </row>
    <row r="341" spans="1:19" ht="23.25" customHeight="1">
      <c r="A341" s="41">
        <v>339</v>
      </c>
      <c r="B341" s="41" t="str">
        <f t="shared" si="76"/>
        <v>44482EXQUISITESESPROVINCIAL</v>
      </c>
      <c r="C341" s="42">
        <v>44482</v>
      </c>
      <c r="D341" s="41" t="s">
        <v>442</v>
      </c>
      <c r="E341" s="41" t="s">
        <v>33</v>
      </c>
      <c r="F341" s="43" t="e">
        <f>+VLOOKUP(B341,'DISPONIBILIDAD DIARIA'!A$2:N$9959,10,0)</f>
        <v>#N/A</v>
      </c>
      <c r="G341" s="43"/>
      <c r="H341" s="104" t="s">
        <v>874</v>
      </c>
      <c r="I341" s="31" t="s">
        <v>30</v>
      </c>
      <c r="J341" s="122" t="s">
        <v>828</v>
      </c>
      <c r="K341" s="117">
        <v>254.8</v>
      </c>
      <c r="L341" s="20">
        <f t="shared" si="75"/>
        <v>5.0960000000000001</v>
      </c>
      <c r="M341" s="20">
        <f t="shared" si="77"/>
        <v>0.63700000000000001</v>
      </c>
      <c r="N341" s="20">
        <f t="shared" si="71"/>
        <v>1.2740000000000001E-2</v>
      </c>
      <c r="O341" s="21"/>
      <c r="P341" s="21"/>
      <c r="Q341" s="77">
        <f t="shared" si="72"/>
        <v>5.7457400000000005</v>
      </c>
      <c r="R341" s="78" t="e">
        <f>+VLOOKUP(C341,'DISPONIBILIDAD DIARIA'!S$2:T$27,2,0)</f>
        <v>#N/A</v>
      </c>
      <c r="S341" s="79" t="e">
        <f t="shared" si="73"/>
        <v>#N/A</v>
      </c>
    </row>
    <row r="342" spans="1:19" ht="23.25" customHeight="1">
      <c r="A342" s="41">
        <v>340</v>
      </c>
      <c r="B342" s="41" t="str">
        <f t="shared" si="76"/>
        <v>44482EXQUISITESESPROVINCIAL</v>
      </c>
      <c r="C342" s="42">
        <v>44482</v>
      </c>
      <c r="D342" s="41" t="s">
        <v>442</v>
      </c>
      <c r="E342" s="41" t="s">
        <v>33</v>
      </c>
      <c r="F342" s="43" t="e">
        <f>+VLOOKUP(B342,'DISPONIBILIDAD DIARIA'!A$2:N$9959,10,0)</f>
        <v>#N/A</v>
      </c>
      <c r="G342" s="43"/>
      <c r="H342" s="104" t="s">
        <v>875</v>
      </c>
      <c r="I342" s="31" t="s">
        <v>30</v>
      </c>
      <c r="J342" s="120" t="s">
        <v>832</v>
      </c>
      <c r="K342" s="117">
        <v>13.77</v>
      </c>
      <c r="L342" s="20">
        <f t="shared" si="75"/>
        <v>0.27539999999999998</v>
      </c>
      <c r="M342" s="20">
        <f t="shared" si="77"/>
        <v>3.4424999999999997E-2</v>
      </c>
      <c r="N342" s="20">
        <f t="shared" si="71"/>
        <v>6.8849999999999998E-4</v>
      </c>
      <c r="O342" s="21"/>
      <c r="P342" s="21"/>
      <c r="Q342" s="77">
        <f t="shared" si="72"/>
        <v>0.31051349999999994</v>
      </c>
      <c r="R342" s="78" t="e">
        <f>+VLOOKUP(C342,'DISPONIBILIDAD DIARIA'!S$2:T$27,2,0)</f>
        <v>#N/A</v>
      </c>
      <c r="S342" s="79" t="e">
        <f t="shared" si="73"/>
        <v>#N/A</v>
      </c>
    </row>
    <row r="343" spans="1:19" ht="23.25" customHeight="1">
      <c r="A343" s="41">
        <v>341</v>
      </c>
      <c r="B343" s="41" t="str">
        <f t="shared" si="76"/>
        <v>44482EXQUISITESESPROVINCIAL</v>
      </c>
      <c r="C343" s="42">
        <v>44482</v>
      </c>
      <c r="D343" s="41" t="s">
        <v>442</v>
      </c>
      <c r="E343" s="41" t="s">
        <v>33</v>
      </c>
      <c r="F343" s="43" t="e">
        <f>+VLOOKUP(B343,'DISPONIBILIDAD DIARIA'!A$2:N$9959,10,0)</f>
        <v>#N/A</v>
      </c>
      <c r="G343" s="43"/>
      <c r="H343" s="104" t="s">
        <v>876</v>
      </c>
      <c r="I343" s="31" t="s">
        <v>31</v>
      </c>
      <c r="J343" s="120" t="s">
        <v>877</v>
      </c>
      <c r="K343" s="117">
        <v>669.66</v>
      </c>
      <c r="L343" s="20">
        <f t="shared" si="75"/>
        <v>13.3932</v>
      </c>
      <c r="M343" s="20">
        <f t="shared" si="77"/>
        <v>1.67415</v>
      </c>
      <c r="N343" s="20">
        <f t="shared" si="71"/>
        <v>3.3482999999999999E-2</v>
      </c>
      <c r="O343" s="21"/>
      <c r="P343" s="21"/>
      <c r="Q343" s="77">
        <f t="shared" si="72"/>
        <v>15.100833000000002</v>
      </c>
      <c r="R343" s="78" t="e">
        <f>+VLOOKUP(C343,'DISPONIBILIDAD DIARIA'!S$2:T$27,2,0)</f>
        <v>#N/A</v>
      </c>
      <c r="S343" s="79" t="e">
        <f t="shared" si="73"/>
        <v>#N/A</v>
      </c>
    </row>
    <row r="344" spans="1:19" ht="23.25" customHeight="1">
      <c r="A344" s="41">
        <v>342</v>
      </c>
      <c r="B344" s="41" t="str">
        <f t="shared" ref="B344" si="78">CONCATENATE(C344,D344,E344)</f>
        <v>44482EXQUISITESESPROVINCIAL</v>
      </c>
      <c r="C344" s="42">
        <v>44482</v>
      </c>
      <c r="D344" s="41" t="s">
        <v>442</v>
      </c>
      <c r="E344" s="41" t="s">
        <v>33</v>
      </c>
      <c r="F344" s="43" t="e">
        <f>+VLOOKUP(B344,'DISPONIBILIDAD DIARIA'!A$2:N$9959,10,0)</f>
        <v>#N/A</v>
      </c>
      <c r="G344" s="43"/>
      <c r="H344" s="104" t="s">
        <v>717</v>
      </c>
      <c r="I344" s="31" t="s">
        <v>30</v>
      </c>
      <c r="J344" s="120" t="s">
        <v>718</v>
      </c>
      <c r="K344" s="117">
        <v>372.67</v>
      </c>
      <c r="L344" s="20">
        <f t="shared" si="75"/>
        <v>7.4534000000000002</v>
      </c>
      <c r="M344" s="20">
        <f t="shared" si="77"/>
        <v>0.93167500000000003</v>
      </c>
      <c r="N344" s="20">
        <f t="shared" si="71"/>
        <v>1.8633500000000001E-2</v>
      </c>
      <c r="O344" s="21"/>
      <c r="P344" s="21"/>
      <c r="Q344" s="77">
        <f t="shared" si="72"/>
        <v>8.4037085000000005</v>
      </c>
      <c r="R344" s="78"/>
      <c r="S344" s="79"/>
    </row>
    <row r="345" spans="1:19" ht="23.25" customHeight="1">
      <c r="A345" s="41">
        <v>343</v>
      </c>
      <c r="B345" s="41" t="str">
        <f t="shared" si="76"/>
        <v>44482EXQUISITESESPROVINCIAL</v>
      </c>
      <c r="C345" s="42">
        <v>44482</v>
      </c>
      <c r="D345" s="41" t="s">
        <v>442</v>
      </c>
      <c r="E345" s="41" t="s">
        <v>33</v>
      </c>
      <c r="F345" s="43" t="e">
        <f>+VLOOKUP(B345,'DISPONIBILIDAD DIARIA'!A$2:N$9959,10,0)</f>
        <v>#N/A</v>
      </c>
      <c r="G345" s="43"/>
      <c r="H345" s="104" t="s">
        <v>878</v>
      </c>
      <c r="I345" s="31" t="s">
        <v>31</v>
      </c>
      <c r="J345" s="120" t="s">
        <v>877</v>
      </c>
      <c r="K345" s="117">
        <v>343.54</v>
      </c>
      <c r="L345" s="20">
        <f t="shared" si="75"/>
        <v>6.8708000000000009</v>
      </c>
      <c r="M345" s="20">
        <f t="shared" si="77"/>
        <v>0.85885000000000011</v>
      </c>
      <c r="N345" s="20">
        <f t="shared" si="71"/>
        <v>1.7177000000000001E-2</v>
      </c>
      <c r="O345" s="21"/>
      <c r="P345" s="21"/>
      <c r="Q345" s="77">
        <f t="shared" si="72"/>
        <v>7.7468270000000015</v>
      </c>
      <c r="R345" s="78" t="e">
        <f>+VLOOKUP(C345,'DISPONIBILIDAD DIARIA'!S$2:T$27,2,0)</f>
        <v>#N/A</v>
      </c>
      <c r="S345" s="79" t="e">
        <f t="shared" si="73"/>
        <v>#N/A</v>
      </c>
    </row>
    <row r="346" spans="1:19" ht="23.25" customHeight="1">
      <c r="A346" s="41">
        <v>344</v>
      </c>
      <c r="B346" s="41" t="str">
        <f t="shared" si="76"/>
        <v>44482MODELOPROVINCIAL</v>
      </c>
      <c r="C346" s="42">
        <v>44482</v>
      </c>
      <c r="D346" s="41" t="s">
        <v>151</v>
      </c>
      <c r="E346" s="41" t="s">
        <v>33</v>
      </c>
      <c r="F346" s="43">
        <f ca="1">+VLOOKUP(B346,'DISPONIBILIDAD DIARIA'!A$2:N$9959,10,0)</f>
        <v>-4244.257383000001</v>
      </c>
      <c r="G346" s="43"/>
      <c r="H346" s="104" t="s">
        <v>879</v>
      </c>
      <c r="I346" s="31" t="s">
        <v>151</v>
      </c>
      <c r="J346" s="110" t="s">
        <v>489</v>
      </c>
      <c r="K346" s="117">
        <v>753.72</v>
      </c>
      <c r="L346" s="20">
        <f t="shared" si="75"/>
        <v>15.074400000000001</v>
      </c>
      <c r="M346" s="20">
        <f t="shared" si="77"/>
        <v>1.8843000000000001</v>
      </c>
      <c r="N346" s="20">
        <f t="shared" si="71"/>
        <v>3.7686000000000004E-2</v>
      </c>
      <c r="O346" s="21"/>
      <c r="P346" s="21"/>
      <c r="Q346" s="77">
        <f t="shared" si="72"/>
        <v>16.996386000000001</v>
      </c>
      <c r="R346" s="78" t="e">
        <f>+VLOOKUP(C346,'DISPONIBILIDAD DIARIA'!S$2:T$27,2,0)</f>
        <v>#N/A</v>
      </c>
      <c r="S346" s="79" t="e">
        <f t="shared" si="73"/>
        <v>#N/A</v>
      </c>
    </row>
    <row r="347" spans="1:19" ht="23.25" customHeight="1">
      <c r="A347" s="41">
        <v>345</v>
      </c>
      <c r="B347" s="41" t="str">
        <f t="shared" si="76"/>
        <v>44482MODELOPROVINCIAL</v>
      </c>
      <c r="C347" s="42">
        <v>44482</v>
      </c>
      <c r="D347" s="41" t="s">
        <v>151</v>
      </c>
      <c r="E347" s="41" t="s">
        <v>33</v>
      </c>
      <c r="F347" s="43">
        <f ca="1">+VLOOKUP(B347,'DISPONIBILIDAD DIARIA'!A$2:N$9959,10,0)</f>
        <v>-4244.257383000001</v>
      </c>
      <c r="G347" s="43"/>
      <c r="H347" s="104" t="s">
        <v>880</v>
      </c>
      <c r="I347" s="31" t="s">
        <v>151</v>
      </c>
      <c r="J347" s="120" t="s">
        <v>718</v>
      </c>
      <c r="K347" s="117">
        <v>1549.54</v>
      </c>
      <c r="L347" s="20">
        <f t="shared" si="75"/>
        <v>30.9908</v>
      </c>
      <c r="M347" s="20">
        <f t="shared" si="77"/>
        <v>3.87385</v>
      </c>
      <c r="N347" s="20">
        <f t="shared" si="71"/>
        <v>7.7477000000000004E-2</v>
      </c>
      <c r="O347" s="21"/>
      <c r="P347" s="21"/>
      <c r="Q347" s="77">
        <f t="shared" si="72"/>
        <v>34.942126999999999</v>
      </c>
      <c r="R347" s="78" t="e">
        <f>+VLOOKUP(C347,'DISPONIBILIDAD DIARIA'!S$2:T$27,2,0)</f>
        <v>#N/A</v>
      </c>
      <c r="S347" s="79" t="e">
        <f t="shared" si="73"/>
        <v>#N/A</v>
      </c>
    </row>
    <row r="348" spans="1:19" ht="23.25" customHeight="1">
      <c r="A348" s="41">
        <v>346</v>
      </c>
      <c r="B348" s="41" t="str">
        <f t="shared" si="76"/>
        <v>44482MODELOPROVINCIAL</v>
      </c>
      <c r="C348" s="42">
        <v>44482</v>
      </c>
      <c r="D348" s="41" t="s">
        <v>151</v>
      </c>
      <c r="E348" s="41" t="s">
        <v>33</v>
      </c>
      <c r="F348" s="43">
        <f ca="1">+VLOOKUP(B348,'DISPONIBILIDAD DIARIA'!A$2:N$9959,10,0)</f>
        <v>-4244.257383000001</v>
      </c>
      <c r="G348" s="43"/>
      <c r="H348" s="104" t="s">
        <v>881</v>
      </c>
      <c r="I348" s="31" t="s">
        <v>151</v>
      </c>
      <c r="J348" s="120" t="s">
        <v>641</v>
      </c>
      <c r="K348" s="117">
        <v>597.84</v>
      </c>
      <c r="L348" s="20">
        <f t="shared" si="75"/>
        <v>11.956800000000001</v>
      </c>
      <c r="M348" s="20">
        <f t="shared" si="77"/>
        <v>1.4946000000000002</v>
      </c>
      <c r="N348" s="20">
        <f t="shared" si="71"/>
        <v>2.9892000000000002E-2</v>
      </c>
      <c r="O348" s="21"/>
      <c r="P348" s="21"/>
      <c r="Q348" s="77">
        <f t="shared" si="72"/>
        <v>13.481292000000002</v>
      </c>
      <c r="R348" s="78" t="e">
        <f>+VLOOKUP(C348,'DISPONIBILIDAD DIARIA'!S$2:T$27,2,0)</f>
        <v>#N/A</v>
      </c>
      <c r="S348" s="79" t="e">
        <f t="shared" si="73"/>
        <v>#N/A</v>
      </c>
    </row>
    <row r="349" spans="1:19" ht="23.25" customHeight="1">
      <c r="A349" s="41">
        <v>347</v>
      </c>
      <c r="B349" s="41" t="str">
        <f t="shared" si="76"/>
        <v>44482MODELOPROVINCIAL</v>
      </c>
      <c r="C349" s="42">
        <v>44482</v>
      </c>
      <c r="D349" s="41" t="s">
        <v>151</v>
      </c>
      <c r="E349" s="41" t="s">
        <v>33</v>
      </c>
      <c r="F349" s="43">
        <f ca="1">+VLOOKUP(B349,'DISPONIBILIDAD DIARIA'!A$2:N$9959,10,0)</f>
        <v>-4244.257383000001</v>
      </c>
      <c r="G349" s="43"/>
      <c r="H349" s="104" t="s">
        <v>882</v>
      </c>
      <c r="I349" s="31" t="s">
        <v>151</v>
      </c>
      <c r="J349" s="120" t="s">
        <v>554</v>
      </c>
      <c r="K349" s="117">
        <v>127.68</v>
      </c>
      <c r="L349" s="20">
        <f t="shared" si="75"/>
        <v>2.5536000000000003</v>
      </c>
      <c r="M349" s="20">
        <f t="shared" si="77"/>
        <v>0.31920000000000004</v>
      </c>
      <c r="N349" s="20">
        <f t="shared" si="71"/>
        <v>6.3840000000000008E-3</v>
      </c>
      <c r="O349" s="21"/>
      <c r="P349" s="21"/>
      <c r="Q349" s="77">
        <f t="shared" si="72"/>
        <v>2.8791840000000004</v>
      </c>
      <c r="R349" s="78" t="e">
        <f>+VLOOKUP(C349,'DISPONIBILIDAD DIARIA'!S$2:T$27,2,0)</f>
        <v>#N/A</v>
      </c>
      <c r="S349" s="79" t="e">
        <f t="shared" si="73"/>
        <v>#N/A</v>
      </c>
    </row>
    <row r="350" spans="1:19" ht="23.25" customHeight="1">
      <c r="A350" s="41">
        <v>348</v>
      </c>
      <c r="B350" s="41" t="str">
        <f t="shared" si="76"/>
        <v>44482MODELOPROVINCIAL</v>
      </c>
      <c r="C350" s="42">
        <v>44482</v>
      </c>
      <c r="D350" s="41" t="s">
        <v>151</v>
      </c>
      <c r="E350" s="41" t="s">
        <v>33</v>
      </c>
      <c r="F350" s="43">
        <f ca="1">+VLOOKUP(B350,'DISPONIBILIDAD DIARIA'!A$2:N$9959,10,0)</f>
        <v>-4244.257383000001</v>
      </c>
      <c r="G350" s="43"/>
      <c r="H350" s="104" t="s">
        <v>883</v>
      </c>
      <c r="I350" s="31" t="s">
        <v>151</v>
      </c>
      <c r="J350" s="120" t="s">
        <v>877</v>
      </c>
      <c r="K350" s="117">
        <v>343.53</v>
      </c>
      <c r="L350" s="20">
        <f t="shared" si="75"/>
        <v>6.8705999999999996</v>
      </c>
      <c r="M350" s="20">
        <f t="shared" si="77"/>
        <v>0.85882499999999995</v>
      </c>
      <c r="N350" s="20">
        <f t="shared" si="71"/>
        <v>1.7176500000000001E-2</v>
      </c>
      <c r="O350" s="21"/>
      <c r="P350" s="21"/>
      <c r="Q350" s="77">
        <f t="shared" si="72"/>
        <v>7.7466014999999988</v>
      </c>
      <c r="R350" s="78" t="e">
        <f>+VLOOKUP(C350,'DISPONIBILIDAD DIARIA'!S$2:T$27,2,0)</f>
        <v>#N/A</v>
      </c>
      <c r="S350" s="79" t="e">
        <f t="shared" si="73"/>
        <v>#N/A</v>
      </c>
    </row>
    <row r="351" spans="1:19" ht="23.25" customHeight="1">
      <c r="A351" s="41">
        <v>349</v>
      </c>
      <c r="B351" s="41" t="str">
        <f t="shared" si="76"/>
        <v>44482MODELOPROVINCIAL</v>
      </c>
      <c r="C351" s="42">
        <v>44482</v>
      </c>
      <c r="D351" s="41" t="s">
        <v>151</v>
      </c>
      <c r="E351" s="41" t="s">
        <v>33</v>
      </c>
      <c r="F351" s="43">
        <f ca="1">+VLOOKUP(B351,'DISPONIBILIDAD DIARIA'!A$2:N$9959,10,0)</f>
        <v>-4244.257383000001</v>
      </c>
      <c r="G351" s="43"/>
      <c r="H351" s="104" t="s">
        <v>884</v>
      </c>
      <c r="I351" s="31" t="s">
        <v>151</v>
      </c>
      <c r="J351" s="122" t="s">
        <v>877</v>
      </c>
      <c r="K351" s="117">
        <v>669.65</v>
      </c>
      <c r="L351" s="20">
        <f t="shared" si="75"/>
        <v>13.393000000000001</v>
      </c>
      <c r="M351" s="20">
        <f t="shared" si="77"/>
        <v>1.6741250000000001</v>
      </c>
      <c r="N351" s="20">
        <f t="shared" ref="N351:N361" si="79">+M351*2%</f>
        <v>3.3482500000000005E-2</v>
      </c>
      <c r="O351" s="21"/>
      <c r="P351" s="21"/>
      <c r="Q351" s="77">
        <f t="shared" ref="Q351:Q361" si="80">L351+M351+N351</f>
        <v>15.100607500000001</v>
      </c>
      <c r="R351" s="78" t="e">
        <f>+VLOOKUP(C351,'DISPONIBILIDAD DIARIA'!S$2:T$27,2,0)</f>
        <v>#N/A</v>
      </c>
      <c r="S351" s="79" t="e">
        <f t="shared" ref="S351:S361" si="81">+Q351/R351</f>
        <v>#N/A</v>
      </c>
    </row>
    <row r="352" spans="1:19" ht="23.25" customHeight="1">
      <c r="A352" s="41">
        <v>350</v>
      </c>
      <c r="B352" s="41" t="str">
        <f t="shared" si="76"/>
        <v>44482MODELOPROVINCIAL</v>
      </c>
      <c r="C352" s="42">
        <v>44482</v>
      </c>
      <c r="D352" s="41" t="s">
        <v>151</v>
      </c>
      <c r="E352" s="41" t="s">
        <v>33</v>
      </c>
      <c r="F352" s="43">
        <f ca="1">+VLOOKUP(B352,'DISPONIBILIDAD DIARIA'!A$2:N$9959,10,0)</f>
        <v>-4244.257383000001</v>
      </c>
      <c r="G352" s="43"/>
      <c r="H352" s="104" t="s">
        <v>885</v>
      </c>
      <c r="I352" s="31" t="s">
        <v>151</v>
      </c>
      <c r="J352" s="120" t="s">
        <v>524</v>
      </c>
      <c r="K352" s="117">
        <v>108.7</v>
      </c>
      <c r="L352" s="20">
        <f t="shared" si="75"/>
        <v>2.1739999999999999</v>
      </c>
      <c r="M352" s="20">
        <f t="shared" si="77"/>
        <v>0.27174999999999999</v>
      </c>
      <c r="N352" s="20">
        <f t="shared" si="79"/>
        <v>5.4349999999999997E-3</v>
      </c>
      <c r="O352" s="21"/>
      <c r="P352" s="21"/>
      <c r="Q352" s="77">
        <f t="shared" si="80"/>
        <v>2.4511849999999997</v>
      </c>
      <c r="R352" s="78" t="e">
        <f>+VLOOKUP(C352,'DISPONIBILIDAD DIARIA'!S$2:T$27,2,0)</f>
        <v>#N/A</v>
      </c>
      <c r="S352" s="79" t="e">
        <f t="shared" si="81"/>
        <v>#N/A</v>
      </c>
    </row>
    <row r="353" spans="1:19" ht="23.25" customHeight="1">
      <c r="A353" s="41">
        <v>351</v>
      </c>
      <c r="B353" s="41" t="str">
        <f t="shared" ref="B353:B357" si="82">CONCATENATE(C353,D353,E353)</f>
        <v>44482EXPRESSPROVINCIAL</v>
      </c>
      <c r="C353" s="42">
        <v>44482</v>
      </c>
      <c r="D353" s="41" t="s">
        <v>31</v>
      </c>
      <c r="E353" s="41" t="s">
        <v>33</v>
      </c>
      <c r="F353" s="43">
        <f ca="1">+VLOOKUP(B353,'DISPONIBILIDAD DIARIA'!A$2:N$9959,10,0)</f>
        <v>-13611.193726500002</v>
      </c>
      <c r="G353" s="43"/>
      <c r="H353" s="104" t="s">
        <v>886</v>
      </c>
      <c r="I353" s="31" t="s">
        <v>151</v>
      </c>
      <c r="J353" s="110" t="s">
        <v>599</v>
      </c>
      <c r="K353" s="117">
        <v>6759.49</v>
      </c>
      <c r="L353" s="20">
        <f t="shared" si="75"/>
        <v>135.18979999999999</v>
      </c>
      <c r="M353" s="20">
        <f t="shared" si="77"/>
        <v>16.898724999999999</v>
      </c>
      <c r="N353" s="20">
        <f t="shared" si="79"/>
        <v>0.33797450000000001</v>
      </c>
      <c r="O353" s="21"/>
      <c r="P353" s="21"/>
      <c r="Q353" s="77">
        <f t="shared" si="80"/>
        <v>152.42649950000001</v>
      </c>
      <c r="R353" s="78" t="e">
        <f>+VLOOKUP(C353,'DISPONIBILIDAD DIARIA'!S$2:T$27,2,0)</f>
        <v>#N/A</v>
      </c>
      <c r="S353" s="79" t="e">
        <f t="shared" si="81"/>
        <v>#N/A</v>
      </c>
    </row>
    <row r="354" spans="1:19" ht="23.25" customHeight="1">
      <c r="A354" s="41">
        <v>352</v>
      </c>
      <c r="B354" s="41" t="str">
        <f t="shared" si="82"/>
        <v>44482EXPRESSPROVINCIAL</v>
      </c>
      <c r="C354" s="42">
        <v>44482</v>
      </c>
      <c r="D354" s="41" t="s">
        <v>31</v>
      </c>
      <c r="E354" s="41" t="s">
        <v>33</v>
      </c>
      <c r="F354" s="43">
        <f ca="1">+VLOOKUP(B354,'DISPONIBILIDAD DIARIA'!A$2:N$9959,10,0)</f>
        <v>-13611.193726500002</v>
      </c>
      <c r="G354" s="43"/>
      <c r="H354" s="104" t="s">
        <v>887</v>
      </c>
      <c r="I354" s="31" t="s">
        <v>31</v>
      </c>
      <c r="J354" s="110" t="s">
        <v>888</v>
      </c>
      <c r="K354" s="117">
        <v>2015.04</v>
      </c>
      <c r="L354" s="20">
        <f t="shared" si="75"/>
        <v>40.300800000000002</v>
      </c>
      <c r="M354" s="20">
        <f t="shared" si="77"/>
        <v>5.0376000000000003</v>
      </c>
      <c r="N354" s="20">
        <f t="shared" si="79"/>
        <v>0.10075200000000001</v>
      </c>
      <c r="O354" s="21"/>
      <c r="P354" s="21"/>
      <c r="Q354" s="77">
        <f t="shared" si="80"/>
        <v>45.439152</v>
      </c>
      <c r="R354" s="78" t="e">
        <f>+VLOOKUP(C354,'DISPONIBILIDAD DIARIA'!S$2:T$27,2,0)</f>
        <v>#N/A</v>
      </c>
      <c r="S354" s="79" t="e">
        <f t="shared" si="81"/>
        <v>#N/A</v>
      </c>
    </row>
    <row r="355" spans="1:19" ht="23.25" customHeight="1">
      <c r="A355" s="41">
        <v>353</v>
      </c>
      <c r="B355" s="41" t="str">
        <f t="shared" si="82"/>
        <v>44482EXPRESSPROVINCIAL</v>
      </c>
      <c r="C355" s="42">
        <v>44482</v>
      </c>
      <c r="D355" s="41" t="s">
        <v>31</v>
      </c>
      <c r="E355" s="41" t="s">
        <v>33</v>
      </c>
      <c r="F355" s="43">
        <f ca="1">+VLOOKUP(B355,'DISPONIBILIDAD DIARIA'!A$2:N$9959,10,0)</f>
        <v>-13611.193726500002</v>
      </c>
      <c r="G355" s="43"/>
      <c r="H355" s="104" t="s">
        <v>889</v>
      </c>
      <c r="I355" s="31" t="s">
        <v>31</v>
      </c>
      <c r="J355" s="120" t="s">
        <v>706</v>
      </c>
      <c r="K355" s="117">
        <v>2391.85</v>
      </c>
      <c r="L355" s="20">
        <f t="shared" si="75"/>
        <v>47.836999999999996</v>
      </c>
      <c r="M355" s="20">
        <f t="shared" si="77"/>
        <v>5.9796249999999995</v>
      </c>
      <c r="N355" s="20">
        <f t="shared" si="79"/>
        <v>0.11959249999999999</v>
      </c>
      <c r="O355" s="21"/>
      <c r="P355" s="21"/>
      <c r="Q355" s="77">
        <f t="shared" si="80"/>
        <v>53.936217499999998</v>
      </c>
      <c r="R355" s="78" t="e">
        <f>+VLOOKUP(C355,'DISPONIBILIDAD DIARIA'!S$2:T$27,2,0)</f>
        <v>#N/A</v>
      </c>
      <c r="S355" s="79" t="e">
        <f t="shared" si="81"/>
        <v>#N/A</v>
      </c>
    </row>
    <row r="356" spans="1:19" ht="23.25" customHeight="1">
      <c r="A356" s="41">
        <v>354</v>
      </c>
      <c r="B356" s="41" t="str">
        <f t="shared" si="82"/>
        <v>44482EXPRESSPROVINCIAL</v>
      </c>
      <c r="C356" s="42">
        <v>44482</v>
      </c>
      <c r="D356" s="41" t="s">
        <v>31</v>
      </c>
      <c r="E356" s="41" t="s">
        <v>33</v>
      </c>
      <c r="F356" s="43">
        <f ca="1">+VLOOKUP(B356,'DISPONIBILIDAD DIARIA'!A$2:N$9959,10,0)</f>
        <v>-13611.193726500002</v>
      </c>
      <c r="G356" s="43"/>
      <c r="H356" s="104" t="s">
        <v>890</v>
      </c>
      <c r="I356" s="31" t="s">
        <v>31</v>
      </c>
      <c r="J356" s="120" t="s">
        <v>792</v>
      </c>
      <c r="K356" s="117">
        <v>87.36</v>
      </c>
      <c r="L356" s="20">
        <f t="shared" si="75"/>
        <v>1.7472000000000001</v>
      </c>
      <c r="M356" s="20">
        <f t="shared" si="77"/>
        <v>0.21840000000000001</v>
      </c>
      <c r="N356" s="20">
        <f t="shared" si="79"/>
        <v>4.3680000000000004E-3</v>
      </c>
      <c r="O356" s="21"/>
      <c r="P356" s="21"/>
      <c r="Q356" s="77">
        <f t="shared" si="80"/>
        <v>1.9699679999999999</v>
      </c>
      <c r="R356" s="78" t="e">
        <f>+VLOOKUP(C356,'DISPONIBILIDAD DIARIA'!S$2:T$27,2,0)</f>
        <v>#N/A</v>
      </c>
      <c r="S356" s="79" t="e">
        <f t="shared" si="81"/>
        <v>#N/A</v>
      </c>
    </row>
    <row r="357" spans="1:19" ht="23.25" customHeight="1">
      <c r="A357" s="41">
        <v>355</v>
      </c>
      <c r="B357" s="41" t="str">
        <f t="shared" si="82"/>
        <v>44482EXPRESSPROVINCIAL</v>
      </c>
      <c r="C357" s="42">
        <v>44482</v>
      </c>
      <c r="D357" s="41" t="s">
        <v>31</v>
      </c>
      <c r="E357" s="41" t="s">
        <v>33</v>
      </c>
      <c r="F357" s="43">
        <f ca="1">+VLOOKUP(B357,'DISPONIBILIDAD DIARIA'!A$2:N$9959,10,0)</f>
        <v>-13611.193726500002</v>
      </c>
      <c r="G357" s="43"/>
      <c r="H357" s="104" t="s">
        <v>891</v>
      </c>
      <c r="I357" s="31" t="s">
        <v>31</v>
      </c>
      <c r="J357" s="120" t="s">
        <v>641</v>
      </c>
      <c r="K357" s="117">
        <v>228.87</v>
      </c>
      <c r="L357" s="20">
        <f t="shared" si="75"/>
        <v>4.5773999999999999</v>
      </c>
      <c r="M357" s="20">
        <f t="shared" si="77"/>
        <v>0.57217499999999999</v>
      </c>
      <c r="N357" s="20">
        <f t="shared" si="79"/>
        <v>1.1443500000000001E-2</v>
      </c>
      <c r="O357" s="21"/>
      <c r="P357" s="21"/>
      <c r="Q357" s="77">
        <f t="shared" si="80"/>
        <v>5.1610185</v>
      </c>
      <c r="R357" s="78" t="e">
        <f>+VLOOKUP(C357,'DISPONIBILIDAD DIARIA'!S$2:T$27,2,0)</f>
        <v>#N/A</v>
      </c>
      <c r="S357" s="79" t="e">
        <f t="shared" si="81"/>
        <v>#N/A</v>
      </c>
    </row>
    <row r="358" spans="1:19" ht="23.25" customHeight="1">
      <c r="A358" s="41">
        <v>356</v>
      </c>
      <c r="B358" s="41" t="str">
        <f>CONCATENATE(C358,D358,E358)</f>
        <v>44482EXPRESSPROVINCIAL</v>
      </c>
      <c r="C358" s="42">
        <v>44482</v>
      </c>
      <c r="D358" s="41" t="s">
        <v>31</v>
      </c>
      <c r="E358" s="41" t="s">
        <v>33</v>
      </c>
      <c r="F358" s="43">
        <f ca="1">+VLOOKUP(B358,'DISPONIBILIDAD DIARIA'!A$2:N$9959,10,0)</f>
        <v>-13611.193726500002</v>
      </c>
      <c r="G358" s="43"/>
      <c r="H358" s="104" t="s">
        <v>892</v>
      </c>
      <c r="I358" s="31" t="s">
        <v>31</v>
      </c>
      <c r="J358" s="110" t="s">
        <v>489</v>
      </c>
      <c r="K358" s="117">
        <v>444.09</v>
      </c>
      <c r="L358" s="20">
        <f t="shared" si="75"/>
        <v>8.8818000000000001</v>
      </c>
      <c r="M358" s="20">
        <f t="shared" si="77"/>
        <v>1.110225</v>
      </c>
      <c r="N358" s="20">
        <f t="shared" si="79"/>
        <v>2.2204500000000002E-2</v>
      </c>
      <c r="O358" s="21"/>
      <c r="P358" s="21"/>
      <c r="Q358" s="77">
        <f t="shared" si="80"/>
        <v>10.014229500000001</v>
      </c>
      <c r="R358" s="78" t="e">
        <f>+VLOOKUP(C358,'DISPONIBILIDAD DIARIA'!S$2:T$27,2,0)</f>
        <v>#N/A</v>
      </c>
      <c r="S358" s="79" t="e">
        <f t="shared" si="81"/>
        <v>#N/A</v>
      </c>
    </row>
    <row r="359" spans="1:19" ht="23.25" customHeight="1">
      <c r="A359" s="41">
        <v>357</v>
      </c>
      <c r="B359" s="41" t="str">
        <f>CONCATENATE(C359,D359,E359)</f>
        <v>44482EXPRESSPROVINCIAL</v>
      </c>
      <c r="C359" s="42">
        <v>44482</v>
      </c>
      <c r="D359" s="41" t="s">
        <v>31</v>
      </c>
      <c r="E359" s="41" t="s">
        <v>33</v>
      </c>
      <c r="F359" s="43">
        <f ca="1">+VLOOKUP(B359,'DISPONIBILIDAD DIARIA'!A$2:N$9959,10,0)</f>
        <v>-13611.193726500002</v>
      </c>
      <c r="G359" s="43"/>
      <c r="H359" s="104" t="s">
        <v>893</v>
      </c>
      <c r="I359" s="31" t="s">
        <v>31</v>
      </c>
      <c r="J359" s="120" t="s">
        <v>554</v>
      </c>
      <c r="K359" s="117">
        <v>892.24</v>
      </c>
      <c r="L359" s="20">
        <f t="shared" si="75"/>
        <v>17.844799999999999</v>
      </c>
      <c r="M359" s="20">
        <f t="shared" si="77"/>
        <v>2.2305999999999999</v>
      </c>
      <c r="N359" s="20">
        <f t="shared" si="79"/>
        <v>4.4611999999999999E-2</v>
      </c>
      <c r="O359" s="21"/>
      <c r="P359" s="21"/>
      <c r="Q359" s="77">
        <f t="shared" si="80"/>
        <v>20.120011999999999</v>
      </c>
      <c r="R359" s="78" t="e">
        <f>+VLOOKUP(C359,'DISPONIBILIDAD DIARIA'!S$2:T$27,2,0)</f>
        <v>#N/A</v>
      </c>
      <c r="S359" s="79" t="e">
        <f t="shared" si="81"/>
        <v>#N/A</v>
      </c>
    </row>
    <row r="360" spans="1:19" ht="23.25" customHeight="1">
      <c r="A360" s="41">
        <v>358</v>
      </c>
      <c r="B360" s="41" t="str">
        <f>CONCATENATE(C360,D360,E360)</f>
        <v>44482EXPRESSPROVINCIAL</v>
      </c>
      <c r="C360" s="42">
        <v>44482</v>
      </c>
      <c r="D360" s="41" t="s">
        <v>31</v>
      </c>
      <c r="E360" s="41" t="s">
        <v>33</v>
      </c>
      <c r="F360" s="43">
        <f ca="1">+VLOOKUP(B360,'DISPONIBILIDAD DIARIA'!A$2:N$9959,10,0)</f>
        <v>-13611.193726500002</v>
      </c>
      <c r="G360" s="43"/>
      <c r="H360" s="104" t="s">
        <v>894</v>
      </c>
      <c r="I360" s="31" t="s">
        <v>31</v>
      </c>
      <c r="J360" s="110" t="s">
        <v>832</v>
      </c>
      <c r="K360" s="117">
        <v>455.3</v>
      </c>
      <c r="L360" s="20">
        <f t="shared" si="75"/>
        <v>9.1059999999999999</v>
      </c>
      <c r="M360" s="20">
        <f t="shared" ref="M360:M361" si="83">IF(E360="PROVINCIAL",L360*12.5%,0)</f>
        <v>1.13825</v>
      </c>
      <c r="N360" s="20">
        <f t="shared" si="79"/>
        <v>2.2765000000000001E-2</v>
      </c>
      <c r="O360" s="21"/>
      <c r="P360" s="21"/>
      <c r="Q360" s="77">
        <f t="shared" si="80"/>
        <v>10.267014999999999</v>
      </c>
      <c r="R360" s="78" t="e">
        <f>+VLOOKUP(C360,'DISPONIBILIDAD DIARIA'!S$2:T$27,2,0)</f>
        <v>#N/A</v>
      </c>
      <c r="S360" s="79" t="e">
        <f t="shared" si="81"/>
        <v>#N/A</v>
      </c>
    </row>
    <row r="361" spans="1:19" ht="23.25" customHeight="1">
      <c r="A361" s="41">
        <v>359</v>
      </c>
      <c r="B361" s="41" t="str">
        <f>CONCATENATE(C361,D361,E361)</f>
        <v>44482EXPRESSPROVINCIAL</v>
      </c>
      <c r="C361" s="42">
        <v>44482</v>
      </c>
      <c r="D361" s="41" t="s">
        <v>31</v>
      </c>
      <c r="E361" s="41" t="s">
        <v>33</v>
      </c>
      <c r="F361" s="43">
        <f ca="1">+VLOOKUP(B361,'DISPONIBILIDAD DIARIA'!A$2:N$9959,10,0)</f>
        <v>-13611.193726500002</v>
      </c>
      <c r="G361" s="43"/>
      <c r="H361" s="104"/>
      <c r="I361" s="31" t="s">
        <v>31</v>
      </c>
      <c r="J361" s="120" t="s">
        <v>895</v>
      </c>
      <c r="K361" s="117">
        <v>36.79</v>
      </c>
      <c r="L361" s="20">
        <f t="shared" si="75"/>
        <v>0.73580000000000001</v>
      </c>
      <c r="M361" s="20">
        <f t="shared" si="83"/>
        <v>9.1975000000000001E-2</v>
      </c>
      <c r="N361" s="20">
        <f t="shared" si="79"/>
        <v>1.8395E-3</v>
      </c>
      <c r="O361" s="21"/>
      <c r="P361" s="21"/>
      <c r="Q361" s="77">
        <f t="shared" si="80"/>
        <v>0.82961450000000003</v>
      </c>
      <c r="R361" s="78" t="e">
        <f>+VLOOKUP(C361,'DISPONIBILIDAD DIARIA'!S$2:T$27,2,0)</f>
        <v>#N/A</v>
      </c>
      <c r="S361" s="79" t="e">
        <f t="shared" si="81"/>
        <v>#N/A</v>
      </c>
    </row>
    <row r="362" spans="1:19" ht="23.25" customHeight="1">
      <c r="A362" s="41">
        <v>360</v>
      </c>
      <c r="B362" s="41" t="str">
        <f t="shared" ref="B362:B366" si="84">CONCATENATE(C362,D362,E362)</f>
        <v>44482ROMAPROVINCIAL</v>
      </c>
      <c r="C362" s="42">
        <v>44482</v>
      </c>
      <c r="D362" s="41" t="s">
        <v>32</v>
      </c>
      <c r="E362" s="41" t="s">
        <v>33</v>
      </c>
      <c r="F362" s="43">
        <f ca="1">+VLOOKUP(B362,'DISPONIBILIDAD DIARIA'!A$2:N$9959,10,0)</f>
        <v>0</v>
      </c>
      <c r="G362" s="43"/>
      <c r="H362" s="104" t="s">
        <v>896</v>
      </c>
      <c r="I362" s="31" t="s">
        <v>32</v>
      </c>
      <c r="J362" s="120" t="s">
        <v>416</v>
      </c>
      <c r="K362" s="113"/>
      <c r="L362" s="20">
        <f t="shared" si="75"/>
        <v>0</v>
      </c>
      <c r="M362" s="20">
        <f t="shared" ref="M362:M366" si="85">IF(E362="PROVINCIAL",L362*12.5%,0)</f>
        <v>0</v>
      </c>
      <c r="N362" s="20">
        <f t="shared" ref="N362" si="86">+M362*2%</f>
        <v>0</v>
      </c>
      <c r="O362" s="39"/>
      <c r="P362" s="21"/>
      <c r="Q362" s="77">
        <f t="shared" ref="Q362" si="87">L362+M362+N362</f>
        <v>0</v>
      </c>
      <c r="R362" s="78" t="e">
        <f>+VLOOKUP(C362,'DISPONIBILIDAD DIARIA'!S$2:T$27,2,0)</f>
        <v>#N/A</v>
      </c>
      <c r="S362" s="79" t="e">
        <f t="shared" ref="S362" si="88">+Q362/R362</f>
        <v>#N/A</v>
      </c>
    </row>
    <row r="363" spans="1:19" ht="23.25" customHeight="1">
      <c r="A363" s="41">
        <v>361</v>
      </c>
      <c r="B363" s="41" t="str">
        <f t="shared" si="84"/>
        <v>44483EXQUISITESESPROVINCIAL</v>
      </c>
      <c r="C363" s="42">
        <v>44483</v>
      </c>
      <c r="D363" s="41" t="s">
        <v>442</v>
      </c>
      <c r="E363" s="41" t="s">
        <v>33</v>
      </c>
      <c r="F363" s="43" t="e">
        <f>+VLOOKUP(B363,'DISPONIBILIDAD DIARIA'!A$2:N$9959,10,0)</f>
        <v>#N/A</v>
      </c>
      <c r="G363" s="43"/>
      <c r="H363" s="104"/>
      <c r="I363" s="31" t="s">
        <v>30</v>
      </c>
      <c r="J363" s="127" t="s">
        <v>897</v>
      </c>
      <c r="K363" s="117">
        <v>88.08</v>
      </c>
      <c r="L363" s="20">
        <f t="shared" si="75"/>
        <v>1.7616000000000001</v>
      </c>
      <c r="M363" s="20">
        <f t="shared" si="85"/>
        <v>0.22020000000000001</v>
      </c>
      <c r="N363" s="20">
        <f t="shared" ref="N363:N423" si="89">+M363*2%</f>
        <v>4.4039999999999999E-3</v>
      </c>
      <c r="O363" s="21"/>
      <c r="P363" s="21"/>
      <c r="Q363" s="77">
        <f t="shared" ref="Q363:Q423" si="90">L363+M363+N363</f>
        <v>1.9862040000000001</v>
      </c>
      <c r="R363" s="78" t="e">
        <f>+VLOOKUP(C363,'DISPONIBILIDAD DIARIA'!S$2:T$27,2,0)</f>
        <v>#N/A</v>
      </c>
      <c r="S363" s="79" t="e">
        <f t="shared" ref="S363:S393" si="91">+Q363/R363</f>
        <v>#N/A</v>
      </c>
    </row>
    <row r="364" spans="1:19" ht="23.25" customHeight="1">
      <c r="A364" s="41">
        <v>362</v>
      </c>
      <c r="B364" s="41" t="str">
        <f t="shared" si="84"/>
        <v>44483EXQUISITESESPROVINCIAL</v>
      </c>
      <c r="C364" s="42">
        <v>44483</v>
      </c>
      <c r="D364" s="41" t="s">
        <v>442</v>
      </c>
      <c r="E364" s="41" t="s">
        <v>33</v>
      </c>
      <c r="F364" s="43" t="e">
        <f>+VLOOKUP(B364,'DISPONIBILIDAD DIARIA'!A$2:N$9959,10,0)</f>
        <v>#N/A</v>
      </c>
      <c r="G364" s="43"/>
      <c r="H364" s="104"/>
      <c r="I364" s="31" t="s">
        <v>30</v>
      </c>
      <c r="J364" s="110" t="s">
        <v>900</v>
      </c>
      <c r="K364" s="117">
        <v>35.9</v>
      </c>
      <c r="L364" s="20">
        <f t="shared" ref="L364:L423" si="92">+K364*2%</f>
        <v>0.71799999999999997</v>
      </c>
      <c r="M364" s="20">
        <f t="shared" si="85"/>
        <v>8.9749999999999996E-2</v>
      </c>
      <c r="N364" s="20">
        <f t="shared" si="89"/>
        <v>1.7949999999999999E-3</v>
      </c>
      <c r="O364" s="21"/>
      <c r="P364" s="21"/>
      <c r="Q364" s="77">
        <f t="shared" si="90"/>
        <v>0.80954499999999996</v>
      </c>
      <c r="R364" s="78" t="e">
        <f>+VLOOKUP(C364,'DISPONIBILIDAD DIARIA'!S$2:T$27,2,0)</f>
        <v>#N/A</v>
      </c>
      <c r="S364" s="79" t="e">
        <f t="shared" si="91"/>
        <v>#N/A</v>
      </c>
    </row>
    <row r="365" spans="1:19" ht="23.25" customHeight="1">
      <c r="A365" s="41">
        <v>363</v>
      </c>
      <c r="B365" s="41" t="str">
        <f t="shared" si="84"/>
        <v>44483EXQUISITESESPROVINCIAL</v>
      </c>
      <c r="C365" s="42">
        <v>44483</v>
      </c>
      <c r="D365" s="41" t="s">
        <v>442</v>
      </c>
      <c r="E365" s="41" t="s">
        <v>33</v>
      </c>
      <c r="F365" s="43" t="e">
        <f>+VLOOKUP(B365,'DISPONIBILIDAD DIARIA'!A$2:N$9959,10,0)</f>
        <v>#N/A</v>
      </c>
      <c r="G365" s="43"/>
      <c r="H365" s="104"/>
      <c r="I365" s="31" t="s">
        <v>30</v>
      </c>
      <c r="J365" s="110" t="s">
        <v>901</v>
      </c>
      <c r="K365" s="117">
        <v>775.58</v>
      </c>
      <c r="L365" s="20">
        <f t="shared" ref="L365" si="93">+K365*2%</f>
        <v>15.511600000000001</v>
      </c>
      <c r="M365" s="20">
        <f t="shared" si="85"/>
        <v>1.9389500000000002</v>
      </c>
      <c r="N365" s="20">
        <f t="shared" ref="N365" si="94">+M365*2%</f>
        <v>3.8779000000000001E-2</v>
      </c>
      <c r="O365" s="21"/>
      <c r="P365" s="21"/>
      <c r="Q365" s="77">
        <f t="shared" ref="Q365" si="95">L365+M365+N365</f>
        <v>17.489329000000001</v>
      </c>
      <c r="R365" s="78" t="e">
        <f>+VLOOKUP(C365,'DISPONIBILIDAD DIARIA'!S$2:T$27,2,0)</f>
        <v>#N/A</v>
      </c>
      <c r="S365" s="79" t="e">
        <f t="shared" ref="S365" si="96">+Q365/R365</f>
        <v>#N/A</v>
      </c>
    </row>
    <row r="366" spans="1:19" ht="23.25" customHeight="1">
      <c r="A366" s="41">
        <v>364</v>
      </c>
      <c r="B366" s="41" t="str">
        <f t="shared" si="84"/>
        <v>44483EXQUISITESESPROVINCIAL</v>
      </c>
      <c r="C366" s="42">
        <v>44483</v>
      </c>
      <c r="D366" s="41" t="s">
        <v>442</v>
      </c>
      <c r="E366" s="41" t="s">
        <v>33</v>
      </c>
      <c r="F366" s="43" t="e">
        <f>+VLOOKUP(B366,'DISPONIBILIDAD DIARIA'!A$2:N$9959,10,0)</f>
        <v>#N/A</v>
      </c>
      <c r="G366" s="43"/>
      <c r="H366" s="104"/>
      <c r="I366" s="31" t="s">
        <v>30</v>
      </c>
      <c r="J366" s="110" t="s">
        <v>902</v>
      </c>
      <c r="K366" s="117">
        <v>56.67</v>
      </c>
      <c r="L366" s="20">
        <f t="shared" si="92"/>
        <v>1.1334</v>
      </c>
      <c r="M366" s="20">
        <f t="shared" si="85"/>
        <v>0.141675</v>
      </c>
      <c r="N366" s="20">
        <f t="shared" si="89"/>
        <v>2.8335000000000001E-3</v>
      </c>
      <c r="O366" s="21"/>
      <c r="P366" s="21"/>
      <c r="Q366" s="77">
        <f t="shared" si="90"/>
        <v>1.2779084999999999</v>
      </c>
      <c r="R366" s="78" t="e">
        <f>+VLOOKUP(C366,'DISPONIBILIDAD DIARIA'!S$2:T$27,2,0)</f>
        <v>#N/A</v>
      </c>
      <c r="S366" s="79" t="e">
        <f t="shared" si="91"/>
        <v>#N/A</v>
      </c>
    </row>
    <row r="367" spans="1:19" ht="23.25" customHeight="1">
      <c r="A367" s="41">
        <v>365</v>
      </c>
      <c r="B367" s="41" t="str">
        <f t="shared" ref="B367:B429" si="97">CONCATENATE(C367,D367,E367)</f>
        <v>44483EXQUISITESESPROVINCIAL</v>
      </c>
      <c r="C367" s="42">
        <v>44483</v>
      </c>
      <c r="D367" s="41" t="s">
        <v>442</v>
      </c>
      <c r="E367" s="41" t="s">
        <v>33</v>
      </c>
      <c r="F367" s="43" t="e">
        <f>+VLOOKUP(B367,'DISPONIBILIDAD DIARIA'!A$2:N$9959,10,0)</f>
        <v>#N/A</v>
      </c>
      <c r="G367" s="43"/>
      <c r="H367" s="104"/>
      <c r="I367" s="31" t="s">
        <v>30</v>
      </c>
      <c r="J367" s="120" t="s">
        <v>903</v>
      </c>
      <c r="K367" s="117">
        <v>21.4</v>
      </c>
      <c r="L367" s="20">
        <f t="shared" si="92"/>
        <v>0.42799999999999999</v>
      </c>
      <c r="M367" s="20">
        <f t="shared" ref="M367:M423" si="98">IF(E367="PROVINCIAL",L367*12.5%,0)</f>
        <v>5.3499999999999999E-2</v>
      </c>
      <c r="N367" s="20">
        <f t="shared" si="89"/>
        <v>1.07E-3</v>
      </c>
      <c r="O367" s="21"/>
      <c r="P367" s="21"/>
      <c r="Q367" s="77">
        <f t="shared" si="90"/>
        <v>0.48257</v>
      </c>
      <c r="R367" s="78" t="e">
        <f>+VLOOKUP(C367,'DISPONIBILIDAD DIARIA'!S$2:T$27,2,0)</f>
        <v>#N/A</v>
      </c>
      <c r="S367" s="79" t="e">
        <f t="shared" si="91"/>
        <v>#N/A</v>
      </c>
    </row>
    <row r="368" spans="1:19" ht="23.25" customHeight="1">
      <c r="A368" s="41">
        <v>366</v>
      </c>
      <c r="B368" s="41" t="str">
        <f t="shared" si="97"/>
        <v>44483EXQUISITESESPROVINCIAL</v>
      </c>
      <c r="C368" s="42">
        <v>44483</v>
      </c>
      <c r="D368" s="41" t="s">
        <v>442</v>
      </c>
      <c r="E368" s="41" t="s">
        <v>33</v>
      </c>
      <c r="F368" s="43" t="e">
        <f>+VLOOKUP(B368,'DISPONIBILIDAD DIARIA'!A$2:N$9959,10,0)</f>
        <v>#N/A</v>
      </c>
      <c r="G368" s="43"/>
      <c r="H368" s="104"/>
      <c r="I368" s="31" t="s">
        <v>30</v>
      </c>
      <c r="J368" s="120" t="s">
        <v>904</v>
      </c>
      <c r="K368" s="117">
        <v>500.65</v>
      </c>
      <c r="L368" s="20">
        <f t="shared" si="92"/>
        <v>10.013</v>
      </c>
      <c r="M368" s="20">
        <f t="shared" si="98"/>
        <v>1.251625</v>
      </c>
      <c r="N368" s="20">
        <f t="shared" si="89"/>
        <v>2.5032499999999999E-2</v>
      </c>
      <c r="O368" s="21"/>
      <c r="P368" s="21"/>
      <c r="Q368" s="77">
        <f t="shared" si="90"/>
        <v>11.289657500000001</v>
      </c>
      <c r="R368" s="78" t="e">
        <f>+VLOOKUP(C368,'DISPONIBILIDAD DIARIA'!S$2:T$27,2,0)</f>
        <v>#N/A</v>
      </c>
      <c r="S368" s="79" t="e">
        <f t="shared" si="91"/>
        <v>#N/A</v>
      </c>
    </row>
    <row r="369" spans="1:19" ht="23.25" customHeight="1">
      <c r="A369" s="41">
        <v>367</v>
      </c>
      <c r="B369" s="41" t="str">
        <f t="shared" ref="B369" si="99">CONCATENATE(C369,D369,E369)</f>
        <v>44483EXQUISITESESPROVINCIAL</v>
      </c>
      <c r="C369" s="42">
        <v>44483</v>
      </c>
      <c r="D369" s="41" t="s">
        <v>442</v>
      </c>
      <c r="E369" s="41" t="s">
        <v>33</v>
      </c>
      <c r="F369" s="43" t="e">
        <f>+VLOOKUP(B369,'DISPONIBILIDAD DIARIA'!A$2:N$9959,10,0)</f>
        <v>#N/A</v>
      </c>
      <c r="G369" s="43"/>
      <c r="H369" s="104"/>
      <c r="I369" s="31" t="s">
        <v>479</v>
      </c>
      <c r="J369" s="127" t="s">
        <v>897</v>
      </c>
      <c r="K369" s="117">
        <v>59.82</v>
      </c>
      <c r="L369" s="20">
        <f t="shared" ref="L369" si="100">+K369*2%</f>
        <v>1.1964000000000001</v>
      </c>
      <c r="M369" s="20">
        <f t="shared" ref="M369" si="101">IF(E369="PROVINCIAL",L369*12.5%,0)</f>
        <v>0.14955000000000002</v>
      </c>
      <c r="N369" s="20">
        <f t="shared" ref="N369" si="102">+M369*2%</f>
        <v>2.9910000000000006E-3</v>
      </c>
      <c r="O369" s="21"/>
      <c r="P369" s="21"/>
      <c r="Q369" s="77">
        <f t="shared" ref="Q369" si="103">L369+M369+N369</f>
        <v>1.3489410000000002</v>
      </c>
      <c r="R369" s="78" t="e">
        <f>+VLOOKUP(C369,'DISPONIBILIDAD DIARIA'!S$2:T$27,2,0)</f>
        <v>#N/A</v>
      </c>
      <c r="S369" s="79" t="e">
        <f t="shared" ref="S369" si="104">+Q369/R369</f>
        <v>#N/A</v>
      </c>
    </row>
    <row r="370" spans="1:19" ht="23.25" customHeight="1">
      <c r="A370" s="41">
        <v>368</v>
      </c>
      <c r="B370" s="41" t="str">
        <f t="shared" si="97"/>
        <v>44483EXQUISITESESPROVINCIAL</v>
      </c>
      <c r="C370" s="42">
        <v>44483</v>
      </c>
      <c r="D370" s="41" t="s">
        <v>442</v>
      </c>
      <c r="E370" s="41" t="s">
        <v>33</v>
      </c>
      <c r="F370" s="43" t="e">
        <f>+VLOOKUP(B370,'DISPONIBILIDAD DIARIA'!A$2:N$9959,10,0)</f>
        <v>#N/A</v>
      </c>
      <c r="G370" s="43"/>
      <c r="H370" s="104"/>
      <c r="I370" s="31" t="s">
        <v>479</v>
      </c>
      <c r="J370" s="110" t="s">
        <v>900</v>
      </c>
      <c r="K370" s="117">
        <v>21.5</v>
      </c>
      <c r="L370" s="20">
        <f t="shared" si="92"/>
        <v>0.43</v>
      </c>
      <c r="M370" s="20">
        <f t="shared" si="98"/>
        <v>5.3749999999999999E-2</v>
      </c>
      <c r="N370" s="20">
        <f t="shared" si="89"/>
        <v>1.075E-3</v>
      </c>
      <c r="O370" s="21"/>
      <c r="P370" s="21"/>
      <c r="Q370" s="77">
        <f t="shared" si="90"/>
        <v>0.48482500000000001</v>
      </c>
      <c r="R370" s="78" t="e">
        <f>+VLOOKUP(C370,'DISPONIBILIDAD DIARIA'!S$2:T$27,2,0)</f>
        <v>#N/A</v>
      </c>
      <c r="S370" s="79" t="e">
        <f t="shared" si="91"/>
        <v>#N/A</v>
      </c>
    </row>
    <row r="371" spans="1:19" ht="23.25" customHeight="1">
      <c r="A371" s="41">
        <v>369</v>
      </c>
      <c r="B371" s="41" t="str">
        <f t="shared" si="97"/>
        <v>44483EXQUISITESESPROVINCIAL</v>
      </c>
      <c r="C371" s="42">
        <v>44483</v>
      </c>
      <c r="D371" s="41" t="s">
        <v>442</v>
      </c>
      <c r="E371" s="41" t="s">
        <v>33</v>
      </c>
      <c r="F371" s="43" t="e">
        <f>+VLOOKUP(B371,'DISPONIBILIDAD DIARIA'!A$2:N$9959,10,0)</f>
        <v>#N/A</v>
      </c>
      <c r="G371" s="43"/>
      <c r="H371" s="104"/>
      <c r="I371" s="31" t="s">
        <v>479</v>
      </c>
      <c r="J371" s="110" t="s">
        <v>901</v>
      </c>
      <c r="K371" s="117">
        <v>640.16999999999996</v>
      </c>
      <c r="L371" s="20">
        <f t="shared" si="92"/>
        <v>12.8034</v>
      </c>
      <c r="M371" s="20">
        <f t="shared" si="98"/>
        <v>1.600425</v>
      </c>
      <c r="N371" s="20">
        <f t="shared" si="89"/>
        <v>3.2008500000000002E-2</v>
      </c>
      <c r="O371" s="21"/>
      <c r="P371" s="21"/>
      <c r="Q371" s="77">
        <f t="shared" si="90"/>
        <v>14.435833499999999</v>
      </c>
      <c r="R371" s="78" t="e">
        <f>+VLOOKUP(C371,'DISPONIBILIDAD DIARIA'!S$2:T$27,2,0)</f>
        <v>#N/A</v>
      </c>
      <c r="S371" s="79" t="e">
        <f t="shared" si="91"/>
        <v>#N/A</v>
      </c>
    </row>
    <row r="372" spans="1:19" ht="23.25" customHeight="1">
      <c r="A372" s="41">
        <v>370</v>
      </c>
      <c r="B372" s="41" t="str">
        <f t="shared" si="97"/>
        <v>44483EXQUISITESESPROVINCIAL</v>
      </c>
      <c r="C372" s="42">
        <v>44483</v>
      </c>
      <c r="D372" s="41" t="s">
        <v>442</v>
      </c>
      <c r="E372" s="41" t="s">
        <v>33</v>
      </c>
      <c r="F372" s="43" t="e">
        <f>+VLOOKUP(B372,'DISPONIBILIDAD DIARIA'!A$2:N$9959,10,0)</f>
        <v>#N/A</v>
      </c>
      <c r="G372" s="43"/>
      <c r="H372" s="104"/>
      <c r="I372" s="31" t="s">
        <v>479</v>
      </c>
      <c r="J372" s="120" t="s">
        <v>902</v>
      </c>
      <c r="K372" s="117">
        <v>30.75</v>
      </c>
      <c r="L372" s="20">
        <f t="shared" si="92"/>
        <v>0.61499999999999999</v>
      </c>
      <c r="M372" s="20">
        <f t="shared" si="98"/>
        <v>7.6874999999999999E-2</v>
      </c>
      <c r="N372" s="20">
        <f t="shared" si="89"/>
        <v>1.5375E-3</v>
      </c>
      <c r="O372" s="21"/>
      <c r="P372" s="21"/>
      <c r="Q372" s="77">
        <f t="shared" si="90"/>
        <v>0.69341249999999999</v>
      </c>
      <c r="R372" s="78" t="e">
        <f>+VLOOKUP(C372,'DISPONIBILIDAD DIARIA'!S$2:T$27,2,0)</f>
        <v>#N/A</v>
      </c>
      <c r="S372" s="79" t="e">
        <f t="shared" si="91"/>
        <v>#N/A</v>
      </c>
    </row>
    <row r="373" spans="1:19" ht="23.25" customHeight="1">
      <c r="A373" s="41">
        <v>371</v>
      </c>
      <c r="B373" s="41" t="str">
        <f t="shared" si="97"/>
        <v>44483EXQUISITESESPROVINCIAL</v>
      </c>
      <c r="C373" s="42">
        <v>44483</v>
      </c>
      <c r="D373" s="41" t="s">
        <v>442</v>
      </c>
      <c r="E373" s="41" t="s">
        <v>33</v>
      </c>
      <c r="F373" s="43" t="e">
        <f>+VLOOKUP(B373,'DISPONIBILIDAD DIARIA'!A$2:N$9959,10,0)</f>
        <v>#N/A</v>
      </c>
      <c r="G373" s="43"/>
      <c r="H373" s="104"/>
      <c r="I373" s="31" t="s">
        <v>479</v>
      </c>
      <c r="J373" s="120" t="s">
        <v>903</v>
      </c>
      <c r="K373" s="117">
        <v>13.8</v>
      </c>
      <c r="L373" s="20">
        <f t="shared" si="92"/>
        <v>0.27600000000000002</v>
      </c>
      <c r="M373" s="20">
        <f t="shared" si="98"/>
        <v>3.4500000000000003E-2</v>
      </c>
      <c r="N373" s="20">
        <f t="shared" si="89"/>
        <v>6.9000000000000008E-4</v>
      </c>
      <c r="O373" s="21"/>
      <c r="P373" s="21"/>
      <c r="Q373" s="77">
        <f t="shared" si="90"/>
        <v>0.31119000000000002</v>
      </c>
      <c r="R373" s="78" t="e">
        <f>+VLOOKUP(C373,'DISPONIBILIDAD DIARIA'!S$2:T$27,2,0)</f>
        <v>#N/A</v>
      </c>
      <c r="S373" s="79" t="e">
        <f t="shared" si="91"/>
        <v>#N/A</v>
      </c>
    </row>
    <row r="374" spans="1:19" ht="23.25" customHeight="1">
      <c r="A374" s="41">
        <v>372</v>
      </c>
      <c r="B374" s="41" t="str">
        <f t="shared" si="97"/>
        <v>44483EXQUISITESESPROVINCIAL</v>
      </c>
      <c r="C374" s="42">
        <v>44483</v>
      </c>
      <c r="D374" s="41" t="s">
        <v>442</v>
      </c>
      <c r="E374" s="41" t="s">
        <v>33</v>
      </c>
      <c r="F374" s="43" t="e">
        <f>+VLOOKUP(B374,'DISPONIBILIDAD DIARIA'!A$2:N$9959,10,0)</f>
        <v>#N/A</v>
      </c>
      <c r="G374" s="43"/>
      <c r="H374" s="104"/>
      <c r="I374" s="31" t="s">
        <v>479</v>
      </c>
      <c r="J374" s="120" t="s">
        <v>904</v>
      </c>
      <c r="K374" s="117">
        <v>379.64</v>
      </c>
      <c r="L374" s="20">
        <f t="shared" si="92"/>
        <v>7.5927999999999995</v>
      </c>
      <c r="M374" s="20">
        <f t="shared" si="98"/>
        <v>0.94909999999999994</v>
      </c>
      <c r="N374" s="20">
        <f t="shared" si="89"/>
        <v>1.8981999999999999E-2</v>
      </c>
      <c r="O374" s="21"/>
      <c r="P374" s="21"/>
      <c r="Q374" s="77">
        <f t="shared" si="90"/>
        <v>8.5608819999999994</v>
      </c>
      <c r="R374" s="78" t="e">
        <f>+VLOOKUP(C374,'DISPONIBILIDAD DIARIA'!S$2:T$27,2,0)</f>
        <v>#N/A</v>
      </c>
      <c r="S374" s="79" t="e">
        <f t="shared" si="91"/>
        <v>#N/A</v>
      </c>
    </row>
    <row r="375" spans="1:19" ht="23.25" customHeight="1">
      <c r="A375" s="41">
        <v>373</v>
      </c>
      <c r="B375" s="41" t="str">
        <f t="shared" si="97"/>
        <v>44483EXQUISITESESPROVINCIAL</v>
      </c>
      <c r="C375" s="42">
        <v>44483</v>
      </c>
      <c r="D375" s="41" t="s">
        <v>442</v>
      </c>
      <c r="E375" s="41" t="s">
        <v>33</v>
      </c>
      <c r="F375" s="43" t="e">
        <f>+VLOOKUP(B375,'DISPONIBILIDAD DIARIA'!A$2:N$9959,10,0)</f>
        <v>#N/A</v>
      </c>
      <c r="G375" s="43"/>
      <c r="H375" s="104"/>
      <c r="I375" s="31" t="s">
        <v>906</v>
      </c>
      <c r="J375" s="110" t="s">
        <v>36</v>
      </c>
      <c r="K375" s="117">
        <v>47.77</v>
      </c>
      <c r="L375" s="20">
        <f t="shared" si="92"/>
        <v>0.95540000000000003</v>
      </c>
      <c r="M375" s="20">
        <f t="shared" si="98"/>
        <v>0.119425</v>
      </c>
      <c r="N375" s="20">
        <f t="shared" si="89"/>
        <v>2.3885E-3</v>
      </c>
      <c r="O375" s="21"/>
      <c r="P375" s="21"/>
      <c r="Q375" s="77">
        <f t="shared" si="90"/>
        <v>1.0772135</v>
      </c>
      <c r="R375" s="78" t="e">
        <f>+VLOOKUP(C375,'DISPONIBILIDAD DIARIA'!S$2:T$27,2,0)</f>
        <v>#N/A</v>
      </c>
      <c r="S375" s="79" t="e">
        <f t="shared" si="91"/>
        <v>#N/A</v>
      </c>
    </row>
    <row r="376" spans="1:19" ht="23.25" customHeight="1">
      <c r="A376" s="41">
        <v>374</v>
      </c>
      <c r="B376" s="41" t="str">
        <f t="shared" si="97"/>
        <v>44483EXQUISITESESPROVINCIAL</v>
      </c>
      <c r="C376" s="42">
        <v>44483</v>
      </c>
      <c r="D376" s="41" t="s">
        <v>442</v>
      </c>
      <c r="E376" s="41" t="s">
        <v>33</v>
      </c>
      <c r="F376" s="43" t="e">
        <f>+VLOOKUP(B376,'DISPONIBILIDAD DIARIA'!A$2:N$9959,10,0)</f>
        <v>#N/A</v>
      </c>
      <c r="G376" s="43"/>
      <c r="H376" s="104"/>
      <c r="I376" s="31" t="s">
        <v>906</v>
      </c>
      <c r="J376" s="120" t="s">
        <v>899</v>
      </c>
      <c r="K376" s="117">
        <v>18.3</v>
      </c>
      <c r="L376" s="20">
        <f t="shared" si="92"/>
        <v>0.36600000000000005</v>
      </c>
      <c r="M376" s="20">
        <f t="shared" si="98"/>
        <v>4.5750000000000006E-2</v>
      </c>
      <c r="N376" s="20">
        <f t="shared" si="89"/>
        <v>9.1500000000000012E-4</v>
      </c>
      <c r="O376" s="21"/>
      <c r="P376" s="21"/>
      <c r="Q376" s="77">
        <f t="shared" si="90"/>
        <v>0.41266500000000006</v>
      </c>
      <c r="R376" s="78" t="e">
        <f>+VLOOKUP(C376,'DISPONIBILIDAD DIARIA'!S$2:T$27,2,0)</f>
        <v>#N/A</v>
      </c>
      <c r="S376" s="79" t="e">
        <f t="shared" si="91"/>
        <v>#N/A</v>
      </c>
    </row>
    <row r="377" spans="1:19" ht="23.25" customHeight="1">
      <c r="A377" s="41">
        <v>375</v>
      </c>
      <c r="B377" s="41" t="str">
        <f t="shared" si="97"/>
        <v>44483EXQUISITESESPROVINCIAL</v>
      </c>
      <c r="C377" s="42">
        <v>44483</v>
      </c>
      <c r="D377" s="41" t="s">
        <v>442</v>
      </c>
      <c r="E377" s="41" t="s">
        <v>33</v>
      </c>
      <c r="F377" s="43" t="e">
        <f>+VLOOKUP(B377,'DISPONIBILIDAD DIARIA'!A$2:N$9959,10,0)</f>
        <v>#N/A</v>
      </c>
      <c r="G377" s="43"/>
      <c r="H377" s="104"/>
      <c r="I377" s="31" t="s">
        <v>906</v>
      </c>
      <c r="J377" s="110" t="s">
        <v>905</v>
      </c>
      <c r="K377" s="117">
        <v>433.05</v>
      </c>
      <c r="L377" s="20">
        <f t="shared" si="92"/>
        <v>8.6609999999999996</v>
      </c>
      <c r="M377" s="20">
        <f t="shared" si="98"/>
        <v>1.0826249999999999</v>
      </c>
      <c r="N377" s="20">
        <f t="shared" si="89"/>
        <v>2.1652499999999998E-2</v>
      </c>
      <c r="O377" s="21"/>
      <c r="P377" s="21"/>
      <c r="Q377" s="77">
        <f t="shared" si="90"/>
        <v>9.7652774999999998</v>
      </c>
      <c r="R377" s="78" t="e">
        <f>+VLOOKUP(C377,'DISPONIBILIDAD DIARIA'!S$2:T$27,2,0)</f>
        <v>#N/A</v>
      </c>
      <c r="S377" s="79" t="e">
        <f t="shared" si="91"/>
        <v>#N/A</v>
      </c>
    </row>
    <row r="378" spans="1:19" ht="23.25" customHeight="1">
      <c r="A378" s="41">
        <v>376</v>
      </c>
      <c r="B378" s="41" t="str">
        <f t="shared" si="97"/>
        <v>44483EXQUISITESESPROVINCIAL</v>
      </c>
      <c r="C378" s="42">
        <v>44483</v>
      </c>
      <c r="D378" s="41" t="s">
        <v>442</v>
      </c>
      <c r="E378" s="41" t="s">
        <v>33</v>
      </c>
      <c r="F378" s="43" t="e">
        <f>+VLOOKUP(B378,'DISPONIBILIDAD DIARIA'!A$2:N$9959,10,0)</f>
        <v>#N/A</v>
      </c>
      <c r="G378" s="43"/>
      <c r="H378" s="104"/>
      <c r="I378" s="31"/>
      <c r="J378" s="120" t="s">
        <v>56</v>
      </c>
      <c r="K378" s="117">
        <v>291.2</v>
      </c>
      <c r="L378" s="20">
        <f t="shared" si="92"/>
        <v>5.8239999999999998</v>
      </c>
      <c r="M378" s="20">
        <f t="shared" si="98"/>
        <v>0.72799999999999998</v>
      </c>
      <c r="N378" s="20">
        <f t="shared" si="89"/>
        <v>1.456E-2</v>
      </c>
      <c r="O378" s="21"/>
      <c r="P378" s="21"/>
      <c r="Q378" s="77">
        <f t="shared" si="90"/>
        <v>6.56656</v>
      </c>
      <c r="R378" s="78" t="e">
        <f>+VLOOKUP(C378,'DISPONIBILIDAD DIARIA'!S$2:T$27,2,0)</f>
        <v>#N/A</v>
      </c>
      <c r="S378" s="79" t="e">
        <f t="shared" si="91"/>
        <v>#N/A</v>
      </c>
    </row>
    <row r="379" spans="1:19" ht="23.25" customHeight="1">
      <c r="A379" s="41">
        <v>377</v>
      </c>
      <c r="B379" s="41" t="str">
        <f t="shared" si="97"/>
        <v>44483EXQUISITESESPROVINCIAL</v>
      </c>
      <c r="C379" s="42">
        <v>44483</v>
      </c>
      <c r="D379" s="41" t="s">
        <v>442</v>
      </c>
      <c r="E379" s="41" t="s">
        <v>33</v>
      </c>
      <c r="F379" s="43" t="e">
        <f>+VLOOKUP(B379,'DISPONIBILIDAD DIARIA'!A$2:N$9959,10,0)</f>
        <v>#N/A</v>
      </c>
      <c r="G379" s="43"/>
      <c r="H379" s="104"/>
      <c r="I379" s="31" t="s">
        <v>618</v>
      </c>
      <c r="J379" s="120" t="s">
        <v>905</v>
      </c>
      <c r="K379" s="117">
        <v>322.68</v>
      </c>
      <c r="L379" s="20">
        <f t="shared" si="92"/>
        <v>6.4536000000000007</v>
      </c>
      <c r="M379" s="20">
        <f t="shared" si="98"/>
        <v>0.80670000000000008</v>
      </c>
      <c r="N379" s="20">
        <f t="shared" si="89"/>
        <v>1.6134000000000003E-2</v>
      </c>
      <c r="O379" s="21"/>
      <c r="P379" s="21"/>
      <c r="Q379" s="77">
        <f t="shared" si="90"/>
        <v>7.276434000000001</v>
      </c>
      <c r="R379" s="78" t="e">
        <f>+VLOOKUP(C379,'DISPONIBILIDAD DIARIA'!S$2:T$27,2,0)</f>
        <v>#N/A</v>
      </c>
      <c r="S379" s="79" t="e">
        <f t="shared" si="91"/>
        <v>#N/A</v>
      </c>
    </row>
    <row r="380" spans="1:19" ht="23.25" customHeight="1">
      <c r="A380" s="41">
        <v>378</v>
      </c>
      <c r="B380" s="41" t="str">
        <f t="shared" si="97"/>
        <v>44483MODELOPROVINCIAL</v>
      </c>
      <c r="C380" s="42">
        <v>44483</v>
      </c>
      <c r="D380" s="41" t="s">
        <v>151</v>
      </c>
      <c r="E380" s="41" t="s">
        <v>33</v>
      </c>
      <c r="F380" s="43">
        <f ca="1">+VLOOKUP(B380,'DISPONIBILIDAD DIARIA'!A$2:N$9959,10,0)</f>
        <v>-10717.039785000001</v>
      </c>
      <c r="G380" s="43"/>
      <c r="H380" s="104"/>
      <c r="I380" s="31" t="s">
        <v>151</v>
      </c>
      <c r="J380" s="120" t="s">
        <v>897</v>
      </c>
      <c r="K380" s="117">
        <v>276.19</v>
      </c>
      <c r="L380" s="20">
        <f t="shared" si="92"/>
        <v>5.5238000000000005</v>
      </c>
      <c r="M380" s="20">
        <f t="shared" si="98"/>
        <v>0.69047500000000006</v>
      </c>
      <c r="N380" s="20">
        <f t="shared" si="89"/>
        <v>1.3809500000000002E-2</v>
      </c>
      <c r="O380" s="21"/>
      <c r="P380" s="21"/>
      <c r="Q380" s="77">
        <f t="shared" si="90"/>
        <v>6.2280845000000005</v>
      </c>
      <c r="R380" s="78" t="e">
        <f>+VLOOKUP(C380,'DISPONIBILIDAD DIARIA'!S$2:T$27,2,0)</f>
        <v>#N/A</v>
      </c>
      <c r="S380" s="79" t="e">
        <f t="shared" si="91"/>
        <v>#N/A</v>
      </c>
    </row>
    <row r="381" spans="1:19" ht="23.25" customHeight="1">
      <c r="A381" s="41">
        <v>379</v>
      </c>
      <c r="B381" s="41" t="str">
        <f t="shared" si="97"/>
        <v>44483MODELOPROVINCIAL</v>
      </c>
      <c r="C381" s="42">
        <v>44483</v>
      </c>
      <c r="D381" s="41" t="s">
        <v>151</v>
      </c>
      <c r="E381" s="41" t="s">
        <v>33</v>
      </c>
      <c r="F381" s="43">
        <f ca="1">+VLOOKUP(B381,'DISPONIBILIDAD DIARIA'!A$2:N$9959,10,0)</f>
        <v>-10717.039785000001</v>
      </c>
      <c r="G381" s="43"/>
      <c r="H381" s="104"/>
      <c r="I381" s="31" t="s">
        <v>151</v>
      </c>
      <c r="J381" s="120" t="s">
        <v>900</v>
      </c>
      <c r="K381" s="117">
        <v>108.3</v>
      </c>
      <c r="L381" s="20">
        <f t="shared" si="92"/>
        <v>2.1659999999999999</v>
      </c>
      <c r="M381" s="20">
        <f t="shared" si="98"/>
        <v>0.27074999999999999</v>
      </c>
      <c r="N381" s="20">
        <f t="shared" si="89"/>
        <v>5.4149999999999997E-3</v>
      </c>
      <c r="O381" s="21"/>
      <c r="P381" s="21"/>
      <c r="Q381" s="77">
        <f t="shared" si="90"/>
        <v>2.4421650000000001</v>
      </c>
      <c r="R381" s="78" t="e">
        <f>+VLOOKUP(C381,'DISPONIBILIDAD DIARIA'!S$2:T$27,2,0)</f>
        <v>#N/A</v>
      </c>
      <c r="S381" s="79" t="e">
        <f t="shared" si="91"/>
        <v>#N/A</v>
      </c>
    </row>
    <row r="382" spans="1:19" ht="23.25" customHeight="1">
      <c r="A382" s="41">
        <v>380</v>
      </c>
      <c r="B382" s="41" t="str">
        <f t="shared" si="97"/>
        <v>44483MODELOPROVINCIAL</v>
      </c>
      <c r="C382" s="42">
        <v>44483</v>
      </c>
      <c r="D382" s="41" t="s">
        <v>151</v>
      </c>
      <c r="E382" s="41" t="s">
        <v>33</v>
      </c>
      <c r="F382" s="43">
        <f ca="1">+VLOOKUP(B382,'DISPONIBILIDAD DIARIA'!A$2:N$9959,10,0)</f>
        <v>-10717.039785000001</v>
      </c>
      <c r="G382" s="43"/>
      <c r="H382" s="104"/>
      <c r="I382" s="31" t="s">
        <v>151</v>
      </c>
      <c r="J382" s="120" t="s">
        <v>901</v>
      </c>
      <c r="K382" s="117">
        <v>2176.8000000000002</v>
      </c>
      <c r="L382" s="20">
        <f t="shared" si="92"/>
        <v>43.536000000000001</v>
      </c>
      <c r="M382" s="20">
        <f t="shared" si="98"/>
        <v>5.4420000000000002</v>
      </c>
      <c r="N382" s="20">
        <f t="shared" si="89"/>
        <v>0.10884000000000001</v>
      </c>
      <c r="O382" s="21"/>
      <c r="P382" s="21"/>
      <c r="Q382" s="77">
        <f t="shared" si="90"/>
        <v>49.086840000000002</v>
      </c>
      <c r="R382" s="78" t="e">
        <f>+VLOOKUP(C382,'DISPONIBILIDAD DIARIA'!S$2:T$27,2,0)</f>
        <v>#N/A</v>
      </c>
      <c r="S382" s="79" t="e">
        <f t="shared" si="91"/>
        <v>#N/A</v>
      </c>
    </row>
    <row r="383" spans="1:19" ht="23.25" customHeight="1">
      <c r="A383" s="41">
        <v>381</v>
      </c>
      <c r="B383" s="41" t="str">
        <f t="shared" si="97"/>
        <v>44483MODELOPROVINCIAL</v>
      </c>
      <c r="C383" s="42">
        <v>44483</v>
      </c>
      <c r="D383" s="41" t="s">
        <v>151</v>
      </c>
      <c r="E383" s="41" t="s">
        <v>33</v>
      </c>
      <c r="F383" s="43">
        <f ca="1">+VLOOKUP(B383,'DISPONIBILIDAD DIARIA'!A$2:N$9959,10,0)</f>
        <v>-10717.039785000001</v>
      </c>
      <c r="G383" s="43"/>
      <c r="H383" s="104"/>
      <c r="I383" s="31" t="s">
        <v>151</v>
      </c>
      <c r="J383" s="120" t="s">
        <v>902</v>
      </c>
      <c r="K383" s="117">
        <v>164.49</v>
      </c>
      <c r="L383" s="20">
        <f t="shared" si="92"/>
        <v>3.2898000000000001</v>
      </c>
      <c r="M383" s="20">
        <f t="shared" si="98"/>
        <v>0.41122500000000001</v>
      </c>
      <c r="N383" s="20">
        <f t="shared" si="89"/>
        <v>8.2245000000000009E-3</v>
      </c>
      <c r="O383" s="21"/>
      <c r="P383" s="21"/>
      <c r="Q383" s="77">
        <f t="shared" si="90"/>
        <v>3.7092494999999999</v>
      </c>
      <c r="R383" s="78" t="e">
        <f>+VLOOKUP(C383,'DISPONIBILIDAD DIARIA'!S$2:T$27,2,0)</f>
        <v>#N/A</v>
      </c>
      <c r="S383" s="79" t="e">
        <f t="shared" si="91"/>
        <v>#N/A</v>
      </c>
    </row>
    <row r="384" spans="1:19" ht="23.25" customHeight="1">
      <c r="A384" s="41">
        <v>382</v>
      </c>
      <c r="B384" s="41" t="str">
        <f t="shared" si="97"/>
        <v>44483MODELOPROVINCIAL</v>
      </c>
      <c r="C384" s="42">
        <v>44483</v>
      </c>
      <c r="D384" s="41" t="s">
        <v>151</v>
      </c>
      <c r="E384" s="41" t="s">
        <v>33</v>
      </c>
      <c r="F384" s="43">
        <f ca="1">+VLOOKUP(B384,'DISPONIBILIDAD DIARIA'!A$2:N$9959,10,0)</f>
        <v>-10717.039785000001</v>
      </c>
      <c r="G384" s="43"/>
      <c r="H384" s="104"/>
      <c r="I384" s="31" t="s">
        <v>151</v>
      </c>
      <c r="J384" s="120" t="s">
        <v>903</v>
      </c>
      <c r="K384" s="117">
        <v>71.599999999999994</v>
      </c>
      <c r="L384" s="20">
        <f t="shared" si="92"/>
        <v>1.4319999999999999</v>
      </c>
      <c r="M384" s="20">
        <f t="shared" si="98"/>
        <v>0.17899999999999999</v>
      </c>
      <c r="N384" s="20">
        <f t="shared" si="89"/>
        <v>3.5799999999999998E-3</v>
      </c>
      <c r="O384" s="21"/>
      <c r="P384" s="21"/>
      <c r="Q384" s="77">
        <f t="shared" si="90"/>
        <v>1.6145799999999999</v>
      </c>
      <c r="R384" s="78" t="e">
        <f>+VLOOKUP(C384,'DISPONIBILIDAD DIARIA'!S$2:T$27,2,0)</f>
        <v>#N/A</v>
      </c>
      <c r="S384" s="79" t="e">
        <f t="shared" si="91"/>
        <v>#N/A</v>
      </c>
    </row>
    <row r="385" spans="1:22" ht="23.25" customHeight="1">
      <c r="A385" s="41">
        <v>383</v>
      </c>
      <c r="B385" s="41" t="str">
        <f t="shared" si="97"/>
        <v>44483MODELOPROVINCIAL</v>
      </c>
      <c r="C385" s="42">
        <v>44483</v>
      </c>
      <c r="D385" s="41" t="s">
        <v>151</v>
      </c>
      <c r="E385" s="41" t="s">
        <v>33</v>
      </c>
      <c r="F385" s="43">
        <f ca="1">+VLOOKUP(B385,'DISPONIBILIDAD DIARIA'!A$2:N$9959,10,0)</f>
        <v>-10717.039785000001</v>
      </c>
      <c r="G385" s="43"/>
      <c r="H385" s="104"/>
      <c r="I385" s="31" t="s">
        <v>151</v>
      </c>
      <c r="J385" s="120" t="s">
        <v>904</v>
      </c>
      <c r="K385" s="117">
        <v>2807.82</v>
      </c>
      <c r="L385" s="20">
        <f t="shared" si="92"/>
        <v>56.156400000000005</v>
      </c>
      <c r="M385" s="20">
        <f t="shared" si="98"/>
        <v>7.0195500000000006</v>
      </c>
      <c r="N385" s="20">
        <f t="shared" si="89"/>
        <v>0.14039100000000002</v>
      </c>
      <c r="O385" s="21"/>
      <c r="P385" s="21"/>
      <c r="Q385" s="77">
        <f t="shared" si="90"/>
        <v>63.316341000000008</v>
      </c>
      <c r="R385" s="78" t="e">
        <f>+VLOOKUP(C385,'DISPONIBILIDAD DIARIA'!S$2:T$27,2,0)</f>
        <v>#N/A</v>
      </c>
      <c r="S385" s="79" t="e">
        <f t="shared" si="91"/>
        <v>#N/A</v>
      </c>
    </row>
    <row r="386" spans="1:22" ht="23.25" customHeight="1">
      <c r="A386" s="41">
        <v>384</v>
      </c>
      <c r="B386" s="41" t="str">
        <f t="shared" si="97"/>
        <v>44483MODELOPROVINCIAL</v>
      </c>
      <c r="C386" s="42">
        <v>44483</v>
      </c>
      <c r="D386" s="41" t="s">
        <v>151</v>
      </c>
      <c r="E386" s="41" t="s">
        <v>33</v>
      </c>
      <c r="F386" s="43">
        <f ca="1">+VLOOKUP(B386,'DISPONIBILIDAD DIARIA'!A$2:N$9959,10,0)</f>
        <v>-10717.039785000001</v>
      </c>
      <c r="G386" s="43"/>
      <c r="H386" s="104"/>
      <c r="I386" s="31" t="s">
        <v>31</v>
      </c>
      <c r="J386" s="111" t="s">
        <v>901</v>
      </c>
      <c r="K386" s="117">
        <v>4829.55</v>
      </c>
      <c r="L386" s="20">
        <f t="shared" si="92"/>
        <v>96.591000000000008</v>
      </c>
      <c r="M386" s="20">
        <f t="shared" si="98"/>
        <v>12.073875000000001</v>
      </c>
      <c r="N386" s="20">
        <f t="shared" si="89"/>
        <v>0.24147750000000004</v>
      </c>
      <c r="O386" s="21"/>
      <c r="P386" s="21"/>
      <c r="Q386" s="77">
        <f t="shared" si="90"/>
        <v>108.90635250000001</v>
      </c>
      <c r="R386" s="78" t="e">
        <f>+VLOOKUP(C386,'DISPONIBILIDAD DIARIA'!S$2:T$27,2,0)</f>
        <v>#N/A</v>
      </c>
      <c r="S386" s="79" t="e">
        <f t="shared" si="91"/>
        <v>#N/A</v>
      </c>
    </row>
    <row r="387" spans="1:22" ht="23.25" customHeight="1">
      <c r="A387" s="41">
        <v>385</v>
      </c>
      <c r="B387" s="41" t="str">
        <f t="shared" si="97"/>
        <v>44483MODELOPROVINCIAL</v>
      </c>
      <c r="C387" s="42">
        <v>44483</v>
      </c>
      <c r="D387" s="41" t="s">
        <v>151</v>
      </c>
      <c r="E387" s="41" t="s">
        <v>33</v>
      </c>
      <c r="F387" s="43">
        <f ca="1">+VLOOKUP(B387,'DISPONIBILIDAD DIARIA'!A$2:N$9959,10,0)</f>
        <v>-10717.039785000001</v>
      </c>
      <c r="G387" s="43"/>
      <c r="H387" s="104"/>
      <c r="I387" s="31" t="s">
        <v>618</v>
      </c>
      <c r="J387" s="118" t="s">
        <v>36</v>
      </c>
      <c r="K387" s="117">
        <v>33.35</v>
      </c>
      <c r="L387" s="20">
        <f t="shared" si="92"/>
        <v>0.66700000000000004</v>
      </c>
      <c r="M387" s="20">
        <f t="shared" si="98"/>
        <v>8.3375000000000005E-2</v>
      </c>
      <c r="N387" s="20">
        <f t="shared" si="89"/>
        <v>1.6675000000000001E-3</v>
      </c>
      <c r="O387" s="21"/>
      <c r="P387" s="21"/>
      <c r="Q387" s="77">
        <f t="shared" si="90"/>
        <v>0.75204250000000006</v>
      </c>
      <c r="R387" s="78" t="e">
        <f>+VLOOKUP(C387,'DISPONIBILIDAD DIARIA'!S$2:T$27,2,0)</f>
        <v>#N/A</v>
      </c>
      <c r="S387" s="79" t="e">
        <f t="shared" si="91"/>
        <v>#N/A</v>
      </c>
    </row>
    <row r="388" spans="1:22" ht="23.25" customHeight="1">
      <c r="A388" s="41">
        <v>386</v>
      </c>
      <c r="B388" s="41" t="str">
        <f t="shared" si="97"/>
        <v>44483MODELOPROVINCIAL</v>
      </c>
      <c r="C388" s="42">
        <v>44483</v>
      </c>
      <c r="D388" s="41" t="s">
        <v>151</v>
      </c>
      <c r="E388" s="41" t="s">
        <v>33</v>
      </c>
      <c r="F388" s="43">
        <f ca="1">+VLOOKUP(B388,'DISPONIBILIDAD DIARIA'!A$2:N$9959,10,0)</f>
        <v>-10717.039785000001</v>
      </c>
      <c r="G388" s="43"/>
      <c r="I388" s="31" t="s">
        <v>618</v>
      </c>
      <c r="J388" s="110" t="s">
        <v>899</v>
      </c>
      <c r="K388" s="117">
        <v>12.6</v>
      </c>
      <c r="L388" s="20">
        <f t="shared" si="92"/>
        <v>0.252</v>
      </c>
      <c r="M388" s="20">
        <f t="shared" si="98"/>
        <v>3.15E-2</v>
      </c>
      <c r="N388" s="20">
        <f t="shared" si="89"/>
        <v>6.3000000000000003E-4</v>
      </c>
      <c r="O388" s="21"/>
      <c r="P388" s="21"/>
      <c r="Q388" s="77">
        <f t="shared" si="90"/>
        <v>0.28412999999999999</v>
      </c>
      <c r="R388" s="78" t="e">
        <f>+VLOOKUP(C388,'DISPONIBILIDAD DIARIA'!S$2:T$27,2,0)</f>
        <v>#N/A</v>
      </c>
      <c r="S388" s="79" t="e">
        <f t="shared" si="91"/>
        <v>#N/A</v>
      </c>
    </row>
    <row r="389" spans="1:22" ht="23.25" customHeight="1">
      <c r="A389" s="41">
        <v>387</v>
      </c>
      <c r="B389" s="41" t="str">
        <f t="shared" si="97"/>
        <v>44483EXPRESSPROVINCIAL</v>
      </c>
      <c r="C389" s="42">
        <v>44483</v>
      </c>
      <c r="D389" s="41" t="s">
        <v>31</v>
      </c>
      <c r="E389" s="41" t="s">
        <v>33</v>
      </c>
      <c r="F389" s="43">
        <f ca="1">+VLOOKUP(B389,'DISPONIBILIDAD DIARIA'!A$2:N$9959,10,0)</f>
        <v>-27881.829947999999</v>
      </c>
      <c r="G389" s="43"/>
      <c r="H389" s="104" t="s">
        <v>908</v>
      </c>
      <c r="I389" s="31" t="s">
        <v>31</v>
      </c>
      <c r="J389" s="110" t="s">
        <v>907</v>
      </c>
      <c r="K389" s="117">
        <v>24370</v>
      </c>
      <c r="L389" s="20">
        <f t="shared" si="92"/>
        <v>487.40000000000003</v>
      </c>
      <c r="M389" s="20">
        <f t="shared" si="98"/>
        <v>60.925000000000004</v>
      </c>
      <c r="N389" s="20">
        <f t="shared" si="89"/>
        <v>1.2185000000000001</v>
      </c>
      <c r="O389" s="21"/>
      <c r="P389" s="21"/>
      <c r="Q389" s="77">
        <f t="shared" si="90"/>
        <v>549.54349999999999</v>
      </c>
      <c r="R389" s="78" t="e">
        <f>+VLOOKUP(C389,'DISPONIBILIDAD DIARIA'!S$2:T$27,2,0)</f>
        <v>#N/A</v>
      </c>
      <c r="S389" s="79" t="e">
        <f t="shared" si="91"/>
        <v>#N/A</v>
      </c>
    </row>
    <row r="390" spans="1:22" ht="23.25" customHeight="1">
      <c r="A390" s="41">
        <v>388</v>
      </c>
      <c r="B390" s="41" t="str">
        <f t="shared" si="97"/>
        <v>44483EXPRESSPROVINCIAL</v>
      </c>
      <c r="C390" s="42">
        <v>44483</v>
      </c>
      <c r="D390" s="41" t="s">
        <v>31</v>
      </c>
      <c r="E390" s="41" t="s">
        <v>33</v>
      </c>
      <c r="F390" s="43">
        <f ca="1">+VLOOKUP(B390,'DISPONIBILIDAD DIARIA'!A$2:N$9959,10,0)</f>
        <v>-27881.829947999999</v>
      </c>
      <c r="G390" s="43"/>
      <c r="H390" s="104"/>
      <c r="I390" s="31" t="s">
        <v>31</v>
      </c>
      <c r="J390" s="110" t="s">
        <v>897</v>
      </c>
      <c r="K390" s="117">
        <v>591.79999999999995</v>
      </c>
      <c r="L390" s="20">
        <f t="shared" si="92"/>
        <v>11.835999999999999</v>
      </c>
      <c r="M390" s="20">
        <f t="shared" si="98"/>
        <v>1.4794999999999998</v>
      </c>
      <c r="N390" s="20">
        <f t="shared" si="89"/>
        <v>2.9589999999999998E-2</v>
      </c>
      <c r="O390" s="21"/>
      <c r="P390" s="21"/>
      <c r="Q390" s="77">
        <f t="shared" si="90"/>
        <v>13.345089999999999</v>
      </c>
      <c r="R390" s="78" t="e">
        <f>+VLOOKUP(C390,'DISPONIBILIDAD DIARIA'!S$2:T$27,2,0)</f>
        <v>#N/A</v>
      </c>
      <c r="S390" s="79" t="e">
        <f t="shared" si="91"/>
        <v>#N/A</v>
      </c>
    </row>
    <row r="391" spans="1:22" ht="23.25" customHeight="1">
      <c r="A391" s="41">
        <v>389</v>
      </c>
      <c r="B391" s="41" t="str">
        <f t="shared" si="97"/>
        <v>44483EXPRESSPROVINCIAL</v>
      </c>
      <c r="C391" s="42">
        <v>44483</v>
      </c>
      <c r="D391" s="41" t="s">
        <v>31</v>
      </c>
      <c r="E391" s="41" t="s">
        <v>33</v>
      </c>
      <c r="F391" s="43">
        <f ca="1">+VLOOKUP(B391,'DISPONIBILIDAD DIARIA'!A$2:N$9959,10,0)</f>
        <v>-27881.829947999999</v>
      </c>
      <c r="G391" s="43"/>
      <c r="H391" s="104"/>
      <c r="I391" s="31" t="s">
        <v>31</v>
      </c>
      <c r="J391" s="110" t="s">
        <v>900</v>
      </c>
      <c r="K391" s="117">
        <v>240.1</v>
      </c>
      <c r="L391" s="20">
        <f t="shared" si="92"/>
        <v>4.8019999999999996</v>
      </c>
      <c r="M391" s="20">
        <f t="shared" si="98"/>
        <v>0.60024999999999995</v>
      </c>
      <c r="N391" s="20">
        <f t="shared" si="89"/>
        <v>1.2005E-2</v>
      </c>
      <c r="O391" s="21"/>
      <c r="P391" s="21"/>
      <c r="Q391" s="77">
        <f t="shared" si="90"/>
        <v>5.4142549999999998</v>
      </c>
      <c r="R391" s="78" t="e">
        <f>+VLOOKUP(C391,'DISPONIBILIDAD DIARIA'!S$2:T$27,2,0)</f>
        <v>#N/A</v>
      </c>
      <c r="S391" s="79" t="e">
        <f t="shared" si="91"/>
        <v>#N/A</v>
      </c>
    </row>
    <row r="392" spans="1:22" ht="23.25" customHeight="1">
      <c r="A392" s="41">
        <v>390</v>
      </c>
      <c r="B392" s="41" t="str">
        <f t="shared" si="97"/>
        <v>44483EXPRESSPROVINCIAL</v>
      </c>
      <c r="C392" s="42">
        <v>44483</v>
      </c>
      <c r="D392" s="41" t="s">
        <v>31</v>
      </c>
      <c r="E392" s="41" t="s">
        <v>33</v>
      </c>
      <c r="F392" s="43">
        <f ca="1">+VLOOKUP(B392,'DISPONIBILIDAD DIARIA'!A$2:N$9959,10,0)</f>
        <v>-27881.829947999999</v>
      </c>
      <c r="G392" s="43"/>
      <c r="H392" s="104"/>
      <c r="I392" s="31" t="s">
        <v>31</v>
      </c>
      <c r="J392" s="108" t="s">
        <v>902</v>
      </c>
      <c r="K392" s="117">
        <v>164.02</v>
      </c>
      <c r="L392" s="20">
        <f t="shared" si="92"/>
        <v>3.2804000000000002</v>
      </c>
      <c r="M392" s="20">
        <f>IF(E392="PROVINCIAL",L392*12.5%,0)</f>
        <v>0.41005000000000003</v>
      </c>
      <c r="N392" s="20">
        <f t="shared" si="89"/>
        <v>8.201E-3</v>
      </c>
      <c r="O392" s="21"/>
      <c r="P392" s="21"/>
      <c r="Q392" s="77">
        <f t="shared" si="90"/>
        <v>3.6986510000000004</v>
      </c>
      <c r="R392" s="78" t="e">
        <f>+VLOOKUP(C392,'DISPONIBILIDAD DIARIA'!S$2:T$27,2,0)</f>
        <v>#N/A</v>
      </c>
      <c r="S392" s="79" t="e">
        <f t="shared" si="91"/>
        <v>#N/A</v>
      </c>
    </row>
    <row r="393" spans="1:22" ht="23.25" customHeight="1">
      <c r="A393" s="41">
        <v>391</v>
      </c>
      <c r="B393" s="41" t="str">
        <f t="shared" si="97"/>
        <v>44483EXPRESSPROVINCIAL</v>
      </c>
      <c r="C393" s="42">
        <v>44483</v>
      </c>
      <c r="D393" s="41" t="s">
        <v>31</v>
      </c>
      <c r="E393" s="41" t="s">
        <v>33</v>
      </c>
      <c r="F393" s="43">
        <f ca="1">+VLOOKUP(B393,'DISPONIBILIDAD DIARIA'!A$2:N$9959,10,0)</f>
        <v>-27881.829947999999</v>
      </c>
      <c r="G393" s="43"/>
      <c r="H393" s="104"/>
      <c r="I393" s="31" t="s">
        <v>31</v>
      </c>
      <c r="J393" s="110" t="s">
        <v>903</v>
      </c>
      <c r="K393" s="117">
        <v>68.900000000000006</v>
      </c>
      <c r="L393" s="20">
        <f t="shared" si="92"/>
        <v>1.3780000000000001</v>
      </c>
      <c r="M393" s="20">
        <f>IF(E393="PROVINCIAL",L393*12.5%,0)</f>
        <v>0.17225000000000001</v>
      </c>
      <c r="N393" s="20">
        <f t="shared" si="89"/>
        <v>3.4450000000000001E-3</v>
      </c>
      <c r="O393" s="21"/>
      <c r="P393" s="21"/>
      <c r="Q393" s="77">
        <f t="shared" si="90"/>
        <v>1.553695</v>
      </c>
      <c r="R393" s="78" t="e">
        <f>+VLOOKUP(C393,'DISPONIBILIDAD DIARIA'!S$2:T$27,2,0)</f>
        <v>#N/A</v>
      </c>
      <c r="S393" s="79" t="e">
        <f t="shared" si="91"/>
        <v>#N/A</v>
      </c>
      <c r="V393" s="17"/>
    </row>
    <row r="394" spans="1:22" ht="23.25" customHeight="1">
      <c r="A394" s="41">
        <v>392</v>
      </c>
      <c r="B394" s="41" t="str">
        <f t="shared" si="97"/>
        <v>44483EXPRESSPROVINCIAL</v>
      </c>
      <c r="C394" s="42">
        <v>44483</v>
      </c>
      <c r="D394" s="41" t="s">
        <v>31</v>
      </c>
      <c r="E394" s="41" t="s">
        <v>33</v>
      </c>
      <c r="F394" s="43">
        <f ca="1">+VLOOKUP(B394,'DISPONIBILIDAD DIARIA'!A$2:N$9959,10,0)</f>
        <v>-27881.829947999999</v>
      </c>
      <c r="G394" s="43"/>
      <c r="H394" s="104"/>
      <c r="I394" s="31" t="s">
        <v>31</v>
      </c>
      <c r="J394" s="120" t="s">
        <v>904</v>
      </c>
      <c r="K394" s="117">
        <v>1706.71</v>
      </c>
      <c r="L394" s="20">
        <f t="shared" si="92"/>
        <v>34.1342</v>
      </c>
      <c r="M394" s="20">
        <f t="shared" ref="M394:M395" si="105">IF(E394="PROVINCIAL",L394*12.5%,0)</f>
        <v>4.266775</v>
      </c>
      <c r="N394" s="20">
        <f t="shared" si="89"/>
        <v>8.5335499999999995E-2</v>
      </c>
      <c r="O394" s="21"/>
      <c r="P394" s="21"/>
      <c r="Q394" s="77">
        <f t="shared" si="90"/>
        <v>38.486310500000002</v>
      </c>
      <c r="R394" s="78" t="e">
        <f>+VLOOKUP(C394,'DISPONIBILIDAD DIARIA'!S$2:T$27,2,0)</f>
        <v>#N/A</v>
      </c>
      <c r="S394" s="79" t="e">
        <f t="shared" ref="S394:S423" si="106">+Q394/R394</f>
        <v>#N/A</v>
      </c>
    </row>
    <row r="395" spans="1:22" ht="23.25" customHeight="1">
      <c r="A395" s="41">
        <v>393</v>
      </c>
      <c r="B395" s="41" t="str">
        <f t="shared" si="97"/>
        <v>44483EXPRESSPROVINCIAL</v>
      </c>
      <c r="C395" s="42">
        <v>44483</v>
      </c>
      <c r="D395" s="41" t="s">
        <v>31</v>
      </c>
      <c r="E395" s="41" t="s">
        <v>33</v>
      </c>
      <c r="F395" s="43">
        <f ca="1">+VLOOKUP(B395,'DISPONIBILIDAD DIARIA'!A$2:N$9959,10,0)</f>
        <v>-27881.829947999999</v>
      </c>
      <c r="G395" s="43"/>
      <c r="H395" s="104"/>
      <c r="I395" s="31" t="s">
        <v>463</v>
      </c>
      <c r="J395" s="120" t="s">
        <v>36</v>
      </c>
      <c r="K395" s="117">
        <v>90.53</v>
      </c>
      <c r="L395" s="20">
        <f t="shared" si="92"/>
        <v>1.8106</v>
      </c>
      <c r="M395" s="20">
        <f t="shared" si="105"/>
        <v>0.226325</v>
      </c>
      <c r="N395" s="20">
        <f t="shared" si="89"/>
        <v>4.5265000000000001E-3</v>
      </c>
      <c r="O395" s="21"/>
      <c r="P395" s="21"/>
      <c r="Q395" s="77">
        <f t="shared" si="90"/>
        <v>2.0414515</v>
      </c>
      <c r="R395" s="78" t="e">
        <f>+VLOOKUP(C395,'DISPONIBILIDAD DIARIA'!S$2:T$27,2,0)</f>
        <v>#N/A</v>
      </c>
      <c r="S395" s="79" t="e">
        <f t="shared" si="106"/>
        <v>#N/A</v>
      </c>
    </row>
    <row r="396" spans="1:22" ht="23.25" customHeight="1">
      <c r="A396" s="41">
        <v>394</v>
      </c>
      <c r="B396" s="41" t="str">
        <f t="shared" si="97"/>
        <v>44483EXPRESSPROVINCIAL</v>
      </c>
      <c r="C396" s="42">
        <v>44483</v>
      </c>
      <c r="D396" s="41" t="s">
        <v>31</v>
      </c>
      <c r="E396" s="41" t="s">
        <v>33</v>
      </c>
      <c r="F396" s="43">
        <f ca="1">+VLOOKUP(B396,'DISPONIBILIDAD DIARIA'!A$2:N$9959,10,0)</f>
        <v>-27881.829947999999</v>
      </c>
      <c r="G396" s="43"/>
      <c r="H396" s="104"/>
      <c r="I396" s="31" t="s">
        <v>463</v>
      </c>
      <c r="J396" s="120" t="s">
        <v>899</v>
      </c>
      <c r="K396" s="117">
        <v>34.9</v>
      </c>
      <c r="L396" s="20">
        <f t="shared" si="92"/>
        <v>0.69799999999999995</v>
      </c>
      <c r="M396" s="20">
        <f t="shared" si="98"/>
        <v>8.7249999999999994E-2</v>
      </c>
      <c r="N396" s="20">
        <f t="shared" si="89"/>
        <v>1.745E-3</v>
      </c>
      <c r="O396" s="21"/>
      <c r="P396" s="21"/>
      <c r="Q396" s="77">
        <f t="shared" si="90"/>
        <v>0.786995</v>
      </c>
      <c r="R396" s="78" t="e">
        <f>+VLOOKUP(C396,'DISPONIBILIDAD DIARIA'!S$2:T$27,2,0)</f>
        <v>#N/A</v>
      </c>
      <c r="S396" s="79" t="e">
        <f t="shared" si="106"/>
        <v>#N/A</v>
      </c>
    </row>
    <row r="397" spans="1:22" ht="23.25" customHeight="1">
      <c r="A397" s="41">
        <v>395</v>
      </c>
      <c r="B397" s="41" t="str">
        <f t="shared" si="97"/>
        <v>44483SAN ANTONIOPROVINCIAL</v>
      </c>
      <c r="C397" s="42">
        <v>44483</v>
      </c>
      <c r="D397" s="41" t="s">
        <v>42</v>
      </c>
      <c r="E397" s="41" t="s">
        <v>33</v>
      </c>
      <c r="F397" s="43" t="e">
        <f ca="1">+VLOOKUP(B397,'DISPONIBILIDAD DIARIA'!A$2:N$9959,10,0)</f>
        <v>#VALUE!</v>
      </c>
      <c r="G397" s="43"/>
      <c r="H397" s="104"/>
      <c r="I397" s="31" t="s">
        <v>42</v>
      </c>
      <c r="J397" s="110" t="s">
        <v>897</v>
      </c>
      <c r="K397" s="117">
        <v>126.57</v>
      </c>
      <c r="L397" s="20">
        <f t="shared" si="92"/>
        <v>2.5314000000000001</v>
      </c>
      <c r="M397" s="20">
        <f t="shared" si="98"/>
        <v>0.31642500000000001</v>
      </c>
      <c r="N397" s="20">
        <f t="shared" si="89"/>
        <v>6.3285000000000008E-3</v>
      </c>
      <c r="O397" s="21"/>
      <c r="P397" s="21"/>
      <c r="Q397" s="77">
        <f t="shared" si="90"/>
        <v>2.8541535000000002</v>
      </c>
      <c r="R397" s="78" t="e">
        <f>+VLOOKUP(C397,'DISPONIBILIDAD DIARIA'!S$2:T$27,2,0)</f>
        <v>#N/A</v>
      </c>
      <c r="S397" s="79" t="e">
        <f t="shared" si="106"/>
        <v>#N/A</v>
      </c>
    </row>
    <row r="398" spans="1:22" ht="23.25" customHeight="1">
      <c r="A398" s="41">
        <v>396</v>
      </c>
      <c r="B398" s="41" t="str">
        <f t="shared" si="97"/>
        <v>44483SAN ANTONIOPROVINCIAL</v>
      </c>
      <c r="C398" s="42">
        <v>44483</v>
      </c>
      <c r="D398" s="41" t="s">
        <v>42</v>
      </c>
      <c r="E398" s="41" t="s">
        <v>33</v>
      </c>
      <c r="F398" s="43" t="e">
        <f ca="1">+VLOOKUP(B398,'DISPONIBILIDAD DIARIA'!A$2:N$9959,10,0)</f>
        <v>#VALUE!</v>
      </c>
      <c r="G398" s="43"/>
      <c r="H398" s="104"/>
      <c r="I398" s="31" t="s">
        <v>42</v>
      </c>
      <c r="J398" s="120" t="s">
        <v>900</v>
      </c>
      <c r="K398" s="117">
        <v>50.3</v>
      </c>
      <c r="L398" s="20">
        <f t="shared" si="92"/>
        <v>1.006</v>
      </c>
      <c r="M398" s="20">
        <f t="shared" si="98"/>
        <v>0.12575</v>
      </c>
      <c r="N398" s="20">
        <f t="shared" si="89"/>
        <v>2.5149999999999999E-3</v>
      </c>
      <c r="O398" s="21"/>
      <c r="P398" s="21"/>
      <c r="Q398" s="77">
        <f t="shared" si="90"/>
        <v>1.1342650000000001</v>
      </c>
      <c r="R398" s="78" t="e">
        <f>+VLOOKUP(C398,'DISPONIBILIDAD DIARIA'!S$2:T$27,2,0)</f>
        <v>#N/A</v>
      </c>
      <c r="S398" s="79" t="e">
        <f t="shared" si="106"/>
        <v>#N/A</v>
      </c>
    </row>
    <row r="399" spans="1:22" ht="23.25" customHeight="1">
      <c r="A399" s="41">
        <v>397</v>
      </c>
      <c r="B399" s="41" t="str">
        <f t="shared" si="97"/>
        <v>44483SAN ANTONIOPROVINCIAL</v>
      </c>
      <c r="C399" s="42">
        <v>44483</v>
      </c>
      <c r="D399" s="41" t="s">
        <v>42</v>
      </c>
      <c r="E399" s="41" t="s">
        <v>33</v>
      </c>
      <c r="F399" s="43" t="e">
        <f ca="1">+VLOOKUP(B399,'DISPONIBILIDAD DIARIA'!A$2:N$9959,10,0)</f>
        <v>#VALUE!</v>
      </c>
      <c r="G399" s="43"/>
      <c r="H399" s="104"/>
      <c r="I399" s="31" t="s">
        <v>42</v>
      </c>
      <c r="J399" s="120" t="s">
        <v>901</v>
      </c>
      <c r="K399" s="117">
        <v>1501.01</v>
      </c>
      <c r="L399" s="20">
        <f t="shared" si="92"/>
        <v>30.020199999999999</v>
      </c>
      <c r="M399" s="20">
        <f t="shared" si="98"/>
        <v>3.7525249999999999</v>
      </c>
      <c r="N399" s="20">
        <f t="shared" si="89"/>
        <v>7.5050500000000006E-2</v>
      </c>
      <c r="O399" s="21"/>
      <c r="P399" s="21"/>
      <c r="Q399" s="77">
        <f t="shared" si="90"/>
        <v>33.847775500000004</v>
      </c>
      <c r="R399" s="78" t="e">
        <f>+VLOOKUP(C399,'DISPONIBILIDAD DIARIA'!S$2:T$27,2,0)</f>
        <v>#N/A</v>
      </c>
      <c r="S399" s="79" t="e">
        <f t="shared" si="106"/>
        <v>#N/A</v>
      </c>
    </row>
    <row r="400" spans="1:22" ht="23.25" customHeight="1">
      <c r="A400" s="41">
        <v>398</v>
      </c>
      <c r="B400" s="41" t="str">
        <f t="shared" si="97"/>
        <v>44483SAN ANTONIOPROVINCIAL</v>
      </c>
      <c r="C400" s="42">
        <v>44483</v>
      </c>
      <c r="D400" s="41" t="s">
        <v>42</v>
      </c>
      <c r="E400" s="41" t="s">
        <v>33</v>
      </c>
      <c r="F400" s="43" t="e">
        <f ca="1">+VLOOKUP(B400,'DISPONIBILIDAD DIARIA'!A$2:N$9959,10,0)</f>
        <v>#VALUE!</v>
      </c>
      <c r="G400" s="43"/>
      <c r="H400" s="104"/>
      <c r="I400" s="31" t="s">
        <v>42</v>
      </c>
      <c r="J400" s="120" t="s">
        <v>36</v>
      </c>
      <c r="K400" s="117">
        <v>18</v>
      </c>
      <c r="L400" s="20">
        <f t="shared" si="92"/>
        <v>0.36</v>
      </c>
      <c r="M400" s="20">
        <f t="shared" si="98"/>
        <v>4.4999999999999998E-2</v>
      </c>
      <c r="N400" s="20">
        <f t="shared" si="89"/>
        <v>8.9999999999999998E-4</v>
      </c>
      <c r="O400" s="21"/>
      <c r="P400" s="21"/>
      <c r="Q400" s="77">
        <f t="shared" si="90"/>
        <v>0.40589999999999998</v>
      </c>
      <c r="R400" s="78" t="e">
        <f>+VLOOKUP(C400,'DISPONIBILIDAD DIARIA'!S$2:T$27,2,0)</f>
        <v>#N/A</v>
      </c>
      <c r="S400" s="79" t="e">
        <f t="shared" si="106"/>
        <v>#N/A</v>
      </c>
    </row>
    <row r="401" spans="1:19" ht="23.25" customHeight="1">
      <c r="A401" s="41">
        <v>399</v>
      </c>
      <c r="B401" s="41" t="str">
        <f t="shared" si="97"/>
        <v>44483SAN ANTONIOPROVINCIAL</v>
      </c>
      <c r="C401" s="42">
        <v>44483</v>
      </c>
      <c r="D401" s="41" t="s">
        <v>42</v>
      </c>
      <c r="E401" s="41" t="s">
        <v>33</v>
      </c>
      <c r="F401" s="43" t="e">
        <f ca="1">+VLOOKUP(B401,'DISPONIBILIDAD DIARIA'!A$2:N$9959,10,0)</f>
        <v>#VALUE!</v>
      </c>
      <c r="G401" s="43"/>
      <c r="H401" s="104"/>
      <c r="I401" s="31" t="s">
        <v>42</v>
      </c>
      <c r="J401" s="122" t="s">
        <v>903</v>
      </c>
      <c r="K401" s="117">
        <v>7.9</v>
      </c>
      <c r="L401" s="20">
        <f t="shared" si="92"/>
        <v>0.158</v>
      </c>
      <c r="M401" s="20">
        <f t="shared" si="98"/>
        <v>1.975E-2</v>
      </c>
      <c r="N401" s="20">
        <f t="shared" si="89"/>
        <v>3.9500000000000001E-4</v>
      </c>
      <c r="O401" s="21"/>
      <c r="P401" s="21"/>
      <c r="Q401" s="77">
        <f t="shared" si="90"/>
        <v>0.178145</v>
      </c>
      <c r="R401" s="78" t="e">
        <f>+VLOOKUP(C401,'DISPONIBILIDAD DIARIA'!S$2:T$27,2,0)</f>
        <v>#N/A</v>
      </c>
      <c r="S401" s="79" t="e">
        <f t="shared" si="106"/>
        <v>#N/A</v>
      </c>
    </row>
    <row r="402" spans="1:19" ht="23.25" customHeight="1">
      <c r="A402" s="41">
        <v>400</v>
      </c>
      <c r="B402" s="41" t="str">
        <f t="shared" si="97"/>
        <v>44483SAN ANTONIOPROVINCIAL</v>
      </c>
      <c r="C402" s="42">
        <v>44483</v>
      </c>
      <c r="D402" s="41" t="s">
        <v>42</v>
      </c>
      <c r="E402" s="41" t="s">
        <v>33</v>
      </c>
      <c r="F402" s="43" t="e">
        <f ca="1">+VLOOKUP(B402,'DISPONIBILIDAD DIARIA'!A$2:N$9959,10,0)</f>
        <v>#VALUE!</v>
      </c>
      <c r="G402" s="43"/>
      <c r="H402" s="104"/>
      <c r="I402" s="31" t="s">
        <v>42</v>
      </c>
      <c r="J402" s="122" t="s">
        <v>904</v>
      </c>
      <c r="K402" s="117">
        <v>442.36</v>
      </c>
      <c r="L402" s="20">
        <f t="shared" si="92"/>
        <v>8.8472000000000008</v>
      </c>
      <c r="M402" s="20">
        <f t="shared" si="98"/>
        <v>1.1059000000000001</v>
      </c>
      <c r="N402" s="20">
        <f t="shared" si="89"/>
        <v>2.2118000000000002E-2</v>
      </c>
      <c r="O402" s="21"/>
      <c r="P402" s="21"/>
      <c r="Q402" s="77">
        <f t="shared" si="90"/>
        <v>9.9752180000000017</v>
      </c>
      <c r="R402" s="78" t="e">
        <f>+VLOOKUP(C402,'DISPONIBILIDAD DIARIA'!S$2:T$27,2,0)</f>
        <v>#N/A</v>
      </c>
      <c r="S402" s="79" t="e">
        <f t="shared" si="106"/>
        <v>#N/A</v>
      </c>
    </row>
    <row r="403" spans="1:19" ht="23.25" customHeight="1">
      <c r="A403" s="41">
        <v>401</v>
      </c>
      <c r="B403" s="41" t="str">
        <f t="shared" si="97"/>
        <v>44483SAN ANTONIOPROVINCIAL</v>
      </c>
      <c r="C403" s="42">
        <v>44483</v>
      </c>
      <c r="D403" s="41" t="s">
        <v>42</v>
      </c>
      <c r="E403" s="41" t="s">
        <v>33</v>
      </c>
      <c r="F403" s="43" t="e">
        <f ca="1">+VLOOKUP(B403,'DISPONIBILIDAD DIARIA'!A$2:N$9959,10,0)</f>
        <v>#VALUE!</v>
      </c>
      <c r="G403" s="43"/>
      <c r="H403" s="104"/>
      <c r="I403" s="31" t="s">
        <v>31</v>
      </c>
      <c r="J403" s="122" t="s">
        <v>909</v>
      </c>
      <c r="K403" s="117" t="s">
        <v>910</v>
      </c>
      <c r="L403" s="20" t="e">
        <f t="shared" si="92"/>
        <v>#VALUE!</v>
      </c>
      <c r="M403" s="20" t="e">
        <f t="shared" si="98"/>
        <v>#VALUE!</v>
      </c>
      <c r="N403" s="20" t="e">
        <f t="shared" si="89"/>
        <v>#VALUE!</v>
      </c>
      <c r="O403" s="21"/>
      <c r="P403" s="21"/>
      <c r="Q403" s="77" t="e">
        <f t="shared" si="90"/>
        <v>#VALUE!</v>
      </c>
      <c r="R403" s="78" t="e">
        <f>+VLOOKUP(C403,'DISPONIBILIDAD DIARIA'!S$2:T$27,2,0)</f>
        <v>#N/A</v>
      </c>
      <c r="S403" s="79" t="e">
        <f t="shared" si="106"/>
        <v>#VALUE!</v>
      </c>
    </row>
    <row r="404" spans="1:19" ht="23.25" customHeight="1">
      <c r="A404" s="41">
        <v>402</v>
      </c>
      <c r="B404" s="41" t="str">
        <f t="shared" si="97"/>
        <v>44483ROMAPROVINCIAL</v>
      </c>
      <c r="C404" s="42">
        <v>44483</v>
      </c>
      <c r="D404" s="41" t="s">
        <v>32</v>
      </c>
      <c r="E404" s="41" t="s">
        <v>33</v>
      </c>
      <c r="F404" s="43">
        <f ca="1">+VLOOKUP(B404,'DISPONIBILIDAD DIARIA'!A$2:N$9959,10,0)</f>
        <v>-3706.9380345</v>
      </c>
      <c r="G404" s="43"/>
      <c r="H404" s="104"/>
      <c r="I404" s="31" t="s">
        <v>32</v>
      </c>
      <c r="J404" s="122" t="s">
        <v>897</v>
      </c>
      <c r="K404" s="117">
        <v>104.63</v>
      </c>
      <c r="L404" s="20">
        <f t="shared" si="92"/>
        <v>2.0926</v>
      </c>
      <c r="M404" s="20">
        <f t="shared" si="98"/>
        <v>0.261575</v>
      </c>
      <c r="N404" s="20">
        <f t="shared" si="89"/>
        <v>5.2315E-3</v>
      </c>
      <c r="O404" s="21"/>
      <c r="P404" s="21"/>
      <c r="Q404" s="77">
        <f t="shared" si="90"/>
        <v>2.3594065</v>
      </c>
      <c r="R404" s="78" t="e">
        <f>+VLOOKUP(C404,'DISPONIBILIDAD DIARIA'!S$2:T$27,2,0)</f>
        <v>#N/A</v>
      </c>
      <c r="S404" s="79" t="e">
        <f t="shared" si="106"/>
        <v>#N/A</v>
      </c>
    </row>
    <row r="405" spans="1:19" ht="23.25" customHeight="1">
      <c r="A405" s="41">
        <v>403</v>
      </c>
      <c r="B405" s="41" t="str">
        <f t="shared" si="97"/>
        <v>44483ROMAPROVINCIAL</v>
      </c>
      <c r="C405" s="42">
        <v>44483</v>
      </c>
      <c r="D405" s="41" t="s">
        <v>32</v>
      </c>
      <c r="E405" s="41" t="s">
        <v>33</v>
      </c>
      <c r="F405" s="43">
        <f ca="1">+VLOOKUP(B405,'DISPONIBILIDAD DIARIA'!A$2:N$9959,10,0)</f>
        <v>-3706.9380345</v>
      </c>
      <c r="G405" s="43"/>
      <c r="H405" s="104"/>
      <c r="I405" s="31" t="s">
        <v>32</v>
      </c>
      <c r="J405" s="120" t="s">
        <v>900</v>
      </c>
      <c r="K405" s="117">
        <v>45.3</v>
      </c>
      <c r="L405" s="20">
        <f t="shared" si="92"/>
        <v>0.90599999999999992</v>
      </c>
      <c r="M405" s="20">
        <f t="shared" si="98"/>
        <v>0.11324999999999999</v>
      </c>
      <c r="N405" s="20">
        <f t="shared" si="89"/>
        <v>2.2649999999999997E-3</v>
      </c>
      <c r="O405" s="21"/>
      <c r="P405" s="21"/>
      <c r="Q405" s="77">
        <f t="shared" si="90"/>
        <v>1.021515</v>
      </c>
      <c r="R405" s="78" t="e">
        <f>+VLOOKUP(C405,'DISPONIBILIDAD DIARIA'!S$2:T$27,2,0)</f>
        <v>#N/A</v>
      </c>
      <c r="S405" s="79" t="e">
        <f t="shared" si="106"/>
        <v>#N/A</v>
      </c>
    </row>
    <row r="406" spans="1:19" ht="23.25" customHeight="1">
      <c r="A406" s="41">
        <v>404</v>
      </c>
      <c r="B406" s="41" t="str">
        <f t="shared" si="97"/>
        <v>44483ROMAPROVINCIAL</v>
      </c>
      <c r="C406" s="42">
        <v>44483</v>
      </c>
      <c r="D406" s="41" t="s">
        <v>32</v>
      </c>
      <c r="E406" s="41" t="s">
        <v>33</v>
      </c>
      <c r="F406" s="43">
        <f ca="1">+VLOOKUP(B406,'DISPONIBILIDAD DIARIA'!A$2:N$9959,10,0)</f>
        <v>-3706.9380345</v>
      </c>
      <c r="G406" s="43"/>
      <c r="H406" s="104"/>
      <c r="I406" s="31" t="s">
        <v>32</v>
      </c>
      <c r="J406" s="122" t="s">
        <v>901</v>
      </c>
      <c r="K406" s="117">
        <v>982.55</v>
      </c>
      <c r="L406" s="20">
        <f t="shared" si="92"/>
        <v>19.651</v>
      </c>
      <c r="M406" s="20">
        <f t="shared" si="98"/>
        <v>2.456375</v>
      </c>
      <c r="N406" s="20">
        <f t="shared" si="89"/>
        <v>4.9127499999999998E-2</v>
      </c>
      <c r="O406" s="21"/>
      <c r="P406" s="21"/>
      <c r="Q406" s="77">
        <f t="shared" si="90"/>
        <v>22.156502500000002</v>
      </c>
      <c r="R406" s="78" t="e">
        <f>+VLOOKUP(C406,'DISPONIBILIDAD DIARIA'!S$2:T$27,2,0)</f>
        <v>#N/A</v>
      </c>
      <c r="S406" s="79" t="e">
        <f t="shared" si="106"/>
        <v>#N/A</v>
      </c>
    </row>
    <row r="407" spans="1:19" ht="23.25" customHeight="1">
      <c r="A407" s="41">
        <v>405</v>
      </c>
      <c r="B407" s="41" t="str">
        <f t="shared" si="97"/>
        <v>44483ROMAPROVINCIAL</v>
      </c>
      <c r="C407" s="42">
        <v>44483</v>
      </c>
      <c r="D407" s="41" t="s">
        <v>32</v>
      </c>
      <c r="E407" s="41" t="s">
        <v>33</v>
      </c>
      <c r="F407" s="43">
        <f ca="1">+VLOOKUP(B407,'DISPONIBILIDAD DIARIA'!A$2:N$9959,10,0)</f>
        <v>-3706.9380345</v>
      </c>
      <c r="G407" s="43"/>
      <c r="H407" s="104"/>
      <c r="I407" s="31" t="s">
        <v>32</v>
      </c>
      <c r="J407" s="120" t="s">
        <v>36</v>
      </c>
      <c r="K407" s="117">
        <v>18.079999999999998</v>
      </c>
      <c r="L407" s="20">
        <f t="shared" si="92"/>
        <v>0.36159999999999998</v>
      </c>
      <c r="M407" s="20">
        <f t="shared" si="98"/>
        <v>4.5199999999999997E-2</v>
      </c>
      <c r="N407" s="20">
        <f t="shared" si="89"/>
        <v>9.0399999999999996E-4</v>
      </c>
      <c r="O407" s="21"/>
      <c r="P407" s="21"/>
      <c r="Q407" s="77">
        <f t="shared" si="90"/>
        <v>0.40770400000000001</v>
      </c>
      <c r="R407" s="78" t="e">
        <f>+VLOOKUP(C407,'DISPONIBILIDAD DIARIA'!S$2:T$27,2,0)</f>
        <v>#N/A</v>
      </c>
      <c r="S407" s="79" t="e">
        <f t="shared" si="106"/>
        <v>#N/A</v>
      </c>
    </row>
    <row r="408" spans="1:19" ht="23.25" customHeight="1">
      <c r="A408" s="41">
        <v>406</v>
      </c>
      <c r="B408" s="41" t="str">
        <f t="shared" si="97"/>
        <v>44483ROMAPROVINCIAL</v>
      </c>
      <c r="C408" s="42">
        <v>44483</v>
      </c>
      <c r="D408" s="41" t="s">
        <v>32</v>
      </c>
      <c r="E408" s="41" t="s">
        <v>33</v>
      </c>
      <c r="F408" s="43">
        <f ca="1">+VLOOKUP(B408,'DISPONIBILIDAD DIARIA'!A$2:N$9959,10,0)</f>
        <v>-3706.9380345</v>
      </c>
      <c r="G408" s="43"/>
      <c r="H408" s="104"/>
      <c r="I408" s="31" t="s">
        <v>32</v>
      </c>
      <c r="J408" s="122" t="s">
        <v>903</v>
      </c>
      <c r="K408" s="117">
        <v>7.1</v>
      </c>
      <c r="L408" s="20">
        <f t="shared" si="92"/>
        <v>0.14199999999999999</v>
      </c>
      <c r="M408" s="20">
        <f t="shared" si="98"/>
        <v>1.7749999999999998E-2</v>
      </c>
      <c r="N408" s="20">
        <f t="shared" si="89"/>
        <v>3.5499999999999996E-4</v>
      </c>
      <c r="O408" s="21"/>
      <c r="P408" s="21"/>
      <c r="Q408" s="77">
        <f t="shared" si="90"/>
        <v>0.16010499999999997</v>
      </c>
      <c r="R408" s="78" t="e">
        <f>+VLOOKUP(C408,'DISPONIBILIDAD DIARIA'!S$2:T$27,2,0)</f>
        <v>#N/A</v>
      </c>
      <c r="S408" s="79" t="e">
        <f t="shared" si="106"/>
        <v>#N/A</v>
      </c>
    </row>
    <row r="409" spans="1:19" ht="23.25" customHeight="1">
      <c r="A409" s="41">
        <v>407</v>
      </c>
      <c r="B409" s="41" t="str">
        <f t="shared" si="97"/>
        <v>44483ROMAPROVINCIAL</v>
      </c>
      <c r="C409" s="42">
        <v>44483</v>
      </c>
      <c r="D409" s="41" t="s">
        <v>32</v>
      </c>
      <c r="E409" s="41" t="s">
        <v>33</v>
      </c>
      <c r="F409" s="43">
        <f ca="1">+VLOOKUP(B409,'DISPONIBILIDAD DIARIA'!A$2:N$9959,10,0)</f>
        <v>-3706.9380345</v>
      </c>
      <c r="G409" s="43"/>
      <c r="H409" s="104"/>
      <c r="I409" s="31" t="s">
        <v>32</v>
      </c>
      <c r="J409" s="122" t="s">
        <v>904</v>
      </c>
      <c r="K409" s="117">
        <v>236.99</v>
      </c>
      <c r="L409" s="20">
        <f t="shared" si="92"/>
        <v>4.7398000000000007</v>
      </c>
      <c r="M409" s="20">
        <f t="shared" si="98"/>
        <v>0.59247500000000008</v>
      </c>
      <c r="N409" s="20">
        <f t="shared" si="89"/>
        <v>1.1849500000000002E-2</v>
      </c>
      <c r="O409" s="21"/>
      <c r="P409" s="21"/>
      <c r="Q409" s="77">
        <f t="shared" si="90"/>
        <v>5.3441245000000013</v>
      </c>
      <c r="R409" s="78" t="e">
        <f>+VLOOKUP(C409,'DISPONIBILIDAD DIARIA'!S$2:T$27,2,0)</f>
        <v>#N/A</v>
      </c>
      <c r="S409" s="79" t="e">
        <f t="shared" si="106"/>
        <v>#N/A</v>
      </c>
    </row>
    <row r="410" spans="1:19" ht="23.25" customHeight="1">
      <c r="A410" s="41">
        <v>408</v>
      </c>
      <c r="B410" s="41" t="str">
        <f t="shared" si="97"/>
        <v>44483ROMAPROVINCIAL</v>
      </c>
      <c r="C410" s="42">
        <v>44483</v>
      </c>
      <c r="D410" s="41" t="s">
        <v>32</v>
      </c>
      <c r="E410" s="41" t="s">
        <v>33</v>
      </c>
      <c r="F410" s="43">
        <f ca="1">+VLOOKUP(B410,'DISPONIBILIDAD DIARIA'!A$2:N$9959,10,0)</f>
        <v>-3706.9380345</v>
      </c>
      <c r="G410" s="43"/>
      <c r="H410" s="104"/>
      <c r="I410" s="31" t="s">
        <v>31</v>
      </c>
      <c r="J410" s="122" t="s">
        <v>897</v>
      </c>
      <c r="K410" s="117">
        <v>125.69</v>
      </c>
      <c r="L410" s="20">
        <f t="shared" si="92"/>
        <v>2.5137999999999998</v>
      </c>
      <c r="M410" s="20">
        <f t="shared" si="98"/>
        <v>0.31422499999999998</v>
      </c>
      <c r="N410" s="20">
        <f t="shared" si="89"/>
        <v>6.2844999999999993E-3</v>
      </c>
      <c r="O410" s="21"/>
      <c r="P410" s="21"/>
      <c r="Q410" s="77">
        <f t="shared" si="90"/>
        <v>2.8343094999999998</v>
      </c>
      <c r="R410" s="78" t="e">
        <f>+VLOOKUP(C410,'DISPONIBILIDAD DIARIA'!S$2:T$27,2,0)</f>
        <v>#N/A</v>
      </c>
      <c r="S410" s="79" t="e">
        <f t="shared" si="106"/>
        <v>#N/A</v>
      </c>
    </row>
    <row r="411" spans="1:19" ht="23.25" customHeight="1">
      <c r="A411" s="41">
        <v>409</v>
      </c>
      <c r="B411" s="41" t="str">
        <f t="shared" si="97"/>
        <v>44483ROMAPROVINCIAL</v>
      </c>
      <c r="C411" s="42">
        <v>44483</v>
      </c>
      <c r="D411" s="41" t="s">
        <v>32</v>
      </c>
      <c r="E411" s="41" t="s">
        <v>33</v>
      </c>
      <c r="F411" s="43">
        <f ca="1">+VLOOKUP(B411,'DISPONIBILIDAD DIARIA'!A$2:N$9959,10,0)</f>
        <v>-3706.9380345</v>
      </c>
      <c r="G411" s="43"/>
      <c r="H411" s="104"/>
      <c r="I411" s="31" t="s">
        <v>31</v>
      </c>
      <c r="J411" s="122" t="s">
        <v>900</v>
      </c>
      <c r="K411" s="117">
        <v>49.2</v>
      </c>
      <c r="L411" s="20">
        <f t="shared" si="92"/>
        <v>0.9840000000000001</v>
      </c>
      <c r="M411" s="20">
        <f t="shared" si="98"/>
        <v>0.12300000000000001</v>
      </c>
      <c r="N411" s="20">
        <f t="shared" si="89"/>
        <v>2.4600000000000004E-3</v>
      </c>
      <c r="O411" s="21"/>
      <c r="P411" s="21"/>
      <c r="Q411" s="77">
        <f t="shared" si="90"/>
        <v>1.1094600000000001</v>
      </c>
      <c r="R411" s="78" t="e">
        <f>+VLOOKUP(C411,'DISPONIBILIDAD DIARIA'!S$2:T$27,2,0)</f>
        <v>#N/A</v>
      </c>
      <c r="S411" s="79" t="e">
        <f t="shared" si="106"/>
        <v>#N/A</v>
      </c>
    </row>
    <row r="412" spans="1:19" ht="23.25" customHeight="1">
      <c r="A412" s="41">
        <v>410</v>
      </c>
      <c r="B412" s="41" t="str">
        <f t="shared" si="97"/>
        <v>44483ROMAPROVINCIAL</v>
      </c>
      <c r="C412" s="42">
        <v>44483</v>
      </c>
      <c r="D412" s="41" t="s">
        <v>32</v>
      </c>
      <c r="E412" s="41" t="s">
        <v>33</v>
      </c>
      <c r="F412" s="43">
        <f ca="1">+VLOOKUP(B412,'DISPONIBILIDAD DIARIA'!A$2:N$9959,10,0)</f>
        <v>-3706.9380345</v>
      </c>
      <c r="G412" s="43"/>
      <c r="H412" s="104"/>
      <c r="I412" s="31" t="s">
        <v>31</v>
      </c>
      <c r="J412" s="122" t="s">
        <v>901</v>
      </c>
      <c r="K412" s="117">
        <v>1120.46</v>
      </c>
      <c r="L412" s="20">
        <f t="shared" si="92"/>
        <v>22.409200000000002</v>
      </c>
      <c r="M412" s="20">
        <f t="shared" si="98"/>
        <v>2.8011500000000003</v>
      </c>
      <c r="N412" s="20">
        <f t="shared" si="89"/>
        <v>5.6023000000000003E-2</v>
      </c>
      <c r="O412" s="21"/>
      <c r="P412" s="21"/>
      <c r="Q412" s="77">
        <f t="shared" si="90"/>
        <v>25.266373000000002</v>
      </c>
      <c r="R412" s="78" t="e">
        <f>+VLOOKUP(C412,'DISPONIBILIDAD DIARIA'!S$2:T$27,2,0)</f>
        <v>#N/A</v>
      </c>
      <c r="S412" s="79" t="e">
        <f t="shared" si="106"/>
        <v>#N/A</v>
      </c>
    </row>
    <row r="413" spans="1:19" ht="23.25" customHeight="1">
      <c r="A413" s="41">
        <v>411</v>
      </c>
      <c r="B413" s="41" t="str">
        <f t="shared" si="97"/>
        <v>44483ROMAPROVINCIAL</v>
      </c>
      <c r="C413" s="42">
        <v>44483</v>
      </c>
      <c r="D413" s="41" t="s">
        <v>32</v>
      </c>
      <c r="E413" s="41" t="s">
        <v>33</v>
      </c>
      <c r="F413" s="43">
        <f ca="1">+VLOOKUP(B413,'DISPONIBILIDAD DIARIA'!A$2:N$9959,10,0)</f>
        <v>-3706.9380345</v>
      </c>
      <c r="G413" s="43"/>
      <c r="H413" s="104"/>
      <c r="I413" s="31" t="s">
        <v>912</v>
      </c>
      <c r="J413" s="122" t="s">
        <v>902</v>
      </c>
      <c r="K413" s="117">
        <v>15.38</v>
      </c>
      <c r="L413" s="20">
        <f t="shared" si="92"/>
        <v>0.30760000000000004</v>
      </c>
      <c r="M413" s="20">
        <f t="shared" si="98"/>
        <v>3.8450000000000005E-2</v>
      </c>
      <c r="N413" s="20">
        <f t="shared" si="89"/>
        <v>7.6900000000000015E-4</v>
      </c>
      <c r="O413" s="21"/>
      <c r="P413" s="21"/>
      <c r="Q413" s="77">
        <f t="shared" si="90"/>
        <v>0.34681900000000004</v>
      </c>
      <c r="R413" s="78" t="e">
        <f>+VLOOKUP(C413,'DISPONIBILIDAD DIARIA'!S$2:T$27,2,0)</f>
        <v>#N/A</v>
      </c>
      <c r="S413" s="79" t="e">
        <f t="shared" si="106"/>
        <v>#N/A</v>
      </c>
    </row>
    <row r="414" spans="1:19" ht="23.25" customHeight="1">
      <c r="A414" s="41">
        <v>412</v>
      </c>
      <c r="B414" s="41" t="str">
        <f t="shared" si="97"/>
        <v>44483ROMAPROVINCIAL</v>
      </c>
      <c r="C414" s="42">
        <v>44483</v>
      </c>
      <c r="D414" s="41" t="s">
        <v>32</v>
      </c>
      <c r="E414" s="41" t="s">
        <v>33</v>
      </c>
      <c r="F414" s="43">
        <f ca="1">+VLOOKUP(B414,'DISPONIBILIDAD DIARIA'!A$2:N$9959,10,0)</f>
        <v>-3706.9380345</v>
      </c>
      <c r="G414" s="43"/>
      <c r="H414" s="104"/>
      <c r="I414" s="31" t="s">
        <v>912</v>
      </c>
      <c r="J414" s="121" t="s">
        <v>903</v>
      </c>
      <c r="K414" s="117">
        <v>6.2</v>
      </c>
      <c r="L414" s="20">
        <f t="shared" si="92"/>
        <v>0.12400000000000001</v>
      </c>
      <c r="M414" s="20">
        <f t="shared" si="98"/>
        <v>1.5500000000000002E-2</v>
      </c>
      <c r="N414" s="20">
        <f t="shared" si="89"/>
        <v>3.1000000000000005E-4</v>
      </c>
      <c r="O414" s="21"/>
      <c r="P414" s="21"/>
      <c r="Q414" s="77">
        <f t="shared" si="90"/>
        <v>0.13981000000000002</v>
      </c>
      <c r="R414" s="78" t="e">
        <f>+VLOOKUP(C414,'DISPONIBILIDAD DIARIA'!S$2:T$27,2,0)</f>
        <v>#N/A</v>
      </c>
      <c r="S414" s="79" t="e">
        <f t="shared" si="106"/>
        <v>#N/A</v>
      </c>
    </row>
    <row r="415" spans="1:19" ht="23.25" customHeight="1">
      <c r="A415" s="41">
        <v>413</v>
      </c>
      <c r="B415" s="41" t="str">
        <f t="shared" si="97"/>
        <v>44483ROMAPROVINCIAL</v>
      </c>
      <c r="C415" s="42">
        <v>44483</v>
      </c>
      <c r="D415" s="41" t="s">
        <v>32</v>
      </c>
      <c r="E415" s="41" t="s">
        <v>33</v>
      </c>
      <c r="F415" s="43">
        <f ca="1">+VLOOKUP(B415,'DISPONIBILIDAD DIARIA'!A$2:N$9959,10,0)</f>
        <v>-3706.9380345</v>
      </c>
      <c r="G415" s="43"/>
      <c r="H415" s="104"/>
      <c r="I415" s="31" t="s">
        <v>912</v>
      </c>
      <c r="J415" s="120" t="s">
        <v>904</v>
      </c>
      <c r="K415" s="117">
        <v>122.16</v>
      </c>
      <c r="L415" s="20">
        <f t="shared" si="92"/>
        <v>2.4432</v>
      </c>
      <c r="M415" s="20">
        <f t="shared" si="98"/>
        <v>0.3054</v>
      </c>
      <c r="N415" s="20">
        <f t="shared" si="89"/>
        <v>6.1080000000000006E-3</v>
      </c>
      <c r="O415" s="21"/>
      <c r="P415" s="21"/>
      <c r="Q415" s="77">
        <f t="shared" si="90"/>
        <v>2.7547079999999999</v>
      </c>
      <c r="R415" s="78" t="e">
        <f>+VLOOKUP(C415,'DISPONIBILIDAD DIARIA'!S$2:T$27,2,0)</f>
        <v>#N/A</v>
      </c>
      <c r="S415" s="79" t="e">
        <f t="shared" si="106"/>
        <v>#N/A</v>
      </c>
    </row>
    <row r="416" spans="1:19" ht="23.25" customHeight="1">
      <c r="A416" s="41">
        <v>414</v>
      </c>
      <c r="B416" s="41" t="str">
        <f t="shared" si="97"/>
        <v>44483ROMAPROVINCIAL</v>
      </c>
      <c r="C416" s="42">
        <v>44483</v>
      </c>
      <c r="D416" s="41" t="s">
        <v>32</v>
      </c>
      <c r="E416" s="41" t="s">
        <v>33</v>
      </c>
      <c r="F416" s="43">
        <f ca="1">+VLOOKUP(B416,'DISPONIBILIDAD DIARIA'!A$2:N$9959,10,0)</f>
        <v>-3706.9380345</v>
      </c>
      <c r="G416" s="43"/>
      <c r="H416" s="104"/>
      <c r="I416" s="31" t="s">
        <v>32</v>
      </c>
      <c r="J416" s="108" t="s">
        <v>715</v>
      </c>
      <c r="K416" s="117">
        <v>83.32</v>
      </c>
      <c r="L416" s="20">
        <f t="shared" si="92"/>
        <v>1.6663999999999999</v>
      </c>
      <c r="M416" s="20">
        <f>IF(E416="PROVINCIAL",L416*12.5%,0)</f>
        <v>0.20829999999999999</v>
      </c>
      <c r="N416" s="20">
        <f t="shared" si="89"/>
        <v>4.1659999999999996E-3</v>
      </c>
      <c r="O416" s="21"/>
      <c r="P416" s="21"/>
      <c r="Q416" s="77">
        <f t="shared" si="90"/>
        <v>1.8788659999999997</v>
      </c>
      <c r="R416" s="78" t="e">
        <f>+VLOOKUP(C416,'DISPONIBILIDAD DIARIA'!S$2:T$27,2,0)</f>
        <v>#N/A</v>
      </c>
      <c r="S416" s="79" t="e">
        <f t="shared" si="106"/>
        <v>#N/A</v>
      </c>
    </row>
    <row r="417" spans="1:19" ht="23.25" customHeight="1">
      <c r="A417" s="41">
        <v>415</v>
      </c>
      <c r="B417" s="41" t="str">
        <f t="shared" si="97"/>
        <v>44483ROMAPROVINCIAL</v>
      </c>
      <c r="C417" s="42">
        <v>44483</v>
      </c>
      <c r="D417" s="41" t="s">
        <v>32</v>
      </c>
      <c r="E417" s="41" t="s">
        <v>33</v>
      </c>
      <c r="F417" s="43">
        <f ca="1">+VLOOKUP(B417,'DISPONIBILIDAD DIARIA'!A$2:N$9959,10,0)</f>
        <v>-3706.9380345</v>
      </c>
      <c r="G417" s="43"/>
      <c r="H417" s="104"/>
      <c r="I417" s="31" t="s">
        <v>463</v>
      </c>
      <c r="J417" s="110" t="s">
        <v>911</v>
      </c>
      <c r="K417" s="117">
        <v>708.13</v>
      </c>
      <c r="L417" s="20">
        <f t="shared" si="92"/>
        <v>14.162599999999999</v>
      </c>
      <c r="M417" s="20">
        <f>IF(E417="PROVINCIAL",L417*12.5%,0)</f>
        <v>1.7703249999999999</v>
      </c>
      <c r="N417" s="20">
        <f t="shared" si="89"/>
        <v>3.54065E-2</v>
      </c>
      <c r="O417" s="21"/>
      <c r="P417" s="21"/>
      <c r="Q417" s="77">
        <f t="shared" si="90"/>
        <v>15.9683315</v>
      </c>
      <c r="R417" s="78" t="e">
        <f>+VLOOKUP(C417,'DISPONIBILIDAD DIARIA'!S$2:T$27,2,0)</f>
        <v>#N/A</v>
      </c>
      <c r="S417" s="79" t="e">
        <f t="shared" si="106"/>
        <v>#N/A</v>
      </c>
    </row>
    <row r="418" spans="1:19" ht="23.25" customHeight="1">
      <c r="A418" s="41">
        <v>416</v>
      </c>
      <c r="B418" s="41" t="str">
        <f t="shared" si="97"/>
        <v>44483MODELOBANCRECER</v>
      </c>
      <c r="C418" s="42">
        <v>44483</v>
      </c>
      <c r="D418" s="41" t="s">
        <v>151</v>
      </c>
      <c r="E418" s="41" t="s">
        <v>383</v>
      </c>
      <c r="F418" s="43">
        <f ca="1">+VLOOKUP(B418,'DISPONIBILIDAD DIARIA'!A$2:N$9959,10,0)</f>
        <v>-1122</v>
      </c>
      <c r="G418" s="43"/>
      <c r="H418" s="104"/>
      <c r="I418" s="31" t="s">
        <v>151</v>
      </c>
      <c r="J418" s="110" t="s">
        <v>913</v>
      </c>
      <c r="K418" s="117">
        <v>1100</v>
      </c>
      <c r="L418" s="20">
        <f t="shared" si="92"/>
        <v>22</v>
      </c>
      <c r="M418" s="20">
        <f t="shared" si="98"/>
        <v>0</v>
      </c>
      <c r="N418" s="20">
        <f t="shared" si="89"/>
        <v>0</v>
      </c>
      <c r="O418" s="21"/>
      <c r="P418" s="21"/>
      <c r="Q418" s="77">
        <f t="shared" si="90"/>
        <v>22</v>
      </c>
      <c r="R418" s="78" t="e">
        <f>+VLOOKUP(C418,'DISPONIBILIDAD DIARIA'!S$2:T$27,2,0)</f>
        <v>#N/A</v>
      </c>
      <c r="S418" s="79" t="e">
        <f t="shared" si="106"/>
        <v>#N/A</v>
      </c>
    </row>
    <row r="419" spans="1:19" ht="23.25" customHeight="1">
      <c r="A419" s="41">
        <v>417</v>
      </c>
      <c r="B419" s="41" t="str">
        <f t="shared" si="97"/>
        <v>44483EVORABANCRECER</v>
      </c>
      <c r="C419" s="42">
        <v>44483</v>
      </c>
      <c r="D419" s="41" t="s">
        <v>463</v>
      </c>
      <c r="E419" s="41" t="s">
        <v>383</v>
      </c>
      <c r="F419" s="43">
        <f ca="1">+VLOOKUP(B419,'DISPONIBILIDAD DIARIA'!A$2:N$9959,10,0)</f>
        <v>-2448</v>
      </c>
      <c r="G419" s="43"/>
      <c r="H419" s="104" t="s">
        <v>914</v>
      </c>
      <c r="I419" s="31" t="s">
        <v>30</v>
      </c>
      <c r="J419" s="120" t="s">
        <v>126</v>
      </c>
      <c r="K419" s="117">
        <v>2400</v>
      </c>
      <c r="L419" s="20">
        <f t="shared" si="92"/>
        <v>48</v>
      </c>
      <c r="M419" s="20">
        <f t="shared" si="98"/>
        <v>0</v>
      </c>
      <c r="N419" s="20">
        <f t="shared" si="89"/>
        <v>0</v>
      </c>
      <c r="O419" s="21"/>
      <c r="P419" s="21"/>
      <c r="Q419" s="77">
        <f t="shared" si="90"/>
        <v>48</v>
      </c>
      <c r="R419" s="78" t="e">
        <f>+VLOOKUP(C419,'DISPONIBILIDAD DIARIA'!S$2:T$27,2,0)</f>
        <v>#N/A</v>
      </c>
      <c r="S419" s="79" t="e">
        <f t="shared" si="106"/>
        <v>#N/A</v>
      </c>
    </row>
    <row r="420" spans="1:19" ht="23.25" customHeight="1">
      <c r="A420" s="41">
        <v>418</v>
      </c>
      <c r="B420" s="41" t="str">
        <f t="shared" si="97"/>
        <v>44483EXPRESSBANCRECER</v>
      </c>
      <c r="C420" s="42">
        <v>44483</v>
      </c>
      <c r="D420" s="41" t="s">
        <v>31</v>
      </c>
      <c r="E420" s="41" t="s">
        <v>383</v>
      </c>
      <c r="F420" s="43">
        <f ca="1">+VLOOKUP(B420,'DISPONIBILIDAD DIARIA'!A$2:N$9959,10,0)</f>
        <v>-2142</v>
      </c>
      <c r="G420" s="43"/>
      <c r="H420" s="104" t="s">
        <v>914</v>
      </c>
      <c r="I420" s="31" t="s">
        <v>30</v>
      </c>
      <c r="J420" s="120" t="s">
        <v>126</v>
      </c>
      <c r="K420" s="117">
        <v>2100</v>
      </c>
      <c r="L420" s="20">
        <f t="shared" si="92"/>
        <v>42</v>
      </c>
      <c r="M420" s="20">
        <f t="shared" si="98"/>
        <v>0</v>
      </c>
      <c r="N420" s="20">
        <f t="shared" si="89"/>
        <v>0</v>
      </c>
      <c r="O420" s="21"/>
      <c r="P420" s="21"/>
      <c r="Q420" s="77">
        <f t="shared" si="90"/>
        <v>42</v>
      </c>
      <c r="R420" s="78" t="e">
        <f>+VLOOKUP(C420,'DISPONIBILIDAD DIARIA'!S$2:T$27,2,0)</f>
        <v>#N/A</v>
      </c>
      <c r="S420" s="79" t="e">
        <f t="shared" si="106"/>
        <v>#N/A</v>
      </c>
    </row>
    <row r="421" spans="1:19" ht="23.25" customHeight="1">
      <c r="A421" s="41">
        <v>419</v>
      </c>
      <c r="B421" s="41" t="str">
        <f t="shared" si="97"/>
        <v>44483ROMA BANESCO</v>
      </c>
      <c r="C421" s="42">
        <v>44483</v>
      </c>
      <c r="D421" s="41" t="s">
        <v>915</v>
      </c>
      <c r="E421" s="41" t="s">
        <v>4</v>
      </c>
      <c r="F421" s="43" t="e">
        <f>+VLOOKUP(B421,'DISPONIBILIDAD DIARIA'!A$2:N$9959,10,0)</f>
        <v>#N/A</v>
      </c>
      <c r="G421" s="43"/>
      <c r="H421" s="104"/>
      <c r="I421" s="31" t="s">
        <v>32</v>
      </c>
      <c r="J421" s="120" t="s">
        <v>913</v>
      </c>
      <c r="K421" s="117">
        <v>3000</v>
      </c>
      <c r="L421" s="20">
        <f t="shared" si="92"/>
        <v>60</v>
      </c>
      <c r="M421" s="20">
        <f t="shared" si="98"/>
        <v>0</v>
      </c>
      <c r="N421" s="20">
        <f t="shared" si="89"/>
        <v>0</v>
      </c>
      <c r="O421" s="21"/>
      <c r="P421" s="21"/>
      <c r="Q421" s="77">
        <f t="shared" si="90"/>
        <v>60</v>
      </c>
      <c r="R421" s="78" t="e">
        <f>+VLOOKUP(C421,'DISPONIBILIDAD DIARIA'!S$2:T$27,2,0)</f>
        <v>#N/A</v>
      </c>
      <c r="S421" s="79" t="e">
        <f t="shared" si="106"/>
        <v>#N/A</v>
      </c>
    </row>
    <row r="422" spans="1:19" ht="23.25" customHeight="1">
      <c r="A422" s="41">
        <v>420</v>
      </c>
      <c r="B422" s="41" t="str">
        <f t="shared" si="97"/>
        <v>44484EXQUISITESESPROVINCIAL</v>
      </c>
      <c r="C422" s="42">
        <v>44484</v>
      </c>
      <c r="D422" s="41" t="s">
        <v>442</v>
      </c>
      <c r="E422" s="41" t="s">
        <v>33</v>
      </c>
      <c r="F422" s="43" t="e">
        <f>+VLOOKUP(B422,'DISPONIBILIDAD DIARIA'!A$2:N$9959,10,0)</f>
        <v>#N/A</v>
      </c>
      <c r="G422" s="43"/>
      <c r="H422" s="104" t="s">
        <v>916</v>
      </c>
      <c r="I422" s="31" t="s">
        <v>30</v>
      </c>
      <c r="J422" s="120" t="s">
        <v>602</v>
      </c>
      <c r="K422" s="128">
        <v>86.71</v>
      </c>
      <c r="L422" s="20">
        <f t="shared" si="92"/>
        <v>1.7342</v>
      </c>
      <c r="M422" s="20">
        <f t="shared" si="98"/>
        <v>0.216775</v>
      </c>
      <c r="N422" s="20">
        <f t="shared" si="89"/>
        <v>4.3354999999999999E-3</v>
      </c>
      <c r="O422" s="21"/>
      <c r="P422" s="21"/>
      <c r="Q422" s="77">
        <f t="shared" si="90"/>
        <v>1.9553105</v>
      </c>
      <c r="R422" s="78" t="e">
        <f>+VLOOKUP(C422,'DISPONIBILIDAD DIARIA'!S$2:T$27,2,0)</f>
        <v>#N/A</v>
      </c>
      <c r="S422" s="79" t="e">
        <f t="shared" si="106"/>
        <v>#N/A</v>
      </c>
    </row>
    <row r="423" spans="1:19" ht="23.25" customHeight="1">
      <c r="A423" s="41">
        <v>421</v>
      </c>
      <c r="B423" s="41" t="str">
        <f t="shared" si="97"/>
        <v>44484EXQUISITESESPROVINCIAL</v>
      </c>
      <c r="C423" s="42">
        <v>44484</v>
      </c>
      <c r="D423" s="41" t="s">
        <v>442</v>
      </c>
      <c r="E423" s="41" t="s">
        <v>33</v>
      </c>
      <c r="F423" s="43" t="e">
        <f>+VLOOKUP(B423,'DISPONIBILIDAD DIARIA'!A$2:N$9959,10,0)</f>
        <v>#N/A</v>
      </c>
      <c r="G423" s="43"/>
      <c r="H423" s="104" t="s">
        <v>917</v>
      </c>
      <c r="I423" s="31" t="s">
        <v>30</v>
      </c>
      <c r="J423" s="110" t="s">
        <v>598</v>
      </c>
      <c r="K423" s="128">
        <v>147.1</v>
      </c>
      <c r="L423" s="20">
        <f t="shared" si="92"/>
        <v>2.9419999999999997</v>
      </c>
      <c r="M423" s="20">
        <f t="shared" si="98"/>
        <v>0.36774999999999997</v>
      </c>
      <c r="N423" s="20">
        <f t="shared" si="89"/>
        <v>7.3549999999999996E-3</v>
      </c>
      <c r="O423" s="21"/>
      <c r="P423" s="21"/>
      <c r="Q423" s="77">
        <f t="shared" si="90"/>
        <v>3.3171049999999997</v>
      </c>
      <c r="R423" s="78" t="e">
        <f>+VLOOKUP(C423,'DISPONIBILIDAD DIARIA'!S$2:T$27,2,0)</f>
        <v>#N/A</v>
      </c>
      <c r="S423" s="79" t="e">
        <f t="shared" si="106"/>
        <v>#N/A</v>
      </c>
    </row>
    <row r="424" spans="1:19" ht="23.25" customHeight="1">
      <c r="A424" s="41">
        <v>422</v>
      </c>
      <c r="B424" s="41" t="str">
        <f t="shared" si="97"/>
        <v>44484EXQUISITESESPROVINCIAL</v>
      </c>
      <c r="C424" s="42">
        <v>44484</v>
      </c>
      <c r="D424" s="41" t="s">
        <v>442</v>
      </c>
      <c r="E424" s="41" t="s">
        <v>33</v>
      </c>
      <c r="F424" s="43" t="e">
        <f>+VLOOKUP(B424,'DISPONIBILIDAD DIARIA'!A$2:N$9959,10,0)</f>
        <v>#N/A</v>
      </c>
      <c r="G424" s="43"/>
      <c r="H424" s="104" t="s">
        <v>919</v>
      </c>
      <c r="I424" s="31" t="s">
        <v>30</v>
      </c>
      <c r="J424" s="110" t="s">
        <v>918</v>
      </c>
      <c r="K424" s="128">
        <v>393.95</v>
      </c>
      <c r="L424" s="20">
        <f t="shared" ref="L424:L482" si="107">+K424*2%</f>
        <v>7.8789999999999996</v>
      </c>
      <c r="M424" s="20">
        <f t="shared" ref="M424:M482" si="108">IF(E424="PROVINCIAL",L424*12.5%,0)</f>
        <v>0.98487499999999994</v>
      </c>
      <c r="N424" s="20">
        <f t="shared" ref="N424:N482" si="109">+M424*2%</f>
        <v>1.96975E-2</v>
      </c>
      <c r="O424" s="21"/>
      <c r="P424" s="21"/>
      <c r="Q424" s="77">
        <f t="shared" ref="Q424:Q482" si="110">L424+M424+N424</f>
        <v>8.8835724999999996</v>
      </c>
      <c r="R424" s="78" t="e">
        <f>+VLOOKUP(C424,'DISPONIBILIDAD DIARIA'!S$2:T$27,2,0)</f>
        <v>#N/A</v>
      </c>
      <c r="S424" s="79" t="e">
        <f t="shared" ref="S424:S454" si="111">+Q424/R424</f>
        <v>#N/A</v>
      </c>
    </row>
    <row r="425" spans="1:19" ht="23.25" customHeight="1">
      <c r="A425" s="41">
        <v>423</v>
      </c>
      <c r="B425" s="41" t="str">
        <f t="shared" si="97"/>
        <v>44484EXQUISITESESPROVINCIAL</v>
      </c>
      <c r="C425" s="42">
        <v>44484</v>
      </c>
      <c r="D425" s="41" t="s">
        <v>442</v>
      </c>
      <c r="E425" s="41" t="s">
        <v>33</v>
      </c>
      <c r="F425" s="43" t="e">
        <f>+VLOOKUP(B425,'DISPONIBILIDAD DIARIA'!A$2:N$9959,10,0)</f>
        <v>#N/A</v>
      </c>
      <c r="G425" s="43"/>
      <c r="H425" s="104" t="s">
        <v>920</v>
      </c>
      <c r="I425" s="31" t="s">
        <v>30</v>
      </c>
      <c r="J425" s="110" t="s">
        <v>127</v>
      </c>
      <c r="K425" s="128">
        <v>610.36</v>
      </c>
      <c r="L425" s="20">
        <f t="shared" si="107"/>
        <v>12.2072</v>
      </c>
      <c r="M425" s="20">
        <f t="shared" si="108"/>
        <v>1.5259</v>
      </c>
      <c r="N425" s="20">
        <f t="shared" si="109"/>
        <v>3.0518E-2</v>
      </c>
      <c r="O425" s="21"/>
      <c r="P425" s="21"/>
      <c r="Q425" s="77">
        <f t="shared" si="110"/>
        <v>13.763618000000001</v>
      </c>
      <c r="R425" s="78" t="e">
        <f>+VLOOKUP(C425,'DISPONIBILIDAD DIARIA'!S$2:T$27,2,0)</f>
        <v>#N/A</v>
      </c>
      <c r="S425" s="79" t="e">
        <f t="shared" si="111"/>
        <v>#N/A</v>
      </c>
    </row>
    <row r="426" spans="1:19" ht="23.25" customHeight="1">
      <c r="A426" s="41">
        <v>424</v>
      </c>
      <c r="B426" s="41" t="str">
        <f t="shared" si="97"/>
        <v>44484EXQUISITESESPROVINCIAL</v>
      </c>
      <c r="C426" s="42">
        <v>44484</v>
      </c>
      <c r="D426" s="41" t="s">
        <v>442</v>
      </c>
      <c r="E426" s="41" t="s">
        <v>33</v>
      </c>
      <c r="F426" s="43" t="e">
        <f>+VLOOKUP(B426,'DISPONIBILIDAD DIARIA'!A$2:N$9959,10,0)</f>
        <v>#N/A</v>
      </c>
      <c r="G426" s="43"/>
      <c r="H426" s="104" t="s">
        <v>921</v>
      </c>
      <c r="I426" s="31" t="s">
        <v>30</v>
      </c>
      <c r="J426" s="110" t="s">
        <v>489</v>
      </c>
      <c r="K426" s="128">
        <v>119.78</v>
      </c>
      <c r="L426" s="20">
        <f t="shared" si="107"/>
        <v>2.3956</v>
      </c>
      <c r="M426" s="20">
        <f t="shared" si="108"/>
        <v>0.29944999999999999</v>
      </c>
      <c r="N426" s="20">
        <f t="shared" si="109"/>
        <v>5.9890000000000004E-3</v>
      </c>
      <c r="O426" s="21"/>
      <c r="P426" s="21"/>
      <c r="Q426" s="77">
        <f t="shared" si="110"/>
        <v>2.7010390000000002</v>
      </c>
      <c r="R426" s="78" t="e">
        <f>+VLOOKUP(C426,'DISPONIBILIDAD DIARIA'!S$2:T$27,2,0)</f>
        <v>#N/A</v>
      </c>
      <c r="S426" s="79" t="e">
        <f t="shared" si="111"/>
        <v>#N/A</v>
      </c>
    </row>
    <row r="427" spans="1:19" ht="23.25" customHeight="1">
      <c r="A427" s="41">
        <v>425</v>
      </c>
      <c r="B427" s="41" t="str">
        <f t="shared" si="97"/>
        <v>44484EXQUISITESESPROVINCIAL</v>
      </c>
      <c r="C427" s="42">
        <v>44484</v>
      </c>
      <c r="D427" s="41" t="s">
        <v>442</v>
      </c>
      <c r="E427" s="41" t="s">
        <v>33</v>
      </c>
      <c r="F427" s="43" t="e">
        <f>+VLOOKUP(B427,'DISPONIBILIDAD DIARIA'!A$2:N$9959,10,0)</f>
        <v>#N/A</v>
      </c>
      <c r="G427" s="43"/>
      <c r="H427" s="104" t="s">
        <v>922</v>
      </c>
      <c r="I427" s="31" t="s">
        <v>30</v>
      </c>
      <c r="J427" s="108" t="s">
        <v>554</v>
      </c>
      <c r="K427" s="117">
        <v>91.2</v>
      </c>
      <c r="L427" s="20">
        <f t="shared" si="107"/>
        <v>1.8240000000000001</v>
      </c>
      <c r="M427" s="20">
        <f t="shared" si="108"/>
        <v>0.22800000000000001</v>
      </c>
      <c r="N427" s="20">
        <f t="shared" si="109"/>
        <v>4.5600000000000007E-3</v>
      </c>
      <c r="O427" s="21"/>
      <c r="P427" s="21"/>
      <c r="Q427" s="77">
        <f t="shared" si="110"/>
        <v>2.0565600000000002</v>
      </c>
      <c r="R427" s="78" t="e">
        <f>+VLOOKUP(C427,'DISPONIBILIDAD DIARIA'!S$2:T$27,2,0)</f>
        <v>#N/A</v>
      </c>
      <c r="S427" s="79" t="e">
        <f t="shared" si="111"/>
        <v>#N/A</v>
      </c>
    </row>
    <row r="428" spans="1:19" ht="23.25" customHeight="1">
      <c r="A428" s="41">
        <v>426</v>
      </c>
      <c r="B428" s="41" t="str">
        <f t="shared" si="97"/>
        <v>44484MODELOPROVINCIAL</v>
      </c>
      <c r="C428" s="42">
        <v>44484</v>
      </c>
      <c r="D428" s="41" t="s">
        <v>151</v>
      </c>
      <c r="E428" s="41" t="s">
        <v>33</v>
      </c>
      <c r="F428" s="43">
        <f ca="1">+VLOOKUP(B428,'DISPONIBILIDAD DIARIA'!A$2:N$9959,10,0)</f>
        <v>-7141.4585235000004</v>
      </c>
      <c r="G428" s="43"/>
      <c r="H428" s="104"/>
      <c r="I428" s="31" t="s">
        <v>151</v>
      </c>
      <c r="J428" s="120" t="s">
        <v>923</v>
      </c>
      <c r="K428" s="128">
        <v>62.4</v>
      </c>
      <c r="L428" s="20">
        <f t="shared" si="107"/>
        <v>1.248</v>
      </c>
      <c r="M428" s="20">
        <f t="shared" si="108"/>
        <v>0.156</v>
      </c>
      <c r="N428" s="20">
        <f t="shared" si="109"/>
        <v>3.1199999999999999E-3</v>
      </c>
      <c r="O428" s="21"/>
      <c r="P428" s="21"/>
      <c r="Q428" s="77">
        <f t="shared" si="110"/>
        <v>1.4071199999999999</v>
      </c>
      <c r="R428" s="78" t="e">
        <f>+VLOOKUP(C428,'DISPONIBILIDAD DIARIA'!S$2:T$27,2,0)</f>
        <v>#N/A</v>
      </c>
      <c r="S428" s="79" t="e">
        <f t="shared" si="111"/>
        <v>#N/A</v>
      </c>
    </row>
    <row r="429" spans="1:19" ht="23.25" customHeight="1">
      <c r="A429" s="41">
        <v>427</v>
      </c>
      <c r="B429" s="41" t="str">
        <f t="shared" si="97"/>
        <v>44484MODELOPROVINCIAL</v>
      </c>
      <c r="C429" s="42">
        <v>44484</v>
      </c>
      <c r="D429" s="41" t="s">
        <v>151</v>
      </c>
      <c r="E429" s="41" t="s">
        <v>33</v>
      </c>
      <c r="F429" s="43">
        <f ca="1">+VLOOKUP(B429,'DISPONIBILIDAD DIARIA'!A$2:N$9959,10,0)</f>
        <v>-7141.4585235000004</v>
      </c>
      <c r="G429" s="43"/>
      <c r="H429" s="104"/>
      <c r="I429" s="31" t="s">
        <v>151</v>
      </c>
      <c r="J429" s="120" t="s">
        <v>924</v>
      </c>
      <c r="K429" s="128">
        <v>150</v>
      </c>
      <c r="L429" s="20">
        <f t="shared" si="107"/>
        <v>3</v>
      </c>
      <c r="M429" s="20">
        <f t="shared" si="108"/>
        <v>0.375</v>
      </c>
      <c r="N429" s="20">
        <f t="shared" si="109"/>
        <v>7.4999999999999997E-3</v>
      </c>
      <c r="O429" s="21"/>
      <c r="P429" s="21"/>
      <c r="Q429" s="77">
        <f t="shared" si="110"/>
        <v>3.3824999999999998</v>
      </c>
      <c r="R429" s="78" t="e">
        <f>+VLOOKUP(C429,'DISPONIBILIDAD DIARIA'!S$2:T$27,2,0)</f>
        <v>#N/A</v>
      </c>
      <c r="S429" s="79" t="e">
        <f t="shared" si="111"/>
        <v>#N/A</v>
      </c>
    </row>
    <row r="430" spans="1:19" ht="23.25" customHeight="1">
      <c r="A430" s="41">
        <v>428</v>
      </c>
      <c r="B430" s="41" t="str">
        <f t="shared" ref="B430:B442" si="112">CONCATENATE(C430,D430,E430)</f>
        <v>44484MODELOPROVINCIAL</v>
      </c>
      <c r="C430" s="42">
        <v>44484</v>
      </c>
      <c r="D430" s="41" t="s">
        <v>151</v>
      </c>
      <c r="E430" s="41" t="s">
        <v>33</v>
      </c>
      <c r="F430" s="43">
        <f ca="1">+VLOOKUP(B430,'DISPONIBILIDAD DIARIA'!A$2:N$9959,10,0)</f>
        <v>-7141.4585235000004</v>
      </c>
      <c r="G430" s="43"/>
      <c r="H430" s="104"/>
      <c r="I430" s="31" t="s">
        <v>151</v>
      </c>
      <c r="J430" s="120" t="s">
        <v>925</v>
      </c>
      <c r="K430" s="128">
        <v>150</v>
      </c>
      <c r="L430" s="20">
        <f t="shared" si="107"/>
        <v>3</v>
      </c>
      <c r="M430" s="20">
        <f t="shared" si="108"/>
        <v>0.375</v>
      </c>
      <c r="N430" s="20">
        <f t="shared" si="109"/>
        <v>7.4999999999999997E-3</v>
      </c>
      <c r="O430" s="21"/>
      <c r="P430" s="21"/>
      <c r="Q430" s="77">
        <f t="shared" si="110"/>
        <v>3.3824999999999998</v>
      </c>
      <c r="R430" s="78" t="e">
        <f>+VLOOKUP(C430,'DISPONIBILIDAD DIARIA'!S$2:T$27,2,0)</f>
        <v>#N/A</v>
      </c>
      <c r="S430" s="79" t="e">
        <f t="shared" si="111"/>
        <v>#N/A</v>
      </c>
    </row>
    <row r="431" spans="1:19" ht="23.25" customHeight="1">
      <c r="A431" s="41">
        <v>429</v>
      </c>
      <c r="B431" s="41" t="str">
        <f t="shared" si="112"/>
        <v>44484MODELOPROVINCIAL</v>
      </c>
      <c r="C431" s="42">
        <v>44484</v>
      </c>
      <c r="D431" s="41" t="s">
        <v>151</v>
      </c>
      <c r="E431" s="41" t="s">
        <v>33</v>
      </c>
      <c r="F431" s="43">
        <f ca="1">+VLOOKUP(B431,'DISPONIBILIDAD DIARIA'!A$2:N$9959,10,0)</f>
        <v>-7141.4585235000004</v>
      </c>
      <c r="G431" s="43"/>
      <c r="H431" s="104"/>
      <c r="I431" s="31" t="s">
        <v>151</v>
      </c>
      <c r="J431" s="120" t="s">
        <v>926</v>
      </c>
      <c r="K431" s="128">
        <v>21.45</v>
      </c>
      <c r="L431" s="20">
        <f t="shared" si="107"/>
        <v>0.42899999999999999</v>
      </c>
      <c r="M431" s="20">
        <f t="shared" si="108"/>
        <v>5.3624999999999999E-2</v>
      </c>
      <c r="N431" s="20">
        <f t="shared" si="109"/>
        <v>1.0725000000000001E-3</v>
      </c>
      <c r="O431" s="21"/>
      <c r="P431" s="21"/>
      <c r="Q431" s="77">
        <f t="shared" si="110"/>
        <v>0.48369749999999995</v>
      </c>
      <c r="R431" s="78" t="e">
        <f>+VLOOKUP(C431,'DISPONIBILIDAD DIARIA'!S$2:T$27,2,0)</f>
        <v>#N/A</v>
      </c>
      <c r="S431" s="79" t="e">
        <f t="shared" si="111"/>
        <v>#N/A</v>
      </c>
    </row>
    <row r="432" spans="1:19" ht="23.25" customHeight="1">
      <c r="A432" s="41">
        <v>430</v>
      </c>
      <c r="B432" s="41" t="str">
        <f t="shared" si="112"/>
        <v>44484MODELOPROVINCIAL</v>
      </c>
      <c r="C432" s="42">
        <v>44484</v>
      </c>
      <c r="D432" s="41" t="s">
        <v>151</v>
      </c>
      <c r="E432" s="41" t="s">
        <v>33</v>
      </c>
      <c r="F432" s="43">
        <f ca="1">+VLOOKUP(B432,'DISPONIBILIDAD DIARIA'!A$2:N$9959,10,0)</f>
        <v>-7141.4585235000004</v>
      </c>
      <c r="G432" s="43"/>
      <c r="H432" s="104" t="s">
        <v>927</v>
      </c>
      <c r="I432" s="31" t="s">
        <v>151</v>
      </c>
      <c r="J432" s="120" t="s">
        <v>582</v>
      </c>
      <c r="K432" s="128">
        <v>422.07</v>
      </c>
      <c r="L432" s="20">
        <f t="shared" si="107"/>
        <v>8.4413999999999998</v>
      </c>
      <c r="M432" s="20">
        <f t="shared" si="108"/>
        <v>1.055175</v>
      </c>
      <c r="N432" s="20">
        <f t="shared" si="109"/>
        <v>2.1103500000000001E-2</v>
      </c>
      <c r="O432" s="21"/>
      <c r="P432" s="21"/>
      <c r="Q432" s="77">
        <f t="shared" si="110"/>
        <v>9.5176785000000006</v>
      </c>
      <c r="R432" s="78" t="e">
        <f>+VLOOKUP(C432,'DISPONIBILIDAD DIARIA'!S$2:T$27,2,0)</f>
        <v>#N/A</v>
      </c>
      <c r="S432" s="79" t="e">
        <f t="shared" si="111"/>
        <v>#N/A</v>
      </c>
    </row>
    <row r="433" spans="1:19" ht="23.25" customHeight="1">
      <c r="A433" s="41">
        <v>431</v>
      </c>
      <c r="B433" s="41" t="str">
        <f t="shared" si="112"/>
        <v>44484MODELOPROVINCIAL</v>
      </c>
      <c r="C433" s="42">
        <v>44484</v>
      </c>
      <c r="D433" s="41" t="s">
        <v>151</v>
      </c>
      <c r="E433" s="41" t="s">
        <v>33</v>
      </c>
      <c r="F433" s="43">
        <f ca="1">+VLOOKUP(B433,'DISPONIBILIDAD DIARIA'!A$2:N$9959,10,0)</f>
        <v>-7141.4585235000004</v>
      </c>
      <c r="G433" s="43"/>
      <c r="H433" s="104" t="s">
        <v>928</v>
      </c>
      <c r="I433" s="31" t="s">
        <v>151</v>
      </c>
      <c r="J433" s="120" t="s">
        <v>582</v>
      </c>
      <c r="K433" s="128">
        <v>304.13</v>
      </c>
      <c r="L433" s="20">
        <f t="shared" si="107"/>
        <v>6.0826000000000002</v>
      </c>
      <c r="M433" s="20">
        <f t="shared" si="108"/>
        <v>0.76032500000000003</v>
      </c>
      <c r="N433" s="20">
        <f t="shared" si="109"/>
        <v>1.5206500000000001E-2</v>
      </c>
      <c r="O433" s="21"/>
      <c r="P433" s="21"/>
      <c r="Q433" s="77">
        <f t="shared" si="110"/>
        <v>6.8581314999999998</v>
      </c>
      <c r="R433" s="78" t="e">
        <f>+VLOOKUP(C433,'DISPONIBILIDAD DIARIA'!S$2:T$27,2,0)</f>
        <v>#N/A</v>
      </c>
      <c r="S433" s="79" t="e">
        <f t="shared" si="111"/>
        <v>#N/A</v>
      </c>
    </row>
    <row r="434" spans="1:19" ht="23.25" customHeight="1">
      <c r="A434" s="41">
        <v>432</v>
      </c>
      <c r="B434" s="41" t="str">
        <f t="shared" si="112"/>
        <v>44484MODELOPROVINCIAL</v>
      </c>
      <c r="C434" s="42">
        <v>44484</v>
      </c>
      <c r="D434" s="41" t="s">
        <v>151</v>
      </c>
      <c r="E434" s="41" t="s">
        <v>33</v>
      </c>
      <c r="F434" s="43">
        <f ca="1">+VLOOKUP(B434,'DISPONIBILIDAD DIARIA'!A$2:N$9959,10,0)</f>
        <v>-7141.4585235000004</v>
      </c>
      <c r="G434" s="43"/>
      <c r="H434" s="104" t="s">
        <v>929</v>
      </c>
      <c r="I434" s="31" t="s">
        <v>151</v>
      </c>
      <c r="J434" s="110" t="s">
        <v>602</v>
      </c>
      <c r="K434" s="128">
        <v>173.43</v>
      </c>
      <c r="L434" s="20">
        <f t="shared" si="107"/>
        <v>3.4686000000000003</v>
      </c>
      <c r="M434" s="20">
        <f t="shared" si="108"/>
        <v>0.43357500000000004</v>
      </c>
      <c r="N434" s="20">
        <f t="shared" si="109"/>
        <v>8.6715000000000004E-3</v>
      </c>
      <c r="O434" s="21"/>
      <c r="P434" s="21"/>
      <c r="Q434" s="77">
        <f t="shared" si="110"/>
        <v>3.9108465000000008</v>
      </c>
      <c r="R434" s="78" t="e">
        <f>+VLOOKUP(C434,'DISPONIBILIDAD DIARIA'!S$2:T$27,2,0)</f>
        <v>#N/A</v>
      </c>
      <c r="S434" s="79" t="e">
        <f t="shared" si="111"/>
        <v>#N/A</v>
      </c>
    </row>
    <row r="435" spans="1:19" ht="23.25" customHeight="1">
      <c r="A435" s="41">
        <v>433</v>
      </c>
      <c r="B435" s="41" t="str">
        <f t="shared" si="112"/>
        <v>44484MODELOPROVINCIAL</v>
      </c>
      <c r="C435" s="42">
        <v>44484</v>
      </c>
      <c r="D435" s="41" t="s">
        <v>151</v>
      </c>
      <c r="E435" s="41" t="s">
        <v>33</v>
      </c>
      <c r="F435" s="43">
        <f ca="1">+VLOOKUP(B435,'DISPONIBILIDAD DIARIA'!A$2:N$9959,10,0)</f>
        <v>-7141.4585235000004</v>
      </c>
      <c r="G435" s="43"/>
      <c r="H435" s="104" t="s">
        <v>930</v>
      </c>
      <c r="I435" s="31" t="s">
        <v>151</v>
      </c>
      <c r="J435" s="108" t="s">
        <v>602</v>
      </c>
      <c r="K435" s="128">
        <v>1553.88</v>
      </c>
      <c r="L435" s="20">
        <f t="shared" si="107"/>
        <v>31.077600000000004</v>
      </c>
      <c r="M435" s="20">
        <f t="shared" si="108"/>
        <v>3.8847000000000005</v>
      </c>
      <c r="N435" s="20">
        <f t="shared" si="109"/>
        <v>7.7694000000000013E-2</v>
      </c>
      <c r="O435" s="21"/>
      <c r="P435" s="21"/>
      <c r="Q435" s="77">
        <f t="shared" si="110"/>
        <v>35.039994000000007</v>
      </c>
      <c r="R435" s="78" t="e">
        <f>+VLOOKUP(C435,'DISPONIBILIDAD DIARIA'!S$2:T$27,2,0)</f>
        <v>#N/A</v>
      </c>
      <c r="S435" s="79" t="e">
        <f t="shared" si="111"/>
        <v>#N/A</v>
      </c>
    </row>
    <row r="436" spans="1:19" ht="23.25" customHeight="1">
      <c r="A436" s="41">
        <v>434</v>
      </c>
      <c r="B436" s="41" t="str">
        <f t="shared" si="112"/>
        <v>44484MODELOPROVINCIAL</v>
      </c>
      <c r="C436" s="42">
        <v>44484</v>
      </c>
      <c r="D436" s="41" t="s">
        <v>151</v>
      </c>
      <c r="E436" s="41" t="s">
        <v>33</v>
      </c>
      <c r="F436" s="43">
        <f ca="1">+VLOOKUP(B436,'DISPONIBILIDAD DIARIA'!A$2:N$9959,10,0)</f>
        <v>-7141.4585235000004</v>
      </c>
      <c r="G436" s="43"/>
      <c r="H436" s="104" t="s">
        <v>931</v>
      </c>
      <c r="I436" s="31" t="s">
        <v>151</v>
      </c>
      <c r="J436" s="120" t="s">
        <v>524</v>
      </c>
      <c r="K436" s="128">
        <v>61.23</v>
      </c>
      <c r="L436" s="20">
        <f t="shared" si="107"/>
        <v>1.2245999999999999</v>
      </c>
      <c r="M436" s="20">
        <f t="shared" si="108"/>
        <v>0.15307499999999999</v>
      </c>
      <c r="N436" s="20">
        <f t="shared" si="109"/>
        <v>3.0615E-3</v>
      </c>
      <c r="O436" s="21"/>
      <c r="P436" s="21"/>
      <c r="Q436" s="77">
        <f t="shared" si="110"/>
        <v>1.3807365</v>
      </c>
      <c r="R436" s="78" t="e">
        <f>+VLOOKUP(C436,'DISPONIBILIDAD DIARIA'!S$2:T$27,2,0)</f>
        <v>#N/A</v>
      </c>
      <c r="S436" s="79" t="e">
        <f t="shared" si="111"/>
        <v>#N/A</v>
      </c>
    </row>
    <row r="437" spans="1:19" ht="23.25" customHeight="1">
      <c r="A437" s="41">
        <v>435</v>
      </c>
      <c r="B437" s="41" t="str">
        <f t="shared" si="112"/>
        <v>44484MODELOPROVINCIAL</v>
      </c>
      <c r="C437" s="42">
        <v>44484</v>
      </c>
      <c r="D437" s="41" t="s">
        <v>151</v>
      </c>
      <c r="E437" s="41" t="s">
        <v>33</v>
      </c>
      <c r="F437" s="43">
        <f ca="1">+VLOOKUP(B437,'DISPONIBILIDAD DIARIA'!A$2:N$9959,10,0)</f>
        <v>-7141.4585235000004</v>
      </c>
      <c r="G437" s="43"/>
      <c r="H437" s="104" t="s">
        <v>932</v>
      </c>
      <c r="I437" s="31" t="s">
        <v>151</v>
      </c>
      <c r="J437" s="110" t="s">
        <v>598</v>
      </c>
      <c r="K437" s="128">
        <v>298.52</v>
      </c>
      <c r="L437" s="20">
        <f t="shared" si="107"/>
        <v>5.9703999999999997</v>
      </c>
      <c r="M437" s="20">
        <f t="shared" si="108"/>
        <v>0.74629999999999996</v>
      </c>
      <c r="N437" s="20">
        <f t="shared" si="109"/>
        <v>1.4926E-2</v>
      </c>
      <c r="O437" s="21"/>
      <c r="P437" s="21"/>
      <c r="Q437" s="77">
        <f t="shared" si="110"/>
        <v>6.7316259999999994</v>
      </c>
      <c r="R437" s="78" t="e">
        <f>+VLOOKUP(C437,'DISPONIBILIDAD DIARIA'!S$2:T$27,2,0)</f>
        <v>#N/A</v>
      </c>
      <c r="S437" s="79" t="e">
        <f t="shared" si="111"/>
        <v>#N/A</v>
      </c>
    </row>
    <row r="438" spans="1:19" ht="23.25" customHeight="1">
      <c r="A438" s="41">
        <v>436</v>
      </c>
      <c r="B438" s="41" t="str">
        <f t="shared" si="112"/>
        <v>44484MODELOPROVINCIAL</v>
      </c>
      <c r="C438" s="42">
        <v>44484</v>
      </c>
      <c r="D438" s="41" t="s">
        <v>151</v>
      </c>
      <c r="E438" s="41" t="s">
        <v>33</v>
      </c>
      <c r="F438" s="43">
        <f ca="1">+VLOOKUP(B438,'DISPONIBILIDAD DIARIA'!A$2:N$9959,10,0)</f>
        <v>-7141.4585235000004</v>
      </c>
      <c r="G438" s="43"/>
      <c r="H438" s="104" t="s">
        <v>933</v>
      </c>
      <c r="I438" s="31" t="s">
        <v>151</v>
      </c>
      <c r="J438" s="110" t="s">
        <v>918</v>
      </c>
      <c r="K438" s="128">
        <v>393</v>
      </c>
      <c r="L438" s="20">
        <f t="shared" si="107"/>
        <v>7.86</v>
      </c>
      <c r="M438" s="20">
        <f t="shared" si="108"/>
        <v>0.98250000000000004</v>
      </c>
      <c r="N438" s="20">
        <f t="shared" si="109"/>
        <v>1.9650000000000001E-2</v>
      </c>
      <c r="O438" s="21"/>
      <c r="P438" s="21"/>
      <c r="Q438" s="77">
        <f t="shared" si="110"/>
        <v>8.8621500000000015</v>
      </c>
      <c r="R438" s="78" t="e">
        <f>+VLOOKUP(C438,'DISPONIBILIDAD DIARIA'!S$2:T$27,2,0)</f>
        <v>#N/A</v>
      </c>
      <c r="S438" s="79" t="e">
        <f t="shared" si="111"/>
        <v>#N/A</v>
      </c>
    </row>
    <row r="439" spans="1:19" ht="23.25" customHeight="1">
      <c r="A439" s="41">
        <v>437</v>
      </c>
      <c r="B439" s="41" t="str">
        <f t="shared" si="112"/>
        <v>44484MODELOPROVINCIAL</v>
      </c>
      <c r="C439" s="42">
        <v>44484</v>
      </c>
      <c r="D439" s="41" t="s">
        <v>151</v>
      </c>
      <c r="E439" s="41" t="s">
        <v>33</v>
      </c>
      <c r="F439" s="43">
        <f ca="1">+VLOOKUP(B439,'DISPONIBILIDAD DIARIA'!A$2:N$9959,10,0)</f>
        <v>-7141.4585235000004</v>
      </c>
      <c r="G439" s="43"/>
      <c r="H439" s="104"/>
      <c r="I439" s="31" t="s">
        <v>151</v>
      </c>
      <c r="J439" s="120" t="s">
        <v>88</v>
      </c>
      <c r="K439" s="128">
        <v>400</v>
      </c>
      <c r="L439" s="20">
        <f t="shared" si="107"/>
        <v>8</v>
      </c>
      <c r="M439" s="20">
        <f t="shared" si="108"/>
        <v>1</v>
      </c>
      <c r="N439" s="20">
        <f t="shared" si="109"/>
        <v>0.02</v>
      </c>
      <c r="O439" s="21"/>
      <c r="P439" s="21"/>
      <c r="Q439" s="77">
        <f t="shared" si="110"/>
        <v>9.02</v>
      </c>
      <c r="R439" s="78" t="e">
        <f>+VLOOKUP(C439,'DISPONIBILIDAD DIARIA'!S$2:T$27,2,0)</f>
        <v>#N/A</v>
      </c>
      <c r="S439" s="79" t="e">
        <f t="shared" si="111"/>
        <v>#N/A</v>
      </c>
    </row>
    <row r="440" spans="1:19" ht="23.25" customHeight="1">
      <c r="A440" s="41">
        <v>438</v>
      </c>
      <c r="B440" s="41" t="str">
        <f t="shared" si="112"/>
        <v>44484MODELOPROVINCIAL</v>
      </c>
      <c r="C440" s="42">
        <v>44484</v>
      </c>
      <c r="D440" s="41" t="s">
        <v>151</v>
      </c>
      <c r="E440" s="41" t="s">
        <v>33</v>
      </c>
      <c r="F440" s="43">
        <f ca="1">+VLOOKUP(B440,'DISPONIBILIDAD DIARIA'!A$2:N$9959,10,0)</f>
        <v>-7141.4585235000004</v>
      </c>
      <c r="G440" s="43"/>
      <c r="H440" s="104"/>
      <c r="I440" s="31" t="s">
        <v>618</v>
      </c>
      <c r="J440" s="120" t="s">
        <v>934</v>
      </c>
      <c r="K440" s="128">
        <v>174.35</v>
      </c>
      <c r="L440" s="20">
        <f t="shared" si="107"/>
        <v>3.4870000000000001</v>
      </c>
      <c r="M440" s="20">
        <f t="shared" si="108"/>
        <v>0.43587500000000001</v>
      </c>
      <c r="N440" s="20">
        <f t="shared" si="109"/>
        <v>8.7175000000000013E-3</v>
      </c>
      <c r="O440" s="21"/>
      <c r="P440" s="21"/>
      <c r="Q440" s="77">
        <f t="shared" si="110"/>
        <v>3.9315925000000003</v>
      </c>
      <c r="R440" s="78" t="e">
        <f>+VLOOKUP(C440,'DISPONIBILIDAD DIARIA'!S$2:T$27,2,0)</f>
        <v>#N/A</v>
      </c>
      <c r="S440" s="79" t="e">
        <f t="shared" si="111"/>
        <v>#N/A</v>
      </c>
    </row>
    <row r="441" spans="1:19" ht="23.25" customHeight="1">
      <c r="A441" s="41">
        <v>439</v>
      </c>
      <c r="B441" s="41" t="str">
        <f t="shared" si="112"/>
        <v>44484MODELOPROVINCIAL</v>
      </c>
      <c r="C441" s="42">
        <v>44484</v>
      </c>
      <c r="D441" s="41" t="s">
        <v>151</v>
      </c>
      <c r="E441" s="41" t="s">
        <v>33</v>
      </c>
      <c r="F441" s="43">
        <f ca="1">+VLOOKUP(B441,'DISPONIBILIDAD DIARIA'!A$2:N$9959,10,0)</f>
        <v>-7141.4585235000004</v>
      </c>
      <c r="G441" s="43"/>
      <c r="H441" s="104" t="s">
        <v>935</v>
      </c>
      <c r="I441" s="31" t="s">
        <v>31</v>
      </c>
      <c r="J441" s="110" t="s">
        <v>877</v>
      </c>
      <c r="K441" s="128">
        <v>1150.7</v>
      </c>
      <c r="L441" s="20">
        <f t="shared" si="107"/>
        <v>23.014000000000003</v>
      </c>
      <c r="M441" s="20">
        <f t="shared" si="108"/>
        <v>2.8767500000000004</v>
      </c>
      <c r="N441" s="20">
        <f t="shared" si="109"/>
        <v>5.753500000000001E-2</v>
      </c>
      <c r="O441" s="21"/>
      <c r="P441" s="21"/>
      <c r="Q441" s="77">
        <f t="shared" si="110"/>
        <v>25.948285000000006</v>
      </c>
      <c r="R441" s="78" t="e">
        <f>+VLOOKUP(C441,'DISPONIBILIDAD DIARIA'!S$2:T$27,2,0)</f>
        <v>#N/A</v>
      </c>
      <c r="S441" s="79" t="e">
        <f t="shared" si="111"/>
        <v>#N/A</v>
      </c>
    </row>
    <row r="442" spans="1:19" ht="23.25" customHeight="1">
      <c r="A442" s="41">
        <v>440</v>
      </c>
      <c r="B442" s="41" t="str">
        <f t="shared" si="112"/>
        <v>44484MODELOPROVINCIAL</v>
      </c>
      <c r="C442" s="42">
        <v>44484</v>
      </c>
      <c r="D442" s="41" t="s">
        <v>151</v>
      </c>
      <c r="E442" s="41" t="s">
        <v>33</v>
      </c>
      <c r="F442" s="43">
        <f ca="1">+VLOOKUP(B442,'DISPONIBILIDAD DIARIA'!A$2:N$9959,10,0)</f>
        <v>-7141.4585235000004</v>
      </c>
      <c r="G442" s="43"/>
      <c r="H442" s="31" t="s">
        <v>936</v>
      </c>
      <c r="I442" s="31" t="s">
        <v>31</v>
      </c>
      <c r="J442" s="111" t="s">
        <v>877</v>
      </c>
      <c r="K442" s="128">
        <v>979.44</v>
      </c>
      <c r="L442" s="20">
        <f t="shared" si="107"/>
        <v>19.588800000000003</v>
      </c>
      <c r="M442" s="20">
        <f t="shared" si="108"/>
        <v>2.4486000000000003</v>
      </c>
      <c r="N442" s="20">
        <f t="shared" si="109"/>
        <v>4.8972000000000009E-2</v>
      </c>
      <c r="O442" s="21"/>
      <c r="P442" s="21"/>
      <c r="Q442" s="77">
        <f t="shared" si="110"/>
        <v>22.086372000000001</v>
      </c>
      <c r="R442" s="78" t="e">
        <f>+VLOOKUP(C442,'DISPONIBILIDAD DIARIA'!S$2:T$27,2,0)</f>
        <v>#N/A</v>
      </c>
      <c r="S442" s="79" t="e">
        <f t="shared" si="111"/>
        <v>#N/A</v>
      </c>
    </row>
    <row r="443" spans="1:19" ht="23.25" customHeight="1">
      <c r="A443" s="41">
        <v>441</v>
      </c>
      <c r="B443" s="41" t="str">
        <f t="shared" ref="B443:B482" si="113">CONCATENATE(C443,D443,E443)</f>
        <v>44484MODELOPROVINCIAL</v>
      </c>
      <c r="C443" s="42">
        <v>44484</v>
      </c>
      <c r="D443" s="41" t="s">
        <v>151</v>
      </c>
      <c r="E443" s="41" t="s">
        <v>33</v>
      </c>
      <c r="F443" s="43">
        <f ca="1">+VLOOKUP(B443,'DISPONIBILIDAD DIARIA'!A$2:N$9959,10,0)</f>
        <v>-7141.4585235000004</v>
      </c>
      <c r="G443" s="43"/>
      <c r="H443" s="31"/>
      <c r="I443" s="31" t="s">
        <v>31</v>
      </c>
      <c r="J443" s="111" t="s">
        <v>937</v>
      </c>
      <c r="K443" s="117">
        <v>21.29</v>
      </c>
      <c r="L443" s="20">
        <f t="shared" si="107"/>
        <v>0.42580000000000001</v>
      </c>
      <c r="M443" s="20">
        <f t="shared" si="108"/>
        <v>5.3225000000000001E-2</v>
      </c>
      <c r="N443" s="20">
        <f t="shared" si="109"/>
        <v>1.0645000000000001E-3</v>
      </c>
      <c r="O443" s="21"/>
      <c r="P443" s="21"/>
      <c r="Q443" s="77">
        <f t="shared" si="110"/>
        <v>0.48008950000000006</v>
      </c>
      <c r="R443" s="78" t="e">
        <f>+VLOOKUP(C443,'DISPONIBILIDAD DIARIA'!S$2:T$27,2,0)</f>
        <v>#N/A</v>
      </c>
      <c r="S443" s="79" t="e">
        <f t="shared" si="111"/>
        <v>#N/A</v>
      </c>
    </row>
    <row r="444" spans="1:19" ht="23.25" customHeight="1">
      <c r="A444" s="41">
        <v>442</v>
      </c>
      <c r="B444" s="41" t="str">
        <f t="shared" si="113"/>
        <v>44484EXPRESSPROVINCIAL</v>
      </c>
      <c r="C444" s="42">
        <v>44484</v>
      </c>
      <c r="D444" s="41" t="s">
        <v>31</v>
      </c>
      <c r="E444" s="41" t="s">
        <v>33</v>
      </c>
      <c r="F444" s="43">
        <f ca="1">+VLOOKUP(B444,'DISPONIBILIDAD DIARIA'!A$2:N$9959,10,0)</f>
        <v>-11559.937975500001</v>
      </c>
      <c r="G444" s="43"/>
      <c r="H444" s="31"/>
      <c r="I444" s="31" t="s">
        <v>31</v>
      </c>
      <c r="J444" s="110" t="s">
        <v>938</v>
      </c>
      <c r="K444" s="117">
        <v>3.73</v>
      </c>
      <c r="L444" s="20">
        <f t="shared" si="107"/>
        <v>7.46E-2</v>
      </c>
      <c r="M444" s="20">
        <f t="shared" si="108"/>
        <v>9.325E-3</v>
      </c>
      <c r="N444" s="20">
        <f t="shared" si="109"/>
        <v>1.8650000000000001E-4</v>
      </c>
      <c r="O444" s="21"/>
      <c r="P444" s="21"/>
      <c r="Q444" s="77">
        <f t="shared" si="110"/>
        <v>8.4111500000000006E-2</v>
      </c>
      <c r="R444" s="78" t="e">
        <f>+VLOOKUP(C444,'DISPONIBILIDAD DIARIA'!S$2:T$27,2,0)</f>
        <v>#N/A</v>
      </c>
      <c r="S444" s="79" t="e">
        <f t="shared" si="111"/>
        <v>#N/A</v>
      </c>
    </row>
    <row r="445" spans="1:19" ht="23.25" customHeight="1">
      <c r="A445" s="41">
        <v>443</v>
      </c>
      <c r="B445" s="41" t="str">
        <f t="shared" ref="B445" si="114">CONCATENATE(C445,D445,E445)</f>
        <v>44484EXPRESSPROVINCIAL</v>
      </c>
      <c r="C445" s="42">
        <v>44484</v>
      </c>
      <c r="D445" s="41" t="s">
        <v>31</v>
      </c>
      <c r="E445" s="41" t="s">
        <v>33</v>
      </c>
      <c r="F445" s="43">
        <f ca="1">+VLOOKUP(B445,'DISPONIBILIDAD DIARIA'!A$2:N$9959,10,0)</f>
        <v>-11559.937975500001</v>
      </c>
      <c r="G445" s="43"/>
      <c r="H445" s="31" t="s">
        <v>939</v>
      </c>
      <c r="I445" s="31" t="s">
        <v>31</v>
      </c>
      <c r="J445" s="111" t="s">
        <v>428</v>
      </c>
      <c r="K445" s="117">
        <v>5.17</v>
      </c>
      <c r="L445" s="20">
        <f t="shared" ref="L445" si="115">+K445*2%</f>
        <v>0.10340000000000001</v>
      </c>
      <c r="M445" s="20">
        <f t="shared" ref="M445" si="116">IF(E445="PROVINCIAL",L445*12.5%,0)</f>
        <v>1.2925000000000001E-2</v>
      </c>
      <c r="N445" s="20">
        <f t="shared" ref="N445" si="117">+M445*2%</f>
        <v>2.5849999999999999E-4</v>
      </c>
      <c r="O445" s="21"/>
      <c r="P445" s="21"/>
      <c r="Q445" s="77">
        <f t="shared" ref="Q445" si="118">L445+M445+N445</f>
        <v>0.11658350000000001</v>
      </c>
      <c r="R445" s="78" t="e">
        <f>+VLOOKUP(C445,'DISPONIBILIDAD DIARIA'!S$2:T$27,2,0)</f>
        <v>#N/A</v>
      </c>
      <c r="S445" s="79" t="e">
        <f t="shared" ref="S445" si="119">+Q445/R445</f>
        <v>#N/A</v>
      </c>
    </row>
    <row r="446" spans="1:19" ht="23.25" customHeight="1">
      <c r="A446" s="41">
        <v>444</v>
      </c>
      <c r="B446" s="41" t="str">
        <f t="shared" si="113"/>
        <v>44484EXPRESSPROVINCIAL</v>
      </c>
      <c r="C446" s="42">
        <v>44484</v>
      </c>
      <c r="D446" s="41" t="s">
        <v>31</v>
      </c>
      <c r="E446" s="41" t="s">
        <v>33</v>
      </c>
      <c r="F446" s="43">
        <f ca="1">+VLOOKUP(B446,'DISPONIBILIDAD DIARIA'!A$2:N$9959,10,0)</f>
        <v>-11559.937975500001</v>
      </c>
      <c r="G446" s="43"/>
      <c r="H446" s="31"/>
      <c r="I446" s="31" t="s">
        <v>31</v>
      </c>
      <c r="J446" s="111" t="s">
        <v>940</v>
      </c>
      <c r="K446" s="117">
        <v>17.98</v>
      </c>
      <c r="L446" s="20">
        <f t="shared" si="107"/>
        <v>0.35960000000000003</v>
      </c>
      <c r="M446" s="20">
        <f t="shared" si="108"/>
        <v>4.4950000000000004E-2</v>
      </c>
      <c r="N446" s="20">
        <f t="shared" si="109"/>
        <v>8.9900000000000006E-4</v>
      </c>
      <c r="O446" s="21"/>
      <c r="P446" s="21"/>
      <c r="Q446" s="77">
        <f t="shared" si="110"/>
        <v>0.405449</v>
      </c>
      <c r="R446" s="78" t="e">
        <f>+VLOOKUP(C446,'DISPONIBILIDAD DIARIA'!S$2:T$27,2,0)</f>
        <v>#N/A</v>
      </c>
      <c r="S446" s="79" t="e">
        <f t="shared" si="111"/>
        <v>#N/A</v>
      </c>
    </row>
    <row r="447" spans="1:19" ht="23.25" customHeight="1">
      <c r="A447" s="41">
        <v>445</v>
      </c>
      <c r="B447" s="41" t="str">
        <f t="shared" si="113"/>
        <v>44484EXPRESSPROVINCIAL</v>
      </c>
      <c r="C447" s="42">
        <v>44484</v>
      </c>
      <c r="D447" s="41" t="s">
        <v>31</v>
      </c>
      <c r="E447" s="41" t="s">
        <v>33</v>
      </c>
      <c r="F447" s="43">
        <f ca="1">+VLOOKUP(B447,'DISPONIBILIDAD DIARIA'!A$2:N$9959,10,0)</f>
        <v>-11559.937975500001</v>
      </c>
      <c r="G447" s="43"/>
      <c r="H447" s="31"/>
      <c r="I447" s="31" t="s">
        <v>31</v>
      </c>
      <c r="J447" s="110" t="s">
        <v>941</v>
      </c>
      <c r="K447" s="117">
        <v>2.52</v>
      </c>
      <c r="L447" s="20">
        <f t="shared" si="107"/>
        <v>5.04E-2</v>
      </c>
      <c r="M447" s="20">
        <f t="shared" si="108"/>
        <v>6.3E-3</v>
      </c>
      <c r="N447" s="20">
        <f t="shared" si="109"/>
        <v>1.26E-4</v>
      </c>
      <c r="O447" s="21"/>
      <c r="P447" s="21"/>
      <c r="Q447" s="77">
        <f t="shared" si="110"/>
        <v>5.6826000000000002E-2</v>
      </c>
      <c r="R447" s="78" t="e">
        <f>+VLOOKUP(C447,'DISPONIBILIDAD DIARIA'!S$2:T$27,2,0)</f>
        <v>#N/A</v>
      </c>
      <c r="S447" s="79" t="e">
        <f t="shared" si="111"/>
        <v>#N/A</v>
      </c>
    </row>
    <row r="448" spans="1:19" ht="23.25" customHeight="1">
      <c r="A448" s="41">
        <v>446</v>
      </c>
      <c r="B448" s="41" t="str">
        <f t="shared" si="113"/>
        <v>44484EXPRESSPROVINCIAL</v>
      </c>
      <c r="C448" s="42">
        <v>44484</v>
      </c>
      <c r="D448" s="41" t="s">
        <v>31</v>
      </c>
      <c r="E448" s="41" t="s">
        <v>33</v>
      </c>
      <c r="F448" s="43">
        <f ca="1">+VLOOKUP(B448,'DISPONIBILIDAD DIARIA'!A$2:N$9959,10,0)</f>
        <v>-11559.937975500001</v>
      </c>
      <c r="G448" s="43"/>
      <c r="H448" s="31"/>
      <c r="I448" s="31" t="s">
        <v>31</v>
      </c>
      <c r="J448" s="108" t="s">
        <v>942</v>
      </c>
      <c r="K448" s="117">
        <v>42.25</v>
      </c>
      <c r="L448" s="20">
        <f t="shared" si="107"/>
        <v>0.84499999999999997</v>
      </c>
      <c r="M448" s="20">
        <f t="shared" si="108"/>
        <v>0.105625</v>
      </c>
      <c r="N448" s="20">
        <f t="shared" si="109"/>
        <v>2.1124999999999998E-3</v>
      </c>
      <c r="O448" s="21"/>
      <c r="P448" s="21"/>
      <c r="Q448" s="77">
        <f t="shared" si="110"/>
        <v>0.9527374999999999</v>
      </c>
      <c r="R448" s="78" t="e">
        <f>+VLOOKUP(C448,'DISPONIBILIDAD DIARIA'!S$2:T$27,2,0)</f>
        <v>#N/A</v>
      </c>
      <c r="S448" s="79" t="e">
        <f t="shared" si="111"/>
        <v>#N/A</v>
      </c>
    </row>
    <row r="449" spans="1:19" ht="23.25" customHeight="1">
      <c r="A449" s="41">
        <v>447</v>
      </c>
      <c r="B449" s="41" t="str">
        <f t="shared" si="113"/>
        <v>44484EXPRESSPROVINCIAL</v>
      </c>
      <c r="C449" s="42">
        <v>44484</v>
      </c>
      <c r="D449" s="41" t="s">
        <v>31</v>
      </c>
      <c r="E449" s="41" t="s">
        <v>33</v>
      </c>
      <c r="F449" s="43">
        <f ca="1">+VLOOKUP(B449,'DISPONIBILIDAD DIARIA'!A$2:N$9959,10,0)</f>
        <v>-11559.937975500001</v>
      </c>
      <c r="G449" s="43"/>
      <c r="H449" s="31" t="s">
        <v>943</v>
      </c>
      <c r="I449" s="31" t="s">
        <v>912</v>
      </c>
      <c r="J449" s="111" t="s">
        <v>45</v>
      </c>
      <c r="K449" s="117">
        <v>262.08</v>
      </c>
      <c r="L449" s="20">
        <f t="shared" si="107"/>
        <v>5.2416</v>
      </c>
      <c r="M449" s="20">
        <f t="shared" si="108"/>
        <v>0.6552</v>
      </c>
      <c r="N449" s="20">
        <f t="shared" si="109"/>
        <v>1.3104000000000001E-2</v>
      </c>
      <c r="O449" s="21"/>
      <c r="P449" s="21"/>
      <c r="Q449" s="77">
        <f t="shared" si="110"/>
        <v>5.909904</v>
      </c>
      <c r="R449" s="78" t="e">
        <f>+VLOOKUP(C449,'DISPONIBILIDAD DIARIA'!S$2:T$27,2,0)</f>
        <v>#N/A</v>
      </c>
      <c r="S449" s="79" t="e">
        <f t="shared" si="111"/>
        <v>#N/A</v>
      </c>
    </row>
    <row r="450" spans="1:19" ht="23.25" customHeight="1">
      <c r="A450" s="41">
        <v>448</v>
      </c>
      <c r="B450" s="41" t="str">
        <f t="shared" si="113"/>
        <v>44484EXPRESSPROVINCIAL</v>
      </c>
      <c r="C450" s="42">
        <v>44484</v>
      </c>
      <c r="D450" s="41" t="s">
        <v>31</v>
      </c>
      <c r="E450" s="41" t="s">
        <v>33</v>
      </c>
      <c r="F450" s="43">
        <f ca="1">+VLOOKUP(B450,'DISPONIBILIDAD DIARIA'!A$2:N$9959,10,0)</f>
        <v>-11559.937975500001</v>
      </c>
      <c r="G450" s="43"/>
      <c r="H450" s="31" t="s">
        <v>944</v>
      </c>
      <c r="I450" s="31" t="s">
        <v>31</v>
      </c>
      <c r="J450" s="111" t="s">
        <v>45</v>
      </c>
      <c r="K450" s="117">
        <v>561.6</v>
      </c>
      <c r="L450" s="20">
        <f t="shared" si="107"/>
        <v>11.232000000000001</v>
      </c>
      <c r="M450" s="20">
        <f t="shared" si="108"/>
        <v>1.4040000000000001</v>
      </c>
      <c r="N450" s="20">
        <f t="shared" si="109"/>
        <v>2.8080000000000004E-2</v>
      </c>
      <c r="O450" s="21"/>
      <c r="P450" s="21"/>
      <c r="Q450" s="77">
        <f t="shared" si="110"/>
        <v>12.66408</v>
      </c>
      <c r="R450" s="78" t="e">
        <f>+VLOOKUP(C450,'DISPONIBILIDAD DIARIA'!S$2:T$27,2,0)</f>
        <v>#N/A</v>
      </c>
      <c r="S450" s="79" t="e">
        <f t="shared" si="111"/>
        <v>#N/A</v>
      </c>
    </row>
    <row r="451" spans="1:19" ht="23.25" customHeight="1">
      <c r="A451" s="41">
        <v>449</v>
      </c>
      <c r="B451" s="41" t="str">
        <f t="shared" si="113"/>
        <v>44484EXPRESSPROVINCIAL</v>
      </c>
      <c r="C451" s="42">
        <v>44484</v>
      </c>
      <c r="D451" s="41" t="s">
        <v>31</v>
      </c>
      <c r="E451" s="41" t="s">
        <v>33</v>
      </c>
      <c r="F451" s="43">
        <f ca="1">+VLOOKUP(B451,'DISPONIBILIDAD DIARIA'!A$2:N$9959,10,0)</f>
        <v>-11559.937975500001</v>
      </c>
      <c r="G451" s="43"/>
      <c r="H451" s="31" t="s">
        <v>945</v>
      </c>
      <c r="I451" s="31" t="s">
        <v>912</v>
      </c>
      <c r="J451" s="111" t="s">
        <v>45</v>
      </c>
      <c r="K451" s="117">
        <v>200.43</v>
      </c>
      <c r="L451" s="20">
        <f t="shared" si="107"/>
        <v>4.0086000000000004</v>
      </c>
      <c r="M451" s="20">
        <f t="shared" si="108"/>
        <v>0.50107500000000005</v>
      </c>
      <c r="N451" s="20">
        <f t="shared" si="109"/>
        <v>1.0021500000000001E-2</v>
      </c>
      <c r="O451" s="21"/>
      <c r="P451" s="21"/>
      <c r="Q451" s="77">
        <f t="shared" si="110"/>
        <v>4.5196965000000002</v>
      </c>
      <c r="R451" s="78" t="e">
        <f>+VLOOKUP(C451,'DISPONIBILIDAD DIARIA'!S$2:T$27,2,0)</f>
        <v>#N/A</v>
      </c>
      <c r="S451" s="79" t="e">
        <f t="shared" si="111"/>
        <v>#N/A</v>
      </c>
    </row>
    <row r="452" spans="1:19" ht="23.25" customHeight="1">
      <c r="A452" s="41">
        <v>450</v>
      </c>
      <c r="B452" s="41" t="str">
        <f t="shared" si="113"/>
        <v>44484EXPRESSPROVINCIAL</v>
      </c>
      <c r="C452" s="42">
        <v>44484</v>
      </c>
      <c r="D452" s="41" t="s">
        <v>31</v>
      </c>
      <c r="E452" s="41" t="s">
        <v>33</v>
      </c>
      <c r="F452" s="43">
        <f ca="1">+VLOOKUP(B452,'DISPONIBILIDAD DIARIA'!A$2:N$9959,10,0)</f>
        <v>-11559.937975500001</v>
      </c>
      <c r="G452" s="43"/>
      <c r="H452" s="31" t="s">
        <v>946</v>
      </c>
      <c r="I452" s="31" t="s">
        <v>31</v>
      </c>
      <c r="J452" s="111" t="s">
        <v>524</v>
      </c>
      <c r="K452" s="117">
        <v>441.42</v>
      </c>
      <c r="L452" s="20">
        <f t="shared" si="107"/>
        <v>8.8284000000000002</v>
      </c>
      <c r="M452" s="20">
        <f t="shared" si="108"/>
        <v>1.10355</v>
      </c>
      <c r="N452" s="20">
        <f t="shared" si="109"/>
        <v>2.2071E-2</v>
      </c>
      <c r="O452" s="21"/>
      <c r="P452" s="21"/>
      <c r="Q452" s="77">
        <f t="shared" si="110"/>
        <v>9.9540210000000009</v>
      </c>
      <c r="R452" s="78" t="e">
        <f>+VLOOKUP(C452,'DISPONIBILIDAD DIARIA'!S$2:T$27,2,0)</f>
        <v>#N/A</v>
      </c>
      <c r="S452" s="79" t="e">
        <f t="shared" si="111"/>
        <v>#N/A</v>
      </c>
    </row>
    <row r="453" spans="1:19" ht="23.25" customHeight="1">
      <c r="A453" s="41">
        <v>451</v>
      </c>
      <c r="B453" s="41" t="str">
        <f t="shared" si="113"/>
        <v>44484EXPRESSPROVINCIAL</v>
      </c>
      <c r="C453" s="42">
        <v>44484</v>
      </c>
      <c r="D453" s="41" t="s">
        <v>31</v>
      </c>
      <c r="E453" s="41" t="s">
        <v>33</v>
      </c>
      <c r="F453" s="43">
        <f ca="1">+VLOOKUP(B453,'DISPONIBILIDAD DIARIA'!A$2:N$9959,10,0)</f>
        <v>-11559.937975500001</v>
      </c>
      <c r="G453" s="43"/>
      <c r="H453" s="31" t="s">
        <v>947</v>
      </c>
      <c r="I453" s="31" t="s">
        <v>31</v>
      </c>
      <c r="J453" s="111" t="s">
        <v>524</v>
      </c>
      <c r="K453" s="117">
        <v>311.8</v>
      </c>
      <c r="L453" s="20">
        <f t="shared" si="107"/>
        <v>6.2360000000000007</v>
      </c>
      <c r="M453" s="20">
        <f t="shared" si="108"/>
        <v>0.77950000000000008</v>
      </c>
      <c r="N453" s="20">
        <f t="shared" si="109"/>
        <v>1.5590000000000001E-2</v>
      </c>
      <c r="O453" s="21"/>
      <c r="P453" s="21"/>
      <c r="Q453" s="77">
        <f t="shared" si="110"/>
        <v>7.0310900000000016</v>
      </c>
      <c r="R453" s="78" t="e">
        <f>+VLOOKUP(C453,'DISPONIBILIDAD DIARIA'!S$2:T$27,2,0)</f>
        <v>#N/A</v>
      </c>
      <c r="S453" s="79" t="e">
        <f t="shared" si="111"/>
        <v>#N/A</v>
      </c>
    </row>
    <row r="454" spans="1:19" ht="23.25" customHeight="1">
      <c r="A454" s="41">
        <v>452</v>
      </c>
      <c r="B454" s="41" t="str">
        <f t="shared" si="113"/>
        <v>44484EXPRESSPROVINCIAL</v>
      </c>
      <c r="C454" s="42">
        <v>44484</v>
      </c>
      <c r="D454" s="41" t="s">
        <v>31</v>
      </c>
      <c r="E454" s="41" t="s">
        <v>33</v>
      </c>
      <c r="F454" s="43">
        <f ca="1">+VLOOKUP(B454,'DISPONIBILIDAD DIARIA'!A$2:N$9959,10,0)</f>
        <v>-11559.937975500001</v>
      </c>
      <c r="G454" s="43"/>
      <c r="H454" s="31" t="s">
        <v>948</v>
      </c>
      <c r="I454" s="31" t="s">
        <v>30</v>
      </c>
      <c r="J454" s="111" t="s">
        <v>602</v>
      </c>
      <c r="K454" s="117">
        <v>1158.7</v>
      </c>
      <c r="L454" s="20">
        <f t="shared" si="107"/>
        <v>23.174000000000003</v>
      </c>
      <c r="M454" s="20">
        <f t="shared" si="108"/>
        <v>2.8967500000000004</v>
      </c>
      <c r="N454" s="20">
        <f t="shared" si="109"/>
        <v>5.7935000000000007E-2</v>
      </c>
      <c r="O454" s="21"/>
      <c r="P454" s="21"/>
      <c r="Q454" s="77">
        <f t="shared" si="110"/>
        <v>26.128685000000004</v>
      </c>
      <c r="R454" s="78" t="e">
        <f>+VLOOKUP(C454,'DISPONIBILIDAD DIARIA'!S$2:T$27,2,0)</f>
        <v>#N/A</v>
      </c>
      <c r="S454" s="79" t="e">
        <f t="shared" si="111"/>
        <v>#N/A</v>
      </c>
    </row>
    <row r="455" spans="1:19" ht="23.25" customHeight="1">
      <c r="A455" s="41">
        <v>453</v>
      </c>
      <c r="B455" s="41" t="str">
        <f t="shared" si="113"/>
        <v>44484EXPRESSPROVINCIAL</v>
      </c>
      <c r="C455" s="42">
        <v>44484</v>
      </c>
      <c r="D455" s="41" t="s">
        <v>31</v>
      </c>
      <c r="E455" s="41" t="s">
        <v>33</v>
      </c>
      <c r="F455" s="43">
        <f ca="1">+VLOOKUP(B455,'DISPONIBILIDAD DIARIA'!A$2:N$9959,10,0)</f>
        <v>-11559.937975500001</v>
      </c>
      <c r="G455" s="43"/>
      <c r="H455" s="31" t="s">
        <v>950</v>
      </c>
      <c r="I455" s="31" t="s">
        <v>31</v>
      </c>
      <c r="J455" s="111" t="s">
        <v>949</v>
      </c>
      <c r="K455" s="117">
        <v>866.94</v>
      </c>
      <c r="L455" s="20">
        <f t="shared" si="107"/>
        <v>17.338800000000003</v>
      </c>
      <c r="M455" s="20">
        <f t="shared" si="108"/>
        <v>2.1673500000000003</v>
      </c>
      <c r="N455" s="20">
        <f t="shared" si="109"/>
        <v>4.3347000000000011E-2</v>
      </c>
      <c r="O455" s="21"/>
      <c r="P455" s="21"/>
      <c r="Q455" s="77">
        <f t="shared" si="110"/>
        <v>19.549497000000002</v>
      </c>
      <c r="R455" s="78" t="e">
        <f>+VLOOKUP(C455,'DISPONIBILIDAD DIARIA'!S$2:T$27,2,0)</f>
        <v>#N/A</v>
      </c>
      <c r="S455" s="79" t="e">
        <f t="shared" ref="S455:S482" si="120">+Q455/R455</f>
        <v>#N/A</v>
      </c>
    </row>
    <row r="456" spans="1:19" ht="23.25" customHeight="1">
      <c r="A456" s="41">
        <v>454</v>
      </c>
      <c r="B456" s="41" t="str">
        <f t="shared" si="113"/>
        <v>44484EXPRESSPROVINCIAL</v>
      </c>
      <c r="C456" s="42">
        <v>44484</v>
      </c>
      <c r="D456" s="41" t="s">
        <v>31</v>
      </c>
      <c r="E456" s="41" t="s">
        <v>33</v>
      </c>
      <c r="F456" s="43">
        <f ca="1">+VLOOKUP(B456,'DISPONIBILIDAD DIARIA'!A$2:N$9959,10,0)</f>
        <v>-11559.937975500001</v>
      </c>
      <c r="G456" s="43"/>
      <c r="H456" s="31" t="s">
        <v>951</v>
      </c>
      <c r="I456" s="31" t="s">
        <v>912</v>
      </c>
      <c r="J456" s="110" t="s">
        <v>554</v>
      </c>
      <c r="K456" s="117">
        <v>136.58000000000001</v>
      </c>
      <c r="L456" s="20">
        <f t="shared" si="107"/>
        <v>2.7316000000000003</v>
      </c>
      <c r="M456" s="20">
        <f t="shared" si="108"/>
        <v>0.34145000000000003</v>
      </c>
      <c r="N456" s="20">
        <f t="shared" si="109"/>
        <v>6.8290000000000009E-3</v>
      </c>
      <c r="O456" s="21"/>
      <c r="P456" s="21"/>
      <c r="Q456" s="77">
        <f t="shared" si="110"/>
        <v>3.0798790000000005</v>
      </c>
      <c r="R456" s="78" t="e">
        <f>+VLOOKUP(C456,'DISPONIBILIDAD DIARIA'!S$2:T$27,2,0)</f>
        <v>#N/A</v>
      </c>
      <c r="S456" s="79" t="e">
        <f t="shared" si="120"/>
        <v>#N/A</v>
      </c>
    </row>
    <row r="457" spans="1:19" ht="23.25" customHeight="1">
      <c r="A457" s="41">
        <v>455</v>
      </c>
      <c r="B457" s="41" t="str">
        <f t="shared" si="113"/>
        <v>44484EXPRESSPROVINCIAL</v>
      </c>
      <c r="C457" s="42">
        <v>44484</v>
      </c>
      <c r="D457" s="41" t="s">
        <v>31</v>
      </c>
      <c r="E457" s="41" t="s">
        <v>33</v>
      </c>
      <c r="F457" s="43">
        <f ca="1">+VLOOKUP(B457,'DISPONIBILIDAD DIARIA'!A$2:N$9959,10,0)</f>
        <v>-11559.937975500001</v>
      </c>
      <c r="G457" s="43"/>
      <c r="H457" s="31" t="s">
        <v>952</v>
      </c>
      <c r="I457" s="31" t="s">
        <v>31</v>
      </c>
      <c r="J457" s="110" t="s">
        <v>228</v>
      </c>
      <c r="K457" s="117">
        <v>2253.4299999999998</v>
      </c>
      <c r="L457" s="20">
        <f t="shared" si="107"/>
        <v>45.068599999999996</v>
      </c>
      <c r="M457" s="20">
        <f t="shared" si="108"/>
        <v>5.6335749999999996</v>
      </c>
      <c r="N457" s="20">
        <f t="shared" si="109"/>
        <v>0.11267149999999999</v>
      </c>
      <c r="O457" s="21"/>
      <c r="P457" s="21"/>
      <c r="Q457" s="77">
        <f t="shared" si="110"/>
        <v>50.814846499999994</v>
      </c>
      <c r="R457" s="78" t="e">
        <f>+VLOOKUP(C457,'DISPONIBILIDAD DIARIA'!S$2:T$27,2,0)</f>
        <v>#N/A</v>
      </c>
      <c r="S457" s="79" t="e">
        <f t="shared" si="120"/>
        <v>#N/A</v>
      </c>
    </row>
    <row r="458" spans="1:19" ht="23.25" customHeight="1">
      <c r="A458" s="41">
        <v>456</v>
      </c>
      <c r="B458" s="41" t="str">
        <f t="shared" si="113"/>
        <v>44484EXPRESSPROVINCIAL</v>
      </c>
      <c r="C458" s="42">
        <v>44484</v>
      </c>
      <c r="D458" s="41" t="s">
        <v>31</v>
      </c>
      <c r="E458" s="41" t="s">
        <v>33</v>
      </c>
      <c r="F458" s="43">
        <f ca="1">+VLOOKUP(B458,'DISPONIBILIDAD DIARIA'!A$2:N$9959,10,0)</f>
        <v>-11559.937975500001</v>
      </c>
      <c r="G458" s="43"/>
      <c r="H458" s="31" t="s">
        <v>953</v>
      </c>
      <c r="I458" s="31" t="s">
        <v>31</v>
      </c>
      <c r="J458" t="s">
        <v>570</v>
      </c>
      <c r="K458" s="117">
        <v>1062.5899999999999</v>
      </c>
      <c r="L458" s="20">
        <f t="shared" si="107"/>
        <v>21.251799999999999</v>
      </c>
      <c r="M458" s="20">
        <f>IF(E458="PROVINCIAL",L458*12.5%,0)</f>
        <v>2.6564749999999999</v>
      </c>
      <c r="N458" s="20">
        <f t="shared" si="109"/>
        <v>5.3129499999999996E-2</v>
      </c>
      <c r="O458" s="21"/>
      <c r="P458" s="21"/>
      <c r="Q458" s="77">
        <f t="shared" si="110"/>
        <v>23.9614045</v>
      </c>
      <c r="R458" s="78" t="e">
        <f>+VLOOKUP(C458,'DISPONIBILIDAD DIARIA'!S$2:T$27,2,0)</f>
        <v>#N/A</v>
      </c>
      <c r="S458" s="79" t="e">
        <f t="shared" si="120"/>
        <v>#N/A</v>
      </c>
    </row>
    <row r="459" spans="1:19" ht="23.25" customHeight="1">
      <c r="A459" s="41">
        <v>457</v>
      </c>
      <c r="B459" s="41" t="str">
        <f t="shared" si="113"/>
        <v>44484EXPRESSPROVINCIAL</v>
      </c>
      <c r="C459" s="42">
        <v>44484</v>
      </c>
      <c r="D459" s="41" t="s">
        <v>31</v>
      </c>
      <c r="E459" s="41" t="s">
        <v>33</v>
      </c>
      <c r="F459" s="43">
        <f ca="1">+VLOOKUP(B459,'DISPONIBILIDAD DIARIA'!A$2:N$9959,10,0)</f>
        <v>-11559.937975500001</v>
      </c>
      <c r="G459" s="43"/>
      <c r="H459" s="31" t="s">
        <v>954</v>
      </c>
      <c r="I459" s="31" t="s">
        <v>31</v>
      </c>
      <c r="J459" s="111" t="s">
        <v>423</v>
      </c>
      <c r="K459" s="117">
        <v>2132.71</v>
      </c>
      <c r="L459" s="20">
        <f t="shared" si="107"/>
        <v>42.654200000000003</v>
      </c>
      <c r="M459" s="20">
        <f t="shared" si="108"/>
        <v>5.3317750000000004</v>
      </c>
      <c r="N459" s="20">
        <f t="shared" si="109"/>
        <v>0.10663550000000001</v>
      </c>
      <c r="O459" s="21"/>
      <c r="P459" s="21"/>
      <c r="Q459" s="77">
        <f t="shared" si="110"/>
        <v>48.092610500000006</v>
      </c>
      <c r="R459" s="78" t="e">
        <f>+VLOOKUP(C459,'DISPONIBILIDAD DIARIA'!S$2:T$27,2,0)</f>
        <v>#N/A</v>
      </c>
      <c r="S459" s="79" t="e">
        <f t="shared" si="120"/>
        <v>#N/A</v>
      </c>
    </row>
    <row r="460" spans="1:19" ht="23.25" customHeight="1">
      <c r="A460" s="41">
        <v>458</v>
      </c>
      <c r="B460" s="41" t="str">
        <f t="shared" si="113"/>
        <v>44484EXPRESSPROVINCIAL</v>
      </c>
      <c r="C460" s="42">
        <v>44484</v>
      </c>
      <c r="D460" s="41" t="s">
        <v>31</v>
      </c>
      <c r="E460" s="41" t="s">
        <v>33</v>
      </c>
      <c r="F460" s="43">
        <f ca="1">+VLOOKUP(B460,'DISPONIBILIDAD DIARIA'!A$2:N$9959,10,0)</f>
        <v>-11559.937975500001</v>
      </c>
      <c r="G460" s="43"/>
      <c r="H460" s="31"/>
      <c r="I460" s="31" t="s">
        <v>31</v>
      </c>
      <c r="J460" s="108" t="s">
        <v>955</v>
      </c>
      <c r="K460" s="117">
        <v>33.590000000000003</v>
      </c>
      <c r="L460" s="20">
        <f t="shared" si="107"/>
        <v>0.67180000000000006</v>
      </c>
      <c r="M460" s="20">
        <f t="shared" si="108"/>
        <v>8.3975000000000008E-2</v>
      </c>
      <c r="N460" s="20">
        <f t="shared" si="109"/>
        <v>1.6795000000000002E-3</v>
      </c>
      <c r="O460" s="21"/>
      <c r="P460" s="21"/>
      <c r="Q460" s="77">
        <f t="shared" si="110"/>
        <v>0.75745450000000003</v>
      </c>
      <c r="R460" s="78" t="e">
        <f>+VLOOKUP(C460,'DISPONIBILIDAD DIARIA'!S$2:T$27,2,0)</f>
        <v>#N/A</v>
      </c>
      <c r="S460" s="79" t="e">
        <f t="shared" si="120"/>
        <v>#N/A</v>
      </c>
    </row>
    <row r="461" spans="1:19" ht="23.25" customHeight="1">
      <c r="A461" s="41">
        <v>459</v>
      </c>
      <c r="B461" s="41" t="str">
        <f t="shared" si="113"/>
        <v>44484EXPRESSPROVINCIAL</v>
      </c>
      <c r="C461" s="42">
        <v>44484</v>
      </c>
      <c r="D461" s="41" t="s">
        <v>31</v>
      </c>
      <c r="E461" s="41" t="s">
        <v>33</v>
      </c>
      <c r="F461" s="43">
        <f ca="1">+VLOOKUP(B461,'DISPONIBILIDAD DIARIA'!A$2:N$9959,10,0)</f>
        <v>-11559.937975500001</v>
      </c>
      <c r="G461" s="43"/>
      <c r="H461" s="31"/>
      <c r="I461" s="31" t="s">
        <v>31</v>
      </c>
      <c r="J461" s="111" t="s">
        <v>349</v>
      </c>
      <c r="K461" s="117">
        <v>183.92</v>
      </c>
      <c r="L461" s="20">
        <f t="shared" si="107"/>
        <v>3.6783999999999999</v>
      </c>
      <c r="M461" s="20">
        <f t="shared" si="108"/>
        <v>0.45979999999999999</v>
      </c>
      <c r="N461" s="20">
        <f t="shared" si="109"/>
        <v>9.1959999999999993E-3</v>
      </c>
      <c r="O461" s="21"/>
      <c r="P461" s="21"/>
      <c r="Q461" s="77">
        <f t="shared" si="110"/>
        <v>4.1473959999999996</v>
      </c>
      <c r="R461" s="78" t="e">
        <f>+VLOOKUP(C461,'DISPONIBILIDAD DIARIA'!S$2:T$27,2,0)</f>
        <v>#N/A</v>
      </c>
      <c r="S461" s="79" t="e">
        <f t="shared" si="120"/>
        <v>#N/A</v>
      </c>
    </row>
    <row r="462" spans="1:19" ht="23.25" customHeight="1">
      <c r="A462" s="41">
        <v>460</v>
      </c>
      <c r="B462" s="41" t="str">
        <f t="shared" si="113"/>
        <v>44484SAN ANTONIO PROVINCIAL</v>
      </c>
      <c r="C462" s="42">
        <v>44484</v>
      </c>
      <c r="D462" s="41" t="s">
        <v>957</v>
      </c>
      <c r="E462" s="41" t="s">
        <v>33</v>
      </c>
      <c r="F462" s="43" t="e">
        <f>+VLOOKUP(B462,'DISPONIBILIDAD DIARIA'!A$2:N$9959,10,0)</f>
        <v>#N/A</v>
      </c>
      <c r="G462" s="43"/>
      <c r="H462" s="31" t="s">
        <v>956</v>
      </c>
      <c r="I462" s="31" t="s">
        <v>42</v>
      </c>
      <c r="J462" s="111" t="s">
        <v>585</v>
      </c>
      <c r="K462" s="117">
        <v>768.1</v>
      </c>
      <c r="L462" s="20">
        <f t="shared" si="107"/>
        <v>15.362</v>
      </c>
      <c r="M462" s="20">
        <f t="shared" si="108"/>
        <v>1.92025</v>
      </c>
      <c r="N462" s="20">
        <f t="shared" si="109"/>
        <v>3.8405000000000002E-2</v>
      </c>
      <c r="O462" s="21"/>
      <c r="P462" s="21"/>
      <c r="Q462" s="77">
        <f t="shared" si="110"/>
        <v>17.320655000000002</v>
      </c>
      <c r="R462" s="78" t="e">
        <f>+VLOOKUP(C462,'DISPONIBILIDAD DIARIA'!S$2:T$27,2,0)</f>
        <v>#N/A</v>
      </c>
      <c r="S462" s="79" t="e">
        <f t="shared" si="120"/>
        <v>#N/A</v>
      </c>
    </row>
    <row r="463" spans="1:19" ht="23.25" customHeight="1">
      <c r="A463" s="41">
        <v>461</v>
      </c>
      <c r="B463" s="41" t="str">
        <f t="shared" si="113"/>
        <v>44484SAN ANTONIO PROVINCIAL</v>
      </c>
      <c r="C463" s="42">
        <v>44484</v>
      </c>
      <c r="D463" s="41" t="s">
        <v>957</v>
      </c>
      <c r="E463" s="41" t="s">
        <v>33</v>
      </c>
      <c r="F463" s="43" t="e">
        <f>+VLOOKUP(B463,'DISPONIBILIDAD DIARIA'!A$2:N$9959,10,0)</f>
        <v>#N/A</v>
      </c>
      <c r="G463" s="43"/>
      <c r="H463" s="31" t="s">
        <v>958</v>
      </c>
      <c r="I463" s="31" t="s">
        <v>42</v>
      </c>
      <c r="J463" s="108" t="s">
        <v>358</v>
      </c>
      <c r="K463" s="117">
        <v>232.8</v>
      </c>
      <c r="L463" s="20">
        <f t="shared" si="107"/>
        <v>4.6560000000000006</v>
      </c>
      <c r="M463" s="20">
        <f t="shared" si="108"/>
        <v>0.58200000000000007</v>
      </c>
      <c r="N463" s="20">
        <f t="shared" si="109"/>
        <v>1.1640000000000001E-2</v>
      </c>
      <c r="O463" s="21"/>
      <c r="P463" s="21"/>
      <c r="Q463" s="77">
        <f t="shared" si="110"/>
        <v>5.2496400000000003</v>
      </c>
      <c r="R463" s="78" t="e">
        <f>+VLOOKUP(C463,'DISPONIBILIDAD DIARIA'!S$2:T$27,2,0)</f>
        <v>#N/A</v>
      </c>
      <c r="S463" s="79" t="e">
        <f t="shared" si="120"/>
        <v>#N/A</v>
      </c>
    </row>
    <row r="464" spans="1:19" ht="23.25" customHeight="1">
      <c r="A464" s="41">
        <v>462</v>
      </c>
      <c r="B464" s="41" t="str">
        <f t="shared" si="113"/>
        <v>44484SAN ANTONIO PROVINCIAL</v>
      </c>
      <c r="C464" s="42">
        <v>44484</v>
      </c>
      <c r="D464" s="41" t="s">
        <v>957</v>
      </c>
      <c r="E464" s="41" t="s">
        <v>33</v>
      </c>
      <c r="F464" s="43" t="e">
        <f>+VLOOKUP(B464,'DISPONIBILIDAD DIARIA'!A$2:N$9959,10,0)</f>
        <v>#N/A</v>
      </c>
      <c r="G464" s="43"/>
      <c r="H464" s="31" t="s">
        <v>959</v>
      </c>
      <c r="I464" s="31" t="s">
        <v>42</v>
      </c>
      <c r="J464" s="111" t="s">
        <v>598</v>
      </c>
      <c r="K464" s="117">
        <v>73.540000000000006</v>
      </c>
      <c r="L464" s="20">
        <f t="shared" si="107"/>
        <v>1.4708000000000001</v>
      </c>
      <c r="M464" s="20">
        <f t="shared" si="108"/>
        <v>0.18385000000000001</v>
      </c>
      <c r="N464" s="20">
        <f t="shared" si="109"/>
        <v>3.6770000000000001E-3</v>
      </c>
      <c r="O464" s="21"/>
      <c r="P464" s="21"/>
      <c r="Q464" s="77">
        <f t="shared" si="110"/>
        <v>1.6583270000000001</v>
      </c>
      <c r="R464" s="78" t="e">
        <f>+VLOOKUP(C464,'DISPONIBILIDAD DIARIA'!S$2:T$27,2,0)</f>
        <v>#N/A</v>
      </c>
      <c r="S464" s="79" t="e">
        <f t="shared" si="120"/>
        <v>#N/A</v>
      </c>
    </row>
    <row r="465" spans="1:19" ht="23.25" customHeight="1">
      <c r="A465" s="41">
        <v>463</v>
      </c>
      <c r="B465" s="41" t="str">
        <f t="shared" si="113"/>
        <v>44484SAN ANTONIO PROVINCIAL</v>
      </c>
      <c r="C465" s="42">
        <v>44484</v>
      </c>
      <c r="D465" s="41" t="s">
        <v>957</v>
      </c>
      <c r="E465" s="41" t="s">
        <v>33</v>
      </c>
      <c r="F465" s="43" t="e">
        <f>+VLOOKUP(B465,'DISPONIBILIDAD DIARIA'!A$2:N$9959,10,0)</f>
        <v>#N/A</v>
      </c>
      <c r="G465" s="43"/>
      <c r="H465" s="31" t="s">
        <v>960</v>
      </c>
      <c r="I465" s="31" t="s">
        <v>42</v>
      </c>
      <c r="J465" s="111" t="s">
        <v>524</v>
      </c>
      <c r="K465" s="117">
        <v>78</v>
      </c>
      <c r="L465" s="20">
        <f t="shared" si="107"/>
        <v>1.56</v>
      </c>
      <c r="M465" s="20">
        <f t="shared" si="108"/>
        <v>0.19500000000000001</v>
      </c>
      <c r="N465" s="20">
        <f t="shared" si="109"/>
        <v>3.9000000000000003E-3</v>
      </c>
      <c r="O465" s="21"/>
      <c r="P465" s="21"/>
      <c r="Q465" s="77">
        <f t="shared" si="110"/>
        <v>1.7589000000000001</v>
      </c>
      <c r="R465" s="78" t="e">
        <f>+VLOOKUP(C465,'DISPONIBILIDAD DIARIA'!S$2:T$27,2,0)</f>
        <v>#N/A</v>
      </c>
      <c r="S465" s="79" t="e">
        <f t="shared" si="120"/>
        <v>#N/A</v>
      </c>
    </row>
    <row r="466" spans="1:19" ht="23.25" customHeight="1">
      <c r="A466" s="41">
        <v>464</v>
      </c>
      <c r="B466" s="41" t="str">
        <f t="shared" si="113"/>
        <v>44484SAN ANTONIO PROVINCIAL</v>
      </c>
      <c r="C466" s="42">
        <v>44484</v>
      </c>
      <c r="D466" s="41" t="s">
        <v>957</v>
      </c>
      <c r="E466" s="41" t="s">
        <v>33</v>
      </c>
      <c r="F466" s="43" t="e">
        <f>+VLOOKUP(B466,'DISPONIBILIDAD DIARIA'!A$2:N$9959,10,0)</f>
        <v>#N/A</v>
      </c>
      <c r="G466" s="43"/>
      <c r="H466" s="31" t="s">
        <v>961</v>
      </c>
      <c r="I466" s="31" t="s">
        <v>42</v>
      </c>
      <c r="J466" s="111" t="s">
        <v>830</v>
      </c>
      <c r="K466" s="117">
        <v>332.42</v>
      </c>
      <c r="L466" s="20">
        <f t="shared" si="107"/>
        <v>6.6484000000000005</v>
      </c>
      <c r="M466" s="20">
        <f t="shared" si="108"/>
        <v>0.83105000000000007</v>
      </c>
      <c r="N466" s="20">
        <f t="shared" si="109"/>
        <v>1.6621E-2</v>
      </c>
      <c r="O466" s="21"/>
      <c r="P466" s="21"/>
      <c r="Q466" s="77">
        <f t="shared" si="110"/>
        <v>7.4960710000000006</v>
      </c>
      <c r="R466" s="78" t="e">
        <f>+VLOOKUP(C466,'DISPONIBILIDAD DIARIA'!S$2:T$27,2,0)</f>
        <v>#N/A</v>
      </c>
      <c r="S466" s="79" t="e">
        <f t="shared" si="120"/>
        <v>#N/A</v>
      </c>
    </row>
    <row r="467" spans="1:19" ht="23.25" customHeight="1">
      <c r="A467" s="41">
        <v>465</v>
      </c>
      <c r="B467" s="41" t="str">
        <f t="shared" si="113"/>
        <v>44484SAN ANTONIO PROVINCIAL</v>
      </c>
      <c r="C467" s="42">
        <v>44484</v>
      </c>
      <c r="D467" s="41" t="s">
        <v>957</v>
      </c>
      <c r="E467" s="41" t="s">
        <v>33</v>
      </c>
      <c r="F467" s="43" t="e">
        <f>+VLOOKUP(B467,'DISPONIBILIDAD DIARIA'!A$2:N$9959,10,0)</f>
        <v>#N/A</v>
      </c>
      <c r="G467" s="43"/>
      <c r="H467" s="31" t="s">
        <v>962</v>
      </c>
      <c r="I467" s="31" t="s">
        <v>42</v>
      </c>
      <c r="J467" s="111" t="s">
        <v>641</v>
      </c>
      <c r="K467" s="117">
        <v>118.89</v>
      </c>
      <c r="L467" s="20">
        <f t="shared" si="107"/>
        <v>2.3778000000000001</v>
      </c>
      <c r="M467" s="20">
        <f t="shared" si="108"/>
        <v>0.29722500000000002</v>
      </c>
      <c r="N467" s="20">
        <f t="shared" si="109"/>
        <v>5.9445000000000001E-3</v>
      </c>
      <c r="O467" s="21"/>
      <c r="P467" s="21"/>
      <c r="Q467" s="77">
        <f t="shared" si="110"/>
        <v>2.6809695000000002</v>
      </c>
      <c r="R467" s="78" t="e">
        <f>+VLOOKUP(C467,'DISPONIBILIDAD DIARIA'!S$2:T$27,2,0)</f>
        <v>#N/A</v>
      </c>
      <c r="S467" s="79" t="e">
        <f t="shared" si="120"/>
        <v>#N/A</v>
      </c>
    </row>
    <row r="468" spans="1:19" ht="23.25" customHeight="1">
      <c r="A468" s="41">
        <v>466</v>
      </c>
      <c r="B468" s="41" t="str">
        <f t="shared" si="113"/>
        <v>44484SAN ANTONIO PROVINCIAL</v>
      </c>
      <c r="C468" s="42">
        <v>44484</v>
      </c>
      <c r="D468" s="41" t="s">
        <v>957</v>
      </c>
      <c r="E468" s="41" t="s">
        <v>33</v>
      </c>
      <c r="F468" s="43" t="e">
        <f>+VLOOKUP(B468,'DISPONIBILIDAD DIARIA'!A$2:N$9959,10,0)</f>
        <v>#N/A</v>
      </c>
      <c r="G468" s="43"/>
      <c r="H468" s="31" t="s">
        <v>963</v>
      </c>
      <c r="I468" s="31" t="s">
        <v>42</v>
      </c>
      <c r="J468" s="111" t="s">
        <v>570</v>
      </c>
      <c r="K468" s="117">
        <v>1282.02</v>
      </c>
      <c r="L468" s="20">
        <f t="shared" si="107"/>
        <v>25.6404</v>
      </c>
      <c r="M468" s="20">
        <f>IF(E468="PROVINCIAL",L468*12.5%,0)</f>
        <v>3.20505</v>
      </c>
      <c r="N468" s="20">
        <f t="shared" si="109"/>
        <v>6.4101000000000005E-2</v>
      </c>
      <c r="O468" s="21"/>
      <c r="P468" s="21"/>
      <c r="Q468" s="77">
        <f t="shared" si="110"/>
        <v>28.909551</v>
      </c>
      <c r="R468" s="78" t="e">
        <f>+VLOOKUP(C468,'DISPONIBILIDAD DIARIA'!S$2:T$27,2,0)</f>
        <v>#N/A</v>
      </c>
      <c r="S468" s="79" t="e">
        <f t="shared" si="120"/>
        <v>#N/A</v>
      </c>
    </row>
    <row r="469" spans="1:19" ht="23.25" customHeight="1">
      <c r="A469" s="41">
        <v>467</v>
      </c>
      <c r="B469" s="41" t="str">
        <f t="shared" si="113"/>
        <v>44484SAN ANTONIO PROVINCIAL</v>
      </c>
      <c r="C469" s="42">
        <v>44484</v>
      </c>
      <c r="D469" s="41" t="s">
        <v>957</v>
      </c>
      <c r="E469" s="41" t="s">
        <v>33</v>
      </c>
      <c r="F469" s="43" t="e">
        <f>+VLOOKUP(B469,'DISPONIBILIDAD DIARIA'!A$2:N$9959,10,0)</f>
        <v>#N/A</v>
      </c>
      <c r="G469" s="43"/>
      <c r="H469" s="31" t="s">
        <v>964</v>
      </c>
      <c r="I469" s="31" t="s">
        <v>42</v>
      </c>
      <c r="J469" s="110" t="s">
        <v>965</v>
      </c>
      <c r="K469" s="117">
        <v>605.28</v>
      </c>
      <c r="L469" s="20">
        <f t="shared" si="107"/>
        <v>12.105599999999999</v>
      </c>
      <c r="M469" s="20">
        <f t="shared" si="108"/>
        <v>1.5131999999999999</v>
      </c>
      <c r="N469" s="20">
        <f t="shared" si="109"/>
        <v>3.0263999999999999E-2</v>
      </c>
      <c r="O469" s="21"/>
      <c r="P469" s="21"/>
      <c r="Q469" s="77">
        <f t="shared" si="110"/>
        <v>13.649063999999999</v>
      </c>
      <c r="R469" s="78" t="e">
        <f>+VLOOKUP(C469,'DISPONIBILIDAD DIARIA'!S$2:T$27,2,0)</f>
        <v>#N/A</v>
      </c>
      <c r="S469" s="79" t="e">
        <f t="shared" si="120"/>
        <v>#N/A</v>
      </c>
    </row>
    <row r="470" spans="1:19" ht="23.25" customHeight="1">
      <c r="A470" s="41">
        <v>468</v>
      </c>
      <c r="B470" s="41" t="str">
        <f t="shared" si="113"/>
        <v>44484SAN ANTONIO PROVINCIAL</v>
      </c>
      <c r="C470" s="42">
        <v>44484</v>
      </c>
      <c r="D470" s="41" t="s">
        <v>957</v>
      </c>
      <c r="E470" s="41" t="s">
        <v>33</v>
      </c>
      <c r="F470" s="43" t="e">
        <f>+VLOOKUP(B470,'DISPONIBILIDAD DIARIA'!A$2:N$9959,10,0)</f>
        <v>#N/A</v>
      </c>
      <c r="G470" s="43"/>
      <c r="H470" s="31" t="s">
        <v>966</v>
      </c>
      <c r="I470" s="31" t="s">
        <v>42</v>
      </c>
      <c r="J470" s="110" t="s">
        <v>965</v>
      </c>
      <c r="K470" s="117">
        <v>239.16</v>
      </c>
      <c r="L470" s="20">
        <f t="shared" si="107"/>
        <v>4.7831999999999999</v>
      </c>
      <c r="M470" s="20">
        <f t="shared" si="108"/>
        <v>0.59789999999999999</v>
      </c>
      <c r="N470" s="20">
        <f t="shared" si="109"/>
        <v>1.1958E-2</v>
      </c>
      <c r="O470" s="21"/>
      <c r="P470" s="21"/>
      <c r="Q470" s="77">
        <f t="shared" si="110"/>
        <v>5.3930579999999999</v>
      </c>
      <c r="R470" s="78" t="e">
        <f>+VLOOKUP(C470,'DISPONIBILIDAD DIARIA'!S$2:T$27,2,0)</f>
        <v>#N/A</v>
      </c>
      <c r="S470" s="79" t="e">
        <f t="shared" si="120"/>
        <v>#N/A</v>
      </c>
    </row>
    <row r="471" spans="1:19" ht="23.25" customHeight="1">
      <c r="A471" s="41">
        <v>469</v>
      </c>
      <c r="B471" s="41" t="str">
        <f t="shared" si="113"/>
        <v>44484SAN ANTONIO PROVINCIAL</v>
      </c>
      <c r="C471" s="42">
        <v>44484</v>
      </c>
      <c r="D471" s="41" t="s">
        <v>957</v>
      </c>
      <c r="E471" s="41" t="s">
        <v>33</v>
      </c>
      <c r="F471" s="43" t="e">
        <f>+VLOOKUP(B471,'DISPONIBILIDAD DIARIA'!A$2:N$9959,10,0)</f>
        <v>#N/A</v>
      </c>
      <c r="G471" s="43"/>
      <c r="H471" s="31" t="s">
        <v>968</v>
      </c>
      <c r="I471" s="31" t="s">
        <v>42</v>
      </c>
      <c r="J471" s="111" t="s">
        <v>967</v>
      </c>
      <c r="K471" s="117">
        <v>1020.48</v>
      </c>
      <c r="L471" s="20">
        <f t="shared" si="107"/>
        <v>20.409600000000001</v>
      </c>
      <c r="M471" s="20">
        <f t="shared" si="108"/>
        <v>2.5512000000000001</v>
      </c>
      <c r="N471" s="20">
        <f t="shared" si="109"/>
        <v>5.1024000000000007E-2</v>
      </c>
      <c r="O471" s="21"/>
      <c r="P471" s="21"/>
      <c r="Q471" s="77">
        <f t="shared" si="110"/>
        <v>23.011824000000004</v>
      </c>
      <c r="R471" s="78" t="e">
        <f>+VLOOKUP(C471,'DISPONIBILIDAD DIARIA'!S$2:T$27,2,0)</f>
        <v>#N/A</v>
      </c>
      <c r="S471" s="79" t="e">
        <f t="shared" si="120"/>
        <v>#N/A</v>
      </c>
    </row>
    <row r="472" spans="1:19" ht="23.25" customHeight="1">
      <c r="A472" s="41">
        <v>470</v>
      </c>
      <c r="B472" s="41" t="str">
        <f t="shared" si="113"/>
        <v>44484SAN ANTONIO PROVINCIAL</v>
      </c>
      <c r="C472" s="42">
        <v>44484</v>
      </c>
      <c r="D472" s="41" t="s">
        <v>957</v>
      </c>
      <c r="E472" s="41" t="s">
        <v>33</v>
      </c>
      <c r="F472" s="43" t="e">
        <f>+VLOOKUP(B472,'DISPONIBILIDAD DIARIA'!A$2:N$9959,10,0)</f>
        <v>#N/A</v>
      </c>
      <c r="G472" s="43"/>
      <c r="H472" s="31" t="s">
        <v>969</v>
      </c>
      <c r="I472" s="31" t="s">
        <v>42</v>
      </c>
      <c r="J472" s="110" t="s">
        <v>965</v>
      </c>
      <c r="K472" s="117">
        <v>221.76</v>
      </c>
      <c r="L472" s="20">
        <f t="shared" si="107"/>
        <v>4.4352</v>
      </c>
      <c r="M472" s="20">
        <f t="shared" si="108"/>
        <v>0.5544</v>
      </c>
      <c r="N472" s="20">
        <f t="shared" si="109"/>
        <v>1.1088000000000001E-2</v>
      </c>
      <c r="O472" s="21"/>
      <c r="P472" s="21"/>
      <c r="Q472" s="77">
        <f t="shared" si="110"/>
        <v>5.0006880000000002</v>
      </c>
      <c r="R472" s="78" t="e">
        <f>+VLOOKUP(C472,'DISPONIBILIDAD DIARIA'!S$2:T$27,2,0)</f>
        <v>#N/A</v>
      </c>
      <c r="S472" s="79" t="e">
        <f t="shared" si="120"/>
        <v>#N/A</v>
      </c>
    </row>
    <row r="473" spans="1:19" ht="23.25" customHeight="1">
      <c r="A473" s="41">
        <v>471</v>
      </c>
      <c r="B473" s="41" t="str">
        <f t="shared" si="113"/>
        <v>44484SAN ANTONIO PROVINCIAL</v>
      </c>
      <c r="C473" s="42">
        <v>44484</v>
      </c>
      <c r="D473" s="41" t="s">
        <v>957</v>
      </c>
      <c r="E473" s="41" t="s">
        <v>33</v>
      </c>
      <c r="F473" s="43" t="e">
        <f>+VLOOKUP(B473,'DISPONIBILIDAD DIARIA'!A$2:N$9959,10,0)</f>
        <v>#N/A</v>
      </c>
      <c r="G473" s="43"/>
      <c r="H473" s="31" t="s">
        <v>970</v>
      </c>
      <c r="I473" s="31" t="s">
        <v>42</v>
      </c>
      <c r="J473" s="110" t="s">
        <v>965</v>
      </c>
      <c r="K473" s="117">
        <v>151.69999999999999</v>
      </c>
      <c r="L473" s="20">
        <f t="shared" si="107"/>
        <v>3.0339999999999998</v>
      </c>
      <c r="M473" s="20">
        <f t="shared" si="108"/>
        <v>0.37924999999999998</v>
      </c>
      <c r="N473" s="20">
        <f t="shared" si="109"/>
        <v>7.5849999999999997E-3</v>
      </c>
      <c r="O473" s="21"/>
      <c r="P473" s="21"/>
      <c r="Q473" s="77">
        <f t="shared" si="110"/>
        <v>3.4208349999999998</v>
      </c>
      <c r="R473" s="78" t="e">
        <f>+VLOOKUP(C473,'DISPONIBILIDAD DIARIA'!S$2:T$27,2,0)</f>
        <v>#N/A</v>
      </c>
      <c r="S473" s="79" t="e">
        <f t="shared" si="120"/>
        <v>#N/A</v>
      </c>
    </row>
    <row r="474" spans="1:19" ht="23.25" customHeight="1">
      <c r="A474" s="41">
        <v>472</v>
      </c>
      <c r="B474" s="41" t="str">
        <f t="shared" si="113"/>
        <v>44484SAN ANTONIO PROVINCIAL</v>
      </c>
      <c r="C474" s="42">
        <v>44484</v>
      </c>
      <c r="D474" s="41" t="s">
        <v>957</v>
      </c>
      <c r="E474" s="41" t="s">
        <v>33</v>
      </c>
      <c r="F474" s="43" t="e">
        <f>+VLOOKUP(B474,'DISPONIBILIDAD DIARIA'!A$2:N$9959,10,0)</f>
        <v>#N/A</v>
      </c>
      <c r="G474" s="43"/>
      <c r="H474" s="31" t="s">
        <v>971</v>
      </c>
      <c r="I474" s="31" t="s">
        <v>42</v>
      </c>
      <c r="J474" s="111" t="s">
        <v>605</v>
      </c>
      <c r="K474" s="117">
        <v>115.13</v>
      </c>
      <c r="L474" s="20">
        <f t="shared" si="107"/>
        <v>2.3026</v>
      </c>
      <c r="M474" s="20">
        <f t="shared" si="108"/>
        <v>0.287825</v>
      </c>
      <c r="N474" s="20">
        <f t="shared" si="109"/>
        <v>5.7565000000000003E-3</v>
      </c>
      <c r="O474" s="21"/>
      <c r="P474" s="21"/>
      <c r="Q474" s="77">
        <f t="shared" si="110"/>
        <v>2.5961814999999997</v>
      </c>
      <c r="R474" s="78" t="e">
        <f>+VLOOKUP(C474,'DISPONIBILIDAD DIARIA'!S$2:T$27,2,0)</f>
        <v>#N/A</v>
      </c>
      <c r="S474" s="79" t="e">
        <f t="shared" si="120"/>
        <v>#N/A</v>
      </c>
    </row>
    <row r="475" spans="1:19" ht="23.25" customHeight="1">
      <c r="A475" s="41">
        <v>473</v>
      </c>
      <c r="B475" s="41" t="str">
        <f t="shared" si="113"/>
        <v>44484SAN ANTONIO PROVINCIAL</v>
      </c>
      <c r="C475" s="42">
        <v>44484</v>
      </c>
      <c r="D475" s="41" t="s">
        <v>957</v>
      </c>
      <c r="E475" s="41" t="s">
        <v>33</v>
      </c>
      <c r="F475" s="43" t="e">
        <f>+VLOOKUP(B475,'DISPONIBILIDAD DIARIA'!A$2:N$9959,10,0)</f>
        <v>#N/A</v>
      </c>
      <c r="G475" s="43"/>
      <c r="H475" s="31" t="s">
        <v>972</v>
      </c>
      <c r="I475" s="31" t="s">
        <v>42</v>
      </c>
      <c r="J475" s="111" t="s">
        <v>949</v>
      </c>
      <c r="K475" s="117">
        <v>475.49</v>
      </c>
      <c r="L475" s="20">
        <f t="shared" si="107"/>
        <v>9.5098000000000003</v>
      </c>
      <c r="M475" s="20">
        <f t="shared" si="108"/>
        <v>1.188725</v>
      </c>
      <c r="N475" s="20">
        <f t="shared" si="109"/>
        <v>2.37745E-2</v>
      </c>
      <c r="O475" s="21"/>
      <c r="P475" s="21"/>
      <c r="Q475" s="77">
        <f t="shared" si="110"/>
        <v>10.7222995</v>
      </c>
      <c r="R475" s="78" t="e">
        <f>+VLOOKUP(C475,'DISPONIBILIDAD DIARIA'!S$2:T$27,2,0)</f>
        <v>#N/A</v>
      </c>
      <c r="S475" s="79" t="e">
        <f t="shared" si="120"/>
        <v>#N/A</v>
      </c>
    </row>
    <row r="476" spans="1:19" ht="23.25" customHeight="1">
      <c r="A476" s="41">
        <v>474</v>
      </c>
      <c r="B476" s="41" t="str">
        <f t="shared" si="113"/>
        <v>44484SAN ANTONIO PROVINCIAL</v>
      </c>
      <c r="C476" s="42">
        <v>44484</v>
      </c>
      <c r="D476" s="41" t="s">
        <v>957</v>
      </c>
      <c r="E476" s="41" t="s">
        <v>33</v>
      </c>
      <c r="F476" s="43" t="e">
        <f>+VLOOKUP(B476,'DISPONIBILIDAD DIARIA'!A$2:N$9959,10,0)</f>
        <v>#N/A</v>
      </c>
      <c r="G476" s="43"/>
      <c r="H476" s="31" t="s">
        <v>973</v>
      </c>
      <c r="I476" s="31" t="s">
        <v>42</v>
      </c>
      <c r="J476" s="110" t="s">
        <v>606</v>
      </c>
      <c r="K476" s="117">
        <v>9</v>
      </c>
      <c r="L476" s="20">
        <f t="shared" si="107"/>
        <v>0.18</v>
      </c>
      <c r="M476" s="20">
        <f t="shared" si="108"/>
        <v>2.2499999999999999E-2</v>
      </c>
      <c r="N476" s="20">
        <f t="shared" si="109"/>
        <v>4.4999999999999999E-4</v>
      </c>
      <c r="O476" s="21"/>
      <c r="P476" s="21"/>
      <c r="Q476" s="77">
        <f t="shared" si="110"/>
        <v>0.20294999999999999</v>
      </c>
      <c r="R476" s="78" t="e">
        <f>+VLOOKUP(C476,'DISPONIBILIDAD DIARIA'!S$2:T$27,2,0)</f>
        <v>#N/A</v>
      </c>
      <c r="S476" s="79" t="e">
        <f t="shared" si="120"/>
        <v>#N/A</v>
      </c>
    </row>
    <row r="477" spans="1:19" ht="23.25" customHeight="1">
      <c r="A477" s="41">
        <v>475</v>
      </c>
      <c r="B477" s="41" t="str">
        <f t="shared" si="113"/>
        <v>44484SAN ANTONIO PROVINCIAL</v>
      </c>
      <c r="C477" s="42">
        <v>44484</v>
      </c>
      <c r="D477" s="41" t="s">
        <v>957</v>
      </c>
      <c r="E477" s="41" t="s">
        <v>33</v>
      </c>
      <c r="F477" s="43" t="e">
        <f>+VLOOKUP(B477,'DISPONIBILIDAD DIARIA'!A$2:N$9959,10,0)</f>
        <v>#N/A</v>
      </c>
      <c r="G477" s="43"/>
      <c r="H477" s="31" t="s">
        <v>974</v>
      </c>
      <c r="I477" s="31" t="s">
        <v>42</v>
      </c>
      <c r="J477" s="110" t="s">
        <v>832</v>
      </c>
      <c r="K477" s="117">
        <v>466.91</v>
      </c>
      <c r="L477" s="20">
        <f t="shared" si="107"/>
        <v>9.3382000000000005</v>
      </c>
      <c r="M477" s="20">
        <f t="shared" si="108"/>
        <v>1.1672750000000001</v>
      </c>
      <c r="N477" s="20">
        <f t="shared" si="109"/>
        <v>2.3345500000000002E-2</v>
      </c>
      <c r="O477" s="21"/>
      <c r="P477" s="21"/>
      <c r="Q477" s="77">
        <f t="shared" si="110"/>
        <v>10.5288205</v>
      </c>
      <c r="R477" s="78" t="e">
        <f>+VLOOKUP(C477,'DISPONIBILIDAD DIARIA'!S$2:T$27,2,0)</f>
        <v>#N/A</v>
      </c>
      <c r="S477" s="79" t="e">
        <f t="shared" si="120"/>
        <v>#N/A</v>
      </c>
    </row>
    <row r="478" spans="1:19" ht="23.25" customHeight="1">
      <c r="A478" s="41">
        <v>476</v>
      </c>
      <c r="B478" s="41" t="str">
        <f t="shared" si="113"/>
        <v>44484SAN ANTONIO PROVINCIAL</v>
      </c>
      <c r="C478" s="42">
        <v>44484</v>
      </c>
      <c r="D478" s="41" t="s">
        <v>957</v>
      </c>
      <c r="E478" s="41" t="s">
        <v>33</v>
      </c>
      <c r="F478" s="43" t="e">
        <f>+VLOOKUP(B478,'DISPONIBILIDAD DIARIA'!A$2:N$9959,10,0)</f>
        <v>#N/A</v>
      </c>
      <c r="G478" s="43"/>
      <c r="H478" s="31" t="s">
        <v>975</v>
      </c>
      <c r="I478" s="31" t="s">
        <v>42</v>
      </c>
      <c r="J478" s="111" t="s">
        <v>524</v>
      </c>
      <c r="K478" s="117">
        <v>57.4</v>
      </c>
      <c r="L478" s="20">
        <f t="shared" si="107"/>
        <v>1.1479999999999999</v>
      </c>
      <c r="M478" s="20">
        <f t="shared" si="108"/>
        <v>0.14349999999999999</v>
      </c>
      <c r="N478" s="20">
        <f t="shared" si="109"/>
        <v>2.8699999999999997E-3</v>
      </c>
      <c r="O478" s="21"/>
      <c r="P478" s="21"/>
      <c r="Q478" s="77">
        <f t="shared" si="110"/>
        <v>1.2943699999999998</v>
      </c>
      <c r="R478" s="78" t="e">
        <f>+VLOOKUP(C478,'DISPONIBILIDAD DIARIA'!S$2:T$27,2,0)</f>
        <v>#N/A</v>
      </c>
      <c r="S478" s="79" t="e">
        <f t="shared" si="120"/>
        <v>#N/A</v>
      </c>
    </row>
    <row r="479" spans="1:19" ht="23.25" customHeight="1">
      <c r="A479" s="41">
        <v>477</v>
      </c>
      <c r="B479" s="41" t="str">
        <f t="shared" si="113"/>
        <v>44484SAN ANTONIO PROVINCIAL</v>
      </c>
      <c r="C479" s="42">
        <v>44484</v>
      </c>
      <c r="D479" s="41" t="s">
        <v>957</v>
      </c>
      <c r="E479" s="41" t="s">
        <v>33</v>
      </c>
      <c r="F479" s="43" t="e">
        <f>+VLOOKUP(B479,'DISPONIBILIDAD DIARIA'!A$2:N$9959,10,0)</f>
        <v>#N/A</v>
      </c>
      <c r="G479" s="43"/>
      <c r="H479" s="31" t="s">
        <v>976</v>
      </c>
      <c r="I479" s="31" t="s">
        <v>42</v>
      </c>
      <c r="J479" s="111" t="s">
        <v>524</v>
      </c>
      <c r="K479" s="117">
        <v>55.24</v>
      </c>
      <c r="L479" s="20">
        <f t="shared" si="107"/>
        <v>1.1048</v>
      </c>
      <c r="M479" s="20">
        <f>IF(E479="PROVINCIAL",L479*12.5%,0)</f>
        <v>0.1381</v>
      </c>
      <c r="N479" s="20">
        <f t="shared" si="109"/>
        <v>2.7620000000000001E-3</v>
      </c>
      <c r="O479" s="21"/>
      <c r="P479" s="21"/>
      <c r="Q479" s="77">
        <f t="shared" si="110"/>
        <v>1.245662</v>
      </c>
      <c r="R479" s="78" t="e">
        <f>+VLOOKUP(C479,'DISPONIBILIDAD DIARIA'!S$2:T$27,2,0)</f>
        <v>#N/A</v>
      </c>
      <c r="S479" s="79" t="e">
        <f t="shared" si="120"/>
        <v>#N/A</v>
      </c>
    </row>
    <row r="480" spans="1:19" ht="23.25" customHeight="1">
      <c r="A480" s="41">
        <v>478</v>
      </c>
      <c r="B480" s="41" t="str">
        <f t="shared" si="113"/>
        <v>44484SAN ANTONIO PROVINCIAL</v>
      </c>
      <c r="C480" s="42">
        <v>44484</v>
      </c>
      <c r="D480" s="41" t="s">
        <v>957</v>
      </c>
      <c r="E480" s="41" t="s">
        <v>33</v>
      </c>
      <c r="F480" s="43" t="e">
        <f>+VLOOKUP(B480,'DISPONIBILIDAD DIARIA'!A$2:N$9959,10,0)</f>
        <v>#N/A</v>
      </c>
      <c r="G480" s="43"/>
      <c r="H480" s="31" t="s">
        <v>977</v>
      </c>
      <c r="I480" s="31" t="s">
        <v>42</v>
      </c>
      <c r="J480" s="111" t="s">
        <v>358</v>
      </c>
      <c r="K480" s="117">
        <v>479.02</v>
      </c>
      <c r="L480" s="20">
        <f t="shared" si="107"/>
        <v>9.5803999999999991</v>
      </c>
      <c r="M480" s="20">
        <f t="shared" si="108"/>
        <v>1.1975499999999999</v>
      </c>
      <c r="N480" s="20">
        <f t="shared" si="109"/>
        <v>2.3951E-2</v>
      </c>
      <c r="O480" s="21"/>
      <c r="P480" s="21"/>
      <c r="Q480" s="77">
        <f t="shared" si="110"/>
        <v>10.801900999999999</v>
      </c>
      <c r="R480" s="78" t="e">
        <f>+VLOOKUP(C480,'DISPONIBILIDAD DIARIA'!S$2:T$27,2,0)</f>
        <v>#N/A</v>
      </c>
      <c r="S480" s="79" t="e">
        <f t="shared" si="120"/>
        <v>#N/A</v>
      </c>
    </row>
    <row r="481" spans="1:19" ht="23.25" customHeight="1">
      <c r="A481" s="41">
        <v>479</v>
      </c>
      <c r="B481" s="41" t="str">
        <f t="shared" si="113"/>
        <v>44484SAN ANTONIO PROVINCIAL</v>
      </c>
      <c r="C481" s="42">
        <v>44484</v>
      </c>
      <c r="D481" s="41" t="s">
        <v>957</v>
      </c>
      <c r="E481" s="41" t="s">
        <v>33</v>
      </c>
      <c r="F481" s="43" t="e">
        <f>+VLOOKUP(B481,'DISPONIBILIDAD DIARIA'!A$2:N$9959,10,0)</f>
        <v>#N/A</v>
      </c>
      <c r="G481" s="43"/>
      <c r="H481" s="31" t="s">
        <v>978</v>
      </c>
      <c r="I481" s="31" t="s">
        <v>42</v>
      </c>
      <c r="J481" s="111" t="s">
        <v>25</v>
      </c>
      <c r="K481" s="117">
        <v>371.42</v>
      </c>
      <c r="L481" s="20">
        <f t="shared" si="107"/>
        <v>7.4284000000000008</v>
      </c>
      <c r="M481" s="20">
        <f t="shared" si="108"/>
        <v>0.9285500000000001</v>
      </c>
      <c r="N481" s="20">
        <f t="shared" si="109"/>
        <v>1.8571000000000001E-2</v>
      </c>
      <c r="O481" s="21"/>
      <c r="P481" s="21"/>
      <c r="Q481" s="77">
        <f t="shared" si="110"/>
        <v>8.3755210000000009</v>
      </c>
      <c r="R481" s="78" t="e">
        <f>+VLOOKUP(C481,'DISPONIBILIDAD DIARIA'!S$2:T$27,2,0)</f>
        <v>#N/A</v>
      </c>
      <c r="S481" s="79" t="e">
        <f t="shared" si="120"/>
        <v>#N/A</v>
      </c>
    </row>
    <row r="482" spans="1:19" ht="23.25" customHeight="1">
      <c r="A482" s="41">
        <v>480</v>
      </c>
      <c r="B482" s="41" t="str">
        <f t="shared" si="113"/>
        <v>44484SAN ANTONIO PROVINCIAL</v>
      </c>
      <c r="C482" s="42">
        <v>44484</v>
      </c>
      <c r="D482" s="41" t="s">
        <v>957</v>
      </c>
      <c r="E482" s="41" t="s">
        <v>33</v>
      </c>
      <c r="F482" s="43" t="e">
        <f>+VLOOKUP(B482,'DISPONIBILIDAD DIARIA'!A$2:N$9959,10,0)</f>
        <v>#N/A</v>
      </c>
      <c r="G482" s="43"/>
      <c r="H482" s="31" t="s">
        <v>979</v>
      </c>
      <c r="I482" s="31" t="s">
        <v>42</v>
      </c>
      <c r="J482" s="111" t="s">
        <v>877</v>
      </c>
      <c r="K482" s="117">
        <v>669.65</v>
      </c>
      <c r="L482" s="20">
        <f t="shared" si="107"/>
        <v>13.393000000000001</v>
      </c>
      <c r="M482" s="20">
        <f t="shared" si="108"/>
        <v>1.6741250000000001</v>
      </c>
      <c r="N482" s="20">
        <f t="shared" si="109"/>
        <v>3.3482500000000005E-2</v>
      </c>
      <c r="O482" s="21"/>
      <c r="P482" s="21"/>
      <c r="Q482" s="77">
        <f t="shared" si="110"/>
        <v>15.100607500000001</v>
      </c>
      <c r="R482" s="78" t="e">
        <f>+VLOOKUP(C482,'DISPONIBILIDAD DIARIA'!S$2:T$27,2,0)</f>
        <v>#N/A</v>
      </c>
      <c r="S482" s="79" t="e">
        <f t="shared" si="120"/>
        <v>#N/A</v>
      </c>
    </row>
    <row r="483" spans="1:19" ht="23.25" customHeight="1">
      <c r="A483" s="41">
        <v>481</v>
      </c>
      <c r="B483" s="41" t="str">
        <f t="shared" ref="B483:B549" si="121">CONCATENATE(C483,D483,E483)</f>
        <v>44484SAN ANTONIO PROVINCIAL</v>
      </c>
      <c r="C483" s="42">
        <v>44484</v>
      </c>
      <c r="D483" s="41" t="s">
        <v>957</v>
      </c>
      <c r="E483" s="41" t="s">
        <v>33</v>
      </c>
      <c r="F483" s="43" t="e">
        <f>+VLOOKUP(B483,'DISPONIBILIDAD DIARIA'!A$2:N$9959,10,0)</f>
        <v>#N/A</v>
      </c>
      <c r="G483" s="43"/>
      <c r="H483" s="31" t="s">
        <v>980</v>
      </c>
      <c r="I483" s="31" t="s">
        <v>42</v>
      </c>
      <c r="J483" s="111" t="s">
        <v>877</v>
      </c>
      <c r="K483" s="117">
        <v>343.53</v>
      </c>
      <c r="L483" s="20">
        <f t="shared" ref="L483:L547" si="122">+K483*2%</f>
        <v>6.8705999999999996</v>
      </c>
      <c r="M483" s="20">
        <f t="shared" ref="M483:M547" si="123">IF(E483="PROVINCIAL",L483*12.5%,0)</f>
        <v>0.85882499999999995</v>
      </c>
      <c r="N483" s="20">
        <f t="shared" ref="N483:N547" si="124">+M483*2%</f>
        <v>1.7176500000000001E-2</v>
      </c>
      <c r="O483" s="21"/>
      <c r="P483" s="21"/>
      <c r="Q483" s="77">
        <f t="shared" ref="Q483:Q547" si="125">L483+M483+N483</f>
        <v>7.7466014999999988</v>
      </c>
      <c r="R483" s="78" t="e">
        <f>+VLOOKUP(C483,'DISPONIBILIDAD DIARIA'!S$2:T$27,2,0)</f>
        <v>#N/A</v>
      </c>
      <c r="S483" s="79" t="e">
        <f t="shared" ref="S483:S523" si="126">+Q483/R483</f>
        <v>#N/A</v>
      </c>
    </row>
    <row r="484" spans="1:19" ht="23.25" customHeight="1">
      <c r="A484" s="41">
        <v>482</v>
      </c>
      <c r="B484" s="41" t="str">
        <f t="shared" si="121"/>
        <v>44484ROMAPROVINCIAL</v>
      </c>
      <c r="C484" s="42">
        <v>44484</v>
      </c>
      <c r="D484" s="41" t="s">
        <v>32</v>
      </c>
      <c r="E484" s="41" t="s">
        <v>33</v>
      </c>
      <c r="F484" s="43">
        <f ca="1">+VLOOKUP(B484,'DISPONIBILIDAD DIARIA'!A$2:N$9959,10,0)</f>
        <v>-2004.1980000000001</v>
      </c>
      <c r="G484" s="43"/>
      <c r="H484" s="31" t="s">
        <v>981</v>
      </c>
      <c r="I484" s="31"/>
      <c r="J484" s="111" t="s">
        <v>982</v>
      </c>
      <c r="K484" s="117">
        <v>1360</v>
      </c>
      <c r="L484" s="20">
        <f t="shared" si="122"/>
        <v>27.2</v>
      </c>
      <c r="M484" s="20">
        <f t="shared" si="123"/>
        <v>3.4</v>
      </c>
      <c r="N484" s="20">
        <f t="shared" si="124"/>
        <v>6.8000000000000005E-2</v>
      </c>
      <c r="O484" s="21"/>
      <c r="P484" s="21"/>
      <c r="Q484" s="77">
        <f t="shared" si="125"/>
        <v>30.667999999999999</v>
      </c>
      <c r="R484" s="78" t="e">
        <f>+VLOOKUP(C484,'DISPONIBILIDAD DIARIA'!S$2:T$27,2,0)</f>
        <v>#N/A</v>
      </c>
      <c r="S484" s="79" t="e">
        <f t="shared" si="126"/>
        <v>#N/A</v>
      </c>
    </row>
    <row r="485" spans="1:19" ht="23.25" customHeight="1">
      <c r="A485" s="41">
        <v>483</v>
      </c>
      <c r="B485" s="41" t="str">
        <f t="shared" si="121"/>
        <v>44484EXQUISITECESPROVINCIAL</v>
      </c>
      <c r="C485" s="42">
        <v>44484</v>
      </c>
      <c r="D485" s="41" t="s">
        <v>30</v>
      </c>
      <c r="E485" s="41" t="s">
        <v>33</v>
      </c>
      <c r="F485" s="43">
        <f ca="1">+VLOOKUP(B485,'DISPONIBILIDAD DIARIA'!A$2:N$9959,10,0)</f>
        <v>-1370.2169999999999</v>
      </c>
      <c r="G485" s="43"/>
      <c r="H485" s="31" t="s">
        <v>981</v>
      </c>
      <c r="I485" s="31"/>
      <c r="J485" s="111" t="s">
        <v>982</v>
      </c>
      <c r="K485" s="117">
        <v>1340</v>
      </c>
      <c r="L485" s="20">
        <f t="shared" si="122"/>
        <v>26.8</v>
      </c>
      <c r="M485" s="20">
        <f t="shared" si="123"/>
        <v>3.35</v>
      </c>
      <c r="N485" s="20">
        <f t="shared" si="124"/>
        <v>6.7000000000000004E-2</v>
      </c>
      <c r="O485" s="21"/>
      <c r="P485" s="21"/>
      <c r="Q485" s="77">
        <f t="shared" si="125"/>
        <v>30.217000000000002</v>
      </c>
      <c r="R485" s="78" t="e">
        <f>+VLOOKUP(C485,'DISPONIBILIDAD DIARIA'!S$2:T$27,2,0)</f>
        <v>#N/A</v>
      </c>
      <c r="S485" s="79" t="e">
        <f t="shared" si="126"/>
        <v>#N/A</v>
      </c>
    </row>
    <row r="486" spans="1:19" ht="23.25" customHeight="1">
      <c r="A486" s="41">
        <v>484</v>
      </c>
      <c r="B486" s="41" t="str">
        <f t="shared" si="121"/>
        <v>44484ROMAPROVINCIAL</v>
      </c>
      <c r="C486" s="42">
        <v>44484</v>
      </c>
      <c r="D486" s="41" t="s">
        <v>32</v>
      </c>
      <c r="E486" s="41" t="s">
        <v>33</v>
      </c>
      <c r="F486" s="43">
        <f ca="1">+VLOOKUP(B486,'DISPONIBILIDAD DIARIA'!A$2:N$9959,10,0)</f>
        <v>-2004.1980000000001</v>
      </c>
      <c r="G486" s="43"/>
      <c r="H486" s="31" t="s">
        <v>983</v>
      </c>
      <c r="I486" s="31" t="s">
        <v>32</v>
      </c>
      <c r="J486" s="108" t="s">
        <v>582</v>
      </c>
      <c r="K486" s="117">
        <v>45.6</v>
      </c>
      <c r="L486" s="20">
        <f t="shared" si="122"/>
        <v>0.91200000000000003</v>
      </c>
      <c r="M486" s="20">
        <f t="shared" si="123"/>
        <v>0.114</v>
      </c>
      <c r="N486" s="20">
        <f t="shared" si="124"/>
        <v>2.2800000000000003E-3</v>
      </c>
      <c r="O486" s="21"/>
      <c r="P486" s="21"/>
      <c r="Q486" s="77">
        <f t="shared" si="125"/>
        <v>1.0282800000000001</v>
      </c>
      <c r="R486" s="78" t="e">
        <f>+VLOOKUP(C486,'DISPONIBILIDAD DIARIA'!S$2:T$27,2,0)</f>
        <v>#N/A</v>
      </c>
      <c r="S486" s="79" t="e">
        <f t="shared" si="126"/>
        <v>#N/A</v>
      </c>
    </row>
    <row r="487" spans="1:19" ht="23.25" customHeight="1">
      <c r="A487" s="41">
        <v>485</v>
      </c>
      <c r="B487" s="41" t="str">
        <f t="shared" si="121"/>
        <v>44484MODELOPROVINCIAL</v>
      </c>
      <c r="C487" s="42">
        <v>44484</v>
      </c>
      <c r="D487" s="41" t="s">
        <v>151</v>
      </c>
      <c r="E487" s="41" t="s">
        <v>33</v>
      </c>
      <c r="F487" s="43">
        <f ca="1">+VLOOKUP(B487,'DISPONIBILIDAD DIARIA'!A$2:N$9959,10,0)</f>
        <v>-7141.4585235000004</v>
      </c>
      <c r="G487" s="43"/>
      <c r="H487" s="31" t="s">
        <v>984</v>
      </c>
      <c r="I487" s="31" t="s">
        <v>151</v>
      </c>
      <c r="J487" s="110" t="s">
        <v>535</v>
      </c>
      <c r="K487" s="117">
        <v>45.09</v>
      </c>
      <c r="L487" s="20">
        <f t="shared" si="122"/>
        <v>0.90180000000000005</v>
      </c>
      <c r="M487" s="20">
        <f t="shared" si="123"/>
        <v>0.11272500000000001</v>
      </c>
      <c r="N487" s="20">
        <f t="shared" si="124"/>
        <v>2.2545E-3</v>
      </c>
      <c r="O487" s="21"/>
      <c r="P487" s="21"/>
      <c r="Q487" s="77">
        <f t="shared" si="125"/>
        <v>1.0167795000000002</v>
      </c>
      <c r="R487" s="78" t="e">
        <f>+VLOOKUP(C487,'DISPONIBILIDAD DIARIA'!S$2:T$27,2,0)</f>
        <v>#N/A</v>
      </c>
      <c r="S487" s="79" t="e">
        <f t="shared" si="126"/>
        <v>#N/A</v>
      </c>
    </row>
    <row r="488" spans="1:19" ht="23.25" customHeight="1">
      <c r="A488" s="41">
        <v>486</v>
      </c>
      <c r="B488" s="41" t="str">
        <f t="shared" si="121"/>
        <v>44484MODELOPROVINCIAL</v>
      </c>
      <c r="C488" s="42">
        <v>44484</v>
      </c>
      <c r="D488" s="41" t="s">
        <v>151</v>
      </c>
      <c r="E488" s="41" t="s">
        <v>33</v>
      </c>
      <c r="F488" s="43">
        <f ca="1">+VLOOKUP(B488,'DISPONIBILIDAD DIARIA'!A$2:N$9959,10,0)</f>
        <v>-7141.4585235000004</v>
      </c>
      <c r="G488" s="43"/>
      <c r="H488" s="31" t="s">
        <v>985</v>
      </c>
      <c r="I488" s="31" t="s">
        <v>151</v>
      </c>
      <c r="J488" s="111" t="s">
        <v>616</v>
      </c>
      <c r="K488" s="117">
        <v>243</v>
      </c>
      <c r="L488" s="20">
        <f t="shared" si="122"/>
        <v>4.8600000000000003</v>
      </c>
      <c r="M488" s="20">
        <f t="shared" si="123"/>
        <v>0.60750000000000004</v>
      </c>
      <c r="N488" s="20">
        <f t="shared" si="124"/>
        <v>1.2150000000000001E-2</v>
      </c>
      <c r="O488" s="21"/>
      <c r="P488" s="21"/>
      <c r="Q488" s="77">
        <f t="shared" si="125"/>
        <v>5.4796500000000004</v>
      </c>
      <c r="R488" s="78" t="e">
        <f>+VLOOKUP(C488,'DISPONIBILIDAD DIARIA'!S$2:T$27,2,0)</f>
        <v>#N/A</v>
      </c>
      <c r="S488" s="79" t="e">
        <f t="shared" si="126"/>
        <v>#N/A</v>
      </c>
    </row>
    <row r="489" spans="1:19" ht="23.25" customHeight="1">
      <c r="A489" s="41">
        <v>487</v>
      </c>
      <c r="B489" s="41" t="str">
        <f t="shared" si="121"/>
        <v>44484MODELOPROVINCIAL</v>
      </c>
      <c r="C489" s="42">
        <v>44484</v>
      </c>
      <c r="D489" s="41" t="s">
        <v>151</v>
      </c>
      <c r="E489" s="41" t="s">
        <v>33</v>
      </c>
      <c r="F489" s="43">
        <f ca="1">+VLOOKUP(B489,'DISPONIBILIDAD DIARIA'!A$2:N$9959,10,0)</f>
        <v>-7141.4585235000004</v>
      </c>
      <c r="G489" s="43"/>
      <c r="H489" s="31" t="s">
        <v>986</v>
      </c>
      <c r="I489" s="31" t="s">
        <v>151</v>
      </c>
      <c r="J489" s="111" t="s">
        <v>641</v>
      </c>
      <c r="K489" s="117">
        <v>318.19</v>
      </c>
      <c r="L489" s="20">
        <f t="shared" si="122"/>
        <v>6.3638000000000003</v>
      </c>
      <c r="M489" s="20">
        <f t="shared" si="123"/>
        <v>0.79547500000000004</v>
      </c>
      <c r="N489" s="20">
        <f t="shared" si="124"/>
        <v>1.59095E-2</v>
      </c>
      <c r="O489" s="21"/>
      <c r="P489" s="21"/>
      <c r="Q489" s="77">
        <f t="shared" si="125"/>
        <v>7.1751845000000003</v>
      </c>
      <c r="R489" s="78" t="e">
        <f>+VLOOKUP(C489,'DISPONIBILIDAD DIARIA'!S$2:T$27,2,0)</f>
        <v>#N/A</v>
      </c>
      <c r="S489" s="79" t="e">
        <f t="shared" si="126"/>
        <v>#N/A</v>
      </c>
    </row>
    <row r="490" spans="1:19" ht="23.25" customHeight="1">
      <c r="A490" s="41">
        <v>488</v>
      </c>
      <c r="B490" s="41" t="str">
        <f t="shared" si="121"/>
        <v>44484MODELOPROVINCIAL</v>
      </c>
      <c r="C490" s="42">
        <v>44484</v>
      </c>
      <c r="D490" s="41" t="s">
        <v>151</v>
      </c>
      <c r="E490" s="41" t="s">
        <v>33</v>
      </c>
      <c r="F490" s="43">
        <f ca="1">+VLOOKUP(B490,'DISPONIBILIDAD DIARIA'!A$2:N$9959,10,0)</f>
        <v>-7141.4585235000004</v>
      </c>
      <c r="G490" s="43"/>
      <c r="H490" s="31" t="s">
        <v>987</v>
      </c>
      <c r="I490" s="31" t="s">
        <v>151</v>
      </c>
      <c r="J490" s="111" t="s">
        <v>524</v>
      </c>
      <c r="K490" s="117">
        <v>61.8</v>
      </c>
      <c r="L490" s="20">
        <f t="shared" si="122"/>
        <v>1.236</v>
      </c>
      <c r="M490" s="20">
        <f t="shared" si="123"/>
        <v>0.1545</v>
      </c>
      <c r="N490" s="20">
        <f t="shared" si="124"/>
        <v>3.0899999999999999E-3</v>
      </c>
      <c r="O490" s="21"/>
      <c r="P490" s="21"/>
      <c r="Q490" s="77">
        <f t="shared" si="125"/>
        <v>1.3935900000000001</v>
      </c>
      <c r="R490" s="78" t="e">
        <f>+VLOOKUP(C490,'DISPONIBILIDAD DIARIA'!S$2:T$27,2,0)</f>
        <v>#N/A</v>
      </c>
      <c r="S490" s="79" t="e">
        <f t="shared" si="126"/>
        <v>#N/A</v>
      </c>
    </row>
    <row r="491" spans="1:19" ht="23.25" customHeight="1">
      <c r="A491" s="41">
        <v>489</v>
      </c>
      <c r="B491" s="41" t="str">
        <f t="shared" si="121"/>
        <v>44484EXPRESSPROVINCIAL</v>
      </c>
      <c r="C491" s="42">
        <v>44484</v>
      </c>
      <c r="D491" s="41" t="s">
        <v>31</v>
      </c>
      <c r="E491" s="41" t="s">
        <v>33</v>
      </c>
      <c r="F491" s="43">
        <f ca="1">+VLOOKUP(B491,'DISPONIBILIDAD DIARIA'!A$2:N$9959,10,0)</f>
        <v>-11559.937975500001</v>
      </c>
      <c r="G491" s="43"/>
      <c r="H491" s="31" t="s">
        <v>988</v>
      </c>
      <c r="I491" s="31" t="s">
        <v>42</v>
      </c>
      <c r="J491" s="110" t="s">
        <v>7</v>
      </c>
      <c r="K491" s="117">
        <v>279.56</v>
      </c>
      <c r="L491" s="20">
        <f t="shared" si="122"/>
        <v>5.5911999999999997</v>
      </c>
      <c r="M491" s="20">
        <f t="shared" si="123"/>
        <v>0.69889999999999997</v>
      </c>
      <c r="N491" s="20">
        <f t="shared" si="124"/>
        <v>1.3977999999999999E-2</v>
      </c>
      <c r="O491" s="21"/>
      <c r="P491" s="21"/>
      <c r="Q491" s="77">
        <f t="shared" si="125"/>
        <v>6.3040779999999996</v>
      </c>
      <c r="R491" s="78" t="e">
        <f>+VLOOKUP(C491,'DISPONIBILIDAD DIARIA'!S$2:T$27,2,0)</f>
        <v>#N/A</v>
      </c>
      <c r="S491" s="79" t="e">
        <f t="shared" si="126"/>
        <v>#N/A</v>
      </c>
    </row>
    <row r="492" spans="1:19" ht="23.25" customHeight="1">
      <c r="A492" s="41">
        <v>490</v>
      </c>
      <c r="B492" s="41" t="str">
        <f t="shared" si="121"/>
        <v>44484EXPRESSPROVINCIAL</v>
      </c>
      <c r="C492" s="42">
        <v>44484</v>
      </c>
      <c r="D492" s="41" t="s">
        <v>31</v>
      </c>
      <c r="E492" s="41" t="s">
        <v>33</v>
      </c>
      <c r="F492" s="43">
        <f ca="1">+VLOOKUP(B492,'DISPONIBILIDAD DIARIA'!A$2:N$9959,10,0)</f>
        <v>-11559.937975500001</v>
      </c>
      <c r="G492" s="43"/>
      <c r="H492" s="31" t="s">
        <v>989</v>
      </c>
      <c r="I492" s="31"/>
      <c r="J492" s="111" t="s">
        <v>672</v>
      </c>
      <c r="K492" s="117">
        <v>68.64</v>
      </c>
      <c r="L492" s="20">
        <f t="shared" si="122"/>
        <v>1.3728</v>
      </c>
      <c r="M492" s="20">
        <f t="shared" si="123"/>
        <v>0.1716</v>
      </c>
      <c r="N492" s="20">
        <f t="shared" si="124"/>
        <v>3.4320000000000002E-3</v>
      </c>
      <c r="O492" s="21"/>
      <c r="P492" s="21"/>
      <c r="Q492" s="77">
        <f t="shared" si="125"/>
        <v>1.5478320000000001</v>
      </c>
      <c r="R492" s="78" t="e">
        <f>+VLOOKUP(C492,'DISPONIBILIDAD DIARIA'!S$2:T$27,2,0)</f>
        <v>#N/A</v>
      </c>
      <c r="S492" s="79" t="e">
        <f t="shared" si="126"/>
        <v>#N/A</v>
      </c>
    </row>
    <row r="493" spans="1:19" ht="23.25" customHeight="1">
      <c r="A493" s="41">
        <v>491</v>
      </c>
      <c r="B493" s="41" t="str">
        <f t="shared" si="121"/>
        <v>44484EXPRESSPROVINCIAL</v>
      </c>
      <c r="C493" s="42">
        <v>44484</v>
      </c>
      <c r="D493" s="41" t="s">
        <v>31</v>
      </c>
      <c r="E493" s="41" t="s">
        <v>33</v>
      </c>
      <c r="F493" s="43">
        <f ca="1">+VLOOKUP(B493,'DISPONIBILIDAD DIARIA'!A$2:N$9959,10,0)</f>
        <v>-11559.937975500001</v>
      </c>
      <c r="G493" s="43"/>
      <c r="H493" s="31" t="s">
        <v>990</v>
      </c>
      <c r="I493" s="31" t="s">
        <v>42</v>
      </c>
      <c r="J493" s="111" t="s">
        <v>757</v>
      </c>
      <c r="K493" s="117">
        <v>734.11</v>
      </c>
      <c r="L493" s="20">
        <f t="shared" si="122"/>
        <v>14.6822</v>
      </c>
      <c r="M493" s="20">
        <f t="shared" si="123"/>
        <v>1.835275</v>
      </c>
      <c r="N493" s="20">
        <f t="shared" si="124"/>
        <v>3.6705500000000002E-2</v>
      </c>
      <c r="O493" s="21"/>
      <c r="P493" s="21"/>
      <c r="Q493" s="77">
        <f t="shared" si="125"/>
        <v>16.554180500000001</v>
      </c>
      <c r="R493" s="78" t="e">
        <f>+VLOOKUP(C493,'DISPONIBILIDAD DIARIA'!S$2:T$27,2,0)</f>
        <v>#N/A</v>
      </c>
      <c r="S493" s="79" t="e">
        <f t="shared" si="126"/>
        <v>#N/A</v>
      </c>
    </row>
    <row r="494" spans="1:19" ht="23.25" customHeight="1">
      <c r="A494" s="41">
        <v>492</v>
      </c>
      <c r="B494" s="41" t="str">
        <f t="shared" si="121"/>
        <v>44484EXPRESSPROVINCIAL</v>
      </c>
      <c r="C494" s="42">
        <v>44484</v>
      </c>
      <c r="D494" s="41" t="s">
        <v>31</v>
      </c>
      <c r="E494" s="41" t="s">
        <v>33</v>
      </c>
      <c r="F494" s="43">
        <f ca="1">+VLOOKUP(B494,'DISPONIBILIDAD DIARIA'!A$2:N$9959,10,0)</f>
        <v>-11559.937975500001</v>
      </c>
      <c r="G494" s="43"/>
      <c r="H494" s="31" t="s">
        <v>991</v>
      </c>
      <c r="I494" s="31" t="s">
        <v>151</v>
      </c>
      <c r="J494" s="111" t="s">
        <v>7</v>
      </c>
      <c r="K494" s="117">
        <v>545.26</v>
      </c>
      <c r="L494" s="20">
        <f t="shared" si="122"/>
        <v>10.905200000000001</v>
      </c>
      <c r="M494" s="20">
        <f t="shared" si="123"/>
        <v>1.3631500000000001</v>
      </c>
      <c r="N494" s="20">
        <f t="shared" si="124"/>
        <v>2.7263000000000003E-2</v>
      </c>
      <c r="O494" s="21"/>
      <c r="P494" s="21"/>
      <c r="Q494" s="77">
        <f t="shared" si="125"/>
        <v>12.295613000000001</v>
      </c>
      <c r="R494" s="78" t="e">
        <f>+VLOOKUP(C494,'DISPONIBILIDAD DIARIA'!S$2:T$27,2,0)</f>
        <v>#N/A</v>
      </c>
      <c r="S494" s="79" t="e">
        <f t="shared" si="126"/>
        <v>#N/A</v>
      </c>
    </row>
    <row r="495" spans="1:19" ht="23.25" customHeight="1">
      <c r="A495" s="41">
        <v>493</v>
      </c>
      <c r="B495" s="41" t="str">
        <f t="shared" si="121"/>
        <v>44484ROMA PROVINCIAL</v>
      </c>
      <c r="C495" s="42">
        <v>44484</v>
      </c>
      <c r="D495" s="41" t="s">
        <v>915</v>
      </c>
      <c r="E495" s="41" t="s">
        <v>33</v>
      </c>
      <c r="F495" s="43" t="e">
        <f>+VLOOKUP(B495,'DISPONIBILIDAD DIARIA'!A$2:N$9959,10,0)</f>
        <v>#N/A</v>
      </c>
      <c r="G495" s="43"/>
      <c r="H495" s="31"/>
      <c r="I495" s="31" t="s">
        <v>32</v>
      </c>
      <c r="J495" s="111" t="s">
        <v>992</v>
      </c>
      <c r="K495" s="117">
        <v>2.85</v>
      </c>
      <c r="L495" s="20">
        <f t="shared" si="122"/>
        <v>5.7000000000000002E-2</v>
      </c>
      <c r="M495" s="20">
        <f t="shared" si="123"/>
        <v>7.1250000000000003E-3</v>
      </c>
      <c r="N495" s="20">
        <f t="shared" si="124"/>
        <v>1.4250000000000002E-4</v>
      </c>
      <c r="O495" s="21"/>
      <c r="P495" s="21"/>
      <c r="Q495" s="77">
        <f t="shared" si="125"/>
        <v>6.4267500000000005E-2</v>
      </c>
      <c r="R495" s="78" t="e">
        <f>+VLOOKUP(C495,'DISPONIBILIDAD DIARIA'!S$2:T$27,2,0)</f>
        <v>#N/A</v>
      </c>
      <c r="S495" s="79" t="e">
        <f t="shared" si="126"/>
        <v>#N/A</v>
      </c>
    </row>
    <row r="496" spans="1:19" ht="23.25" customHeight="1">
      <c r="A496" s="41">
        <v>494</v>
      </c>
      <c r="B496" s="41" t="str">
        <f t="shared" si="121"/>
        <v>44484ROMAPROVINCIAL</v>
      </c>
      <c r="C496" s="42">
        <v>44484</v>
      </c>
      <c r="D496" s="41" t="s">
        <v>32</v>
      </c>
      <c r="E496" s="41" t="s">
        <v>33</v>
      </c>
      <c r="F496" s="43">
        <f ca="1">+VLOOKUP(B496,'DISPONIBILIDAD DIARIA'!A$2:N$9959,10,0)</f>
        <v>-2004.1980000000001</v>
      </c>
      <c r="G496" s="43"/>
      <c r="H496" s="31" t="s">
        <v>993</v>
      </c>
      <c r="I496" s="31" t="s">
        <v>32</v>
      </c>
      <c r="J496" s="110" t="s">
        <v>535</v>
      </c>
      <c r="K496" s="117">
        <v>53.4</v>
      </c>
      <c r="L496" s="20">
        <f t="shared" si="122"/>
        <v>1.0680000000000001</v>
      </c>
      <c r="M496" s="20">
        <f t="shared" si="123"/>
        <v>0.13350000000000001</v>
      </c>
      <c r="N496" s="20">
        <f t="shared" si="124"/>
        <v>2.6700000000000001E-3</v>
      </c>
      <c r="O496" s="21"/>
      <c r="P496" s="21"/>
      <c r="Q496" s="77">
        <f t="shared" si="125"/>
        <v>1.20417</v>
      </c>
      <c r="R496" s="78" t="e">
        <f>+VLOOKUP(C496,'DISPONIBILIDAD DIARIA'!S$2:T$27,2,0)</f>
        <v>#N/A</v>
      </c>
      <c r="S496" s="79" t="e">
        <f t="shared" si="126"/>
        <v>#N/A</v>
      </c>
    </row>
    <row r="497" spans="1:19" ht="23.25" customHeight="1">
      <c r="A497" s="41">
        <v>495</v>
      </c>
      <c r="B497" s="41" t="str">
        <f t="shared" si="121"/>
        <v>44484ROMAPROVINCIAL</v>
      </c>
      <c r="C497" s="42">
        <v>44484</v>
      </c>
      <c r="D497" s="41" t="s">
        <v>32</v>
      </c>
      <c r="E497" s="41" t="s">
        <v>33</v>
      </c>
      <c r="F497" s="43">
        <f ca="1">+VLOOKUP(B497,'DISPONIBILIDAD DIARIA'!A$2:N$9959,10,0)</f>
        <v>-2004.1980000000001</v>
      </c>
      <c r="G497" s="43"/>
      <c r="H497" s="31" t="s">
        <v>994</v>
      </c>
      <c r="I497" s="31" t="s">
        <v>32</v>
      </c>
      <c r="J497" s="110" t="s">
        <v>632</v>
      </c>
      <c r="K497" s="117">
        <v>251.4</v>
      </c>
      <c r="L497" s="20">
        <f t="shared" si="122"/>
        <v>5.0280000000000005</v>
      </c>
      <c r="M497" s="20">
        <f t="shared" si="123"/>
        <v>0.62850000000000006</v>
      </c>
      <c r="N497" s="20">
        <f t="shared" si="124"/>
        <v>1.2570000000000001E-2</v>
      </c>
      <c r="O497" s="21"/>
      <c r="P497" s="21"/>
      <c r="Q497" s="77">
        <f t="shared" si="125"/>
        <v>5.6690700000000005</v>
      </c>
      <c r="R497" s="78" t="e">
        <f>+VLOOKUP(C497,'DISPONIBILIDAD DIARIA'!S$2:T$27,2,0)</f>
        <v>#N/A</v>
      </c>
      <c r="S497" s="79" t="e">
        <f t="shared" si="126"/>
        <v>#N/A</v>
      </c>
    </row>
    <row r="498" spans="1:19" ht="23.25" customHeight="1">
      <c r="A498" s="41">
        <v>496</v>
      </c>
      <c r="B498" s="41" t="str">
        <f t="shared" si="121"/>
        <v>44484ROMAPROVINCIAL</v>
      </c>
      <c r="C498" s="42">
        <v>44484</v>
      </c>
      <c r="D498" s="41" t="s">
        <v>32</v>
      </c>
      <c r="E498" s="41" t="s">
        <v>33</v>
      </c>
      <c r="F498" s="43">
        <f ca="1">+VLOOKUP(B498,'DISPONIBILIDAD DIARIA'!A$2:N$9959,10,0)</f>
        <v>-2004.1980000000001</v>
      </c>
      <c r="G498" s="43"/>
      <c r="H498" s="31" t="s">
        <v>995</v>
      </c>
      <c r="I498" s="31" t="s">
        <v>32</v>
      </c>
      <c r="J498" s="110" t="s">
        <v>632</v>
      </c>
      <c r="K498" s="117">
        <v>249.6</v>
      </c>
      <c r="L498" s="20">
        <f t="shared" si="122"/>
        <v>4.992</v>
      </c>
      <c r="M498" s="20">
        <f t="shared" si="123"/>
        <v>0.624</v>
      </c>
      <c r="N498" s="20">
        <f t="shared" si="124"/>
        <v>1.248E-2</v>
      </c>
      <c r="O498" s="21"/>
      <c r="P498" s="21"/>
      <c r="Q498" s="77">
        <f t="shared" si="125"/>
        <v>5.6284799999999997</v>
      </c>
      <c r="R498" s="78" t="e">
        <f>+VLOOKUP(C498,'DISPONIBILIDAD DIARIA'!S$2:T$27,2,0)</f>
        <v>#N/A</v>
      </c>
      <c r="S498" s="79" t="e">
        <f t="shared" si="126"/>
        <v>#N/A</v>
      </c>
    </row>
    <row r="499" spans="1:19" ht="23.25" customHeight="1">
      <c r="A499" s="41">
        <v>497</v>
      </c>
      <c r="B499" s="41" t="str">
        <f t="shared" si="121"/>
        <v>44487ROMAPROVINCIAL</v>
      </c>
      <c r="C499" s="42">
        <v>44487</v>
      </c>
      <c r="D499" s="41" t="s">
        <v>32</v>
      </c>
      <c r="E499" s="41" t="s">
        <v>33</v>
      </c>
      <c r="F499" s="43">
        <f ca="1">+VLOOKUP(B499,'DISPONIBILIDAD DIARIA'!A$2:N$9959,10,0)</f>
        <v>-3106.6807335000003</v>
      </c>
      <c r="G499" s="43"/>
      <c r="H499" s="31" t="s">
        <v>996</v>
      </c>
      <c r="I499" s="31" t="s">
        <v>32</v>
      </c>
      <c r="J499" s="110" t="s">
        <v>828</v>
      </c>
      <c r="K499" s="117">
        <v>840.48</v>
      </c>
      <c r="L499" s="20">
        <f t="shared" si="122"/>
        <v>16.8096</v>
      </c>
      <c r="M499" s="20">
        <f t="shared" si="123"/>
        <v>2.1012</v>
      </c>
      <c r="N499" s="20">
        <f t="shared" si="124"/>
        <v>4.2023999999999999E-2</v>
      </c>
      <c r="O499" s="21"/>
      <c r="P499" s="21"/>
      <c r="Q499" s="77">
        <f t="shared" si="125"/>
        <v>18.952824</v>
      </c>
      <c r="R499" s="78" t="e">
        <f>+VLOOKUP(C499,'DISPONIBILIDAD DIARIA'!S$2:T$27,2,0)</f>
        <v>#N/A</v>
      </c>
      <c r="S499" s="79" t="e">
        <f t="shared" si="126"/>
        <v>#N/A</v>
      </c>
    </row>
    <row r="500" spans="1:19" ht="23.25" customHeight="1">
      <c r="A500" s="41">
        <v>498</v>
      </c>
      <c r="B500" s="41" t="str">
        <f t="shared" si="121"/>
        <v>44487ROMAPROVINCIAL</v>
      </c>
      <c r="C500" s="42">
        <v>44487</v>
      </c>
      <c r="D500" s="41" t="s">
        <v>32</v>
      </c>
      <c r="E500" s="41" t="s">
        <v>33</v>
      </c>
      <c r="F500" s="43">
        <f ca="1">+VLOOKUP(B500,'DISPONIBILIDAD DIARIA'!A$2:N$9959,10,0)</f>
        <v>-3106.6807335000003</v>
      </c>
      <c r="G500" s="43"/>
      <c r="H500" s="31" t="s">
        <v>997</v>
      </c>
      <c r="I500" s="31" t="s">
        <v>32</v>
      </c>
      <c r="J500" s="110" t="s">
        <v>641</v>
      </c>
      <c r="K500" s="117">
        <v>28.45</v>
      </c>
      <c r="L500" s="20">
        <f t="shared" si="122"/>
        <v>0.56899999999999995</v>
      </c>
      <c r="M500" s="20">
        <f t="shared" si="123"/>
        <v>7.1124999999999994E-2</v>
      </c>
      <c r="N500" s="20">
        <f t="shared" si="124"/>
        <v>1.4224999999999999E-3</v>
      </c>
      <c r="O500" s="21"/>
      <c r="P500" s="21"/>
      <c r="Q500" s="77">
        <f t="shared" si="125"/>
        <v>0.64154749999999994</v>
      </c>
      <c r="R500" s="78" t="e">
        <f>+VLOOKUP(C500,'DISPONIBILIDAD DIARIA'!S$2:T$27,2,0)</f>
        <v>#N/A</v>
      </c>
      <c r="S500" s="79" t="e">
        <f t="shared" si="126"/>
        <v>#N/A</v>
      </c>
    </row>
    <row r="501" spans="1:19" ht="23.25" customHeight="1">
      <c r="A501" s="41">
        <v>499</v>
      </c>
      <c r="B501" s="41" t="str">
        <f t="shared" si="121"/>
        <v>44487ROMAPROVINCIAL</v>
      </c>
      <c r="C501" s="42">
        <v>44487</v>
      </c>
      <c r="D501" s="41" t="s">
        <v>32</v>
      </c>
      <c r="E501" s="41" t="s">
        <v>33</v>
      </c>
      <c r="F501" s="43">
        <f ca="1">+VLOOKUP(B501,'DISPONIBILIDAD DIARIA'!A$2:N$9959,10,0)</f>
        <v>-3106.6807335000003</v>
      </c>
      <c r="G501" s="43"/>
      <c r="H501" s="31" t="s">
        <v>998</v>
      </c>
      <c r="I501" s="31" t="s">
        <v>32</v>
      </c>
      <c r="J501" s="110" t="s">
        <v>641</v>
      </c>
      <c r="K501" s="117">
        <v>335.67</v>
      </c>
      <c r="L501" s="20">
        <f t="shared" si="122"/>
        <v>6.7134</v>
      </c>
      <c r="M501" s="20">
        <f t="shared" si="123"/>
        <v>0.839175</v>
      </c>
      <c r="N501" s="20">
        <f t="shared" si="124"/>
        <v>1.67835E-2</v>
      </c>
      <c r="O501" s="21"/>
      <c r="P501" s="21"/>
      <c r="Q501" s="77">
        <f t="shared" si="125"/>
        <v>7.5693584999999999</v>
      </c>
      <c r="R501" s="78" t="e">
        <f>+VLOOKUP(C501,'DISPONIBILIDAD DIARIA'!S$2:T$27,2,0)</f>
        <v>#N/A</v>
      </c>
      <c r="S501" s="79" t="e">
        <f t="shared" si="126"/>
        <v>#N/A</v>
      </c>
    </row>
    <row r="502" spans="1:19" ht="23.25" customHeight="1">
      <c r="A502" s="41">
        <v>500</v>
      </c>
      <c r="B502" s="41" t="str">
        <f t="shared" ref="B502:B513" si="127">CONCATENATE(C502,D502,E502)</f>
        <v>44487MODELOPROVINCIAL</v>
      </c>
      <c r="C502" s="42">
        <v>44487</v>
      </c>
      <c r="D502" s="41" t="s">
        <v>151</v>
      </c>
      <c r="E502" s="41" t="s">
        <v>33</v>
      </c>
      <c r="F502" s="43">
        <f ca="1">+VLOOKUP(B502,'DISPONIBILIDAD DIARIA'!A$2:N$9959,10,0)</f>
        <v>-34016.509329</v>
      </c>
      <c r="G502" s="43"/>
      <c r="H502" s="31"/>
      <c r="I502" s="31" t="s">
        <v>151</v>
      </c>
      <c r="J502" s="110" t="s">
        <v>1033</v>
      </c>
      <c r="K502" s="117">
        <v>190.58</v>
      </c>
      <c r="L502" s="20">
        <f t="shared" si="122"/>
        <v>3.8116000000000003</v>
      </c>
      <c r="M502" s="20">
        <f t="shared" si="123"/>
        <v>0.47645000000000004</v>
      </c>
      <c r="N502" s="20">
        <f t="shared" si="124"/>
        <v>9.529000000000001E-3</v>
      </c>
      <c r="O502" s="21"/>
      <c r="P502" s="21"/>
      <c r="Q502" s="77">
        <f t="shared" si="125"/>
        <v>4.2975789999999998</v>
      </c>
      <c r="R502" s="78"/>
      <c r="S502" s="79"/>
    </row>
    <row r="503" spans="1:19" ht="23.25" customHeight="1">
      <c r="A503" s="41">
        <v>501</v>
      </c>
      <c r="B503" s="41" t="str">
        <f t="shared" si="127"/>
        <v>44487MODELOPROVINCIAL</v>
      </c>
      <c r="C503" s="42">
        <v>44487</v>
      </c>
      <c r="D503" s="41" t="s">
        <v>151</v>
      </c>
      <c r="E503" s="41" t="s">
        <v>33</v>
      </c>
      <c r="F503" s="43">
        <f ca="1">+VLOOKUP(B503,'DISPONIBILIDAD DIARIA'!A$2:N$9959,10,0)</f>
        <v>-34016.509329</v>
      </c>
      <c r="G503" s="43"/>
      <c r="H503" s="31" t="s">
        <v>1041</v>
      </c>
      <c r="I503" s="31" t="s">
        <v>151</v>
      </c>
      <c r="J503" s="110" t="s">
        <v>907</v>
      </c>
      <c r="K503" s="117">
        <v>9057.9500000000007</v>
      </c>
      <c r="L503" s="20">
        <f t="shared" si="122"/>
        <v>181.15900000000002</v>
      </c>
      <c r="M503" s="20"/>
      <c r="N503" s="20"/>
      <c r="O503" s="21"/>
      <c r="P503" s="21"/>
      <c r="Q503" s="77"/>
      <c r="R503" s="78"/>
      <c r="S503" s="79"/>
    </row>
    <row r="504" spans="1:19" ht="23.25" customHeight="1">
      <c r="A504" s="41">
        <v>502</v>
      </c>
      <c r="B504" s="41" t="str">
        <f t="shared" si="127"/>
        <v>44487MODELOPROVINCIAL</v>
      </c>
      <c r="C504" s="42">
        <v>44487</v>
      </c>
      <c r="D504" s="41" t="s">
        <v>151</v>
      </c>
      <c r="E504" s="41" t="s">
        <v>33</v>
      </c>
      <c r="F504" s="43">
        <f ca="1">+VLOOKUP(B504,'DISPONIBILIDAD DIARIA'!A$2:N$9959,10,0)</f>
        <v>-34016.509329</v>
      </c>
      <c r="G504" s="43"/>
      <c r="H504" s="31" t="s">
        <v>1040</v>
      </c>
      <c r="I504" s="31" t="s">
        <v>151</v>
      </c>
      <c r="J504" s="110" t="s">
        <v>907</v>
      </c>
      <c r="K504" s="117">
        <v>430.07</v>
      </c>
      <c r="L504" s="20">
        <f t="shared" si="122"/>
        <v>8.6013999999999999</v>
      </c>
      <c r="M504" s="20"/>
      <c r="N504" s="20"/>
      <c r="O504" s="21"/>
      <c r="P504" s="21"/>
      <c r="Q504" s="77"/>
      <c r="R504" s="78"/>
      <c r="S504" s="79"/>
    </row>
    <row r="505" spans="1:19" ht="23.25" customHeight="1">
      <c r="A505" s="41">
        <v>503</v>
      </c>
      <c r="B505" s="41" t="str">
        <f t="shared" si="127"/>
        <v>44487MODELOPROVINCIAL</v>
      </c>
      <c r="C505" s="42">
        <v>44487</v>
      </c>
      <c r="D505" s="41" t="s">
        <v>151</v>
      </c>
      <c r="E505" s="41" t="s">
        <v>33</v>
      </c>
      <c r="F505" s="43">
        <f ca="1">+VLOOKUP(B505,'DISPONIBILIDAD DIARIA'!A$2:N$9959,10,0)</f>
        <v>-34016.509329</v>
      </c>
      <c r="G505" s="43"/>
      <c r="H505" s="31" t="s">
        <v>1039</v>
      </c>
      <c r="I505" s="31" t="s">
        <v>151</v>
      </c>
      <c r="J505" s="110" t="s">
        <v>554</v>
      </c>
      <c r="K505" s="117">
        <v>256.88</v>
      </c>
      <c r="L505" s="20">
        <f t="shared" si="122"/>
        <v>5.1375999999999999</v>
      </c>
      <c r="M505" s="20"/>
      <c r="N505" s="20"/>
      <c r="O505" s="21"/>
      <c r="P505" s="21"/>
      <c r="Q505" s="77"/>
      <c r="R505" s="78"/>
      <c r="S505" s="79"/>
    </row>
    <row r="506" spans="1:19" ht="23.25" customHeight="1">
      <c r="A506" s="41">
        <v>504</v>
      </c>
      <c r="B506" s="41" t="str">
        <f t="shared" si="127"/>
        <v>44487MODELOPROVINCIAL</v>
      </c>
      <c r="C506" s="42">
        <v>44487</v>
      </c>
      <c r="D506" s="41" t="s">
        <v>151</v>
      </c>
      <c r="E506" s="41" t="s">
        <v>33</v>
      </c>
      <c r="F506" s="43">
        <f ca="1">+VLOOKUP(B506,'DISPONIBILIDAD DIARIA'!A$2:N$9959,10,0)</f>
        <v>-34016.509329</v>
      </c>
      <c r="G506" s="43"/>
      <c r="H506" s="31" t="s">
        <v>1038</v>
      </c>
      <c r="I506" s="31" t="s">
        <v>151</v>
      </c>
      <c r="J506" s="110" t="s">
        <v>606</v>
      </c>
      <c r="K506" s="117">
        <v>900.45</v>
      </c>
      <c r="L506" s="20">
        <f t="shared" si="122"/>
        <v>18.009</v>
      </c>
      <c r="M506" s="20"/>
      <c r="N506" s="20"/>
      <c r="O506" s="21"/>
      <c r="P506" s="21"/>
      <c r="Q506" s="77"/>
      <c r="R506" s="78"/>
      <c r="S506" s="79"/>
    </row>
    <row r="507" spans="1:19" ht="23.25" customHeight="1">
      <c r="A507" s="41">
        <v>505</v>
      </c>
      <c r="B507" s="41" t="str">
        <f t="shared" si="127"/>
        <v>44487MODELOPROVINCIAL</v>
      </c>
      <c r="C507" s="42">
        <v>44487</v>
      </c>
      <c r="D507" s="41" t="s">
        <v>151</v>
      </c>
      <c r="E507" s="41" t="s">
        <v>33</v>
      </c>
      <c r="F507" s="43">
        <f ca="1">+VLOOKUP(B507,'DISPONIBILIDAD DIARIA'!A$2:N$9959,10,0)</f>
        <v>-34016.509329</v>
      </c>
      <c r="G507" s="43"/>
      <c r="H507" s="31" t="s">
        <v>1037</v>
      </c>
      <c r="I507" s="31" t="s">
        <v>151</v>
      </c>
      <c r="J507" s="110" t="s">
        <v>524</v>
      </c>
      <c r="K507" s="117">
        <v>73.8</v>
      </c>
      <c r="L507" s="20">
        <f t="shared" si="122"/>
        <v>1.476</v>
      </c>
      <c r="M507" s="20"/>
      <c r="N507" s="20"/>
      <c r="O507" s="21"/>
      <c r="P507" s="21"/>
      <c r="Q507" s="77"/>
      <c r="R507" s="78"/>
      <c r="S507" s="79"/>
    </row>
    <row r="508" spans="1:19" ht="23.25" customHeight="1">
      <c r="A508" s="41">
        <v>506</v>
      </c>
      <c r="B508" s="41" t="str">
        <f t="shared" si="127"/>
        <v>44487MODELOPROVINCIAL</v>
      </c>
      <c r="C508" s="42">
        <v>44487</v>
      </c>
      <c r="D508" s="41" t="s">
        <v>151</v>
      </c>
      <c r="E508" s="41" t="s">
        <v>33</v>
      </c>
      <c r="F508" s="43">
        <f ca="1">+VLOOKUP(B508,'DISPONIBILIDAD DIARIA'!A$2:N$9959,10,0)</f>
        <v>-34016.509329</v>
      </c>
      <c r="G508" s="43"/>
      <c r="H508" s="31" t="s">
        <v>1036</v>
      </c>
      <c r="I508" s="31" t="s">
        <v>151</v>
      </c>
      <c r="J508" s="110" t="s">
        <v>524</v>
      </c>
      <c r="K508" s="117">
        <v>138.69999999999999</v>
      </c>
      <c r="L508" s="20">
        <f t="shared" si="122"/>
        <v>2.774</v>
      </c>
      <c r="M508" s="20"/>
      <c r="N508" s="20"/>
      <c r="O508" s="21"/>
      <c r="P508" s="21"/>
      <c r="Q508" s="77"/>
      <c r="R508" s="78"/>
      <c r="S508" s="79"/>
    </row>
    <row r="509" spans="1:19" ht="23.25" customHeight="1">
      <c r="A509" s="41">
        <v>507</v>
      </c>
      <c r="B509" s="41" t="str">
        <f t="shared" si="127"/>
        <v>44487MODELOPROVINCIAL</v>
      </c>
      <c r="C509" s="42">
        <v>44487</v>
      </c>
      <c r="D509" s="41" t="s">
        <v>151</v>
      </c>
      <c r="E509" s="41" t="s">
        <v>33</v>
      </c>
      <c r="F509" s="43">
        <f ca="1">+VLOOKUP(B509,'DISPONIBILIDAD DIARIA'!A$2:N$9959,10,0)</f>
        <v>-34016.509329</v>
      </c>
      <c r="G509" s="43"/>
      <c r="H509" s="31" t="s">
        <v>1035</v>
      </c>
      <c r="I509" s="31" t="s">
        <v>151</v>
      </c>
      <c r="J509" s="110" t="s">
        <v>1034</v>
      </c>
      <c r="K509" s="117">
        <v>2090.73</v>
      </c>
      <c r="L509" s="20">
        <f t="shared" si="122"/>
        <v>41.814599999999999</v>
      </c>
      <c r="M509" s="20"/>
      <c r="N509" s="20"/>
      <c r="O509" s="21"/>
      <c r="P509" s="21"/>
      <c r="Q509" s="77"/>
      <c r="R509" s="78"/>
      <c r="S509" s="79"/>
    </row>
    <row r="510" spans="1:19" ht="23.25" customHeight="1">
      <c r="A510" s="41">
        <v>508</v>
      </c>
      <c r="B510" s="41" t="str">
        <f t="shared" si="127"/>
        <v>44487MODELOPROVINCIAL</v>
      </c>
      <c r="C510" s="42">
        <v>44487</v>
      </c>
      <c r="D510" s="41" t="s">
        <v>151</v>
      </c>
      <c r="E510" s="41" t="s">
        <v>33</v>
      </c>
      <c r="F510" s="43">
        <f ca="1">+VLOOKUP(B510,'DISPONIBILIDAD DIARIA'!A$2:N$9959,10,0)</f>
        <v>-34016.509329</v>
      </c>
      <c r="G510" s="43"/>
      <c r="H510" s="31"/>
      <c r="I510" s="31" t="s">
        <v>151</v>
      </c>
      <c r="J510" s="110" t="s">
        <v>1042</v>
      </c>
      <c r="K510" s="117">
        <v>9.27</v>
      </c>
      <c r="L510" s="20">
        <f t="shared" si="122"/>
        <v>0.18539999999999998</v>
      </c>
      <c r="M510" s="20"/>
      <c r="N510" s="20"/>
      <c r="O510" s="21"/>
      <c r="P510" s="21"/>
      <c r="Q510" s="77"/>
      <c r="R510" s="78"/>
      <c r="S510" s="79"/>
    </row>
    <row r="511" spans="1:19" ht="23.25" customHeight="1">
      <c r="A511" s="41">
        <v>509</v>
      </c>
      <c r="B511" s="41" t="str">
        <f t="shared" si="127"/>
        <v>44487MODELOPROVINCIAL</v>
      </c>
      <c r="C511" s="42">
        <v>44487</v>
      </c>
      <c r="D511" s="41" t="s">
        <v>151</v>
      </c>
      <c r="E511" s="41" t="s">
        <v>33</v>
      </c>
      <c r="F511" s="43">
        <f ca="1">+VLOOKUP(B511,'DISPONIBILIDAD DIARIA'!A$2:N$9959,10,0)</f>
        <v>-34016.509329</v>
      </c>
      <c r="G511" s="43"/>
      <c r="H511" s="31"/>
      <c r="I511" s="31" t="s">
        <v>151</v>
      </c>
      <c r="J511" s="110" t="s">
        <v>1043</v>
      </c>
      <c r="K511" s="117">
        <v>21.78</v>
      </c>
      <c r="L511" s="20">
        <f t="shared" si="122"/>
        <v>0.43560000000000004</v>
      </c>
      <c r="M511" s="20"/>
      <c r="N511" s="20"/>
      <c r="O511" s="21"/>
      <c r="P511" s="21"/>
      <c r="Q511" s="77"/>
      <c r="R511" s="78"/>
      <c r="S511" s="79"/>
    </row>
    <row r="512" spans="1:19" ht="23.25" customHeight="1">
      <c r="A512" s="41">
        <v>510</v>
      </c>
      <c r="B512" s="41" t="str">
        <f t="shared" si="127"/>
        <v>44487MODELOPROVINCIAL</v>
      </c>
      <c r="C512" s="42">
        <v>44487</v>
      </c>
      <c r="D512" s="41" t="s">
        <v>151</v>
      </c>
      <c r="E512" s="41" t="s">
        <v>33</v>
      </c>
      <c r="F512" s="43">
        <f ca="1">+VLOOKUP(B512,'DISPONIBILIDAD DIARIA'!A$2:N$9959,10,0)</f>
        <v>-34016.509329</v>
      </c>
      <c r="G512" s="43"/>
      <c r="H512" s="31"/>
      <c r="I512" s="31" t="s">
        <v>151</v>
      </c>
      <c r="J512" s="110" t="s">
        <v>1044</v>
      </c>
      <c r="K512" s="117">
        <v>0.16</v>
      </c>
      <c r="L512" s="20">
        <f t="shared" si="122"/>
        <v>3.2000000000000002E-3</v>
      </c>
      <c r="M512" s="20"/>
      <c r="N512" s="20"/>
      <c r="O512" s="21"/>
      <c r="P512" s="21"/>
      <c r="Q512" s="77"/>
      <c r="R512" s="78"/>
      <c r="S512" s="79"/>
    </row>
    <row r="513" spans="1:19" ht="23.25" customHeight="1">
      <c r="A513" s="41">
        <v>511</v>
      </c>
      <c r="B513" s="41" t="str">
        <f t="shared" si="127"/>
        <v>44487MODELOPROVINCIAL</v>
      </c>
      <c r="C513" s="42">
        <v>44487</v>
      </c>
      <c r="D513" s="41" t="s">
        <v>151</v>
      </c>
      <c r="E513" s="41" t="s">
        <v>33</v>
      </c>
      <c r="F513" s="43">
        <f ca="1">+VLOOKUP(B513,'DISPONIBILIDAD DIARIA'!A$2:N$9959,10,0)</f>
        <v>-34016.509329</v>
      </c>
      <c r="G513" s="43"/>
      <c r="H513" s="31"/>
      <c r="I513" s="31" t="s">
        <v>151</v>
      </c>
      <c r="J513" s="110" t="s">
        <v>1045</v>
      </c>
      <c r="K513" s="117">
        <v>33.92</v>
      </c>
      <c r="L513" s="20">
        <f t="shared" si="122"/>
        <v>0.6784</v>
      </c>
      <c r="M513" s="20"/>
      <c r="N513" s="20"/>
      <c r="O513" s="21"/>
      <c r="P513" s="21"/>
      <c r="Q513" s="77"/>
      <c r="R513" s="78"/>
      <c r="S513" s="79"/>
    </row>
    <row r="514" spans="1:19" ht="23.25" customHeight="1">
      <c r="A514" s="41">
        <v>512</v>
      </c>
      <c r="B514" s="41" t="str">
        <f t="shared" si="121"/>
        <v>44487MODELOPROVINCIAL</v>
      </c>
      <c r="C514" s="42">
        <v>44487</v>
      </c>
      <c r="D514" s="41" t="s">
        <v>151</v>
      </c>
      <c r="E514" s="41" t="s">
        <v>33</v>
      </c>
      <c r="F514" s="43">
        <f ca="1">+VLOOKUP(B514,'DISPONIBILIDAD DIARIA'!A$2:N$9959,10,0)</f>
        <v>-34016.509329</v>
      </c>
      <c r="G514" s="43"/>
      <c r="H514" s="31" t="s">
        <v>999</v>
      </c>
      <c r="I514" s="31" t="s">
        <v>151</v>
      </c>
      <c r="J514" s="126" t="s">
        <v>571</v>
      </c>
      <c r="K514" s="128">
        <v>197.69</v>
      </c>
      <c r="L514" s="20">
        <f t="shared" si="122"/>
        <v>3.9538000000000002</v>
      </c>
      <c r="M514" s="20">
        <f t="shared" si="123"/>
        <v>0.49422500000000003</v>
      </c>
      <c r="N514" s="20">
        <f t="shared" si="124"/>
        <v>9.8845000000000009E-3</v>
      </c>
      <c r="O514" s="21"/>
      <c r="P514" s="21"/>
      <c r="Q514" s="77">
        <f t="shared" si="125"/>
        <v>4.4579095000000004</v>
      </c>
      <c r="R514" s="78" t="e">
        <f>+VLOOKUP(C514,'DISPONIBILIDAD DIARIA'!S$2:T$27,2,0)</f>
        <v>#N/A</v>
      </c>
      <c r="S514" s="79" t="e">
        <f t="shared" si="126"/>
        <v>#N/A</v>
      </c>
    </row>
    <row r="515" spans="1:19" ht="23.25" customHeight="1">
      <c r="A515" s="41">
        <v>513</v>
      </c>
      <c r="B515" s="41" t="str">
        <f t="shared" si="121"/>
        <v>44487MODELOPROVINCIAL</v>
      </c>
      <c r="C515" s="42">
        <v>44487</v>
      </c>
      <c r="D515" s="41" t="s">
        <v>151</v>
      </c>
      <c r="E515" s="41" t="s">
        <v>33</v>
      </c>
      <c r="F515" s="43">
        <f ca="1">+VLOOKUP(B515,'DISPONIBILIDAD DIARIA'!A$2:N$9959,10,0)</f>
        <v>-34016.509329</v>
      </c>
      <c r="G515" s="43"/>
      <c r="H515" s="31" t="s">
        <v>1000</v>
      </c>
      <c r="I515" s="31" t="s">
        <v>151</v>
      </c>
      <c r="J515" s="110" t="s">
        <v>571</v>
      </c>
      <c r="K515" s="128">
        <v>27.97</v>
      </c>
      <c r="L515" s="20">
        <f t="shared" si="122"/>
        <v>0.55940000000000001</v>
      </c>
      <c r="M515" s="20">
        <f t="shared" si="123"/>
        <v>6.9925000000000001E-2</v>
      </c>
      <c r="N515" s="20">
        <f t="shared" si="124"/>
        <v>1.3985E-3</v>
      </c>
      <c r="O515" s="21"/>
      <c r="P515" s="21"/>
      <c r="Q515" s="77">
        <f t="shared" si="125"/>
        <v>0.63072349999999999</v>
      </c>
      <c r="R515" s="78" t="e">
        <f>+VLOOKUP(C515,'DISPONIBILIDAD DIARIA'!S$2:T$27,2,0)</f>
        <v>#N/A</v>
      </c>
      <c r="S515" s="79" t="e">
        <f t="shared" si="126"/>
        <v>#N/A</v>
      </c>
    </row>
    <row r="516" spans="1:19" ht="23.25" customHeight="1">
      <c r="A516" s="41">
        <v>514</v>
      </c>
      <c r="B516" s="41" t="str">
        <f t="shared" si="121"/>
        <v>44487MODELOPROVINCIAL</v>
      </c>
      <c r="C516" s="42">
        <v>44487</v>
      </c>
      <c r="D516" s="41" t="s">
        <v>151</v>
      </c>
      <c r="E516" s="41" t="s">
        <v>33</v>
      </c>
      <c r="F516" s="43">
        <f ca="1">+VLOOKUP(B516,'DISPONIBILIDAD DIARIA'!A$2:N$9959,10,0)</f>
        <v>-34016.509329</v>
      </c>
      <c r="G516" s="43"/>
      <c r="H516" s="31" t="s">
        <v>1001</v>
      </c>
      <c r="I516" s="31" t="s">
        <v>151</v>
      </c>
      <c r="J516" s="110" t="s">
        <v>641</v>
      </c>
      <c r="K516" s="128">
        <v>56.16</v>
      </c>
      <c r="L516" s="20">
        <f t="shared" si="122"/>
        <v>1.1232</v>
      </c>
      <c r="M516" s="20">
        <f t="shared" si="123"/>
        <v>0.1404</v>
      </c>
      <c r="N516" s="20">
        <f t="shared" si="124"/>
        <v>2.8080000000000002E-3</v>
      </c>
      <c r="O516" s="21"/>
      <c r="P516" s="21"/>
      <c r="Q516" s="77">
        <f t="shared" si="125"/>
        <v>1.266408</v>
      </c>
      <c r="R516" s="78" t="e">
        <f>+VLOOKUP(C516,'DISPONIBILIDAD DIARIA'!S$2:T$27,2,0)</f>
        <v>#N/A</v>
      </c>
      <c r="S516" s="79" t="e">
        <f t="shared" si="126"/>
        <v>#N/A</v>
      </c>
    </row>
    <row r="517" spans="1:19" ht="23.25" customHeight="1">
      <c r="A517" s="41">
        <v>515</v>
      </c>
      <c r="B517" s="41" t="str">
        <f t="shared" si="121"/>
        <v>44487MODELOPROVINCIAL</v>
      </c>
      <c r="C517" s="42">
        <v>44487</v>
      </c>
      <c r="D517" s="41" t="s">
        <v>151</v>
      </c>
      <c r="E517" s="41" t="s">
        <v>33</v>
      </c>
      <c r="F517" s="43">
        <f ca="1">+VLOOKUP(B517,'DISPONIBILIDAD DIARIA'!A$2:N$9959,10,0)</f>
        <v>-34016.509329</v>
      </c>
      <c r="G517" s="43"/>
      <c r="H517" s="31" t="s">
        <v>1002</v>
      </c>
      <c r="I517" s="31" t="s">
        <v>151</v>
      </c>
      <c r="J517" s="110" t="s">
        <v>641</v>
      </c>
      <c r="K517" s="128">
        <v>807.31</v>
      </c>
      <c r="L517" s="20">
        <f t="shared" si="122"/>
        <v>16.1462</v>
      </c>
      <c r="M517" s="20">
        <f t="shared" si="123"/>
        <v>2.018275</v>
      </c>
      <c r="N517" s="20">
        <f t="shared" si="124"/>
        <v>4.0365499999999999E-2</v>
      </c>
      <c r="O517" s="21"/>
      <c r="P517" s="21"/>
      <c r="Q517" s="77">
        <f t="shared" si="125"/>
        <v>18.2048405</v>
      </c>
      <c r="R517" s="78" t="e">
        <f>+VLOOKUP(C517,'DISPONIBILIDAD DIARIA'!S$2:T$27,2,0)</f>
        <v>#N/A</v>
      </c>
      <c r="S517" s="79" t="e">
        <f t="shared" si="126"/>
        <v>#N/A</v>
      </c>
    </row>
    <row r="518" spans="1:19" ht="23.25" customHeight="1">
      <c r="A518" s="41">
        <v>516</v>
      </c>
      <c r="B518" s="41" t="str">
        <f t="shared" si="121"/>
        <v>44487MODELOPROVINCIAL</v>
      </c>
      <c r="C518" s="42">
        <v>44487</v>
      </c>
      <c r="D518" s="41" t="s">
        <v>151</v>
      </c>
      <c r="E518" s="41" t="s">
        <v>33</v>
      </c>
      <c r="F518" s="43">
        <f ca="1">+VLOOKUP(B518,'DISPONIBILIDAD DIARIA'!A$2:N$9959,10,0)</f>
        <v>-34016.509329</v>
      </c>
      <c r="G518" s="43"/>
      <c r="H518" s="31" t="s">
        <v>1003</v>
      </c>
      <c r="I518" s="31" t="s">
        <v>151</v>
      </c>
      <c r="J518" s="110" t="s">
        <v>1004</v>
      </c>
      <c r="K518" s="128">
        <v>11994.53</v>
      </c>
      <c r="L518" s="20">
        <f t="shared" si="122"/>
        <v>239.89060000000001</v>
      </c>
      <c r="M518" s="20">
        <f t="shared" si="123"/>
        <v>29.986325000000001</v>
      </c>
      <c r="N518" s="20">
        <f t="shared" si="124"/>
        <v>0.59972650000000005</v>
      </c>
      <c r="O518" s="21"/>
      <c r="P518" s="21"/>
      <c r="Q518" s="77">
        <f t="shared" si="125"/>
        <v>270.4766515</v>
      </c>
      <c r="R518" s="78" t="e">
        <f>+VLOOKUP(C518,'DISPONIBILIDAD DIARIA'!S$2:T$27,2,0)</f>
        <v>#N/A</v>
      </c>
      <c r="S518" s="79" t="e">
        <f t="shared" si="126"/>
        <v>#N/A</v>
      </c>
    </row>
    <row r="519" spans="1:19" ht="23.25" customHeight="1">
      <c r="A519" s="41">
        <v>517</v>
      </c>
      <c r="B519" s="41" t="str">
        <f t="shared" si="121"/>
        <v>44487MODELOPROVINCIAL</v>
      </c>
      <c r="C519" s="42">
        <v>44487</v>
      </c>
      <c r="D519" s="41" t="s">
        <v>151</v>
      </c>
      <c r="E519" s="41" t="s">
        <v>33</v>
      </c>
      <c r="F519" s="43">
        <f ca="1">+VLOOKUP(B519,'DISPONIBILIDAD DIARIA'!A$2:N$9959,10,0)</f>
        <v>-34016.509329</v>
      </c>
      <c r="G519" s="43"/>
      <c r="H519" s="31" t="s">
        <v>1005</v>
      </c>
      <c r="I519" s="31" t="s">
        <v>151</v>
      </c>
      <c r="J519" s="110" t="s">
        <v>228</v>
      </c>
      <c r="K519" s="128">
        <v>2251.8000000000002</v>
      </c>
      <c r="L519" s="20">
        <f t="shared" si="122"/>
        <v>45.036000000000001</v>
      </c>
      <c r="M519" s="20">
        <f t="shared" si="123"/>
        <v>5.6295000000000002</v>
      </c>
      <c r="N519" s="20">
        <f t="shared" si="124"/>
        <v>0.11259000000000001</v>
      </c>
      <c r="O519" s="21"/>
      <c r="P519" s="21"/>
      <c r="Q519" s="77">
        <f t="shared" si="125"/>
        <v>50.778089999999999</v>
      </c>
      <c r="R519" s="78" t="e">
        <f>+VLOOKUP(C519,'DISPONIBILIDAD DIARIA'!S$2:T$27,2,0)</f>
        <v>#N/A</v>
      </c>
      <c r="S519" s="79" t="e">
        <f t="shared" si="126"/>
        <v>#N/A</v>
      </c>
    </row>
    <row r="520" spans="1:19" ht="23.25" customHeight="1">
      <c r="A520" s="41">
        <v>518</v>
      </c>
      <c r="B520" s="41" t="str">
        <f t="shared" si="121"/>
        <v>44487MODELOPROVINCIAL</v>
      </c>
      <c r="C520" s="42">
        <v>44487</v>
      </c>
      <c r="D520" s="41" t="s">
        <v>151</v>
      </c>
      <c r="E520" s="41" t="s">
        <v>33</v>
      </c>
      <c r="F520" s="43">
        <f ca="1">+VLOOKUP(B520,'DISPONIBILIDAD DIARIA'!A$2:N$9959,10,0)</f>
        <v>-34016.509329</v>
      </c>
      <c r="G520" s="43"/>
      <c r="H520" s="31" t="s">
        <v>1006</v>
      </c>
      <c r="I520" s="31" t="s">
        <v>151</v>
      </c>
      <c r="J520" s="111" t="s">
        <v>373</v>
      </c>
      <c r="K520" s="128">
        <v>1665.75</v>
      </c>
      <c r="L520" s="20">
        <f t="shared" si="122"/>
        <v>33.314999999999998</v>
      </c>
      <c r="M520" s="20">
        <f t="shared" si="123"/>
        <v>4.1643749999999997</v>
      </c>
      <c r="N520" s="20">
        <f t="shared" si="124"/>
        <v>8.32875E-2</v>
      </c>
      <c r="O520" s="21"/>
      <c r="P520" s="21"/>
      <c r="Q520" s="77">
        <f t="shared" si="125"/>
        <v>37.562662499999995</v>
      </c>
      <c r="R520" s="78" t="e">
        <f>+VLOOKUP(C520,'DISPONIBILIDAD DIARIA'!S$2:T$27,2,0)</f>
        <v>#N/A</v>
      </c>
      <c r="S520" s="79" t="e">
        <f t="shared" si="126"/>
        <v>#N/A</v>
      </c>
    </row>
    <row r="521" spans="1:19" ht="23.25" customHeight="1">
      <c r="A521" s="41">
        <v>519</v>
      </c>
      <c r="B521" s="41" t="str">
        <f t="shared" si="121"/>
        <v>44487MODELOPROVINCIAL</v>
      </c>
      <c r="C521" s="42">
        <v>44487</v>
      </c>
      <c r="D521" s="41" t="s">
        <v>151</v>
      </c>
      <c r="E521" s="41" t="s">
        <v>33</v>
      </c>
      <c r="F521" s="43">
        <f ca="1">+VLOOKUP(B521,'DISPONIBILIDAD DIARIA'!A$2:N$9959,10,0)</f>
        <v>-34016.509329</v>
      </c>
      <c r="G521" s="43"/>
      <c r="H521" s="31" t="s">
        <v>1007</v>
      </c>
      <c r="I521" s="31" t="s">
        <v>151</v>
      </c>
      <c r="J521" s="111" t="s">
        <v>657</v>
      </c>
      <c r="K521" s="128">
        <v>509.95</v>
      </c>
      <c r="L521" s="20">
        <f t="shared" si="122"/>
        <v>10.199</v>
      </c>
      <c r="M521" s="20">
        <f t="shared" si="123"/>
        <v>1.274875</v>
      </c>
      <c r="N521" s="20">
        <f t="shared" si="124"/>
        <v>2.5497499999999999E-2</v>
      </c>
      <c r="O521" s="21"/>
      <c r="P521" s="21"/>
      <c r="Q521" s="77">
        <f t="shared" si="125"/>
        <v>11.4993725</v>
      </c>
      <c r="R521" s="78" t="e">
        <f>+VLOOKUP(C521,'DISPONIBILIDAD DIARIA'!S$2:T$27,2,0)</f>
        <v>#N/A</v>
      </c>
      <c r="S521" s="79" t="e">
        <f t="shared" si="126"/>
        <v>#N/A</v>
      </c>
    </row>
    <row r="522" spans="1:19" ht="23.25" customHeight="1">
      <c r="A522" s="41">
        <v>520</v>
      </c>
      <c r="B522" s="41" t="str">
        <f t="shared" si="121"/>
        <v>44487MODELOPROVINCIAL</v>
      </c>
      <c r="C522" s="42">
        <v>44487</v>
      </c>
      <c r="D522" s="41" t="s">
        <v>151</v>
      </c>
      <c r="E522" s="41" t="s">
        <v>33</v>
      </c>
      <c r="F522" s="43">
        <f ca="1">+VLOOKUP(B522,'DISPONIBILIDAD DIARIA'!A$2:N$9959,10,0)</f>
        <v>-34016.509329</v>
      </c>
      <c r="G522" s="43"/>
      <c r="H522" s="31" t="s">
        <v>1008</v>
      </c>
      <c r="I522" s="31" t="s">
        <v>151</v>
      </c>
      <c r="J522" s="111" t="s">
        <v>888</v>
      </c>
      <c r="K522" s="128">
        <v>371.04</v>
      </c>
      <c r="L522" s="20">
        <f t="shared" si="122"/>
        <v>7.4208000000000007</v>
      </c>
      <c r="M522" s="20">
        <f t="shared" si="123"/>
        <v>0.92760000000000009</v>
      </c>
      <c r="N522" s="20">
        <f t="shared" si="124"/>
        <v>1.8552000000000003E-2</v>
      </c>
      <c r="O522" s="21"/>
      <c r="P522" s="21"/>
      <c r="Q522" s="77">
        <f t="shared" si="125"/>
        <v>8.3669520000000013</v>
      </c>
      <c r="R522" s="78" t="e">
        <f>+VLOOKUP(C522,'DISPONIBILIDAD DIARIA'!S$2:T$27,2,0)</f>
        <v>#N/A</v>
      </c>
      <c r="S522" s="79" t="e">
        <f t="shared" si="126"/>
        <v>#N/A</v>
      </c>
    </row>
    <row r="523" spans="1:19" ht="23.25" customHeight="1">
      <c r="A523" s="41">
        <v>521</v>
      </c>
      <c r="B523" s="41" t="str">
        <f t="shared" si="121"/>
        <v>44487MODELOPROVINCIAL</v>
      </c>
      <c r="C523" s="42">
        <v>44487</v>
      </c>
      <c r="D523" s="41" t="s">
        <v>151</v>
      </c>
      <c r="E523" s="41" t="s">
        <v>33</v>
      </c>
      <c r="F523" s="43">
        <f ca="1">+VLOOKUP(B523,'DISPONIBILIDAD DIARIA'!A$2:N$9959,10,0)</f>
        <v>-34016.509329</v>
      </c>
      <c r="G523" s="43"/>
      <c r="H523" s="31" t="s">
        <v>1009</v>
      </c>
      <c r="I523" s="31" t="s">
        <v>151</v>
      </c>
      <c r="J523" s="111" t="s">
        <v>524</v>
      </c>
      <c r="K523" s="128">
        <v>107.86</v>
      </c>
      <c r="L523" s="20">
        <f t="shared" si="122"/>
        <v>2.1572</v>
      </c>
      <c r="M523" s="20">
        <f t="shared" si="123"/>
        <v>0.26965</v>
      </c>
      <c r="N523" s="20">
        <f t="shared" si="124"/>
        <v>5.3930000000000002E-3</v>
      </c>
      <c r="O523" s="21"/>
      <c r="P523" s="21"/>
      <c r="Q523" s="77">
        <f t="shared" si="125"/>
        <v>2.4322430000000002</v>
      </c>
      <c r="R523" s="78" t="e">
        <f>+VLOOKUP(C523,'DISPONIBILIDAD DIARIA'!S$2:T$27,2,0)</f>
        <v>#N/A</v>
      </c>
      <c r="S523" s="79" t="e">
        <f t="shared" si="126"/>
        <v>#N/A</v>
      </c>
    </row>
    <row r="524" spans="1:19" ht="23.25" customHeight="1">
      <c r="A524" s="41">
        <v>522</v>
      </c>
      <c r="B524" s="41" t="str">
        <f t="shared" si="121"/>
        <v>44487MODELOPROVINCIAL</v>
      </c>
      <c r="C524" s="42">
        <v>44487</v>
      </c>
      <c r="D524" s="41" t="s">
        <v>151</v>
      </c>
      <c r="E524" s="41" t="s">
        <v>33</v>
      </c>
      <c r="F524" s="43">
        <f ca="1">+VLOOKUP(B524,'DISPONIBILIDAD DIARIA'!A$2:N$9959,10,0)</f>
        <v>-34016.509329</v>
      </c>
      <c r="G524" s="43"/>
      <c r="H524" s="31" t="s">
        <v>1010</v>
      </c>
      <c r="I524" s="31" t="s">
        <v>151</v>
      </c>
      <c r="J524" s="108" t="s">
        <v>1011</v>
      </c>
      <c r="K524" s="128">
        <v>680.79</v>
      </c>
      <c r="L524" s="20">
        <f t="shared" si="122"/>
        <v>13.6158</v>
      </c>
      <c r="M524" s="20">
        <f t="shared" si="123"/>
        <v>1.701975</v>
      </c>
      <c r="N524" s="20">
        <f t="shared" si="124"/>
        <v>3.40395E-2</v>
      </c>
      <c r="O524" s="21"/>
      <c r="P524" s="21"/>
      <c r="Q524" s="77">
        <f t="shared" si="125"/>
        <v>15.351814500000001</v>
      </c>
      <c r="R524" s="78" t="e">
        <f>+VLOOKUP(C524,'DISPONIBILIDAD DIARIA'!S$2:T$27,2,0)</f>
        <v>#N/A</v>
      </c>
      <c r="S524" s="79" t="e">
        <f t="shared" ref="S524:S547" si="128">+Q524/R524</f>
        <v>#N/A</v>
      </c>
    </row>
    <row r="525" spans="1:19" ht="23.25" customHeight="1">
      <c r="A525" s="41">
        <v>523</v>
      </c>
      <c r="B525" s="41" t="str">
        <f t="shared" si="121"/>
        <v>44487MODELOPROVINCIAL</v>
      </c>
      <c r="C525" s="42">
        <v>44487</v>
      </c>
      <c r="D525" s="41" t="s">
        <v>151</v>
      </c>
      <c r="E525" s="41" t="s">
        <v>33</v>
      </c>
      <c r="F525" s="43">
        <f ca="1">+VLOOKUP(B525,'DISPONIBILIDAD DIARIA'!A$2:N$9959,10,0)</f>
        <v>-34016.509329</v>
      </c>
      <c r="G525" s="43"/>
      <c r="H525" s="31" t="s">
        <v>1012</v>
      </c>
      <c r="I525" s="31" t="s">
        <v>151</v>
      </c>
      <c r="J525" s="110" t="s">
        <v>505</v>
      </c>
      <c r="K525" s="128">
        <v>66.77</v>
      </c>
      <c r="L525" s="20">
        <f t="shared" si="122"/>
        <v>1.3353999999999999</v>
      </c>
      <c r="M525" s="20">
        <f t="shared" si="123"/>
        <v>0.16692499999999999</v>
      </c>
      <c r="N525" s="20">
        <f t="shared" si="124"/>
        <v>3.3384999999999999E-3</v>
      </c>
      <c r="O525" s="21"/>
      <c r="P525" s="21"/>
      <c r="Q525" s="77">
        <f t="shared" si="125"/>
        <v>1.5056634999999998</v>
      </c>
      <c r="R525" s="78" t="e">
        <f>+VLOOKUP(C525,'DISPONIBILIDAD DIARIA'!S$2:T$27,2,0)</f>
        <v>#N/A</v>
      </c>
      <c r="S525" s="79" t="e">
        <f t="shared" si="128"/>
        <v>#N/A</v>
      </c>
    </row>
    <row r="526" spans="1:19" ht="23.25" customHeight="1">
      <c r="A526" s="41">
        <v>524</v>
      </c>
      <c r="B526" s="41" t="str">
        <f t="shared" si="121"/>
        <v>44487MODELOPROVINCIAL</v>
      </c>
      <c r="C526" s="42">
        <v>44487</v>
      </c>
      <c r="D526" s="41" t="s">
        <v>151</v>
      </c>
      <c r="E526" s="41" t="s">
        <v>33</v>
      </c>
      <c r="F526" s="43">
        <f ca="1">+VLOOKUP(B526,'DISPONIBILIDAD DIARIA'!A$2:N$9959,10,0)</f>
        <v>-34016.509329</v>
      </c>
      <c r="G526" s="43"/>
      <c r="H526" s="31" t="s">
        <v>1013</v>
      </c>
      <c r="I526" s="31" t="s">
        <v>151</v>
      </c>
      <c r="J526" s="111" t="s">
        <v>489</v>
      </c>
      <c r="K526" s="128">
        <v>577.12</v>
      </c>
      <c r="L526" s="20">
        <f t="shared" si="122"/>
        <v>11.542400000000001</v>
      </c>
      <c r="M526" s="20">
        <f t="shared" si="123"/>
        <v>1.4428000000000001</v>
      </c>
      <c r="N526" s="20">
        <f t="shared" si="124"/>
        <v>2.8856000000000003E-2</v>
      </c>
      <c r="O526" s="21"/>
      <c r="P526" s="21"/>
      <c r="Q526" s="77">
        <f t="shared" si="125"/>
        <v>13.014056</v>
      </c>
      <c r="R526" s="78" t="e">
        <f>+VLOOKUP(C526,'DISPONIBILIDAD DIARIA'!S$2:T$27,2,0)</f>
        <v>#N/A</v>
      </c>
      <c r="S526" s="79" t="e">
        <f t="shared" si="128"/>
        <v>#N/A</v>
      </c>
    </row>
    <row r="527" spans="1:19" ht="23.25" customHeight="1">
      <c r="A527" s="41">
        <v>525</v>
      </c>
      <c r="B527" s="41" t="str">
        <f t="shared" si="121"/>
        <v>44487MODELOPROVINCIAL</v>
      </c>
      <c r="C527" s="42">
        <v>44487</v>
      </c>
      <c r="D527" s="41" t="s">
        <v>151</v>
      </c>
      <c r="E527" s="41" t="s">
        <v>33</v>
      </c>
      <c r="F527" s="43"/>
      <c r="G527" s="43"/>
      <c r="H527" s="31" t="s">
        <v>1032</v>
      </c>
      <c r="I527" s="31" t="s">
        <v>151</v>
      </c>
      <c r="J527" s="108" t="s">
        <v>427</v>
      </c>
      <c r="K527" s="128">
        <v>97.76</v>
      </c>
      <c r="L527" s="20">
        <f t="shared" si="122"/>
        <v>1.9552</v>
      </c>
      <c r="M527" s="20"/>
      <c r="N527" s="20"/>
      <c r="O527" s="21"/>
      <c r="P527" s="21"/>
      <c r="Q527" s="77"/>
      <c r="R527" s="78"/>
      <c r="S527" s="79"/>
    </row>
    <row r="528" spans="1:19" ht="23.25" customHeight="1">
      <c r="A528" s="41">
        <v>526</v>
      </c>
      <c r="B528" s="41" t="str">
        <f t="shared" si="121"/>
        <v>44487MODELOPROVINCIAL</v>
      </c>
      <c r="C528" s="42">
        <v>44487</v>
      </c>
      <c r="D528" s="41" t="s">
        <v>151</v>
      </c>
      <c r="E528" s="41" t="s">
        <v>33</v>
      </c>
      <c r="F528" s="43">
        <f ca="1">+VLOOKUP(B528,'DISPONIBILIDAD DIARIA'!A$2:N$9959,10,0)</f>
        <v>-34016.509329</v>
      </c>
      <c r="G528" s="43"/>
      <c r="H528" s="31" t="s">
        <v>1014</v>
      </c>
      <c r="I528" s="31" t="s">
        <v>151</v>
      </c>
      <c r="J528" s="111" t="s">
        <v>127</v>
      </c>
      <c r="K528" s="128">
        <v>682.26</v>
      </c>
      <c r="L528" s="20">
        <f t="shared" si="122"/>
        <v>13.645200000000001</v>
      </c>
      <c r="M528" s="20">
        <f t="shared" si="123"/>
        <v>1.7056500000000001</v>
      </c>
      <c r="N528" s="20">
        <f t="shared" si="124"/>
        <v>3.4113000000000004E-2</v>
      </c>
      <c r="O528" s="21"/>
      <c r="P528" s="21"/>
      <c r="Q528" s="77">
        <f t="shared" si="125"/>
        <v>15.384963000000001</v>
      </c>
      <c r="R528" s="78" t="e">
        <f>+VLOOKUP(C528,'DISPONIBILIDAD DIARIA'!S$2:T$27,2,0)</f>
        <v>#N/A</v>
      </c>
      <c r="S528" s="79" t="e">
        <f t="shared" si="128"/>
        <v>#N/A</v>
      </c>
    </row>
    <row r="529" spans="1:19" ht="23.25" customHeight="1">
      <c r="A529" s="41">
        <v>527</v>
      </c>
      <c r="B529" s="41" t="str">
        <f t="shared" si="121"/>
        <v>44487EXQUISITECESPROVINCIAL</v>
      </c>
      <c r="C529" s="42">
        <v>44487</v>
      </c>
      <c r="D529" s="41" t="s">
        <v>30</v>
      </c>
      <c r="E529" s="41" t="s">
        <v>33</v>
      </c>
      <c r="F529" s="43">
        <f ca="1">+VLOOKUP(B529,'DISPONIBILIDAD DIARIA'!A$2:N$9959,10,0)</f>
        <v>-15652.694350500002</v>
      </c>
      <c r="G529" s="43"/>
      <c r="H529" s="31" t="s">
        <v>1015</v>
      </c>
      <c r="I529" s="31" t="s">
        <v>31</v>
      </c>
      <c r="J529" s="111" t="s">
        <v>582</v>
      </c>
      <c r="K529" s="128">
        <v>385.16</v>
      </c>
      <c r="L529" s="20">
        <f t="shared" si="122"/>
        <v>7.7032000000000007</v>
      </c>
      <c r="M529" s="20">
        <f t="shared" si="123"/>
        <v>0.96290000000000009</v>
      </c>
      <c r="N529" s="20">
        <f t="shared" si="124"/>
        <v>1.9258000000000001E-2</v>
      </c>
      <c r="O529" s="21"/>
      <c r="P529" s="21"/>
      <c r="Q529" s="77">
        <f t="shared" si="125"/>
        <v>8.6853580000000008</v>
      </c>
      <c r="R529" s="78" t="e">
        <f>+VLOOKUP(C529,'DISPONIBILIDAD DIARIA'!S$2:T$27,2,0)</f>
        <v>#N/A</v>
      </c>
      <c r="S529" s="79" t="e">
        <f t="shared" si="128"/>
        <v>#N/A</v>
      </c>
    </row>
    <row r="530" spans="1:19" ht="23.25" customHeight="1">
      <c r="A530" s="41">
        <v>528</v>
      </c>
      <c r="B530" s="41" t="str">
        <f t="shared" si="121"/>
        <v>44487EXQUISITECESPROVINCIAL</v>
      </c>
      <c r="C530" s="42">
        <v>44487</v>
      </c>
      <c r="D530" s="41" t="s">
        <v>30</v>
      </c>
      <c r="E530" s="41" t="s">
        <v>33</v>
      </c>
      <c r="F530" s="43">
        <f ca="1">+VLOOKUP(B530,'DISPONIBILIDAD DIARIA'!A$2:N$9959,10,0)</f>
        <v>-15652.694350500002</v>
      </c>
      <c r="G530" s="43"/>
      <c r="H530" s="31" t="s">
        <v>1016</v>
      </c>
      <c r="I530" s="31" t="s">
        <v>30</v>
      </c>
      <c r="J530" s="111" t="s">
        <v>582</v>
      </c>
      <c r="K530" s="128">
        <v>167.71</v>
      </c>
      <c r="L530" s="20">
        <f t="shared" si="122"/>
        <v>3.3542000000000001</v>
      </c>
      <c r="M530" s="20">
        <f t="shared" si="123"/>
        <v>0.41927500000000001</v>
      </c>
      <c r="N530" s="20">
        <f t="shared" si="124"/>
        <v>8.3855000000000006E-3</v>
      </c>
      <c r="O530" s="21"/>
      <c r="P530" s="21"/>
      <c r="Q530" s="77">
        <f t="shared" si="125"/>
        <v>3.7818605000000001</v>
      </c>
      <c r="R530" s="78" t="e">
        <f>+VLOOKUP(C530,'DISPONIBILIDAD DIARIA'!S$2:T$27,2,0)</f>
        <v>#N/A</v>
      </c>
      <c r="S530" s="79" t="e">
        <f t="shared" si="128"/>
        <v>#N/A</v>
      </c>
    </row>
    <row r="531" spans="1:19" ht="23.25" customHeight="1">
      <c r="A531" s="41">
        <v>529</v>
      </c>
      <c r="B531" s="41" t="str">
        <f t="shared" si="121"/>
        <v>44487EXQUISITECESPROVINCIAL</v>
      </c>
      <c r="C531" s="42">
        <v>44487</v>
      </c>
      <c r="D531" s="41" t="s">
        <v>30</v>
      </c>
      <c r="E531" s="41" t="s">
        <v>33</v>
      </c>
      <c r="F531" s="43">
        <f ca="1">+VLOOKUP(B531,'DISPONIBILIDAD DIARIA'!A$2:N$9959,10,0)</f>
        <v>-15652.694350500002</v>
      </c>
      <c r="G531" s="43"/>
      <c r="H531" s="31" t="s">
        <v>1017</v>
      </c>
      <c r="I531" s="31" t="s">
        <v>30</v>
      </c>
      <c r="J531" s="126" t="s">
        <v>1018</v>
      </c>
      <c r="K531" s="128">
        <v>532.04999999999995</v>
      </c>
      <c r="L531" s="20">
        <f t="shared" si="122"/>
        <v>10.641</v>
      </c>
      <c r="M531" s="20">
        <f t="shared" si="123"/>
        <v>1.330125</v>
      </c>
      <c r="N531" s="20">
        <f t="shared" si="124"/>
        <v>2.6602500000000001E-2</v>
      </c>
      <c r="O531" s="21"/>
      <c r="P531" s="21"/>
      <c r="Q531" s="77">
        <f t="shared" si="125"/>
        <v>11.9977275</v>
      </c>
      <c r="R531" s="78" t="e">
        <f>+VLOOKUP(C531,'DISPONIBILIDAD DIARIA'!S$2:T$27,2,0)</f>
        <v>#N/A</v>
      </c>
      <c r="S531" s="79" t="e">
        <f t="shared" si="128"/>
        <v>#N/A</v>
      </c>
    </row>
    <row r="532" spans="1:19" ht="23.25" customHeight="1">
      <c r="A532" s="41">
        <v>530</v>
      </c>
      <c r="B532" s="41" t="str">
        <f t="shared" si="121"/>
        <v>44487EXQUISITECESPROVINCIAL</v>
      </c>
      <c r="C532" s="42">
        <v>44487</v>
      </c>
      <c r="D532" s="41" t="s">
        <v>30</v>
      </c>
      <c r="E532" s="41" t="s">
        <v>33</v>
      </c>
      <c r="F532" s="43">
        <f ca="1">+VLOOKUP(B532,'DISPONIBILIDAD DIARIA'!A$2:N$9959,10,0)</f>
        <v>-15652.694350500002</v>
      </c>
      <c r="G532" s="43"/>
      <c r="H532" s="31" t="s">
        <v>1019</v>
      </c>
      <c r="I532" s="31" t="s">
        <v>30</v>
      </c>
      <c r="J532" s="126" t="s">
        <v>1018</v>
      </c>
      <c r="K532" s="128">
        <v>196.97</v>
      </c>
      <c r="L532" s="20">
        <f t="shared" si="122"/>
        <v>3.9394</v>
      </c>
      <c r="M532" s="20">
        <f t="shared" si="123"/>
        <v>0.492425</v>
      </c>
      <c r="N532" s="20">
        <f t="shared" si="124"/>
        <v>9.8484999999999996E-3</v>
      </c>
      <c r="O532" s="21"/>
      <c r="P532" s="21"/>
      <c r="Q532" s="77">
        <f t="shared" si="125"/>
        <v>4.4416735000000003</v>
      </c>
      <c r="R532" s="78" t="e">
        <f>+VLOOKUP(C532,'DISPONIBILIDAD DIARIA'!S$2:T$27,2,0)</f>
        <v>#N/A</v>
      </c>
      <c r="S532" s="79" t="e">
        <f t="shared" si="128"/>
        <v>#N/A</v>
      </c>
    </row>
    <row r="533" spans="1:19" ht="23.25" customHeight="1">
      <c r="A533" s="41">
        <v>531</v>
      </c>
      <c r="B533" s="41" t="str">
        <f t="shared" si="121"/>
        <v>44487EXQUISITECESPROVINCIAL</v>
      </c>
      <c r="C533" s="42">
        <v>44487</v>
      </c>
      <c r="D533" s="41" t="s">
        <v>30</v>
      </c>
      <c r="E533" s="41" t="s">
        <v>33</v>
      </c>
      <c r="F533" s="43">
        <f ca="1">+VLOOKUP(B533,'DISPONIBILIDAD DIARIA'!A$2:N$9959,10,0)</f>
        <v>-15652.694350500002</v>
      </c>
      <c r="G533" s="43"/>
      <c r="H533" s="31" t="s">
        <v>1020</v>
      </c>
      <c r="I533" s="31" t="s">
        <v>30</v>
      </c>
      <c r="J533" s="111" t="s">
        <v>524</v>
      </c>
      <c r="K533" s="128">
        <v>56.35</v>
      </c>
      <c r="L533" s="20">
        <f t="shared" si="122"/>
        <v>1.127</v>
      </c>
      <c r="M533" s="20">
        <f t="shared" si="123"/>
        <v>0.140875</v>
      </c>
      <c r="N533" s="20">
        <f t="shared" si="124"/>
        <v>2.8175000000000001E-3</v>
      </c>
      <c r="O533" s="21"/>
      <c r="P533" s="21"/>
      <c r="Q533" s="77">
        <f t="shared" si="125"/>
        <v>1.2706925</v>
      </c>
      <c r="R533" s="78" t="e">
        <f>+VLOOKUP(C533,'DISPONIBILIDAD DIARIA'!S$2:T$27,2,0)</f>
        <v>#N/A</v>
      </c>
      <c r="S533" s="79" t="e">
        <f t="shared" si="128"/>
        <v>#N/A</v>
      </c>
    </row>
    <row r="534" spans="1:19" ht="23.25" customHeight="1">
      <c r="A534" s="41">
        <v>532</v>
      </c>
      <c r="B534" s="41" t="str">
        <f t="shared" si="121"/>
        <v>44487EXQUISITECESPROVINCIAL</v>
      </c>
      <c r="C534" s="42">
        <v>44487</v>
      </c>
      <c r="D534" s="41" t="s">
        <v>30</v>
      </c>
      <c r="E534" s="41" t="s">
        <v>33</v>
      </c>
      <c r="F534" s="43">
        <f ca="1">+VLOOKUP(B534,'DISPONIBILIDAD DIARIA'!A$2:N$9959,10,0)</f>
        <v>-15652.694350500002</v>
      </c>
      <c r="G534" s="43"/>
      <c r="H534" s="31" t="s">
        <v>1021</v>
      </c>
      <c r="I534" s="31" t="s">
        <v>30</v>
      </c>
      <c r="J534" s="111" t="s">
        <v>657</v>
      </c>
      <c r="K534" s="128">
        <v>2273.9</v>
      </c>
      <c r="L534" s="20">
        <f t="shared" si="122"/>
        <v>45.478000000000002</v>
      </c>
      <c r="M534" s="20">
        <f t="shared" si="123"/>
        <v>5.6847500000000002</v>
      </c>
      <c r="N534" s="20">
        <f t="shared" si="124"/>
        <v>0.113695</v>
      </c>
      <c r="O534" s="21"/>
      <c r="P534" s="21"/>
      <c r="Q534" s="77">
        <f t="shared" si="125"/>
        <v>51.276445000000002</v>
      </c>
      <c r="R534" s="78" t="e">
        <f>+VLOOKUP(C534,'DISPONIBILIDAD DIARIA'!S$2:T$27,2,0)</f>
        <v>#N/A</v>
      </c>
      <c r="S534" s="79" t="e">
        <f t="shared" si="128"/>
        <v>#N/A</v>
      </c>
    </row>
    <row r="535" spans="1:19" ht="23.25" customHeight="1">
      <c r="A535" s="41">
        <v>533</v>
      </c>
      <c r="B535" s="41" t="str">
        <f t="shared" si="121"/>
        <v>44487EXQUISITECESPROVINCIAL</v>
      </c>
      <c r="C535" s="42">
        <v>44487</v>
      </c>
      <c r="D535" s="41" t="s">
        <v>30</v>
      </c>
      <c r="E535" s="41" t="s">
        <v>33</v>
      </c>
      <c r="F535" s="43">
        <f ca="1">+VLOOKUP(B535,'DISPONIBILIDAD DIARIA'!A$2:N$9959,10,0)</f>
        <v>-15652.694350500002</v>
      </c>
      <c r="G535" s="43"/>
      <c r="H535" s="31" t="s">
        <v>1022</v>
      </c>
      <c r="I535" s="31" t="s">
        <v>30</v>
      </c>
      <c r="J535" s="111" t="s">
        <v>582</v>
      </c>
      <c r="K535" s="128">
        <v>304.13</v>
      </c>
      <c r="L535" s="20">
        <f t="shared" si="122"/>
        <v>6.0826000000000002</v>
      </c>
      <c r="M535" s="20">
        <f t="shared" si="123"/>
        <v>0.76032500000000003</v>
      </c>
      <c r="N535" s="20">
        <f t="shared" si="124"/>
        <v>1.5206500000000001E-2</v>
      </c>
      <c r="O535" s="21"/>
      <c r="P535" s="21"/>
      <c r="Q535" s="77">
        <f t="shared" si="125"/>
        <v>6.8581314999999998</v>
      </c>
      <c r="R535" s="78" t="e">
        <f>+VLOOKUP(C535,'DISPONIBILIDAD DIARIA'!S$2:T$27,2,0)</f>
        <v>#N/A</v>
      </c>
      <c r="S535" s="79" t="e">
        <f t="shared" si="128"/>
        <v>#N/A</v>
      </c>
    </row>
    <row r="536" spans="1:19" ht="23.25" customHeight="1">
      <c r="A536" s="41">
        <v>534</v>
      </c>
      <c r="B536" s="41" t="str">
        <f t="shared" si="121"/>
        <v>44487EXQUISITECESPROVINCIAL</v>
      </c>
      <c r="C536" s="42">
        <v>44487</v>
      </c>
      <c r="D536" s="41" t="s">
        <v>30</v>
      </c>
      <c r="E536" s="41" t="s">
        <v>33</v>
      </c>
      <c r="F536" s="43">
        <f ca="1">+VLOOKUP(B536,'DISPONIBILIDAD DIARIA'!A$2:N$9959,10,0)</f>
        <v>-15652.694350500002</v>
      </c>
      <c r="G536" s="43"/>
      <c r="H536" s="31" t="s">
        <v>1023</v>
      </c>
      <c r="I536" s="31" t="s">
        <v>30</v>
      </c>
      <c r="J536" s="110" t="s">
        <v>571</v>
      </c>
      <c r="K536" s="128">
        <v>330.25</v>
      </c>
      <c r="L536" s="20">
        <f t="shared" si="122"/>
        <v>6.6050000000000004</v>
      </c>
      <c r="M536" s="20">
        <f t="shared" si="123"/>
        <v>0.82562500000000005</v>
      </c>
      <c r="N536" s="20">
        <f t="shared" si="124"/>
        <v>1.6512500000000003E-2</v>
      </c>
      <c r="O536" s="21"/>
      <c r="P536" s="21"/>
      <c r="Q536" s="77">
        <f t="shared" si="125"/>
        <v>7.4471375000000011</v>
      </c>
      <c r="R536" s="78" t="e">
        <f>+VLOOKUP(C536,'DISPONIBILIDAD DIARIA'!S$2:T$27,2,0)</f>
        <v>#N/A</v>
      </c>
      <c r="S536" s="79" t="e">
        <f t="shared" si="128"/>
        <v>#N/A</v>
      </c>
    </row>
    <row r="537" spans="1:19" ht="23.25" customHeight="1">
      <c r="A537" s="41">
        <v>535</v>
      </c>
      <c r="B537" s="41" t="str">
        <f t="shared" si="121"/>
        <v>44487EXQUISITECESPROVINCIAL</v>
      </c>
      <c r="C537" s="42">
        <v>44487</v>
      </c>
      <c r="D537" s="41" t="s">
        <v>30</v>
      </c>
      <c r="E537" s="41" t="s">
        <v>33</v>
      </c>
      <c r="F537" s="43">
        <f ca="1">+VLOOKUP(B537,'DISPONIBILIDAD DIARIA'!A$2:N$9959,10,0)</f>
        <v>-15652.694350500002</v>
      </c>
      <c r="G537" s="43"/>
      <c r="H537" s="31" t="s">
        <v>1024</v>
      </c>
      <c r="I537" s="31" t="s">
        <v>30</v>
      </c>
      <c r="J537" s="110" t="s">
        <v>888</v>
      </c>
      <c r="K537" s="128">
        <v>299.56</v>
      </c>
      <c r="L537" s="20">
        <f t="shared" si="122"/>
        <v>5.9912000000000001</v>
      </c>
      <c r="M537" s="20">
        <f t="shared" si="123"/>
        <v>0.74890000000000001</v>
      </c>
      <c r="N537" s="20">
        <f t="shared" si="124"/>
        <v>1.4978E-2</v>
      </c>
      <c r="O537" s="21"/>
      <c r="P537" s="21"/>
      <c r="Q537" s="77">
        <f t="shared" si="125"/>
        <v>6.7550780000000001</v>
      </c>
      <c r="R537" s="78" t="e">
        <f>+VLOOKUP(C537,'DISPONIBILIDAD DIARIA'!S$2:T$27,2,0)</f>
        <v>#N/A</v>
      </c>
      <c r="S537" s="79" t="e">
        <f t="shared" si="128"/>
        <v>#N/A</v>
      </c>
    </row>
    <row r="538" spans="1:19" ht="23.25" customHeight="1">
      <c r="A538" s="41">
        <v>536</v>
      </c>
      <c r="B538" s="41" t="str">
        <f t="shared" si="121"/>
        <v>44487EXQUISITECESPROVINCIAL</v>
      </c>
      <c r="C538" s="42">
        <v>44487</v>
      </c>
      <c r="D538" s="41" t="s">
        <v>30</v>
      </c>
      <c r="E538" s="41" t="s">
        <v>33</v>
      </c>
      <c r="F538" s="43">
        <f ca="1">+VLOOKUP(B538,'DISPONIBILIDAD DIARIA'!A$2:N$9959,10,0)</f>
        <v>-15652.694350500002</v>
      </c>
      <c r="G538" s="43"/>
      <c r="H538" s="31" t="s">
        <v>1025</v>
      </c>
      <c r="I538" s="31" t="s">
        <v>30</v>
      </c>
      <c r="J538" s="110" t="s">
        <v>535</v>
      </c>
      <c r="K538" s="128">
        <v>72.03</v>
      </c>
      <c r="L538" s="20">
        <f t="shared" si="122"/>
        <v>1.4406000000000001</v>
      </c>
      <c r="M538" s="20">
        <f t="shared" si="123"/>
        <v>0.18007500000000001</v>
      </c>
      <c r="N538" s="20">
        <f t="shared" si="124"/>
        <v>3.6015000000000005E-3</v>
      </c>
      <c r="O538" s="21"/>
      <c r="P538" s="21"/>
      <c r="Q538" s="77">
        <f t="shared" si="125"/>
        <v>1.6242765000000001</v>
      </c>
      <c r="R538" s="78" t="e">
        <f>+VLOOKUP(C538,'DISPONIBILIDAD DIARIA'!S$2:T$27,2,0)</f>
        <v>#N/A</v>
      </c>
      <c r="S538" s="79" t="e">
        <f t="shared" si="128"/>
        <v>#N/A</v>
      </c>
    </row>
    <row r="539" spans="1:19" ht="23.25" customHeight="1">
      <c r="A539" s="41">
        <v>537</v>
      </c>
      <c r="B539" s="41" t="str">
        <f t="shared" si="121"/>
        <v>44487EXQUISITECESPROVINCIAL</v>
      </c>
      <c r="C539" s="42">
        <v>44487</v>
      </c>
      <c r="D539" s="41" t="s">
        <v>30</v>
      </c>
      <c r="E539" s="41" t="s">
        <v>33</v>
      </c>
      <c r="F539" s="43">
        <f ca="1">+VLOOKUP(B539,'DISPONIBILIDAD DIARIA'!A$2:N$9959,10,0)</f>
        <v>-15652.694350500002</v>
      </c>
      <c r="G539" s="43"/>
      <c r="H539" s="31" t="s">
        <v>1027</v>
      </c>
      <c r="I539" s="31" t="s">
        <v>30</v>
      </c>
      <c r="J539" s="38" t="s">
        <v>48</v>
      </c>
      <c r="K539" s="128">
        <v>4665.2</v>
      </c>
      <c r="L539" s="20">
        <f t="shared" si="122"/>
        <v>93.304000000000002</v>
      </c>
      <c r="M539" s="20">
        <f t="shared" si="123"/>
        <v>11.663</v>
      </c>
      <c r="N539" s="20">
        <f t="shared" si="124"/>
        <v>0.23326000000000002</v>
      </c>
      <c r="O539" s="21"/>
      <c r="P539" s="21"/>
      <c r="Q539" s="77">
        <f t="shared" si="125"/>
        <v>105.20026</v>
      </c>
      <c r="R539" s="78" t="e">
        <f>+VLOOKUP(C539,'DISPONIBILIDAD DIARIA'!S$2:T$27,2,0)</f>
        <v>#N/A</v>
      </c>
      <c r="S539" s="79" t="e">
        <f t="shared" si="128"/>
        <v>#N/A</v>
      </c>
    </row>
    <row r="540" spans="1:19" ht="23.25" customHeight="1">
      <c r="A540" s="41">
        <v>538</v>
      </c>
      <c r="B540" s="41" t="str">
        <f t="shared" si="121"/>
        <v>44487EXQUISITECESPROVINCIAL</v>
      </c>
      <c r="C540" s="42">
        <v>44487</v>
      </c>
      <c r="D540" s="41" t="s">
        <v>30</v>
      </c>
      <c r="E540" s="41" t="s">
        <v>33</v>
      </c>
      <c r="F540" s="43">
        <f ca="1">+VLOOKUP(B540,'DISPONIBILIDAD DIARIA'!A$2:N$9959,10,0)</f>
        <v>-15652.694350500002</v>
      </c>
      <c r="G540" s="43"/>
      <c r="H540" s="31"/>
      <c r="I540" s="31" t="s">
        <v>30</v>
      </c>
      <c r="J540" s="110" t="s">
        <v>982</v>
      </c>
      <c r="K540" s="128">
        <v>1340</v>
      </c>
      <c r="L540" s="20">
        <f t="shared" si="122"/>
        <v>26.8</v>
      </c>
      <c r="M540" s="20">
        <f t="shared" si="123"/>
        <v>3.35</v>
      </c>
      <c r="N540" s="20">
        <f t="shared" si="124"/>
        <v>6.7000000000000004E-2</v>
      </c>
      <c r="O540" s="21"/>
      <c r="P540" s="21"/>
      <c r="Q540" s="77">
        <f t="shared" si="125"/>
        <v>30.217000000000002</v>
      </c>
      <c r="R540" s="78" t="e">
        <f>+VLOOKUP(C540,'DISPONIBILIDAD DIARIA'!S$2:T$27,2,0)</f>
        <v>#N/A</v>
      </c>
      <c r="S540" s="79" t="e">
        <f t="shared" si="128"/>
        <v>#N/A</v>
      </c>
    </row>
    <row r="541" spans="1:19" ht="23.25" customHeight="1">
      <c r="A541" s="41">
        <v>539</v>
      </c>
      <c r="B541" s="41" t="str">
        <f t="shared" si="121"/>
        <v>44487EXQUISITECESPROVINCIAL</v>
      </c>
      <c r="C541" s="42">
        <v>44487</v>
      </c>
      <c r="D541" s="41" t="s">
        <v>30</v>
      </c>
      <c r="E541" s="41" t="s">
        <v>33</v>
      </c>
      <c r="F541" s="43">
        <f ca="1">+VLOOKUP(B541,'DISPONIBILIDAD DIARIA'!A$2:N$9959,10,0)</f>
        <v>-15652.694350500002</v>
      </c>
      <c r="G541" s="43"/>
      <c r="H541" s="31" t="s">
        <v>1028</v>
      </c>
      <c r="I541" s="31" t="s">
        <v>30</v>
      </c>
      <c r="J541" s="110" t="s">
        <v>554</v>
      </c>
      <c r="K541" s="128">
        <v>121.6</v>
      </c>
      <c r="L541" s="20">
        <f t="shared" si="122"/>
        <v>2.4319999999999999</v>
      </c>
      <c r="M541" s="20">
        <f t="shared" si="123"/>
        <v>0.30399999999999999</v>
      </c>
      <c r="N541" s="20">
        <f t="shared" si="124"/>
        <v>6.0800000000000003E-3</v>
      </c>
      <c r="O541" s="21"/>
      <c r="P541" s="21"/>
      <c r="Q541" s="77">
        <f t="shared" si="125"/>
        <v>2.7420799999999996</v>
      </c>
      <c r="R541" s="78" t="e">
        <f>+VLOOKUP(C541,'DISPONIBILIDAD DIARIA'!S$2:T$27,2,0)</f>
        <v>#N/A</v>
      </c>
      <c r="S541" s="79" t="e">
        <f t="shared" si="128"/>
        <v>#N/A</v>
      </c>
    </row>
    <row r="542" spans="1:19" ht="23.25" customHeight="1">
      <c r="A542" s="41">
        <v>540</v>
      </c>
      <c r="B542" s="41" t="str">
        <f t="shared" si="121"/>
        <v>44487EXQUISITECESPROVINCIAL</v>
      </c>
      <c r="C542" s="42">
        <v>44487</v>
      </c>
      <c r="D542" s="41" t="s">
        <v>30</v>
      </c>
      <c r="E542" s="41" t="s">
        <v>33</v>
      </c>
      <c r="F542" s="43">
        <f ca="1">+VLOOKUP(B542,'DISPONIBILIDAD DIARIA'!A$2:N$9959,10,0)</f>
        <v>-15652.694350500002</v>
      </c>
      <c r="G542" s="43"/>
      <c r="H542" s="31" t="s">
        <v>1029</v>
      </c>
      <c r="I542" s="31" t="s">
        <v>30</v>
      </c>
      <c r="J542" s="110" t="s">
        <v>657</v>
      </c>
      <c r="K542" s="128">
        <v>1699.9</v>
      </c>
      <c r="L542" s="20">
        <f t="shared" si="122"/>
        <v>33.998000000000005</v>
      </c>
      <c r="M542" s="20">
        <f t="shared" si="123"/>
        <v>4.2497500000000006</v>
      </c>
      <c r="N542" s="20">
        <f t="shared" si="124"/>
        <v>8.4995000000000015E-2</v>
      </c>
      <c r="O542" s="21"/>
      <c r="P542" s="21"/>
      <c r="Q542" s="77">
        <f t="shared" si="125"/>
        <v>38.332745000000003</v>
      </c>
      <c r="R542" s="78" t="e">
        <f>+VLOOKUP(C542,'DISPONIBILIDAD DIARIA'!S$2:T$27,2,0)</f>
        <v>#N/A</v>
      </c>
      <c r="S542" s="79" t="e">
        <f t="shared" si="128"/>
        <v>#N/A</v>
      </c>
    </row>
    <row r="543" spans="1:19" ht="23.25" customHeight="1">
      <c r="A543" s="41">
        <v>541</v>
      </c>
      <c r="B543" s="41" t="str">
        <f t="shared" si="121"/>
        <v>44487EXQUISITECESPROVINCIAL</v>
      </c>
      <c r="C543" s="42">
        <v>44487</v>
      </c>
      <c r="D543" s="41" t="s">
        <v>30</v>
      </c>
      <c r="E543" s="41" t="s">
        <v>33</v>
      </c>
      <c r="F543" s="43">
        <f ca="1">+VLOOKUP(B543,'DISPONIBILIDAD DIARIA'!A$2:N$9959,10,0)</f>
        <v>-15652.694350500002</v>
      </c>
      <c r="G543" s="43"/>
      <c r="H543" s="31" t="s">
        <v>1030</v>
      </c>
      <c r="I543" s="31" t="s">
        <v>30</v>
      </c>
      <c r="J543" s="110" t="s">
        <v>524</v>
      </c>
      <c r="K543" s="128">
        <v>35.020000000000003</v>
      </c>
      <c r="L543" s="20">
        <f t="shared" si="122"/>
        <v>0.70040000000000002</v>
      </c>
      <c r="M543" s="20">
        <f t="shared" si="123"/>
        <v>8.7550000000000003E-2</v>
      </c>
      <c r="N543" s="20">
        <f t="shared" si="124"/>
        <v>1.7510000000000002E-3</v>
      </c>
      <c r="O543" s="21"/>
      <c r="P543" s="21"/>
      <c r="Q543" s="77">
        <f t="shared" si="125"/>
        <v>0.78970099999999999</v>
      </c>
      <c r="R543" s="78" t="e">
        <f>+VLOOKUP(C543,'DISPONIBILIDAD DIARIA'!S$2:T$27,2,0)</f>
        <v>#N/A</v>
      </c>
      <c r="S543" s="79" t="e">
        <f t="shared" si="128"/>
        <v>#N/A</v>
      </c>
    </row>
    <row r="544" spans="1:19" ht="23.25" customHeight="1">
      <c r="A544" s="41">
        <v>542</v>
      </c>
      <c r="B544" s="41" t="str">
        <f t="shared" si="121"/>
        <v>44487EXQUISITECESPROVINCIAL</v>
      </c>
      <c r="C544" s="42">
        <v>44487</v>
      </c>
      <c r="D544" s="41" t="s">
        <v>30</v>
      </c>
      <c r="E544" s="41" t="s">
        <v>33</v>
      </c>
      <c r="F544" s="43">
        <f ca="1">+VLOOKUP(B544,'DISPONIBILIDAD DIARIA'!A$2:N$9959,10,0)</f>
        <v>-15652.694350500002</v>
      </c>
      <c r="G544" s="43"/>
      <c r="H544" s="31" t="s">
        <v>1031</v>
      </c>
      <c r="I544" s="31" t="s">
        <v>31</v>
      </c>
      <c r="J544" s="110" t="s">
        <v>657</v>
      </c>
      <c r="K544" s="128">
        <v>2827.68</v>
      </c>
      <c r="L544" s="20">
        <f t="shared" si="122"/>
        <v>56.553599999999996</v>
      </c>
      <c r="M544" s="20">
        <f t="shared" si="123"/>
        <v>7.0691999999999995</v>
      </c>
      <c r="N544" s="20">
        <f t="shared" si="124"/>
        <v>0.14138399999999998</v>
      </c>
      <c r="O544" s="21"/>
      <c r="P544" s="21"/>
      <c r="Q544" s="77">
        <f t="shared" si="125"/>
        <v>63.764184</v>
      </c>
      <c r="R544" s="78" t="e">
        <f>+VLOOKUP(C544,'DISPONIBILIDAD DIARIA'!S$2:T$27,2,0)</f>
        <v>#N/A</v>
      </c>
      <c r="S544" s="79" t="e">
        <f t="shared" si="128"/>
        <v>#N/A</v>
      </c>
    </row>
    <row r="545" spans="1:19" ht="23.25" customHeight="1">
      <c r="A545" s="41">
        <v>543</v>
      </c>
      <c r="B545" s="41" t="str">
        <f t="shared" si="121"/>
        <v>44487EXPRESSPROVINCIAL</v>
      </c>
      <c r="C545" s="42">
        <v>44487</v>
      </c>
      <c r="D545" s="41" t="s">
        <v>31</v>
      </c>
      <c r="E545" s="41" t="s">
        <v>33</v>
      </c>
      <c r="F545" s="43">
        <f ca="1">+VLOOKUP(B545,'DISPONIBILIDAD DIARIA'!A$2:N$9959,10,0)</f>
        <v>-77850.36155250002</v>
      </c>
      <c r="G545" s="43"/>
      <c r="H545" s="31" t="s">
        <v>1046</v>
      </c>
      <c r="I545" s="31" t="s">
        <v>31</v>
      </c>
      <c r="J545" s="110" t="s">
        <v>582</v>
      </c>
      <c r="K545" s="117">
        <v>553.49</v>
      </c>
      <c r="L545" s="20">
        <f t="shared" si="122"/>
        <v>11.069800000000001</v>
      </c>
      <c r="M545" s="20">
        <f t="shared" si="123"/>
        <v>1.3837250000000001</v>
      </c>
      <c r="N545" s="20">
        <f t="shared" si="124"/>
        <v>2.7674500000000001E-2</v>
      </c>
      <c r="O545" s="21"/>
      <c r="P545" s="21"/>
      <c r="Q545" s="77">
        <f t="shared" si="125"/>
        <v>12.481199500000001</v>
      </c>
      <c r="R545" s="78" t="e">
        <f>+VLOOKUP(C545,'DISPONIBILIDAD DIARIA'!S$2:T$27,2,0)</f>
        <v>#N/A</v>
      </c>
      <c r="S545" s="79" t="e">
        <f t="shared" si="128"/>
        <v>#N/A</v>
      </c>
    </row>
    <row r="546" spans="1:19" ht="23.25" customHeight="1">
      <c r="A546" s="41">
        <v>544</v>
      </c>
      <c r="B546" s="41" t="str">
        <f t="shared" si="121"/>
        <v>44487EXPRESSPROVINCIAL</v>
      </c>
      <c r="C546" s="42">
        <v>44487</v>
      </c>
      <c r="D546" s="41" t="s">
        <v>31</v>
      </c>
      <c r="E546" s="41" t="s">
        <v>33</v>
      </c>
      <c r="F546" s="43">
        <f ca="1">+VLOOKUP(B546,'DISPONIBILIDAD DIARIA'!A$2:N$9959,10,0)</f>
        <v>-77850.36155250002</v>
      </c>
      <c r="G546" s="43"/>
      <c r="H546" s="31" t="s">
        <v>1047</v>
      </c>
      <c r="I546" s="31" t="s">
        <v>31</v>
      </c>
      <c r="J546" s="108" t="s">
        <v>582</v>
      </c>
      <c r="K546" s="117">
        <v>2380.91</v>
      </c>
      <c r="L546" s="20">
        <f t="shared" si="122"/>
        <v>47.618199999999995</v>
      </c>
      <c r="M546" s="20">
        <f t="shared" si="123"/>
        <v>5.9522749999999993</v>
      </c>
      <c r="N546" s="20">
        <f t="shared" si="124"/>
        <v>0.11904549999999998</v>
      </c>
      <c r="O546" s="21"/>
      <c r="P546" s="21"/>
      <c r="Q546" s="77">
        <f t="shared" si="125"/>
        <v>53.689520499999993</v>
      </c>
      <c r="R546" s="78" t="e">
        <f>+VLOOKUP(C546,'DISPONIBILIDAD DIARIA'!S$2:T$27,2,0)</f>
        <v>#N/A</v>
      </c>
      <c r="S546" s="79" t="e">
        <f t="shared" si="128"/>
        <v>#N/A</v>
      </c>
    </row>
    <row r="547" spans="1:19" ht="23.25" customHeight="1">
      <c r="A547" s="41">
        <v>545</v>
      </c>
      <c r="B547" s="41" t="str">
        <f t="shared" si="121"/>
        <v>44487EXPRESSPROVINCIAL</v>
      </c>
      <c r="C547" s="42">
        <v>44487</v>
      </c>
      <c r="D547" s="41" t="s">
        <v>31</v>
      </c>
      <c r="E547" s="41" t="s">
        <v>33</v>
      </c>
      <c r="F547" s="43">
        <f ca="1">+VLOOKUP(B547,'DISPONIBILIDAD DIARIA'!A$2:N$9959,10,0)</f>
        <v>-77850.36155250002</v>
      </c>
      <c r="G547" s="43"/>
      <c r="H547" s="31" t="s">
        <v>1048</v>
      </c>
      <c r="I547" s="31" t="s">
        <v>31</v>
      </c>
      <c r="J547" s="110" t="s">
        <v>582</v>
      </c>
      <c r="K547" s="117">
        <v>1420.14</v>
      </c>
      <c r="L547" s="20">
        <f t="shared" si="122"/>
        <v>28.402800000000003</v>
      </c>
      <c r="M547" s="20">
        <f t="shared" si="123"/>
        <v>3.5503500000000003</v>
      </c>
      <c r="N547" s="20">
        <f t="shared" si="124"/>
        <v>7.1007000000000015E-2</v>
      </c>
      <c r="O547" s="21"/>
      <c r="P547" s="21"/>
      <c r="Q547" s="77">
        <f t="shared" si="125"/>
        <v>32.024157000000002</v>
      </c>
      <c r="R547" s="78" t="e">
        <f>+VLOOKUP(C547,'DISPONIBILIDAD DIARIA'!S$2:T$27,2,0)</f>
        <v>#N/A</v>
      </c>
      <c r="S547" s="79" t="e">
        <f t="shared" si="128"/>
        <v>#N/A</v>
      </c>
    </row>
    <row r="548" spans="1:19" ht="23.25" customHeight="1">
      <c r="A548" s="41">
        <v>546</v>
      </c>
      <c r="B548" s="41" t="str">
        <f t="shared" si="121"/>
        <v>44487EXPRESSPROVINCIAL</v>
      </c>
      <c r="C548" s="42">
        <v>44487</v>
      </c>
      <c r="D548" s="41" t="s">
        <v>31</v>
      </c>
      <c r="E548" s="41" t="s">
        <v>33</v>
      </c>
      <c r="F548" s="43">
        <f ca="1">+VLOOKUP(B548,'DISPONIBILIDAD DIARIA'!A$2:N$9959,10,0)</f>
        <v>-77850.36155250002</v>
      </c>
      <c r="G548" s="43"/>
      <c r="H548" s="31" t="s">
        <v>1049</v>
      </c>
      <c r="I548" s="31" t="s">
        <v>31</v>
      </c>
      <c r="J548" s="110" t="s">
        <v>582</v>
      </c>
      <c r="K548" s="117">
        <v>3281.22</v>
      </c>
      <c r="L548" s="20">
        <f t="shared" ref="L548:L610" si="129">+K548*2%</f>
        <v>65.624399999999994</v>
      </c>
      <c r="M548" s="20">
        <f t="shared" ref="M548:M610" si="130">IF(E548="PROVINCIAL",L548*12.5%,0)</f>
        <v>8.2030499999999993</v>
      </c>
      <c r="N548" s="20">
        <f t="shared" ref="N548:N610" si="131">+M548*2%</f>
        <v>0.16406099999999998</v>
      </c>
      <c r="O548" s="21"/>
      <c r="P548" s="21"/>
      <c r="Q548" s="77">
        <f t="shared" ref="Q548:Q610" si="132">L548+M548+N548</f>
        <v>73.991511000000003</v>
      </c>
      <c r="R548" s="78" t="e">
        <f>+VLOOKUP(C548,'DISPONIBILIDAD DIARIA'!S$2:T$27,2,0)</f>
        <v>#N/A</v>
      </c>
      <c r="S548" s="79" t="e">
        <f t="shared" ref="S548:S554" si="133">+Q548/R548</f>
        <v>#N/A</v>
      </c>
    </row>
    <row r="549" spans="1:19" ht="23.25" customHeight="1">
      <c r="A549" s="41">
        <v>547</v>
      </c>
      <c r="B549" s="41" t="str">
        <f t="shared" si="121"/>
        <v>44487EXPRESSPROVINCIAL</v>
      </c>
      <c r="C549" s="42">
        <v>44487</v>
      </c>
      <c r="D549" s="41" t="s">
        <v>31</v>
      </c>
      <c r="E549" s="41" t="s">
        <v>33</v>
      </c>
      <c r="F549" s="43">
        <f ca="1">+VLOOKUP(B549,'DISPONIBILIDAD DIARIA'!A$2:N$9959,10,0)</f>
        <v>-77850.36155250002</v>
      </c>
      <c r="G549" s="43"/>
      <c r="H549" s="31" t="s">
        <v>1059</v>
      </c>
      <c r="I549" s="31" t="s">
        <v>31</v>
      </c>
      <c r="J549" s="110" t="s">
        <v>1050</v>
      </c>
      <c r="K549" s="117">
        <v>378.42</v>
      </c>
      <c r="L549" s="20">
        <f t="shared" si="129"/>
        <v>7.5684000000000005</v>
      </c>
      <c r="M549" s="20">
        <f t="shared" si="130"/>
        <v>0.94605000000000006</v>
      </c>
      <c r="N549" s="20">
        <f t="shared" si="131"/>
        <v>1.8921E-2</v>
      </c>
      <c r="O549" s="21"/>
      <c r="P549" s="21"/>
      <c r="Q549" s="77">
        <f t="shared" si="132"/>
        <v>8.5333710000000007</v>
      </c>
      <c r="R549" s="78" t="e">
        <f>+VLOOKUP(C549,'DISPONIBILIDAD DIARIA'!S$2:T$27,2,0)</f>
        <v>#N/A</v>
      </c>
      <c r="S549" s="79" t="e">
        <f t="shared" si="133"/>
        <v>#N/A</v>
      </c>
    </row>
    <row r="550" spans="1:19" ht="23.25" customHeight="1">
      <c r="A550" s="41">
        <v>548</v>
      </c>
      <c r="B550" s="41" t="str">
        <f t="shared" ref="B550:B611" si="134">CONCATENATE(C550,D550,E550)</f>
        <v>44487EXPRESSPROVINCIAL</v>
      </c>
      <c r="C550" s="42">
        <v>44487</v>
      </c>
      <c r="D550" s="41" t="s">
        <v>31</v>
      </c>
      <c r="E550" s="41" t="s">
        <v>33</v>
      </c>
      <c r="F550" s="43">
        <f ca="1">+VLOOKUP(B550,'DISPONIBILIDAD DIARIA'!A$2:N$9959,10,0)</f>
        <v>-77850.36155250002</v>
      </c>
      <c r="G550" s="43"/>
      <c r="H550" s="31" t="s">
        <v>1060</v>
      </c>
      <c r="I550" s="31" t="s">
        <v>31</v>
      </c>
      <c r="J550" s="110" t="s">
        <v>554</v>
      </c>
      <c r="K550" s="117">
        <v>1274.49</v>
      </c>
      <c r="L550" s="20">
        <f t="shared" si="129"/>
        <v>25.489800000000002</v>
      </c>
      <c r="M550" s="20">
        <f t="shared" si="130"/>
        <v>3.1862250000000003</v>
      </c>
      <c r="N550" s="20">
        <f t="shared" si="131"/>
        <v>6.3724500000000003E-2</v>
      </c>
      <c r="O550" s="21"/>
      <c r="P550" s="21"/>
      <c r="Q550" s="77">
        <f t="shared" si="132"/>
        <v>28.739749500000002</v>
      </c>
      <c r="R550" s="78" t="e">
        <f>+VLOOKUP(C550,'DISPONIBILIDAD DIARIA'!S$2:T$27,2,0)</f>
        <v>#N/A</v>
      </c>
      <c r="S550" s="79" t="e">
        <f t="shared" si="133"/>
        <v>#N/A</v>
      </c>
    </row>
    <row r="551" spans="1:19" ht="23.25" customHeight="1">
      <c r="A551" s="41">
        <v>549</v>
      </c>
      <c r="B551" s="41" t="str">
        <f t="shared" si="134"/>
        <v>44487EXPRESSPROVINCIAL</v>
      </c>
      <c r="C551" s="42">
        <v>44487</v>
      </c>
      <c r="D551" s="41" t="s">
        <v>31</v>
      </c>
      <c r="E551" s="41" t="s">
        <v>33</v>
      </c>
      <c r="F551" s="43">
        <f ca="1">+VLOOKUP(B551,'DISPONIBILIDAD DIARIA'!A$2:N$9959,10,0)</f>
        <v>-77850.36155250002</v>
      </c>
      <c r="G551" s="43"/>
      <c r="H551" s="31" t="s">
        <v>1061</v>
      </c>
      <c r="I551" s="31" t="s">
        <v>31</v>
      </c>
      <c r="J551" s="110" t="s">
        <v>524</v>
      </c>
      <c r="K551" s="117">
        <v>296.23</v>
      </c>
      <c r="L551" s="20">
        <f t="shared" si="129"/>
        <v>5.9246000000000008</v>
      </c>
      <c r="M551" s="20">
        <f t="shared" si="130"/>
        <v>0.74057500000000009</v>
      </c>
      <c r="N551" s="20">
        <f t="shared" si="131"/>
        <v>1.4811500000000002E-2</v>
      </c>
      <c r="O551" s="21"/>
      <c r="P551" s="21"/>
      <c r="Q551" s="77">
        <f t="shared" si="132"/>
        <v>6.6799865000000009</v>
      </c>
      <c r="R551" s="78" t="e">
        <f>+VLOOKUP(C551,'DISPONIBILIDAD DIARIA'!S$2:T$27,2,0)</f>
        <v>#N/A</v>
      </c>
      <c r="S551" s="79" t="e">
        <f t="shared" si="133"/>
        <v>#N/A</v>
      </c>
    </row>
    <row r="552" spans="1:19" ht="23.25" customHeight="1">
      <c r="A552" s="41">
        <v>550</v>
      </c>
      <c r="B552" s="41" t="str">
        <f t="shared" si="134"/>
        <v>44487EXPRESSPROVINCIAL</v>
      </c>
      <c r="C552" s="42">
        <v>44487</v>
      </c>
      <c r="D552" s="41" t="s">
        <v>31</v>
      </c>
      <c r="E552" s="41" t="s">
        <v>33</v>
      </c>
      <c r="F552" s="43">
        <f ca="1">+VLOOKUP(B552,'DISPONIBILIDAD DIARIA'!A$2:N$9959,10,0)</f>
        <v>-77850.36155250002</v>
      </c>
      <c r="G552" s="43"/>
      <c r="H552" s="31" t="s">
        <v>1062</v>
      </c>
      <c r="I552" s="31" t="s">
        <v>31</v>
      </c>
      <c r="J552" s="110" t="s">
        <v>127</v>
      </c>
      <c r="K552" s="117">
        <v>2147.1</v>
      </c>
      <c r="L552" s="20">
        <f t="shared" si="129"/>
        <v>42.942</v>
      </c>
      <c r="M552" s="20">
        <f t="shared" si="130"/>
        <v>5.36775</v>
      </c>
      <c r="N552" s="20">
        <f t="shared" si="131"/>
        <v>0.10735500000000001</v>
      </c>
      <c r="O552" s="21"/>
      <c r="P552" s="21"/>
      <c r="Q552" s="77">
        <f t="shared" si="132"/>
        <v>48.417104999999999</v>
      </c>
      <c r="R552" s="78" t="e">
        <f>+VLOOKUP(C552,'DISPONIBILIDAD DIARIA'!S$2:T$27,2,0)</f>
        <v>#N/A</v>
      </c>
      <c r="S552" s="79" t="e">
        <f t="shared" si="133"/>
        <v>#N/A</v>
      </c>
    </row>
    <row r="553" spans="1:19" ht="23.25" customHeight="1">
      <c r="A553" s="41">
        <v>551</v>
      </c>
      <c r="B553" s="41" t="str">
        <f t="shared" si="134"/>
        <v>44487EXPRESSPROVINCIAL</v>
      </c>
      <c r="C553" s="42">
        <v>44487</v>
      </c>
      <c r="D553" s="41" t="s">
        <v>31</v>
      </c>
      <c r="E553" s="41" t="s">
        <v>33</v>
      </c>
      <c r="F553" s="43">
        <f ca="1">+VLOOKUP(B553,'DISPONIBILIDAD DIARIA'!A$2:N$9959,10,0)</f>
        <v>-77850.36155250002</v>
      </c>
      <c r="G553" s="43"/>
      <c r="H553" s="31" t="s">
        <v>1063</v>
      </c>
      <c r="I553" s="31" t="s">
        <v>31</v>
      </c>
      <c r="J553" s="129" t="s">
        <v>1051</v>
      </c>
      <c r="K553" s="117">
        <v>524.04999999999995</v>
      </c>
      <c r="L553" s="20">
        <f t="shared" si="129"/>
        <v>10.481</v>
      </c>
      <c r="M553" s="20">
        <f t="shared" si="130"/>
        <v>1.310125</v>
      </c>
      <c r="N553" s="20">
        <f t="shared" si="131"/>
        <v>2.62025E-2</v>
      </c>
      <c r="O553" s="21"/>
      <c r="P553" s="21"/>
      <c r="Q553" s="77">
        <f t="shared" si="132"/>
        <v>11.817327499999999</v>
      </c>
      <c r="R553" s="78" t="e">
        <f>+VLOOKUP(C553,'DISPONIBILIDAD DIARIA'!S$2:T$27,2,0)</f>
        <v>#N/A</v>
      </c>
      <c r="S553" s="79" t="e">
        <f t="shared" si="133"/>
        <v>#N/A</v>
      </c>
    </row>
    <row r="554" spans="1:19" ht="23.25" customHeight="1">
      <c r="A554" s="41">
        <v>552</v>
      </c>
      <c r="B554" s="41" t="str">
        <f t="shared" si="134"/>
        <v>44487EXPRESSPROVINCIAL</v>
      </c>
      <c r="C554" s="42">
        <v>44487</v>
      </c>
      <c r="D554" s="41" t="s">
        <v>31</v>
      </c>
      <c r="E554" s="41" t="s">
        <v>33</v>
      </c>
      <c r="F554" s="43">
        <f ca="1">+VLOOKUP(B554,'DISPONIBILIDAD DIARIA'!A$2:N$9959,10,0)</f>
        <v>-77850.36155250002</v>
      </c>
      <c r="G554" s="43"/>
      <c r="H554" s="31" t="s">
        <v>1064</v>
      </c>
      <c r="I554" s="31" t="s">
        <v>31</v>
      </c>
      <c r="J554" s="111" t="s">
        <v>598</v>
      </c>
      <c r="K554" s="117">
        <v>81.12</v>
      </c>
      <c r="L554" s="20">
        <f t="shared" si="129"/>
        <v>1.6224000000000001</v>
      </c>
      <c r="M554" s="20">
        <f t="shared" si="130"/>
        <v>0.20280000000000001</v>
      </c>
      <c r="N554" s="20">
        <f t="shared" si="131"/>
        <v>4.0560000000000006E-3</v>
      </c>
      <c r="O554" s="21"/>
      <c r="P554" s="21"/>
      <c r="Q554" s="77">
        <f t="shared" si="132"/>
        <v>1.8292560000000002</v>
      </c>
      <c r="R554" s="78" t="e">
        <f>+VLOOKUP(C554,'DISPONIBILIDAD DIARIA'!S$2:T$27,2,0)</f>
        <v>#N/A</v>
      </c>
      <c r="S554" s="79" t="e">
        <f t="shared" si="133"/>
        <v>#N/A</v>
      </c>
    </row>
    <row r="555" spans="1:19" ht="23.25" customHeight="1">
      <c r="A555" s="41">
        <v>553</v>
      </c>
      <c r="B555" s="41" t="str">
        <f t="shared" si="134"/>
        <v>44487EXPRESSPROVINCIAL</v>
      </c>
      <c r="C555" s="42">
        <v>44487</v>
      </c>
      <c r="D555" s="41" t="s">
        <v>31</v>
      </c>
      <c r="E555" s="41" t="s">
        <v>33</v>
      </c>
      <c r="F555" s="43">
        <f ca="1">+VLOOKUP(B555,'DISPONIBILIDAD DIARIA'!A$2:N$9959,10,0)</f>
        <v>-77850.36155250002</v>
      </c>
      <c r="G555" s="76"/>
      <c r="H555" s="31" t="s">
        <v>1065</v>
      </c>
      <c r="I555" s="31" t="s">
        <v>31</v>
      </c>
      <c r="J555" s="111" t="s">
        <v>228</v>
      </c>
      <c r="K555" s="117">
        <v>18645.12</v>
      </c>
      <c r="L555" s="21">
        <f t="shared" si="129"/>
        <v>372.9024</v>
      </c>
      <c r="M555" s="20">
        <f t="shared" si="130"/>
        <v>46.6128</v>
      </c>
      <c r="N555" s="21">
        <f t="shared" si="131"/>
        <v>0.93225599999999997</v>
      </c>
      <c r="O555" s="21"/>
      <c r="P555" s="21"/>
      <c r="Q555" s="80">
        <f t="shared" si="132"/>
        <v>420.44745599999999</v>
      </c>
      <c r="R555" s="18"/>
      <c r="S555" s="18"/>
    </row>
    <row r="556" spans="1:19" ht="23.25" customHeight="1">
      <c r="A556" s="41">
        <v>554</v>
      </c>
      <c r="B556" s="41" t="str">
        <f t="shared" si="134"/>
        <v>44487EXPRESSPROVINCIAL</v>
      </c>
      <c r="C556" s="42">
        <v>44487</v>
      </c>
      <c r="D556" s="41" t="s">
        <v>31</v>
      </c>
      <c r="E556" s="41" t="s">
        <v>33</v>
      </c>
      <c r="F556" s="43">
        <f ca="1">+VLOOKUP(B556,'DISPONIBILIDAD DIARIA'!A$2:N$9959,10,0)</f>
        <v>-77850.36155250002</v>
      </c>
      <c r="G556" s="76"/>
      <c r="H556" s="31" t="s">
        <v>1066</v>
      </c>
      <c r="I556" s="31" t="s">
        <v>31</v>
      </c>
      <c r="J556" s="111" t="s">
        <v>524</v>
      </c>
      <c r="K556" s="117">
        <v>153.19999999999999</v>
      </c>
      <c r="L556" s="20">
        <f t="shared" si="129"/>
        <v>3.0640000000000001</v>
      </c>
      <c r="M556" s="20">
        <f t="shared" si="130"/>
        <v>0.38300000000000001</v>
      </c>
      <c r="N556" s="21">
        <f t="shared" si="131"/>
        <v>7.6600000000000001E-3</v>
      </c>
      <c r="O556" s="21"/>
      <c r="P556" s="21"/>
      <c r="Q556" s="80">
        <f t="shared" si="132"/>
        <v>3.4546600000000001</v>
      </c>
      <c r="R556" s="18"/>
      <c r="S556" s="18"/>
    </row>
    <row r="557" spans="1:19" ht="23.25" customHeight="1">
      <c r="A557" s="41">
        <v>555</v>
      </c>
      <c r="B557" s="41" t="str">
        <f t="shared" si="134"/>
        <v>44487EXPRESSPROVINCIAL</v>
      </c>
      <c r="C557" s="42">
        <v>44487</v>
      </c>
      <c r="D557" s="41" t="s">
        <v>31</v>
      </c>
      <c r="E557" s="41" t="s">
        <v>33</v>
      </c>
      <c r="F557" s="43">
        <f ca="1">+VLOOKUP(B557,'DISPONIBILIDAD DIARIA'!A$2:N$9959,10,0)</f>
        <v>-77850.36155250002</v>
      </c>
      <c r="G557" s="76"/>
      <c r="H557" s="31" t="s">
        <v>1067</v>
      </c>
      <c r="I557" s="31" t="s">
        <v>31</v>
      </c>
      <c r="J557" s="111" t="s">
        <v>127</v>
      </c>
      <c r="K557" s="117">
        <v>409.34</v>
      </c>
      <c r="L557" s="20">
        <f t="shared" si="129"/>
        <v>8.1867999999999999</v>
      </c>
      <c r="M557" s="20">
        <f t="shared" si="130"/>
        <v>1.02335</v>
      </c>
      <c r="N557" s="21">
        <f t="shared" si="131"/>
        <v>2.0466999999999999E-2</v>
      </c>
      <c r="O557" s="21"/>
      <c r="P557" s="21"/>
      <c r="Q557" s="80">
        <f t="shared" si="132"/>
        <v>9.2306170000000005</v>
      </c>
      <c r="R557" s="18"/>
      <c r="S557" s="18"/>
    </row>
    <row r="558" spans="1:19" ht="23.25" customHeight="1">
      <c r="A558" s="41">
        <v>556</v>
      </c>
      <c r="B558" s="41" t="str">
        <f t="shared" si="134"/>
        <v>44487EXPRESSPROVINCIAL</v>
      </c>
      <c r="C558" s="42">
        <v>44487</v>
      </c>
      <c r="D558" s="41" t="s">
        <v>31</v>
      </c>
      <c r="E558" s="41" t="s">
        <v>33</v>
      </c>
      <c r="F558" s="43">
        <f ca="1">+VLOOKUP(B558,'DISPONIBILIDAD DIARIA'!A$2:N$9959,10,0)</f>
        <v>-77850.36155250002</v>
      </c>
      <c r="G558" s="76"/>
      <c r="H558" s="31"/>
      <c r="I558" s="31" t="s">
        <v>31</v>
      </c>
      <c r="J558" s="121" t="s">
        <v>1052</v>
      </c>
      <c r="K558" s="117">
        <v>83.2</v>
      </c>
      <c r="L558" s="20">
        <f t="shared" si="129"/>
        <v>1.6640000000000001</v>
      </c>
      <c r="M558" s="20">
        <f t="shared" si="130"/>
        <v>0.20800000000000002</v>
      </c>
      <c r="N558" s="21">
        <f t="shared" si="131"/>
        <v>4.1600000000000005E-3</v>
      </c>
      <c r="O558" s="21"/>
      <c r="P558" s="21"/>
      <c r="Q558" s="80">
        <f t="shared" si="132"/>
        <v>1.87616</v>
      </c>
      <c r="R558" s="18"/>
      <c r="S558" s="18"/>
    </row>
    <row r="559" spans="1:19" ht="23.25" customHeight="1">
      <c r="A559" s="41">
        <v>557</v>
      </c>
      <c r="B559" s="41" t="str">
        <f t="shared" si="134"/>
        <v>44487EXPRESSPROVINCIAL</v>
      </c>
      <c r="C559" s="42">
        <v>44487</v>
      </c>
      <c r="D559" s="41" t="s">
        <v>31</v>
      </c>
      <c r="E559" s="41" t="s">
        <v>33</v>
      </c>
      <c r="F559" s="43">
        <f ca="1">+VLOOKUP(B559,'DISPONIBILIDAD DIARIA'!A$2:N$9959,10,0)</f>
        <v>-77850.36155250002</v>
      </c>
      <c r="G559" s="76"/>
      <c r="H559" s="31" t="s">
        <v>1068</v>
      </c>
      <c r="I559" s="31" t="s">
        <v>31</v>
      </c>
      <c r="J559" s="126" t="s">
        <v>1053</v>
      </c>
      <c r="K559" s="117">
        <v>2182.7800000000002</v>
      </c>
      <c r="L559" s="21">
        <f t="shared" si="129"/>
        <v>43.655600000000007</v>
      </c>
      <c r="M559" s="21">
        <f t="shared" si="130"/>
        <v>5.4569500000000009</v>
      </c>
      <c r="N559" s="21">
        <f t="shared" si="131"/>
        <v>0.10913900000000001</v>
      </c>
      <c r="O559" s="21"/>
      <c r="P559" s="21"/>
      <c r="Q559" s="80">
        <f t="shared" si="132"/>
        <v>49.221689000000005</v>
      </c>
      <c r="R559" s="18"/>
      <c r="S559" s="18"/>
    </row>
    <row r="560" spans="1:19" ht="23.25" customHeight="1">
      <c r="A560" s="41">
        <v>558</v>
      </c>
      <c r="B560" s="41" t="str">
        <f t="shared" si="134"/>
        <v>44487EXPRESSPROVINCIAL</v>
      </c>
      <c r="C560" s="42">
        <v>44487</v>
      </c>
      <c r="D560" s="41" t="s">
        <v>31</v>
      </c>
      <c r="E560" s="41" t="s">
        <v>33</v>
      </c>
      <c r="F560" s="43">
        <f ca="1">+VLOOKUP(B560,'DISPONIBILIDAD DIARIA'!A$2:N$9959,10,0)</f>
        <v>-77850.36155250002</v>
      </c>
      <c r="G560" s="43"/>
      <c r="H560" s="31" t="s">
        <v>1069</v>
      </c>
      <c r="I560" s="31" t="s">
        <v>31</v>
      </c>
      <c r="J560" s="127" t="s">
        <v>1054</v>
      </c>
      <c r="K560" s="117">
        <v>4910.03</v>
      </c>
      <c r="L560" s="20">
        <f t="shared" si="129"/>
        <v>98.200599999999994</v>
      </c>
      <c r="M560" s="20">
        <f t="shared" si="130"/>
        <v>12.275074999999999</v>
      </c>
      <c r="N560" s="20">
        <f t="shared" si="131"/>
        <v>0.24550149999999998</v>
      </c>
      <c r="O560" s="21"/>
      <c r="P560" s="21"/>
      <c r="Q560" s="77">
        <f t="shared" si="132"/>
        <v>110.7211765</v>
      </c>
      <c r="R560" s="78" t="e">
        <f>+VLOOKUP(C560,'DISPONIBILIDAD DIARIA'!S$2:T$27,2,0)</f>
        <v>#N/A</v>
      </c>
      <c r="S560" s="79" t="e">
        <f t="shared" ref="S560:S622" si="135">+Q560/R560</f>
        <v>#N/A</v>
      </c>
    </row>
    <row r="561" spans="1:19" ht="23.25" customHeight="1">
      <c r="A561" s="41">
        <v>559</v>
      </c>
      <c r="B561" s="41" t="str">
        <f t="shared" si="134"/>
        <v>44487EXPRESSPROVINCIAL</v>
      </c>
      <c r="C561" s="42">
        <v>44487</v>
      </c>
      <c r="D561" s="41" t="s">
        <v>31</v>
      </c>
      <c r="E561" s="41" t="s">
        <v>33</v>
      </c>
      <c r="F561" s="43">
        <f ca="1">+VLOOKUP(B561,'DISPONIBILIDAD DIARIA'!A$2:N$9959,10,0)</f>
        <v>-77850.36155250002</v>
      </c>
      <c r="G561" s="43"/>
      <c r="H561" s="31" t="s">
        <v>1070</v>
      </c>
      <c r="I561" s="31" t="s">
        <v>31</v>
      </c>
      <c r="J561" s="111" t="s">
        <v>571</v>
      </c>
      <c r="K561" s="117">
        <v>643.29</v>
      </c>
      <c r="L561" s="20">
        <f t="shared" si="129"/>
        <v>12.8658</v>
      </c>
      <c r="M561" s="20">
        <f t="shared" si="130"/>
        <v>1.608225</v>
      </c>
      <c r="N561" s="20">
        <f t="shared" si="131"/>
        <v>3.2164499999999999E-2</v>
      </c>
      <c r="O561" s="21"/>
      <c r="P561" s="21"/>
      <c r="Q561" s="77">
        <f t="shared" si="132"/>
        <v>14.506189500000001</v>
      </c>
      <c r="R561" s="78" t="e">
        <f>+VLOOKUP(C561,'DISPONIBILIDAD DIARIA'!S$2:T$27,2,0)</f>
        <v>#N/A</v>
      </c>
      <c r="S561" s="79" t="e">
        <f t="shared" si="135"/>
        <v>#N/A</v>
      </c>
    </row>
    <row r="562" spans="1:19" ht="23.25" customHeight="1">
      <c r="A562" s="41">
        <v>560</v>
      </c>
      <c r="B562" s="41" t="str">
        <f t="shared" si="134"/>
        <v>44487EXPRESSPROVINCIAL</v>
      </c>
      <c r="C562" s="42">
        <v>44487</v>
      </c>
      <c r="D562" s="41" t="s">
        <v>31</v>
      </c>
      <c r="E562" s="41" t="s">
        <v>33</v>
      </c>
      <c r="F562" s="43">
        <f ca="1">+VLOOKUP(B562,'DISPONIBILIDAD DIARIA'!A$2:N$9959,10,0)</f>
        <v>-77850.36155250002</v>
      </c>
      <c r="G562" s="43"/>
      <c r="H562" s="31"/>
      <c r="I562" s="31" t="s">
        <v>31</v>
      </c>
      <c r="J562" s="125" t="s">
        <v>1055</v>
      </c>
      <c r="K562" s="117">
        <v>21.32</v>
      </c>
      <c r="L562" s="20">
        <f t="shared" si="129"/>
        <v>0.4264</v>
      </c>
      <c r="M562" s="20">
        <f t="shared" si="130"/>
        <v>5.33E-2</v>
      </c>
      <c r="N562" s="20">
        <f t="shared" si="131"/>
        <v>1.0660000000000001E-3</v>
      </c>
      <c r="O562" s="21"/>
      <c r="P562" s="21"/>
      <c r="Q562" s="77">
        <f t="shared" si="132"/>
        <v>0.48076600000000003</v>
      </c>
      <c r="R562" s="78" t="e">
        <f>+VLOOKUP(C562,'DISPONIBILIDAD DIARIA'!S$2:T$27,2,0)</f>
        <v>#N/A</v>
      </c>
      <c r="S562" s="79" t="e">
        <f t="shared" si="135"/>
        <v>#N/A</v>
      </c>
    </row>
    <row r="563" spans="1:19" ht="23.25" customHeight="1">
      <c r="A563" s="41">
        <v>561</v>
      </c>
      <c r="B563" s="41" t="str">
        <f t="shared" si="134"/>
        <v>44487EXPRESSPROVINCIAL</v>
      </c>
      <c r="C563" s="42">
        <v>44487</v>
      </c>
      <c r="D563" s="41" t="s">
        <v>31</v>
      </c>
      <c r="E563" s="41" t="s">
        <v>33</v>
      </c>
      <c r="F563" s="43">
        <f ca="1">+VLOOKUP(B563,'DISPONIBILIDAD DIARIA'!A$2:N$9959,10,0)</f>
        <v>-77850.36155250002</v>
      </c>
      <c r="G563" s="43"/>
      <c r="H563" s="31" t="s">
        <v>1071</v>
      </c>
      <c r="I563" s="31" t="s">
        <v>31</v>
      </c>
      <c r="J563" s="111" t="s">
        <v>571</v>
      </c>
      <c r="K563" s="117">
        <v>1495.61</v>
      </c>
      <c r="L563" s="20">
        <f t="shared" si="129"/>
        <v>29.912199999999999</v>
      </c>
      <c r="M563" s="20">
        <f t="shared" si="130"/>
        <v>3.7390249999999998</v>
      </c>
      <c r="N563" s="20">
        <f t="shared" si="131"/>
        <v>7.47805E-2</v>
      </c>
      <c r="O563" s="21"/>
      <c r="P563" s="21"/>
      <c r="Q563" s="77">
        <f t="shared" si="132"/>
        <v>33.726005499999999</v>
      </c>
      <c r="R563" s="78" t="e">
        <f>+VLOOKUP(C563,'DISPONIBILIDAD DIARIA'!S$2:T$27,2,0)</f>
        <v>#N/A</v>
      </c>
      <c r="S563" s="79" t="e">
        <f t="shared" si="135"/>
        <v>#N/A</v>
      </c>
    </row>
    <row r="564" spans="1:19" ht="23.25" customHeight="1">
      <c r="A564" s="41">
        <v>562</v>
      </c>
      <c r="B564" s="41" t="str">
        <f t="shared" si="134"/>
        <v>44487EXPRESSPROVINCIAL</v>
      </c>
      <c r="C564" s="42">
        <v>44487</v>
      </c>
      <c r="D564" s="41" t="s">
        <v>31</v>
      </c>
      <c r="E564" s="41" t="s">
        <v>33</v>
      </c>
      <c r="F564" s="43">
        <f ca="1">+VLOOKUP(B564,'DISPONIBILIDAD DIARIA'!A$2:N$9959,10,0)</f>
        <v>-77850.36155250002</v>
      </c>
      <c r="G564" s="43"/>
      <c r="H564" s="31" t="s">
        <v>1072</v>
      </c>
      <c r="I564" s="31" t="s">
        <v>31</v>
      </c>
      <c r="J564" s="111" t="s">
        <v>571</v>
      </c>
      <c r="K564" s="117">
        <v>199.47</v>
      </c>
      <c r="L564" s="20">
        <f t="shared" si="129"/>
        <v>3.9894000000000003</v>
      </c>
      <c r="M564" s="20">
        <f t="shared" si="130"/>
        <v>0.49867500000000003</v>
      </c>
      <c r="N564" s="20">
        <f t="shared" si="131"/>
        <v>9.9735000000000015E-3</v>
      </c>
      <c r="O564" s="21"/>
      <c r="P564" s="21"/>
      <c r="Q564" s="77">
        <f t="shared" si="132"/>
        <v>4.4980485000000003</v>
      </c>
      <c r="R564" s="78" t="e">
        <f>+VLOOKUP(C564,'DISPONIBILIDAD DIARIA'!S$2:T$27,2,0)</f>
        <v>#N/A</v>
      </c>
      <c r="S564" s="79" t="e">
        <f t="shared" si="135"/>
        <v>#N/A</v>
      </c>
    </row>
    <row r="565" spans="1:19" ht="23.25" customHeight="1">
      <c r="A565" s="41">
        <v>563</v>
      </c>
      <c r="B565" s="41" t="str">
        <f t="shared" si="134"/>
        <v>44487EXPRESSPROVINCIAL</v>
      </c>
      <c r="C565" s="42">
        <v>44487</v>
      </c>
      <c r="D565" s="41" t="s">
        <v>31</v>
      </c>
      <c r="E565" s="41" t="s">
        <v>33</v>
      </c>
      <c r="F565" s="43">
        <f ca="1">+VLOOKUP(B565,'DISPONIBILIDAD DIARIA'!A$2:N$9959,10,0)</f>
        <v>-77850.36155250002</v>
      </c>
      <c r="G565" s="43"/>
      <c r="H565" s="31" t="s">
        <v>1073</v>
      </c>
      <c r="I565" s="31" t="s">
        <v>31</v>
      </c>
      <c r="J565" s="111" t="s">
        <v>571</v>
      </c>
      <c r="K565" s="117">
        <v>223.81</v>
      </c>
      <c r="L565" s="20">
        <f t="shared" si="129"/>
        <v>4.4762000000000004</v>
      </c>
      <c r="M565" s="20">
        <f t="shared" si="130"/>
        <v>0.55952500000000005</v>
      </c>
      <c r="N565" s="20">
        <f t="shared" si="131"/>
        <v>1.1190500000000001E-2</v>
      </c>
      <c r="O565" s="21"/>
      <c r="P565" s="21"/>
      <c r="Q565" s="77">
        <f t="shared" si="132"/>
        <v>5.0469154999999999</v>
      </c>
      <c r="R565" s="78" t="e">
        <f>+VLOOKUP(C565,'DISPONIBILIDAD DIARIA'!S$2:T$27,2,0)</f>
        <v>#N/A</v>
      </c>
      <c r="S565" s="79" t="e">
        <f t="shared" si="135"/>
        <v>#N/A</v>
      </c>
    </row>
    <row r="566" spans="1:19" ht="23.25" customHeight="1">
      <c r="A566" s="41">
        <v>564</v>
      </c>
      <c r="B566" s="41" t="str">
        <f t="shared" si="134"/>
        <v>44487EXPRESSPROVINCIAL</v>
      </c>
      <c r="C566" s="42">
        <v>44487</v>
      </c>
      <c r="D566" s="41" t="s">
        <v>31</v>
      </c>
      <c r="E566" s="41" t="s">
        <v>33</v>
      </c>
      <c r="F566" s="43">
        <f ca="1">+VLOOKUP(B566,'DISPONIBILIDAD DIARIA'!A$2:N$9959,10,0)</f>
        <v>-77850.36155250002</v>
      </c>
      <c r="G566" s="43"/>
      <c r="H566" s="31" t="s">
        <v>1074</v>
      </c>
      <c r="I566" s="31" t="s">
        <v>31</v>
      </c>
      <c r="J566" s="111" t="s">
        <v>641</v>
      </c>
      <c r="K566" s="117">
        <v>56.16</v>
      </c>
      <c r="L566" s="20">
        <f t="shared" si="129"/>
        <v>1.1232</v>
      </c>
      <c r="M566" s="20">
        <f t="shared" si="130"/>
        <v>0.1404</v>
      </c>
      <c r="N566" s="20">
        <f t="shared" si="131"/>
        <v>2.8080000000000002E-3</v>
      </c>
      <c r="O566" s="21"/>
      <c r="P566" s="21"/>
      <c r="Q566" s="77">
        <f t="shared" si="132"/>
        <v>1.266408</v>
      </c>
      <c r="R566" s="78" t="e">
        <f>+VLOOKUP(C566,'DISPONIBILIDAD DIARIA'!S$2:T$27,2,0)</f>
        <v>#N/A</v>
      </c>
      <c r="S566" s="79" t="e">
        <f t="shared" si="135"/>
        <v>#N/A</v>
      </c>
    </row>
    <row r="567" spans="1:19" ht="23.25" customHeight="1">
      <c r="A567" s="41">
        <v>565</v>
      </c>
      <c r="B567" s="41" t="str">
        <f t="shared" si="134"/>
        <v>44487EXPRESSPROVINCIAL</v>
      </c>
      <c r="C567" s="42">
        <v>44487</v>
      </c>
      <c r="D567" s="41" t="s">
        <v>31</v>
      </c>
      <c r="E567" s="41" t="s">
        <v>33</v>
      </c>
      <c r="F567" s="43">
        <f ca="1">+VLOOKUP(B567,'DISPONIBILIDAD DIARIA'!A$2:N$9959,10,0)</f>
        <v>-77850.36155250002</v>
      </c>
      <c r="G567" s="43"/>
      <c r="H567" s="31" t="s">
        <v>1075</v>
      </c>
      <c r="I567" s="31" t="s">
        <v>31</v>
      </c>
      <c r="J567" s="111" t="s">
        <v>641</v>
      </c>
      <c r="K567" s="117">
        <v>1464.41</v>
      </c>
      <c r="L567" s="20">
        <f t="shared" si="129"/>
        <v>29.288200000000003</v>
      </c>
      <c r="M567" s="20">
        <f t="shared" si="130"/>
        <v>3.6610250000000004</v>
      </c>
      <c r="N567" s="20">
        <f t="shared" si="131"/>
        <v>7.3220500000000008E-2</v>
      </c>
      <c r="O567" s="21"/>
      <c r="P567" s="21"/>
      <c r="Q567" s="77">
        <f t="shared" si="132"/>
        <v>33.022445500000003</v>
      </c>
      <c r="R567" s="78" t="e">
        <f>+VLOOKUP(C567,'DISPONIBILIDAD DIARIA'!S$2:T$27,2,0)</f>
        <v>#N/A</v>
      </c>
      <c r="S567" s="79" t="e">
        <f t="shared" si="135"/>
        <v>#N/A</v>
      </c>
    </row>
    <row r="568" spans="1:19" ht="23.25" customHeight="1">
      <c r="A568" s="41">
        <v>566</v>
      </c>
      <c r="B568" s="41" t="str">
        <f t="shared" si="134"/>
        <v>44487EXPRESSPROVINCIAL</v>
      </c>
      <c r="C568" s="42">
        <v>44487</v>
      </c>
      <c r="D568" s="41" t="s">
        <v>31</v>
      </c>
      <c r="E568" s="41" t="s">
        <v>33</v>
      </c>
      <c r="F568" s="43">
        <f ca="1">+VLOOKUP(B568,'DISPONIBILIDAD DIARIA'!A$2:N$9959,10,0)</f>
        <v>-77850.36155250002</v>
      </c>
      <c r="G568" s="43"/>
      <c r="H568" s="31" t="s">
        <v>1026</v>
      </c>
      <c r="I568" s="31" t="s">
        <v>31</v>
      </c>
      <c r="J568" s="110" t="s">
        <v>489</v>
      </c>
      <c r="K568" s="117">
        <v>718.15</v>
      </c>
      <c r="L568" s="20">
        <f t="shared" si="129"/>
        <v>14.363</v>
      </c>
      <c r="M568" s="20">
        <f t="shared" si="130"/>
        <v>1.7953749999999999</v>
      </c>
      <c r="N568" s="20">
        <f t="shared" si="131"/>
        <v>3.5907500000000002E-2</v>
      </c>
      <c r="O568" s="21"/>
      <c r="P568" s="21"/>
      <c r="Q568" s="77">
        <f t="shared" si="132"/>
        <v>16.1942825</v>
      </c>
      <c r="R568" s="78" t="e">
        <f>+VLOOKUP(C568,'DISPONIBILIDAD DIARIA'!S$2:T$27,2,0)</f>
        <v>#N/A</v>
      </c>
      <c r="S568" s="79" t="e">
        <f t="shared" si="135"/>
        <v>#N/A</v>
      </c>
    </row>
    <row r="569" spans="1:19" ht="23.25" customHeight="1">
      <c r="A569" s="41">
        <v>567</v>
      </c>
      <c r="B569" s="41" t="str">
        <f t="shared" si="134"/>
        <v>44487EXPRESSPROVINCIAL</v>
      </c>
      <c r="C569" s="42">
        <v>44487</v>
      </c>
      <c r="D569" s="41" t="s">
        <v>31</v>
      </c>
      <c r="E569" s="41" t="s">
        <v>33</v>
      </c>
      <c r="F569" s="43">
        <f ca="1">+VLOOKUP(B569,'DISPONIBILIDAD DIARIA'!A$2:N$9959,10,0)</f>
        <v>-77850.36155250002</v>
      </c>
      <c r="G569" s="43"/>
      <c r="H569" s="31" t="s">
        <v>1076</v>
      </c>
      <c r="I569" s="31" t="s">
        <v>31</v>
      </c>
      <c r="J569" s="126" t="s">
        <v>1018</v>
      </c>
      <c r="K569" s="117">
        <v>2336.23</v>
      </c>
      <c r="L569" s="20">
        <f t="shared" si="129"/>
        <v>46.724600000000002</v>
      </c>
      <c r="M569" s="20">
        <f t="shared" si="130"/>
        <v>5.8405750000000003</v>
      </c>
      <c r="N569" s="20">
        <f t="shared" si="131"/>
        <v>0.11681150000000001</v>
      </c>
      <c r="O569" s="21"/>
      <c r="P569" s="21"/>
      <c r="Q569" s="77">
        <f t="shared" si="132"/>
        <v>52.681986500000001</v>
      </c>
      <c r="R569" s="78" t="e">
        <f>+VLOOKUP(C569,'DISPONIBILIDAD DIARIA'!S$2:T$27,2,0)</f>
        <v>#N/A</v>
      </c>
      <c r="S569" s="79" t="e">
        <f t="shared" si="135"/>
        <v>#N/A</v>
      </c>
    </row>
    <row r="570" spans="1:19" ht="23.25" customHeight="1">
      <c r="A570" s="41">
        <v>568</v>
      </c>
      <c r="B570" s="41" t="str">
        <f t="shared" si="134"/>
        <v>44487EXPRESSPROVINCIAL</v>
      </c>
      <c r="C570" s="42">
        <v>44487</v>
      </c>
      <c r="D570" s="41" t="s">
        <v>31</v>
      </c>
      <c r="E570" s="41" t="s">
        <v>33</v>
      </c>
      <c r="F570" s="43">
        <f ca="1">+VLOOKUP(B570,'DISPONIBILIDAD DIARIA'!A$2:N$9959,10,0)</f>
        <v>-77850.36155250002</v>
      </c>
      <c r="G570" s="43"/>
      <c r="H570" s="31"/>
      <c r="I570" s="31" t="s">
        <v>31</v>
      </c>
      <c r="J570" s="125" t="s">
        <v>1057</v>
      </c>
      <c r="K570" s="117">
        <v>1.32</v>
      </c>
      <c r="L570" s="20">
        <f t="shared" si="129"/>
        <v>2.6400000000000003E-2</v>
      </c>
      <c r="M570" s="20">
        <f t="shared" si="130"/>
        <v>3.3000000000000004E-3</v>
      </c>
      <c r="N570" s="20">
        <f t="shared" si="131"/>
        <v>6.6000000000000005E-5</v>
      </c>
      <c r="O570" s="21"/>
      <c r="P570" s="21"/>
      <c r="Q570" s="77">
        <f t="shared" si="132"/>
        <v>2.9766000000000004E-2</v>
      </c>
      <c r="R570" s="78" t="e">
        <f>+VLOOKUP(C570,'DISPONIBILIDAD DIARIA'!S$2:T$27,2,0)</f>
        <v>#N/A</v>
      </c>
      <c r="S570" s="79" t="e">
        <f t="shared" si="135"/>
        <v>#N/A</v>
      </c>
    </row>
    <row r="571" spans="1:19" ht="23.25" customHeight="1">
      <c r="A571" s="41">
        <v>569</v>
      </c>
      <c r="B571" s="41" t="str">
        <f t="shared" si="134"/>
        <v>44487EXPRESSPROVINCIAL</v>
      </c>
      <c r="C571" s="42">
        <v>44487</v>
      </c>
      <c r="D571" s="41" t="s">
        <v>31</v>
      </c>
      <c r="E571" s="41" t="s">
        <v>33</v>
      </c>
      <c r="F571" s="43">
        <f ca="1">+VLOOKUP(B571,'DISPONIBILIDAD DIARIA'!A$2:N$9959,10,0)</f>
        <v>-77850.36155250002</v>
      </c>
      <c r="G571" s="43"/>
      <c r="H571" s="31" t="s">
        <v>1077</v>
      </c>
      <c r="I571" s="31" t="s">
        <v>31</v>
      </c>
      <c r="J571" s="125" t="s">
        <v>1058</v>
      </c>
      <c r="K571" s="117">
        <v>489.65</v>
      </c>
      <c r="L571" s="20">
        <f t="shared" si="129"/>
        <v>9.7929999999999993</v>
      </c>
      <c r="M571" s="20">
        <f t="shared" si="130"/>
        <v>1.2241249999999999</v>
      </c>
      <c r="N571" s="20">
        <f t="shared" si="131"/>
        <v>2.4482499999999997E-2</v>
      </c>
      <c r="O571" s="21"/>
      <c r="P571" s="21"/>
      <c r="Q571" s="77">
        <f t="shared" si="132"/>
        <v>11.0416075</v>
      </c>
      <c r="R571" s="78" t="e">
        <f>+VLOOKUP(C571,'DISPONIBILIDAD DIARIA'!S$2:T$27,2,0)</f>
        <v>#N/A</v>
      </c>
      <c r="S571" s="79" t="e">
        <f t="shared" si="135"/>
        <v>#N/A</v>
      </c>
    </row>
    <row r="572" spans="1:19" ht="23.25" customHeight="1">
      <c r="A572" s="41">
        <v>570</v>
      </c>
      <c r="B572" s="41" t="str">
        <f t="shared" si="134"/>
        <v>44487EXPRESSPROVINCIAL</v>
      </c>
      <c r="C572" s="42">
        <v>44487</v>
      </c>
      <c r="D572" s="41" t="s">
        <v>31</v>
      </c>
      <c r="E572" s="41" t="s">
        <v>33</v>
      </c>
      <c r="F572" s="43">
        <f ca="1">+VLOOKUP(B572,'DISPONIBILIDAD DIARIA'!A$2:N$9959,10,0)</f>
        <v>-77850.36155250002</v>
      </c>
      <c r="G572" s="43"/>
      <c r="H572" s="31" t="s">
        <v>1078</v>
      </c>
      <c r="I572" s="31" t="s">
        <v>31</v>
      </c>
      <c r="J572" s="111" t="s">
        <v>907</v>
      </c>
      <c r="K572" s="117">
        <v>240.02</v>
      </c>
      <c r="L572" s="20">
        <f t="shared" si="129"/>
        <v>4.8004000000000007</v>
      </c>
      <c r="M572" s="20">
        <f t="shared" si="130"/>
        <v>0.60005000000000008</v>
      </c>
      <c r="N572" s="20">
        <f t="shared" si="131"/>
        <v>1.2001000000000001E-2</v>
      </c>
      <c r="O572" s="21"/>
      <c r="P572" s="21"/>
      <c r="Q572" s="77">
        <f t="shared" si="132"/>
        <v>5.4124510000000008</v>
      </c>
      <c r="R572" s="78" t="e">
        <f>+VLOOKUP(C572,'DISPONIBILIDAD DIARIA'!S$2:T$27,2,0)</f>
        <v>#N/A</v>
      </c>
      <c r="S572" s="79" t="e">
        <f t="shared" si="135"/>
        <v>#N/A</v>
      </c>
    </row>
    <row r="573" spans="1:19" ht="23.25" customHeight="1">
      <c r="A573" s="41">
        <v>571</v>
      </c>
      <c r="B573" s="41" t="str">
        <f t="shared" si="134"/>
        <v>44487EXPRESSPROVINCIAL</v>
      </c>
      <c r="C573" s="42">
        <v>44487</v>
      </c>
      <c r="D573" s="41" t="s">
        <v>31</v>
      </c>
      <c r="E573" s="41" t="s">
        <v>33</v>
      </c>
      <c r="F573" s="43">
        <f ca="1">+VLOOKUP(B573,'DISPONIBILIDAD DIARIA'!A$2:N$9959,10,0)</f>
        <v>-77850.36155250002</v>
      </c>
      <c r="G573" s="43"/>
      <c r="H573" s="31" t="s">
        <v>1079</v>
      </c>
      <c r="I573" s="31" t="s">
        <v>31</v>
      </c>
      <c r="J573" s="111" t="s">
        <v>907</v>
      </c>
      <c r="K573" s="117">
        <v>3502.59</v>
      </c>
      <c r="L573" s="20">
        <f t="shared" si="129"/>
        <v>70.0518</v>
      </c>
      <c r="M573" s="20">
        <f t="shared" si="130"/>
        <v>8.756475</v>
      </c>
      <c r="N573" s="20">
        <f t="shared" si="131"/>
        <v>0.17512949999999999</v>
      </c>
      <c r="O573" s="21"/>
      <c r="P573" s="21"/>
      <c r="Q573" s="77">
        <f t="shared" si="132"/>
        <v>78.983404499999992</v>
      </c>
      <c r="R573" s="78" t="e">
        <f>+VLOOKUP(C573,'DISPONIBILIDAD DIARIA'!S$2:T$27,2,0)</f>
        <v>#N/A</v>
      </c>
      <c r="S573" s="79" t="e">
        <f t="shared" si="135"/>
        <v>#N/A</v>
      </c>
    </row>
    <row r="574" spans="1:19" ht="23.25" customHeight="1">
      <c r="A574" s="41">
        <v>572</v>
      </c>
      <c r="B574" s="41" t="str">
        <f t="shared" si="134"/>
        <v>44487EXPRESSPROVINCIAL</v>
      </c>
      <c r="C574" s="42">
        <v>44487</v>
      </c>
      <c r="D574" s="41" t="s">
        <v>31</v>
      </c>
      <c r="E574" s="41" t="s">
        <v>33</v>
      </c>
      <c r="F574" s="43">
        <f ca="1">+VLOOKUP(B574,'DISPONIBILIDAD DIARIA'!A$2:N$9959,10,0)</f>
        <v>-77850.36155250002</v>
      </c>
      <c r="G574" s="43"/>
      <c r="H574" s="31" t="s">
        <v>1080</v>
      </c>
      <c r="I574" s="31" t="s">
        <v>31</v>
      </c>
      <c r="J574" s="111" t="s">
        <v>907</v>
      </c>
      <c r="K574" s="117">
        <v>9940.68</v>
      </c>
      <c r="L574" s="20">
        <f t="shared" si="129"/>
        <v>198.81360000000001</v>
      </c>
      <c r="M574" s="20">
        <f t="shared" si="130"/>
        <v>24.851700000000001</v>
      </c>
      <c r="N574" s="20">
        <f t="shared" si="131"/>
        <v>0.49703400000000003</v>
      </c>
      <c r="O574" s="21"/>
      <c r="P574" s="21"/>
      <c r="Q574" s="77">
        <f t="shared" si="132"/>
        <v>224.16233400000002</v>
      </c>
      <c r="R574" s="78" t="e">
        <f>+VLOOKUP(C574,'DISPONIBILIDAD DIARIA'!S$2:T$27,2,0)</f>
        <v>#N/A</v>
      </c>
      <c r="S574" s="79" t="e">
        <f t="shared" si="135"/>
        <v>#N/A</v>
      </c>
    </row>
    <row r="575" spans="1:19" ht="23.25" customHeight="1">
      <c r="A575" s="41">
        <v>573</v>
      </c>
      <c r="B575" s="41" t="str">
        <f t="shared" si="134"/>
        <v>44487EXPRESSPROVINCIAL</v>
      </c>
      <c r="C575" s="42">
        <v>44487</v>
      </c>
      <c r="D575" s="41" t="s">
        <v>31</v>
      </c>
      <c r="E575" s="41" t="s">
        <v>33</v>
      </c>
      <c r="F575" s="43">
        <f ca="1">+VLOOKUP(B575,'DISPONIBILIDAD DIARIA'!A$2:N$9959,10,0)</f>
        <v>-77850.36155250002</v>
      </c>
      <c r="G575" s="43"/>
      <c r="H575" s="31" t="s">
        <v>1081</v>
      </c>
      <c r="I575" s="31" t="s">
        <v>31</v>
      </c>
      <c r="J575" s="111" t="s">
        <v>657</v>
      </c>
      <c r="K575" s="117">
        <v>16080</v>
      </c>
      <c r="L575" s="20">
        <f t="shared" si="129"/>
        <v>321.60000000000002</v>
      </c>
      <c r="M575" s="20">
        <f t="shared" si="130"/>
        <v>40.200000000000003</v>
      </c>
      <c r="N575" s="20">
        <f t="shared" si="131"/>
        <v>0.80400000000000005</v>
      </c>
      <c r="O575" s="21"/>
      <c r="P575" s="21"/>
      <c r="Q575" s="77">
        <f t="shared" si="132"/>
        <v>362.60399999999998</v>
      </c>
      <c r="R575" s="78" t="e">
        <f>+VLOOKUP(C575,'DISPONIBILIDAD DIARIA'!S$2:T$27,2,0)</f>
        <v>#N/A</v>
      </c>
      <c r="S575" s="79" t="e">
        <f t="shared" si="135"/>
        <v>#N/A</v>
      </c>
    </row>
    <row r="576" spans="1:19" ht="23.25" customHeight="1">
      <c r="A576" s="41">
        <v>574</v>
      </c>
      <c r="B576" s="41" t="str">
        <f t="shared" si="134"/>
        <v>44487SAN ANTONIOPROVINCIAL</v>
      </c>
      <c r="C576" s="42">
        <v>44487</v>
      </c>
      <c r="D576" s="41" t="s">
        <v>42</v>
      </c>
      <c r="E576" s="41" t="s">
        <v>33</v>
      </c>
      <c r="F576" s="43">
        <f ca="1">+VLOOKUP(B576,'DISPONIBILIDAD DIARIA'!A$2:N$9959,10,0)</f>
        <v>-18444.603517500003</v>
      </c>
      <c r="G576" s="43"/>
      <c r="H576" s="31" t="s">
        <v>1082</v>
      </c>
      <c r="I576" s="31" t="s">
        <v>42</v>
      </c>
      <c r="J576" s="110" t="s">
        <v>1107</v>
      </c>
      <c r="K576" s="117">
        <v>1868.27</v>
      </c>
      <c r="L576" s="20">
        <f t="shared" si="129"/>
        <v>37.365400000000001</v>
      </c>
      <c r="M576" s="20">
        <f t="shared" si="130"/>
        <v>4.6706750000000001</v>
      </c>
      <c r="N576" s="20">
        <f t="shared" si="131"/>
        <v>9.341350000000001E-2</v>
      </c>
      <c r="O576" s="21"/>
      <c r="P576" s="21"/>
      <c r="Q576" s="77">
        <f t="shared" si="132"/>
        <v>42.129488500000001</v>
      </c>
      <c r="R576" s="78" t="e">
        <f>+VLOOKUP(C576,'DISPONIBILIDAD DIARIA'!S$2:T$27,2,0)</f>
        <v>#N/A</v>
      </c>
      <c r="S576" s="79" t="e">
        <f t="shared" si="135"/>
        <v>#N/A</v>
      </c>
    </row>
    <row r="577" spans="1:19" ht="23.25" customHeight="1">
      <c r="A577" s="41">
        <v>575</v>
      </c>
      <c r="B577" s="41" t="str">
        <f t="shared" si="134"/>
        <v>44487SAN ANTONIOPROVINCIAL</v>
      </c>
      <c r="C577" s="42">
        <v>44487</v>
      </c>
      <c r="D577" s="41" t="s">
        <v>42</v>
      </c>
      <c r="E577" s="41" t="s">
        <v>33</v>
      </c>
      <c r="F577" s="43">
        <f ca="1">+VLOOKUP(B577,'DISPONIBILIDAD DIARIA'!A$2:N$9959,10,0)</f>
        <v>-18444.603517500003</v>
      </c>
      <c r="G577" s="43"/>
      <c r="H577" s="31" t="s">
        <v>1083</v>
      </c>
      <c r="I577" s="31"/>
      <c r="J577" s="126" t="s">
        <v>263</v>
      </c>
      <c r="K577" s="117">
        <v>108.01</v>
      </c>
      <c r="L577" s="20">
        <f t="shared" si="129"/>
        <v>2.1602000000000001</v>
      </c>
      <c r="M577" s="20">
        <f t="shared" si="130"/>
        <v>0.27002500000000002</v>
      </c>
      <c r="N577" s="20">
        <f t="shared" si="131"/>
        <v>5.4005000000000008E-3</v>
      </c>
      <c r="O577" s="21"/>
      <c r="P577" s="21"/>
      <c r="Q577" s="77">
        <f t="shared" si="132"/>
        <v>2.4356255</v>
      </c>
      <c r="R577" s="78" t="e">
        <f>+VLOOKUP(C577,'DISPONIBILIDAD DIARIA'!S$2:T$27,2,0)</f>
        <v>#N/A</v>
      </c>
      <c r="S577" s="79" t="e">
        <f t="shared" si="135"/>
        <v>#N/A</v>
      </c>
    </row>
    <row r="578" spans="1:19" ht="23.25" customHeight="1">
      <c r="A578" s="41">
        <v>576</v>
      </c>
      <c r="B578" s="41" t="str">
        <f t="shared" si="134"/>
        <v>44487SAN ANTONIOPROVINCIAL</v>
      </c>
      <c r="C578" s="42">
        <v>44487</v>
      </c>
      <c r="D578" s="41" t="s">
        <v>42</v>
      </c>
      <c r="E578" s="41" t="s">
        <v>33</v>
      </c>
      <c r="F578" s="43">
        <f ca="1">+VLOOKUP(B578,'DISPONIBILIDAD DIARIA'!A$2:N$9959,10,0)</f>
        <v>-18444.603517500003</v>
      </c>
      <c r="G578" s="43"/>
      <c r="H578" s="31" t="s">
        <v>1084</v>
      </c>
      <c r="I578" s="31"/>
      <c r="J578" s="110" t="s">
        <v>263</v>
      </c>
      <c r="K578" s="117">
        <v>127.5</v>
      </c>
      <c r="L578" s="20">
        <f t="shared" si="129"/>
        <v>2.5500000000000003</v>
      </c>
      <c r="M578" s="20">
        <f t="shared" si="130"/>
        <v>0.31875000000000003</v>
      </c>
      <c r="N578" s="20">
        <f t="shared" si="131"/>
        <v>6.3750000000000005E-3</v>
      </c>
      <c r="O578" s="21"/>
      <c r="P578" s="21"/>
      <c r="Q578" s="77">
        <f t="shared" si="132"/>
        <v>2.8751250000000002</v>
      </c>
      <c r="R578" s="78" t="e">
        <f>+VLOOKUP(C578,'DISPONIBILIDAD DIARIA'!S$2:T$27,2,0)</f>
        <v>#N/A</v>
      </c>
      <c r="S578" s="79" t="e">
        <f t="shared" si="135"/>
        <v>#N/A</v>
      </c>
    </row>
    <row r="579" spans="1:19" ht="23.25" customHeight="1">
      <c r="A579" s="41">
        <v>577</v>
      </c>
      <c r="B579" s="41" t="str">
        <f t="shared" si="134"/>
        <v>44487SAN ANTONIOPROVINCIAL</v>
      </c>
      <c r="C579" s="42">
        <v>44487</v>
      </c>
      <c r="D579" s="41" t="s">
        <v>42</v>
      </c>
      <c r="E579" s="41" t="s">
        <v>33</v>
      </c>
      <c r="F579" s="43">
        <f ca="1">+VLOOKUP(B579,'DISPONIBILIDAD DIARIA'!A$2:N$9959,10,0)</f>
        <v>-18444.603517500003</v>
      </c>
      <c r="G579" s="43"/>
      <c r="H579" s="31" t="s">
        <v>1085</v>
      </c>
      <c r="I579" s="31"/>
      <c r="J579" s="111" t="s">
        <v>263</v>
      </c>
      <c r="K579" s="117">
        <v>63.75</v>
      </c>
      <c r="L579" s="20">
        <f t="shared" si="129"/>
        <v>1.2750000000000001</v>
      </c>
      <c r="M579" s="20">
        <f t="shared" si="130"/>
        <v>0.15937500000000002</v>
      </c>
      <c r="N579" s="20">
        <f t="shared" si="131"/>
        <v>3.1875000000000002E-3</v>
      </c>
      <c r="O579" s="21"/>
      <c r="P579" s="21"/>
      <c r="Q579" s="77">
        <f t="shared" si="132"/>
        <v>1.4375625000000001</v>
      </c>
      <c r="R579" s="78" t="e">
        <f>+VLOOKUP(C579,'DISPONIBILIDAD DIARIA'!S$2:T$27,2,0)</f>
        <v>#N/A</v>
      </c>
      <c r="S579" s="79" t="e">
        <f t="shared" si="135"/>
        <v>#N/A</v>
      </c>
    </row>
    <row r="580" spans="1:19" ht="23.25" customHeight="1">
      <c r="A580" s="41">
        <v>578</v>
      </c>
      <c r="B580" s="41" t="str">
        <f t="shared" si="134"/>
        <v>44487SAN ANTONIOPROVINCIAL</v>
      </c>
      <c r="C580" s="42">
        <v>44487</v>
      </c>
      <c r="D580" s="41" t="s">
        <v>42</v>
      </c>
      <c r="E580" s="41" t="s">
        <v>33</v>
      </c>
      <c r="F580" s="43">
        <f ca="1">+VLOOKUP(B580,'DISPONIBILIDAD DIARIA'!A$2:N$9959,10,0)</f>
        <v>-18444.603517500003</v>
      </c>
      <c r="G580" s="43"/>
      <c r="H580" s="31" t="s">
        <v>1086</v>
      </c>
      <c r="I580" s="31"/>
      <c r="J580" s="110" t="s">
        <v>263</v>
      </c>
      <c r="K580" s="117">
        <v>94.5</v>
      </c>
      <c r="L580" s="20">
        <f t="shared" si="129"/>
        <v>1.8900000000000001</v>
      </c>
      <c r="M580" s="20">
        <f t="shared" si="130"/>
        <v>0.23625000000000002</v>
      </c>
      <c r="N580" s="20">
        <f t="shared" si="131"/>
        <v>4.725E-3</v>
      </c>
      <c r="O580" s="21"/>
      <c r="P580" s="21"/>
      <c r="Q580" s="77">
        <f t="shared" si="132"/>
        <v>2.1309750000000003</v>
      </c>
      <c r="R580" s="78" t="e">
        <f>+VLOOKUP(C580,'DISPONIBILIDAD DIARIA'!S$2:T$27,2,0)</f>
        <v>#N/A</v>
      </c>
      <c r="S580" s="79" t="e">
        <f t="shared" si="135"/>
        <v>#N/A</v>
      </c>
    </row>
    <row r="581" spans="1:19" ht="23.25" customHeight="1">
      <c r="A581" s="41">
        <v>579</v>
      </c>
      <c r="B581" s="41" t="str">
        <f t="shared" si="134"/>
        <v>44487SAN ANTONIOPROVINCIAL</v>
      </c>
      <c r="C581" s="42">
        <v>44487</v>
      </c>
      <c r="D581" s="41" t="s">
        <v>42</v>
      </c>
      <c r="E581" s="41" t="s">
        <v>33</v>
      </c>
      <c r="F581" s="43">
        <f ca="1">+VLOOKUP(B581,'DISPONIBILIDAD DIARIA'!A$2:N$9959,10,0)</f>
        <v>-18444.603517500003</v>
      </c>
      <c r="G581" s="43"/>
      <c r="H581" s="31" t="s">
        <v>1087</v>
      </c>
      <c r="I581" s="31"/>
      <c r="J581" s="111" t="s">
        <v>1108</v>
      </c>
      <c r="K581" s="117">
        <v>243.36</v>
      </c>
      <c r="L581" s="20">
        <f t="shared" si="129"/>
        <v>4.8672000000000004</v>
      </c>
      <c r="M581" s="20">
        <f t="shared" si="130"/>
        <v>0.60840000000000005</v>
      </c>
      <c r="N581" s="20">
        <f t="shared" si="131"/>
        <v>1.2168000000000002E-2</v>
      </c>
      <c r="O581" s="21"/>
      <c r="P581" s="21"/>
      <c r="Q581" s="77">
        <f t="shared" si="132"/>
        <v>5.487768</v>
      </c>
      <c r="R581" s="78" t="e">
        <f>+VLOOKUP(C581,'DISPONIBILIDAD DIARIA'!S$2:T$27,2,0)</f>
        <v>#N/A</v>
      </c>
      <c r="S581" s="79" t="e">
        <f t="shared" si="135"/>
        <v>#N/A</v>
      </c>
    </row>
    <row r="582" spans="1:19" ht="23.25" customHeight="1">
      <c r="A582" s="41">
        <v>580</v>
      </c>
      <c r="B582" s="41" t="str">
        <f t="shared" si="134"/>
        <v>44487SAN ANTONIOPROVINCIAL</v>
      </c>
      <c r="C582" s="42">
        <v>44487</v>
      </c>
      <c r="D582" s="41" t="s">
        <v>42</v>
      </c>
      <c r="E582" s="41" t="s">
        <v>33</v>
      </c>
      <c r="F582" s="43">
        <f ca="1">+VLOOKUP(B582,'DISPONIBILIDAD DIARIA'!A$2:N$9959,10,0)</f>
        <v>-18444.603517500003</v>
      </c>
      <c r="G582" s="43"/>
      <c r="H582" s="31" t="s">
        <v>1088</v>
      </c>
      <c r="I582" s="31"/>
      <c r="J582" s="110" t="s">
        <v>176</v>
      </c>
      <c r="K582" s="117">
        <v>505.96</v>
      </c>
      <c r="L582" s="20">
        <f t="shared" si="129"/>
        <v>10.119199999999999</v>
      </c>
      <c r="M582" s="20">
        <f t="shared" si="130"/>
        <v>1.2648999999999999</v>
      </c>
      <c r="N582" s="20">
        <f t="shared" si="131"/>
        <v>2.5297999999999998E-2</v>
      </c>
      <c r="O582" s="21"/>
      <c r="P582" s="21"/>
      <c r="Q582" s="77">
        <f t="shared" si="132"/>
        <v>11.409397999999999</v>
      </c>
      <c r="R582" s="78" t="e">
        <f>+VLOOKUP(C582,'DISPONIBILIDAD DIARIA'!S$2:T$27,2,0)</f>
        <v>#N/A</v>
      </c>
      <c r="S582" s="79" t="e">
        <f t="shared" si="135"/>
        <v>#N/A</v>
      </c>
    </row>
    <row r="583" spans="1:19" ht="23.25" customHeight="1">
      <c r="A583" s="41">
        <v>581</v>
      </c>
      <c r="B583" s="41" t="str">
        <f t="shared" si="134"/>
        <v>44487SAN ANTONIOPROVINCIAL</v>
      </c>
      <c r="C583" s="42">
        <v>44487</v>
      </c>
      <c r="D583" s="41" t="s">
        <v>42</v>
      </c>
      <c r="E583" s="41" t="s">
        <v>33</v>
      </c>
      <c r="F583" s="43">
        <f ca="1">+VLOOKUP(B583,'DISPONIBILIDAD DIARIA'!A$2:N$9959,10,0)</f>
        <v>-18444.603517500003</v>
      </c>
      <c r="G583" s="43"/>
      <c r="H583" s="31" t="s">
        <v>859</v>
      </c>
      <c r="I583" s="31"/>
      <c r="J583" s="110" t="s">
        <v>380</v>
      </c>
      <c r="K583" s="117">
        <v>88</v>
      </c>
      <c r="L583" s="20">
        <f t="shared" si="129"/>
        <v>1.76</v>
      </c>
      <c r="M583" s="20">
        <f t="shared" si="130"/>
        <v>0.22</v>
      </c>
      <c r="N583" s="20">
        <f t="shared" si="131"/>
        <v>4.4000000000000003E-3</v>
      </c>
      <c r="O583" s="21"/>
      <c r="P583" s="21"/>
      <c r="Q583" s="77">
        <f t="shared" si="132"/>
        <v>1.9843999999999999</v>
      </c>
      <c r="R583" s="78" t="e">
        <f>+VLOOKUP(C583,'DISPONIBILIDAD DIARIA'!S$2:T$27,2,0)</f>
        <v>#N/A</v>
      </c>
      <c r="S583" s="79" t="e">
        <f t="shared" si="135"/>
        <v>#N/A</v>
      </c>
    </row>
    <row r="584" spans="1:19" ht="23.25" customHeight="1">
      <c r="A584" s="41">
        <v>582</v>
      </c>
      <c r="B584" s="41" t="str">
        <f t="shared" si="134"/>
        <v>44487SAN ANTONIOPROVINCIAL</v>
      </c>
      <c r="C584" s="42">
        <v>44487</v>
      </c>
      <c r="D584" s="41" t="s">
        <v>42</v>
      </c>
      <c r="E584" s="41" t="s">
        <v>33</v>
      </c>
      <c r="F584" s="43">
        <f ca="1">+VLOOKUP(B584,'DISPONIBILIDAD DIARIA'!A$2:N$9959,10,0)</f>
        <v>-18444.603517500003</v>
      </c>
      <c r="G584" s="43"/>
      <c r="H584" s="31" t="s">
        <v>1089</v>
      </c>
      <c r="I584" s="31"/>
      <c r="J584" s="110" t="s">
        <v>176</v>
      </c>
      <c r="K584" s="117">
        <v>2053.9499999999998</v>
      </c>
      <c r="L584" s="20">
        <f t="shared" si="129"/>
        <v>41.079000000000001</v>
      </c>
      <c r="M584" s="20">
        <f t="shared" si="130"/>
        <v>5.1348750000000001</v>
      </c>
      <c r="N584" s="20">
        <f t="shared" si="131"/>
        <v>0.1026975</v>
      </c>
      <c r="O584" s="21"/>
      <c r="P584" s="21"/>
      <c r="Q584" s="77">
        <f t="shared" si="132"/>
        <v>46.316572499999999</v>
      </c>
      <c r="R584" s="78" t="e">
        <f>+VLOOKUP(C584,'DISPONIBILIDAD DIARIA'!S$2:T$27,2,0)</f>
        <v>#N/A</v>
      </c>
      <c r="S584" s="79" t="e">
        <f t="shared" si="135"/>
        <v>#N/A</v>
      </c>
    </row>
    <row r="585" spans="1:19" ht="23.25" customHeight="1">
      <c r="A585" s="41">
        <v>583</v>
      </c>
      <c r="B585" s="41" t="str">
        <f t="shared" si="134"/>
        <v>44487SAN ANTONIOPROVINCIAL</v>
      </c>
      <c r="C585" s="42">
        <v>44487</v>
      </c>
      <c r="D585" s="41" t="s">
        <v>42</v>
      </c>
      <c r="E585" s="41" t="s">
        <v>33</v>
      </c>
      <c r="F585" s="43">
        <f ca="1">+VLOOKUP(B585,'DISPONIBILIDAD DIARIA'!A$2:N$9959,10,0)</f>
        <v>-18444.603517500003</v>
      </c>
      <c r="G585" s="43"/>
      <c r="H585" s="31" t="s">
        <v>959</v>
      </c>
      <c r="I585" s="31"/>
      <c r="J585" s="110" t="s">
        <v>598</v>
      </c>
      <c r="K585" s="117">
        <v>73.540000000000006</v>
      </c>
      <c r="L585" s="20">
        <f t="shared" si="129"/>
        <v>1.4708000000000001</v>
      </c>
      <c r="M585" s="20">
        <f t="shared" si="130"/>
        <v>0.18385000000000001</v>
      </c>
      <c r="N585" s="20">
        <f t="shared" si="131"/>
        <v>3.6770000000000001E-3</v>
      </c>
      <c r="O585" s="21"/>
      <c r="P585" s="21"/>
      <c r="Q585" s="77">
        <f t="shared" si="132"/>
        <v>1.6583270000000001</v>
      </c>
      <c r="R585" s="78" t="e">
        <f>+VLOOKUP(C585,'DISPONIBILIDAD DIARIA'!S$2:T$27,2,0)</f>
        <v>#N/A</v>
      </c>
      <c r="S585" s="79" t="e">
        <f t="shared" si="135"/>
        <v>#N/A</v>
      </c>
    </row>
    <row r="586" spans="1:19" ht="23.25" customHeight="1">
      <c r="A586" s="41">
        <v>584</v>
      </c>
      <c r="B586" s="41" t="str">
        <f t="shared" si="134"/>
        <v>44487SAN ANTONIOPROVINCIAL</v>
      </c>
      <c r="C586" s="42">
        <v>44487</v>
      </c>
      <c r="D586" s="41" t="s">
        <v>42</v>
      </c>
      <c r="E586" s="41" t="s">
        <v>33</v>
      </c>
      <c r="F586" s="43">
        <f ca="1">+VLOOKUP(B586,'DISPONIBILIDAD DIARIA'!A$2:N$9959,10,0)</f>
        <v>-18444.603517500003</v>
      </c>
      <c r="G586" s="43"/>
      <c r="H586" s="31" t="s">
        <v>960</v>
      </c>
      <c r="I586" s="31"/>
      <c r="J586" s="110" t="s">
        <v>524</v>
      </c>
      <c r="K586" s="117">
        <v>78</v>
      </c>
      <c r="L586" s="20">
        <f t="shared" si="129"/>
        <v>1.56</v>
      </c>
      <c r="M586" s="20">
        <f t="shared" si="130"/>
        <v>0.19500000000000001</v>
      </c>
      <c r="N586" s="20">
        <f t="shared" si="131"/>
        <v>3.9000000000000003E-3</v>
      </c>
      <c r="O586" s="21"/>
      <c r="P586" s="21"/>
      <c r="Q586" s="77">
        <f t="shared" si="132"/>
        <v>1.7589000000000001</v>
      </c>
      <c r="R586" s="78" t="e">
        <f>+VLOOKUP(C586,'DISPONIBILIDAD DIARIA'!S$2:T$27,2,0)</f>
        <v>#N/A</v>
      </c>
      <c r="S586" s="79" t="e">
        <f t="shared" si="135"/>
        <v>#N/A</v>
      </c>
    </row>
    <row r="587" spans="1:19" ht="23.25" customHeight="1">
      <c r="A587" s="41">
        <v>585</v>
      </c>
      <c r="B587" s="41" t="str">
        <f t="shared" si="134"/>
        <v>44487SAN ANTONIOPROVINCIAL</v>
      </c>
      <c r="C587" s="42">
        <v>44487</v>
      </c>
      <c r="D587" s="41" t="s">
        <v>42</v>
      </c>
      <c r="E587" s="41" t="s">
        <v>33</v>
      </c>
      <c r="F587" s="43">
        <f ca="1">+VLOOKUP(B587,'DISPONIBILIDAD DIARIA'!A$2:N$9959,10,0)</f>
        <v>-18444.603517500003</v>
      </c>
      <c r="G587" s="43"/>
      <c r="H587" s="31" t="s">
        <v>958</v>
      </c>
      <c r="I587" s="31"/>
      <c r="J587" s="111" t="s">
        <v>358</v>
      </c>
      <c r="K587" s="119">
        <v>232.8</v>
      </c>
      <c r="L587" s="20">
        <f t="shared" si="129"/>
        <v>4.6560000000000006</v>
      </c>
      <c r="M587" s="20">
        <f t="shared" si="130"/>
        <v>0.58200000000000007</v>
      </c>
      <c r="N587" s="20">
        <f t="shared" si="131"/>
        <v>1.1640000000000001E-2</v>
      </c>
      <c r="O587" s="21"/>
      <c r="P587" s="21"/>
      <c r="Q587" s="77">
        <f t="shared" si="132"/>
        <v>5.2496400000000003</v>
      </c>
      <c r="R587" s="78" t="e">
        <f>+VLOOKUP(C587,'DISPONIBILIDAD DIARIA'!S$2:T$27,2,0)</f>
        <v>#N/A</v>
      </c>
      <c r="S587" s="79" t="e">
        <f t="shared" si="135"/>
        <v>#N/A</v>
      </c>
    </row>
    <row r="588" spans="1:19" ht="23.25" customHeight="1">
      <c r="A588" s="41">
        <v>586</v>
      </c>
      <c r="B588" s="41" t="str">
        <f t="shared" si="134"/>
        <v>44487SAN ANTONIOPROVINCIAL</v>
      </c>
      <c r="C588" s="42">
        <v>44487</v>
      </c>
      <c r="D588" s="41" t="s">
        <v>42</v>
      </c>
      <c r="E588" s="41" t="s">
        <v>33</v>
      </c>
      <c r="F588" s="43">
        <f ca="1">+VLOOKUP(B588,'DISPONIBILIDAD DIARIA'!A$2:N$9959,10,0)</f>
        <v>-18444.603517500003</v>
      </c>
      <c r="G588" s="43"/>
      <c r="H588" s="31" t="s">
        <v>1090</v>
      </c>
      <c r="I588" s="31"/>
      <c r="J588" s="111" t="s">
        <v>524</v>
      </c>
      <c r="K588" s="117">
        <v>68.45</v>
      </c>
      <c r="L588" s="20">
        <f t="shared" si="129"/>
        <v>1.369</v>
      </c>
      <c r="M588" s="20">
        <f t="shared" si="130"/>
        <v>0.171125</v>
      </c>
      <c r="N588" s="20">
        <f t="shared" si="131"/>
        <v>3.4225000000000002E-3</v>
      </c>
      <c r="O588" s="21"/>
      <c r="P588" s="21"/>
      <c r="Q588" s="77">
        <f t="shared" si="132"/>
        <v>1.5435475000000001</v>
      </c>
      <c r="R588" s="78" t="e">
        <f>+VLOOKUP(C588,'DISPONIBILIDAD DIARIA'!S$2:T$27,2,0)</f>
        <v>#N/A</v>
      </c>
      <c r="S588" s="79" t="e">
        <f t="shared" si="135"/>
        <v>#N/A</v>
      </c>
    </row>
    <row r="589" spans="1:19" ht="23.25" customHeight="1">
      <c r="A589" s="41">
        <v>587</v>
      </c>
      <c r="B589" s="41" t="str">
        <f t="shared" si="134"/>
        <v>44487SAN ANTONIOPROVINCIAL</v>
      </c>
      <c r="C589" s="42">
        <v>44487</v>
      </c>
      <c r="D589" s="41" t="s">
        <v>42</v>
      </c>
      <c r="E589" s="41" t="s">
        <v>33</v>
      </c>
      <c r="F589" s="43">
        <f ca="1">+VLOOKUP(B589,'DISPONIBILIDAD DIARIA'!A$2:N$9959,10,0)</f>
        <v>-18444.603517500003</v>
      </c>
      <c r="G589" s="43"/>
      <c r="H589" s="31"/>
      <c r="I589" s="31"/>
      <c r="J589" s="111" t="s">
        <v>1109</v>
      </c>
      <c r="K589" s="117">
        <v>1500</v>
      </c>
      <c r="L589" s="20">
        <f t="shared" si="129"/>
        <v>30</v>
      </c>
      <c r="M589" s="20">
        <f t="shared" si="130"/>
        <v>3.75</v>
      </c>
      <c r="N589" s="20">
        <f t="shared" si="131"/>
        <v>7.4999999999999997E-2</v>
      </c>
      <c r="O589" s="21"/>
      <c r="P589" s="21"/>
      <c r="Q589" s="77">
        <f t="shared" si="132"/>
        <v>33.825000000000003</v>
      </c>
      <c r="R589" s="78" t="e">
        <f>+VLOOKUP(C589,'DISPONIBILIDAD DIARIA'!S$2:T$27,2,0)</f>
        <v>#N/A</v>
      </c>
      <c r="S589" s="79" t="e">
        <f t="shared" si="135"/>
        <v>#N/A</v>
      </c>
    </row>
    <row r="590" spans="1:19" ht="23.25" customHeight="1">
      <c r="A590" s="41">
        <v>588</v>
      </c>
      <c r="B590" s="41" t="str">
        <f t="shared" si="134"/>
        <v>44487SAN ANTONIOPROVINCIAL</v>
      </c>
      <c r="C590" s="42">
        <v>44487</v>
      </c>
      <c r="D590" s="41" t="s">
        <v>42</v>
      </c>
      <c r="E590" s="41" t="s">
        <v>33</v>
      </c>
      <c r="F590" s="43">
        <f ca="1">+VLOOKUP(B590,'DISPONIBILIDAD DIARIA'!A$2:N$9959,10,0)</f>
        <v>-18444.603517500003</v>
      </c>
      <c r="G590" s="43"/>
      <c r="H590" s="31" t="s">
        <v>1091</v>
      </c>
      <c r="I590" s="31"/>
      <c r="J590" s="111" t="s">
        <v>107</v>
      </c>
      <c r="K590" s="117">
        <v>1146.3800000000001</v>
      </c>
      <c r="L590" s="20">
        <f t="shared" si="129"/>
        <v>22.927600000000002</v>
      </c>
      <c r="M590" s="20">
        <f t="shared" si="130"/>
        <v>2.8659500000000002</v>
      </c>
      <c r="N590" s="20">
        <f t="shared" si="131"/>
        <v>5.7319000000000009E-2</v>
      </c>
      <c r="O590" s="21"/>
      <c r="P590" s="21"/>
      <c r="Q590" s="77">
        <f t="shared" si="132"/>
        <v>25.850869000000003</v>
      </c>
      <c r="R590" s="78" t="e">
        <f>+VLOOKUP(C590,'DISPONIBILIDAD DIARIA'!S$2:T$27,2,0)</f>
        <v>#N/A</v>
      </c>
      <c r="S590" s="79" t="e">
        <f t="shared" si="135"/>
        <v>#N/A</v>
      </c>
    </row>
    <row r="591" spans="1:19" ht="23.25" customHeight="1">
      <c r="A591" s="41">
        <v>589</v>
      </c>
      <c r="B591" s="41" t="str">
        <f t="shared" si="134"/>
        <v>44487SAN ANTONIOPROVINCIAL</v>
      </c>
      <c r="C591" s="42">
        <v>44487</v>
      </c>
      <c r="D591" s="41" t="s">
        <v>42</v>
      </c>
      <c r="E591" s="41" t="s">
        <v>33</v>
      </c>
      <c r="F591" s="43">
        <f ca="1">+VLOOKUP(B591,'DISPONIBILIDAD DIARIA'!A$2:N$9959,10,0)</f>
        <v>-18444.603517500003</v>
      </c>
      <c r="G591" s="43"/>
      <c r="H591" s="31" t="s">
        <v>1092</v>
      </c>
      <c r="I591" s="31"/>
      <c r="J591" s="111" t="s">
        <v>535</v>
      </c>
      <c r="K591" s="117">
        <v>214.29</v>
      </c>
      <c r="L591" s="20">
        <f t="shared" si="129"/>
        <v>4.2858000000000001</v>
      </c>
      <c r="M591" s="20">
        <f t="shared" si="130"/>
        <v>0.53572500000000001</v>
      </c>
      <c r="N591" s="20">
        <f t="shared" si="131"/>
        <v>1.07145E-2</v>
      </c>
      <c r="O591" s="21"/>
      <c r="P591" s="21"/>
      <c r="Q591" s="77">
        <f t="shared" si="132"/>
        <v>4.8322395</v>
      </c>
      <c r="R591" s="78" t="e">
        <f>+VLOOKUP(C591,'DISPONIBILIDAD DIARIA'!S$2:T$27,2,0)</f>
        <v>#N/A</v>
      </c>
      <c r="S591" s="79" t="e">
        <f t="shared" si="135"/>
        <v>#N/A</v>
      </c>
    </row>
    <row r="592" spans="1:19" ht="23.25" customHeight="1">
      <c r="A592" s="41">
        <v>590</v>
      </c>
      <c r="B592" s="41" t="str">
        <f t="shared" si="134"/>
        <v>44487SAN ANTONIOPROVINCIAL</v>
      </c>
      <c r="C592" s="42">
        <v>44487</v>
      </c>
      <c r="D592" s="41" t="s">
        <v>42</v>
      </c>
      <c r="E592" s="41" t="s">
        <v>33</v>
      </c>
      <c r="F592" s="43">
        <f ca="1">+VLOOKUP(B592,'DISPONIBILIDAD DIARIA'!A$2:N$9959,10,0)</f>
        <v>-18444.603517500003</v>
      </c>
      <c r="G592" s="43"/>
      <c r="H592" s="31" t="s">
        <v>1093</v>
      </c>
      <c r="I592" s="31"/>
      <c r="J592" s="111" t="s">
        <v>107</v>
      </c>
      <c r="K592" s="117">
        <v>2588.8000000000002</v>
      </c>
      <c r="L592" s="20">
        <f t="shared" si="129"/>
        <v>51.776000000000003</v>
      </c>
      <c r="M592" s="20">
        <f t="shared" si="130"/>
        <v>6.4720000000000004</v>
      </c>
      <c r="N592" s="20">
        <f t="shared" si="131"/>
        <v>0.12944</v>
      </c>
      <c r="O592" s="21"/>
      <c r="P592" s="21"/>
      <c r="Q592" s="77">
        <f t="shared" si="132"/>
        <v>58.377440000000007</v>
      </c>
      <c r="R592" s="78" t="e">
        <f>+VLOOKUP(C592,'DISPONIBILIDAD DIARIA'!S$2:T$27,2,0)</f>
        <v>#N/A</v>
      </c>
      <c r="S592" s="79" t="e">
        <f t="shared" si="135"/>
        <v>#N/A</v>
      </c>
    </row>
    <row r="593" spans="1:19" ht="23.25" customHeight="1">
      <c r="A593" s="41">
        <v>591</v>
      </c>
      <c r="B593" s="41" t="str">
        <f t="shared" si="134"/>
        <v>44487SAN ANTONIOPROVINCIAL</v>
      </c>
      <c r="C593" s="42">
        <v>44487</v>
      </c>
      <c r="D593" s="41" t="s">
        <v>42</v>
      </c>
      <c r="E593" s="41" t="s">
        <v>33</v>
      </c>
      <c r="F593" s="43">
        <f ca="1">+VLOOKUP(B593,'DISPONIBILIDAD DIARIA'!A$2:N$9959,10,0)</f>
        <v>-18444.603517500003</v>
      </c>
      <c r="G593" s="43"/>
      <c r="H593" s="31" t="s">
        <v>1094</v>
      </c>
      <c r="I593" s="31"/>
      <c r="J593" s="111" t="s">
        <v>107</v>
      </c>
      <c r="K593" s="117">
        <v>121.83</v>
      </c>
      <c r="L593" s="20">
        <f t="shared" si="129"/>
        <v>2.4365999999999999</v>
      </c>
      <c r="M593" s="20">
        <f t="shared" si="130"/>
        <v>0.30457499999999998</v>
      </c>
      <c r="N593" s="20">
        <f t="shared" si="131"/>
        <v>6.0914999999999997E-3</v>
      </c>
      <c r="O593" s="21"/>
      <c r="P593" s="21"/>
      <c r="Q593" s="77">
        <f t="shared" si="132"/>
        <v>2.7472664999999998</v>
      </c>
      <c r="R593" s="78" t="e">
        <f>+VLOOKUP(C593,'DISPONIBILIDAD DIARIA'!S$2:T$27,2,0)</f>
        <v>#N/A</v>
      </c>
      <c r="S593" s="79" t="e">
        <f t="shared" si="135"/>
        <v>#N/A</v>
      </c>
    </row>
    <row r="594" spans="1:19" ht="23.25" customHeight="1">
      <c r="A594" s="41">
        <v>592</v>
      </c>
      <c r="B594" s="41" t="str">
        <f t="shared" si="134"/>
        <v>44487SAN ANTONIOPROVINCIAL</v>
      </c>
      <c r="C594" s="42">
        <v>44487</v>
      </c>
      <c r="D594" s="41" t="s">
        <v>42</v>
      </c>
      <c r="E594" s="41" t="s">
        <v>33</v>
      </c>
      <c r="F594" s="43">
        <f ca="1">+VLOOKUP(B594,'DISPONIBILIDAD DIARIA'!A$2:N$9959,10,0)</f>
        <v>-18444.603517500003</v>
      </c>
      <c r="G594" s="43"/>
      <c r="H594" s="31" t="s">
        <v>1095</v>
      </c>
      <c r="I594" s="31"/>
      <c r="J594" s="111" t="s">
        <v>107</v>
      </c>
      <c r="K594" s="117">
        <v>130</v>
      </c>
      <c r="L594" s="20">
        <f t="shared" si="129"/>
        <v>2.6</v>
      </c>
      <c r="M594" s="20">
        <f t="shared" si="130"/>
        <v>0.32500000000000001</v>
      </c>
      <c r="N594" s="20">
        <f t="shared" si="131"/>
        <v>6.5000000000000006E-3</v>
      </c>
      <c r="O594" s="21"/>
      <c r="P594" s="21"/>
      <c r="Q594" s="77">
        <f t="shared" si="132"/>
        <v>2.9315000000000002</v>
      </c>
      <c r="R594" s="78" t="e">
        <f>+VLOOKUP(C594,'DISPONIBILIDAD DIARIA'!S$2:T$27,2,0)</f>
        <v>#N/A</v>
      </c>
      <c r="S594" s="79" t="e">
        <f t="shared" si="135"/>
        <v>#N/A</v>
      </c>
    </row>
    <row r="595" spans="1:19" ht="23.25" customHeight="1">
      <c r="A595" s="41">
        <v>593</v>
      </c>
      <c r="B595" s="41" t="str">
        <f t="shared" si="134"/>
        <v>44487SAN ANTONIOPROVINCIAL</v>
      </c>
      <c r="C595" s="42">
        <v>44487</v>
      </c>
      <c r="D595" s="41" t="s">
        <v>42</v>
      </c>
      <c r="E595" s="41" t="s">
        <v>33</v>
      </c>
      <c r="F595" s="43">
        <f ca="1">+VLOOKUP(B595,'DISPONIBILIDAD DIARIA'!A$2:N$9959,10,0)</f>
        <v>-18444.603517500003</v>
      </c>
      <c r="G595" s="43"/>
      <c r="H595" s="31" t="s">
        <v>1096</v>
      </c>
      <c r="I595" s="31"/>
      <c r="J595" s="111" t="s">
        <v>107</v>
      </c>
      <c r="K595" s="117">
        <v>3093.7</v>
      </c>
      <c r="L595" s="20">
        <f t="shared" si="129"/>
        <v>61.873999999999995</v>
      </c>
      <c r="M595" s="20">
        <f t="shared" si="130"/>
        <v>7.7342499999999994</v>
      </c>
      <c r="N595" s="20">
        <f t="shared" si="131"/>
        <v>0.15468499999999999</v>
      </c>
      <c r="O595" s="21"/>
      <c r="P595" s="21"/>
      <c r="Q595" s="77">
        <f t="shared" si="132"/>
        <v>69.762934999999999</v>
      </c>
      <c r="R595" s="78" t="e">
        <f>+VLOOKUP(C595,'DISPONIBILIDAD DIARIA'!S$2:T$27,2,0)</f>
        <v>#N/A</v>
      </c>
      <c r="S595" s="79" t="e">
        <f t="shared" si="135"/>
        <v>#N/A</v>
      </c>
    </row>
    <row r="596" spans="1:19" ht="23.25" customHeight="1">
      <c r="A596" s="41">
        <v>594</v>
      </c>
      <c r="B596" s="41" t="str">
        <f t="shared" si="134"/>
        <v>44487SAN ANTONIOPROVINCIAL</v>
      </c>
      <c r="C596" s="42">
        <v>44487</v>
      </c>
      <c r="D596" s="41" t="s">
        <v>42</v>
      </c>
      <c r="E596" s="41" t="s">
        <v>33</v>
      </c>
      <c r="F596" s="43">
        <f ca="1">+VLOOKUP(B596,'DISPONIBILIDAD DIARIA'!A$2:N$9959,10,0)</f>
        <v>-18444.603517500003</v>
      </c>
      <c r="G596" s="43"/>
      <c r="H596" s="31" t="s">
        <v>1097</v>
      </c>
      <c r="I596" s="31"/>
      <c r="J596" s="111" t="s">
        <v>107</v>
      </c>
      <c r="K596" s="117">
        <v>411.84</v>
      </c>
      <c r="L596" s="20">
        <f t="shared" si="129"/>
        <v>8.2367999999999988</v>
      </c>
      <c r="M596" s="20">
        <f t="shared" si="130"/>
        <v>1.0295999999999998</v>
      </c>
      <c r="N596" s="20">
        <f t="shared" si="131"/>
        <v>2.0591999999999996E-2</v>
      </c>
      <c r="O596" s="21"/>
      <c r="P596" s="21"/>
      <c r="Q596" s="77">
        <f t="shared" si="132"/>
        <v>9.2869919999999997</v>
      </c>
      <c r="R596" s="78" t="e">
        <f>+VLOOKUP(C596,'DISPONIBILIDAD DIARIA'!S$2:T$27,2,0)</f>
        <v>#N/A</v>
      </c>
      <c r="S596" s="79" t="e">
        <f t="shared" si="135"/>
        <v>#N/A</v>
      </c>
    </row>
    <row r="597" spans="1:19" ht="23.25" customHeight="1">
      <c r="A597" s="41">
        <v>595</v>
      </c>
      <c r="B597" s="41" t="str">
        <f t="shared" si="134"/>
        <v>44487SAN ANTONIOPROVINCIAL</v>
      </c>
      <c r="C597" s="42">
        <v>44487</v>
      </c>
      <c r="D597" s="41" t="s">
        <v>42</v>
      </c>
      <c r="E597" s="41" t="s">
        <v>33</v>
      </c>
      <c r="F597" s="43">
        <f ca="1">+VLOOKUP(B597,'DISPONIBILIDAD DIARIA'!A$2:N$9959,10,0)</f>
        <v>-18444.603517500003</v>
      </c>
      <c r="G597" s="43"/>
      <c r="H597" s="31" t="s">
        <v>1098</v>
      </c>
      <c r="I597" s="31"/>
      <c r="J597" s="111" t="s">
        <v>107</v>
      </c>
      <c r="K597" s="117">
        <v>808.2</v>
      </c>
      <c r="L597" s="20">
        <f t="shared" si="129"/>
        <v>16.164000000000001</v>
      </c>
      <c r="M597" s="20">
        <f t="shared" si="130"/>
        <v>2.0205000000000002</v>
      </c>
      <c r="N597" s="20">
        <f t="shared" si="131"/>
        <v>4.0410000000000001E-2</v>
      </c>
      <c r="O597" s="21"/>
      <c r="P597" s="21"/>
      <c r="Q597" s="77">
        <f t="shared" si="132"/>
        <v>18.224910000000001</v>
      </c>
      <c r="R597" s="78" t="e">
        <f>+VLOOKUP(C597,'DISPONIBILIDAD DIARIA'!S$2:T$27,2,0)</f>
        <v>#N/A</v>
      </c>
      <c r="S597" s="79" t="e">
        <f t="shared" si="135"/>
        <v>#N/A</v>
      </c>
    </row>
    <row r="598" spans="1:19" ht="23.25" customHeight="1">
      <c r="A598" s="41">
        <v>596</v>
      </c>
      <c r="B598" s="41" t="str">
        <f t="shared" si="134"/>
        <v>44487SAN ANTONIOPROVINCIAL</v>
      </c>
      <c r="C598" s="42">
        <v>44487</v>
      </c>
      <c r="D598" s="41" t="s">
        <v>42</v>
      </c>
      <c r="E598" s="41" t="s">
        <v>33</v>
      </c>
      <c r="F598" s="43">
        <f ca="1">+VLOOKUP(B598,'DISPONIBILIDAD DIARIA'!A$2:N$9959,10,0)</f>
        <v>-18444.603517500003</v>
      </c>
      <c r="G598" s="43"/>
      <c r="H598" s="31" t="s">
        <v>1099</v>
      </c>
      <c r="I598" s="31"/>
      <c r="J598" s="111" t="s">
        <v>524</v>
      </c>
      <c r="K598" s="117">
        <v>66.489999999999995</v>
      </c>
      <c r="L598" s="20">
        <f t="shared" si="129"/>
        <v>1.3297999999999999</v>
      </c>
      <c r="M598" s="20">
        <f t="shared" si="130"/>
        <v>0.16622499999999998</v>
      </c>
      <c r="N598" s="20">
        <f t="shared" si="131"/>
        <v>3.3244999999999998E-3</v>
      </c>
      <c r="O598" s="21"/>
      <c r="P598" s="21"/>
      <c r="Q598" s="77">
        <f t="shared" si="132"/>
        <v>1.4993494999999999</v>
      </c>
      <c r="R598" s="78" t="e">
        <f>+VLOOKUP(C598,'DISPONIBILIDAD DIARIA'!S$2:T$27,2,0)</f>
        <v>#N/A</v>
      </c>
      <c r="S598" s="79" t="e">
        <f t="shared" si="135"/>
        <v>#N/A</v>
      </c>
    </row>
    <row r="599" spans="1:19" ht="23.25" customHeight="1">
      <c r="A599" s="41">
        <v>597</v>
      </c>
      <c r="B599" s="41" t="str">
        <f t="shared" si="134"/>
        <v>44487SAN ANTONIOPROVINCIAL</v>
      </c>
      <c r="C599" s="42">
        <v>44487</v>
      </c>
      <c r="D599" s="41" t="s">
        <v>42</v>
      </c>
      <c r="E599" s="41" t="s">
        <v>33</v>
      </c>
      <c r="F599" s="43">
        <f ca="1">+VLOOKUP(B599,'DISPONIBILIDAD DIARIA'!A$2:N$9959,10,0)</f>
        <v>-18444.603517500003</v>
      </c>
      <c r="G599" s="43"/>
      <c r="H599" s="31" t="s">
        <v>1100</v>
      </c>
      <c r="I599" s="31"/>
      <c r="J599" s="111" t="s">
        <v>358</v>
      </c>
      <c r="K599" s="117">
        <v>503.43</v>
      </c>
      <c r="L599" s="20">
        <f t="shared" si="129"/>
        <v>10.0686</v>
      </c>
      <c r="M599" s="20">
        <f t="shared" si="130"/>
        <v>1.258575</v>
      </c>
      <c r="N599" s="20">
        <f t="shared" si="131"/>
        <v>2.5171499999999999E-2</v>
      </c>
      <c r="O599" s="21"/>
      <c r="P599" s="21"/>
      <c r="Q599" s="77">
        <f t="shared" si="132"/>
        <v>11.352346500000001</v>
      </c>
      <c r="R599" s="78" t="e">
        <f>+VLOOKUP(C599,'DISPONIBILIDAD DIARIA'!S$2:T$27,2,0)</f>
        <v>#N/A</v>
      </c>
      <c r="S599" s="79" t="e">
        <f t="shared" si="135"/>
        <v>#N/A</v>
      </c>
    </row>
    <row r="600" spans="1:19" ht="23.25" customHeight="1">
      <c r="A600" s="41">
        <v>598</v>
      </c>
      <c r="B600" s="41" t="str">
        <f t="shared" si="134"/>
        <v>44487SAN ANTONIOPROVINCIAL</v>
      </c>
      <c r="C600" s="42">
        <v>44487</v>
      </c>
      <c r="D600" s="41" t="s">
        <v>42</v>
      </c>
      <c r="E600" s="41" t="s">
        <v>33</v>
      </c>
      <c r="F600" s="43">
        <f ca="1">+VLOOKUP(B600,'DISPONIBILIDAD DIARIA'!A$2:N$9959,10,0)</f>
        <v>-18444.603517500003</v>
      </c>
      <c r="G600" s="43"/>
      <c r="H600" s="31" t="s">
        <v>1101</v>
      </c>
      <c r="I600" s="31"/>
      <c r="J600" s="111" t="s">
        <v>358</v>
      </c>
      <c r="K600" s="117">
        <v>513.88</v>
      </c>
      <c r="L600" s="20">
        <f t="shared" si="129"/>
        <v>10.2776</v>
      </c>
      <c r="M600" s="20">
        <f t="shared" si="130"/>
        <v>1.2847</v>
      </c>
      <c r="N600" s="20">
        <f t="shared" si="131"/>
        <v>2.5693999999999998E-2</v>
      </c>
      <c r="O600" s="21"/>
      <c r="P600" s="21"/>
      <c r="Q600" s="77">
        <f t="shared" si="132"/>
        <v>11.587994</v>
      </c>
      <c r="R600" s="78" t="e">
        <f>+VLOOKUP(C600,'DISPONIBILIDAD DIARIA'!S$2:T$27,2,0)</f>
        <v>#N/A</v>
      </c>
      <c r="S600" s="79" t="e">
        <f t="shared" si="135"/>
        <v>#N/A</v>
      </c>
    </row>
    <row r="601" spans="1:19" ht="23.25" customHeight="1">
      <c r="A601" s="41">
        <v>599</v>
      </c>
      <c r="B601" s="41" t="str">
        <f t="shared" si="134"/>
        <v>44487SAN ANTONIOPROVINCIAL</v>
      </c>
      <c r="C601" s="42">
        <v>44487</v>
      </c>
      <c r="D601" s="41" t="s">
        <v>42</v>
      </c>
      <c r="E601" s="41" t="s">
        <v>33</v>
      </c>
      <c r="F601" s="43">
        <f ca="1">+VLOOKUP(B601,'DISPONIBILIDAD DIARIA'!A$2:N$9959,10,0)</f>
        <v>-18444.603517500003</v>
      </c>
      <c r="G601" s="43"/>
      <c r="H601" s="31" t="s">
        <v>1102</v>
      </c>
      <c r="I601" s="31"/>
      <c r="J601" s="111" t="s">
        <v>1053</v>
      </c>
      <c r="K601" s="117">
        <v>317.38</v>
      </c>
      <c r="L601" s="20">
        <f t="shared" si="129"/>
        <v>6.3475999999999999</v>
      </c>
      <c r="M601" s="20">
        <f t="shared" si="130"/>
        <v>0.79344999999999999</v>
      </c>
      <c r="N601" s="20">
        <f t="shared" si="131"/>
        <v>1.5869000000000001E-2</v>
      </c>
      <c r="O601" s="21"/>
      <c r="P601" s="21"/>
      <c r="Q601" s="77">
        <f t="shared" si="132"/>
        <v>7.1569190000000003</v>
      </c>
      <c r="R601" s="78" t="e">
        <f>+VLOOKUP(C601,'DISPONIBILIDAD DIARIA'!S$2:T$27,2,0)</f>
        <v>#N/A</v>
      </c>
      <c r="S601" s="79" t="e">
        <f t="shared" si="135"/>
        <v>#N/A</v>
      </c>
    </row>
    <row r="602" spans="1:19" ht="23.25" customHeight="1">
      <c r="A602" s="41">
        <v>600</v>
      </c>
      <c r="B602" s="41" t="str">
        <f t="shared" si="134"/>
        <v>44487SAN ANTONIOPROVINCIAL</v>
      </c>
      <c r="C602" s="42">
        <v>44487</v>
      </c>
      <c r="D602" s="41" t="s">
        <v>42</v>
      </c>
      <c r="E602" s="41" t="s">
        <v>33</v>
      </c>
      <c r="F602" s="43">
        <f ca="1">+VLOOKUP(B602,'DISPONIBILIDAD DIARIA'!A$2:N$9959,10,0)</f>
        <v>-18444.603517500003</v>
      </c>
      <c r="G602" s="43"/>
      <c r="H602" s="31" t="s">
        <v>1103</v>
      </c>
      <c r="I602" s="31"/>
      <c r="J602" s="111" t="s">
        <v>1053</v>
      </c>
      <c r="K602" s="117">
        <v>224.08</v>
      </c>
      <c r="L602" s="20">
        <f t="shared" si="129"/>
        <v>4.4816000000000003</v>
      </c>
      <c r="M602" s="20">
        <f t="shared" si="130"/>
        <v>0.56020000000000003</v>
      </c>
      <c r="N602" s="20">
        <f t="shared" si="131"/>
        <v>1.1204E-2</v>
      </c>
      <c r="O602" s="21"/>
      <c r="P602" s="21"/>
      <c r="Q602" s="77">
        <f t="shared" si="132"/>
        <v>5.0530040000000005</v>
      </c>
      <c r="R602" s="78" t="e">
        <f>+VLOOKUP(C602,'DISPONIBILIDAD DIARIA'!S$2:T$27,2,0)</f>
        <v>#N/A</v>
      </c>
      <c r="S602" s="79" t="e">
        <f t="shared" si="135"/>
        <v>#N/A</v>
      </c>
    </row>
    <row r="603" spans="1:19" ht="23.25" customHeight="1">
      <c r="A603" s="41">
        <v>601</v>
      </c>
      <c r="B603" s="41" t="str">
        <f t="shared" si="134"/>
        <v>44487SAN ANTONIOPROVINCIAL</v>
      </c>
      <c r="C603" s="42">
        <v>44487</v>
      </c>
      <c r="D603" s="41" t="s">
        <v>42</v>
      </c>
      <c r="E603" s="41" t="s">
        <v>33</v>
      </c>
      <c r="F603" s="43">
        <f ca="1">+VLOOKUP(B603,'DISPONIBILIDAD DIARIA'!A$2:N$9959,10,0)</f>
        <v>-18444.603517500003</v>
      </c>
      <c r="G603" s="43"/>
      <c r="H603" s="31" t="s">
        <v>1104</v>
      </c>
      <c r="I603" s="31"/>
      <c r="J603" s="111" t="s">
        <v>1111</v>
      </c>
      <c r="K603" s="117">
        <v>149.76</v>
      </c>
      <c r="L603" s="20">
        <f t="shared" si="129"/>
        <v>2.9952000000000001</v>
      </c>
      <c r="M603" s="20">
        <f t="shared" si="130"/>
        <v>0.37440000000000001</v>
      </c>
      <c r="N603" s="20">
        <f t="shared" si="131"/>
        <v>7.4880000000000007E-3</v>
      </c>
      <c r="O603" s="21"/>
      <c r="P603" s="21"/>
      <c r="Q603" s="77">
        <f t="shared" si="132"/>
        <v>3.3770880000000001</v>
      </c>
      <c r="R603" s="78" t="e">
        <f>+VLOOKUP(C603,'DISPONIBILIDAD DIARIA'!S$2:T$27,2,0)</f>
        <v>#N/A</v>
      </c>
      <c r="S603" s="79" t="e">
        <f t="shared" si="135"/>
        <v>#N/A</v>
      </c>
    </row>
    <row r="604" spans="1:19" ht="23.25" customHeight="1">
      <c r="A604" s="41">
        <v>602</v>
      </c>
      <c r="B604" s="41" t="str">
        <f t="shared" si="134"/>
        <v>44487SAN ANTONIOPROVINCIAL</v>
      </c>
      <c r="C604" s="42">
        <v>44487</v>
      </c>
      <c r="D604" s="41" t="s">
        <v>42</v>
      </c>
      <c r="E604" s="41" t="s">
        <v>33</v>
      </c>
      <c r="F604" s="43">
        <f ca="1">+VLOOKUP(B604,'DISPONIBILIDAD DIARIA'!A$2:N$9959,10,0)</f>
        <v>-18444.603517500003</v>
      </c>
      <c r="G604" s="43"/>
      <c r="H604" s="31" t="s">
        <v>1105</v>
      </c>
      <c r="I604" s="31"/>
      <c r="J604" s="111" t="s">
        <v>1110</v>
      </c>
      <c r="K604" s="117">
        <v>441</v>
      </c>
      <c r="L604" s="20">
        <f t="shared" si="129"/>
        <v>8.82</v>
      </c>
      <c r="M604" s="20">
        <f t="shared" si="130"/>
        <v>1.1025</v>
      </c>
      <c r="N604" s="20">
        <f t="shared" si="131"/>
        <v>2.205E-2</v>
      </c>
      <c r="O604" s="21"/>
      <c r="P604" s="21"/>
      <c r="Q604" s="77">
        <f t="shared" si="132"/>
        <v>9.9445499999999996</v>
      </c>
      <c r="R604" s="78" t="e">
        <f>+VLOOKUP(C604,'DISPONIBILIDAD DIARIA'!S$2:T$27,2,0)</f>
        <v>#N/A</v>
      </c>
      <c r="S604" s="79" t="e">
        <f t="shared" si="135"/>
        <v>#N/A</v>
      </c>
    </row>
    <row r="605" spans="1:19" ht="23.25" customHeight="1">
      <c r="A605" s="41">
        <v>603</v>
      </c>
      <c r="B605" s="41" t="str">
        <f t="shared" si="134"/>
        <v>44487SAN ANTONIOPROVINCIAL</v>
      </c>
      <c r="C605" s="42">
        <v>44487</v>
      </c>
      <c r="D605" s="41" t="s">
        <v>42</v>
      </c>
      <c r="E605" s="41" t="s">
        <v>33</v>
      </c>
      <c r="F605" s="43">
        <f ca="1">+VLOOKUP(B605,'DISPONIBILIDAD DIARIA'!A$2:N$9959,10,0)</f>
        <v>-18444.603517500003</v>
      </c>
      <c r="G605" s="43"/>
      <c r="H605" s="31" t="s">
        <v>1106</v>
      </c>
      <c r="I605" s="31"/>
      <c r="J605" s="111" t="s">
        <v>1110</v>
      </c>
      <c r="K605" s="117">
        <v>200.7</v>
      </c>
      <c r="L605" s="20">
        <f t="shared" si="129"/>
        <v>4.0140000000000002</v>
      </c>
      <c r="M605" s="20">
        <f t="shared" si="130"/>
        <v>0.50175000000000003</v>
      </c>
      <c r="N605" s="20">
        <f t="shared" si="131"/>
        <v>1.0035000000000001E-2</v>
      </c>
      <c r="O605" s="21"/>
      <c r="P605" s="21"/>
      <c r="Q605" s="77">
        <f t="shared" si="132"/>
        <v>4.5257850000000008</v>
      </c>
      <c r="R605" s="78" t="e">
        <f>+VLOOKUP(C605,'DISPONIBILIDAD DIARIA'!S$2:T$27,2,0)</f>
        <v>#N/A</v>
      </c>
      <c r="S605" s="79" t="e">
        <f t="shared" si="135"/>
        <v>#N/A</v>
      </c>
    </row>
    <row r="606" spans="1:19" ht="23.25" customHeight="1">
      <c r="A606" s="41">
        <v>604</v>
      </c>
      <c r="B606" s="41" t="str">
        <f t="shared" si="134"/>
        <v>44487MODELOBANCRECER</v>
      </c>
      <c r="C606" s="42">
        <v>44487</v>
      </c>
      <c r="D606" s="41" t="s">
        <v>151</v>
      </c>
      <c r="E606" s="41" t="s">
        <v>383</v>
      </c>
      <c r="F606" s="43">
        <f ca="1">+VLOOKUP(B606,'DISPONIBILIDAD DIARIA'!A$2:N$9959,10,0)</f>
        <v>-10305.4884</v>
      </c>
      <c r="G606" s="43"/>
      <c r="H606" s="31" t="s">
        <v>1112</v>
      </c>
      <c r="I606" s="31" t="s">
        <v>151</v>
      </c>
      <c r="J606" s="111" t="s">
        <v>416</v>
      </c>
      <c r="K606" s="117">
        <v>5653.42</v>
      </c>
      <c r="L606" s="20">
        <f t="shared" si="129"/>
        <v>113.0684</v>
      </c>
      <c r="M606" s="20">
        <f t="shared" si="130"/>
        <v>0</v>
      </c>
      <c r="N606" s="20">
        <f t="shared" si="131"/>
        <v>0</v>
      </c>
      <c r="O606" s="21"/>
      <c r="P606" s="21"/>
      <c r="Q606" s="77">
        <f t="shared" si="132"/>
        <v>113.0684</v>
      </c>
      <c r="R606" s="78" t="e">
        <f>+VLOOKUP(C606,'DISPONIBILIDAD DIARIA'!S$2:T$27,2,0)</f>
        <v>#N/A</v>
      </c>
      <c r="S606" s="79" t="e">
        <f t="shared" si="135"/>
        <v>#N/A</v>
      </c>
    </row>
    <row r="607" spans="1:19" ht="23.25" customHeight="1">
      <c r="A607" s="41">
        <v>605</v>
      </c>
      <c r="B607" s="41" t="str">
        <f t="shared" si="134"/>
        <v>44487MODELOBANCRECER</v>
      </c>
      <c r="C607" s="42">
        <v>44487</v>
      </c>
      <c r="D607" s="41" t="s">
        <v>151</v>
      </c>
      <c r="E607" s="41" t="s">
        <v>383</v>
      </c>
      <c r="F607" s="43">
        <f ca="1">+VLOOKUP(B607,'DISPONIBILIDAD DIARIA'!A$2:N$9959,10,0)</f>
        <v>-10305.4884</v>
      </c>
      <c r="G607" s="43"/>
      <c r="H607" s="31" t="s">
        <v>1081</v>
      </c>
      <c r="I607" s="31" t="s">
        <v>31</v>
      </c>
      <c r="J607" s="111" t="s">
        <v>657</v>
      </c>
      <c r="K607" s="117">
        <v>4450</v>
      </c>
      <c r="L607" s="20">
        <f t="shared" si="129"/>
        <v>89</v>
      </c>
      <c r="M607" s="20">
        <f t="shared" si="130"/>
        <v>0</v>
      </c>
      <c r="N607" s="20">
        <f t="shared" si="131"/>
        <v>0</v>
      </c>
      <c r="O607" s="21"/>
      <c r="P607" s="21"/>
      <c r="Q607" s="77">
        <f t="shared" si="132"/>
        <v>89</v>
      </c>
      <c r="R607" s="78" t="e">
        <f>+VLOOKUP(C607,'DISPONIBILIDAD DIARIA'!S$2:T$27,2,0)</f>
        <v>#N/A</v>
      </c>
      <c r="S607" s="79" t="e">
        <f t="shared" si="135"/>
        <v>#N/A</v>
      </c>
    </row>
    <row r="608" spans="1:19" ht="23.25" customHeight="1">
      <c r="A608" s="41">
        <v>606</v>
      </c>
      <c r="B608" s="41" t="str">
        <f t="shared" si="134"/>
        <v>44487EVORABANCRECER</v>
      </c>
      <c r="C608" s="42">
        <v>44487</v>
      </c>
      <c r="D608" s="41" t="s">
        <v>463</v>
      </c>
      <c r="E608" s="41" t="s">
        <v>383</v>
      </c>
      <c r="F608" s="43">
        <f ca="1">+VLOOKUP(B608,'DISPONIBILIDAD DIARIA'!A$2:N$9959,10,0)</f>
        <v>-1734</v>
      </c>
      <c r="G608" s="43"/>
      <c r="H608" s="31" t="s">
        <v>1113</v>
      </c>
      <c r="I608" s="31"/>
      <c r="J608" s="111" t="s">
        <v>68</v>
      </c>
      <c r="K608" s="117">
        <v>1700</v>
      </c>
      <c r="L608" s="20">
        <f t="shared" si="129"/>
        <v>34</v>
      </c>
      <c r="M608" s="20">
        <f t="shared" si="130"/>
        <v>0</v>
      </c>
      <c r="N608" s="20">
        <f t="shared" si="131"/>
        <v>0</v>
      </c>
      <c r="O608" s="21"/>
      <c r="P608" s="21"/>
      <c r="Q608" s="77">
        <f t="shared" si="132"/>
        <v>34</v>
      </c>
      <c r="R608" s="78" t="e">
        <f>+VLOOKUP(C608,'DISPONIBILIDAD DIARIA'!S$2:T$27,2,0)</f>
        <v>#N/A</v>
      </c>
      <c r="S608" s="79" t="e">
        <f t="shared" si="135"/>
        <v>#N/A</v>
      </c>
    </row>
    <row r="609" spans="1:19" ht="23.25" customHeight="1">
      <c r="A609" s="41">
        <v>607</v>
      </c>
      <c r="B609" s="41" t="str">
        <f t="shared" si="134"/>
        <v>44487ROMAPROVINCIAL</v>
      </c>
      <c r="C609" s="42">
        <v>44487</v>
      </c>
      <c r="D609" s="41" t="s">
        <v>32</v>
      </c>
      <c r="E609" s="41" t="s">
        <v>33</v>
      </c>
      <c r="F609" s="43">
        <f ca="1">+VLOOKUP(B609,'DISPONIBILIDAD DIARIA'!A$2:N$9959,10,0)</f>
        <v>-3106.6807335000003</v>
      </c>
      <c r="G609" s="43"/>
      <c r="H609" s="31"/>
      <c r="I609" s="31" t="s">
        <v>32</v>
      </c>
      <c r="J609" s="111" t="s">
        <v>641</v>
      </c>
      <c r="K609" s="117">
        <v>335.67</v>
      </c>
      <c r="L609" s="20">
        <f t="shared" si="129"/>
        <v>6.7134</v>
      </c>
      <c r="M609" s="20">
        <f t="shared" si="130"/>
        <v>0.839175</v>
      </c>
      <c r="N609" s="20">
        <f t="shared" si="131"/>
        <v>1.67835E-2</v>
      </c>
      <c r="O609" s="21"/>
      <c r="P609" s="21"/>
      <c r="Q609" s="77">
        <f t="shared" si="132"/>
        <v>7.5693584999999999</v>
      </c>
      <c r="R609" s="78" t="e">
        <f>+VLOOKUP(C609,'DISPONIBILIDAD DIARIA'!S$2:T$27,2,0)</f>
        <v>#N/A</v>
      </c>
      <c r="S609" s="79" t="e">
        <f t="shared" si="135"/>
        <v>#N/A</v>
      </c>
    </row>
    <row r="610" spans="1:19" ht="23.25" customHeight="1">
      <c r="A610" s="41">
        <v>608</v>
      </c>
      <c r="B610" s="41" t="str">
        <f t="shared" si="134"/>
        <v>44487ROMAPROVINCIAL</v>
      </c>
      <c r="C610" s="42">
        <v>44487</v>
      </c>
      <c r="D610" s="41" t="s">
        <v>32</v>
      </c>
      <c r="E610" s="41" t="s">
        <v>33</v>
      </c>
      <c r="F610" s="43">
        <f ca="1">+VLOOKUP(B610,'DISPONIBILIDAD DIARIA'!A$2:N$9959,10,0)</f>
        <v>-3106.6807335000003</v>
      </c>
      <c r="G610" s="43"/>
      <c r="H610" s="31"/>
      <c r="I610" s="31" t="s">
        <v>32</v>
      </c>
      <c r="J610" s="111" t="s">
        <v>641</v>
      </c>
      <c r="K610" s="117">
        <v>28.45</v>
      </c>
      <c r="L610" s="20">
        <f t="shared" si="129"/>
        <v>0.56899999999999995</v>
      </c>
      <c r="M610" s="20">
        <f t="shared" si="130"/>
        <v>7.1124999999999994E-2</v>
      </c>
      <c r="N610" s="20">
        <f t="shared" si="131"/>
        <v>1.4224999999999999E-3</v>
      </c>
      <c r="O610" s="21"/>
      <c r="P610" s="21"/>
      <c r="Q610" s="77">
        <f t="shared" si="132"/>
        <v>0.64154749999999994</v>
      </c>
      <c r="R610" s="78" t="e">
        <f>+VLOOKUP(C610,'DISPONIBILIDAD DIARIA'!S$2:T$27,2,0)</f>
        <v>#N/A</v>
      </c>
      <c r="S610" s="79" t="e">
        <f t="shared" si="135"/>
        <v>#N/A</v>
      </c>
    </row>
    <row r="611" spans="1:19" ht="23.25" customHeight="1">
      <c r="A611" s="41">
        <v>609</v>
      </c>
      <c r="B611" s="41" t="str">
        <f t="shared" si="134"/>
        <v>44487ROMAPROVINCIAL</v>
      </c>
      <c r="C611" s="42">
        <v>44487</v>
      </c>
      <c r="D611" s="41" t="s">
        <v>32</v>
      </c>
      <c r="E611" s="41" t="s">
        <v>33</v>
      </c>
      <c r="F611" s="43">
        <f ca="1">+VLOOKUP(B611,'DISPONIBILIDAD DIARIA'!A$2:N$9959,10,0)</f>
        <v>-3106.6807335000003</v>
      </c>
      <c r="G611" s="43"/>
      <c r="H611" s="31" t="s">
        <v>1114</v>
      </c>
      <c r="I611" s="31" t="s">
        <v>32</v>
      </c>
      <c r="J611" s="110" t="s">
        <v>828</v>
      </c>
      <c r="K611" s="117">
        <v>840.48</v>
      </c>
      <c r="L611" s="20">
        <f t="shared" ref="L611:L672" si="136">+K611*2%</f>
        <v>16.8096</v>
      </c>
      <c r="M611" s="20">
        <f t="shared" ref="M611:M676" si="137">IF(E611="PROVINCIAL",L611*12.5%,0)</f>
        <v>2.1012</v>
      </c>
      <c r="N611" s="20">
        <f t="shared" ref="N611:N672" si="138">+M611*2%</f>
        <v>4.2023999999999999E-2</v>
      </c>
      <c r="O611" s="21"/>
      <c r="P611" s="21"/>
      <c r="Q611" s="77">
        <f t="shared" ref="Q611:Q672" si="139">L611+M611+N611</f>
        <v>18.952824</v>
      </c>
      <c r="R611" s="78" t="e">
        <f>+VLOOKUP(C611,'DISPONIBILIDAD DIARIA'!S$2:T$27,2,0)</f>
        <v>#N/A</v>
      </c>
      <c r="S611" s="79" t="e">
        <f t="shared" si="135"/>
        <v>#N/A</v>
      </c>
    </row>
    <row r="612" spans="1:19" ht="23.25" customHeight="1">
      <c r="A612" s="41">
        <v>610</v>
      </c>
      <c r="B612" s="41" t="str">
        <f t="shared" ref="B612:B671" si="140">CONCATENATE(C612,D612,E612)</f>
        <v>44487ROMAPROVINCIAL</v>
      </c>
      <c r="C612" s="42">
        <v>44487</v>
      </c>
      <c r="D612" s="41" t="s">
        <v>32</v>
      </c>
      <c r="E612" s="41" t="s">
        <v>33</v>
      </c>
      <c r="F612" s="43">
        <f ca="1">+VLOOKUP(B612,'DISPONIBILIDAD DIARIA'!A$2:N$9959,10,0)</f>
        <v>-3106.6807335000003</v>
      </c>
      <c r="G612" s="43"/>
      <c r="H612" s="31" t="s">
        <v>1115</v>
      </c>
      <c r="I612" s="31" t="s">
        <v>32</v>
      </c>
      <c r="J612" s="111" t="s">
        <v>489</v>
      </c>
      <c r="K612" s="117">
        <v>286.55</v>
      </c>
      <c r="L612" s="20">
        <f t="shared" si="136"/>
        <v>5.7310000000000008</v>
      </c>
      <c r="M612" s="20">
        <f t="shared" si="137"/>
        <v>0.7163750000000001</v>
      </c>
      <c r="N612" s="20">
        <f t="shared" si="138"/>
        <v>1.4327500000000002E-2</v>
      </c>
      <c r="O612" s="21"/>
      <c r="P612" s="21"/>
      <c r="Q612" s="77">
        <f t="shared" si="139"/>
        <v>6.4617025000000012</v>
      </c>
      <c r="R612" s="78" t="e">
        <f>+VLOOKUP(C612,'DISPONIBILIDAD DIARIA'!S$2:T$27,2,0)</f>
        <v>#N/A</v>
      </c>
      <c r="S612" s="79" t="e">
        <f t="shared" si="135"/>
        <v>#N/A</v>
      </c>
    </row>
    <row r="613" spans="1:19" ht="23.25" customHeight="1">
      <c r="A613" s="41">
        <v>611</v>
      </c>
      <c r="B613" s="41" t="str">
        <f t="shared" si="140"/>
        <v>44487ROMAPROVINCIAL</v>
      </c>
      <c r="C613" s="42">
        <v>44487</v>
      </c>
      <c r="D613" s="41" t="s">
        <v>32</v>
      </c>
      <c r="E613" s="41" t="s">
        <v>33</v>
      </c>
      <c r="F613" s="43">
        <f ca="1">+VLOOKUP(B613,'DISPONIBILIDAD DIARIA'!A$2:N$9959,10,0)</f>
        <v>-3106.6807335000003</v>
      </c>
      <c r="G613" s="43"/>
      <c r="H613" s="31" t="s">
        <v>1116</v>
      </c>
      <c r="I613" s="31" t="s">
        <v>32</v>
      </c>
      <c r="J613" s="111" t="s">
        <v>595</v>
      </c>
      <c r="K613" s="117">
        <v>319.75</v>
      </c>
      <c r="L613" s="20">
        <f t="shared" si="136"/>
        <v>6.3950000000000005</v>
      </c>
      <c r="M613" s="20">
        <f t="shared" si="137"/>
        <v>0.79937500000000006</v>
      </c>
      <c r="N613" s="20">
        <f t="shared" si="138"/>
        <v>1.5987500000000002E-2</v>
      </c>
      <c r="O613" s="21"/>
      <c r="P613" s="21"/>
      <c r="Q613" s="77">
        <f t="shared" si="139"/>
        <v>7.2103625000000005</v>
      </c>
      <c r="R613" s="78" t="e">
        <f>+VLOOKUP(C613,'DISPONIBILIDAD DIARIA'!S$2:T$27,2,0)</f>
        <v>#N/A</v>
      </c>
      <c r="S613" s="79" t="e">
        <f t="shared" si="135"/>
        <v>#N/A</v>
      </c>
    </row>
    <row r="614" spans="1:19" ht="23.25" customHeight="1">
      <c r="A614" s="41">
        <v>612</v>
      </c>
      <c r="B614" s="41" t="str">
        <f t="shared" si="140"/>
        <v>44487ROMAPROVINCIAL</v>
      </c>
      <c r="C614" s="42">
        <v>44487</v>
      </c>
      <c r="D614" s="41" t="s">
        <v>32</v>
      </c>
      <c r="E614" s="41" t="s">
        <v>33</v>
      </c>
      <c r="F614" s="43">
        <f ca="1">+VLOOKUP(B614,'DISPONIBILIDAD DIARIA'!A$2:N$9959,10,0)</f>
        <v>-3106.6807335000003</v>
      </c>
      <c r="G614" s="43"/>
      <c r="H614" s="31" t="s">
        <v>1117</v>
      </c>
      <c r="I614" s="31" t="s">
        <v>32</v>
      </c>
      <c r="J614" s="111" t="s">
        <v>706</v>
      </c>
      <c r="K614" s="117">
        <v>22.67</v>
      </c>
      <c r="L614" s="20">
        <f t="shared" si="136"/>
        <v>0.45340000000000003</v>
      </c>
      <c r="M614" s="20">
        <f t="shared" si="137"/>
        <v>5.6675000000000003E-2</v>
      </c>
      <c r="N614" s="20">
        <f t="shared" si="138"/>
        <v>1.1335000000000002E-3</v>
      </c>
      <c r="O614" s="21"/>
      <c r="P614" s="21"/>
      <c r="Q614" s="77">
        <f t="shared" si="139"/>
        <v>0.51120850000000007</v>
      </c>
      <c r="R614" s="78" t="e">
        <f>+VLOOKUP(C614,'DISPONIBILIDAD DIARIA'!S$2:T$27,2,0)</f>
        <v>#N/A</v>
      </c>
      <c r="S614" s="79" t="e">
        <f t="shared" si="135"/>
        <v>#N/A</v>
      </c>
    </row>
    <row r="615" spans="1:19" ht="23.25" customHeight="1">
      <c r="A615" s="41">
        <v>613</v>
      </c>
      <c r="B615" s="41" t="str">
        <f t="shared" si="140"/>
        <v>44487ROMA BANESCO</v>
      </c>
      <c r="C615" s="42">
        <v>44487</v>
      </c>
      <c r="D615" s="41" t="s">
        <v>915</v>
      </c>
      <c r="E615" s="41" t="s">
        <v>4</v>
      </c>
      <c r="F615" s="43" t="e">
        <f>+VLOOKUP(B615,'DISPONIBILIDAD DIARIA'!A$2:N$9959,10,0)</f>
        <v>#N/A</v>
      </c>
      <c r="G615" s="43"/>
      <c r="H615" s="31" t="s">
        <v>1118</v>
      </c>
      <c r="I615" s="31" t="s">
        <v>32</v>
      </c>
      <c r="J615" s="110" t="s">
        <v>1107</v>
      </c>
      <c r="K615" s="117">
        <v>47.59</v>
      </c>
      <c r="L615" s="20">
        <f t="shared" si="136"/>
        <v>0.95180000000000009</v>
      </c>
      <c r="M615" s="20">
        <f t="shared" si="137"/>
        <v>0</v>
      </c>
      <c r="N615" s="20">
        <f t="shared" si="138"/>
        <v>0</v>
      </c>
      <c r="O615" s="21"/>
      <c r="P615" s="21"/>
      <c r="Q615" s="77">
        <f t="shared" si="139"/>
        <v>0.95180000000000009</v>
      </c>
      <c r="R615" s="78" t="e">
        <f>+VLOOKUP(C615,'DISPONIBILIDAD DIARIA'!S$2:T$27,2,0)</f>
        <v>#N/A</v>
      </c>
      <c r="S615" s="79" t="e">
        <f t="shared" si="135"/>
        <v>#N/A</v>
      </c>
    </row>
    <row r="616" spans="1:19" ht="23.25" customHeight="1">
      <c r="A616" s="41">
        <v>614</v>
      </c>
      <c r="B616" s="41" t="str">
        <f t="shared" si="140"/>
        <v>44487ROMA BANESCO</v>
      </c>
      <c r="C616" s="42">
        <v>44487</v>
      </c>
      <c r="D616" s="41" t="s">
        <v>915</v>
      </c>
      <c r="E616" s="41" t="s">
        <v>4</v>
      </c>
      <c r="F616" s="43" t="e">
        <f>+VLOOKUP(B616,'DISPONIBILIDAD DIARIA'!A$2:N$9959,10,0)</f>
        <v>#N/A</v>
      </c>
      <c r="G616" s="43"/>
      <c r="H616" s="31" t="s">
        <v>708</v>
      </c>
      <c r="I616" s="31" t="s">
        <v>32</v>
      </c>
      <c r="J616" s="108" t="s">
        <v>1124</v>
      </c>
      <c r="K616" s="117">
        <v>198.5</v>
      </c>
      <c r="L616" s="20">
        <f t="shared" si="136"/>
        <v>3.97</v>
      </c>
      <c r="M616" s="20">
        <f t="shared" si="137"/>
        <v>0</v>
      </c>
      <c r="N616" s="20">
        <f t="shared" si="138"/>
        <v>0</v>
      </c>
      <c r="O616" s="21"/>
      <c r="P616" s="21"/>
      <c r="Q616" s="77">
        <f t="shared" si="139"/>
        <v>3.97</v>
      </c>
      <c r="R616" s="78" t="e">
        <f>+VLOOKUP(C616,'DISPONIBILIDAD DIARIA'!S$2:T$27,2,0)</f>
        <v>#N/A</v>
      </c>
      <c r="S616" s="79" t="e">
        <f t="shared" si="135"/>
        <v>#N/A</v>
      </c>
    </row>
    <row r="617" spans="1:19" ht="23.25" customHeight="1">
      <c r="A617" s="41">
        <v>615</v>
      </c>
      <c r="B617" s="41" t="str">
        <f t="shared" si="140"/>
        <v>44487ROMA BANESCO</v>
      </c>
      <c r="C617" s="42">
        <v>44487</v>
      </c>
      <c r="D617" s="41" t="s">
        <v>915</v>
      </c>
      <c r="E617" s="41" t="s">
        <v>4</v>
      </c>
      <c r="F617" s="43" t="e">
        <f>+VLOOKUP(B617,'DISPONIBILIDAD DIARIA'!A$2:N$9959,10,0)</f>
        <v>#N/A</v>
      </c>
      <c r="G617" s="43"/>
      <c r="H617" s="31" t="s">
        <v>1119</v>
      </c>
      <c r="I617" s="31" t="s">
        <v>32</v>
      </c>
      <c r="J617" s="111" t="s">
        <v>79</v>
      </c>
      <c r="K617" s="117">
        <v>1163.1400000000001</v>
      </c>
      <c r="L617" s="20">
        <f t="shared" si="136"/>
        <v>23.262800000000002</v>
      </c>
      <c r="M617" s="20">
        <f t="shared" si="137"/>
        <v>0</v>
      </c>
      <c r="N617" s="20">
        <f t="shared" si="138"/>
        <v>0</v>
      </c>
      <c r="O617" s="21"/>
      <c r="P617" s="21"/>
      <c r="Q617" s="77">
        <f t="shared" si="139"/>
        <v>23.262800000000002</v>
      </c>
      <c r="R617" s="78" t="e">
        <f>+VLOOKUP(C617,'DISPONIBILIDAD DIARIA'!S$2:T$27,2,0)</f>
        <v>#N/A</v>
      </c>
      <c r="S617" s="79" t="e">
        <f t="shared" si="135"/>
        <v>#N/A</v>
      </c>
    </row>
    <row r="618" spans="1:19" ht="23.25" customHeight="1">
      <c r="A618" s="41">
        <v>616</v>
      </c>
      <c r="B618" s="41" t="str">
        <f t="shared" si="140"/>
        <v>44487ROMA BANESCO</v>
      </c>
      <c r="C618" s="42">
        <v>44487</v>
      </c>
      <c r="D618" s="41" t="s">
        <v>915</v>
      </c>
      <c r="E618" s="41" t="s">
        <v>4</v>
      </c>
      <c r="F618" s="43" t="e">
        <f>+VLOOKUP(B618,'DISPONIBILIDAD DIARIA'!A$2:N$9959,10,0)</f>
        <v>#N/A</v>
      </c>
      <c r="G618" s="43"/>
      <c r="H618" s="31" t="s">
        <v>1120</v>
      </c>
      <c r="I618" s="31" t="s">
        <v>32</v>
      </c>
      <c r="J618" s="110" t="s">
        <v>570</v>
      </c>
      <c r="K618" s="117">
        <v>563.54999999999995</v>
      </c>
      <c r="L618" s="20">
        <f t="shared" si="136"/>
        <v>11.270999999999999</v>
      </c>
      <c r="M618" s="20">
        <f t="shared" si="137"/>
        <v>0</v>
      </c>
      <c r="N618" s="20">
        <f t="shared" si="138"/>
        <v>0</v>
      </c>
      <c r="O618" s="21"/>
      <c r="P618" s="21"/>
      <c r="Q618" s="77">
        <f t="shared" si="139"/>
        <v>11.270999999999999</v>
      </c>
      <c r="R618" s="78" t="e">
        <f>+VLOOKUP(C618,'DISPONIBILIDAD DIARIA'!S$2:T$27,2,0)</f>
        <v>#N/A</v>
      </c>
      <c r="S618" s="79" t="e">
        <f t="shared" si="135"/>
        <v>#N/A</v>
      </c>
    </row>
    <row r="619" spans="1:19" ht="23.25" customHeight="1">
      <c r="A619" s="41">
        <v>617</v>
      </c>
      <c r="B619" s="41" t="str">
        <f t="shared" si="140"/>
        <v>44487ROMA BANESCO</v>
      </c>
      <c r="C619" s="42">
        <v>44487</v>
      </c>
      <c r="D619" s="41" t="s">
        <v>915</v>
      </c>
      <c r="E619" s="41" t="s">
        <v>4</v>
      </c>
      <c r="F619" s="43" t="e">
        <f>+VLOOKUP(B619,'DISPONIBILIDAD DIARIA'!A$2:N$9959,10,0)</f>
        <v>#N/A</v>
      </c>
      <c r="G619" s="43"/>
      <c r="H619" s="31" t="s">
        <v>1121</v>
      </c>
      <c r="I619" s="31" t="s">
        <v>32</v>
      </c>
      <c r="J619" s="114" t="s">
        <v>888</v>
      </c>
      <c r="K619" s="117">
        <v>382.08</v>
      </c>
      <c r="L619" s="20">
        <f t="shared" si="136"/>
        <v>7.6415999999999995</v>
      </c>
      <c r="M619" s="20">
        <f t="shared" si="137"/>
        <v>0</v>
      </c>
      <c r="N619" s="20">
        <f t="shared" si="138"/>
        <v>0</v>
      </c>
      <c r="O619" s="21"/>
      <c r="P619" s="21"/>
      <c r="Q619" s="77">
        <f t="shared" si="139"/>
        <v>7.6415999999999995</v>
      </c>
      <c r="R619" s="78" t="e">
        <f>+VLOOKUP(C619,'DISPONIBILIDAD DIARIA'!S$2:T$27,2,0)</f>
        <v>#N/A</v>
      </c>
      <c r="S619" s="79" t="e">
        <f t="shared" si="135"/>
        <v>#N/A</v>
      </c>
    </row>
    <row r="620" spans="1:19" ht="23.25" customHeight="1">
      <c r="A620" s="41">
        <v>618</v>
      </c>
      <c r="B620" s="41" t="str">
        <f t="shared" si="140"/>
        <v>44487ROMA BANESCO</v>
      </c>
      <c r="C620" s="42">
        <v>44487</v>
      </c>
      <c r="D620" s="41" t="s">
        <v>915</v>
      </c>
      <c r="E620" s="41" t="s">
        <v>4</v>
      </c>
      <c r="F620" s="43" t="e">
        <f>+VLOOKUP(B620,'DISPONIBILIDAD DIARIA'!A$2:N$9959,10,0)</f>
        <v>#N/A</v>
      </c>
      <c r="G620" s="43"/>
      <c r="H620" s="31" t="s">
        <v>1122</v>
      </c>
      <c r="I620" s="31" t="s">
        <v>32</v>
      </c>
      <c r="J620" s="111" t="s">
        <v>416</v>
      </c>
      <c r="K620" s="117">
        <v>15000</v>
      </c>
      <c r="L620" s="20">
        <f t="shared" si="136"/>
        <v>300</v>
      </c>
      <c r="M620" s="20">
        <f t="shared" si="137"/>
        <v>0</v>
      </c>
      <c r="N620" s="20">
        <f t="shared" si="138"/>
        <v>0</v>
      </c>
      <c r="O620" s="21"/>
      <c r="P620" s="21"/>
      <c r="Q620" s="77">
        <f t="shared" si="139"/>
        <v>300</v>
      </c>
      <c r="R620" s="78" t="e">
        <f>+VLOOKUP(C620,'DISPONIBILIDAD DIARIA'!S$2:T$27,2,0)</f>
        <v>#N/A</v>
      </c>
      <c r="S620" s="79" t="e">
        <f t="shared" si="135"/>
        <v>#N/A</v>
      </c>
    </row>
    <row r="621" spans="1:19" ht="23.25" customHeight="1">
      <c r="A621" s="41">
        <v>619</v>
      </c>
      <c r="B621" s="41" t="str">
        <f t="shared" si="140"/>
        <v>44487ROMA BANESCO</v>
      </c>
      <c r="C621" s="42">
        <v>44487</v>
      </c>
      <c r="D621" s="41" t="s">
        <v>915</v>
      </c>
      <c r="E621" s="41" t="s">
        <v>4</v>
      </c>
      <c r="F621" s="43" t="e">
        <f>+VLOOKUP(B621,'DISPONIBILIDAD DIARIA'!A$2:N$9959,10,0)</f>
        <v>#N/A</v>
      </c>
      <c r="G621" s="43"/>
      <c r="H621" s="31" t="s">
        <v>1123</v>
      </c>
      <c r="I621" s="31" t="s">
        <v>32</v>
      </c>
      <c r="J621" s="115" t="s">
        <v>430</v>
      </c>
      <c r="K621" s="117">
        <v>79.930000000000007</v>
      </c>
      <c r="L621" s="20">
        <f t="shared" si="136"/>
        <v>1.5986000000000002</v>
      </c>
      <c r="M621" s="20">
        <f t="shared" si="137"/>
        <v>0</v>
      </c>
      <c r="N621" s="20">
        <f t="shared" si="138"/>
        <v>0</v>
      </c>
      <c r="O621" s="21"/>
      <c r="P621" s="21"/>
      <c r="Q621" s="77">
        <f t="shared" si="139"/>
        <v>1.5986000000000002</v>
      </c>
      <c r="R621" s="78" t="e">
        <f>+VLOOKUP(C621,'DISPONIBILIDAD DIARIA'!S$2:T$27,2,0)</f>
        <v>#N/A</v>
      </c>
      <c r="S621" s="79" t="e">
        <f t="shared" si="135"/>
        <v>#N/A</v>
      </c>
    </row>
    <row r="622" spans="1:19" ht="23.25" customHeight="1">
      <c r="A622" s="41">
        <v>620</v>
      </c>
      <c r="B622" s="41" t="str">
        <f t="shared" si="140"/>
        <v>44487EXQUISITECESBANESCO</v>
      </c>
      <c r="C622" s="42">
        <v>44487</v>
      </c>
      <c r="D622" s="41" t="s">
        <v>30</v>
      </c>
      <c r="E622" s="41" t="s">
        <v>4</v>
      </c>
      <c r="F622" s="43">
        <f ca="1">+VLOOKUP(B622,'DISPONIBILIDAD DIARIA'!A$2:N$9959,10,0)</f>
        <v>-237.65999999999997</v>
      </c>
      <c r="G622" s="43"/>
      <c r="H622" s="31" t="s">
        <v>1125</v>
      </c>
      <c r="I622" s="31" t="s">
        <v>479</v>
      </c>
      <c r="J622" s="115" t="s">
        <v>430</v>
      </c>
      <c r="K622" s="117">
        <v>3.9</v>
      </c>
      <c r="L622" s="20">
        <f t="shared" si="136"/>
        <v>7.8E-2</v>
      </c>
      <c r="M622" s="20">
        <f t="shared" si="137"/>
        <v>0</v>
      </c>
      <c r="N622" s="20">
        <f t="shared" si="138"/>
        <v>0</v>
      </c>
      <c r="O622" s="21"/>
      <c r="P622" s="21"/>
      <c r="Q622" s="77">
        <f t="shared" si="139"/>
        <v>7.8E-2</v>
      </c>
      <c r="R622" s="78" t="e">
        <f>+VLOOKUP(C622,'DISPONIBILIDAD DIARIA'!S$2:T$27,2,0)</f>
        <v>#N/A</v>
      </c>
      <c r="S622" s="79" t="e">
        <f t="shared" si="135"/>
        <v>#N/A</v>
      </c>
    </row>
    <row r="623" spans="1:19" ht="23.25" customHeight="1">
      <c r="A623" s="41">
        <v>621</v>
      </c>
      <c r="B623" s="41" t="str">
        <f t="shared" si="140"/>
        <v>44487EXQUISITECESBANESCO</v>
      </c>
      <c r="C623" s="42">
        <v>44487</v>
      </c>
      <c r="D623" s="41" t="s">
        <v>30</v>
      </c>
      <c r="E623" s="41" t="s">
        <v>4</v>
      </c>
      <c r="F623" s="43">
        <f ca="1">+VLOOKUP(B623,'DISPONIBILIDAD DIARIA'!A$2:N$9959,10,0)</f>
        <v>-237.65999999999997</v>
      </c>
      <c r="G623" s="43"/>
      <c r="H623" s="31" t="s">
        <v>1126</v>
      </c>
      <c r="I623" s="31" t="s">
        <v>42</v>
      </c>
      <c r="J623" s="115" t="s">
        <v>430</v>
      </c>
      <c r="K623" s="117">
        <v>8.2899999999999991</v>
      </c>
      <c r="L623" s="20">
        <f t="shared" si="136"/>
        <v>0.16579999999999998</v>
      </c>
      <c r="M623" s="20">
        <f t="shared" si="137"/>
        <v>0</v>
      </c>
      <c r="N623" s="20">
        <f t="shared" si="138"/>
        <v>0</v>
      </c>
      <c r="O623" s="21"/>
      <c r="P623" s="21"/>
      <c r="Q623" s="77">
        <f t="shared" si="139"/>
        <v>0.16579999999999998</v>
      </c>
      <c r="R623" s="78" t="e">
        <f>+VLOOKUP(C623,'DISPONIBILIDAD DIARIA'!S$2:T$27,2,0)</f>
        <v>#N/A</v>
      </c>
      <c r="S623" s="79" t="e">
        <f t="shared" ref="S623:S684" si="141">+Q623/R623</f>
        <v>#N/A</v>
      </c>
    </row>
    <row r="624" spans="1:19" ht="23.25" customHeight="1">
      <c r="A624" s="41">
        <v>622</v>
      </c>
      <c r="B624" s="41" t="str">
        <f t="shared" si="140"/>
        <v>44487EXQUISITECESBANESCO</v>
      </c>
      <c r="C624" s="42">
        <v>44487</v>
      </c>
      <c r="D624" s="41" t="s">
        <v>30</v>
      </c>
      <c r="E624" s="41" t="s">
        <v>4</v>
      </c>
      <c r="F624" s="43">
        <f ca="1">+VLOOKUP(B624,'DISPONIBILIDAD DIARIA'!A$2:N$9959,10,0)</f>
        <v>-237.65999999999997</v>
      </c>
      <c r="G624" s="43"/>
      <c r="H624" s="31" t="s">
        <v>1127</v>
      </c>
      <c r="I624" s="31" t="s">
        <v>42</v>
      </c>
      <c r="J624" s="115" t="s">
        <v>430</v>
      </c>
      <c r="K624" s="117">
        <v>6.8</v>
      </c>
      <c r="L624" s="20">
        <f t="shared" si="136"/>
        <v>0.13600000000000001</v>
      </c>
      <c r="M624" s="20">
        <f t="shared" si="137"/>
        <v>0</v>
      </c>
      <c r="N624" s="20">
        <f t="shared" si="138"/>
        <v>0</v>
      </c>
      <c r="O624" s="21"/>
      <c r="P624" s="21"/>
      <c r="Q624" s="77">
        <f t="shared" si="139"/>
        <v>0.13600000000000001</v>
      </c>
      <c r="R624" s="78" t="e">
        <f>+VLOOKUP(C624,'DISPONIBILIDAD DIARIA'!S$2:T$27,2,0)</f>
        <v>#N/A</v>
      </c>
      <c r="S624" s="79" t="e">
        <f t="shared" si="141"/>
        <v>#N/A</v>
      </c>
    </row>
    <row r="625" spans="1:19" ht="23.25" customHeight="1">
      <c r="A625" s="41">
        <v>623</v>
      </c>
      <c r="B625" s="41" t="str">
        <f t="shared" si="140"/>
        <v>44487EXQUISITECESBANESCO</v>
      </c>
      <c r="C625" s="42">
        <v>44487</v>
      </c>
      <c r="D625" s="41" t="s">
        <v>30</v>
      </c>
      <c r="E625" s="41" t="s">
        <v>4</v>
      </c>
      <c r="F625" s="43">
        <f ca="1">+VLOOKUP(B625,'DISPONIBILIDAD DIARIA'!A$2:N$9959,10,0)</f>
        <v>-237.65999999999997</v>
      </c>
      <c r="G625" s="43"/>
      <c r="H625" s="31" t="s">
        <v>1128</v>
      </c>
      <c r="I625" s="31" t="s">
        <v>42</v>
      </c>
      <c r="J625" s="115" t="s">
        <v>430</v>
      </c>
      <c r="K625" s="117">
        <v>42.97</v>
      </c>
      <c r="L625" s="20">
        <f t="shared" si="136"/>
        <v>0.85939999999999994</v>
      </c>
      <c r="M625" s="20">
        <f t="shared" si="137"/>
        <v>0</v>
      </c>
      <c r="N625" s="20">
        <f t="shared" si="138"/>
        <v>0</v>
      </c>
      <c r="O625" s="21"/>
      <c r="P625" s="21"/>
      <c r="Q625" s="77">
        <f t="shared" si="139"/>
        <v>0.85939999999999994</v>
      </c>
      <c r="R625" s="78" t="e">
        <f>+VLOOKUP(C625,'DISPONIBILIDAD DIARIA'!S$2:T$27,2,0)</f>
        <v>#N/A</v>
      </c>
      <c r="S625" s="79" t="e">
        <f t="shared" si="141"/>
        <v>#N/A</v>
      </c>
    </row>
    <row r="626" spans="1:19" ht="23.25" customHeight="1">
      <c r="A626" s="41">
        <v>624</v>
      </c>
      <c r="B626" s="41" t="str">
        <f t="shared" si="140"/>
        <v>44487EXQUISITECESBANESCO</v>
      </c>
      <c r="C626" s="42">
        <v>44487</v>
      </c>
      <c r="D626" s="41" t="s">
        <v>30</v>
      </c>
      <c r="E626" s="41" t="s">
        <v>4</v>
      </c>
      <c r="F626" s="43">
        <f ca="1">+VLOOKUP(B626,'DISPONIBILIDAD DIARIA'!A$2:N$9959,10,0)</f>
        <v>-237.65999999999997</v>
      </c>
      <c r="G626" s="43"/>
      <c r="H626" s="31" t="s">
        <v>1129</v>
      </c>
      <c r="I626" s="31" t="s">
        <v>42</v>
      </c>
      <c r="J626" s="115" t="s">
        <v>430</v>
      </c>
      <c r="K626" s="117">
        <v>128.07</v>
      </c>
      <c r="L626" s="20">
        <f t="shared" si="136"/>
        <v>2.5613999999999999</v>
      </c>
      <c r="M626" s="20">
        <f t="shared" si="137"/>
        <v>0</v>
      </c>
      <c r="N626" s="20">
        <f t="shared" si="138"/>
        <v>0</v>
      </c>
      <c r="O626" s="21"/>
      <c r="P626" s="21"/>
      <c r="Q626" s="77">
        <f t="shared" si="139"/>
        <v>2.5613999999999999</v>
      </c>
      <c r="R626" s="78" t="e">
        <f>+VLOOKUP(C626,'DISPONIBILIDAD DIARIA'!S$2:T$27,2,0)</f>
        <v>#N/A</v>
      </c>
      <c r="S626" s="79" t="e">
        <f t="shared" si="141"/>
        <v>#N/A</v>
      </c>
    </row>
    <row r="627" spans="1:19" ht="23.25" customHeight="1">
      <c r="A627" s="41">
        <v>625</v>
      </c>
      <c r="B627" s="41" t="str">
        <f t="shared" si="140"/>
        <v>44487EXQUISITECESBANESCO</v>
      </c>
      <c r="C627" s="42">
        <v>44487</v>
      </c>
      <c r="D627" s="41" t="s">
        <v>30</v>
      </c>
      <c r="E627" s="41" t="s">
        <v>4</v>
      </c>
      <c r="F627" s="43">
        <f ca="1">+VLOOKUP(B627,'DISPONIBILIDAD DIARIA'!A$2:N$9959,10,0)</f>
        <v>-237.65999999999997</v>
      </c>
      <c r="G627" s="43"/>
      <c r="H627" s="31" t="s">
        <v>1130</v>
      </c>
      <c r="I627" s="31" t="s">
        <v>42</v>
      </c>
      <c r="J627" s="115" t="s">
        <v>430</v>
      </c>
      <c r="K627" s="117">
        <v>42.97</v>
      </c>
      <c r="L627" s="20">
        <f t="shared" si="136"/>
        <v>0.85939999999999994</v>
      </c>
      <c r="M627" s="20">
        <f t="shared" si="137"/>
        <v>0</v>
      </c>
      <c r="N627" s="20">
        <f t="shared" si="138"/>
        <v>0</v>
      </c>
      <c r="O627" s="21"/>
      <c r="P627" s="21"/>
      <c r="Q627" s="77">
        <f t="shared" si="139"/>
        <v>0.85939999999999994</v>
      </c>
      <c r="R627" s="78" t="e">
        <f>+VLOOKUP(C627,'DISPONIBILIDAD DIARIA'!S$2:T$27,2,0)</f>
        <v>#N/A</v>
      </c>
      <c r="S627" s="79" t="e">
        <f t="shared" si="141"/>
        <v>#N/A</v>
      </c>
    </row>
    <row r="628" spans="1:19" ht="23.25" customHeight="1">
      <c r="A628" s="41">
        <v>626</v>
      </c>
      <c r="B628" s="41" t="str">
        <f t="shared" si="140"/>
        <v>44487MODELOBANESCO</v>
      </c>
      <c r="C628" s="42">
        <v>44487</v>
      </c>
      <c r="D628" s="41" t="s">
        <v>151</v>
      </c>
      <c r="E628" s="41" t="s">
        <v>4</v>
      </c>
      <c r="F628" s="43">
        <f ca="1">+VLOOKUP(B628,'DISPONIBILIDAD DIARIA'!A$2:N$9959,10,0)</f>
        <v>-1906.7982</v>
      </c>
      <c r="G628" s="43"/>
      <c r="H628" s="31" t="s">
        <v>1131</v>
      </c>
      <c r="I628" s="31" t="s">
        <v>151</v>
      </c>
      <c r="J628" s="115" t="s">
        <v>430</v>
      </c>
      <c r="K628" s="117">
        <v>3.9</v>
      </c>
      <c r="L628" s="20">
        <f t="shared" si="136"/>
        <v>7.8E-2</v>
      </c>
      <c r="M628" s="20">
        <f t="shared" si="137"/>
        <v>0</v>
      </c>
      <c r="N628" s="20">
        <f t="shared" si="138"/>
        <v>0</v>
      </c>
      <c r="O628" s="21"/>
      <c r="P628" s="21"/>
      <c r="Q628" s="77">
        <f t="shared" si="139"/>
        <v>7.8E-2</v>
      </c>
      <c r="R628" s="78" t="e">
        <f>+VLOOKUP(C628,'DISPONIBILIDAD DIARIA'!S$2:T$27,2,0)</f>
        <v>#N/A</v>
      </c>
      <c r="S628" s="79" t="e">
        <f t="shared" si="141"/>
        <v>#N/A</v>
      </c>
    </row>
    <row r="629" spans="1:19" ht="23.25" customHeight="1">
      <c r="A629" s="41">
        <v>627</v>
      </c>
      <c r="B629" s="41" t="str">
        <f t="shared" si="140"/>
        <v>44487MODELOBANESCO</v>
      </c>
      <c r="C629" s="42">
        <v>44487</v>
      </c>
      <c r="D629" s="41" t="s">
        <v>151</v>
      </c>
      <c r="E629" s="41" t="s">
        <v>4</v>
      </c>
      <c r="F629" s="43">
        <f ca="1">+VLOOKUP(B629,'DISPONIBILIDAD DIARIA'!A$2:N$9959,10,0)</f>
        <v>-1906.7982</v>
      </c>
      <c r="G629" s="43"/>
      <c r="H629" s="31" t="s">
        <v>1132</v>
      </c>
      <c r="I629" s="31" t="s">
        <v>151</v>
      </c>
      <c r="J629" s="115" t="s">
        <v>430</v>
      </c>
      <c r="K629" s="117">
        <v>3.9</v>
      </c>
      <c r="L629" s="20">
        <f t="shared" si="136"/>
        <v>7.8E-2</v>
      </c>
      <c r="M629" s="20">
        <f t="shared" si="137"/>
        <v>0</v>
      </c>
      <c r="N629" s="20">
        <f t="shared" si="138"/>
        <v>0</v>
      </c>
      <c r="O629" s="21"/>
      <c r="P629" s="21"/>
      <c r="Q629" s="77">
        <f t="shared" si="139"/>
        <v>7.8E-2</v>
      </c>
      <c r="R629" s="78" t="e">
        <f>+VLOOKUP(C629,'DISPONIBILIDAD DIARIA'!S$2:T$27,2,0)</f>
        <v>#N/A</v>
      </c>
      <c r="S629" s="79" t="e">
        <f t="shared" si="141"/>
        <v>#N/A</v>
      </c>
    </row>
    <row r="630" spans="1:19" ht="23.25" customHeight="1">
      <c r="A630" s="41">
        <v>628</v>
      </c>
      <c r="B630" s="41" t="str">
        <f t="shared" si="140"/>
        <v>44487MODELOBANESCO</v>
      </c>
      <c r="C630" s="42">
        <v>44487</v>
      </c>
      <c r="D630" s="41" t="s">
        <v>151</v>
      </c>
      <c r="E630" s="41" t="s">
        <v>4</v>
      </c>
      <c r="F630" s="43">
        <f ca="1">+VLOOKUP(B630,'DISPONIBILIDAD DIARIA'!A$2:N$9959,10,0)</f>
        <v>-1906.7982</v>
      </c>
      <c r="G630" s="43"/>
      <c r="H630" s="31" t="s">
        <v>1133</v>
      </c>
      <c r="I630" s="31" t="s">
        <v>151</v>
      </c>
      <c r="J630" s="115" t="s">
        <v>430</v>
      </c>
      <c r="K630" s="117">
        <v>29.07</v>
      </c>
      <c r="L630" s="20">
        <f t="shared" si="136"/>
        <v>0.58140000000000003</v>
      </c>
      <c r="M630" s="20">
        <f t="shared" si="137"/>
        <v>0</v>
      </c>
      <c r="N630" s="20">
        <f t="shared" si="138"/>
        <v>0</v>
      </c>
      <c r="O630" s="21"/>
      <c r="P630" s="21"/>
      <c r="Q630" s="77">
        <f t="shared" si="139"/>
        <v>0.58140000000000003</v>
      </c>
      <c r="R630" s="78" t="e">
        <f>+VLOOKUP(C630,'DISPONIBILIDAD DIARIA'!S$2:T$27,2,0)</f>
        <v>#N/A</v>
      </c>
      <c r="S630" s="79" t="e">
        <f t="shared" si="141"/>
        <v>#N/A</v>
      </c>
    </row>
    <row r="631" spans="1:19" ht="23.25" customHeight="1">
      <c r="A631" s="41">
        <v>629</v>
      </c>
      <c r="B631" s="41" t="str">
        <f t="shared" si="140"/>
        <v>44487MODELOBANESCO</v>
      </c>
      <c r="C631" s="42">
        <v>44487</v>
      </c>
      <c r="D631" s="41" t="s">
        <v>151</v>
      </c>
      <c r="E631" s="41" t="s">
        <v>4</v>
      </c>
      <c r="F631" s="43">
        <f ca="1">+VLOOKUP(B631,'DISPONIBILIDAD DIARIA'!A$2:N$9959,10,0)</f>
        <v>-1906.7982</v>
      </c>
      <c r="G631" s="43"/>
      <c r="H631" s="31" t="s">
        <v>1134</v>
      </c>
      <c r="I631" s="31" t="s">
        <v>151</v>
      </c>
      <c r="J631" s="115" t="s">
        <v>430</v>
      </c>
      <c r="K631" s="117">
        <v>11.78</v>
      </c>
      <c r="L631" s="20">
        <f t="shared" si="136"/>
        <v>0.2356</v>
      </c>
      <c r="M631" s="20">
        <f t="shared" si="137"/>
        <v>0</v>
      </c>
      <c r="N631" s="20">
        <f t="shared" si="138"/>
        <v>0</v>
      </c>
      <c r="O631" s="21"/>
      <c r="P631" s="21"/>
      <c r="Q631" s="77">
        <f t="shared" si="139"/>
        <v>0.2356</v>
      </c>
      <c r="R631" s="78" t="e">
        <f>+VLOOKUP(C631,'DISPONIBILIDAD DIARIA'!S$2:T$27,2,0)</f>
        <v>#N/A</v>
      </c>
      <c r="S631" s="79" t="e">
        <f t="shared" si="141"/>
        <v>#N/A</v>
      </c>
    </row>
    <row r="632" spans="1:19" ht="23.25" customHeight="1">
      <c r="A632" s="41">
        <v>630</v>
      </c>
      <c r="B632" s="41" t="str">
        <f t="shared" si="140"/>
        <v>44487MODELOBANESCO</v>
      </c>
      <c r="C632" s="42">
        <v>44487</v>
      </c>
      <c r="D632" s="41" t="s">
        <v>151</v>
      </c>
      <c r="E632" s="41" t="s">
        <v>4</v>
      </c>
      <c r="F632" s="43">
        <f ca="1">+VLOOKUP(B632,'DISPONIBILIDAD DIARIA'!A$2:N$9959,10,0)</f>
        <v>-1906.7982</v>
      </c>
      <c r="G632" s="43"/>
      <c r="H632" s="31" t="s">
        <v>1135</v>
      </c>
      <c r="I632" s="31" t="s">
        <v>151</v>
      </c>
      <c r="J632" s="115" t="s">
        <v>430</v>
      </c>
      <c r="K632" s="117">
        <v>35.200000000000003</v>
      </c>
      <c r="L632" s="20">
        <f t="shared" si="136"/>
        <v>0.70400000000000007</v>
      </c>
      <c r="M632" s="20">
        <f t="shared" si="137"/>
        <v>0</v>
      </c>
      <c r="N632" s="20">
        <f t="shared" si="138"/>
        <v>0</v>
      </c>
      <c r="O632" s="21"/>
      <c r="P632" s="21"/>
      <c r="Q632" s="77">
        <f t="shared" si="139"/>
        <v>0.70400000000000007</v>
      </c>
      <c r="R632" s="78" t="e">
        <f>+VLOOKUP(C632,'DISPONIBILIDAD DIARIA'!S$2:T$27,2,0)</f>
        <v>#N/A</v>
      </c>
      <c r="S632" s="79" t="e">
        <f t="shared" si="141"/>
        <v>#N/A</v>
      </c>
    </row>
    <row r="633" spans="1:19" ht="23.25" customHeight="1">
      <c r="A633" s="41">
        <v>631</v>
      </c>
      <c r="B633" s="41" t="str">
        <f t="shared" si="140"/>
        <v>44487MODELOBANESCO</v>
      </c>
      <c r="C633" s="42">
        <v>44487</v>
      </c>
      <c r="D633" s="41" t="s">
        <v>151</v>
      </c>
      <c r="E633" s="41" t="s">
        <v>4</v>
      </c>
      <c r="F633" s="43">
        <f ca="1">+VLOOKUP(B633,'DISPONIBILIDAD DIARIA'!A$2:N$9959,10,0)</f>
        <v>-1906.7982</v>
      </c>
      <c r="G633" s="43"/>
      <c r="H633" s="31" t="s">
        <v>1136</v>
      </c>
      <c r="I633" s="31" t="s">
        <v>151</v>
      </c>
      <c r="J633" s="115" t="s">
        <v>430</v>
      </c>
      <c r="K633" s="117">
        <v>3.9</v>
      </c>
      <c r="L633" s="20">
        <f t="shared" si="136"/>
        <v>7.8E-2</v>
      </c>
      <c r="M633" s="20">
        <f t="shared" si="137"/>
        <v>0</v>
      </c>
      <c r="N633" s="20">
        <f t="shared" si="138"/>
        <v>0</v>
      </c>
      <c r="O633" s="21"/>
      <c r="P633" s="21"/>
      <c r="Q633" s="77">
        <f t="shared" si="139"/>
        <v>7.8E-2</v>
      </c>
      <c r="R633" s="78" t="e">
        <f>+VLOOKUP(C633,'DISPONIBILIDAD DIARIA'!S$2:T$27,2,0)</f>
        <v>#N/A</v>
      </c>
      <c r="S633" s="79" t="e">
        <f t="shared" si="141"/>
        <v>#N/A</v>
      </c>
    </row>
    <row r="634" spans="1:19" ht="23.25" customHeight="1">
      <c r="A634" s="41">
        <v>632</v>
      </c>
      <c r="B634" s="41" t="str">
        <f t="shared" si="140"/>
        <v>44487MODELOBANESCO</v>
      </c>
      <c r="C634" s="42">
        <v>44487</v>
      </c>
      <c r="D634" s="41" t="s">
        <v>151</v>
      </c>
      <c r="E634" s="41" t="s">
        <v>4</v>
      </c>
      <c r="F634" s="43">
        <f ca="1">+VLOOKUP(B634,'DISPONIBILIDAD DIARIA'!A$2:N$9959,10,0)</f>
        <v>-1906.7982</v>
      </c>
      <c r="G634" s="76"/>
      <c r="H634" s="31" t="s">
        <v>1137</v>
      </c>
      <c r="I634" s="31" t="s">
        <v>151</v>
      </c>
      <c r="J634" s="115" t="s">
        <v>430</v>
      </c>
      <c r="K634" s="117">
        <v>0.26</v>
      </c>
      <c r="L634" s="21">
        <f t="shared" si="136"/>
        <v>5.2000000000000006E-3</v>
      </c>
      <c r="M634" s="21">
        <f t="shared" si="137"/>
        <v>0</v>
      </c>
      <c r="N634" s="21">
        <f t="shared" si="138"/>
        <v>0</v>
      </c>
      <c r="O634" s="21"/>
      <c r="P634" s="21"/>
      <c r="Q634" s="80">
        <f t="shared" si="139"/>
        <v>5.2000000000000006E-3</v>
      </c>
      <c r="R634" s="18"/>
      <c r="S634" s="18"/>
    </row>
    <row r="635" spans="1:19" ht="23.25" customHeight="1">
      <c r="A635" s="41">
        <v>633</v>
      </c>
      <c r="B635" s="41" t="str">
        <f t="shared" si="140"/>
        <v>44487MODELOBANESCO</v>
      </c>
      <c r="C635" s="42">
        <v>44487</v>
      </c>
      <c r="D635" s="41" t="s">
        <v>151</v>
      </c>
      <c r="E635" s="41" t="s">
        <v>4</v>
      </c>
      <c r="F635" s="43">
        <f ca="1">+VLOOKUP(B635,'DISPONIBILIDAD DIARIA'!A$2:N$9959,10,0)</f>
        <v>-1906.7982</v>
      </c>
      <c r="G635" s="43"/>
      <c r="H635" s="31" t="s">
        <v>1138</v>
      </c>
      <c r="I635" s="31" t="s">
        <v>151</v>
      </c>
      <c r="J635" s="115" t="s">
        <v>430</v>
      </c>
      <c r="K635" s="117">
        <v>12.36</v>
      </c>
      <c r="L635" s="20">
        <f t="shared" si="136"/>
        <v>0.2472</v>
      </c>
      <c r="M635" s="20">
        <f t="shared" si="137"/>
        <v>0</v>
      </c>
      <c r="N635" s="20">
        <f t="shared" si="138"/>
        <v>0</v>
      </c>
      <c r="O635" s="21"/>
      <c r="P635" s="21"/>
      <c r="Q635" s="77">
        <f t="shared" si="139"/>
        <v>0.2472</v>
      </c>
      <c r="R635" s="78" t="e">
        <f>+VLOOKUP(C635,'DISPONIBILIDAD DIARIA'!S$2:T$27,2,0)</f>
        <v>#N/A</v>
      </c>
      <c r="S635" s="79" t="e">
        <f t="shared" si="141"/>
        <v>#N/A</v>
      </c>
    </row>
    <row r="636" spans="1:19" ht="23.25" customHeight="1">
      <c r="A636" s="41">
        <v>634</v>
      </c>
      <c r="B636" s="41" t="str">
        <f t="shared" si="140"/>
        <v>44487MODELOBANESCO</v>
      </c>
      <c r="C636" s="42">
        <v>44487</v>
      </c>
      <c r="D636" s="41" t="s">
        <v>151</v>
      </c>
      <c r="E636" s="41" t="s">
        <v>4</v>
      </c>
      <c r="F636" s="43">
        <f ca="1">+VLOOKUP(B636,'DISPONIBILIDAD DIARIA'!A$2:N$9959,10,0)</f>
        <v>-1906.7982</v>
      </c>
      <c r="G636" s="43"/>
      <c r="H636" s="31" t="s">
        <v>1139</v>
      </c>
      <c r="I636" s="31" t="s">
        <v>151</v>
      </c>
      <c r="J636" s="115" t="s">
        <v>430</v>
      </c>
      <c r="K636" s="117">
        <v>0.01</v>
      </c>
      <c r="L636" s="20">
        <f t="shared" si="136"/>
        <v>2.0000000000000001E-4</v>
      </c>
      <c r="M636" s="20">
        <f t="shared" si="137"/>
        <v>0</v>
      </c>
      <c r="N636" s="20">
        <f t="shared" si="138"/>
        <v>0</v>
      </c>
      <c r="O636" s="21"/>
      <c r="P636" s="21"/>
      <c r="Q636" s="77">
        <f t="shared" si="139"/>
        <v>2.0000000000000001E-4</v>
      </c>
      <c r="R636" s="78" t="e">
        <f>+VLOOKUP(C636,'DISPONIBILIDAD DIARIA'!S$2:T$27,2,0)</f>
        <v>#N/A</v>
      </c>
      <c r="S636" s="79" t="e">
        <f t="shared" si="141"/>
        <v>#N/A</v>
      </c>
    </row>
    <row r="637" spans="1:19" ht="23.25" customHeight="1">
      <c r="A637" s="41">
        <v>635</v>
      </c>
      <c r="B637" s="41" t="str">
        <f t="shared" si="140"/>
        <v>44487MODELOBANESCO</v>
      </c>
      <c r="C637" s="42">
        <v>44487</v>
      </c>
      <c r="D637" s="41" t="s">
        <v>151</v>
      </c>
      <c r="E637" s="41" t="s">
        <v>4</v>
      </c>
      <c r="F637" s="43">
        <f ca="1">+VLOOKUP(B637,'DISPONIBILIDAD DIARIA'!A$2:N$9959,10,0)</f>
        <v>-1906.7982</v>
      </c>
      <c r="G637" s="43"/>
      <c r="H637" s="31"/>
      <c r="I637" s="31" t="s">
        <v>151</v>
      </c>
      <c r="J637" s="111" t="s">
        <v>1140</v>
      </c>
      <c r="K637" s="117">
        <v>49.77</v>
      </c>
      <c r="L637" s="20">
        <f t="shared" si="136"/>
        <v>0.99540000000000006</v>
      </c>
      <c r="M637" s="20">
        <f t="shared" si="137"/>
        <v>0</v>
      </c>
      <c r="N637" s="20">
        <f t="shared" si="138"/>
        <v>0</v>
      </c>
      <c r="O637" s="21"/>
      <c r="P637" s="21"/>
      <c r="Q637" s="77">
        <f t="shared" si="139"/>
        <v>0.99540000000000006</v>
      </c>
      <c r="R637" s="78" t="e">
        <f>+VLOOKUP(C637,'DISPONIBILIDAD DIARIA'!S$2:T$27,2,0)</f>
        <v>#N/A</v>
      </c>
      <c r="S637" s="79" t="e">
        <f t="shared" si="141"/>
        <v>#N/A</v>
      </c>
    </row>
    <row r="638" spans="1:19" ht="23.25" customHeight="1">
      <c r="A638" s="41">
        <v>636</v>
      </c>
      <c r="B638" s="41" t="str">
        <f t="shared" si="140"/>
        <v>44487MODELOBANESCO</v>
      </c>
      <c r="C638" s="42">
        <v>44487</v>
      </c>
      <c r="D638" s="41" t="s">
        <v>151</v>
      </c>
      <c r="E638" s="41" t="s">
        <v>4</v>
      </c>
      <c r="F638" s="43">
        <f ca="1">+VLOOKUP(B638,'DISPONIBILIDAD DIARIA'!A$2:N$9959,10,0)</f>
        <v>-1906.7982</v>
      </c>
      <c r="G638" s="43"/>
      <c r="H638" s="31"/>
      <c r="I638" s="31" t="s">
        <v>30</v>
      </c>
      <c r="J638" s="111" t="s">
        <v>1140</v>
      </c>
      <c r="K638" s="117">
        <v>19.260000000000002</v>
      </c>
      <c r="L638" s="20">
        <f t="shared" si="136"/>
        <v>0.38520000000000004</v>
      </c>
      <c r="M638" s="20">
        <f t="shared" si="137"/>
        <v>0</v>
      </c>
      <c r="N638" s="20">
        <f t="shared" si="138"/>
        <v>0</v>
      </c>
      <c r="O638" s="21"/>
      <c r="P638" s="21"/>
      <c r="Q638" s="77">
        <f t="shared" si="139"/>
        <v>0.38520000000000004</v>
      </c>
      <c r="R638" s="78" t="e">
        <f>+VLOOKUP(C638,'DISPONIBILIDAD DIARIA'!S$2:T$27,2,0)</f>
        <v>#N/A</v>
      </c>
      <c r="S638" s="79" t="e">
        <f t="shared" si="141"/>
        <v>#N/A</v>
      </c>
    </row>
    <row r="639" spans="1:19" ht="23.25" customHeight="1">
      <c r="A639" s="41">
        <v>637</v>
      </c>
      <c r="B639" s="41" t="str">
        <f t="shared" si="140"/>
        <v>44487MODELOBANESCO</v>
      </c>
      <c r="C639" s="42">
        <v>44487</v>
      </c>
      <c r="D639" s="41" t="s">
        <v>151</v>
      </c>
      <c r="E639" s="41" t="s">
        <v>4</v>
      </c>
      <c r="F639" s="43">
        <f ca="1">+VLOOKUP(B639,'DISPONIBILIDAD DIARIA'!A$2:N$9959,10,0)</f>
        <v>-1906.7982</v>
      </c>
      <c r="G639" s="43"/>
      <c r="H639" s="31"/>
      <c r="I639" s="31" t="s">
        <v>30</v>
      </c>
      <c r="J639" s="108" t="s">
        <v>1141</v>
      </c>
      <c r="K639" s="117">
        <v>500</v>
      </c>
      <c r="L639" s="20">
        <f t="shared" si="136"/>
        <v>10</v>
      </c>
      <c r="M639" s="20">
        <f t="shared" si="137"/>
        <v>0</v>
      </c>
      <c r="N639" s="20">
        <f t="shared" si="138"/>
        <v>0</v>
      </c>
      <c r="O639" s="21"/>
      <c r="P639" s="21"/>
      <c r="Q639" s="77">
        <f t="shared" si="139"/>
        <v>10</v>
      </c>
      <c r="R639" s="78" t="e">
        <f>+VLOOKUP(C639,'DISPONIBILIDAD DIARIA'!S$2:T$27,2,0)</f>
        <v>#N/A</v>
      </c>
      <c r="S639" s="79" t="e">
        <f t="shared" si="141"/>
        <v>#N/A</v>
      </c>
    </row>
    <row r="640" spans="1:19" ht="23.25" customHeight="1">
      <c r="A640" s="41">
        <v>638</v>
      </c>
      <c r="B640" s="41" t="str">
        <f t="shared" si="140"/>
        <v>44487MODELOBANESCO</v>
      </c>
      <c r="C640" s="42">
        <v>44487</v>
      </c>
      <c r="D640" s="41" t="s">
        <v>151</v>
      </c>
      <c r="E640" s="41" t="s">
        <v>4</v>
      </c>
      <c r="F640" s="43">
        <f ca="1">+VLOOKUP(B640,'DISPONIBILIDAD DIARIA'!A$2:N$9959,10,0)</f>
        <v>-1906.7982</v>
      </c>
      <c r="G640" s="43"/>
      <c r="H640" s="31" t="s">
        <v>1081</v>
      </c>
      <c r="I640" s="31" t="s">
        <v>31</v>
      </c>
      <c r="J640" s="111" t="s">
        <v>657</v>
      </c>
      <c r="K640" s="117">
        <v>1200</v>
      </c>
      <c r="L640" s="20">
        <f t="shared" si="136"/>
        <v>24</v>
      </c>
      <c r="M640" s="20">
        <f t="shared" si="137"/>
        <v>0</v>
      </c>
      <c r="N640" s="20">
        <f t="shared" si="138"/>
        <v>0</v>
      </c>
      <c r="O640" s="21"/>
      <c r="P640" s="21"/>
      <c r="Q640" s="77">
        <f t="shared" si="139"/>
        <v>24</v>
      </c>
      <c r="R640" s="78" t="e">
        <f>+VLOOKUP(C642,'DISPONIBILIDAD DIARIA'!S$2:T$27,2,0)</f>
        <v>#N/A</v>
      </c>
      <c r="S640" s="79" t="e">
        <f t="shared" si="141"/>
        <v>#N/A</v>
      </c>
    </row>
    <row r="641" spans="1:19" ht="23.25" customHeight="1">
      <c r="A641" s="41">
        <v>639</v>
      </c>
      <c r="B641" s="41" t="str">
        <f t="shared" si="140"/>
        <v>44487EXQUISITECESVENEZUELA</v>
      </c>
      <c r="C641" s="42">
        <v>44487</v>
      </c>
      <c r="D641" s="41" t="s">
        <v>30</v>
      </c>
      <c r="E641" s="41" t="s">
        <v>34</v>
      </c>
      <c r="F641" s="43">
        <f ca="1">+VLOOKUP(B641,'DISPONIBILIDAD DIARIA'!A$2:N$9959,10,0)</f>
        <v>-2448</v>
      </c>
      <c r="G641" s="43"/>
      <c r="H641" s="31" t="s">
        <v>1142</v>
      </c>
      <c r="I641" s="31" t="s">
        <v>31</v>
      </c>
      <c r="J641" s="110" t="s">
        <v>68</v>
      </c>
      <c r="K641" s="117">
        <v>2400</v>
      </c>
      <c r="L641" s="20">
        <f t="shared" si="136"/>
        <v>48</v>
      </c>
      <c r="M641" s="20">
        <f t="shared" si="137"/>
        <v>0</v>
      </c>
      <c r="N641" s="20">
        <f t="shared" si="138"/>
        <v>0</v>
      </c>
      <c r="O641" s="21"/>
      <c r="P641" s="21"/>
      <c r="Q641" s="77">
        <f t="shared" si="139"/>
        <v>48</v>
      </c>
      <c r="R641" s="78" t="e">
        <f>+VLOOKUP(C641,'DISPONIBILIDAD DIARIA'!S$2:T$27,2,0)</f>
        <v>#N/A</v>
      </c>
      <c r="S641" s="79" t="e">
        <f t="shared" si="141"/>
        <v>#N/A</v>
      </c>
    </row>
    <row r="642" spans="1:19" ht="23.25" customHeight="1">
      <c r="A642" s="41">
        <v>640</v>
      </c>
      <c r="B642" s="41" t="str">
        <f t="shared" si="140"/>
        <v>44487EXPRESSVENEZUELA</v>
      </c>
      <c r="C642" s="42">
        <v>44487</v>
      </c>
      <c r="D642" s="41" t="s">
        <v>31</v>
      </c>
      <c r="E642" s="41" t="s">
        <v>34</v>
      </c>
      <c r="F642" s="43">
        <f ca="1">+VLOOKUP(B642,'DISPONIBILIDAD DIARIA'!A$2:N$9959,10,0)</f>
        <v>-13723.437</v>
      </c>
      <c r="G642" s="43"/>
      <c r="H642" s="31" t="s">
        <v>1143</v>
      </c>
      <c r="I642" s="31" t="s">
        <v>31</v>
      </c>
      <c r="J642" s="110" t="s">
        <v>68</v>
      </c>
      <c r="K642" s="117">
        <v>11762.94</v>
      </c>
      <c r="L642" s="20">
        <f t="shared" si="136"/>
        <v>235.25880000000001</v>
      </c>
      <c r="M642" s="20">
        <f t="shared" si="137"/>
        <v>0</v>
      </c>
      <c r="N642" s="20">
        <f t="shared" si="138"/>
        <v>0</v>
      </c>
      <c r="O642" s="21"/>
      <c r="P642" s="21"/>
      <c r="Q642" s="77">
        <f t="shared" si="139"/>
        <v>235.25880000000001</v>
      </c>
      <c r="R642" s="78" t="e">
        <f>+VLOOKUP(#REF!,'DISPONIBILIDAD DIARIA'!S$2:T$27,2,0)</f>
        <v>#REF!</v>
      </c>
      <c r="S642" s="79" t="e">
        <f t="shared" si="141"/>
        <v>#REF!</v>
      </c>
    </row>
    <row r="643" spans="1:19" ht="23.25" customHeight="1">
      <c r="A643" s="41">
        <v>641</v>
      </c>
      <c r="B643" s="41" t="str">
        <f t="shared" si="140"/>
        <v>44487EXPRESSVENEZUELA</v>
      </c>
      <c r="C643" s="42">
        <v>44487</v>
      </c>
      <c r="D643" s="41" t="s">
        <v>31</v>
      </c>
      <c r="E643" s="41" t="s">
        <v>34</v>
      </c>
      <c r="F643" s="43">
        <f ca="1">+VLOOKUP(B643,'DISPONIBILIDAD DIARIA'!A$2:N$9959,10,0)</f>
        <v>-13723.437</v>
      </c>
      <c r="G643" s="43"/>
      <c r="H643" s="31" t="s">
        <v>1113</v>
      </c>
      <c r="I643" s="31" t="s">
        <v>31</v>
      </c>
      <c r="J643" s="111" t="s">
        <v>68</v>
      </c>
      <c r="K643" s="117">
        <v>1691.41</v>
      </c>
      <c r="L643" s="20">
        <f t="shared" si="136"/>
        <v>33.828200000000002</v>
      </c>
      <c r="M643" s="20">
        <f t="shared" si="137"/>
        <v>0</v>
      </c>
      <c r="N643" s="20">
        <f t="shared" si="138"/>
        <v>0</v>
      </c>
      <c r="O643" s="21"/>
      <c r="P643" s="21"/>
      <c r="Q643" s="77">
        <f t="shared" si="139"/>
        <v>33.828200000000002</v>
      </c>
      <c r="R643" s="78" t="e">
        <f>+VLOOKUP(C643,'DISPONIBILIDAD DIARIA'!S$2:T$27,2,0)</f>
        <v>#N/A</v>
      </c>
      <c r="S643" s="79" t="e">
        <f t="shared" si="141"/>
        <v>#N/A</v>
      </c>
    </row>
    <row r="644" spans="1:19" ht="23.25" customHeight="1">
      <c r="A644" s="41">
        <v>642</v>
      </c>
      <c r="B644" s="41" t="str">
        <f t="shared" si="140"/>
        <v>44487MODELOVENEZUELA</v>
      </c>
      <c r="C644" s="42">
        <v>44487</v>
      </c>
      <c r="D644" s="41" t="s">
        <v>151</v>
      </c>
      <c r="E644" s="41" t="s">
        <v>34</v>
      </c>
      <c r="F644" s="43">
        <f ca="1">+VLOOKUP(B644,'DISPONIBILIDAD DIARIA'!A$2:N$9959,10,0)</f>
        <v>-6140.4</v>
      </c>
      <c r="G644" s="43"/>
      <c r="H644" s="31" t="s">
        <v>1144</v>
      </c>
      <c r="I644" s="31" t="s">
        <v>31</v>
      </c>
      <c r="J644" s="111" t="s">
        <v>68</v>
      </c>
      <c r="K644" s="117">
        <v>6020</v>
      </c>
      <c r="L644" s="20">
        <f t="shared" si="136"/>
        <v>120.4</v>
      </c>
      <c r="M644" s="20">
        <f t="shared" si="137"/>
        <v>0</v>
      </c>
      <c r="N644" s="20">
        <f t="shared" si="138"/>
        <v>0</v>
      </c>
      <c r="O644" s="21"/>
      <c r="P644" s="21"/>
      <c r="Q644" s="77">
        <f t="shared" si="139"/>
        <v>120.4</v>
      </c>
      <c r="R644" s="78" t="e">
        <f>+VLOOKUP(C644,'DISPONIBILIDAD DIARIA'!S$2:T$27,2,0)</f>
        <v>#N/A</v>
      </c>
      <c r="S644" s="79" t="e">
        <f t="shared" si="141"/>
        <v>#N/A</v>
      </c>
    </row>
    <row r="645" spans="1:19" ht="23.25" customHeight="1">
      <c r="A645" s="41">
        <v>643</v>
      </c>
      <c r="B645" s="41" t="str">
        <f t="shared" si="140"/>
        <v>44488EXPRESSPROVINCIAL</v>
      </c>
      <c r="C645" s="42">
        <v>44488</v>
      </c>
      <c r="D645" s="41" t="s">
        <v>31</v>
      </c>
      <c r="E645" s="41" t="s">
        <v>33</v>
      </c>
      <c r="F645" s="43">
        <f ca="1">+VLOOKUP(B645,'DISPONIBILIDAD DIARIA'!A$2:N$9959,10,0)</f>
        <v>-16044.484383000001</v>
      </c>
      <c r="G645" s="43"/>
      <c r="H645" s="31" t="s">
        <v>1145</v>
      </c>
      <c r="I645" s="31" t="s">
        <v>31</v>
      </c>
      <c r="J645" s="111" t="s">
        <v>1146</v>
      </c>
      <c r="K645" s="117">
        <v>2411.37</v>
      </c>
      <c r="L645" s="20">
        <f t="shared" si="136"/>
        <v>48.227399999999996</v>
      </c>
      <c r="M645" s="20">
        <f t="shared" si="137"/>
        <v>6.0284249999999995</v>
      </c>
      <c r="N645" s="20">
        <f t="shared" si="138"/>
        <v>0.1205685</v>
      </c>
      <c r="O645" s="21"/>
      <c r="P645" s="21"/>
      <c r="Q645" s="77">
        <f t="shared" si="139"/>
        <v>54.376393499999992</v>
      </c>
      <c r="R645" s="78" t="e">
        <f>+VLOOKUP(C645,'DISPONIBILIDAD DIARIA'!S$2:T$27,2,0)</f>
        <v>#N/A</v>
      </c>
      <c r="S645" s="79" t="e">
        <f t="shared" si="141"/>
        <v>#N/A</v>
      </c>
    </row>
    <row r="646" spans="1:19" ht="23.25" customHeight="1">
      <c r="A646" s="41">
        <v>644</v>
      </c>
      <c r="B646" s="41" t="str">
        <f t="shared" si="140"/>
        <v>44488EXPRESSPROVINCIAL</v>
      </c>
      <c r="C646" s="42">
        <v>44488</v>
      </c>
      <c r="D646" s="41" t="s">
        <v>31</v>
      </c>
      <c r="E646" s="41" t="s">
        <v>33</v>
      </c>
      <c r="F646" s="43">
        <f ca="1">+VLOOKUP(B646,'DISPONIBILIDAD DIARIA'!A$2:N$9959,10,0)</f>
        <v>-16044.484383000001</v>
      </c>
      <c r="G646" s="43"/>
      <c r="H646" s="31"/>
      <c r="I646" s="31" t="s">
        <v>31</v>
      </c>
      <c r="J646" s="111" t="s">
        <v>1056</v>
      </c>
      <c r="K646" s="117">
        <v>9.73</v>
      </c>
      <c r="L646" s="20">
        <f t="shared" si="136"/>
        <v>0.19460000000000002</v>
      </c>
      <c r="M646" s="20">
        <f t="shared" si="137"/>
        <v>2.4325000000000003E-2</v>
      </c>
      <c r="N646" s="20">
        <f t="shared" si="138"/>
        <v>4.8650000000000006E-4</v>
      </c>
      <c r="O646" s="21"/>
      <c r="P646" s="21"/>
      <c r="Q646" s="77">
        <f t="shared" si="139"/>
        <v>0.21941150000000004</v>
      </c>
      <c r="R646" s="78" t="e">
        <f>+VLOOKUP(C646,'DISPONIBILIDAD DIARIA'!S$2:T$27,2,0)</f>
        <v>#N/A</v>
      </c>
      <c r="S646" s="79" t="e">
        <f t="shared" si="141"/>
        <v>#N/A</v>
      </c>
    </row>
    <row r="647" spans="1:19" ht="23.25" customHeight="1">
      <c r="A647" s="41">
        <v>645</v>
      </c>
      <c r="B647" s="41" t="str">
        <f t="shared" si="140"/>
        <v>44488EXPRESSPROVINCIAL</v>
      </c>
      <c r="C647" s="42">
        <v>44488</v>
      </c>
      <c r="D647" s="41" t="s">
        <v>31</v>
      </c>
      <c r="E647" s="41" t="s">
        <v>33</v>
      </c>
      <c r="F647" s="43">
        <f ca="1">+VLOOKUP(B647,'DISPONIBILIDAD DIARIA'!A$2:N$9959,10,0)</f>
        <v>-16044.484383000001</v>
      </c>
      <c r="G647" s="43"/>
      <c r="H647" s="31"/>
      <c r="I647" s="31" t="s">
        <v>31</v>
      </c>
      <c r="J647" s="125" t="s">
        <v>1147</v>
      </c>
      <c r="K647" s="117">
        <v>8699.2999999999993</v>
      </c>
      <c r="L647" s="20">
        <f t="shared" si="136"/>
        <v>173.98599999999999</v>
      </c>
      <c r="M647" s="20">
        <f t="shared" si="137"/>
        <v>21.748249999999999</v>
      </c>
      <c r="N647" s="20">
        <f t="shared" si="138"/>
        <v>0.43496499999999999</v>
      </c>
      <c r="O647" s="21"/>
      <c r="P647" s="21"/>
      <c r="Q647" s="77">
        <f t="shared" si="139"/>
        <v>196.16921499999998</v>
      </c>
      <c r="R647" s="78" t="e">
        <f>+VLOOKUP(C647,'DISPONIBILIDAD DIARIA'!S$2:T$27,2,0)</f>
        <v>#N/A</v>
      </c>
      <c r="S647" s="79" t="e">
        <f t="shared" si="141"/>
        <v>#N/A</v>
      </c>
    </row>
    <row r="648" spans="1:19" ht="23.25" customHeight="1">
      <c r="A648" s="41">
        <v>646</v>
      </c>
      <c r="B648" s="41" t="str">
        <f t="shared" si="140"/>
        <v>44488EXPRESSPROVINCIAL</v>
      </c>
      <c r="C648" s="42">
        <v>44488</v>
      </c>
      <c r="D648" s="41" t="s">
        <v>31</v>
      </c>
      <c r="E648" s="41" t="s">
        <v>33</v>
      </c>
      <c r="F648" s="43">
        <f ca="1">+VLOOKUP(B648,'DISPONIBILIDAD DIARIA'!A$2:N$9959,10,0)</f>
        <v>-16044.484383000001</v>
      </c>
      <c r="G648" s="43"/>
      <c r="H648" s="31" t="s">
        <v>1151</v>
      </c>
      <c r="I648" s="31" t="s">
        <v>31</v>
      </c>
      <c r="J648" s="111" t="s">
        <v>1148</v>
      </c>
      <c r="K648" s="117">
        <v>200.33</v>
      </c>
      <c r="L648" s="20">
        <f t="shared" si="136"/>
        <v>4.0066000000000006</v>
      </c>
      <c r="M648" s="20">
        <f t="shared" si="137"/>
        <v>0.50082500000000008</v>
      </c>
      <c r="N648" s="20">
        <f t="shared" si="138"/>
        <v>1.0016500000000001E-2</v>
      </c>
      <c r="O648" s="21"/>
      <c r="P648" s="21"/>
      <c r="Q648" s="77">
        <f t="shared" si="139"/>
        <v>4.5174415000000003</v>
      </c>
      <c r="R648" s="78" t="e">
        <f>+VLOOKUP(C648,'DISPONIBILIDAD DIARIA'!S$2:T$27,2,0)</f>
        <v>#N/A</v>
      </c>
      <c r="S648" s="79" t="e">
        <f t="shared" si="141"/>
        <v>#N/A</v>
      </c>
    </row>
    <row r="649" spans="1:19" ht="23.25" customHeight="1">
      <c r="A649" s="41">
        <v>647</v>
      </c>
      <c r="B649" s="41" t="str">
        <f t="shared" si="140"/>
        <v>44488EXPRESSPROVINCIAL</v>
      </c>
      <c r="C649" s="42">
        <v>44488</v>
      </c>
      <c r="D649" s="41" t="s">
        <v>31</v>
      </c>
      <c r="E649" s="41" t="s">
        <v>33</v>
      </c>
      <c r="F649" s="43">
        <f ca="1">+VLOOKUP(B649,'DISPONIBILIDAD DIARIA'!A$2:N$9959,10,0)</f>
        <v>-16044.484383000001</v>
      </c>
      <c r="G649" s="43"/>
      <c r="H649" s="31" t="s">
        <v>1152</v>
      </c>
      <c r="I649" s="31" t="s">
        <v>31</v>
      </c>
      <c r="J649" s="114" t="s">
        <v>605</v>
      </c>
      <c r="K649" s="117">
        <v>2143.5</v>
      </c>
      <c r="L649" s="20">
        <f t="shared" si="136"/>
        <v>42.87</v>
      </c>
      <c r="M649" s="20">
        <f t="shared" si="137"/>
        <v>5.3587499999999997</v>
      </c>
      <c r="N649" s="20">
        <f t="shared" si="138"/>
        <v>0.10717499999999999</v>
      </c>
      <c r="O649" s="21"/>
      <c r="P649" s="21"/>
      <c r="Q649" s="77">
        <f t="shared" si="139"/>
        <v>48.335924999999996</v>
      </c>
      <c r="R649" s="78" t="e">
        <f>+VLOOKUP(C649,'DISPONIBILIDAD DIARIA'!S$2:T$27,2,0)</f>
        <v>#N/A</v>
      </c>
      <c r="S649" s="79" t="e">
        <f t="shared" si="141"/>
        <v>#N/A</v>
      </c>
    </row>
    <row r="650" spans="1:19" ht="23.25" customHeight="1">
      <c r="A650" s="41">
        <v>648</v>
      </c>
      <c r="B650" s="41" t="str">
        <f t="shared" si="140"/>
        <v>44488EXPRESSPROVINCIAL</v>
      </c>
      <c r="C650" s="42">
        <v>44488</v>
      </c>
      <c r="D650" s="41" t="s">
        <v>31</v>
      </c>
      <c r="E650" s="41" t="s">
        <v>33</v>
      </c>
      <c r="F650" s="43">
        <f ca="1">+VLOOKUP(B650,'DISPONIBILIDAD DIARIA'!A$2:N$9959,10,0)</f>
        <v>-16044.484383000001</v>
      </c>
      <c r="G650" s="43"/>
      <c r="H650" s="31" t="s">
        <v>1153</v>
      </c>
      <c r="I650" s="31" t="s">
        <v>31</v>
      </c>
      <c r="J650" s="110" t="s">
        <v>1148</v>
      </c>
      <c r="K650" s="117">
        <v>1504.82</v>
      </c>
      <c r="L650" s="20">
        <f t="shared" si="136"/>
        <v>30.096399999999999</v>
      </c>
      <c r="M650" s="20">
        <f t="shared" si="137"/>
        <v>3.7620499999999999</v>
      </c>
      <c r="N650" s="20">
        <f t="shared" si="138"/>
        <v>7.5241000000000002E-2</v>
      </c>
      <c r="O650" s="21"/>
      <c r="P650" s="21"/>
      <c r="Q650" s="77">
        <f t="shared" si="139"/>
        <v>33.933690999999996</v>
      </c>
      <c r="R650" s="78" t="e">
        <f>+VLOOKUP(C650,'DISPONIBILIDAD DIARIA'!S$2:T$27,2,0)</f>
        <v>#N/A</v>
      </c>
      <c r="S650" s="79" t="e">
        <f t="shared" si="141"/>
        <v>#N/A</v>
      </c>
    </row>
    <row r="651" spans="1:19" ht="23.25" customHeight="1">
      <c r="A651" s="41">
        <v>649</v>
      </c>
      <c r="B651" s="41" t="str">
        <f t="shared" si="140"/>
        <v>44488EXPRESSPROVINCIAL</v>
      </c>
      <c r="C651" s="42">
        <v>44488</v>
      </c>
      <c r="D651" s="41" t="s">
        <v>31</v>
      </c>
      <c r="E651" s="41" t="s">
        <v>33</v>
      </c>
      <c r="F651" s="43">
        <f ca="1">+VLOOKUP(B651,'DISPONIBILIDAD DIARIA'!A$2:N$9959,10,0)</f>
        <v>-16044.484383000001</v>
      </c>
      <c r="G651" s="43"/>
      <c r="H651" s="31"/>
      <c r="I651" s="31" t="s">
        <v>31</v>
      </c>
      <c r="J651" s="108" t="s">
        <v>1149</v>
      </c>
      <c r="K651" s="117">
        <v>7.61</v>
      </c>
      <c r="L651" s="20">
        <f t="shared" si="136"/>
        <v>0.1522</v>
      </c>
      <c r="M651" s="20">
        <f t="shared" si="137"/>
        <v>1.9025E-2</v>
      </c>
      <c r="N651" s="20">
        <f t="shared" si="138"/>
        <v>3.8050000000000003E-4</v>
      </c>
      <c r="O651" s="21"/>
      <c r="P651" s="21"/>
      <c r="Q651" s="77">
        <f t="shared" si="139"/>
        <v>0.17160550000000002</v>
      </c>
      <c r="R651" s="78" t="e">
        <f>+VLOOKUP(C651,'DISPONIBILIDAD DIARIA'!S$2:T$27,2,0)</f>
        <v>#N/A</v>
      </c>
      <c r="S651" s="79" t="e">
        <f t="shared" si="141"/>
        <v>#N/A</v>
      </c>
    </row>
    <row r="652" spans="1:19" ht="23.25" customHeight="1">
      <c r="A652" s="41">
        <v>650</v>
      </c>
      <c r="B652" s="41" t="str">
        <f t="shared" si="140"/>
        <v>44488EXPRESSPROVINCIAL</v>
      </c>
      <c r="C652" s="42">
        <v>44488</v>
      </c>
      <c r="D652" s="41" t="s">
        <v>31</v>
      </c>
      <c r="E652" s="41" t="s">
        <v>33</v>
      </c>
      <c r="F652" s="43">
        <f ca="1">+VLOOKUP(B652,'DISPONIBILIDAD DIARIA'!A$2:N$9959,10,0)</f>
        <v>-16044.484383000001</v>
      </c>
      <c r="G652" s="43"/>
      <c r="H652" s="31" t="s">
        <v>1083</v>
      </c>
      <c r="I652" s="31" t="s">
        <v>151</v>
      </c>
      <c r="J652" s="110" t="s">
        <v>1150</v>
      </c>
      <c r="K652" s="117">
        <v>449.55</v>
      </c>
      <c r="L652" s="20">
        <f t="shared" si="136"/>
        <v>8.9909999999999997</v>
      </c>
      <c r="M652" s="20">
        <f t="shared" si="137"/>
        <v>1.123875</v>
      </c>
      <c r="N652" s="20">
        <f t="shared" si="138"/>
        <v>2.2477500000000001E-2</v>
      </c>
      <c r="O652" s="21"/>
      <c r="P652" s="21"/>
      <c r="Q652" s="77">
        <f t="shared" si="139"/>
        <v>10.1373525</v>
      </c>
      <c r="R652" s="78" t="e">
        <f>+VLOOKUP(C652,'DISPONIBILIDAD DIARIA'!S$2:T$27,2,0)</f>
        <v>#N/A</v>
      </c>
      <c r="S652" s="79" t="e">
        <f t="shared" si="141"/>
        <v>#N/A</v>
      </c>
    </row>
    <row r="653" spans="1:19" ht="23.25" customHeight="1">
      <c r="A653" s="41">
        <v>651</v>
      </c>
      <c r="B653" s="41" t="str">
        <f t="shared" si="140"/>
        <v>44488EXPRESSPROVINCIAL</v>
      </c>
      <c r="C653" s="42">
        <v>44488</v>
      </c>
      <c r="D653" s="41" t="s">
        <v>31</v>
      </c>
      <c r="E653" s="41" t="s">
        <v>33</v>
      </c>
      <c r="F653" s="43">
        <f ca="1">+VLOOKUP(B653,'DISPONIBILIDAD DIARIA'!A$2:N$9959,10,0)</f>
        <v>-16044.484383000001</v>
      </c>
      <c r="G653" s="43"/>
      <c r="H653" s="31" t="s">
        <v>1154</v>
      </c>
      <c r="I653" s="31" t="s">
        <v>30</v>
      </c>
      <c r="J653" s="110" t="s">
        <v>1150</v>
      </c>
      <c r="K653" s="117">
        <v>264.45</v>
      </c>
      <c r="L653" s="20">
        <f t="shared" si="136"/>
        <v>5.2889999999999997</v>
      </c>
      <c r="M653" s="20">
        <f t="shared" si="137"/>
        <v>0.66112499999999996</v>
      </c>
      <c r="N653" s="20">
        <f t="shared" si="138"/>
        <v>1.32225E-2</v>
      </c>
      <c r="O653" s="21"/>
      <c r="P653" s="21"/>
      <c r="Q653" s="77">
        <f t="shared" si="139"/>
        <v>5.9633475000000002</v>
      </c>
      <c r="R653" s="78" t="e">
        <f>+VLOOKUP(C653,'DISPONIBILIDAD DIARIA'!S$2:T$27,2,0)</f>
        <v>#N/A</v>
      </c>
      <c r="S653" s="79" t="e">
        <f t="shared" si="141"/>
        <v>#N/A</v>
      </c>
    </row>
    <row r="654" spans="1:19" ht="23.25" customHeight="1">
      <c r="A654" s="41">
        <v>652</v>
      </c>
      <c r="B654" s="41" t="str">
        <f t="shared" si="140"/>
        <v>44488SAN ANTONIOPROVINCIAL</v>
      </c>
      <c r="C654" s="42">
        <v>44488</v>
      </c>
      <c r="D654" s="41" t="s">
        <v>42</v>
      </c>
      <c r="E654" s="41" t="s">
        <v>33</v>
      </c>
      <c r="F654" s="43">
        <f ca="1">+VLOOKUP(B654,'DISPONIBILIDAD DIARIA'!A$2:N$9959,10,0)</f>
        <v>-3188.0041349999997</v>
      </c>
      <c r="G654" s="43"/>
      <c r="H654" s="31" t="s">
        <v>1155</v>
      </c>
      <c r="I654" s="31" t="s">
        <v>42</v>
      </c>
      <c r="J654" s="111" t="s">
        <v>1148</v>
      </c>
      <c r="K654" s="117">
        <v>66.77</v>
      </c>
      <c r="L654" s="20">
        <f t="shared" si="136"/>
        <v>1.3353999999999999</v>
      </c>
      <c r="M654" s="20">
        <f t="shared" si="137"/>
        <v>0.16692499999999999</v>
      </c>
      <c r="N654" s="20">
        <f t="shared" si="138"/>
        <v>3.3384999999999999E-3</v>
      </c>
      <c r="O654" s="21"/>
      <c r="P654" s="21"/>
      <c r="Q654" s="77">
        <f t="shared" si="139"/>
        <v>1.5056634999999998</v>
      </c>
      <c r="R654" s="78" t="e">
        <f>+VLOOKUP(C654,'DISPONIBILIDAD DIARIA'!S$2:T$27,2,0)</f>
        <v>#N/A</v>
      </c>
      <c r="S654" s="79" t="e">
        <f t="shared" si="141"/>
        <v>#N/A</v>
      </c>
    </row>
    <row r="655" spans="1:19" ht="23.25" customHeight="1">
      <c r="A655" s="41">
        <v>653</v>
      </c>
      <c r="B655" s="41" t="str">
        <f t="shared" si="140"/>
        <v>44488SAN ANTONIOPROVINCIAL</v>
      </c>
      <c r="C655" s="42">
        <v>44488</v>
      </c>
      <c r="D655" s="41" t="s">
        <v>42</v>
      </c>
      <c r="E655" s="41" t="s">
        <v>33</v>
      </c>
      <c r="F655" s="43">
        <f ca="1">+VLOOKUP(B655,'DISPONIBILIDAD DIARIA'!A$2:N$9959,10,0)</f>
        <v>-3188.0041349999997</v>
      </c>
      <c r="G655" s="43"/>
      <c r="H655" s="31" t="s">
        <v>1156</v>
      </c>
      <c r="I655" s="31" t="s">
        <v>42</v>
      </c>
      <c r="J655" s="115" t="s">
        <v>427</v>
      </c>
      <c r="K655" s="117">
        <v>181.15</v>
      </c>
      <c r="L655" s="20">
        <f t="shared" si="136"/>
        <v>3.6230000000000002</v>
      </c>
      <c r="M655" s="20">
        <f t="shared" si="137"/>
        <v>0.45287500000000003</v>
      </c>
      <c r="N655" s="20">
        <f t="shared" si="138"/>
        <v>9.0575000000000013E-3</v>
      </c>
      <c r="O655" s="21"/>
      <c r="P655" s="21"/>
      <c r="Q655" s="77">
        <f t="shared" si="139"/>
        <v>4.0849324999999999</v>
      </c>
      <c r="R655" s="78" t="e">
        <f>+VLOOKUP(C655,'DISPONIBILIDAD DIARIA'!S$2:T$27,2,0)</f>
        <v>#N/A</v>
      </c>
      <c r="S655" s="79" t="e">
        <f t="shared" si="141"/>
        <v>#N/A</v>
      </c>
    </row>
    <row r="656" spans="1:19" ht="23.25" customHeight="1">
      <c r="A656" s="41">
        <v>654</v>
      </c>
      <c r="B656" s="41" t="str">
        <f t="shared" si="140"/>
        <v>44488SAN ANTONIOPROVINCIAL</v>
      </c>
      <c r="C656" s="42">
        <v>44488</v>
      </c>
      <c r="D656" s="41" t="s">
        <v>42</v>
      </c>
      <c r="E656" s="41" t="s">
        <v>33</v>
      </c>
      <c r="F656" s="43">
        <f ca="1">+VLOOKUP(B656,'DISPONIBILIDAD DIARIA'!A$2:N$9959,10,0)</f>
        <v>-3188.0041349999997</v>
      </c>
      <c r="G656" s="43"/>
      <c r="H656" s="31" t="s">
        <v>1157</v>
      </c>
      <c r="I656" s="31" t="s">
        <v>42</v>
      </c>
      <c r="J656" s="108" t="s">
        <v>605</v>
      </c>
      <c r="K656" s="117">
        <v>1674.21</v>
      </c>
      <c r="L656" s="20">
        <f t="shared" si="136"/>
        <v>33.484200000000001</v>
      </c>
      <c r="M656" s="20">
        <f t="shared" si="137"/>
        <v>4.1855250000000002</v>
      </c>
      <c r="N656" s="20">
        <f t="shared" si="138"/>
        <v>8.3710500000000007E-2</v>
      </c>
      <c r="O656" s="21"/>
      <c r="P656" s="21"/>
      <c r="Q656" s="77">
        <f t="shared" si="139"/>
        <v>37.753435500000002</v>
      </c>
      <c r="R656" s="78" t="e">
        <f>+VLOOKUP(C656,'DISPONIBILIDAD DIARIA'!S$2:T$27,2,0)</f>
        <v>#N/A</v>
      </c>
      <c r="S656" s="79" t="e">
        <f t="shared" si="141"/>
        <v>#N/A</v>
      </c>
    </row>
    <row r="657" spans="1:19" ht="23.25" customHeight="1">
      <c r="A657" s="41">
        <v>655</v>
      </c>
      <c r="B657" s="41" t="str">
        <f t="shared" si="140"/>
        <v>44488SAN ANTONIOPROVINCIAL</v>
      </c>
      <c r="C657" s="42">
        <v>44488</v>
      </c>
      <c r="D657" s="41" t="s">
        <v>42</v>
      </c>
      <c r="E657" s="41" t="s">
        <v>33</v>
      </c>
      <c r="F657" s="43">
        <f ca="1">+VLOOKUP(B657,'DISPONIBILIDAD DIARIA'!A$2:N$9959,10,0)</f>
        <v>-3188.0041349999997</v>
      </c>
      <c r="G657" s="43"/>
      <c r="H657" s="31" t="s">
        <v>1158</v>
      </c>
      <c r="I657" s="31" t="s">
        <v>42</v>
      </c>
      <c r="J657" s="110" t="s">
        <v>606</v>
      </c>
      <c r="K657" s="117">
        <v>241.95</v>
      </c>
      <c r="L657" s="20">
        <f t="shared" si="136"/>
        <v>4.8389999999999995</v>
      </c>
      <c r="M657" s="20">
        <f t="shared" si="137"/>
        <v>0.60487499999999994</v>
      </c>
      <c r="N657" s="20">
        <f t="shared" si="138"/>
        <v>1.2097499999999999E-2</v>
      </c>
      <c r="O657" s="21"/>
      <c r="P657" s="21"/>
      <c r="Q657" s="77">
        <f t="shared" si="139"/>
        <v>5.4559724999999997</v>
      </c>
      <c r="R657" s="78" t="e">
        <f>+VLOOKUP(C657,'DISPONIBILIDAD DIARIA'!S$2:T$27,2,0)</f>
        <v>#N/A</v>
      </c>
      <c r="S657" s="79" t="e">
        <f t="shared" si="141"/>
        <v>#N/A</v>
      </c>
    </row>
    <row r="658" spans="1:19" ht="23.25" customHeight="1">
      <c r="A658" s="41">
        <v>656</v>
      </c>
      <c r="B658" s="41" t="str">
        <f t="shared" si="140"/>
        <v>44488SAN ANTONIOPROVINCIAL</v>
      </c>
      <c r="C658" s="42">
        <v>44488</v>
      </c>
      <c r="D658" s="41" t="s">
        <v>42</v>
      </c>
      <c r="E658" s="41" t="s">
        <v>33</v>
      </c>
      <c r="F658" s="43">
        <f ca="1">+VLOOKUP(B658,'DISPONIBILIDAD DIARIA'!A$2:N$9959,10,0)</f>
        <v>-3188.0041349999997</v>
      </c>
      <c r="G658" s="43"/>
      <c r="H658" s="31" t="s">
        <v>1160</v>
      </c>
      <c r="I658" s="31" t="s">
        <v>42</v>
      </c>
      <c r="J658" s="110" t="s">
        <v>605</v>
      </c>
      <c r="K658" s="117">
        <v>85.15</v>
      </c>
      <c r="L658" s="20">
        <f t="shared" si="136"/>
        <v>1.7030000000000001</v>
      </c>
      <c r="M658" s="20">
        <f t="shared" si="137"/>
        <v>0.21287500000000001</v>
      </c>
      <c r="N658" s="20">
        <f t="shared" si="138"/>
        <v>4.2575E-3</v>
      </c>
      <c r="O658" s="21"/>
      <c r="P658" s="21"/>
      <c r="Q658" s="77">
        <f t="shared" si="139"/>
        <v>1.9201325</v>
      </c>
      <c r="R658" s="78" t="e">
        <f>+VLOOKUP(C658,'DISPONIBILIDAD DIARIA'!S$2:T$27,2,0)</f>
        <v>#N/A</v>
      </c>
      <c r="S658" s="79" t="e">
        <f t="shared" si="141"/>
        <v>#N/A</v>
      </c>
    </row>
    <row r="659" spans="1:19" ht="23.25" customHeight="1">
      <c r="A659" s="41">
        <v>657</v>
      </c>
      <c r="B659" s="41" t="str">
        <f t="shared" si="140"/>
        <v>44488SAN ANTONIOPROVINCIAL</v>
      </c>
      <c r="C659" s="42">
        <v>44488</v>
      </c>
      <c r="D659" s="41" t="s">
        <v>42</v>
      </c>
      <c r="E659" s="41" t="s">
        <v>33</v>
      </c>
      <c r="F659" s="43">
        <f ca="1">+VLOOKUP(B659,'DISPONIBILIDAD DIARIA'!A$2:N$9959,10,0)</f>
        <v>-3188.0041349999997</v>
      </c>
      <c r="G659" s="43"/>
      <c r="H659" s="31" t="s">
        <v>1161</v>
      </c>
      <c r="I659" s="31" t="s">
        <v>42</v>
      </c>
      <c r="J659" s="110" t="s">
        <v>606</v>
      </c>
      <c r="K659" s="117">
        <v>868.47</v>
      </c>
      <c r="L659" s="20">
        <f t="shared" si="136"/>
        <v>17.369400000000002</v>
      </c>
      <c r="M659" s="20">
        <f t="shared" si="137"/>
        <v>2.1711750000000003</v>
      </c>
      <c r="N659" s="20">
        <f t="shared" si="138"/>
        <v>4.3423500000000004E-2</v>
      </c>
      <c r="O659" s="21"/>
      <c r="P659" s="21"/>
      <c r="Q659" s="77">
        <f t="shared" si="139"/>
        <v>19.583998500000003</v>
      </c>
      <c r="R659" s="78" t="e">
        <f>+VLOOKUP(C659,'DISPONIBILIDAD DIARIA'!S$2:T$27,2,0)</f>
        <v>#N/A</v>
      </c>
      <c r="S659" s="79" t="e">
        <f t="shared" si="141"/>
        <v>#N/A</v>
      </c>
    </row>
    <row r="660" spans="1:19" ht="23.25" customHeight="1">
      <c r="A660" s="41">
        <v>658</v>
      </c>
      <c r="B660" s="41" t="str">
        <f t="shared" si="140"/>
        <v>44488MODELOBANCRECER</v>
      </c>
      <c r="C660" s="42">
        <v>44488</v>
      </c>
      <c r="D660" s="41" t="s">
        <v>151</v>
      </c>
      <c r="E660" s="41" t="s">
        <v>383</v>
      </c>
      <c r="F660" s="43">
        <f ca="1">+VLOOKUP(B660,'DISPONIBILIDAD DIARIA'!A$2:N$9959,10,0)</f>
        <v>-1326</v>
      </c>
      <c r="G660" s="75"/>
      <c r="H660" s="31" t="s">
        <v>1162</v>
      </c>
      <c r="I660" s="31" t="s">
        <v>151</v>
      </c>
      <c r="J660" s="111" t="s">
        <v>416</v>
      </c>
      <c r="K660" s="117">
        <v>1300</v>
      </c>
      <c r="L660" s="20">
        <f t="shared" si="136"/>
        <v>26</v>
      </c>
      <c r="M660" s="20">
        <f t="shared" si="137"/>
        <v>0</v>
      </c>
      <c r="N660" s="20">
        <f t="shared" si="138"/>
        <v>0</v>
      </c>
      <c r="O660" s="21"/>
      <c r="P660" s="21"/>
      <c r="Q660" s="77">
        <f t="shared" si="139"/>
        <v>26</v>
      </c>
      <c r="R660" s="78" t="e">
        <f>+VLOOKUP(C660,'DISPONIBILIDAD DIARIA'!S$2:T$27,2,0)</f>
        <v>#N/A</v>
      </c>
      <c r="S660" s="79" t="e">
        <f t="shared" si="141"/>
        <v>#N/A</v>
      </c>
    </row>
    <row r="661" spans="1:19" ht="23.25" customHeight="1">
      <c r="A661" s="41">
        <v>659</v>
      </c>
      <c r="B661" s="41" t="str">
        <f t="shared" si="140"/>
        <v>44488EVORABANCRECER</v>
      </c>
      <c r="C661" s="42">
        <v>44488</v>
      </c>
      <c r="D661" s="41" t="s">
        <v>463</v>
      </c>
      <c r="E661" s="41" t="s">
        <v>383</v>
      </c>
      <c r="F661" s="43">
        <f ca="1">+VLOOKUP(B661,'DISPONIBILIDAD DIARIA'!A$2:N$9959,10,0)</f>
        <v>-624.35220000000004</v>
      </c>
      <c r="G661" s="43"/>
      <c r="H661" s="31"/>
      <c r="I661" s="31" t="s">
        <v>463</v>
      </c>
      <c r="J661" s="125" t="s">
        <v>1163</v>
      </c>
      <c r="K661" s="117">
        <v>216.37</v>
      </c>
      <c r="L661" s="20">
        <f t="shared" si="136"/>
        <v>4.3273999999999999</v>
      </c>
      <c r="M661" s="20">
        <f t="shared" si="137"/>
        <v>0</v>
      </c>
      <c r="N661" s="20">
        <f t="shared" si="138"/>
        <v>0</v>
      </c>
      <c r="O661" s="21"/>
      <c r="P661" s="21"/>
      <c r="Q661" s="77">
        <f t="shared" si="139"/>
        <v>4.3273999999999999</v>
      </c>
      <c r="R661" s="78" t="e">
        <f>+VLOOKUP(C661,'DISPONIBILIDAD DIARIA'!S$2:T$27,2,0)</f>
        <v>#N/A</v>
      </c>
      <c r="S661" s="79" t="e">
        <f t="shared" si="141"/>
        <v>#N/A</v>
      </c>
    </row>
    <row r="662" spans="1:19" ht="23.25" customHeight="1">
      <c r="A662" s="41">
        <v>660</v>
      </c>
      <c r="B662" s="41" t="str">
        <f t="shared" si="140"/>
        <v>44488EVORABANCRECER</v>
      </c>
      <c r="C662" s="42">
        <v>44488</v>
      </c>
      <c r="D662" s="41" t="s">
        <v>463</v>
      </c>
      <c r="E662" s="41" t="s">
        <v>383</v>
      </c>
      <c r="F662" s="43">
        <f ca="1">+VLOOKUP(B662,'DISPONIBILIDAD DIARIA'!A$2:N$9959,10,0)</f>
        <v>-624.35220000000004</v>
      </c>
      <c r="G662" s="43"/>
      <c r="H662" s="31"/>
      <c r="I662" s="31" t="s">
        <v>463</v>
      </c>
      <c r="J662" s="111" t="s">
        <v>125</v>
      </c>
      <c r="K662" s="117">
        <v>395.74</v>
      </c>
      <c r="L662" s="20">
        <f t="shared" si="136"/>
        <v>7.9148000000000005</v>
      </c>
      <c r="M662" s="20">
        <f t="shared" si="137"/>
        <v>0</v>
      </c>
      <c r="N662" s="20">
        <f t="shared" si="138"/>
        <v>0</v>
      </c>
      <c r="O662" s="21"/>
      <c r="P662" s="21"/>
      <c r="Q662" s="77">
        <f t="shared" si="139"/>
        <v>7.9148000000000005</v>
      </c>
      <c r="R662" s="78" t="e">
        <f>+VLOOKUP(C662,'DISPONIBILIDAD DIARIA'!S$2:T$27,2,0)</f>
        <v>#N/A</v>
      </c>
      <c r="S662" s="79" t="e">
        <f t="shared" si="141"/>
        <v>#N/A</v>
      </c>
    </row>
    <row r="663" spans="1:19" ht="23.25" customHeight="1">
      <c r="A663" s="41">
        <v>661</v>
      </c>
      <c r="B663" s="41" t="str">
        <f t="shared" si="140"/>
        <v>44488EXPRESSBANCRECER</v>
      </c>
      <c r="C663" s="42">
        <v>44488</v>
      </c>
      <c r="D663" s="41" t="s">
        <v>31</v>
      </c>
      <c r="E663" s="41" t="s">
        <v>383</v>
      </c>
      <c r="F663" s="43">
        <f ca="1">+VLOOKUP(B663,'DISPONIBILIDAD DIARIA'!A$2:N$9959,10,0)</f>
        <v>-11280.404399999999</v>
      </c>
      <c r="G663" s="43"/>
      <c r="H663" s="31" t="s">
        <v>850</v>
      </c>
      <c r="I663" s="31" t="s">
        <v>31</v>
      </c>
      <c r="J663" s="125" t="s">
        <v>527</v>
      </c>
      <c r="K663" s="117">
        <v>2086.1999999999998</v>
      </c>
      <c r="L663" s="20">
        <f t="shared" si="136"/>
        <v>41.723999999999997</v>
      </c>
      <c r="M663" s="20">
        <f t="shared" si="137"/>
        <v>0</v>
      </c>
      <c r="N663" s="20">
        <f t="shared" si="138"/>
        <v>0</v>
      </c>
      <c r="O663" s="21"/>
      <c r="P663" s="21"/>
      <c r="Q663" s="77">
        <f t="shared" si="139"/>
        <v>41.723999999999997</v>
      </c>
      <c r="R663" s="78" t="e">
        <f>+VLOOKUP(C663,'DISPONIBILIDAD DIARIA'!S$2:T$27,2,0)</f>
        <v>#N/A</v>
      </c>
      <c r="S663" s="79" t="e">
        <f t="shared" si="141"/>
        <v>#N/A</v>
      </c>
    </row>
    <row r="664" spans="1:19" ht="23.25" customHeight="1">
      <c r="A664" s="41">
        <v>662</v>
      </c>
      <c r="B664" s="41" t="str">
        <f t="shared" si="140"/>
        <v>44488EXPRESSBANCRECER</v>
      </c>
      <c r="C664" s="42">
        <v>44488</v>
      </c>
      <c r="D664" s="41" t="s">
        <v>31</v>
      </c>
      <c r="E664" s="41" t="s">
        <v>383</v>
      </c>
      <c r="F664" s="43">
        <f ca="1">+VLOOKUP(B664,'DISPONIBILIDAD DIARIA'!A$2:N$9959,10,0)</f>
        <v>-11280.404399999999</v>
      </c>
      <c r="G664" s="43"/>
      <c r="H664" s="31" t="s">
        <v>1164</v>
      </c>
      <c r="I664" s="31" t="s">
        <v>31</v>
      </c>
      <c r="J664" s="111" t="s">
        <v>598</v>
      </c>
      <c r="K664" s="117">
        <v>77.87</v>
      </c>
      <c r="L664" s="20">
        <f t="shared" si="136"/>
        <v>1.5574000000000001</v>
      </c>
      <c r="M664" s="20">
        <f t="shared" si="137"/>
        <v>0</v>
      </c>
      <c r="N664" s="20">
        <f t="shared" si="138"/>
        <v>0</v>
      </c>
      <c r="O664" s="21"/>
      <c r="P664" s="21"/>
      <c r="Q664" s="77">
        <f t="shared" si="139"/>
        <v>1.5574000000000001</v>
      </c>
      <c r="R664" s="78" t="e">
        <f>+VLOOKUP(C664,'DISPONIBILIDAD DIARIA'!S$2:T$27,2,0)</f>
        <v>#N/A</v>
      </c>
      <c r="S664" s="79" t="e">
        <f t="shared" si="141"/>
        <v>#N/A</v>
      </c>
    </row>
    <row r="665" spans="1:19" ht="23.25" customHeight="1">
      <c r="A665" s="41">
        <v>663</v>
      </c>
      <c r="B665" s="41" t="str">
        <f t="shared" si="140"/>
        <v>44488EXPRESSBANCRECER</v>
      </c>
      <c r="C665" s="42">
        <v>44488</v>
      </c>
      <c r="D665" s="41" t="s">
        <v>31</v>
      </c>
      <c r="E665" s="41" t="s">
        <v>383</v>
      </c>
      <c r="F665" s="43">
        <f ca="1">+VLOOKUP(B665,'DISPONIBILIDAD DIARIA'!A$2:N$9959,10,0)</f>
        <v>-11280.404399999999</v>
      </c>
      <c r="G665" s="43"/>
      <c r="H665" s="31" t="s">
        <v>1165</v>
      </c>
      <c r="I665" s="31" t="s">
        <v>31</v>
      </c>
      <c r="J665" s="111" t="s">
        <v>554</v>
      </c>
      <c r="K665" s="117">
        <v>220.4</v>
      </c>
      <c r="L665" s="20">
        <f t="shared" si="136"/>
        <v>4.4080000000000004</v>
      </c>
      <c r="M665" s="20">
        <f t="shared" si="137"/>
        <v>0</v>
      </c>
      <c r="N665" s="20">
        <f t="shared" si="138"/>
        <v>0</v>
      </c>
      <c r="O665" s="21"/>
      <c r="P665" s="21"/>
      <c r="Q665" s="77">
        <f t="shared" si="139"/>
        <v>4.4080000000000004</v>
      </c>
      <c r="R665" s="78" t="e">
        <f>+VLOOKUP(C665,'DISPONIBILIDAD DIARIA'!S$2:T$27,2,0)</f>
        <v>#N/A</v>
      </c>
      <c r="S665" s="79" t="e">
        <f t="shared" si="141"/>
        <v>#N/A</v>
      </c>
    </row>
    <row r="666" spans="1:19" ht="23.25" customHeight="1">
      <c r="A666" s="41">
        <v>664</v>
      </c>
      <c r="B666" s="41" t="str">
        <f t="shared" si="140"/>
        <v>44488EXPRESSBANCRECER</v>
      </c>
      <c r="C666" s="42">
        <v>44488</v>
      </c>
      <c r="D666" s="41" t="s">
        <v>31</v>
      </c>
      <c r="E666" s="41" t="s">
        <v>383</v>
      </c>
      <c r="F666" s="43">
        <f ca="1">+VLOOKUP(B666,'DISPONIBILIDAD DIARIA'!A$2:N$9959,10,0)</f>
        <v>-11280.404399999999</v>
      </c>
      <c r="G666" s="43"/>
      <c r="H666" s="31" t="s">
        <v>1166</v>
      </c>
      <c r="I666" s="31" t="s">
        <v>31</v>
      </c>
      <c r="J666" s="110" t="s">
        <v>524</v>
      </c>
      <c r="K666" s="117">
        <v>40.1</v>
      </c>
      <c r="L666" s="20">
        <f t="shared" si="136"/>
        <v>0.80200000000000005</v>
      </c>
      <c r="M666" s="20">
        <f t="shared" si="137"/>
        <v>0</v>
      </c>
      <c r="N666" s="20">
        <f t="shared" si="138"/>
        <v>0</v>
      </c>
      <c r="O666" s="21"/>
      <c r="P666" s="21"/>
      <c r="Q666" s="77">
        <f t="shared" si="139"/>
        <v>0.80200000000000005</v>
      </c>
      <c r="R666" s="78" t="e">
        <f>+VLOOKUP(C666,'DISPONIBILIDAD DIARIA'!S$2:T$27,2,0)</f>
        <v>#N/A</v>
      </c>
      <c r="S666" s="79" t="e">
        <f t="shared" si="141"/>
        <v>#N/A</v>
      </c>
    </row>
    <row r="667" spans="1:19" ht="23.25" customHeight="1">
      <c r="A667" s="41">
        <v>665</v>
      </c>
      <c r="B667" s="41" t="str">
        <f t="shared" si="140"/>
        <v>44488EXPRESSBANCRECER</v>
      </c>
      <c r="C667" s="42">
        <v>44488</v>
      </c>
      <c r="D667" s="41" t="s">
        <v>31</v>
      </c>
      <c r="E667" s="41" t="s">
        <v>383</v>
      </c>
      <c r="F667" s="43">
        <f ca="1">+VLOOKUP(B667,'DISPONIBILIDAD DIARIA'!A$2:N$9959,10,0)</f>
        <v>-11280.404399999999</v>
      </c>
      <c r="G667" s="43"/>
      <c r="H667" s="30" t="s">
        <v>1167</v>
      </c>
      <c r="I667" s="31" t="s">
        <v>31</v>
      </c>
      <c r="J667" s="110" t="s">
        <v>25</v>
      </c>
      <c r="K667" s="117">
        <v>3302.12</v>
      </c>
      <c r="L667" s="20">
        <f t="shared" si="136"/>
        <v>66.042400000000001</v>
      </c>
      <c r="M667" s="20">
        <f t="shared" si="137"/>
        <v>0</v>
      </c>
      <c r="N667" s="20">
        <f t="shared" si="138"/>
        <v>0</v>
      </c>
      <c r="O667" s="21"/>
      <c r="P667" s="21"/>
      <c r="Q667" s="77">
        <f t="shared" si="139"/>
        <v>66.042400000000001</v>
      </c>
      <c r="R667" s="78" t="e">
        <f>+VLOOKUP(C667,'DISPONIBILIDAD DIARIA'!S$2:T$27,2,0)</f>
        <v>#N/A</v>
      </c>
      <c r="S667" s="79" t="e">
        <f t="shared" si="141"/>
        <v>#N/A</v>
      </c>
    </row>
    <row r="668" spans="1:19" ht="23.25" customHeight="1">
      <c r="A668" s="41">
        <v>666</v>
      </c>
      <c r="B668" s="41" t="str">
        <f t="shared" si="140"/>
        <v>44488EXPRESSBANCRECER</v>
      </c>
      <c r="C668" s="42">
        <v>44488</v>
      </c>
      <c r="D668" s="41" t="s">
        <v>31</v>
      </c>
      <c r="E668" s="41" t="s">
        <v>383</v>
      </c>
      <c r="F668" s="43">
        <f ca="1">+VLOOKUP(B668,'DISPONIBILIDAD DIARIA'!A$2:N$9959,10,0)</f>
        <v>-11280.404399999999</v>
      </c>
      <c r="G668" s="43"/>
      <c r="H668" s="31" t="s">
        <v>1168</v>
      </c>
      <c r="I668" s="31" t="s">
        <v>31</v>
      </c>
      <c r="J668" s="110" t="s">
        <v>606</v>
      </c>
      <c r="K668" s="117">
        <v>780.17</v>
      </c>
      <c r="L668" s="20">
        <f t="shared" si="136"/>
        <v>15.603399999999999</v>
      </c>
      <c r="M668" s="20">
        <f t="shared" si="137"/>
        <v>0</v>
      </c>
      <c r="N668" s="20">
        <f t="shared" si="138"/>
        <v>0</v>
      </c>
      <c r="O668" s="21"/>
      <c r="P668" s="21"/>
      <c r="Q668" s="77">
        <f t="shared" si="139"/>
        <v>15.603399999999999</v>
      </c>
      <c r="R668" s="78" t="e">
        <f>+VLOOKUP(C668,'DISPONIBILIDAD DIARIA'!S$2:T$27,2,0)</f>
        <v>#N/A</v>
      </c>
      <c r="S668" s="79" t="e">
        <f t="shared" si="141"/>
        <v>#N/A</v>
      </c>
    </row>
    <row r="669" spans="1:19" ht="23.25" customHeight="1">
      <c r="A669" s="41">
        <v>667</v>
      </c>
      <c r="B669" s="41" t="str">
        <f t="shared" si="140"/>
        <v>44488EXPRESSBANCRECER</v>
      </c>
      <c r="C669" s="42">
        <v>44488</v>
      </c>
      <c r="D669" s="41" t="s">
        <v>31</v>
      </c>
      <c r="E669" s="41" t="s">
        <v>383</v>
      </c>
      <c r="F669" s="43">
        <f ca="1">+VLOOKUP(B669,'DISPONIBILIDAD DIARIA'!A$2:N$9959,10,0)</f>
        <v>-11280.404399999999</v>
      </c>
      <c r="G669" s="43"/>
      <c r="H669" s="31" t="s">
        <v>1169</v>
      </c>
      <c r="I669" s="31" t="s">
        <v>31</v>
      </c>
      <c r="J669" s="110" t="s">
        <v>524</v>
      </c>
      <c r="K669" s="117">
        <v>146</v>
      </c>
      <c r="L669" s="20">
        <f t="shared" si="136"/>
        <v>2.92</v>
      </c>
      <c r="M669" s="20">
        <f t="shared" si="137"/>
        <v>0</v>
      </c>
      <c r="N669" s="20">
        <f t="shared" si="138"/>
        <v>0</v>
      </c>
      <c r="O669" s="21"/>
      <c r="P669" s="21"/>
      <c r="Q669" s="77">
        <f t="shared" si="139"/>
        <v>2.92</v>
      </c>
      <c r="R669" s="78" t="e">
        <f>+VLOOKUP(C669,'DISPONIBILIDAD DIARIA'!S$2:T$27,2,0)</f>
        <v>#N/A</v>
      </c>
      <c r="S669" s="79" t="e">
        <f t="shared" si="141"/>
        <v>#N/A</v>
      </c>
    </row>
    <row r="670" spans="1:19" ht="23.25" customHeight="1">
      <c r="A670" s="41">
        <v>668</v>
      </c>
      <c r="B670" s="41" t="str">
        <f t="shared" si="140"/>
        <v>44488EXPRESSBANCRECER</v>
      </c>
      <c r="C670" s="42">
        <v>44488</v>
      </c>
      <c r="D670" s="41" t="s">
        <v>31</v>
      </c>
      <c r="E670" s="41" t="s">
        <v>383</v>
      </c>
      <c r="F670" s="43">
        <f ca="1">+VLOOKUP(B670,'DISPONIBILIDAD DIARIA'!A$2:N$9959,10,0)</f>
        <v>-11280.404399999999</v>
      </c>
      <c r="G670" s="43"/>
      <c r="H670" s="31" t="s">
        <v>1170</v>
      </c>
      <c r="I670" s="31" t="s">
        <v>31</v>
      </c>
      <c r="J670" s="110" t="s">
        <v>524</v>
      </c>
      <c r="K670" s="117">
        <v>91.4</v>
      </c>
      <c r="L670" s="20">
        <f t="shared" si="136"/>
        <v>1.8280000000000001</v>
      </c>
      <c r="M670" s="20">
        <f t="shared" si="137"/>
        <v>0</v>
      </c>
      <c r="N670" s="20">
        <f t="shared" si="138"/>
        <v>0</v>
      </c>
      <c r="O670" s="21"/>
      <c r="P670" s="21"/>
      <c r="Q670" s="77">
        <f t="shared" si="139"/>
        <v>1.8280000000000001</v>
      </c>
      <c r="R670" s="78" t="e">
        <f>+VLOOKUP(C670,'DISPONIBILIDAD DIARIA'!S$2:T$27,2,0)</f>
        <v>#N/A</v>
      </c>
      <c r="S670" s="79" t="e">
        <f t="shared" si="141"/>
        <v>#N/A</v>
      </c>
    </row>
    <row r="671" spans="1:19" ht="23.25" customHeight="1">
      <c r="A671" s="41">
        <v>669</v>
      </c>
      <c r="B671" s="41" t="str">
        <f t="shared" si="140"/>
        <v>44488EXPRESSBANCRECER</v>
      </c>
      <c r="C671" s="42">
        <v>44488</v>
      </c>
      <c r="D671" s="41" t="s">
        <v>31</v>
      </c>
      <c r="E671" s="41" t="s">
        <v>383</v>
      </c>
      <c r="F671" s="43">
        <f ca="1">+VLOOKUP(B671,'DISPONIBILIDAD DIARIA'!A$2:N$9959,10,0)</f>
        <v>-11280.404399999999</v>
      </c>
      <c r="G671" s="43"/>
      <c r="H671" s="31"/>
      <c r="I671" s="31" t="s">
        <v>31</v>
      </c>
      <c r="J671" s="111" t="s">
        <v>125</v>
      </c>
      <c r="K671" s="117">
        <v>1079.18</v>
      </c>
      <c r="L671" s="20">
        <f t="shared" si="136"/>
        <v>21.583600000000001</v>
      </c>
      <c r="M671" s="20">
        <f t="shared" si="137"/>
        <v>0</v>
      </c>
      <c r="N671" s="20">
        <f t="shared" si="138"/>
        <v>0</v>
      </c>
      <c r="O671" s="21"/>
      <c r="P671" s="21"/>
      <c r="Q671" s="77">
        <f t="shared" si="139"/>
        <v>21.583600000000001</v>
      </c>
      <c r="R671" s="78" t="e">
        <f>+VLOOKUP(C671,'DISPONIBILIDAD DIARIA'!S$2:T$27,2,0)</f>
        <v>#N/A</v>
      </c>
      <c r="S671" s="79" t="e">
        <f t="shared" si="141"/>
        <v>#N/A</v>
      </c>
    </row>
    <row r="672" spans="1:19" ht="23.25" customHeight="1">
      <c r="A672" s="41">
        <v>670</v>
      </c>
      <c r="B672" s="41" t="str">
        <f t="shared" ref="B672" si="142">CONCATENATE(C672,D672,E672)</f>
        <v>44488EXPRESSBANCRECER</v>
      </c>
      <c r="C672" s="42">
        <v>44488</v>
      </c>
      <c r="D672" s="41" t="s">
        <v>31</v>
      </c>
      <c r="E672" s="41" t="s">
        <v>383</v>
      </c>
      <c r="F672" s="43">
        <f ca="1">+VLOOKUP(B672,'DISPONIBILIDAD DIARIA'!A$2:N$9959,10,0)</f>
        <v>-11280.404399999999</v>
      </c>
      <c r="G672" s="43"/>
      <c r="H672" s="31"/>
      <c r="I672" s="31" t="s">
        <v>151</v>
      </c>
      <c r="J672" s="111" t="s">
        <v>125</v>
      </c>
      <c r="K672" s="117">
        <v>170.94</v>
      </c>
      <c r="L672" s="20">
        <f t="shared" si="136"/>
        <v>3.4188000000000001</v>
      </c>
      <c r="M672" s="20">
        <f t="shared" si="137"/>
        <v>0</v>
      </c>
      <c r="N672" s="20">
        <f t="shared" si="138"/>
        <v>0</v>
      </c>
      <c r="O672" s="21"/>
      <c r="P672" s="21"/>
      <c r="Q672" s="77">
        <f t="shared" si="139"/>
        <v>3.4188000000000001</v>
      </c>
      <c r="R672" s="78" t="e">
        <f>+VLOOKUP(C672,'DISPONIBILIDAD DIARIA'!S$2:T$27,2,0)</f>
        <v>#N/A</v>
      </c>
      <c r="S672" s="79" t="e">
        <f t="shared" si="141"/>
        <v>#N/A</v>
      </c>
    </row>
    <row r="673" spans="1:19" ht="23.25" customHeight="1">
      <c r="A673" s="41">
        <v>671</v>
      </c>
      <c r="B673" s="41" t="str">
        <f t="shared" ref="B673:B736" si="143">CONCATENATE(C673,D673,E673)</f>
        <v>44488EXPRESSBANCRECER</v>
      </c>
      <c r="C673" s="42">
        <v>44488</v>
      </c>
      <c r="D673" s="41" t="s">
        <v>31</v>
      </c>
      <c r="E673" s="41" t="s">
        <v>383</v>
      </c>
      <c r="F673" s="43">
        <f ca="1">+VLOOKUP(B673,'DISPONIBILIDAD DIARIA'!A$2:N$9959,10,0)</f>
        <v>-11280.404399999999</v>
      </c>
      <c r="G673" s="43"/>
      <c r="H673" s="31" t="s">
        <v>1171</v>
      </c>
      <c r="I673" s="31" t="s">
        <v>31</v>
      </c>
      <c r="J673" s="111" t="s">
        <v>1173</v>
      </c>
      <c r="K673" s="117">
        <v>831.17</v>
      </c>
      <c r="L673" s="20">
        <f t="shared" ref="L673:L732" si="144">+K673*2%</f>
        <v>16.6234</v>
      </c>
      <c r="M673" s="20">
        <f t="shared" ref="M673:M736" si="145">IF(E673="PROVINCIAL",L673*12.5%,0)</f>
        <v>0</v>
      </c>
      <c r="N673" s="20">
        <f t="shared" ref="N673:N736" si="146">+M673*2%</f>
        <v>0</v>
      </c>
      <c r="O673" s="21"/>
      <c r="P673" s="21"/>
      <c r="Q673" s="77">
        <f t="shared" ref="Q673:Q732" si="147">L673+M673+N673</f>
        <v>16.6234</v>
      </c>
      <c r="R673" s="78" t="e">
        <f>+VLOOKUP(C673,'DISPONIBILIDAD DIARIA'!S$2:T$27,2,0)</f>
        <v>#N/A</v>
      </c>
      <c r="S673" s="79" t="e">
        <f t="shared" si="141"/>
        <v>#N/A</v>
      </c>
    </row>
    <row r="674" spans="1:19" ht="23.25" customHeight="1">
      <c r="A674" s="41">
        <v>672</v>
      </c>
      <c r="B674" s="41" t="str">
        <f t="shared" si="143"/>
        <v>44488EXPRESSBANCRECER</v>
      </c>
      <c r="C674" s="42">
        <v>44488</v>
      </c>
      <c r="D674" s="41" t="s">
        <v>31</v>
      </c>
      <c r="E674" s="41" t="s">
        <v>383</v>
      </c>
      <c r="F674" s="43">
        <f ca="1">+VLOOKUP(B674,'DISPONIBILIDAD DIARIA'!A$2:N$9959,10,0)</f>
        <v>-11280.404399999999</v>
      </c>
      <c r="G674" s="43"/>
      <c r="H674" s="31" t="s">
        <v>1172</v>
      </c>
      <c r="I674" s="31" t="s">
        <v>31</v>
      </c>
      <c r="J674" s="110" t="s">
        <v>1173</v>
      </c>
      <c r="K674" s="117">
        <v>2233.67</v>
      </c>
      <c r="L674" s="20">
        <f t="shared" si="144"/>
        <v>44.673400000000001</v>
      </c>
      <c r="M674" s="20">
        <f t="shared" si="137"/>
        <v>0</v>
      </c>
      <c r="N674" s="20">
        <f t="shared" si="146"/>
        <v>0</v>
      </c>
      <c r="O674" s="21"/>
      <c r="P674" s="21"/>
      <c r="Q674" s="77">
        <f t="shared" si="147"/>
        <v>44.673400000000001</v>
      </c>
      <c r="R674" s="78" t="e">
        <f>+VLOOKUP(C674,'DISPONIBILIDAD DIARIA'!S$2:T$27,2,0)</f>
        <v>#N/A</v>
      </c>
      <c r="S674" s="79" t="e">
        <f t="shared" si="141"/>
        <v>#N/A</v>
      </c>
    </row>
    <row r="675" spans="1:19" ht="23.25" customHeight="1">
      <c r="A675" s="41">
        <v>673</v>
      </c>
      <c r="B675" s="41" t="str">
        <f t="shared" si="143"/>
        <v>44488ROMA PROVINCIAL</v>
      </c>
      <c r="C675" s="42">
        <v>44488</v>
      </c>
      <c r="D675" s="41" t="s">
        <v>915</v>
      </c>
      <c r="E675" s="41" t="s">
        <v>33</v>
      </c>
      <c r="F675" s="43" t="e">
        <f>+VLOOKUP(B675,'DISPONIBILIDAD DIARIA'!A$2:N$9959,10,0)</f>
        <v>#N/A</v>
      </c>
      <c r="G675" s="43"/>
      <c r="H675" s="31"/>
      <c r="I675" s="31" t="s">
        <v>32</v>
      </c>
      <c r="J675" s="126" t="s">
        <v>1174</v>
      </c>
      <c r="K675" s="117">
        <v>28.47</v>
      </c>
      <c r="L675" s="20">
        <f t="shared" si="144"/>
        <v>0.56940000000000002</v>
      </c>
      <c r="M675" s="20">
        <f t="shared" si="145"/>
        <v>7.1175000000000002E-2</v>
      </c>
      <c r="N675" s="20">
        <f t="shared" si="146"/>
        <v>1.4235000000000001E-3</v>
      </c>
      <c r="O675" s="21"/>
      <c r="P675" s="21"/>
      <c r="Q675" s="77">
        <f t="shared" si="147"/>
        <v>0.64199850000000003</v>
      </c>
      <c r="R675" s="78" t="e">
        <f>+VLOOKUP(C675,'DISPONIBILIDAD DIARIA'!S$2:T$27,2,0)</f>
        <v>#N/A</v>
      </c>
      <c r="S675" s="79" t="e">
        <f t="shared" si="141"/>
        <v>#N/A</v>
      </c>
    </row>
    <row r="676" spans="1:19" ht="23.25" customHeight="1">
      <c r="A676" s="41">
        <v>674</v>
      </c>
      <c r="B676" s="41" t="str">
        <f t="shared" si="143"/>
        <v>44488ROMA PROVINCIAL</v>
      </c>
      <c r="C676" s="42">
        <v>44488</v>
      </c>
      <c r="D676" s="41" t="s">
        <v>915</v>
      </c>
      <c r="E676" s="41" t="s">
        <v>33</v>
      </c>
      <c r="F676" s="43" t="e">
        <f>+VLOOKUP(B676,'DISPONIBILIDAD DIARIA'!A$2:N$9959,10,0)</f>
        <v>#N/A</v>
      </c>
      <c r="G676" s="43"/>
      <c r="H676" s="31" t="s">
        <v>1176</v>
      </c>
      <c r="I676" s="31" t="s">
        <v>32</v>
      </c>
      <c r="J676" s="126" t="s">
        <v>1175</v>
      </c>
      <c r="K676" s="117">
        <v>160.32</v>
      </c>
      <c r="L676" s="20">
        <f t="shared" si="144"/>
        <v>3.2063999999999999</v>
      </c>
      <c r="M676" s="20">
        <f t="shared" si="137"/>
        <v>0.40079999999999999</v>
      </c>
      <c r="N676" s="20">
        <f t="shared" si="146"/>
        <v>8.0160000000000006E-3</v>
      </c>
      <c r="O676" s="21"/>
      <c r="P676" s="21"/>
      <c r="Q676" s="77">
        <f t="shared" si="147"/>
        <v>3.6152159999999998</v>
      </c>
      <c r="R676" s="78" t="e">
        <f>+VLOOKUP(C676,'DISPONIBILIDAD DIARIA'!S$2:T$27,2,0)</f>
        <v>#N/A</v>
      </c>
      <c r="S676" s="79" t="e">
        <f t="shared" si="141"/>
        <v>#N/A</v>
      </c>
    </row>
    <row r="677" spans="1:19" ht="23.25" customHeight="1">
      <c r="A677" s="41">
        <v>675</v>
      </c>
      <c r="B677" s="41" t="str">
        <f t="shared" si="143"/>
        <v>44488ROMA PROVINCIAL</v>
      </c>
      <c r="C677" s="42">
        <v>44488</v>
      </c>
      <c r="D677" s="41" t="s">
        <v>915</v>
      </c>
      <c r="E677" s="41" t="s">
        <v>33</v>
      </c>
      <c r="F677" s="43" t="e">
        <f>+VLOOKUP(B677,'DISPONIBILIDAD DIARIA'!A$2:N$9959,10,0)</f>
        <v>#N/A</v>
      </c>
      <c r="G677" s="43"/>
      <c r="H677" s="31" t="s">
        <v>1177</v>
      </c>
      <c r="I677" s="31" t="s">
        <v>32</v>
      </c>
      <c r="J677" s="111" t="s">
        <v>582</v>
      </c>
      <c r="K677" s="117">
        <v>96.74</v>
      </c>
      <c r="L677" s="20">
        <f t="shared" si="144"/>
        <v>1.9347999999999999</v>
      </c>
      <c r="M677" s="20">
        <f t="shared" si="145"/>
        <v>0.24184999999999998</v>
      </c>
      <c r="N677" s="20">
        <f t="shared" si="146"/>
        <v>4.8370000000000002E-3</v>
      </c>
      <c r="O677" s="21"/>
      <c r="P677" s="21"/>
      <c r="Q677" s="77">
        <f t="shared" si="147"/>
        <v>2.1814870000000002</v>
      </c>
      <c r="R677" s="78" t="e">
        <f>+VLOOKUP(C677,'DISPONIBILIDAD DIARIA'!S$2:T$27,2,0)</f>
        <v>#N/A</v>
      </c>
      <c r="S677" s="79" t="e">
        <f t="shared" si="141"/>
        <v>#N/A</v>
      </c>
    </row>
    <row r="678" spans="1:19" ht="23.25" customHeight="1">
      <c r="A678" s="41">
        <v>676</v>
      </c>
      <c r="B678" s="41" t="str">
        <f t="shared" si="143"/>
        <v>44488ROMA PROVINCIAL</v>
      </c>
      <c r="C678" s="42">
        <v>44488</v>
      </c>
      <c r="D678" s="41" t="s">
        <v>915</v>
      </c>
      <c r="E678" s="41" t="s">
        <v>33</v>
      </c>
      <c r="F678" s="43" t="e">
        <f>+VLOOKUP(B678,'DISPONIBILIDAD DIARIA'!A$2:N$9959,10,0)</f>
        <v>#N/A</v>
      </c>
      <c r="G678" s="43"/>
      <c r="H678" s="31" t="s">
        <v>983</v>
      </c>
      <c r="I678" s="31" t="s">
        <v>32</v>
      </c>
      <c r="J678" s="110" t="s">
        <v>582</v>
      </c>
      <c r="K678" s="117">
        <v>144.1</v>
      </c>
      <c r="L678" s="20">
        <f t="shared" si="144"/>
        <v>2.8820000000000001</v>
      </c>
      <c r="M678" s="20">
        <f t="shared" si="145"/>
        <v>0.36025000000000001</v>
      </c>
      <c r="N678" s="20">
        <f t="shared" si="146"/>
        <v>7.2050000000000005E-3</v>
      </c>
      <c r="O678" s="21"/>
      <c r="P678" s="21"/>
      <c r="Q678" s="77">
        <f t="shared" si="147"/>
        <v>3.2494550000000002</v>
      </c>
      <c r="R678" s="78" t="e">
        <f>+VLOOKUP(C678,'DISPONIBILIDAD DIARIA'!S$2:T$27,2,0)</f>
        <v>#N/A</v>
      </c>
      <c r="S678" s="79" t="e">
        <f t="shared" si="141"/>
        <v>#N/A</v>
      </c>
    </row>
    <row r="679" spans="1:19" ht="23.25" customHeight="1">
      <c r="A679" s="41">
        <v>677</v>
      </c>
      <c r="B679" s="41" t="str">
        <f t="shared" si="143"/>
        <v>44488ROMABANESCO</v>
      </c>
      <c r="C679" s="42">
        <v>44488</v>
      </c>
      <c r="D679" s="41" t="s">
        <v>32</v>
      </c>
      <c r="E679" s="41" t="s">
        <v>4</v>
      </c>
      <c r="F679" s="43">
        <f ca="1">+VLOOKUP(B679,'DISPONIBILIDAD DIARIA'!A$2:N$9959,10,0)</f>
        <v>-1479</v>
      </c>
      <c r="G679" s="43"/>
      <c r="H679" s="31" t="s">
        <v>1122</v>
      </c>
      <c r="I679" s="31" t="s">
        <v>32</v>
      </c>
      <c r="J679" s="111" t="s">
        <v>416</v>
      </c>
      <c r="K679" s="117">
        <v>1450</v>
      </c>
      <c r="L679" s="20">
        <f t="shared" si="144"/>
        <v>29</v>
      </c>
      <c r="M679" s="20">
        <f t="shared" si="145"/>
        <v>0</v>
      </c>
      <c r="N679" s="20">
        <f t="shared" si="146"/>
        <v>0</v>
      </c>
      <c r="O679" s="21"/>
      <c r="P679" s="21"/>
      <c r="Q679" s="77">
        <f t="shared" si="147"/>
        <v>29</v>
      </c>
      <c r="R679" s="78" t="e">
        <f>+VLOOKUP(C679,'DISPONIBILIDAD DIARIA'!S$2:T$27,2,0)</f>
        <v>#N/A</v>
      </c>
      <c r="S679" s="79" t="e">
        <f t="shared" si="141"/>
        <v>#N/A</v>
      </c>
    </row>
    <row r="680" spans="1:19" ht="23.25" customHeight="1">
      <c r="A680" s="41">
        <v>678</v>
      </c>
      <c r="B680" s="41" t="str">
        <f t="shared" si="143"/>
        <v>44488ROMA BANCAMIGA</v>
      </c>
      <c r="C680" s="42">
        <v>44488</v>
      </c>
      <c r="D680" s="41" t="s">
        <v>915</v>
      </c>
      <c r="E680" s="41" t="s">
        <v>1178</v>
      </c>
      <c r="F680" s="43" t="e">
        <f>+VLOOKUP(B680,'DISPONIBILIDAD DIARIA'!A$2:N$9959,10,0)</f>
        <v>#N/A</v>
      </c>
      <c r="G680" s="43"/>
      <c r="H680" s="31" t="s">
        <v>1122</v>
      </c>
      <c r="I680" s="31" t="s">
        <v>32</v>
      </c>
      <c r="J680" s="111" t="s">
        <v>416</v>
      </c>
      <c r="K680" s="117">
        <v>800</v>
      </c>
      <c r="L680" s="20">
        <f t="shared" si="144"/>
        <v>16</v>
      </c>
      <c r="M680" s="20">
        <f t="shared" si="145"/>
        <v>0</v>
      </c>
      <c r="N680" s="20">
        <f t="shared" si="146"/>
        <v>0</v>
      </c>
      <c r="O680" s="21"/>
      <c r="P680" s="21"/>
      <c r="Q680" s="77">
        <f t="shared" si="147"/>
        <v>16</v>
      </c>
      <c r="R680" s="78" t="e">
        <f>+VLOOKUP(C680,'DISPONIBILIDAD DIARIA'!S$2:T$27,2,0)</f>
        <v>#N/A</v>
      </c>
      <c r="S680" s="79" t="e">
        <f t="shared" si="141"/>
        <v>#N/A</v>
      </c>
    </row>
    <row r="681" spans="1:19" ht="23.25" customHeight="1">
      <c r="A681" s="41">
        <v>679</v>
      </c>
      <c r="B681" s="41" t="str">
        <f t="shared" si="143"/>
        <v>44489EXQUISITECESPROVINCIAL</v>
      </c>
      <c r="C681" s="42">
        <v>44489</v>
      </c>
      <c r="D681" s="41" t="s">
        <v>30</v>
      </c>
      <c r="E681" s="41" t="s">
        <v>33</v>
      </c>
      <c r="F681" s="43">
        <f ca="1">+VLOOKUP(B681,'DISPONIBILIDAD DIARIA'!A$2:N$9959,10,0)</f>
        <v>-4019.1123239999993</v>
      </c>
      <c r="G681" s="43"/>
      <c r="H681" s="31" t="s">
        <v>1179</v>
      </c>
      <c r="I681" s="31" t="s">
        <v>30</v>
      </c>
      <c r="J681" s="110" t="s">
        <v>1182</v>
      </c>
      <c r="K681" s="117">
        <v>47.59</v>
      </c>
      <c r="L681" s="20">
        <f t="shared" si="144"/>
        <v>0.95180000000000009</v>
      </c>
      <c r="M681" s="20">
        <f t="shared" si="145"/>
        <v>0.11897500000000001</v>
      </c>
      <c r="N681" s="20">
        <f t="shared" si="146"/>
        <v>2.3795000000000001E-3</v>
      </c>
      <c r="O681" s="21"/>
      <c r="P681" s="21"/>
      <c r="Q681" s="77">
        <f t="shared" si="147"/>
        <v>1.0731545</v>
      </c>
      <c r="R681" s="78" t="e">
        <f>+VLOOKUP(C681,'DISPONIBILIDAD DIARIA'!S$2:T$27,2,0)</f>
        <v>#N/A</v>
      </c>
      <c r="S681" s="79" t="e">
        <f t="shared" si="141"/>
        <v>#N/A</v>
      </c>
    </row>
    <row r="682" spans="1:19" ht="23.25" customHeight="1">
      <c r="A682" s="41">
        <v>680</v>
      </c>
      <c r="B682" s="41" t="str">
        <f t="shared" si="143"/>
        <v>44489EXQUISITECESPROVINCIAL</v>
      </c>
      <c r="C682" s="42">
        <v>44489</v>
      </c>
      <c r="D682" s="41" t="s">
        <v>30</v>
      </c>
      <c r="E682" s="41" t="s">
        <v>33</v>
      </c>
      <c r="F682" s="43">
        <f ca="1">+VLOOKUP(B682,'DISPONIBILIDAD DIARIA'!A$2:N$9959,10,0)</f>
        <v>-4019.1123239999993</v>
      </c>
      <c r="G682" s="43"/>
      <c r="H682" s="31" t="s">
        <v>1180</v>
      </c>
      <c r="I682" s="31" t="s">
        <v>30</v>
      </c>
      <c r="J682" s="111" t="s">
        <v>1110</v>
      </c>
      <c r="K682" s="117">
        <v>26.08</v>
      </c>
      <c r="L682" s="20">
        <f t="shared" si="144"/>
        <v>0.52159999999999995</v>
      </c>
      <c r="M682" s="20">
        <f t="shared" si="145"/>
        <v>6.5199999999999994E-2</v>
      </c>
      <c r="N682" s="20">
        <f t="shared" si="146"/>
        <v>1.3039999999999998E-3</v>
      </c>
      <c r="O682" s="21"/>
      <c r="P682" s="21"/>
      <c r="Q682" s="77">
        <f t="shared" si="147"/>
        <v>0.58810399999999996</v>
      </c>
      <c r="R682" s="78" t="e">
        <f>+VLOOKUP(C682,'DISPONIBILIDAD DIARIA'!S$2:T$27,2,0)</f>
        <v>#N/A</v>
      </c>
      <c r="S682" s="79" t="e">
        <f t="shared" si="141"/>
        <v>#N/A</v>
      </c>
    </row>
    <row r="683" spans="1:19" ht="23.25" customHeight="1">
      <c r="A683" s="41">
        <v>681</v>
      </c>
      <c r="B683" s="41" t="str">
        <f t="shared" si="143"/>
        <v>44489EXQUISITECESPROVINCIAL</v>
      </c>
      <c r="C683" s="42">
        <v>44489</v>
      </c>
      <c r="D683" s="41" t="s">
        <v>30</v>
      </c>
      <c r="E683" s="41" t="s">
        <v>33</v>
      </c>
      <c r="F683" s="43">
        <f ca="1">+VLOOKUP(B683,'DISPONIBILIDAD DIARIA'!A$2:N$9959,10,0)</f>
        <v>-4019.1123239999993</v>
      </c>
      <c r="G683" s="43"/>
      <c r="H683" s="31" t="s">
        <v>1084</v>
      </c>
      <c r="I683" s="31" t="s">
        <v>30</v>
      </c>
      <c r="J683" s="111" t="s">
        <v>1150</v>
      </c>
      <c r="K683" s="117">
        <v>530.9</v>
      </c>
      <c r="L683" s="20">
        <f t="shared" si="144"/>
        <v>10.618</v>
      </c>
      <c r="M683" s="20">
        <f t="shared" si="145"/>
        <v>1.32725</v>
      </c>
      <c r="N683" s="20">
        <f t="shared" si="146"/>
        <v>2.6545000000000003E-2</v>
      </c>
      <c r="O683" s="21"/>
      <c r="P683" s="21"/>
      <c r="Q683" s="77">
        <f t="shared" si="147"/>
        <v>11.971795</v>
      </c>
      <c r="R683" s="78" t="e">
        <f>+VLOOKUP(C683,'DISPONIBILIDAD DIARIA'!S$2:T$27,2,0)</f>
        <v>#N/A</v>
      </c>
      <c r="S683" s="79" t="e">
        <f t="shared" si="141"/>
        <v>#N/A</v>
      </c>
    </row>
    <row r="684" spans="1:19" ht="23.25" customHeight="1">
      <c r="A684" s="41">
        <v>682</v>
      </c>
      <c r="B684" s="41" t="str">
        <f t="shared" si="143"/>
        <v>44489EXQUISITECESPROVINCIAL</v>
      </c>
      <c r="C684" s="42">
        <v>44489</v>
      </c>
      <c r="D684" s="41" t="s">
        <v>30</v>
      </c>
      <c r="E684" s="41" t="s">
        <v>33</v>
      </c>
      <c r="F684" s="43">
        <f ca="1">+VLOOKUP(B684,'DISPONIBILIDAD DIARIA'!A$2:N$9959,10,0)</f>
        <v>-4019.1123239999993</v>
      </c>
      <c r="G684" s="43"/>
      <c r="H684" s="31" t="s">
        <v>1181</v>
      </c>
      <c r="I684" s="31" t="s">
        <v>30</v>
      </c>
      <c r="J684" s="111" t="s">
        <v>416</v>
      </c>
      <c r="K684" s="117">
        <v>2590</v>
      </c>
      <c r="L684" s="20">
        <f t="shared" si="144"/>
        <v>51.800000000000004</v>
      </c>
      <c r="M684" s="20">
        <f t="shared" si="145"/>
        <v>6.4750000000000005</v>
      </c>
      <c r="N684" s="20">
        <f t="shared" si="146"/>
        <v>0.1295</v>
      </c>
      <c r="O684" s="21"/>
      <c r="P684" s="21"/>
      <c r="Q684" s="77">
        <f t="shared" si="147"/>
        <v>58.404500000000006</v>
      </c>
      <c r="R684" s="78" t="e">
        <f>+VLOOKUP(C684,'DISPONIBILIDAD DIARIA'!S$2:T$27,2,0)</f>
        <v>#N/A</v>
      </c>
      <c r="S684" s="79" t="e">
        <f t="shared" si="141"/>
        <v>#N/A</v>
      </c>
    </row>
    <row r="685" spans="1:19" ht="23.25" customHeight="1">
      <c r="A685" s="41">
        <v>683</v>
      </c>
      <c r="B685" s="41" t="str">
        <f t="shared" si="143"/>
        <v>44489EXQUISITECESPROVINCIAL</v>
      </c>
      <c r="C685" s="42">
        <v>44489</v>
      </c>
      <c r="D685" s="41" t="s">
        <v>30</v>
      </c>
      <c r="E685" s="41" t="s">
        <v>33</v>
      </c>
      <c r="F685" s="43">
        <f ca="1">+VLOOKUP(B685,'DISPONIBILIDAD DIARIA'!A$2:N$9959,10,0)</f>
        <v>-4019.1123239999993</v>
      </c>
      <c r="G685" s="43"/>
      <c r="H685" s="31"/>
      <c r="I685" s="31" t="s">
        <v>31</v>
      </c>
      <c r="J685" s="126" t="s">
        <v>129</v>
      </c>
      <c r="K685" s="117">
        <v>735.91</v>
      </c>
      <c r="L685" s="20">
        <f t="shared" si="144"/>
        <v>14.7182</v>
      </c>
      <c r="M685" s="20">
        <f t="shared" si="145"/>
        <v>1.8397749999999999</v>
      </c>
      <c r="N685" s="20">
        <f t="shared" si="146"/>
        <v>3.6795500000000002E-2</v>
      </c>
      <c r="O685" s="21"/>
      <c r="P685" s="21"/>
      <c r="Q685" s="77">
        <f t="shared" si="147"/>
        <v>16.594770499999999</v>
      </c>
      <c r="R685" s="78" t="e">
        <f>+VLOOKUP(C685,'DISPONIBILIDAD DIARIA'!S$2:T$27,2,0)</f>
        <v>#N/A</v>
      </c>
      <c r="S685" s="79" t="e">
        <f t="shared" ref="S685:S742" si="148">+Q685/R685</f>
        <v>#N/A</v>
      </c>
    </row>
    <row r="686" spans="1:19" ht="23.25" customHeight="1">
      <c r="A686" s="41">
        <v>684</v>
      </c>
      <c r="B686" s="41" t="str">
        <f t="shared" si="143"/>
        <v>44489MODELOPROVINCIAL</v>
      </c>
      <c r="C686" s="42">
        <v>44489</v>
      </c>
      <c r="D686" s="41" t="s">
        <v>151</v>
      </c>
      <c r="E686" s="41" t="s">
        <v>33</v>
      </c>
      <c r="F686" s="43">
        <f ca="1">+VLOOKUP(B686,'DISPONIBILIDAD DIARIA'!A$2:N$9959,10,0)</f>
        <v>-14628.170829000002</v>
      </c>
      <c r="G686" s="43"/>
      <c r="H686" s="31" t="s">
        <v>1183</v>
      </c>
      <c r="I686" s="31" t="s">
        <v>31</v>
      </c>
      <c r="J686" s="111" t="s">
        <v>84</v>
      </c>
      <c r="K686" s="117">
        <v>2000</v>
      </c>
      <c r="L686" s="20">
        <f t="shared" si="144"/>
        <v>40</v>
      </c>
      <c r="M686" s="20">
        <f t="shared" si="145"/>
        <v>5</v>
      </c>
      <c r="N686" s="20">
        <f t="shared" si="146"/>
        <v>0.1</v>
      </c>
      <c r="O686" s="21"/>
      <c r="P686" s="21"/>
      <c r="Q686" s="77">
        <f t="shared" si="147"/>
        <v>45.1</v>
      </c>
      <c r="R686" s="78" t="e">
        <f>+VLOOKUP(C686,'DISPONIBILIDAD DIARIA'!S$2:T$27,2,0)</f>
        <v>#N/A</v>
      </c>
      <c r="S686" s="79" t="e">
        <f t="shared" si="148"/>
        <v>#N/A</v>
      </c>
    </row>
    <row r="687" spans="1:19" ht="23.25" customHeight="1">
      <c r="A687" s="41">
        <v>685</v>
      </c>
      <c r="B687" s="41" t="str">
        <f t="shared" si="143"/>
        <v>44489MODELOPROVINCIAL</v>
      </c>
      <c r="C687" s="42">
        <v>44489</v>
      </c>
      <c r="D687" s="41" t="s">
        <v>151</v>
      </c>
      <c r="E687" s="41" t="s">
        <v>33</v>
      </c>
      <c r="F687" s="43">
        <f ca="1">+VLOOKUP(B687,'DISPONIBILIDAD DIARIA'!A$2:N$9959,10,0)</f>
        <v>-14628.170829000002</v>
      </c>
      <c r="G687" s="43"/>
      <c r="H687" s="31" t="s">
        <v>1184</v>
      </c>
      <c r="I687" s="31" t="s">
        <v>151</v>
      </c>
      <c r="J687" s="110" t="s">
        <v>342</v>
      </c>
      <c r="K687" s="117">
        <v>99.46</v>
      </c>
      <c r="L687" s="20">
        <f t="shared" si="144"/>
        <v>1.9891999999999999</v>
      </c>
      <c r="M687" s="20">
        <f t="shared" si="145"/>
        <v>0.24864999999999998</v>
      </c>
      <c r="N687" s="20">
        <f t="shared" si="146"/>
        <v>4.973E-3</v>
      </c>
      <c r="O687" s="21"/>
      <c r="P687" s="21"/>
      <c r="Q687" s="77">
        <f t="shared" si="147"/>
        <v>2.242823</v>
      </c>
      <c r="R687" s="78" t="e">
        <f>+VLOOKUP(C687,'DISPONIBILIDAD DIARIA'!S$2:T$27,2,0)</f>
        <v>#N/A</v>
      </c>
      <c r="S687" s="79" t="e">
        <f t="shared" si="148"/>
        <v>#N/A</v>
      </c>
    </row>
    <row r="688" spans="1:19" ht="23.25" customHeight="1">
      <c r="A688" s="41">
        <v>686</v>
      </c>
      <c r="B688" s="41" t="str">
        <f t="shared" si="143"/>
        <v>44489MODELOPROVINCIAL</v>
      </c>
      <c r="C688" s="42">
        <v>44489</v>
      </c>
      <c r="D688" s="41" t="s">
        <v>151</v>
      </c>
      <c r="E688" s="41" t="s">
        <v>33</v>
      </c>
      <c r="F688" s="43">
        <f ca="1">+VLOOKUP(B688,'DISPONIBILIDAD DIARIA'!A$2:N$9959,10,0)</f>
        <v>-14628.170829000002</v>
      </c>
      <c r="G688" s="43"/>
      <c r="H688" s="31" t="s">
        <v>1185</v>
      </c>
      <c r="I688" s="31" t="s">
        <v>151</v>
      </c>
      <c r="J688" s="111" t="s">
        <v>158</v>
      </c>
      <c r="K688" s="117">
        <v>280.8</v>
      </c>
      <c r="L688" s="20">
        <f t="shared" si="144"/>
        <v>5.6160000000000005</v>
      </c>
      <c r="M688" s="20">
        <f t="shared" si="145"/>
        <v>0.70200000000000007</v>
      </c>
      <c r="N688" s="20">
        <f t="shared" si="146"/>
        <v>1.4040000000000002E-2</v>
      </c>
      <c r="O688" s="21"/>
      <c r="P688" s="21"/>
      <c r="Q688" s="77">
        <f t="shared" si="147"/>
        <v>6.3320400000000001</v>
      </c>
      <c r="R688" s="78" t="e">
        <f>+VLOOKUP(C688,'DISPONIBILIDAD DIARIA'!S$2:T$27,2,0)</f>
        <v>#N/A</v>
      </c>
      <c r="S688" s="79" t="e">
        <f t="shared" si="148"/>
        <v>#N/A</v>
      </c>
    </row>
    <row r="689" spans="1:19" ht="23.25" customHeight="1">
      <c r="A689" s="41">
        <v>687</v>
      </c>
      <c r="B689" s="41" t="str">
        <f t="shared" si="143"/>
        <v>44489MODELOPROVINCIAL</v>
      </c>
      <c r="C689" s="42">
        <v>44489</v>
      </c>
      <c r="D689" s="41" t="s">
        <v>151</v>
      </c>
      <c r="E689" s="41" t="s">
        <v>33</v>
      </c>
      <c r="F689" s="43">
        <f ca="1">+VLOOKUP(B689,'DISPONIBILIDAD DIARIA'!A$2:N$9959,10,0)</f>
        <v>-14628.170829000002</v>
      </c>
      <c r="G689" s="43"/>
      <c r="H689" s="31" t="s">
        <v>1186</v>
      </c>
      <c r="I689" s="31" t="s">
        <v>151</v>
      </c>
      <c r="J689" s="111" t="s">
        <v>610</v>
      </c>
      <c r="K689" s="117">
        <v>1861.27</v>
      </c>
      <c r="L689" s="20">
        <f t="shared" si="144"/>
        <v>37.2254</v>
      </c>
      <c r="M689" s="20">
        <f t="shared" si="145"/>
        <v>4.6531750000000001</v>
      </c>
      <c r="N689" s="20">
        <f t="shared" si="146"/>
        <v>9.3063500000000007E-2</v>
      </c>
      <c r="O689" s="21"/>
      <c r="P689" s="21"/>
      <c r="Q689" s="77">
        <f t="shared" si="147"/>
        <v>41.971638499999997</v>
      </c>
      <c r="R689" s="78" t="e">
        <f>+VLOOKUP(C689,'DISPONIBILIDAD DIARIA'!S$2:T$27,2,0)</f>
        <v>#N/A</v>
      </c>
      <c r="S689" s="79" t="e">
        <f t="shared" si="148"/>
        <v>#N/A</v>
      </c>
    </row>
    <row r="690" spans="1:19" ht="23.25" customHeight="1">
      <c r="A690" s="41">
        <v>688</v>
      </c>
      <c r="B690" s="41" t="str">
        <f t="shared" si="143"/>
        <v>44489MODELOPROVINCIAL</v>
      </c>
      <c r="C690" s="42">
        <v>44489</v>
      </c>
      <c r="D690" s="41" t="s">
        <v>151</v>
      </c>
      <c r="E690" s="41" t="s">
        <v>33</v>
      </c>
      <c r="F690" s="43">
        <f ca="1">+VLOOKUP(B690,'DISPONIBILIDAD DIARIA'!A$2:N$9959,10,0)</f>
        <v>-14628.170829000002</v>
      </c>
      <c r="G690" s="43"/>
      <c r="H690" s="31" t="s">
        <v>1187</v>
      </c>
      <c r="I690" s="31" t="s">
        <v>151</v>
      </c>
      <c r="J690" s="111" t="s">
        <v>610</v>
      </c>
      <c r="K690" s="117">
        <v>421.68</v>
      </c>
      <c r="L690" s="20">
        <f t="shared" si="144"/>
        <v>8.4336000000000002</v>
      </c>
      <c r="M690" s="20">
        <f t="shared" si="145"/>
        <v>1.0542</v>
      </c>
      <c r="N690" s="20">
        <f t="shared" si="146"/>
        <v>2.1084000000000002E-2</v>
      </c>
      <c r="O690" s="21"/>
      <c r="P690" s="21"/>
      <c r="Q690" s="77">
        <f t="shared" si="147"/>
        <v>9.5088840000000001</v>
      </c>
      <c r="R690" s="78" t="e">
        <f>+VLOOKUP(C690,'DISPONIBILIDAD DIARIA'!S$2:T$27,2,0)</f>
        <v>#N/A</v>
      </c>
      <c r="S690" s="79" t="e">
        <f t="shared" si="148"/>
        <v>#N/A</v>
      </c>
    </row>
    <row r="691" spans="1:19" ht="23.25" customHeight="1">
      <c r="A691" s="41">
        <v>689</v>
      </c>
      <c r="B691" s="41" t="str">
        <f t="shared" si="143"/>
        <v>44489MODELOPROVINCIAL</v>
      </c>
      <c r="C691" s="42">
        <v>44489</v>
      </c>
      <c r="D691" s="41" t="s">
        <v>151</v>
      </c>
      <c r="E691" s="41" t="s">
        <v>33</v>
      </c>
      <c r="F691" s="43">
        <f ca="1">+VLOOKUP(B691,'DISPONIBILIDAD DIARIA'!A$2:N$9959,10,0)</f>
        <v>-14628.170829000002</v>
      </c>
      <c r="G691" s="43"/>
      <c r="H691" s="31" t="s">
        <v>1188</v>
      </c>
      <c r="I691" s="31" t="s">
        <v>151</v>
      </c>
      <c r="J691" s="125" t="s">
        <v>1195</v>
      </c>
      <c r="K691" s="117">
        <v>114.13</v>
      </c>
      <c r="L691" s="20">
        <f t="shared" si="144"/>
        <v>2.2826</v>
      </c>
      <c r="M691" s="20">
        <f t="shared" si="145"/>
        <v>0.285325</v>
      </c>
      <c r="N691" s="20">
        <f t="shared" si="146"/>
        <v>5.7064999999999998E-3</v>
      </c>
      <c r="O691" s="21"/>
      <c r="P691" s="21"/>
      <c r="Q691" s="77">
        <f t="shared" si="147"/>
        <v>2.5736314999999998</v>
      </c>
      <c r="R691" s="78" t="e">
        <f>+VLOOKUP(C691,'DISPONIBILIDAD DIARIA'!S$2:T$27,2,0)</f>
        <v>#N/A</v>
      </c>
      <c r="S691" s="79" t="e">
        <f t="shared" si="148"/>
        <v>#N/A</v>
      </c>
    </row>
    <row r="692" spans="1:19" ht="23.25" customHeight="1">
      <c r="A692" s="41">
        <v>690</v>
      </c>
      <c r="B692" s="41" t="str">
        <f t="shared" si="143"/>
        <v>44489MODELOPROVINCIAL</v>
      </c>
      <c r="C692" s="42">
        <v>44489</v>
      </c>
      <c r="D692" s="41" t="s">
        <v>151</v>
      </c>
      <c r="E692" s="41" t="s">
        <v>33</v>
      </c>
      <c r="F692" s="43">
        <f ca="1">+VLOOKUP(B692,'DISPONIBILIDAD DIARIA'!A$2:N$9959,10,0)</f>
        <v>-14628.170829000002</v>
      </c>
      <c r="G692" s="43"/>
      <c r="H692" s="31" t="s">
        <v>1189</v>
      </c>
      <c r="I692" s="31" t="s">
        <v>151</v>
      </c>
      <c r="J692" s="111" t="s">
        <v>1196</v>
      </c>
      <c r="K692" s="117">
        <v>129.62</v>
      </c>
      <c r="L692" s="20">
        <f t="shared" si="144"/>
        <v>2.5924</v>
      </c>
      <c r="M692" s="20">
        <f t="shared" si="145"/>
        <v>0.32405</v>
      </c>
      <c r="N692" s="20">
        <f t="shared" si="146"/>
        <v>6.4810000000000006E-3</v>
      </c>
      <c r="O692" s="21"/>
      <c r="P692" s="21"/>
      <c r="Q692" s="77">
        <f t="shared" si="147"/>
        <v>2.9229310000000002</v>
      </c>
      <c r="R692" s="78" t="e">
        <f>+VLOOKUP(C692,'DISPONIBILIDAD DIARIA'!S$2:T$27,2,0)</f>
        <v>#N/A</v>
      </c>
      <c r="S692" s="79" t="e">
        <f t="shared" si="148"/>
        <v>#N/A</v>
      </c>
    </row>
    <row r="693" spans="1:19" ht="23.25" customHeight="1">
      <c r="A693" s="41">
        <v>691</v>
      </c>
      <c r="B693" s="41" t="str">
        <f t="shared" si="143"/>
        <v>44489MODELOPROVINCIAL</v>
      </c>
      <c r="C693" s="42">
        <v>44489</v>
      </c>
      <c r="D693" s="41" t="s">
        <v>151</v>
      </c>
      <c r="E693" s="41" t="s">
        <v>33</v>
      </c>
      <c r="F693" s="43">
        <f ca="1">+VLOOKUP(B693,'DISPONIBILIDAD DIARIA'!A$2:N$9959,10,0)</f>
        <v>-14628.170829000002</v>
      </c>
      <c r="G693" s="43"/>
      <c r="H693" s="31" t="s">
        <v>1162</v>
      </c>
      <c r="I693" s="31" t="s">
        <v>151</v>
      </c>
      <c r="J693" s="110" t="s">
        <v>416</v>
      </c>
      <c r="K693" s="117">
        <v>6000</v>
      </c>
      <c r="L693" s="20">
        <f t="shared" si="144"/>
        <v>120</v>
      </c>
      <c r="M693" s="20">
        <f t="shared" si="145"/>
        <v>15</v>
      </c>
      <c r="N693" s="20">
        <f t="shared" si="146"/>
        <v>0.3</v>
      </c>
      <c r="O693" s="21"/>
      <c r="P693" s="21"/>
      <c r="Q693" s="77">
        <f t="shared" si="147"/>
        <v>135.30000000000001</v>
      </c>
      <c r="R693" s="78" t="e">
        <f>+VLOOKUP(C693,'DISPONIBILIDAD DIARIA'!S$2:T$27,2,0)</f>
        <v>#N/A</v>
      </c>
      <c r="S693" s="79" t="e">
        <f t="shared" si="148"/>
        <v>#N/A</v>
      </c>
    </row>
    <row r="694" spans="1:19" ht="23.25" customHeight="1">
      <c r="A694" s="41">
        <v>692</v>
      </c>
      <c r="B694" s="41" t="str">
        <f t="shared" si="143"/>
        <v>44489MODELOPROVINCIAL</v>
      </c>
      <c r="C694" s="42">
        <v>44489</v>
      </c>
      <c r="D694" s="41" t="s">
        <v>151</v>
      </c>
      <c r="E694" s="41" t="s">
        <v>33</v>
      </c>
      <c r="F694" s="43">
        <f ca="1">+VLOOKUP(B694,'DISPONIBILIDAD DIARIA'!A$2:N$9959,10,0)</f>
        <v>-14628.170829000002</v>
      </c>
      <c r="G694" s="43"/>
      <c r="H694" s="31" t="s">
        <v>674</v>
      </c>
      <c r="I694" s="31" t="s">
        <v>151</v>
      </c>
      <c r="J694" s="111" t="s">
        <v>585</v>
      </c>
      <c r="K694" s="117">
        <v>201.42</v>
      </c>
      <c r="L694" s="20">
        <f t="shared" si="144"/>
        <v>4.0283999999999995</v>
      </c>
      <c r="M694" s="20">
        <f t="shared" si="145"/>
        <v>0.50354999999999994</v>
      </c>
      <c r="N694" s="20">
        <f t="shared" si="146"/>
        <v>1.0070999999999998E-2</v>
      </c>
      <c r="O694" s="21"/>
      <c r="P694" s="21"/>
      <c r="Q694" s="77">
        <f t="shared" si="147"/>
        <v>4.5420209999999992</v>
      </c>
      <c r="R694" s="78" t="e">
        <f>+VLOOKUP(C694,'DISPONIBILIDAD DIARIA'!S$2:T$27,2,0)</f>
        <v>#N/A</v>
      </c>
      <c r="S694" s="79" t="e">
        <f t="shared" si="148"/>
        <v>#N/A</v>
      </c>
    </row>
    <row r="695" spans="1:19" ht="23.25" customHeight="1">
      <c r="A695" s="41">
        <v>693</v>
      </c>
      <c r="B695" s="41" t="str">
        <f t="shared" si="143"/>
        <v>44489MODELOPROVINCIAL</v>
      </c>
      <c r="C695" s="42">
        <v>44489</v>
      </c>
      <c r="D695" s="41" t="s">
        <v>151</v>
      </c>
      <c r="E695" s="41" t="s">
        <v>33</v>
      </c>
      <c r="F695" s="43">
        <f ca="1">+VLOOKUP(B695,'DISPONIBILIDAD DIARIA'!A$2:N$9959,10,0)</f>
        <v>-14628.170829000002</v>
      </c>
      <c r="G695" s="43"/>
      <c r="H695" s="31" t="s">
        <v>1190</v>
      </c>
      <c r="I695" s="31" t="s">
        <v>151</v>
      </c>
      <c r="J695" s="110" t="s">
        <v>598</v>
      </c>
      <c r="K695" s="117">
        <v>233.62</v>
      </c>
      <c r="L695" s="20">
        <f t="shared" si="144"/>
        <v>4.6724000000000006</v>
      </c>
      <c r="M695" s="20">
        <f t="shared" si="145"/>
        <v>0.58405000000000007</v>
      </c>
      <c r="N695" s="20">
        <f t="shared" si="146"/>
        <v>1.1681000000000002E-2</v>
      </c>
      <c r="O695" s="21"/>
      <c r="P695" s="21"/>
      <c r="Q695" s="77">
        <f t="shared" si="147"/>
        <v>5.2681310000000012</v>
      </c>
      <c r="R695" s="78" t="e">
        <f>+VLOOKUP(C695,'DISPONIBILIDAD DIARIA'!S$2:T$27,2,0)</f>
        <v>#N/A</v>
      </c>
      <c r="S695" s="79" t="e">
        <f t="shared" si="148"/>
        <v>#N/A</v>
      </c>
    </row>
    <row r="696" spans="1:19" ht="23.25" customHeight="1">
      <c r="A696" s="41">
        <v>694</v>
      </c>
      <c r="B696" s="41" t="str">
        <f t="shared" si="143"/>
        <v>44489MODELOPROVINCIAL</v>
      </c>
      <c r="C696" s="42">
        <v>44489</v>
      </c>
      <c r="D696" s="41" t="s">
        <v>151</v>
      </c>
      <c r="E696" s="41" t="s">
        <v>33</v>
      </c>
      <c r="F696" s="43">
        <f ca="1">+VLOOKUP(B696,'DISPONIBILIDAD DIARIA'!A$2:N$9959,10,0)</f>
        <v>-14628.170829000002</v>
      </c>
      <c r="G696" s="43"/>
      <c r="H696" s="31" t="s">
        <v>1191</v>
      </c>
      <c r="I696" s="31" t="s">
        <v>151</v>
      </c>
      <c r="J696" s="111" t="s">
        <v>657</v>
      </c>
      <c r="K696" s="117">
        <v>341.12</v>
      </c>
      <c r="L696" s="20">
        <f t="shared" si="144"/>
        <v>6.8224</v>
      </c>
      <c r="M696" s="20">
        <f t="shared" si="145"/>
        <v>0.8528</v>
      </c>
      <c r="N696" s="20">
        <f t="shared" si="146"/>
        <v>1.7056000000000002E-2</v>
      </c>
      <c r="O696" s="21"/>
      <c r="P696" s="21"/>
      <c r="Q696" s="77">
        <f t="shared" si="147"/>
        <v>7.6922560000000004</v>
      </c>
      <c r="R696" s="78" t="e">
        <f>+VLOOKUP(C696,'DISPONIBILIDAD DIARIA'!S$2:T$27,2,0)</f>
        <v>#N/A</v>
      </c>
      <c r="S696" s="79" t="e">
        <f t="shared" si="148"/>
        <v>#N/A</v>
      </c>
    </row>
    <row r="697" spans="1:19" ht="23.25" customHeight="1">
      <c r="A697" s="41">
        <v>695</v>
      </c>
      <c r="B697" s="41" t="str">
        <f t="shared" si="143"/>
        <v>44489MODELOPROVINCIAL</v>
      </c>
      <c r="C697" s="42">
        <v>44489</v>
      </c>
      <c r="D697" s="41" t="s">
        <v>151</v>
      </c>
      <c r="E697" s="41" t="s">
        <v>33</v>
      </c>
      <c r="F697" s="43">
        <f ca="1">+VLOOKUP(B697,'DISPONIBILIDAD DIARIA'!A$2:N$9959,10,0)</f>
        <v>-14628.170829000002</v>
      </c>
      <c r="G697" s="43"/>
      <c r="H697" s="31" t="s">
        <v>1192</v>
      </c>
      <c r="I697" s="31" t="s">
        <v>151</v>
      </c>
      <c r="J697" s="108" t="s">
        <v>657</v>
      </c>
      <c r="K697" s="119">
        <v>360.31</v>
      </c>
      <c r="L697" s="20">
        <f t="shared" si="144"/>
        <v>7.2061999999999999</v>
      </c>
      <c r="M697" s="20">
        <f t="shared" si="145"/>
        <v>0.90077499999999999</v>
      </c>
      <c r="N697" s="20">
        <f t="shared" si="146"/>
        <v>1.80155E-2</v>
      </c>
      <c r="O697" s="21"/>
      <c r="P697" s="21"/>
      <c r="Q697" s="77">
        <f t="shared" si="147"/>
        <v>8.1249905000000009</v>
      </c>
      <c r="R697" s="78" t="e">
        <f>+VLOOKUP(C697,'DISPONIBILIDAD DIARIA'!S$2:T$27,2,0)</f>
        <v>#N/A</v>
      </c>
      <c r="S697" s="79" t="e">
        <f t="shared" si="148"/>
        <v>#N/A</v>
      </c>
    </row>
    <row r="698" spans="1:19" ht="23.25" customHeight="1">
      <c r="A698" s="41">
        <v>696</v>
      </c>
      <c r="B698" s="41" t="str">
        <f t="shared" si="143"/>
        <v>44489MODELOPROVINCIAL</v>
      </c>
      <c r="C698" s="42">
        <v>44489</v>
      </c>
      <c r="D698" s="41" t="s">
        <v>151</v>
      </c>
      <c r="E698" s="41" t="s">
        <v>33</v>
      </c>
      <c r="F698" s="43">
        <f ca="1">+VLOOKUP(B698,'DISPONIBILIDAD DIARIA'!A$2:N$9959,10,0)</f>
        <v>-14628.170829000002</v>
      </c>
      <c r="G698" s="43"/>
      <c r="H698" s="31"/>
      <c r="I698" s="31" t="s">
        <v>151</v>
      </c>
      <c r="J698" s="108" t="s">
        <v>350</v>
      </c>
      <c r="K698" s="117">
        <v>94.3</v>
      </c>
      <c r="L698" s="20">
        <f t="shared" si="144"/>
        <v>1.8859999999999999</v>
      </c>
      <c r="M698" s="20">
        <f t="shared" si="145"/>
        <v>0.23574999999999999</v>
      </c>
      <c r="N698" s="20">
        <f t="shared" si="146"/>
        <v>4.7149999999999996E-3</v>
      </c>
      <c r="O698" s="21"/>
      <c r="P698" s="21"/>
      <c r="Q698" s="77">
        <f t="shared" si="147"/>
        <v>2.126465</v>
      </c>
      <c r="R698" s="78" t="e">
        <f>+VLOOKUP(C698,'DISPONIBILIDAD DIARIA'!S$2:T$27,2,0)</f>
        <v>#N/A</v>
      </c>
      <c r="S698" s="79" t="e">
        <f t="shared" si="148"/>
        <v>#N/A</v>
      </c>
    </row>
    <row r="699" spans="1:19" ht="23.25" customHeight="1">
      <c r="A699" s="41">
        <v>697</v>
      </c>
      <c r="B699" s="41" t="str">
        <f t="shared" si="143"/>
        <v>44489MODELOPROVINCIAL</v>
      </c>
      <c r="C699" s="42">
        <v>44489</v>
      </c>
      <c r="D699" s="41" t="s">
        <v>151</v>
      </c>
      <c r="E699" s="41" t="s">
        <v>33</v>
      </c>
      <c r="F699" s="43">
        <f ca="1">+VLOOKUP(B699,'DISPONIBILIDAD DIARIA'!A$2:N$9959,10,0)</f>
        <v>-14628.170829000002</v>
      </c>
      <c r="G699" s="43"/>
      <c r="H699" s="31" t="s">
        <v>1193</v>
      </c>
      <c r="I699" s="31" t="s">
        <v>151</v>
      </c>
      <c r="J699" s="111" t="s">
        <v>79</v>
      </c>
      <c r="K699" s="117">
        <v>2054.21</v>
      </c>
      <c r="L699" s="20">
        <f t="shared" si="144"/>
        <v>41.084200000000003</v>
      </c>
      <c r="M699" s="20">
        <f t="shared" si="145"/>
        <v>5.1355250000000003</v>
      </c>
      <c r="N699" s="20">
        <f t="shared" si="146"/>
        <v>0.10271050000000001</v>
      </c>
      <c r="O699" s="21"/>
      <c r="P699" s="21"/>
      <c r="Q699" s="77">
        <f t="shared" si="147"/>
        <v>46.322435500000005</v>
      </c>
      <c r="R699" s="78" t="e">
        <f>+VLOOKUP(C699,'DISPONIBILIDAD DIARIA'!S$2:T$27,2,0)</f>
        <v>#N/A</v>
      </c>
      <c r="S699" s="79" t="e">
        <f t="shared" si="148"/>
        <v>#N/A</v>
      </c>
    </row>
    <row r="700" spans="1:19" ht="23.25" customHeight="1">
      <c r="A700" s="41">
        <v>698</v>
      </c>
      <c r="B700" s="41" t="str">
        <f t="shared" si="143"/>
        <v>44489MODELOPROVINCIAL</v>
      </c>
      <c r="C700" s="42">
        <v>44489</v>
      </c>
      <c r="D700" s="41" t="s">
        <v>151</v>
      </c>
      <c r="E700" s="41" t="s">
        <v>33</v>
      </c>
      <c r="F700" s="43">
        <f ca="1">+VLOOKUP(B700,'DISPONIBILIDAD DIARIA'!A$2:N$9959,10,0)</f>
        <v>-14628.170829000002</v>
      </c>
      <c r="G700" s="43"/>
      <c r="H700" s="31" t="s">
        <v>1194</v>
      </c>
      <c r="I700" s="31" t="s">
        <v>151</v>
      </c>
      <c r="J700" s="127" t="s">
        <v>1110</v>
      </c>
      <c r="K700" s="117">
        <v>113.64</v>
      </c>
      <c r="L700" s="20">
        <f t="shared" si="144"/>
        <v>2.2728000000000002</v>
      </c>
      <c r="M700" s="20">
        <f t="shared" si="145"/>
        <v>0.28410000000000002</v>
      </c>
      <c r="N700" s="20">
        <f t="shared" si="146"/>
        <v>5.6820000000000004E-3</v>
      </c>
      <c r="O700" s="21"/>
      <c r="P700" s="21"/>
      <c r="Q700" s="77">
        <f t="shared" si="147"/>
        <v>2.5625820000000004</v>
      </c>
      <c r="R700" s="78" t="e">
        <f>+VLOOKUP(C700,'DISPONIBILIDAD DIARIA'!S$2:T$27,2,0)</f>
        <v>#N/A</v>
      </c>
      <c r="S700" s="79" t="e">
        <f t="shared" si="148"/>
        <v>#N/A</v>
      </c>
    </row>
    <row r="701" spans="1:19" ht="23.25" customHeight="1">
      <c r="A701" s="41">
        <v>699</v>
      </c>
      <c r="B701" s="41" t="str">
        <f t="shared" si="143"/>
        <v>44489EXPRESSPROVINCIAL</v>
      </c>
      <c r="C701" s="42">
        <v>44489</v>
      </c>
      <c r="D701" s="41" t="s">
        <v>31</v>
      </c>
      <c r="E701" s="41" t="s">
        <v>33</v>
      </c>
      <c r="F701" s="43">
        <f ca="1">+VLOOKUP(B701,'DISPONIBILIDAD DIARIA'!A$2:N$9959,10,0)</f>
        <v>-42194.452072499997</v>
      </c>
      <c r="G701" s="43"/>
      <c r="H701" s="31" t="s">
        <v>1218</v>
      </c>
      <c r="I701" s="31" t="s">
        <v>31</v>
      </c>
      <c r="J701" s="110" t="s">
        <v>1197</v>
      </c>
      <c r="K701" s="117">
        <v>434.52</v>
      </c>
      <c r="L701" s="20">
        <f t="shared" si="144"/>
        <v>8.6904000000000003</v>
      </c>
      <c r="M701" s="20">
        <f t="shared" si="145"/>
        <v>1.0863</v>
      </c>
      <c r="N701" s="20">
        <f t="shared" si="146"/>
        <v>2.1726000000000002E-2</v>
      </c>
      <c r="O701" s="21"/>
      <c r="P701" s="21"/>
      <c r="Q701" s="77">
        <f t="shared" si="147"/>
        <v>9.7984259999999992</v>
      </c>
      <c r="R701" s="78" t="e">
        <f>+VLOOKUP(C701,'DISPONIBILIDAD DIARIA'!S$2:T$27,2,0)</f>
        <v>#N/A</v>
      </c>
      <c r="S701" s="79" t="e">
        <f t="shared" si="148"/>
        <v>#N/A</v>
      </c>
    </row>
    <row r="702" spans="1:19" ht="23.25" customHeight="1">
      <c r="A702" s="41">
        <v>700</v>
      </c>
      <c r="B702" s="41" t="str">
        <f t="shared" si="143"/>
        <v>44489EXPRESSPROVINCIAL</v>
      </c>
      <c r="C702" s="42">
        <v>44489</v>
      </c>
      <c r="D702" s="41" t="s">
        <v>31</v>
      </c>
      <c r="E702" s="41" t="s">
        <v>33</v>
      </c>
      <c r="F702" s="43">
        <f ca="1">+VLOOKUP(B702,'DISPONIBILIDAD DIARIA'!A$2:N$9959,10,0)</f>
        <v>-42194.452072499997</v>
      </c>
      <c r="G702" s="43"/>
      <c r="H702" s="31" t="s">
        <v>1217</v>
      </c>
      <c r="I702" s="31" t="s">
        <v>31</v>
      </c>
      <c r="J702" s="111" t="s">
        <v>585</v>
      </c>
      <c r="K702" s="117">
        <v>1735.61</v>
      </c>
      <c r="L702" s="20">
        <f t="shared" si="144"/>
        <v>34.712199999999996</v>
      </c>
      <c r="M702" s="20">
        <f t="shared" si="145"/>
        <v>4.3390249999999995</v>
      </c>
      <c r="N702" s="20">
        <f t="shared" si="146"/>
        <v>8.6780499999999997E-2</v>
      </c>
      <c r="O702" s="21"/>
      <c r="P702" s="21"/>
      <c r="Q702" s="77">
        <f t="shared" si="147"/>
        <v>39.138005499999998</v>
      </c>
      <c r="R702" s="78" t="e">
        <f>+VLOOKUP(C702,'DISPONIBILIDAD DIARIA'!S$2:T$27,2,0)</f>
        <v>#N/A</v>
      </c>
      <c r="S702" s="79" t="e">
        <f t="shared" si="148"/>
        <v>#N/A</v>
      </c>
    </row>
    <row r="703" spans="1:19" ht="23.25" customHeight="1">
      <c r="A703" s="41">
        <v>701</v>
      </c>
      <c r="B703" s="41" t="str">
        <f t="shared" si="143"/>
        <v>44489EXPRESSPROVINCIAL</v>
      </c>
      <c r="C703" s="42">
        <v>44489</v>
      </c>
      <c r="D703" s="41" t="s">
        <v>31</v>
      </c>
      <c r="E703" s="41" t="s">
        <v>33</v>
      </c>
      <c r="F703" s="43">
        <f ca="1">+VLOOKUP(B703,'DISPONIBILIDAD DIARIA'!A$2:N$9959,10,0)</f>
        <v>-42194.452072499997</v>
      </c>
      <c r="G703" s="43"/>
      <c r="H703" s="31" t="s">
        <v>1216</v>
      </c>
      <c r="I703" s="31" t="s">
        <v>31</v>
      </c>
      <c r="J703" s="111" t="s">
        <v>1198</v>
      </c>
      <c r="K703" s="117">
        <v>508.27</v>
      </c>
      <c r="L703" s="20">
        <f t="shared" si="144"/>
        <v>10.1654</v>
      </c>
      <c r="M703" s="20">
        <f t="shared" si="145"/>
        <v>1.270675</v>
      </c>
      <c r="N703" s="20">
        <f t="shared" si="146"/>
        <v>2.5413500000000002E-2</v>
      </c>
      <c r="O703" s="21"/>
      <c r="P703" s="21"/>
      <c r="Q703" s="77">
        <f t="shared" si="147"/>
        <v>11.461488500000002</v>
      </c>
      <c r="R703" s="78" t="e">
        <f>+VLOOKUP(C703,'DISPONIBILIDAD DIARIA'!S$2:T$27,2,0)</f>
        <v>#N/A</v>
      </c>
      <c r="S703" s="79" t="e">
        <f t="shared" si="148"/>
        <v>#N/A</v>
      </c>
    </row>
    <row r="704" spans="1:19" ht="23.25" customHeight="1">
      <c r="A704" s="41">
        <v>702</v>
      </c>
      <c r="B704" s="41" t="str">
        <f t="shared" si="143"/>
        <v>44489EXPRESSPROVINCIAL</v>
      </c>
      <c r="C704" s="42">
        <v>44489</v>
      </c>
      <c r="D704" s="41" t="s">
        <v>31</v>
      </c>
      <c r="E704" s="41" t="s">
        <v>33</v>
      </c>
      <c r="F704" s="43">
        <f ca="1">+VLOOKUP(B704,'DISPONIBILIDAD DIARIA'!A$2:N$9959,10,0)</f>
        <v>-42194.452072499997</v>
      </c>
      <c r="G704" s="43"/>
      <c r="H704" s="31" t="s">
        <v>1215</v>
      </c>
      <c r="I704" s="31" t="s">
        <v>31</v>
      </c>
      <c r="J704" s="110" t="s">
        <v>554</v>
      </c>
      <c r="K704" s="117">
        <v>218.88</v>
      </c>
      <c r="L704" s="20">
        <f t="shared" si="144"/>
        <v>4.3776000000000002</v>
      </c>
      <c r="M704" s="20">
        <f t="shared" si="145"/>
        <v>0.54720000000000002</v>
      </c>
      <c r="N704" s="20">
        <f t="shared" si="146"/>
        <v>1.0944000000000001E-2</v>
      </c>
      <c r="O704" s="21"/>
      <c r="P704" s="21"/>
      <c r="Q704" s="77">
        <f t="shared" si="147"/>
        <v>4.9357440000000006</v>
      </c>
      <c r="R704" s="78" t="e">
        <f>+VLOOKUP(C704,'DISPONIBILIDAD DIARIA'!S$2:T$27,2,0)</f>
        <v>#N/A</v>
      </c>
      <c r="S704" s="79" t="e">
        <f t="shared" si="148"/>
        <v>#N/A</v>
      </c>
    </row>
    <row r="705" spans="1:19" ht="23.25" customHeight="1">
      <c r="A705" s="41">
        <v>703</v>
      </c>
      <c r="B705" s="41" t="str">
        <f t="shared" si="143"/>
        <v>44489EXPRESSPROVINCIAL</v>
      </c>
      <c r="C705" s="42">
        <v>44489</v>
      </c>
      <c r="D705" s="41" t="s">
        <v>31</v>
      </c>
      <c r="E705" s="41" t="s">
        <v>33</v>
      </c>
      <c r="F705" s="43">
        <f ca="1">+VLOOKUP(B705,'DISPONIBILIDAD DIARIA'!A$2:N$9959,10,0)</f>
        <v>-42194.452072499997</v>
      </c>
      <c r="G705" s="43"/>
      <c r="H705" s="31" t="s">
        <v>1214</v>
      </c>
      <c r="I705" s="31" t="s">
        <v>31</v>
      </c>
      <c r="J705" s="111" t="s">
        <v>554</v>
      </c>
      <c r="K705" s="117">
        <v>275.12</v>
      </c>
      <c r="L705" s="20">
        <f t="shared" si="144"/>
        <v>5.5024000000000006</v>
      </c>
      <c r="M705" s="20">
        <f t="shared" si="145"/>
        <v>0.68780000000000008</v>
      </c>
      <c r="N705" s="20">
        <f t="shared" si="146"/>
        <v>1.3756000000000003E-2</v>
      </c>
      <c r="O705" s="21"/>
      <c r="P705" s="21"/>
      <c r="Q705" s="77">
        <f t="shared" si="147"/>
        <v>6.2039560000000007</v>
      </c>
      <c r="R705" s="78" t="e">
        <f>+VLOOKUP(C705,'DISPONIBILIDAD DIARIA'!S$2:T$27,2,0)</f>
        <v>#N/A</v>
      </c>
      <c r="S705" s="79" t="e">
        <f t="shared" si="148"/>
        <v>#N/A</v>
      </c>
    </row>
    <row r="706" spans="1:19" ht="23.25" customHeight="1">
      <c r="A706" s="41">
        <v>704</v>
      </c>
      <c r="B706" s="41" t="str">
        <f t="shared" si="143"/>
        <v>44489EXPRESSPROVINCIAL</v>
      </c>
      <c r="C706" s="42">
        <v>44489</v>
      </c>
      <c r="D706" s="41" t="s">
        <v>31</v>
      </c>
      <c r="E706" s="41" t="s">
        <v>33</v>
      </c>
      <c r="F706" s="43">
        <f ca="1">+VLOOKUP(B706,'DISPONIBILIDAD DIARIA'!A$2:N$9959,10,0)</f>
        <v>-42194.452072499997</v>
      </c>
      <c r="G706" s="43"/>
      <c r="H706" s="31" t="s">
        <v>1213</v>
      </c>
      <c r="I706" s="31" t="s">
        <v>31</v>
      </c>
      <c r="J706" s="111" t="s">
        <v>524</v>
      </c>
      <c r="K706" s="117">
        <v>176.31</v>
      </c>
      <c r="L706" s="20">
        <f t="shared" si="144"/>
        <v>3.5262000000000002</v>
      </c>
      <c r="M706" s="20">
        <f t="shared" si="145"/>
        <v>0.44077500000000003</v>
      </c>
      <c r="N706" s="20">
        <f t="shared" si="146"/>
        <v>8.8155000000000004E-3</v>
      </c>
      <c r="O706" s="21"/>
      <c r="P706" s="21"/>
      <c r="Q706" s="77">
        <f t="shared" si="147"/>
        <v>3.9757905</v>
      </c>
      <c r="R706" s="78" t="e">
        <f>+VLOOKUP(C706,'DISPONIBILIDAD DIARIA'!S$2:T$27,2,0)</f>
        <v>#N/A</v>
      </c>
      <c r="S706" s="79" t="e">
        <f t="shared" si="148"/>
        <v>#N/A</v>
      </c>
    </row>
    <row r="707" spans="1:19" ht="23.25" customHeight="1">
      <c r="A707" s="41">
        <v>705</v>
      </c>
      <c r="B707" s="41" t="str">
        <f t="shared" si="143"/>
        <v>44489EXPRESSPROVINCIAL</v>
      </c>
      <c r="C707" s="42">
        <v>44489</v>
      </c>
      <c r="D707" s="41" t="s">
        <v>31</v>
      </c>
      <c r="E707" s="41" t="s">
        <v>33</v>
      </c>
      <c r="F707" s="43">
        <f ca="1">+VLOOKUP(B707,'DISPONIBILIDAD DIARIA'!A$2:N$9959,10,0)</f>
        <v>-42194.452072499997</v>
      </c>
      <c r="G707" s="43"/>
      <c r="H707" s="31" t="s">
        <v>1212</v>
      </c>
      <c r="I707" s="31" t="s">
        <v>31</v>
      </c>
      <c r="J707" s="126" t="s">
        <v>1199</v>
      </c>
      <c r="K707" s="117">
        <v>7354.8</v>
      </c>
      <c r="L707" s="20">
        <f t="shared" si="144"/>
        <v>147.096</v>
      </c>
      <c r="M707" s="20">
        <f t="shared" si="145"/>
        <v>18.387</v>
      </c>
      <c r="N707" s="20">
        <f t="shared" si="146"/>
        <v>0.36774000000000001</v>
      </c>
      <c r="O707" s="21"/>
      <c r="P707" s="21"/>
      <c r="Q707" s="77">
        <f t="shared" si="147"/>
        <v>165.85074</v>
      </c>
      <c r="R707" s="78" t="e">
        <f>+VLOOKUP(C707,'DISPONIBILIDAD DIARIA'!S$2:T$27,2,0)</f>
        <v>#N/A</v>
      </c>
      <c r="S707" s="79" t="e">
        <f t="shared" si="148"/>
        <v>#N/A</v>
      </c>
    </row>
    <row r="708" spans="1:19" ht="23.25" customHeight="1">
      <c r="A708" s="41">
        <v>706</v>
      </c>
      <c r="B708" s="41" t="str">
        <f t="shared" si="143"/>
        <v>44489EXPRESSPROVINCIAL</v>
      </c>
      <c r="C708" s="42">
        <v>44489</v>
      </c>
      <c r="D708" s="41" t="s">
        <v>31</v>
      </c>
      <c r="E708" s="41" t="s">
        <v>33</v>
      </c>
      <c r="F708" s="43">
        <f ca="1">+VLOOKUP(B708,'DISPONIBILIDAD DIARIA'!A$2:N$9959,10,0)</f>
        <v>-42194.452072499997</v>
      </c>
      <c r="G708" s="43"/>
      <c r="H708" s="31" t="s">
        <v>1211</v>
      </c>
      <c r="I708" s="31" t="s">
        <v>31</v>
      </c>
      <c r="J708" s="110" t="s">
        <v>1200</v>
      </c>
      <c r="K708" s="117">
        <v>2241.71</v>
      </c>
      <c r="L708" s="20">
        <f t="shared" si="144"/>
        <v>44.834200000000003</v>
      </c>
      <c r="M708" s="20">
        <f t="shared" si="145"/>
        <v>5.6042750000000003</v>
      </c>
      <c r="N708" s="20">
        <f t="shared" si="146"/>
        <v>0.1120855</v>
      </c>
      <c r="O708" s="21"/>
      <c r="P708" s="21"/>
      <c r="Q708" s="77">
        <f t="shared" si="147"/>
        <v>50.550560500000003</v>
      </c>
      <c r="R708" s="78" t="e">
        <f>+VLOOKUP(C708,'DISPONIBILIDAD DIARIA'!S$2:T$27,2,0)</f>
        <v>#N/A</v>
      </c>
      <c r="S708" s="79" t="e">
        <f t="shared" si="148"/>
        <v>#N/A</v>
      </c>
    </row>
    <row r="709" spans="1:19" ht="23.25" customHeight="1">
      <c r="A709" s="41">
        <v>707</v>
      </c>
      <c r="B709" s="41" t="str">
        <f t="shared" si="143"/>
        <v>44489EXPRESSPROVINCIAL</v>
      </c>
      <c r="C709" s="42">
        <v>44489</v>
      </c>
      <c r="D709" s="41" t="s">
        <v>31</v>
      </c>
      <c r="E709" s="41" t="s">
        <v>33</v>
      </c>
      <c r="F709" s="43">
        <f ca="1">+VLOOKUP(B709,'DISPONIBILIDAD DIARIA'!A$2:N$9959,10,0)</f>
        <v>-42194.452072499997</v>
      </c>
      <c r="G709" s="43"/>
      <c r="H709" s="31" t="s">
        <v>1210</v>
      </c>
      <c r="I709" s="31" t="s">
        <v>31</v>
      </c>
      <c r="J709" s="111" t="s">
        <v>1201</v>
      </c>
      <c r="K709" s="117">
        <v>14999.85</v>
      </c>
      <c r="L709" s="20">
        <f t="shared" si="144"/>
        <v>299.99700000000001</v>
      </c>
      <c r="M709" s="20">
        <f t="shared" si="145"/>
        <v>37.499625000000002</v>
      </c>
      <c r="N709" s="20">
        <f t="shared" si="146"/>
        <v>0.74999250000000006</v>
      </c>
      <c r="O709" s="21"/>
      <c r="P709" s="21"/>
      <c r="Q709" s="77">
        <f t="shared" si="147"/>
        <v>338.24661750000001</v>
      </c>
      <c r="R709" s="78" t="e">
        <f>+VLOOKUP(C709,'DISPONIBILIDAD DIARIA'!S$2:T$27,2,0)</f>
        <v>#N/A</v>
      </c>
      <c r="S709" s="79" t="e">
        <f t="shared" si="148"/>
        <v>#N/A</v>
      </c>
    </row>
    <row r="710" spans="1:19" ht="23.25" customHeight="1">
      <c r="A710" s="41">
        <v>708</v>
      </c>
      <c r="B710" s="41" t="str">
        <f t="shared" si="143"/>
        <v>44489EXPRESSPROVINCIAL</v>
      </c>
      <c r="C710" s="42">
        <v>44489</v>
      </c>
      <c r="D710" s="41" t="s">
        <v>31</v>
      </c>
      <c r="E710" s="41" t="s">
        <v>33</v>
      </c>
      <c r="F710" s="43">
        <f ca="1">+VLOOKUP(B710,'DISPONIBILIDAD DIARIA'!A$2:N$9959,10,0)</f>
        <v>-42194.452072499997</v>
      </c>
      <c r="G710" s="43"/>
      <c r="H710" s="31" t="s">
        <v>1183</v>
      </c>
      <c r="I710" s="31" t="s">
        <v>31</v>
      </c>
      <c r="J710" s="111" t="s">
        <v>84</v>
      </c>
      <c r="K710" s="117">
        <v>7363.83</v>
      </c>
      <c r="L710" s="20">
        <f t="shared" si="144"/>
        <v>147.2766</v>
      </c>
      <c r="M710" s="20">
        <f t="shared" si="145"/>
        <v>18.409575</v>
      </c>
      <c r="N710" s="20">
        <f t="shared" si="146"/>
        <v>0.3681915</v>
      </c>
      <c r="O710" s="21"/>
      <c r="P710" s="21"/>
      <c r="Q710" s="77">
        <f t="shared" si="147"/>
        <v>166.05436649999999</v>
      </c>
      <c r="R710" s="78" t="e">
        <f>+VLOOKUP(C710,'DISPONIBILIDAD DIARIA'!S$2:T$27,2,0)</f>
        <v>#N/A</v>
      </c>
      <c r="S710" s="79" t="e">
        <f t="shared" si="148"/>
        <v>#N/A</v>
      </c>
    </row>
    <row r="711" spans="1:19" ht="23.25" customHeight="1">
      <c r="A711" s="41">
        <v>709</v>
      </c>
      <c r="B711" s="41" t="str">
        <f t="shared" si="143"/>
        <v>44489EXPRESSPROVINCIAL</v>
      </c>
      <c r="C711" s="42">
        <v>44489</v>
      </c>
      <c r="D711" s="41" t="s">
        <v>31</v>
      </c>
      <c r="E711" s="41" t="s">
        <v>33</v>
      </c>
      <c r="F711" s="43">
        <f ca="1">+VLOOKUP(B711,'DISPONIBILIDAD DIARIA'!A$2:N$9959,10,0)</f>
        <v>-42194.452072499997</v>
      </c>
      <c r="G711" s="43"/>
      <c r="H711" s="31" t="s">
        <v>1209</v>
      </c>
      <c r="I711" s="31" t="s">
        <v>31</v>
      </c>
      <c r="J711" s="111" t="s">
        <v>855</v>
      </c>
      <c r="K711" s="117">
        <v>951.86</v>
      </c>
      <c r="L711" s="20">
        <f t="shared" si="144"/>
        <v>19.037200000000002</v>
      </c>
      <c r="M711" s="20">
        <f t="shared" si="145"/>
        <v>2.3796500000000003</v>
      </c>
      <c r="N711" s="20">
        <f t="shared" si="146"/>
        <v>4.7593000000000003E-2</v>
      </c>
      <c r="O711" s="21"/>
      <c r="P711" s="21"/>
      <c r="Q711" s="77">
        <f t="shared" si="147"/>
        <v>21.464443000000003</v>
      </c>
      <c r="R711" s="78" t="e">
        <f>+VLOOKUP(C711,'DISPONIBILIDAD DIARIA'!S$2:T$27,2,0)</f>
        <v>#N/A</v>
      </c>
      <c r="S711" s="79" t="e">
        <f t="shared" si="148"/>
        <v>#N/A</v>
      </c>
    </row>
    <row r="712" spans="1:19" ht="23.25" customHeight="1">
      <c r="A712" s="41">
        <v>710</v>
      </c>
      <c r="B712" s="41" t="str">
        <f t="shared" si="143"/>
        <v>44489EXPRESSPROVINCIAL</v>
      </c>
      <c r="C712" s="42">
        <v>44489</v>
      </c>
      <c r="D712" s="41" t="s">
        <v>31</v>
      </c>
      <c r="E712" s="41" t="s">
        <v>33</v>
      </c>
      <c r="F712" s="43">
        <f ca="1">+VLOOKUP(B712,'DISPONIBILIDAD DIARIA'!A$2:N$9959,10,0)</f>
        <v>-42194.452072499997</v>
      </c>
      <c r="G712" s="43"/>
      <c r="H712" s="31" t="s">
        <v>1208</v>
      </c>
      <c r="I712" s="31" t="s">
        <v>31</v>
      </c>
      <c r="J712" s="111" t="s">
        <v>1110</v>
      </c>
      <c r="K712" s="117">
        <v>131.37</v>
      </c>
      <c r="L712" s="20">
        <f t="shared" si="144"/>
        <v>2.6274000000000002</v>
      </c>
      <c r="M712" s="20">
        <f t="shared" si="145"/>
        <v>0.32842500000000002</v>
      </c>
      <c r="N712" s="20">
        <f t="shared" si="146"/>
        <v>6.5685000000000006E-3</v>
      </c>
      <c r="O712" s="21"/>
      <c r="P712" s="21"/>
      <c r="Q712" s="77">
        <f t="shared" si="147"/>
        <v>2.9623935000000006</v>
      </c>
      <c r="R712" s="78" t="e">
        <f>+VLOOKUP(C712,'DISPONIBILIDAD DIARIA'!S$2:T$27,2,0)</f>
        <v>#N/A</v>
      </c>
      <c r="S712" s="79" t="e">
        <f t="shared" si="148"/>
        <v>#N/A</v>
      </c>
    </row>
    <row r="713" spans="1:19" ht="23.25" customHeight="1">
      <c r="A713" s="41">
        <v>711</v>
      </c>
      <c r="B713" s="41" t="str">
        <f t="shared" si="143"/>
        <v>44489EXPRESSPROVINCIAL</v>
      </c>
      <c r="C713" s="42">
        <v>44489</v>
      </c>
      <c r="D713" s="41" t="s">
        <v>31</v>
      </c>
      <c r="E713" s="41" t="s">
        <v>33</v>
      </c>
      <c r="F713" s="43">
        <f ca="1">+VLOOKUP(B713,'DISPONIBILIDAD DIARIA'!A$2:N$9959,10,0)</f>
        <v>-42194.452072499997</v>
      </c>
      <c r="G713" s="43"/>
      <c r="H713" s="31" t="s">
        <v>1207</v>
      </c>
      <c r="I713" s="31" t="s">
        <v>31</v>
      </c>
      <c r="J713" s="110" t="s">
        <v>79</v>
      </c>
      <c r="K713" s="117">
        <v>581.57000000000005</v>
      </c>
      <c r="L713" s="20">
        <f t="shared" si="144"/>
        <v>11.631400000000001</v>
      </c>
      <c r="M713" s="20">
        <f t="shared" si="145"/>
        <v>1.4539250000000001</v>
      </c>
      <c r="N713" s="20">
        <f t="shared" si="146"/>
        <v>2.9078500000000004E-2</v>
      </c>
      <c r="O713" s="21"/>
      <c r="P713" s="21"/>
      <c r="Q713" s="77">
        <f t="shared" si="147"/>
        <v>13.114403500000002</v>
      </c>
      <c r="R713" s="78" t="e">
        <f>+VLOOKUP(C713,'DISPONIBILIDAD DIARIA'!S$2:T$27,2,0)</f>
        <v>#N/A</v>
      </c>
      <c r="S713" s="79" t="e">
        <f t="shared" si="148"/>
        <v>#N/A</v>
      </c>
    </row>
    <row r="714" spans="1:19" ht="23.25" customHeight="1">
      <c r="A714" s="41">
        <v>712</v>
      </c>
      <c r="B714" s="41" t="str">
        <f t="shared" si="143"/>
        <v>44489EXPRESSPROVINCIAL</v>
      </c>
      <c r="C714" s="42">
        <v>44489</v>
      </c>
      <c r="D714" s="41" t="s">
        <v>31</v>
      </c>
      <c r="E714" s="41" t="s">
        <v>33</v>
      </c>
      <c r="F714" s="43">
        <f ca="1">+VLOOKUP(B714,'DISPONIBILIDAD DIARIA'!A$2:N$9959,10,0)</f>
        <v>-42194.452072499997</v>
      </c>
      <c r="G714" s="43"/>
      <c r="H714" s="31" t="s">
        <v>1206</v>
      </c>
      <c r="I714" s="31" t="s">
        <v>31</v>
      </c>
      <c r="J714" s="110" t="s">
        <v>1195</v>
      </c>
      <c r="K714" s="117">
        <v>240.95</v>
      </c>
      <c r="L714" s="20">
        <f t="shared" si="144"/>
        <v>4.819</v>
      </c>
      <c r="M714" s="20">
        <f t="shared" si="145"/>
        <v>0.60237499999999999</v>
      </c>
      <c r="N714" s="20">
        <f t="shared" si="146"/>
        <v>1.2047500000000001E-2</v>
      </c>
      <c r="O714" s="21"/>
      <c r="P714" s="21"/>
      <c r="Q714" s="77">
        <f t="shared" si="147"/>
        <v>5.4334225000000007</v>
      </c>
      <c r="R714" s="78" t="e">
        <f>+VLOOKUP(C714,'DISPONIBILIDAD DIARIA'!S$2:T$27,2,0)</f>
        <v>#N/A</v>
      </c>
      <c r="S714" s="79" t="e">
        <f t="shared" si="148"/>
        <v>#N/A</v>
      </c>
    </row>
    <row r="715" spans="1:19" ht="23.25" customHeight="1">
      <c r="A715" s="41">
        <v>713</v>
      </c>
      <c r="B715" s="41" t="str">
        <f t="shared" si="143"/>
        <v>44489EXPRESSPROVINCIAL</v>
      </c>
      <c r="C715" s="42">
        <v>44489</v>
      </c>
      <c r="D715" s="41" t="s">
        <v>31</v>
      </c>
      <c r="E715" s="41" t="s">
        <v>33</v>
      </c>
      <c r="F715" s="43">
        <f ca="1">+VLOOKUP(B715,'DISPONIBILIDAD DIARIA'!A$2:N$9959,10,0)</f>
        <v>-42194.452072499997</v>
      </c>
      <c r="G715" s="43"/>
      <c r="H715" s="31" t="s">
        <v>1205</v>
      </c>
      <c r="I715" s="31" t="s">
        <v>31</v>
      </c>
      <c r="J715" s="111" t="s">
        <v>129</v>
      </c>
      <c r="K715" s="117">
        <v>1218.6099999999999</v>
      </c>
      <c r="L715" s="20">
        <f t="shared" si="144"/>
        <v>24.372199999999999</v>
      </c>
      <c r="M715" s="20">
        <f t="shared" si="145"/>
        <v>3.0465249999999999</v>
      </c>
      <c r="N715" s="20">
        <f t="shared" si="146"/>
        <v>6.0930499999999999E-2</v>
      </c>
      <c r="O715" s="21"/>
      <c r="P715" s="21"/>
      <c r="Q715" s="77">
        <f t="shared" si="147"/>
        <v>27.4796555</v>
      </c>
      <c r="R715" s="78" t="e">
        <f>+VLOOKUP(C715,'DISPONIBILIDAD DIARIA'!S$2:T$27,2,0)</f>
        <v>#N/A</v>
      </c>
      <c r="S715" s="79" t="e">
        <f t="shared" si="148"/>
        <v>#N/A</v>
      </c>
    </row>
    <row r="716" spans="1:19" ht="23.25" customHeight="1">
      <c r="A716" s="41">
        <v>714</v>
      </c>
      <c r="B716" s="41" t="str">
        <f t="shared" si="143"/>
        <v>44489EXPRESSPROVINCIAL</v>
      </c>
      <c r="C716" s="42">
        <v>44489</v>
      </c>
      <c r="D716" s="41" t="s">
        <v>31</v>
      </c>
      <c r="E716" s="41" t="s">
        <v>33</v>
      </c>
      <c r="F716" s="43">
        <f ca="1">+VLOOKUP(B716,'DISPONIBILIDAD DIARIA'!A$2:N$9959,10,0)</f>
        <v>-42194.452072499997</v>
      </c>
      <c r="G716" s="43"/>
      <c r="H716" s="31" t="s">
        <v>1204</v>
      </c>
      <c r="I716" s="31" t="s">
        <v>31</v>
      </c>
      <c r="J716" s="111" t="s">
        <v>129</v>
      </c>
      <c r="K716" s="117">
        <v>979.17</v>
      </c>
      <c r="L716" s="20">
        <f t="shared" si="144"/>
        <v>19.583400000000001</v>
      </c>
      <c r="M716" s="20">
        <f t="shared" si="145"/>
        <v>2.4479250000000001</v>
      </c>
      <c r="N716" s="20">
        <f t="shared" si="146"/>
        <v>4.8958500000000002E-2</v>
      </c>
      <c r="O716" s="21"/>
      <c r="P716" s="21"/>
      <c r="Q716" s="77">
        <f t="shared" si="147"/>
        <v>22.080283500000004</v>
      </c>
      <c r="R716" s="78" t="e">
        <f>+VLOOKUP(C716,'DISPONIBILIDAD DIARIA'!S$2:T$27,2,0)</f>
        <v>#N/A</v>
      </c>
      <c r="S716" s="79" t="e">
        <f t="shared" si="148"/>
        <v>#N/A</v>
      </c>
    </row>
    <row r="717" spans="1:19" ht="23.25" customHeight="1">
      <c r="A717" s="41">
        <v>715</v>
      </c>
      <c r="B717" s="41" t="str">
        <f t="shared" si="143"/>
        <v>44489EXPRESSPROVINCIAL</v>
      </c>
      <c r="C717" s="42">
        <v>44489</v>
      </c>
      <c r="D717" s="41" t="s">
        <v>31</v>
      </c>
      <c r="E717" s="41" t="s">
        <v>33</v>
      </c>
      <c r="F717" s="43">
        <f ca="1">+VLOOKUP(B717,'DISPONIBILIDAD DIARIA'!A$2:N$9959,10,0)</f>
        <v>-42194.452072499997</v>
      </c>
      <c r="G717" s="43"/>
      <c r="H717" s="31" t="s">
        <v>1203</v>
      </c>
      <c r="I717" s="31" t="s">
        <v>31</v>
      </c>
      <c r="J717" s="111" t="s">
        <v>67</v>
      </c>
      <c r="K717" s="117">
        <v>1327.75</v>
      </c>
      <c r="L717" s="20">
        <f t="shared" si="144"/>
        <v>26.555</v>
      </c>
      <c r="M717" s="20">
        <f t="shared" si="145"/>
        <v>3.319375</v>
      </c>
      <c r="N717" s="20">
        <f t="shared" si="146"/>
        <v>6.6387500000000002E-2</v>
      </c>
      <c r="O717" s="21"/>
      <c r="P717" s="21"/>
      <c r="Q717" s="77">
        <f t="shared" si="147"/>
        <v>29.940762500000002</v>
      </c>
      <c r="R717" s="78" t="e">
        <f>+VLOOKUP(C717,'DISPONIBILIDAD DIARIA'!S$2:T$27,2,0)</f>
        <v>#N/A</v>
      </c>
      <c r="S717" s="79" t="e">
        <f t="shared" si="148"/>
        <v>#N/A</v>
      </c>
    </row>
    <row r="718" spans="1:19" ht="23.25" customHeight="1">
      <c r="A718" s="41">
        <v>716</v>
      </c>
      <c r="B718" s="41" t="str">
        <f t="shared" si="143"/>
        <v>44489EXPRESSPROVINCIAL</v>
      </c>
      <c r="C718" s="42">
        <v>44489</v>
      </c>
      <c r="D718" s="41" t="s">
        <v>31</v>
      </c>
      <c r="E718" s="41" t="s">
        <v>33</v>
      </c>
      <c r="F718" s="43">
        <f ca="1">+VLOOKUP(B718,'DISPONIBILIDAD DIARIA'!A$2:N$9959,10,0)</f>
        <v>-42194.452072499997</v>
      </c>
      <c r="G718" s="43"/>
      <c r="H718" s="31" t="s">
        <v>1202</v>
      </c>
      <c r="I718" s="31" t="s">
        <v>31</v>
      </c>
      <c r="J718" s="111" t="s">
        <v>757</v>
      </c>
      <c r="K718" s="117">
        <v>523.77</v>
      </c>
      <c r="L718" s="20">
        <f t="shared" si="144"/>
        <v>10.4754</v>
      </c>
      <c r="M718" s="20">
        <f t="shared" si="145"/>
        <v>1.3094250000000001</v>
      </c>
      <c r="N718" s="20">
        <f t="shared" si="146"/>
        <v>2.6188500000000003E-2</v>
      </c>
      <c r="O718" s="21"/>
      <c r="P718" s="21"/>
      <c r="Q718" s="77">
        <f t="shared" si="147"/>
        <v>11.811013500000001</v>
      </c>
      <c r="R718" s="78" t="e">
        <f>+VLOOKUP(C718,'DISPONIBILIDAD DIARIA'!S$2:T$27,2,0)</f>
        <v>#N/A</v>
      </c>
      <c r="S718" s="79" t="e">
        <f t="shared" si="148"/>
        <v>#N/A</v>
      </c>
    </row>
    <row r="719" spans="1:19" ht="23.25" customHeight="1">
      <c r="A719" s="41">
        <v>717</v>
      </c>
      <c r="B719" s="41" t="str">
        <f t="shared" si="143"/>
        <v>44489SAN ANTONIOPROVINCIAL</v>
      </c>
      <c r="C719" s="42">
        <v>44489</v>
      </c>
      <c r="D719" s="41" t="s">
        <v>42</v>
      </c>
      <c r="E719" s="41" t="s">
        <v>33</v>
      </c>
      <c r="F719" s="43">
        <f ca="1">+VLOOKUP(B719,'DISPONIBILIDAD DIARIA'!A$2:N$9959,10,0)</f>
        <v>-6.0228194999999998</v>
      </c>
      <c r="G719" s="43"/>
      <c r="H719" s="31" t="s">
        <v>1219</v>
      </c>
      <c r="I719" s="31" t="s">
        <v>42</v>
      </c>
      <c r="J719" s="111" t="s">
        <v>489</v>
      </c>
      <c r="K719" s="117">
        <v>5.89</v>
      </c>
      <c r="L719" s="20">
        <f t="shared" si="144"/>
        <v>0.1178</v>
      </c>
      <c r="M719" s="20">
        <f t="shared" si="145"/>
        <v>1.4725E-2</v>
      </c>
      <c r="N719" s="20">
        <f t="shared" si="146"/>
        <v>2.945E-4</v>
      </c>
      <c r="O719" s="21"/>
      <c r="P719" s="21"/>
      <c r="Q719" s="77">
        <f t="shared" si="147"/>
        <v>0.13281950000000001</v>
      </c>
      <c r="R719" s="78" t="e">
        <f>+VLOOKUP(C719,'DISPONIBILIDAD DIARIA'!S$2:T$27,2,0)</f>
        <v>#N/A</v>
      </c>
      <c r="S719" s="79" t="e">
        <f t="shared" si="148"/>
        <v>#N/A</v>
      </c>
    </row>
    <row r="720" spans="1:19" ht="23.25" customHeight="1">
      <c r="A720" s="41">
        <v>718</v>
      </c>
      <c r="B720" s="41" t="str">
        <f t="shared" si="143"/>
        <v>44489MODELOBANCRECER</v>
      </c>
      <c r="C720" s="42">
        <v>44489</v>
      </c>
      <c r="D720" s="41" t="s">
        <v>151</v>
      </c>
      <c r="E720" s="41" t="s">
        <v>383</v>
      </c>
      <c r="F720" s="43">
        <f ca="1">+VLOOKUP(B720,'DISPONIBILIDAD DIARIA'!A$2:N$9959,10,0)</f>
        <v>-8404.8611999999976</v>
      </c>
      <c r="G720" s="43"/>
      <c r="H720" s="31" t="s">
        <v>1220</v>
      </c>
      <c r="I720" s="31" t="s">
        <v>42</v>
      </c>
      <c r="J720" s="111" t="s">
        <v>416</v>
      </c>
      <c r="K720" s="117">
        <v>4180.55</v>
      </c>
      <c r="L720" s="20">
        <f t="shared" si="144"/>
        <v>83.611000000000004</v>
      </c>
      <c r="M720" s="20">
        <f t="shared" si="145"/>
        <v>0</v>
      </c>
      <c r="N720" s="20">
        <f t="shared" si="146"/>
        <v>0</v>
      </c>
      <c r="O720" s="21"/>
      <c r="P720" s="21"/>
      <c r="Q720" s="77">
        <f t="shared" si="147"/>
        <v>83.611000000000004</v>
      </c>
      <c r="R720" s="78" t="e">
        <f>+VLOOKUP(C720,'DISPONIBILIDAD DIARIA'!S$2:T$27,2,0)</f>
        <v>#N/A</v>
      </c>
      <c r="S720" s="79" t="e">
        <f t="shared" si="148"/>
        <v>#N/A</v>
      </c>
    </row>
    <row r="721" spans="1:19" ht="23.25" customHeight="1">
      <c r="A721" s="41">
        <v>719</v>
      </c>
      <c r="B721" s="41" t="str">
        <f t="shared" si="143"/>
        <v>44489MODELOBANCRECER</v>
      </c>
      <c r="C721" s="42">
        <v>44489</v>
      </c>
      <c r="D721" s="41" t="s">
        <v>151</v>
      </c>
      <c r="E721" s="41" t="s">
        <v>383</v>
      </c>
      <c r="F721" s="43">
        <f ca="1">+VLOOKUP(B721,'DISPONIBILIDAD DIARIA'!A$2:N$9959,10,0)</f>
        <v>-8404.8611999999976</v>
      </c>
      <c r="G721" s="43"/>
      <c r="H721" s="31" t="s">
        <v>1221</v>
      </c>
      <c r="I721" s="31" t="s">
        <v>42</v>
      </c>
      <c r="J721" s="110" t="s">
        <v>828</v>
      </c>
      <c r="K721" s="117">
        <v>366.52</v>
      </c>
      <c r="L721" s="20">
        <f t="shared" si="144"/>
        <v>7.3304</v>
      </c>
      <c r="M721" s="20">
        <f t="shared" si="145"/>
        <v>0</v>
      </c>
      <c r="N721" s="20">
        <f t="shared" si="146"/>
        <v>0</v>
      </c>
      <c r="O721" s="21"/>
      <c r="P721" s="21"/>
      <c r="Q721" s="77">
        <f t="shared" si="147"/>
        <v>7.3304</v>
      </c>
      <c r="R721" s="78" t="e">
        <f>+VLOOKUP(C721,'DISPONIBILIDAD DIARIA'!S$2:T$27,2,0)</f>
        <v>#N/A</v>
      </c>
      <c r="S721" s="79" t="e">
        <f t="shared" si="148"/>
        <v>#N/A</v>
      </c>
    </row>
    <row r="722" spans="1:19" ht="23.25" customHeight="1">
      <c r="A722" s="41">
        <v>720</v>
      </c>
      <c r="B722" s="41" t="str">
        <f t="shared" si="143"/>
        <v>44489MODELOBANCRECER</v>
      </c>
      <c r="C722" s="42">
        <v>44489</v>
      </c>
      <c r="D722" s="41" t="s">
        <v>151</v>
      </c>
      <c r="E722" s="41" t="s">
        <v>383</v>
      </c>
      <c r="F722" s="43">
        <f ca="1">+VLOOKUP(B722,'DISPONIBILIDAD DIARIA'!A$2:N$9959,10,0)</f>
        <v>-8404.8611999999976</v>
      </c>
      <c r="G722" s="43"/>
      <c r="H722" s="31" t="s">
        <v>1159</v>
      </c>
      <c r="I722" s="31" t="s">
        <v>42</v>
      </c>
      <c r="J722" s="110" t="s">
        <v>524</v>
      </c>
      <c r="K722" s="117">
        <v>153.82</v>
      </c>
      <c r="L722" s="20">
        <f t="shared" si="144"/>
        <v>3.0764</v>
      </c>
      <c r="M722" s="20">
        <f t="shared" si="145"/>
        <v>0</v>
      </c>
      <c r="N722" s="20">
        <f t="shared" si="146"/>
        <v>0</v>
      </c>
      <c r="O722" s="21"/>
      <c r="P722" s="21"/>
      <c r="Q722" s="77">
        <f t="shared" si="147"/>
        <v>3.0764</v>
      </c>
      <c r="R722" s="78" t="e">
        <f>+VLOOKUP(C722,'DISPONIBILIDAD DIARIA'!S$2:T$27,2,0)</f>
        <v>#N/A</v>
      </c>
      <c r="S722" s="79" t="e">
        <f t="shared" si="148"/>
        <v>#N/A</v>
      </c>
    </row>
    <row r="723" spans="1:19" ht="23.25" customHeight="1">
      <c r="A723" s="41">
        <v>721</v>
      </c>
      <c r="B723" s="41" t="str">
        <f t="shared" si="143"/>
        <v>44489MODELOBANCRECER</v>
      </c>
      <c r="C723" s="42">
        <v>44489</v>
      </c>
      <c r="D723" s="41" t="s">
        <v>151</v>
      </c>
      <c r="E723" s="41" t="s">
        <v>383</v>
      </c>
      <c r="F723" s="43">
        <f ca="1">+VLOOKUP(B723,'DISPONIBILIDAD DIARIA'!A$2:N$9959,10,0)</f>
        <v>-8404.8611999999976</v>
      </c>
      <c r="G723" s="43"/>
      <c r="H723" s="31"/>
      <c r="I723" s="31" t="s">
        <v>479</v>
      </c>
      <c r="J723" s="110" t="s">
        <v>125</v>
      </c>
      <c r="K723" s="117">
        <v>980.31</v>
      </c>
      <c r="L723" s="20">
        <f t="shared" si="144"/>
        <v>19.606199999999998</v>
      </c>
      <c r="M723" s="20">
        <f t="shared" si="145"/>
        <v>0</v>
      </c>
      <c r="N723" s="20">
        <f t="shared" si="146"/>
        <v>0</v>
      </c>
      <c r="O723" s="21"/>
      <c r="P723" s="21"/>
      <c r="Q723" s="77">
        <f t="shared" si="147"/>
        <v>19.606199999999998</v>
      </c>
      <c r="R723" s="78" t="e">
        <f>+VLOOKUP(C723,'DISPONIBILIDAD DIARIA'!S$2:T$27,2,0)</f>
        <v>#N/A</v>
      </c>
      <c r="S723" s="79" t="e">
        <f t="shared" si="148"/>
        <v>#N/A</v>
      </c>
    </row>
    <row r="724" spans="1:19" ht="23.25" customHeight="1">
      <c r="A724" s="41">
        <v>722</v>
      </c>
      <c r="B724" s="41" t="str">
        <f t="shared" si="143"/>
        <v>44489MODELOBANCRECER</v>
      </c>
      <c r="C724" s="42">
        <v>44489</v>
      </c>
      <c r="D724" s="41" t="s">
        <v>151</v>
      </c>
      <c r="E724" s="41" t="s">
        <v>383</v>
      </c>
      <c r="F724" s="43">
        <f ca="1">+VLOOKUP(B724,'DISPONIBILIDAD DIARIA'!A$2:N$9959,10,0)</f>
        <v>-8404.8611999999976</v>
      </c>
      <c r="G724" s="43"/>
      <c r="H724" s="31"/>
      <c r="I724" s="31" t="s">
        <v>42</v>
      </c>
      <c r="J724" s="110" t="s">
        <v>125</v>
      </c>
      <c r="K724" s="117">
        <v>115.62</v>
      </c>
      <c r="L724" s="20">
        <f t="shared" si="144"/>
        <v>2.3124000000000002</v>
      </c>
      <c r="M724" s="20">
        <f t="shared" si="145"/>
        <v>0</v>
      </c>
      <c r="N724" s="20">
        <f t="shared" si="146"/>
        <v>0</v>
      </c>
      <c r="O724" s="21"/>
      <c r="P724" s="21"/>
      <c r="Q724" s="77">
        <f t="shared" si="147"/>
        <v>2.3124000000000002</v>
      </c>
      <c r="R724" s="78" t="e">
        <f>+VLOOKUP(C724,'DISPONIBILIDAD DIARIA'!S$2:T$27,2,0)</f>
        <v>#N/A</v>
      </c>
      <c r="S724" s="79" t="e">
        <f t="shared" si="148"/>
        <v>#N/A</v>
      </c>
    </row>
    <row r="725" spans="1:19" ht="23.25" customHeight="1">
      <c r="A725" s="41">
        <v>723</v>
      </c>
      <c r="B725" s="41" t="str">
        <f t="shared" si="143"/>
        <v>44489MODELOBANCRECER</v>
      </c>
      <c r="C725" s="42">
        <v>44489</v>
      </c>
      <c r="D725" s="41" t="s">
        <v>151</v>
      </c>
      <c r="E725" s="41" t="s">
        <v>383</v>
      </c>
      <c r="F725" s="43">
        <f ca="1">+VLOOKUP(B725,'DISPONIBILIDAD DIARIA'!A$2:N$9959,10,0)</f>
        <v>-8404.8611999999976</v>
      </c>
      <c r="G725" s="43"/>
      <c r="H725" s="31"/>
      <c r="I725" s="31" t="s">
        <v>30</v>
      </c>
      <c r="J725" s="110" t="s">
        <v>125</v>
      </c>
      <c r="K725" s="117">
        <v>143.24</v>
      </c>
      <c r="L725" s="20">
        <f t="shared" si="144"/>
        <v>2.8648000000000002</v>
      </c>
      <c r="M725" s="20">
        <f t="shared" si="145"/>
        <v>0</v>
      </c>
      <c r="N725" s="20">
        <f t="shared" si="146"/>
        <v>0</v>
      </c>
      <c r="O725" s="21"/>
      <c r="P725" s="21"/>
      <c r="Q725" s="77">
        <f t="shared" si="147"/>
        <v>2.8648000000000002</v>
      </c>
      <c r="R725" s="78" t="e">
        <f>+VLOOKUP(C725,'DISPONIBILIDAD DIARIA'!S$2:T$27,2,0)</f>
        <v>#N/A</v>
      </c>
      <c r="S725" s="79" t="e">
        <f t="shared" si="148"/>
        <v>#N/A</v>
      </c>
    </row>
    <row r="726" spans="1:19" ht="23.25" customHeight="1">
      <c r="A726" s="41">
        <v>724</v>
      </c>
      <c r="B726" s="41" t="str">
        <f t="shared" si="143"/>
        <v>44489MODELOBANCRECER</v>
      </c>
      <c r="C726" s="42">
        <v>44489</v>
      </c>
      <c r="D726" s="41" t="s">
        <v>151</v>
      </c>
      <c r="E726" s="41" t="s">
        <v>383</v>
      </c>
      <c r="F726" s="43">
        <f ca="1">+VLOOKUP(B726,'DISPONIBILIDAD DIARIA'!A$2:N$9959,10,0)</f>
        <v>-8404.8611999999976</v>
      </c>
      <c r="G726" s="43"/>
      <c r="H726" s="31" t="s">
        <v>1222</v>
      </c>
      <c r="I726" s="31" t="s">
        <v>31</v>
      </c>
      <c r="J726" s="110" t="s">
        <v>1173</v>
      </c>
      <c r="K726" s="117">
        <v>2300</v>
      </c>
      <c r="L726" s="20">
        <f t="shared" si="144"/>
        <v>46</v>
      </c>
      <c r="M726" s="20">
        <f t="shared" si="145"/>
        <v>0</v>
      </c>
      <c r="N726" s="20">
        <f t="shared" si="146"/>
        <v>0</v>
      </c>
      <c r="O726" s="21"/>
      <c r="P726" s="21"/>
      <c r="Q726" s="77">
        <f t="shared" si="147"/>
        <v>46</v>
      </c>
      <c r="R726" s="78" t="e">
        <f>+VLOOKUP(C726,'DISPONIBILIDAD DIARIA'!S$2:T$27,2,0)</f>
        <v>#N/A</v>
      </c>
      <c r="S726" s="79" t="e">
        <f t="shared" si="148"/>
        <v>#N/A</v>
      </c>
    </row>
    <row r="727" spans="1:19" ht="23.25" customHeight="1">
      <c r="A727" s="41">
        <v>725</v>
      </c>
      <c r="B727" s="41" t="str">
        <f t="shared" si="143"/>
        <v>44489EXPRESS BANCRECER</v>
      </c>
      <c r="C727" s="42">
        <v>44489</v>
      </c>
      <c r="D727" s="41" t="s">
        <v>31</v>
      </c>
      <c r="E727" s="41" t="s">
        <v>1224</v>
      </c>
      <c r="F727" s="43" t="e">
        <f>+VLOOKUP(B727,'DISPONIBILIDAD DIARIA'!A$2:N$9959,10,0)</f>
        <v>#N/A</v>
      </c>
      <c r="G727" s="43"/>
      <c r="H727" s="31" t="s">
        <v>1223</v>
      </c>
      <c r="I727" s="31"/>
      <c r="J727" s="110"/>
      <c r="K727" s="117"/>
      <c r="L727" s="20">
        <f t="shared" si="144"/>
        <v>0</v>
      </c>
      <c r="M727" s="20">
        <f t="shared" si="145"/>
        <v>0</v>
      </c>
      <c r="N727" s="20">
        <f t="shared" si="146"/>
        <v>0</v>
      </c>
      <c r="O727" s="21"/>
      <c r="P727" s="21"/>
      <c r="Q727" s="77">
        <f t="shared" si="147"/>
        <v>0</v>
      </c>
      <c r="R727" s="78" t="e">
        <f>+VLOOKUP(C727,'DISPONIBILIDAD DIARIA'!S$2:T$27,2,0)</f>
        <v>#N/A</v>
      </c>
      <c r="S727" s="79" t="e">
        <f t="shared" si="148"/>
        <v>#N/A</v>
      </c>
    </row>
    <row r="728" spans="1:19" ht="23.25" customHeight="1">
      <c r="A728" s="41">
        <v>726</v>
      </c>
      <c r="B728" s="41" t="str">
        <f t="shared" si="143"/>
        <v>44490EXQUISITECESPROVINCIAL</v>
      </c>
      <c r="C728" s="42">
        <v>44490</v>
      </c>
      <c r="D728" s="41" t="s">
        <v>30</v>
      </c>
      <c r="E728" s="41" t="s">
        <v>33</v>
      </c>
      <c r="F728" s="43">
        <f ca="1">+VLOOKUP(B728,'DISPONIBILIDAD DIARIA'!A$2:N$9959,10,0)</f>
        <v>-4368.9266790000001</v>
      </c>
      <c r="G728" s="43"/>
      <c r="H728" s="31" t="s">
        <v>1225</v>
      </c>
      <c r="I728" s="31" t="s">
        <v>30</v>
      </c>
      <c r="J728" s="110" t="s">
        <v>557</v>
      </c>
      <c r="K728" s="117">
        <v>1505.37</v>
      </c>
      <c r="L728" s="20">
        <f t="shared" si="144"/>
        <v>30.107399999999998</v>
      </c>
      <c r="M728" s="20">
        <f t="shared" si="145"/>
        <v>3.7634249999999998</v>
      </c>
      <c r="N728" s="20">
        <f t="shared" si="146"/>
        <v>7.5268500000000002E-2</v>
      </c>
      <c r="O728" s="21"/>
      <c r="P728" s="21"/>
      <c r="Q728" s="77">
        <f t="shared" si="147"/>
        <v>33.946093499999996</v>
      </c>
      <c r="R728" s="78" t="e">
        <f>+VLOOKUP(C728,'DISPONIBILIDAD DIARIA'!S$2:T$27,2,0)</f>
        <v>#N/A</v>
      </c>
      <c r="S728" s="79" t="e">
        <f t="shared" si="148"/>
        <v>#N/A</v>
      </c>
    </row>
    <row r="729" spans="1:19" ht="23.25" customHeight="1">
      <c r="A729" s="41">
        <v>727</v>
      </c>
      <c r="B729" s="41" t="str">
        <f t="shared" si="143"/>
        <v>44490EXQUISITECESPROVINCIAL</v>
      </c>
      <c r="C729" s="42">
        <v>44490</v>
      </c>
      <c r="D729" s="41" t="s">
        <v>30</v>
      </c>
      <c r="E729" s="41" t="s">
        <v>33</v>
      </c>
      <c r="F729" s="43">
        <f ca="1">+VLOOKUP(B729,'DISPONIBILIDAD DIARIA'!A$2:N$9959,10,0)</f>
        <v>-4368.9266790000001</v>
      </c>
      <c r="G729" s="43"/>
      <c r="H729" s="31" t="s">
        <v>1226</v>
      </c>
      <c r="I729" s="31" t="s">
        <v>30</v>
      </c>
      <c r="J729" s="110" t="s">
        <v>1148</v>
      </c>
      <c r="K729" s="117">
        <v>1299.4100000000001</v>
      </c>
      <c r="L729" s="20">
        <f t="shared" si="144"/>
        <v>25.988200000000003</v>
      </c>
      <c r="M729" s="20">
        <f t="shared" si="145"/>
        <v>3.2485250000000003</v>
      </c>
      <c r="N729" s="20">
        <f t="shared" si="146"/>
        <v>6.4970500000000014E-2</v>
      </c>
      <c r="O729" s="21"/>
      <c r="P729" s="21"/>
      <c r="Q729" s="77">
        <f t="shared" si="147"/>
        <v>29.301695500000005</v>
      </c>
      <c r="R729" s="78" t="e">
        <f>+VLOOKUP(C729,'DISPONIBILIDAD DIARIA'!S$2:T$27,2,0)</f>
        <v>#N/A</v>
      </c>
      <c r="S729" s="79" t="e">
        <f t="shared" si="148"/>
        <v>#N/A</v>
      </c>
    </row>
    <row r="730" spans="1:19" ht="23.25" customHeight="1">
      <c r="A730" s="41">
        <v>728</v>
      </c>
      <c r="B730" s="41" t="str">
        <f t="shared" si="143"/>
        <v>44490EXQUISITECESPROVINCIAL</v>
      </c>
      <c r="C730" s="42">
        <v>44490</v>
      </c>
      <c r="D730" s="41" t="s">
        <v>30</v>
      </c>
      <c r="E730" s="41" t="s">
        <v>33</v>
      </c>
      <c r="F730" s="43">
        <f ca="1">+VLOOKUP(B730,'DISPONIBILIDAD DIARIA'!A$2:N$9959,10,0)</f>
        <v>-4368.9266790000001</v>
      </c>
      <c r="G730" s="43"/>
      <c r="H730" s="31" t="s">
        <v>1227</v>
      </c>
      <c r="I730" s="31" t="s">
        <v>31</v>
      </c>
      <c r="J730" s="110" t="s">
        <v>1228</v>
      </c>
      <c r="K730" s="117">
        <v>480</v>
      </c>
      <c r="L730" s="20">
        <f t="shared" si="144"/>
        <v>9.6</v>
      </c>
      <c r="M730" s="20">
        <f t="shared" si="145"/>
        <v>1.2</v>
      </c>
      <c r="N730" s="20">
        <f t="shared" si="146"/>
        <v>2.4E-2</v>
      </c>
      <c r="O730" s="21"/>
      <c r="P730" s="21"/>
      <c r="Q730" s="77">
        <f t="shared" si="147"/>
        <v>10.823999999999998</v>
      </c>
      <c r="R730" s="78" t="e">
        <f>+VLOOKUP(C730,'DISPONIBILIDAD DIARIA'!S$2:T$27,2,0)</f>
        <v>#N/A</v>
      </c>
      <c r="S730" s="79" t="e">
        <f t="shared" si="148"/>
        <v>#N/A</v>
      </c>
    </row>
    <row r="731" spans="1:19" ht="23.25" customHeight="1">
      <c r="A731" s="41">
        <v>729</v>
      </c>
      <c r="B731" s="41" t="str">
        <f t="shared" si="143"/>
        <v>44490MODELOPROVINCIAL</v>
      </c>
      <c r="C731" s="42">
        <v>44490</v>
      </c>
      <c r="D731" s="41" t="s">
        <v>151</v>
      </c>
      <c r="E731" s="41" t="s">
        <v>33</v>
      </c>
      <c r="F731" s="43">
        <f ca="1">+VLOOKUP(B731,'DISPONIBILIDAD DIARIA'!A$2:N$9959,10,0)</f>
        <v>-9163.4284424999987</v>
      </c>
      <c r="G731" s="43"/>
      <c r="H731" s="31" t="s">
        <v>1229</v>
      </c>
      <c r="I731" s="31" t="s">
        <v>151</v>
      </c>
      <c r="J731" s="110" t="s">
        <v>605</v>
      </c>
      <c r="K731" s="117">
        <v>1483.62</v>
      </c>
      <c r="L731" s="20">
        <f t="shared" si="144"/>
        <v>29.6724</v>
      </c>
      <c r="M731" s="20">
        <f t="shared" si="145"/>
        <v>3.70905</v>
      </c>
      <c r="N731" s="20">
        <f t="shared" si="146"/>
        <v>7.4180999999999997E-2</v>
      </c>
      <c r="O731" s="21"/>
      <c r="P731" s="21"/>
      <c r="Q731" s="77">
        <f t="shared" si="147"/>
        <v>33.455631000000004</v>
      </c>
      <c r="R731" s="78" t="e">
        <f>+VLOOKUP(C731,'DISPONIBILIDAD DIARIA'!S$2:T$27,2,0)</f>
        <v>#N/A</v>
      </c>
      <c r="S731" s="79" t="e">
        <f t="shared" si="148"/>
        <v>#N/A</v>
      </c>
    </row>
    <row r="732" spans="1:19" ht="23.25" customHeight="1">
      <c r="A732" s="41">
        <v>730</v>
      </c>
      <c r="B732" s="41" t="str">
        <f t="shared" si="143"/>
        <v>44490MODELOPROVINCIAL</v>
      </c>
      <c r="C732" s="42">
        <v>44490</v>
      </c>
      <c r="D732" s="41" t="s">
        <v>151</v>
      </c>
      <c r="E732" s="41" t="s">
        <v>33</v>
      </c>
      <c r="F732" s="43">
        <f ca="1">+VLOOKUP(B732,'DISPONIBILIDAD DIARIA'!A$2:N$9959,10,0)</f>
        <v>-9163.4284424999987</v>
      </c>
      <c r="G732" s="43"/>
      <c r="H732" s="31" t="s">
        <v>1230</v>
      </c>
      <c r="I732" s="31" t="s">
        <v>151</v>
      </c>
      <c r="J732" s="110" t="s">
        <v>557</v>
      </c>
      <c r="K732" s="117">
        <v>1613.79</v>
      </c>
      <c r="L732" s="20">
        <f t="shared" si="144"/>
        <v>32.275799999999997</v>
      </c>
      <c r="M732" s="20">
        <f t="shared" si="145"/>
        <v>4.0344749999999996</v>
      </c>
      <c r="N732" s="20">
        <f t="shared" si="146"/>
        <v>8.0689499999999997E-2</v>
      </c>
      <c r="O732" s="21"/>
      <c r="P732" s="21"/>
      <c r="Q732" s="77">
        <f t="shared" si="147"/>
        <v>36.390964499999995</v>
      </c>
      <c r="R732" s="78" t="e">
        <f>+VLOOKUP(C732,'DISPONIBILIDAD DIARIA'!S$2:T$27,2,0)</f>
        <v>#N/A</v>
      </c>
      <c r="S732" s="79" t="e">
        <f t="shared" si="148"/>
        <v>#N/A</v>
      </c>
    </row>
    <row r="733" spans="1:19" ht="23.25" customHeight="1">
      <c r="A733" s="41">
        <v>731</v>
      </c>
      <c r="B733" s="41" t="str">
        <f t="shared" si="143"/>
        <v>44490MODELOPROVINCIAL</v>
      </c>
      <c r="C733" s="42">
        <v>44490</v>
      </c>
      <c r="D733" s="41" t="s">
        <v>151</v>
      </c>
      <c r="E733" s="41" t="s">
        <v>33</v>
      </c>
      <c r="F733" s="43">
        <f ca="1">+VLOOKUP(B733,'DISPONIBILIDAD DIARIA'!A$2:N$9959,10,0)</f>
        <v>-9163.4284424999987</v>
      </c>
      <c r="G733" s="43"/>
      <c r="H733" s="31" t="s">
        <v>1231</v>
      </c>
      <c r="I733" s="31" t="s">
        <v>151</v>
      </c>
      <c r="J733" s="110" t="s">
        <v>492</v>
      </c>
      <c r="K733" s="117">
        <v>674.49</v>
      </c>
      <c r="L733" s="20">
        <f t="shared" ref="L733:L792" si="149">+K733*2%</f>
        <v>13.489800000000001</v>
      </c>
      <c r="M733" s="20">
        <f t="shared" si="145"/>
        <v>1.6862250000000001</v>
      </c>
      <c r="N733" s="20">
        <f t="shared" si="146"/>
        <v>3.3724500000000004E-2</v>
      </c>
      <c r="O733" s="21"/>
      <c r="P733" s="21"/>
      <c r="Q733" s="77">
        <f t="shared" ref="Q733:Q792" si="150">L733+M733+N733</f>
        <v>15.209749500000001</v>
      </c>
      <c r="R733" s="78" t="e">
        <f>+VLOOKUP(C733,'DISPONIBILIDAD DIARIA'!S$2:T$27,2,0)</f>
        <v>#N/A</v>
      </c>
      <c r="S733" s="79" t="e">
        <f t="shared" si="148"/>
        <v>#N/A</v>
      </c>
    </row>
    <row r="734" spans="1:19" ht="23.25" customHeight="1">
      <c r="A734" s="41">
        <v>732</v>
      </c>
      <c r="B734" s="41" t="str">
        <f t="shared" si="143"/>
        <v>44490MODELOPROVINCIAL</v>
      </c>
      <c r="C734" s="42">
        <v>44490</v>
      </c>
      <c r="D734" s="41" t="s">
        <v>151</v>
      </c>
      <c r="E734" s="41" t="s">
        <v>33</v>
      </c>
      <c r="F734" s="43">
        <f ca="1">+VLOOKUP(B734,'DISPONIBILIDAD DIARIA'!A$2:N$9959,10,0)</f>
        <v>-9163.4284424999987</v>
      </c>
      <c r="G734" s="43"/>
      <c r="H734" s="31" t="s">
        <v>1232</v>
      </c>
      <c r="I734" s="31" t="s">
        <v>151</v>
      </c>
      <c r="J734" s="111" t="s">
        <v>327</v>
      </c>
      <c r="K734" s="117">
        <v>75.06</v>
      </c>
      <c r="L734" s="20">
        <f t="shared" si="149"/>
        <v>1.5012000000000001</v>
      </c>
      <c r="M734" s="20">
        <f t="shared" si="145"/>
        <v>0.18765000000000001</v>
      </c>
      <c r="N734" s="20">
        <f t="shared" si="146"/>
        <v>3.7530000000000003E-3</v>
      </c>
      <c r="O734" s="21"/>
      <c r="P734" s="21"/>
      <c r="Q734" s="77">
        <f t="shared" si="150"/>
        <v>1.6926030000000001</v>
      </c>
      <c r="R734" s="78" t="e">
        <f>+VLOOKUP(C734,'DISPONIBILIDAD DIARIA'!S$2:T$27,2,0)</f>
        <v>#N/A</v>
      </c>
      <c r="S734" s="79" t="e">
        <f t="shared" si="148"/>
        <v>#N/A</v>
      </c>
    </row>
    <row r="735" spans="1:19" ht="23.25" customHeight="1">
      <c r="A735" s="41">
        <v>733</v>
      </c>
      <c r="B735" s="41" t="str">
        <f t="shared" si="143"/>
        <v>44490MODELOPROVINCIAL</v>
      </c>
      <c r="C735" s="42">
        <v>44490</v>
      </c>
      <c r="D735" s="41" t="s">
        <v>151</v>
      </c>
      <c r="E735" s="41" t="s">
        <v>33</v>
      </c>
      <c r="F735" s="43">
        <f ca="1">+VLOOKUP(B735,'DISPONIBILIDAD DIARIA'!A$2:N$9959,10,0)</f>
        <v>-9163.4284424999987</v>
      </c>
      <c r="G735" s="43"/>
      <c r="H735" s="31" t="s">
        <v>1233</v>
      </c>
      <c r="I735" s="31" t="s">
        <v>151</v>
      </c>
      <c r="J735" s="111" t="s">
        <v>524</v>
      </c>
      <c r="K735" s="117">
        <v>119.4</v>
      </c>
      <c r="L735" s="20">
        <f t="shared" si="149"/>
        <v>2.3880000000000003</v>
      </c>
      <c r="M735" s="20">
        <f t="shared" si="145"/>
        <v>0.29850000000000004</v>
      </c>
      <c r="N735" s="20">
        <f t="shared" si="146"/>
        <v>5.9700000000000013E-3</v>
      </c>
      <c r="O735" s="21"/>
      <c r="P735" s="21"/>
      <c r="Q735" s="77">
        <f t="shared" si="150"/>
        <v>2.6924700000000006</v>
      </c>
      <c r="R735" s="78" t="e">
        <f>+VLOOKUP(C735,'DISPONIBILIDAD DIARIA'!S$2:T$27,2,0)</f>
        <v>#N/A</v>
      </c>
      <c r="S735" s="79" t="e">
        <f t="shared" si="148"/>
        <v>#N/A</v>
      </c>
    </row>
    <row r="736" spans="1:19" ht="23.25" customHeight="1">
      <c r="A736" s="41">
        <v>734</v>
      </c>
      <c r="B736" s="41" t="str">
        <f t="shared" si="143"/>
        <v>44490MODELOPROVINCIAL</v>
      </c>
      <c r="C736" s="42">
        <v>44490</v>
      </c>
      <c r="D736" s="41" t="s">
        <v>151</v>
      </c>
      <c r="E736" s="41" t="s">
        <v>33</v>
      </c>
      <c r="F736" s="43">
        <f ca="1">+VLOOKUP(B736,'DISPONIBILIDAD DIARIA'!A$2:N$9959,10,0)</f>
        <v>-9163.4284424999987</v>
      </c>
      <c r="G736" s="43"/>
      <c r="H736" s="31" t="s">
        <v>1234</v>
      </c>
      <c r="I736" s="31" t="s">
        <v>151</v>
      </c>
      <c r="J736" s="111" t="s">
        <v>598</v>
      </c>
      <c r="K736" s="117">
        <v>301.38</v>
      </c>
      <c r="L736" s="20">
        <f t="shared" si="149"/>
        <v>6.0275999999999996</v>
      </c>
      <c r="M736" s="20">
        <f t="shared" si="145"/>
        <v>0.75344999999999995</v>
      </c>
      <c r="N736" s="20">
        <f t="shared" si="146"/>
        <v>1.5068999999999999E-2</v>
      </c>
      <c r="O736" s="21"/>
      <c r="P736" s="21"/>
      <c r="Q736" s="77">
        <f t="shared" si="150"/>
        <v>6.7961189999999991</v>
      </c>
      <c r="R736" s="78" t="e">
        <f>+VLOOKUP(C736,'DISPONIBILIDAD DIARIA'!S$2:T$27,2,0)</f>
        <v>#N/A</v>
      </c>
      <c r="S736" s="79" t="e">
        <f t="shared" si="148"/>
        <v>#N/A</v>
      </c>
    </row>
    <row r="737" spans="1:19" ht="23.25" customHeight="1">
      <c r="A737" s="41">
        <v>735</v>
      </c>
      <c r="B737" s="41" t="str">
        <f t="shared" ref="B737:B799" si="151">CONCATENATE(C737,D737,E737)</f>
        <v>44490MODELOPROVINCIAL</v>
      </c>
      <c r="C737" s="42">
        <v>44490</v>
      </c>
      <c r="D737" s="41" t="s">
        <v>151</v>
      </c>
      <c r="E737" s="41" t="s">
        <v>33</v>
      </c>
      <c r="F737" s="43">
        <f ca="1">+VLOOKUP(B737,'DISPONIBILIDAD DIARIA'!A$2:N$9959,10,0)</f>
        <v>-9163.4284424999987</v>
      </c>
      <c r="G737" s="43"/>
      <c r="H737" s="31"/>
      <c r="I737" s="31" t="s">
        <v>151</v>
      </c>
      <c r="J737" s="111" t="s">
        <v>56</v>
      </c>
      <c r="K737" s="117">
        <v>290.5</v>
      </c>
      <c r="L737" s="20">
        <f t="shared" si="149"/>
        <v>5.8100000000000005</v>
      </c>
      <c r="M737" s="20">
        <f t="shared" ref="M737:M746" si="152">IF(E737="PROVINCIAL",L737*12.5%,0)</f>
        <v>0.72625000000000006</v>
      </c>
      <c r="N737" s="20">
        <f t="shared" ref="N737:N743" si="153">+M737*2%</f>
        <v>1.4525000000000001E-2</v>
      </c>
      <c r="O737" s="21"/>
      <c r="P737" s="21"/>
      <c r="Q737" s="77">
        <f t="shared" si="150"/>
        <v>6.5507750000000007</v>
      </c>
      <c r="R737" s="78" t="e">
        <f>+VLOOKUP(C737,'DISPONIBILIDAD DIARIA'!S$2:T$27,2,0)</f>
        <v>#N/A</v>
      </c>
      <c r="S737" s="79" t="e">
        <f t="shared" si="148"/>
        <v>#N/A</v>
      </c>
    </row>
    <row r="738" spans="1:19" ht="23.25" customHeight="1">
      <c r="A738" s="41">
        <v>736</v>
      </c>
      <c r="B738" s="41" t="str">
        <f t="shared" si="151"/>
        <v>44490MODELOPROVINCIAL</v>
      </c>
      <c r="C738" s="42">
        <v>44490</v>
      </c>
      <c r="D738" s="41" t="s">
        <v>151</v>
      </c>
      <c r="E738" s="41" t="s">
        <v>33</v>
      </c>
      <c r="F738" s="43">
        <f ca="1">+VLOOKUP(B738,'DISPONIBILIDAD DIARIA'!A$2:N$9959,10,0)</f>
        <v>-9163.4284424999987</v>
      </c>
      <c r="G738" s="43"/>
      <c r="H738" s="31" t="s">
        <v>1191</v>
      </c>
      <c r="I738" s="31" t="s">
        <v>151</v>
      </c>
      <c r="J738" s="111" t="s">
        <v>657</v>
      </c>
      <c r="K738" s="117">
        <v>306.42</v>
      </c>
      <c r="L738" s="20">
        <f t="shared" si="149"/>
        <v>6.1284000000000001</v>
      </c>
      <c r="M738" s="20">
        <f t="shared" si="152"/>
        <v>0.76605000000000001</v>
      </c>
      <c r="N738" s="20">
        <f t="shared" si="153"/>
        <v>1.5321000000000001E-2</v>
      </c>
      <c r="O738" s="21"/>
      <c r="P738" s="21"/>
      <c r="Q738" s="77">
        <f t="shared" si="150"/>
        <v>6.9097710000000001</v>
      </c>
      <c r="R738" s="78" t="e">
        <f>+VLOOKUP(C738,'DISPONIBILIDAD DIARIA'!S$2:T$27,2,0)</f>
        <v>#N/A</v>
      </c>
      <c r="S738" s="79" t="e">
        <f t="shared" si="148"/>
        <v>#N/A</v>
      </c>
    </row>
    <row r="739" spans="1:19" ht="23.25" customHeight="1">
      <c r="A739" s="41">
        <v>737</v>
      </c>
      <c r="B739" s="41" t="str">
        <f t="shared" si="151"/>
        <v>44490MODELOPROVINCIAL</v>
      </c>
      <c r="C739" s="42">
        <v>44490</v>
      </c>
      <c r="D739" s="41" t="s">
        <v>151</v>
      </c>
      <c r="E739" s="41" t="s">
        <v>33</v>
      </c>
      <c r="F739" s="43">
        <f ca="1">+VLOOKUP(B739,'DISPONIBILIDAD DIARIA'!A$2:N$9959,10,0)</f>
        <v>-9163.4284424999987</v>
      </c>
      <c r="G739" s="43"/>
      <c r="H739" s="31" t="s">
        <v>1191</v>
      </c>
      <c r="I739" s="31" t="s">
        <v>151</v>
      </c>
      <c r="J739" s="111" t="s">
        <v>657</v>
      </c>
      <c r="K739" s="117">
        <v>296.69</v>
      </c>
      <c r="L739" s="20">
        <f t="shared" si="149"/>
        <v>5.9337999999999997</v>
      </c>
      <c r="M739" s="20">
        <f t="shared" si="152"/>
        <v>0.74172499999999997</v>
      </c>
      <c r="N739" s="20">
        <f t="shared" si="153"/>
        <v>1.48345E-2</v>
      </c>
      <c r="O739" s="21"/>
      <c r="P739" s="21"/>
      <c r="Q739" s="77">
        <f t="shared" si="150"/>
        <v>6.6903594999999996</v>
      </c>
      <c r="R739" s="78" t="e">
        <f>+VLOOKUP(C739,'DISPONIBILIDAD DIARIA'!S$2:T$27,2,0)</f>
        <v>#N/A</v>
      </c>
      <c r="S739" s="79" t="e">
        <f t="shared" si="148"/>
        <v>#N/A</v>
      </c>
    </row>
    <row r="740" spans="1:19" ht="23.25" customHeight="1">
      <c r="A740" s="41">
        <v>738</v>
      </c>
      <c r="B740" s="41" t="str">
        <f t="shared" si="151"/>
        <v>44490MODELOPROVINCIAL</v>
      </c>
      <c r="C740" s="42">
        <v>44490</v>
      </c>
      <c r="D740" s="41" t="s">
        <v>151</v>
      </c>
      <c r="E740" s="41" t="s">
        <v>33</v>
      </c>
      <c r="F740" s="43">
        <f ca="1">+VLOOKUP(B740,'DISPONIBILIDAD DIARIA'!A$2:N$9959,10,0)</f>
        <v>-9163.4284424999987</v>
      </c>
      <c r="G740" s="43"/>
      <c r="H740" s="31" t="s">
        <v>1227</v>
      </c>
      <c r="I740" s="31" t="s">
        <v>31</v>
      </c>
      <c r="J740" s="111" t="s">
        <v>570</v>
      </c>
      <c r="K740" s="117">
        <v>3800</v>
      </c>
      <c r="L740" s="20">
        <f t="shared" ref="L740" si="154">+K740*2%</f>
        <v>76</v>
      </c>
      <c r="M740" s="20">
        <f t="shared" si="152"/>
        <v>9.5</v>
      </c>
      <c r="N740" s="20">
        <f t="shared" si="153"/>
        <v>0.19</v>
      </c>
      <c r="O740" s="21"/>
      <c r="P740" s="21"/>
      <c r="Q740" s="77">
        <f t="shared" ref="Q740" si="155">L740+M740+N740</f>
        <v>85.69</v>
      </c>
      <c r="R740" s="78" t="e">
        <f>+VLOOKUP(C740,'DISPONIBILIDAD DIARIA'!S$2:T$27,2,0)</f>
        <v>#N/A</v>
      </c>
      <c r="S740" s="79" t="e">
        <f t="shared" ref="S740" si="156">+Q740/R740</f>
        <v>#N/A</v>
      </c>
    </row>
    <row r="741" spans="1:19" ht="23.25" customHeight="1">
      <c r="A741" s="41">
        <v>739</v>
      </c>
      <c r="B741" s="41" t="str">
        <f t="shared" si="151"/>
        <v>44490EXPRESSPROVINCIAL</v>
      </c>
      <c r="C741" s="42">
        <v>44490</v>
      </c>
      <c r="D741" s="41" t="s">
        <v>31</v>
      </c>
      <c r="E741" s="41" t="s">
        <v>33</v>
      </c>
      <c r="F741" s="43">
        <f ca="1">+VLOOKUP(B741,'DISPONIBILIDAD DIARIA'!A$2:N$9959,10,0)</f>
        <v>-8690.8978620000016</v>
      </c>
      <c r="G741" s="43"/>
      <c r="H741" s="31" t="s">
        <v>1235</v>
      </c>
      <c r="I741" s="31" t="s">
        <v>31</v>
      </c>
      <c r="J741" s="111" t="s">
        <v>649</v>
      </c>
      <c r="K741" s="117">
        <v>965.71</v>
      </c>
      <c r="L741" s="20">
        <f t="shared" si="149"/>
        <v>19.3142</v>
      </c>
      <c r="M741" s="20">
        <f t="shared" si="152"/>
        <v>2.4142749999999999</v>
      </c>
      <c r="N741" s="20">
        <f t="shared" si="153"/>
        <v>4.8285500000000002E-2</v>
      </c>
      <c r="O741" s="21"/>
      <c r="P741" s="21"/>
      <c r="Q741" s="77">
        <f t="shared" si="150"/>
        <v>21.776760499999998</v>
      </c>
      <c r="R741" s="78" t="e">
        <f>+VLOOKUP(C741,'DISPONIBILIDAD DIARIA'!S$2:T$27,2,0)</f>
        <v>#N/A</v>
      </c>
      <c r="S741" s="79" t="e">
        <f t="shared" si="148"/>
        <v>#N/A</v>
      </c>
    </row>
    <row r="742" spans="1:19" ht="23.25" customHeight="1">
      <c r="A742" s="41">
        <v>740</v>
      </c>
      <c r="B742" s="41" t="str">
        <f t="shared" si="151"/>
        <v>44490EXPRESSPROVINCIAL</v>
      </c>
      <c r="C742" s="42">
        <v>44490</v>
      </c>
      <c r="D742" s="41" t="s">
        <v>31</v>
      </c>
      <c r="E742" s="41" t="s">
        <v>33</v>
      </c>
      <c r="F742" s="43">
        <f ca="1">+VLOOKUP(B742,'DISPONIBILIDAD DIARIA'!A$2:N$9959,10,0)</f>
        <v>-8690.8978620000016</v>
      </c>
      <c r="G742" s="43"/>
      <c r="H742" s="31" t="s">
        <v>1236</v>
      </c>
      <c r="I742" s="31" t="s">
        <v>31</v>
      </c>
      <c r="J742" s="111" t="s">
        <v>492</v>
      </c>
      <c r="K742" s="117">
        <v>721.44</v>
      </c>
      <c r="L742" s="20">
        <f t="shared" si="149"/>
        <v>14.428800000000001</v>
      </c>
      <c r="M742" s="20">
        <f t="shared" si="152"/>
        <v>1.8036000000000001</v>
      </c>
      <c r="N742" s="20">
        <f t="shared" si="153"/>
        <v>3.6072E-2</v>
      </c>
      <c r="O742" s="21"/>
      <c r="P742" s="21"/>
      <c r="Q742" s="77">
        <f t="shared" si="150"/>
        <v>16.268472000000003</v>
      </c>
      <c r="R742" s="78" t="e">
        <f>+VLOOKUP(C742,'DISPONIBILIDAD DIARIA'!S$2:T$27,2,0)</f>
        <v>#N/A</v>
      </c>
      <c r="S742" s="79" t="e">
        <f t="shared" si="148"/>
        <v>#N/A</v>
      </c>
    </row>
    <row r="743" spans="1:19" ht="23.25" customHeight="1">
      <c r="A743" s="41">
        <v>741</v>
      </c>
      <c r="B743" s="41" t="str">
        <f t="shared" si="151"/>
        <v>44490EXPRESSPROVINCIAL</v>
      </c>
      <c r="C743" s="42">
        <v>44490</v>
      </c>
      <c r="D743" s="41" t="s">
        <v>31</v>
      </c>
      <c r="E743" s="41" t="s">
        <v>33</v>
      </c>
      <c r="F743" s="43">
        <f ca="1">+VLOOKUP(B743,'DISPONIBILIDAD DIARIA'!A$2:N$9959,10,0)</f>
        <v>-8690.8978620000016</v>
      </c>
      <c r="G743" s="43"/>
      <c r="H743" s="31" t="s">
        <v>1237</v>
      </c>
      <c r="I743" s="31" t="s">
        <v>31</v>
      </c>
      <c r="J743" s="110" t="s">
        <v>706</v>
      </c>
      <c r="K743" s="117">
        <v>666.81</v>
      </c>
      <c r="L743" s="20">
        <f t="shared" si="149"/>
        <v>13.3362</v>
      </c>
      <c r="M743" s="20">
        <f t="shared" si="152"/>
        <v>1.667025</v>
      </c>
      <c r="N743" s="20">
        <f t="shared" si="153"/>
        <v>3.3340500000000002E-2</v>
      </c>
      <c r="O743" s="21"/>
      <c r="P743" s="21"/>
      <c r="Q743" s="77">
        <f t="shared" si="150"/>
        <v>15.0365655</v>
      </c>
      <c r="R743" s="78" t="e">
        <f>+VLOOKUP(C743,'DISPONIBILIDAD DIARIA'!S$2:T$27,2,0)</f>
        <v>#N/A</v>
      </c>
      <c r="S743" s="79" t="e">
        <f t="shared" ref="S743:S804" si="157">+Q743/R743</f>
        <v>#N/A</v>
      </c>
    </row>
    <row r="744" spans="1:19" ht="23.25" customHeight="1">
      <c r="A744" s="41">
        <v>742</v>
      </c>
      <c r="B744" s="41" t="str">
        <f t="shared" si="151"/>
        <v>44490EXPRESSPROVINCIAL</v>
      </c>
      <c r="C744" s="42">
        <v>44490</v>
      </c>
      <c r="D744" s="41" t="s">
        <v>31</v>
      </c>
      <c r="E744" s="41" t="s">
        <v>33</v>
      </c>
      <c r="F744" s="43">
        <f ca="1">+VLOOKUP(B744,'DISPONIBILIDAD DIARIA'!A$2:N$9959,10,0)</f>
        <v>-8690.8978620000016</v>
      </c>
      <c r="G744" s="43"/>
      <c r="H744" s="31" t="s">
        <v>1238</v>
      </c>
      <c r="I744" s="31" t="s">
        <v>31</v>
      </c>
      <c r="J744" s="110" t="s">
        <v>342</v>
      </c>
      <c r="K744" s="117">
        <v>458.51</v>
      </c>
      <c r="L744" s="20">
        <f t="shared" si="149"/>
        <v>9.1701999999999995</v>
      </c>
      <c r="M744" s="20">
        <f t="shared" si="152"/>
        <v>1.1462749999999999</v>
      </c>
      <c r="N744" s="20">
        <f t="shared" ref="N744:N792" si="158">+M744*2%</f>
        <v>2.2925499999999998E-2</v>
      </c>
      <c r="O744" s="21"/>
      <c r="P744" s="21"/>
      <c r="Q744" s="77">
        <f t="shared" si="150"/>
        <v>10.339400499999998</v>
      </c>
      <c r="R744" s="78" t="e">
        <f>+VLOOKUP(C744,'DISPONIBILIDAD DIARIA'!S$2:T$27,2,0)</f>
        <v>#N/A</v>
      </c>
      <c r="S744" s="79" t="e">
        <f t="shared" si="157"/>
        <v>#N/A</v>
      </c>
    </row>
    <row r="745" spans="1:19" ht="23.25" customHeight="1">
      <c r="A745" s="41">
        <v>743</v>
      </c>
      <c r="B745" s="41" t="str">
        <f t="shared" si="151"/>
        <v>44490EXPRESSPROVINCIAL</v>
      </c>
      <c r="C745" s="42">
        <v>44490</v>
      </c>
      <c r="D745" s="41" t="s">
        <v>31</v>
      </c>
      <c r="E745" s="41" t="s">
        <v>33</v>
      </c>
      <c r="F745" s="43">
        <f ca="1">+VLOOKUP(B745,'DISPONIBILIDAD DIARIA'!A$2:N$9959,10,0)</f>
        <v>-8690.8978620000016</v>
      </c>
      <c r="G745" s="43"/>
      <c r="H745" s="31" t="s">
        <v>1239</v>
      </c>
      <c r="I745" s="31" t="s">
        <v>31</v>
      </c>
      <c r="J745" s="111" t="s">
        <v>492</v>
      </c>
      <c r="K745" s="117">
        <v>777.95</v>
      </c>
      <c r="L745" s="20">
        <f t="shared" si="149"/>
        <v>15.559000000000001</v>
      </c>
      <c r="M745" s="20">
        <f t="shared" si="152"/>
        <v>1.9448750000000001</v>
      </c>
      <c r="N745" s="20">
        <f t="shared" si="158"/>
        <v>3.8897500000000002E-2</v>
      </c>
      <c r="O745" s="21"/>
      <c r="P745" s="21"/>
      <c r="Q745" s="77">
        <f t="shared" si="150"/>
        <v>17.542772500000002</v>
      </c>
      <c r="R745" s="78" t="e">
        <f>+VLOOKUP(C745,'DISPONIBILIDAD DIARIA'!S$2:T$27,2,0)</f>
        <v>#N/A</v>
      </c>
      <c r="S745" s="79" t="e">
        <f t="shared" si="157"/>
        <v>#N/A</v>
      </c>
    </row>
    <row r="746" spans="1:19" ht="23.25" customHeight="1">
      <c r="A746" s="41">
        <v>744</v>
      </c>
      <c r="B746" s="41" t="str">
        <f t="shared" si="151"/>
        <v>44490EXPRESSPROVINCIAL</v>
      </c>
      <c r="C746" s="42">
        <v>44490</v>
      </c>
      <c r="D746" s="41" t="s">
        <v>31</v>
      </c>
      <c r="E746" s="41" t="s">
        <v>33</v>
      </c>
      <c r="F746" s="43">
        <f ca="1">+VLOOKUP(B746,'DISPONIBILIDAD DIARIA'!A$2:N$9959,10,0)</f>
        <v>-8690.8978620000016</v>
      </c>
      <c r="G746" s="43"/>
      <c r="H746" s="31" t="s">
        <v>1240</v>
      </c>
      <c r="I746" s="31" t="s">
        <v>31</v>
      </c>
      <c r="J746" s="111" t="s">
        <v>606</v>
      </c>
      <c r="K746" s="117">
        <v>812.85</v>
      </c>
      <c r="L746" s="20">
        <f t="shared" si="149"/>
        <v>16.257000000000001</v>
      </c>
      <c r="M746" s="20">
        <f t="shared" si="152"/>
        <v>2.0321250000000002</v>
      </c>
      <c r="N746" s="20">
        <f t="shared" si="158"/>
        <v>4.0642500000000005E-2</v>
      </c>
      <c r="O746" s="21"/>
      <c r="P746" s="21"/>
      <c r="Q746" s="77">
        <f t="shared" si="150"/>
        <v>18.329767500000003</v>
      </c>
      <c r="R746" s="78" t="e">
        <f>+VLOOKUP(C746,'DISPONIBILIDAD DIARIA'!S$2:T$27,2,0)</f>
        <v>#N/A</v>
      </c>
      <c r="S746" s="79" t="e">
        <f t="shared" si="157"/>
        <v>#N/A</v>
      </c>
    </row>
    <row r="747" spans="1:19" ht="23.25" customHeight="1">
      <c r="A747" s="41">
        <v>745</v>
      </c>
      <c r="B747" s="41" t="str">
        <f t="shared" si="151"/>
        <v>44490EXPRESSPROVINCIAL</v>
      </c>
      <c r="C747" s="42">
        <v>44490</v>
      </c>
      <c r="D747" s="41" t="s">
        <v>31</v>
      </c>
      <c r="E747" s="41" t="s">
        <v>33</v>
      </c>
      <c r="F747" s="43">
        <f ca="1">+VLOOKUP(B747,'DISPONIBILIDAD DIARIA'!A$2:N$9959,10,0)</f>
        <v>-8690.8978620000016</v>
      </c>
      <c r="G747" s="43"/>
      <c r="H747" s="31" t="s">
        <v>1241</v>
      </c>
      <c r="I747" s="31" t="s">
        <v>31</v>
      </c>
      <c r="J747" s="111" t="s">
        <v>657</v>
      </c>
      <c r="K747" s="117">
        <v>850.67</v>
      </c>
      <c r="L747" s="20">
        <f t="shared" si="149"/>
        <v>17.013400000000001</v>
      </c>
      <c r="M747" s="20">
        <f t="shared" ref="M747:M792" si="159">IF(E747="PROVINCIAL",L747*12.5%,0)</f>
        <v>2.1266750000000001</v>
      </c>
      <c r="N747" s="20">
        <f t="shared" si="158"/>
        <v>4.2533500000000002E-2</v>
      </c>
      <c r="O747" s="21"/>
      <c r="P747" s="21"/>
      <c r="Q747" s="77">
        <f t="shared" si="150"/>
        <v>19.182608500000001</v>
      </c>
      <c r="R747" s="78" t="e">
        <f>+VLOOKUP(C747,'DISPONIBILIDAD DIARIA'!S$2:T$27,2,0)</f>
        <v>#N/A</v>
      </c>
      <c r="S747" s="79" t="e">
        <f t="shared" si="157"/>
        <v>#N/A</v>
      </c>
    </row>
    <row r="748" spans="1:19" ht="23.25" customHeight="1">
      <c r="A748" s="41">
        <v>746</v>
      </c>
      <c r="B748" s="41" t="str">
        <f t="shared" si="151"/>
        <v>44490EXPRESSPROVINCIAL</v>
      </c>
      <c r="C748" s="42">
        <v>44490</v>
      </c>
      <c r="D748" s="41" t="s">
        <v>31</v>
      </c>
      <c r="E748" s="41" t="s">
        <v>33</v>
      </c>
      <c r="F748" s="43">
        <f ca="1">+VLOOKUP(B748,'DISPONIBILIDAD DIARIA'!A$2:N$9959,10,0)</f>
        <v>-8690.8978620000016</v>
      </c>
      <c r="G748" s="43"/>
      <c r="H748" s="31" t="s">
        <v>1189</v>
      </c>
      <c r="I748" s="31" t="s">
        <v>31</v>
      </c>
      <c r="J748" s="110" t="s">
        <v>1196</v>
      </c>
      <c r="K748" s="117">
        <v>537.92999999999995</v>
      </c>
      <c r="L748" s="20">
        <f t="shared" si="149"/>
        <v>10.758599999999999</v>
      </c>
      <c r="M748" s="20">
        <f t="shared" si="159"/>
        <v>1.3448249999999999</v>
      </c>
      <c r="N748" s="20">
        <f t="shared" si="158"/>
        <v>2.68965E-2</v>
      </c>
      <c r="O748" s="21"/>
      <c r="P748" s="21"/>
      <c r="Q748" s="77">
        <f t="shared" si="150"/>
        <v>12.130321499999999</v>
      </c>
      <c r="R748" s="78" t="e">
        <f>+VLOOKUP(C748,'DISPONIBILIDAD DIARIA'!S$2:T$27,2,0)</f>
        <v>#N/A</v>
      </c>
      <c r="S748" s="79" t="e">
        <f t="shared" si="157"/>
        <v>#N/A</v>
      </c>
    </row>
    <row r="749" spans="1:19" ht="23.25" customHeight="1">
      <c r="A749" s="41">
        <v>747</v>
      </c>
      <c r="B749" s="41" t="str">
        <f t="shared" si="151"/>
        <v>44490EXPRESSPROVINCIAL</v>
      </c>
      <c r="C749" s="42">
        <v>44490</v>
      </c>
      <c r="D749" s="41" t="s">
        <v>31</v>
      </c>
      <c r="E749" s="41" t="s">
        <v>33</v>
      </c>
      <c r="F749" s="43">
        <f ca="1">+VLOOKUP(B749,'DISPONIBILIDAD DIARIA'!A$2:N$9959,10,0)</f>
        <v>-8690.8978620000016</v>
      </c>
      <c r="G749" s="43"/>
      <c r="H749" s="31" t="s">
        <v>1242</v>
      </c>
      <c r="I749" s="31" t="s">
        <v>31</v>
      </c>
      <c r="J749" s="111" t="s">
        <v>489</v>
      </c>
      <c r="K749" s="117">
        <v>982.86</v>
      </c>
      <c r="L749" s="20">
        <f t="shared" si="149"/>
        <v>19.6572</v>
      </c>
      <c r="M749" s="20">
        <f t="shared" si="159"/>
        <v>2.4571499999999999</v>
      </c>
      <c r="N749" s="20">
        <f t="shared" si="158"/>
        <v>4.9142999999999999E-2</v>
      </c>
      <c r="O749" s="21"/>
      <c r="P749" s="21"/>
      <c r="Q749" s="77">
        <f t="shared" si="150"/>
        <v>22.163492999999999</v>
      </c>
      <c r="R749" s="78" t="e">
        <f>+VLOOKUP(C749,'DISPONIBILIDAD DIARIA'!S$2:T$27,2,0)</f>
        <v>#N/A</v>
      </c>
      <c r="S749" s="79" t="e">
        <f t="shared" si="157"/>
        <v>#N/A</v>
      </c>
    </row>
    <row r="750" spans="1:19" ht="23.25" customHeight="1">
      <c r="A750" s="41">
        <v>748</v>
      </c>
      <c r="B750" s="41" t="str">
        <f t="shared" si="151"/>
        <v>44490EXPRESSPROVINCIAL</v>
      </c>
      <c r="C750" s="42">
        <v>44490</v>
      </c>
      <c r="D750" s="41" t="s">
        <v>31</v>
      </c>
      <c r="E750" s="41" t="s">
        <v>33</v>
      </c>
      <c r="F750" s="43">
        <f ca="1">+VLOOKUP(B750,'DISPONIBILIDAD DIARIA'!A$2:N$9959,10,0)</f>
        <v>-8690.8978620000016</v>
      </c>
      <c r="G750" s="43"/>
      <c r="H750" s="31" t="s">
        <v>1243</v>
      </c>
      <c r="I750" s="31" t="s">
        <v>31</v>
      </c>
      <c r="J750" s="111" t="s">
        <v>327</v>
      </c>
      <c r="K750" s="117">
        <v>74.7</v>
      </c>
      <c r="L750" s="20">
        <f t="shared" si="149"/>
        <v>1.494</v>
      </c>
      <c r="M750" s="20">
        <f t="shared" si="159"/>
        <v>0.18675</v>
      </c>
      <c r="N750" s="20">
        <f t="shared" si="158"/>
        <v>3.735E-3</v>
      </c>
      <c r="O750" s="21"/>
      <c r="P750" s="21"/>
      <c r="Q750" s="77">
        <f t="shared" si="150"/>
        <v>1.684485</v>
      </c>
      <c r="R750" s="78" t="e">
        <f>+VLOOKUP(C750,'DISPONIBILIDAD DIARIA'!S$2:T$27,2,0)</f>
        <v>#N/A</v>
      </c>
      <c r="S750" s="79" t="e">
        <f t="shared" si="157"/>
        <v>#N/A</v>
      </c>
    </row>
    <row r="751" spans="1:19" ht="23.25" customHeight="1">
      <c r="A751" s="41">
        <v>749</v>
      </c>
      <c r="B751" s="41" t="str">
        <f t="shared" si="151"/>
        <v>44490EXPRESSPROVINCIAL</v>
      </c>
      <c r="C751" s="42">
        <v>44490</v>
      </c>
      <c r="D751" s="41" t="s">
        <v>31</v>
      </c>
      <c r="E751" s="41" t="s">
        <v>33</v>
      </c>
      <c r="F751" s="43">
        <f ca="1">+VLOOKUP(B751,'DISPONIBILIDAD DIARIA'!A$2:N$9959,10,0)</f>
        <v>-8690.8978620000016</v>
      </c>
      <c r="G751" s="43"/>
      <c r="H751" s="31" t="s">
        <v>1244</v>
      </c>
      <c r="I751" s="31" t="s">
        <v>31</v>
      </c>
      <c r="J751" s="111" t="s">
        <v>641</v>
      </c>
      <c r="K751" s="117">
        <v>239.76</v>
      </c>
      <c r="L751" s="20">
        <f t="shared" si="149"/>
        <v>4.7952000000000004</v>
      </c>
      <c r="M751" s="20">
        <f t="shared" si="159"/>
        <v>0.59940000000000004</v>
      </c>
      <c r="N751" s="20">
        <f t="shared" si="158"/>
        <v>1.1988E-2</v>
      </c>
      <c r="O751" s="21"/>
      <c r="P751" s="21"/>
      <c r="Q751" s="77">
        <f t="shared" si="150"/>
        <v>5.4065880000000002</v>
      </c>
      <c r="R751" s="78" t="e">
        <f>+VLOOKUP(C752,'DISPONIBILIDAD DIARIA'!S$2:T$27,2,0)</f>
        <v>#N/A</v>
      </c>
      <c r="S751" s="79" t="e">
        <f t="shared" si="157"/>
        <v>#N/A</v>
      </c>
    </row>
    <row r="752" spans="1:19" ht="23.25" customHeight="1">
      <c r="A752" s="41">
        <v>750</v>
      </c>
      <c r="B752" s="41" t="str">
        <f t="shared" si="151"/>
        <v>44490EXPRESSPROVINCIAL</v>
      </c>
      <c r="C752" s="42">
        <v>44490</v>
      </c>
      <c r="D752" s="41" t="s">
        <v>31</v>
      </c>
      <c r="E752" s="41" t="s">
        <v>33</v>
      </c>
      <c r="F752" s="43">
        <f ca="1">+VLOOKUP(B752,'DISPONIBILIDAD DIARIA'!A$2:N$9959,10,0)</f>
        <v>-8690.8978620000016</v>
      </c>
      <c r="G752" s="43"/>
      <c r="H752" s="31"/>
      <c r="I752" s="31" t="s">
        <v>31</v>
      </c>
      <c r="J752" s="125" t="s">
        <v>1245</v>
      </c>
      <c r="K752" s="117">
        <v>27.75</v>
      </c>
      <c r="L752" s="20">
        <f t="shared" si="149"/>
        <v>0.55500000000000005</v>
      </c>
      <c r="M752" s="20">
        <f t="shared" si="159"/>
        <v>6.9375000000000006E-2</v>
      </c>
      <c r="N752" s="20">
        <f t="shared" si="158"/>
        <v>1.3875000000000001E-3</v>
      </c>
      <c r="O752" s="21"/>
      <c r="P752" s="21"/>
      <c r="Q752" s="77">
        <f t="shared" si="150"/>
        <v>0.6257625</v>
      </c>
      <c r="R752" s="78" t="e">
        <f>+VLOOKUP(#REF!,'DISPONIBILIDAD DIARIA'!S$2:T$27,2,0)</f>
        <v>#REF!</v>
      </c>
      <c r="S752" s="79" t="e">
        <f t="shared" si="157"/>
        <v>#REF!</v>
      </c>
    </row>
    <row r="753" spans="1:19" ht="23.25" customHeight="1">
      <c r="A753" s="41">
        <v>751</v>
      </c>
      <c r="B753" s="41" t="str">
        <f t="shared" si="151"/>
        <v>44490EXPRESSPROVINCIAL</v>
      </c>
      <c r="C753" s="42">
        <v>44490</v>
      </c>
      <c r="D753" s="41" t="s">
        <v>31</v>
      </c>
      <c r="E753" s="41" t="s">
        <v>33</v>
      </c>
      <c r="F753" s="43">
        <f ca="1">+VLOOKUP(B753,'DISPONIBILIDAD DIARIA'!A$2:N$9959,10,0)</f>
        <v>-8690.8978620000016</v>
      </c>
      <c r="G753" s="43"/>
      <c r="H753" s="31" t="s">
        <v>1227</v>
      </c>
      <c r="I753" s="31" t="s">
        <v>31</v>
      </c>
      <c r="J753" s="111" t="s">
        <v>570</v>
      </c>
      <c r="K753" s="117">
        <v>1373.11</v>
      </c>
      <c r="L753" s="20">
        <f t="shared" si="149"/>
        <v>27.462199999999999</v>
      </c>
      <c r="M753" s="20">
        <f t="shared" si="159"/>
        <v>3.4327749999999999</v>
      </c>
      <c r="N753" s="20">
        <f t="shared" si="158"/>
        <v>6.8655499999999994E-2</v>
      </c>
      <c r="O753" s="21"/>
      <c r="P753" s="21"/>
      <c r="Q753" s="77">
        <f t="shared" si="150"/>
        <v>30.963630499999997</v>
      </c>
      <c r="R753" s="78" t="e">
        <f>+VLOOKUP(C753,'DISPONIBILIDAD DIARIA'!S$2:T$27,2,0)</f>
        <v>#N/A</v>
      </c>
      <c r="S753" s="79" t="e">
        <f t="shared" si="157"/>
        <v>#N/A</v>
      </c>
    </row>
    <row r="754" spans="1:19" ht="23.25" customHeight="1">
      <c r="A754" s="41">
        <v>752</v>
      </c>
      <c r="B754" s="41" t="str">
        <f t="shared" si="151"/>
        <v>44490EXPRESSPROVINCIAL</v>
      </c>
      <c r="C754" s="42">
        <v>44490</v>
      </c>
      <c r="D754" s="41" t="s">
        <v>31</v>
      </c>
      <c r="E754" s="41" t="s">
        <v>33</v>
      </c>
      <c r="F754" s="43">
        <f ca="1">+VLOOKUP(B754,'DISPONIBILIDAD DIARIA'!A$2:N$9959,10,0)</f>
        <v>-8690.8978620000016</v>
      </c>
      <c r="G754" s="43"/>
      <c r="H754" s="31"/>
      <c r="I754" s="31" t="s">
        <v>31</v>
      </c>
      <c r="J754" s="111" t="s">
        <v>1246</v>
      </c>
      <c r="K754" s="117">
        <v>9.19</v>
      </c>
      <c r="L754" s="20">
        <f t="shared" si="149"/>
        <v>0.18379999999999999</v>
      </c>
      <c r="M754" s="20">
        <f t="shared" si="159"/>
        <v>2.2974999999999999E-2</v>
      </c>
      <c r="N754" s="20">
        <f t="shared" si="158"/>
        <v>4.595E-4</v>
      </c>
      <c r="O754" s="21"/>
      <c r="P754" s="21"/>
      <c r="Q754" s="77">
        <f t="shared" si="150"/>
        <v>0.20723449999999999</v>
      </c>
      <c r="R754" s="78" t="e">
        <f>+VLOOKUP(C754,'DISPONIBILIDAD DIARIA'!S$2:T$27,2,0)</f>
        <v>#N/A</v>
      </c>
      <c r="S754" s="79" t="e">
        <f t="shared" si="157"/>
        <v>#N/A</v>
      </c>
    </row>
    <row r="755" spans="1:19" ht="23.25" customHeight="1">
      <c r="A755" s="41">
        <v>753</v>
      </c>
      <c r="B755" s="41" t="str">
        <f t="shared" si="151"/>
        <v>44490SAN ANTONIOPROVINCIAL</v>
      </c>
      <c r="C755" s="42">
        <v>44490</v>
      </c>
      <c r="D755" s="41" t="s">
        <v>42</v>
      </c>
      <c r="E755" s="41" t="s">
        <v>33</v>
      </c>
      <c r="F755" s="43">
        <f ca="1">+VLOOKUP(B755,'DISPONIBILIDAD DIARIA'!A$2:N$9959,10,0)</f>
        <v>-4708.1985435000006</v>
      </c>
      <c r="G755" s="43"/>
      <c r="H755" s="31" t="s">
        <v>1247</v>
      </c>
      <c r="I755" s="31" t="s">
        <v>42</v>
      </c>
      <c r="J755" s="110" t="s">
        <v>1182</v>
      </c>
      <c r="K755" s="117">
        <v>71.38</v>
      </c>
      <c r="L755" s="20">
        <f t="shared" si="149"/>
        <v>1.4276</v>
      </c>
      <c r="M755" s="20">
        <f t="shared" si="159"/>
        <v>0.17845</v>
      </c>
      <c r="N755" s="20">
        <f t="shared" si="158"/>
        <v>3.5690000000000001E-3</v>
      </c>
      <c r="O755" s="21"/>
      <c r="P755" s="21"/>
      <c r="Q755" s="77">
        <f t="shared" si="150"/>
        <v>1.6096189999999999</v>
      </c>
      <c r="R755" s="78" t="e">
        <f>+VLOOKUP(C755,'DISPONIBILIDAD DIARIA'!S$2:T$27,2,0)</f>
        <v>#N/A</v>
      </c>
      <c r="S755" s="79" t="e">
        <f t="shared" si="157"/>
        <v>#N/A</v>
      </c>
    </row>
    <row r="756" spans="1:19" ht="23.25" customHeight="1">
      <c r="A756" s="41">
        <v>754</v>
      </c>
      <c r="B756" s="41" t="str">
        <f t="shared" si="151"/>
        <v>44490SAN ANTONIOPROVINCIAL</v>
      </c>
      <c r="C756" s="42">
        <v>44490</v>
      </c>
      <c r="D756" s="41" t="s">
        <v>42</v>
      </c>
      <c r="E756" s="41" t="s">
        <v>33</v>
      </c>
      <c r="F756" s="43">
        <f ca="1">+VLOOKUP(B756,'DISPONIBILIDAD DIARIA'!A$2:N$9959,10,0)</f>
        <v>-4708.1985435000006</v>
      </c>
      <c r="G756" s="43"/>
      <c r="H756" s="31" t="s">
        <v>1248</v>
      </c>
      <c r="I756" s="31" t="s">
        <v>42</v>
      </c>
      <c r="J756" s="110" t="s">
        <v>327</v>
      </c>
      <c r="K756" s="117">
        <v>100.08</v>
      </c>
      <c r="L756" s="20">
        <f t="shared" si="149"/>
        <v>2.0015999999999998</v>
      </c>
      <c r="M756" s="20">
        <f t="shared" si="159"/>
        <v>0.25019999999999998</v>
      </c>
      <c r="N756" s="20">
        <f t="shared" si="158"/>
        <v>5.0039999999999998E-3</v>
      </c>
      <c r="O756" s="21"/>
      <c r="P756" s="21"/>
      <c r="Q756" s="77">
        <f t="shared" si="150"/>
        <v>2.2568039999999998</v>
      </c>
      <c r="R756" s="78" t="e">
        <f>+VLOOKUP(C756,'DISPONIBILIDAD DIARIA'!S$2:T$27,2,0)</f>
        <v>#N/A</v>
      </c>
      <c r="S756" s="79" t="e">
        <f t="shared" si="157"/>
        <v>#N/A</v>
      </c>
    </row>
    <row r="757" spans="1:19" ht="23.25" customHeight="1">
      <c r="A757" s="41">
        <v>755</v>
      </c>
      <c r="B757" s="41" t="str">
        <f t="shared" si="151"/>
        <v>44490SAN ANTONIOPROVINCIAL</v>
      </c>
      <c r="C757" s="42">
        <v>44490</v>
      </c>
      <c r="D757" s="41" t="s">
        <v>42</v>
      </c>
      <c r="E757" s="41" t="s">
        <v>33</v>
      </c>
      <c r="F757" s="43">
        <f ca="1">+VLOOKUP(B757,'DISPONIBILIDAD DIARIA'!A$2:N$9959,10,0)</f>
        <v>-4708.1985435000006</v>
      </c>
      <c r="G757" s="43"/>
      <c r="H757" s="31" t="s">
        <v>1249</v>
      </c>
      <c r="I757" s="31" t="s">
        <v>42</v>
      </c>
      <c r="J757" s="108" t="s">
        <v>505</v>
      </c>
      <c r="K757" s="117">
        <v>133.80000000000001</v>
      </c>
      <c r="L757" s="20">
        <f t="shared" si="149"/>
        <v>2.6760000000000002</v>
      </c>
      <c r="M757" s="20">
        <f t="shared" si="159"/>
        <v>0.33450000000000002</v>
      </c>
      <c r="N757" s="20">
        <f t="shared" si="158"/>
        <v>6.6900000000000006E-3</v>
      </c>
      <c r="O757" s="21"/>
      <c r="P757" s="21"/>
      <c r="Q757" s="77">
        <f t="shared" si="150"/>
        <v>3.0171900000000003</v>
      </c>
      <c r="R757" s="78" t="e">
        <f>+VLOOKUP(C757,'DISPONIBILIDAD DIARIA'!S$2:T$27,2,0)</f>
        <v>#N/A</v>
      </c>
      <c r="S757" s="79" t="e">
        <f t="shared" si="157"/>
        <v>#N/A</v>
      </c>
    </row>
    <row r="758" spans="1:19" ht="23.25" customHeight="1">
      <c r="A758" s="41">
        <v>756</v>
      </c>
      <c r="B758" s="41" t="str">
        <f t="shared" si="151"/>
        <v>44490SAN ANTONIOPROVINCIAL</v>
      </c>
      <c r="C758" s="42">
        <v>44490</v>
      </c>
      <c r="D758" s="41" t="s">
        <v>42</v>
      </c>
      <c r="E758" s="41" t="s">
        <v>33</v>
      </c>
      <c r="F758" s="43">
        <f ca="1">+VLOOKUP(B758,'DISPONIBILIDAD DIARIA'!A$2:N$9959,10,0)</f>
        <v>-4708.1985435000006</v>
      </c>
      <c r="G758" s="43"/>
      <c r="H758" s="31" t="s">
        <v>1250</v>
      </c>
      <c r="I758" s="31" t="s">
        <v>42</v>
      </c>
      <c r="J758" s="111" t="s">
        <v>524</v>
      </c>
      <c r="K758" s="117">
        <v>31.24</v>
      </c>
      <c r="L758" s="20">
        <f t="shared" si="149"/>
        <v>0.62480000000000002</v>
      </c>
      <c r="M758" s="20">
        <f t="shared" si="159"/>
        <v>7.8100000000000003E-2</v>
      </c>
      <c r="N758" s="20">
        <f t="shared" si="158"/>
        <v>1.562E-3</v>
      </c>
      <c r="O758" s="21"/>
      <c r="P758" s="21"/>
      <c r="Q758" s="77">
        <f t="shared" si="150"/>
        <v>0.70446200000000003</v>
      </c>
      <c r="R758" s="78" t="e">
        <f>+VLOOKUP(C758,'DISPONIBILIDAD DIARIA'!S$2:T$27,2,0)</f>
        <v>#N/A</v>
      </c>
      <c r="S758" s="79" t="e">
        <f t="shared" si="157"/>
        <v>#N/A</v>
      </c>
    </row>
    <row r="759" spans="1:19" ht="23.25" customHeight="1">
      <c r="A759" s="41">
        <v>757</v>
      </c>
      <c r="B759" s="41" t="str">
        <f t="shared" si="151"/>
        <v>44490SAN ANTONIOPROVINCIAL</v>
      </c>
      <c r="C759" s="42">
        <v>44490</v>
      </c>
      <c r="D759" s="41" t="s">
        <v>42</v>
      </c>
      <c r="E759" s="41" t="s">
        <v>33</v>
      </c>
      <c r="F759" s="43">
        <f ca="1">+VLOOKUP(B759,'DISPONIBILIDAD DIARIA'!A$2:N$9959,10,0)</f>
        <v>-4708.1985435000006</v>
      </c>
      <c r="G759" s="43"/>
      <c r="H759" s="31" t="s">
        <v>1251</v>
      </c>
      <c r="I759" s="31" t="s">
        <v>42</v>
      </c>
      <c r="J759" s="110" t="s">
        <v>557</v>
      </c>
      <c r="K759" s="117">
        <v>1726.38</v>
      </c>
      <c r="L759" s="20">
        <f t="shared" si="149"/>
        <v>34.5276</v>
      </c>
      <c r="M759" s="20">
        <f t="shared" si="159"/>
        <v>4.31595</v>
      </c>
      <c r="N759" s="20">
        <f t="shared" si="158"/>
        <v>8.6319000000000007E-2</v>
      </c>
      <c r="O759" s="21"/>
      <c r="P759" s="21"/>
      <c r="Q759" s="77">
        <f t="shared" si="150"/>
        <v>38.929869000000004</v>
      </c>
      <c r="R759" s="78" t="e">
        <f>+VLOOKUP(C759,'DISPONIBILIDAD DIARIA'!S$2:T$27,2,0)</f>
        <v>#N/A</v>
      </c>
      <c r="S759" s="79" t="e">
        <f t="shared" si="157"/>
        <v>#N/A</v>
      </c>
    </row>
    <row r="760" spans="1:19" ht="23.25" customHeight="1">
      <c r="A760" s="41">
        <v>758</v>
      </c>
      <c r="B760" s="41" t="str">
        <f t="shared" si="151"/>
        <v>44490SAN ANTONIOPROVINCIAL</v>
      </c>
      <c r="C760" s="42">
        <v>44490</v>
      </c>
      <c r="D760" s="41" t="s">
        <v>42</v>
      </c>
      <c r="E760" s="41" t="s">
        <v>33</v>
      </c>
      <c r="F760" s="43">
        <f ca="1">+VLOOKUP(B760,'DISPONIBILIDAD DIARIA'!A$2:N$9959,10,0)</f>
        <v>-4708.1985435000006</v>
      </c>
      <c r="G760" s="43"/>
      <c r="H760" s="31" t="s">
        <v>1252</v>
      </c>
      <c r="I760" s="31" t="s">
        <v>42</v>
      </c>
      <c r="J760" s="110" t="s">
        <v>358</v>
      </c>
      <c r="K760" s="117">
        <v>411.41</v>
      </c>
      <c r="L760" s="20">
        <f t="shared" si="149"/>
        <v>8.2282000000000011</v>
      </c>
      <c r="M760" s="20">
        <f t="shared" si="159"/>
        <v>1.0285250000000001</v>
      </c>
      <c r="N760" s="20">
        <f t="shared" si="158"/>
        <v>2.0570500000000002E-2</v>
      </c>
      <c r="O760" s="21"/>
      <c r="P760" s="21"/>
      <c r="Q760" s="77">
        <f t="shared" si="150"/>
        <v>9.277295500000001</v>
      </c>
      <c r="R760" s="78" t="e">
        <f>+VLOOKUP(C760,'DISPONIBILIDAD DIARIA'!S$2:T$27,2,0)</f>
        <v>#N/A</v>
      </c>
      <c r="S760" s="79" t="e">
        <f t="shared" si="157"/>
        <v>#N/A</v>
      </c>
    </row>
    <row r="761" spans="1:19" ht="23.25" customHeight="1">
      <c r="A761" s="41">
        <v>759</v>
      </c>
      <c r="B761" s="41" t="str">
        <f t="shared" si="151"/>
        <v>44490SAN ANTONIOPROVINCIAL</v>
      </c>
      <c r="C761" s="42">
        <v>44490</v>
      </c>
      <c r="D761" s="41" t="s">
        <v>42</v>
      </c>
      <c r="E761" s="41" t="s">
        <v>33</v>
      </c>
      <c r="F761" s="43">
        <f ca="1">+VLOOKUP(B761,'DISPONIBILIDAD DIARIA'!A$2:N$9959,10,0)</f>
        <v>-4708.1985435000006</v>
      </c>
      <c r="G761" s="43"/>
      <c r="H761" s="31" t="s">
        <v>1253</v>
      </c>
      <c r="I761" s="31" t="s">
        <v>42</v>
      </c>
      <c r="J761" s="111" t="s">
        <v>763</v>
      </c>
      <c r="K761" s="117">
        <v>1684.57</v>
      </c>
      <c r="L761" s="20">
        <f t="shared" si="149"/>
        <v>33.691400000000002</v>
      </c>
      <c r="M761" s="20">
        <f t="shared" si="159"/>
        <v>4.2114250000000002</v>
      </c>
      <c r="N761" s="20">
        <f t="shared" si="158"/>
        <v>8.4228500000000012E-2</v>
      </c>
      <c r="O761" s="21"/>
      <c r="P761" s="21"/>
      <c r="Q761" s="77">
        <f t="shared" si="150"/>
        <v>37.987053500000002</v>
      </c>
      <c r="R761" s="78" t="e">
        <f>+VLOOKUP(C761,'DISPONIBILIDAD DIARIA'!S$2:T$27,2,0)</f>
        <v>#N/A</v>
      </c>
      <c r="S761" s="79" t="e">
        <f t="shared" si="157"/>
        <v>#N/A</v>
      </c>
    </row>
    <row r="762" spans="1:19" ht="23.25" customHeight="1">
      <c r="A762" s="41">
        <v>760</v>
      </c>
      <c r="B762" s="41" t="str">
        <f t="shared" si="151"/>
        <v>44490SAN ANTONIOPROVINCIAL</v>
      </c>
      <c r="C762" s="42">
        <v>44490</v>
      </c>
      <c r="D762" s="41" t="s">
        <v>42</v>
      </c>
      <c r="E762" s="41" t="s">
        <v>33</v>
      </c>
      <c r="F762" s="43">
        <f ca="1">+VLOOKUP(B762,'DISPONIBILIDAD DIARIA'!A$2:N$9959,10,0)</f>
        <v>-4708.1985435000006</v>
      </c>
      <c r="G762" s="43"/>
      <c r="H762" s="31" t="s">
        <v>1254</v>
      </c>
      <c r="I762" s="31" t="s">
        <v>42</v>
      </c>
      <c r="J762" s="111" t="s">
        <v>129</v>
      </c>
      <c r="K762" s="117">
        <v>445.51</v>
      </c>
      <c r="L762" s="20">
        <f t="shared" si="149"/>
        <v>8.9101999999999997</v>
      </c>
      <c r="M762" s="20">
        <f t="shared" si="159"/>
        <v>1.113775</v>
      </c>
      <c r="N762" s="20">
        <f t="shared" si="158"/>
        <v>2.22755E-2</v>
      </c>
      <c r="O762" s="21"/>
      <c r="P762" s="21"/>
      <c r="Q762" s="77">
        <f t="shared" si="150"/>
        <v>10.046250499999999</v>
      </c>
      <c r="R762" s="78" t="e">
        <f>+VLOOKUP(C762,'DISPONIBILIDAD DIARIA'!S$2:T$27,2,0)</f>
        <v>#N/A</v>
      </c>
      <c r="S762" s="79" t="e">
        <f t="shared" si="157"/>
        <v>#N/A</v>
      </c>
    </row>
    <row r="763" spans="1:19" ht="23.25" customHeight="1">
      <c r="A763" s="41">
        <v>761</v>
      </c>
      <c r="B763" s="41" t="str">
        <f t="shared" si="151"/>
        <v>44490MODELOBANCRECER</v>
      </c>
      <c r="C763" s="42">
        <v>44490</v>
      </c>
      <c r="D763" s="41" t="s">
        <v>151</v>
      </c>
      <c r="E763" s="41" t="s">
        <v>383</v>
      </c>
      <c r="F763" s="43">
        <f ca="1">+VLOOKUP(B763,'DISPONIBILIDAD DIARIA'!A$2:N$9959,10,0)</f>
        <v>-938.4</v>
      </c>
      <c r="G763" s="43"/>
      <c r="H763" s="31" t="s">
        <v>1227</v>
      </c>
      <c r="I763" s="31" t="s">
        <v>31</v>
      </c>
      <c r="J763" s="111" t="s">
        <v>570</v>
      </c>
      <c r="K763" s="117">
        <v>920</v>
      </c>
      <c r="L763" s="20">
        <f t="shared" si="149"/>
        <v>18.400000000000002</v>
      </c>
      <c r="M763" s="20">
        <f t="shared" si="159"/>
        <v>0</v>
      </c>
      <c r="N763" s="20">
        <f t="shared" si="158"/>
        <v>0</v>
      </c>
      <c r="O763" s="21"/>
      <c r="P763" s="21"/>
      <c r="Q763" s="77">
        <f t="shared" si="150"/>
        <v>18.400000000000002</v>
      </c>
      <c r="R763" s="78" t="e">
        <f>+VLOOKUP(C763,'DISPONIBILIDAD DIARIA'!S$2:T$27,2,0)</f>
        <v>#N/A</v>
      </c>
      <c r="S763" s="79" t="e">
        <f t="shared" si="157"/>
        <v>#N/A</v>
      </c>
    </row>
    <row r="764" spans="1:19" ht="23.25" customHeight="1">
      <c r="A764" s="41">
        <v>762</v>
      </c>
      <c r="B764" s="41" t="str">
        <f t="shared" si="151"/>
        <v>44490ICE SURPRISEBANCRECER</v>
      </c>
      <c r="C764" s="42">
        <v>44490</v>
      </c>
      <c r="D764" s="41" t="s">
        <v>361</v>
      </c>
      <c r="E764" s="41" t="s">
        <v>383</v>
      </c>
      <c r="F764" s="43">
        <f ca="1">+VLOOKUP(B764,'DISPONIBILIDAD DIARIA'!A$2:N$9959,10,0)</f>
        <v>-484.59180000000003</v>
      </c>
      <c r="G764" s="43"/>
      <c r="H764" s="31" t="s">
        <v>1255</v>
      </c>
      <c r="I764" s="31" t="s">
        <v>361</v>
      </c>
      <c r="J764" s="111" t="s">
        <v>605</v>
      </c>
      <c r="K764" s="117">
        <v>119.6</v>
      </c>
      <c r="L764" s="20">
        <f t="shared" si="149"/>
        <v>2.3919999999999999</v>
      </c>
      <c r="M764" s="20">
        <f t="shared" si="159"/>
        <v>0</v>
      </c>
      <c r="N764" s="20">
        <f t="shared" si="158"/>
        <v>0</v>
      </c>
      <c r="O764" s="21"/>
      <c r="P764" s="21"/>
      <c r="Q764" s="77">
        <f t="shared" si="150"/>
        <v>2.3919999999999999</v>
      </c>
      <c r="R764" s="78" t="e">
        <f>+VLOOKUP(C764,'DISPONIBILIDAD DIARIA'!S$2:T$27,2,0)</f>
        <v>#N/A</v>
      </c>
      <c r="S764" s="79" t="e">
        <f t="shared" si="157"/>
        <v>#N/A</v>
      </c>
    </row>
    <row r="765" spans="1:19" ht="23.25" customHeight="1">
      <c r="A765" s="41">
        <v>763</v>
      </c>
      <c r="B765" s="41" t="str">
        <f t="shared" si="151"/>
        <v>44490ICE SURPRISEBANCRECER</v>
      </c>
      <c r="C765" s="42">
        <v>44490</v>
      </c>
      <c r="D765" s="41" t="s">
        <v>361</v>
      </c>
      <c r="E765" s="41" t="s">
        <v>383</v>
      </c>
      <c r="F765" s="43">
        <f ca="1">+VLOOKUP(B765,'DISPONIBILIDAD DIARIA'!A$2:N$9959,10,0)</f>
        <v>-484.59180000000003</v>
      </c>
      <c r="G765" s="43"/>
      <c r="H765" s="31" t="s">
        <v>1256</v>
      </c>
      <c r="I765" s="31" t="s">
        <v>361</v>
      </c>
      <c r="J765" s="111" t="s">
        <v>606</v>
      </c>
      <c r="K765" s="117">
        <v>355.49</v>
      </c>
      <c r="L765" s="20">
        <f t="shared" si="149"/>
        <v>7.1097999999999999</v>
      </c>
      <c r="M765" s="20">
        <f t="shared" si="159"/>
        <v>0</v>
      </c>
      <c r="N765" s="20">
        <f t="shared" si="158"/>
        <v>0</v>
      </c>
      <c r="O765" s="21"/>
      <c r="P765" s="21"/>
      <c r="Q765" s="77">
        <f t="shared" si="150"/>
        <v>7.1097999999999999</v>
      </c>
      <c r="R765" s="78" t="e">
        <f>+VLOOKUP(C765,'DISPONIBILIDAD DIARIA'!S$2:T$27,2,0)</f>
        <v>#N/A</v>
      </c>
      <c r="S765" s="79" t="e">
        <f t="shared" si="157"/>
        <v>#N/A</v>
      </c>
    </row>
    <row r="766" spans="1:19" ht="23.25" customHeight="1">
      <c r="A766" s="41">
        <v>764</v>
      </c>
      <c r="B766" s="41" t="str">
        <f t="shared" si="151"/>
        <v>44490EXPRESSBANCRECER</v>
      </c>
      <c r="C766" s="42">
        <v>44490</v>
      </c>
      <c r="D766" s="41" t="s">
        <v>31</v>
      </c>
      <c r="E766" s="41" t="s">
        <v>383</v>
      </c>
      <c r="F766" s="43">
        <f ca="1">+VLOOKUP(B766,'DISPONIBILIDAD DIARIA'!A$2:N$9959,10,0)</f>
        <v>-918</v>
      </c>
      <c r="G766" s="43"/>
      <c r="H766" s="31" t="s">
        <v>1227</v>
      </c>
      <c r="I766" s="31" t="s">
        <v>31</v>
      </c>
      <c r="J766" s="111" t="s">
        <v>570</v>
      </c>
      <c r="K766" s="117">
        <v>900</v>
      </c>
      <c r="L766" s="20">
        <f t="shared" si="149"/>
        <v>18</v>
      </c>
      <c r="M766" s="20">
        <f t="shared" si="159"/>
        <v>0</v>
      </c>
      <c r="N766" s="20">
        <f t="shared" si="158"/>
        <v>0</v>
      </c>
      <c r="O766" s="21"/>
      <c r="P766" s="21"/>
      <c r="Q766" s="77">
        <f t="shared" si="150"/>
        <v>18</v>
      </c>
      <c r="R766" s="78" t="e">
        <f>+VLOOKUP(C766,'DISPONIBILIDAD DIARIA'!S$2:T$27,2,0)</f>
        <v>#N/A</v>
      </c>
      <c r="S766" s="79" t="e">
        <f t="shared" si="157"/>
        <v>#N/A</v>
      </c>
    </row>
    <row r="767" spans="1:19" ht="23.25" customHeight="1">
      <c r="A767" s="41">
        <v>765</v>
      </c>
      <c r="B767" s="41" t="str">
        <f t="shared" si="151"/>
        <v>44490ROMAPROVINCIAL</v>
      </c>
      <c r="C767" s="42">
        <v>44490</v>
      </c>
      <c r="D767" s="41" t="s">
        <v>32</v>
      </c>
      <c r="E767" s="41" t="s">
        <v>33</v>
      </c>
      <c r="F767" s="43">
        <f ca="1">+VLOOKUP(B767,'DISPONIBILIDAD DIARIA'!A$2:N$9959,10,0)</f>
        <v>-866.44751700000006</v>
      </c>
      <c r="G767" s="43"/>
      <c r="H767" s="31"/>
      <c r="I767" s="31" t="s">
        <v>32</v>
      </c>
      <c r="J767" s="129" t="s">
        <v>1033</v>
      </c>
      <c r="K767" s="117">
        <v>42.73</v>
      </c>
      <c r="L767" s="20">
        <f t="shared" si="149"/>
        <v>0.85459999999999992</v>
      </c>
      <c r="M767" s="20">
        <f t="shared" si="159"/>
        <v>0.10682499999999999</v>
      </c>
      <c r="N767" s="20">
        <f t="shared" si="158"/>
        <v>2.1364999999999999E-3</v>
      </c>
      <c r="O767" s="21"/>
      <c r="P767" s="21"/>
      <c r="Q767" s="77">
        <f t="shared" si="150"/>
        <v>0.96356149999999985</v>
      </c>
      <c r="R767" s="78" t="e">
        <f>+VLOOKUP(C767,'DISPONIBILIDAD DIARIA'!S$2:T$27,2,0)</f>
        <v>#N/A</v>
      </c>
      <c r="S767" s="79" t="e">
        <f t="shared" si="157"/>
        <v>#N/A</v>
      </c>
    </row>
    <row r="768" spans="1:19" ht="23.25" customHeight="1">
      <c r="A768" s="41">
        <v>766</v>
      </c>
      <c r="B768" s="41" t="str">
        <f t="shared" si="151"/>
        <v>44490ROMAPROVINCIAL</v>
      </c>
      <c r="C768" s="42">
        <v>44490</v>
      </c>
      <c r="D768" s="41" t="s">
        <v>32</v>
      </c>
      <c r="E768" s="41" t="s">
        <v>33</v>
      </c>
      <c r="F768" s="43">
        <f ca="1">+VLOOKUP(B768,'DISPONIBILIDAD DIARIA'!A$2:N$9959,10,0)</f>
        <v>-866.44751700000006</v>
      </c>
      <c r="G768" s="43"/>
      <c r="H768" s="31" t="s">
        <v>1257</v>
      </c>
      <c r="I768" s="31" t="s">
        <v>32</v>
      </c>
      <c r="J768" s="108" t="s">
        <v>505</v>
      </c>
      <c r="K768" s="117">
        <v>804.61</v>
      </c>
      <c r="L768" s="20">
        <f t="shared" si="149"/>
        <v>16.092200000000002</v>
      </c>
      <c r="M768" s="20">
        <f t="shared" si="159"/>
        <v>2.0115250000000002</v>
      </c>
      <c r="N768" s="20">
        <f t="shared" si="158"/>
        <v>4.0230500000000002E-2</v>
      </c>
      <c r="O768" s="21"/>
      <c r="P768" s="21"/>
      <c r="Q768" s="77">
        <f t="shared" si="150"/>
        <v>18.143955500000001</v>
      </c>
      <c r="R768" s="78" t="e">
        <f>+VLOOKUP(C768,'DISPONIBILIDAD DIARIA'!S$2:T$27,2,0)</f>
        <v>#N/A</v>
      </c>
      <c r="S768" s="79" t="e">
        <f t="shared" si="157"/>
        <v>#N/A</v>
      </c>
    </row>
    <row r="769" spans="1:19" ht="23.25" customHeight="1">
      <c r="A769" s="41">
        <v>767</v>
      </c>
      <c r="B769" s="41" t="str">
        <f t="shared" si="151"/>
        <v>44490EXPRESSBANESCO</v>
      </c>
      <c r="C769" s="42">
        <v>44490</v>
      </c>
      <c r="D769" s="41" t="s">
        <v>31</v>
      </c>
      <c r="E769" s="41" t="s">
        <v>4</v>
      </c>
      <c r="F769" s="43">
        <f ca="1">+VLOOKUP(B769,'DISPONIBILIDAD DIARIA'!A$2:N$9959,10,0)</f>
        <v>-9606.9719999999998</v>
      </c>
      <c r="G769" s="43"/>
      <c r="H769" s="31" t="s">
        <v>1212</v>
      </c>
      <c r="I769" s="31" t="s">
        <v>31</v>
      </c>
      <c r="J769" s="111" t="s">
        <v>1199</v>
      </c>
      <c r="K769" s="117">
        <v>7637.68</v>
      </c>
      <c r="L769" s="20">
        <f t="shared" si="149"/>
        <v>152.75360000000001</v>
      </c>
      <c r="M769" s="20">
        <f t="shared" si="159"/>
        <v>0</v>
      </c>
      <c r="N769" s="20">
        <f t="shared" si="158"/>
        <v>0</v>
      </c>
      <c r="O769" s="21"/>
      <c r="P769" s="21"/>
      <c r="Q769" s="77">
        <f t="shared" si="150"/>
        <v>152.75360000000001</v>
      </c>
      <c r="R769" s="78" t="e">
        <f>+VLOOKUP(C769,'DISPONIBILIDAD DIARIA'!S$2:T$27,2,0)</f>
        <v>#N/A</v>
      </c>
      <c r="S769" s="79" t="e">
        <f t="shared" si="157"/>
        <v>#N/A</v>
      </c>
    </row>
    <row r="770" spans="1:19" ht="23.25" customHeight="1">
      <c r="A770" s="41">
        <v>768</v>
      </c>
      <c r="B770" s="41" t="str">
        <f t="shared" si="151"/>
        <v>44490EXPRESSBANESCO</v>
      </c>
      <c r="C770" s="42">
        <v>44490</v>
      </c>
      <c r="D770" s="41" t="s">
        <v>31</v>
      </c>
      <c r="E770" s="41" t="s">
        <v>4</v>
      </c>
      <c r="F770" s="43">
        <f ca="1">+VLOOKUP(B770,'DISPONIBILIDAD DIARIA'!A$2:N$9959,10,0)</f>
        <v>-9606.9719999999998</v>
      </c>
      <c r="G770" s="43"/>
      <c r="H770" s="31"/>
      <c r="I770" s="31" t="s">
        <v>31</v>
      </c>
      <c r="J770" s="111" t="s">
        <v>1258</v>
      </c>
      <c r="K770" s="117">
        <v>7.08</v>
      </c>
      <c r="L770" s="20">
        <f t="shared" si="149"/>
        <v>0.1416</v>
      </c>
      <c r="M770" s="20">
        <f t="shared" si="159"/>
        <v>0</v>
      </c>
      <c r="N770" s="20">
        <f t="shared" si="158"/>
        <v>0</v>
      </c>
      <c r="O770" s="21"/>
      <c r="P770" s="21"/>
      <c r="Q770" s="77">
        <f t="shared" si="150"/>
        <v>0.1416</v>
      </c>
      <c r="R770" s="78" t="e">
        <f>+VLOOKUP(C770,'DISPONIBILIDAD DIARIA'!S$2:T$27,2,0)</f>
        <v>#N/A</v>
      </c>
      <c r="S770" s="79" t="e">
        <f t="shared" si="157"/>
        <v>#N/A</v>
      </c>
    </row>
    <row r="771" spans="1:19" ht="23.25" customHeight="1">
      <c r="A771" s="41">
        <v>769</v>
      </c>
      <c r="B771" s="41" t="str">
        <f t="shared" si="151"/>
        <v>44490EXPRESSBANESCO</v>
      </c>
      <c r="C771" s="42">
        <v>44490</v>
      </c>
      <c r="D771" s="41" t="s">
        <v>31</v>
      </c>
      <c r="E771" s="41" t="s">
        <v>4</v>
      </c>
      <c r="F771" s="43">
        <f ca="1">+VLOOKUP(B771,'DISPONIBILIDAD DIARIA'!A$2:N$9959,10,0)</f>
        <v>-9606.9719999999998</v>
      </c>
      <c r="G771" s="43"/>
      <c r="H771" s="31"/>
      <c r="I771" s="31" t="s">
        <v>1263</v>
      </c>
      <c r="J771" s="111" t="s">
        <v>1259</v>
      </c>
      <c r="K771" s="117">
        <v>7.08</v>
      </c>
      <c r="L771" s="20">
        <f t="shared" si="149"/>
        <v>0.1416</v>
      </c>
      <c r="M771" s="20">
        <f t="shared" si="159"/>
        <v>0</v>
      </c>
      <c r="N771" s="20">
        <f t="shared" si="158"/>
        <v>0</v>
      </c>
      <c r="O771" s="21"/>
      <c r="P771" s="21"/>
      <c r="Q771" s="77">
        <f t="shared" si="150"/>
        <v>0.1416</v>
      </c>
      <c r="R771" s="78" t="e">
        <f>+VLOOKUP(C771,'DISPONIBILIDAD DIARIA'!S$2:T$27,2,0)</f>
        <v>#N/A</v>
      </c>
      <c r="S771" s="79" t="e">
        <f t="shared" si="157"/>
        <v>#N/A</v>
      </c>
    </row>
    <row r="772" spans="1:19" ht="23.25" customHeight="1">
      <c r="A772" s="41">
        <v>770</v>
      </c>
      <c r="B772" s="41" t="str">
        <f t="shared" si="151"/>
        <v>44490EXPRESSBANESCO</v>
      </c>
      <c r="C772" s="42">
        <v>44490</v>
      </c>
      <c r="D772" s="41" t="s">
        <v>31</v>
      </c>
      <c r="E772" s="41" t="s">
        <v>4</v>
      </c>
      <c r="F772" s="43">
        <f ca="1">+VLOOKUP(B772,'DISPONIBILIDAD DIARIA'!A$2:N$9959,10,0)</f>
        <v>-9606.9719999999998</v>
      </c>
      <c r="G772" s="43"/>
      <c r="H772" s="31"/>
      <c r="I772" s="31" t="s">
        <v>463</v>
      </c>
      <c r="J772" s="110" t="s">
        <v>1260</v>
      </c>
      <c r="K772" s="117">
        <v>7.08</v>
      </c>
      <c r="L772" s="20">
        <f t="shared" si="149"/>
        <v>0.1416</v>
      </c>
      <c r="M772" s="20">
        <f t="shared" si="159"/>
        <v>0</v>
      </c>
      <c r="N772" s="20">
        <f t="shared" si="158"/>
        <v>0</v>
      </c>
      <c r="O772" s="21"/>
      <c r="P772" s="21"/>
      <c r="Q772" s="77">
        <f t="shared" si="150"/>
        <v>0.1416</v>
      </c>
      <c r="R772" s="78" t="e">
        <f>+VLOOKUP(C772,'DISPONIBILIDAD DIARIA'!S$2:T$27,2,0)</f>
        <v>#N/A</v>
      </c>
      <c r="S772" s="79" t="e">
        <f t="shared" si="157"/>
        <v>#N/A</v>
      </c>
    </row>
    <row r="773" spans="1:19" ht="23.25" customHeight="1">
      <c r="A773" s="41">
        <v>771</v>
      </c>
      <c r="B773" s="41" t="str">
        <f t="shared" si="151"/>
        <v>44490EXPRESSBANESCO</v>
      </c>
      <c r="C773" s="42">
        <v>44490</v>
      </c>
      <c r="D773" s="41" t="s">
        <v>31</v>
      </c>
      <c r="E773" s="41" t="s">
        <v>4</v>
      </c>
      <c r="F773" s="43">
        <f ca="1">+VLOOKUP(B773,'DISPONIBILIDAD DIARIA'!A$2:N$9959,10,0)</f>
        <v>-9606.9719999999998</v>
      </c>
      <c r="G773" s="43"/>
      <c r="H773" s="31"/>
      <c r="I773" s="31" t="s">
        <v>361</v>
      </c>
      <c r="J773" s="111" t="s">
        <v>1261</v>
      </c>
      <c r="K773" s="117">
        <v>7.08</v>
      </c>
      <c r="L773" s="20">
        <f t="shared" si="149"/>
        <v>0.1416</v>
      </c>
      <c r="M773" s="20">
        <f t="shared" si="159"/>
        <v>0</v>
      </c>
      <c r="N773" s="20">
        <f t="shared" si="158"/>
        <v>0</v>
      </c>
      <c r="O773" s="21"/>
      <c r="P773" s="21"/>
      <c r="Q773" s="77">
        <f t="shared" si="150"/>
        <v>0.1416</v>
      </c>
      <c r="R773" s="78" t="e">
        <f>+VLOOKUP(C773,'DISPONIBILIDAD DIARIA'!S$2:T$27,2,0)</f>
        <v>#N/A</v>
      </c>
      <c r="S773" s="79" t="e">
        <f t="shared" si="157"/>
        <v>#N/A</v>
      </c>
    </row>
    <row r="774" spans="1:19" ht="23.25" customHeight="1">
      <c r="A774" s="41">
        <v>772</v>
      </c>
      <c r="B774" s="41" t="str">
        <f t="shared" si="151"/>
        <v>44490EXPRESSBANESCO</v>
      </c>
      <c r="C774" s="42">
        <v>44490</v>
      </c>
      <c r="D774" s="41" t="s">
        <v>31</v>
      </c>
      <c r="E774" s="41" t="s">
        <v>4</v>
      </c>
      <c r="F774" s="43">
        <f ca="1">+VLOOKUP(B774,'DISPONIBILIDAD DIARIA'!A$2:N$9959,10,0)</f>
        <v>-9606.9719999999998</v>
      </c>
      <c r="G774" s="43"/>
      <c r="H774" s="31"/>
      <c r="I774" s="31" t="s">
        <v>1263</v>
      </c>
      <c r="J774" s="110" t="s">
        <v>1259</v>
      </c>
      <c r="K774" s="117">
        <v>7.08</v>
      </c>
      <c r="L774" s="20">
        <f t="shared" si="149"/>
        <v>0.1416</v>
      </c>
      <c r="M774" s="20">
        <f t="shared" si="159"/>
        <v>0</v>
      </c>
      <c r="N774" s="20">
        <f t="shared" si="158"/>
        <v>0</v>
      </c>
      <c r="O774" s="21"/>
      <c r="P774" s="21"/>
      <c r="Q774" s="77">
        <f t="shared" si="150"/>
        <v>0.1416</v>
      </c>
      <c r="R774" s="78" t="e">
        <f>+VLOOKUP(C774,'DISPONIBILIDAD DIARIA'!S$2:T$27,2,0)</f>
        <v>#N/A</v>
      </c>
      <c r="S774" s="79" t="e">
        <f t="shared" si="157"/>
        <v>#N/A</v>
      </c>
    </row>
    <row r="775" spans="1:19" ht="23.25" customHeight="1">
      <c r="A775" s="41">
        <v>773</v>
      </c>
      <c r="B775" s="41" t="str">
        <f t="shared" si="151"/>
        <v>44490EXPRESSBANESCO</v>
      </c>
      <c r="C775" s="42">
        <v>44490</v>
      </c>
      <c r="D775" s="41" t="s">
        <v>31</v>
      </c>
      <c r="E775" s="41" t="s">
        <v>4</v>
      </c>
      <c r="F775" s="43">
        <f ca="1">+VLOOKUP(B775,'DISPONIBILIDAD DIARIA'!A$2:N$9959,10,0)</f>
        <v>-9606.9719999999998</v>
      </c>
      <c r="G775" s="43"/>
      <c r="H775" s="31"/>
      <c r="I775" s="31" t="s">
        <v>30</v>
      </c>
      <c r="J775" s="110" t="s">
        <v>1262</v>
      </c>
      <c r="K775" s="117">
        <v>255.52</v>
      </c>
      <c r="L775" s="20">
        <f t="shared" si="149"/>
        <v>5.1104000000000003</v>
      </c>
      <c r="M775" s="20">
        <f t="shared" si="159"/>
        <v>0</v>
      </c>
      <c r="N775" s="20">
        <f t="shared" si="158"/>
        <v>0</v>
      </c>
      <c r="O775" s="21"/>
      <c r="P775" s="21"/>
      <c r="Q775" s="77">
        <f t="shared" si="150"/>
        <v>5.1104000000000003</v>
      </c>
      <c r="R775" s="78" t="e">
        <f>+VLOOKUP(C775,'DISPONIBILIDAD DIARIA'!S$2:T$27,2,0)</f>
        <v>#N/A</v>
      </c>
      <c r="S775" s="79" t="e">
        <f t="shared" si="157"/>
        <v>#N/A</v>
      </c>
    </row>
    <row r="776" spans="1:19" ht="23.25" customHeight="1">
      <c r="A776" s="41">
        <v>774</v>
      </c>
      <c r="B776" s="41" t="str">
        <f t="shared" si="151"/>
        <v>44490EXPRESSBANESCO</v>
      </c>
      <c r="C776" s="42">
        <v>44490</v>
      </c>
      <c r="D776" s="41" t="s">
        <v>31</v>
      </c>
      <c r="E776" s="41" t="s">
        <v>4</v>
      </c>
      <c r="F776" s="43">
        <f ca="1">+VLOOKUP(B776,'DISPONIBILIDAD DIARIA'!A$2:N$9959,10,0)</f>
        <v>-9606.9719999999998</v>
      </c>
      <c r="G776" s="43"/>
      <c r="H776" s="31" t="s">
        <v>1227</v>
      </c>
      <c r="I776" s="31" t="s">
        <v>31</v>
      </c>
      <c r="J776" s="111" t="s">
        <v>570</v>
      </c>
      <c r="K776" s="117">
        <v>1490</v>
      </c>
      <c r="L776" s="20">
        <f t="shared" si="149"/>
        <v>29.8</v>
      </c>
      <c r="M776" s="20">
        <f t="shared" si="159"/>
        <v>0</v>
      </c>
      <c r="N776" s="20">
        <f t="shared" si="158"/>
        <v>0</v>
      </c>
      <c r="O776" s="21"/>
      <c r="P776" s="21"/>
      <c r="Q776" s="77">
        <f t="shared" si="150"/>
        <v>29.8</v>
      </c>
      <c r="R776" s="78" t="e">
        <f>+VLOOKUP(C776,'DISPONIBILIDAD DIARIA'!S$2:T$27,2,0)</f>
        <v>#N/A</v>
      </c>
      <c r="S776" s="79" t="e">
        <f t="shared" si="157"/>
        <v>#N/A</v>
      </c>
    </row>
    <row r="777" spans="1:19" ht="23.25" customHeight="1">
      <c r="A777" s="41">
        <v>775</v>
      </c>
      <c r="B777" s="41" t="str">
        <f t="shared" si="151"/>
        <v>44490EXQUISITECESVENEZUELA</v>
      </c>
      <c r="C777" s="42">
        <v>44490</v>
      </c>
      <c r="D777" s="41" t="s">
        <v>30</v>
      </c>
      <c r="E777" s="41" t="s">
        <v>34</v>
      </c>
      <c r="F777" s="43">
        <f ca="1">+VLOOKUP(B777,'DISPONIBILIDAD DIARIA'!A$2:N$9959,10,0)</f>
        <v>-5363.4354000000003</v>
      </c>
      <c r="G777" s="43"/>
      <c r="H777" s="31"/>
      <c r="I777" s="31" t="s">
        <v>30</v>
      </c>
      <c r="J777" s="111" t="s">
        <v>1264</v>
      </c>
      <c r="K777" s="117">
        <v>3774.71</v>
      </c>
      <c r="L777" s="20">
        <f t="shared" si="149"/>
        <v>75.494200000000006</v>
      </c>
      <c r="M777" s="20">
        <f t="shared" si="159"/>
        <v>0</v>
      </c>
      <c r="N777" s="20">
        <f t="shared" si="158"/>
        <v>0</v>
      </c>
      <c r="O777" s="21"/>
      <c r="P777" s="21"/>
      <c r="Q777" s="77">
        <f t="shared" si="150"/>
        <v>75.494200000000006</v>
      </c>
      <c r="R777" s="78" t="e">
        <f>+VLOOKUP(C777,'DISPONIBILIDAD DIARIA'!S$2:T$27,2,0)</f>
        <v>#N/A</v>
      </c>
      <c r="S777" s="79" t="e">
        <f t="shared" si="157"/>
        <v>#N/A</v>
      </c>
    </row>
    <row r="778" spans="1:19" ht="23.25" customHeight="1">
      <c r="A778" s="41">
        <v>776</v>
      </c>
      <c r="B778" s="41" t="str">
        <f t="shared" si="151"/>
        <v>44490EXQUISITECESVENEZUELA</v>
      </c>
      <c r="C778" s="42">
        <v>44490</v>
      </c>
      <c r="D778" s="41" t="s">
        <v>30</v>
      </c>
      <c r="E778" s="41" t="s">
        <v>34</v>
      </c>
      <c r="F778" s="43">
        <f ca="1">+VLOOKUP(B778,'DISPONIBILIDAD DIARIA'!A$2:N$9959,10,0)</f>
        <v>-5363.4354000000003</v>
      </c>
      <c r="G778" s="43"/>
      <c r="H778" s="31"/>
      <c r="I778" s="31" t="s">
        <v>30</v>
      </c>
      <c r="J778" s="111" t="s">
        <v>1264</v>
      </c>
      <c r="K778" s="117">
        <v>1483.56</v>
      </c>
      <c r="L778" s="20">
        <f t="shared" si="149"/>
        <v>29.671199999999999</v>
      </c>
      <c r="M778" s="20">
        <f t="shared" si="159"/>
        <v>0</v>
      </c>
      <c r="N778" s="20">
        <f t="shared" si="158"/>
        <v>0</v>
      </c>
      <c r="O778" s="21"/>
      <c r="P778" s="21"/>
      <c r="Q778" s="77">
        <f t="shared" si="150"/>
        <v>29.671199999999999</v>
      </c>
      <c r="R778" s="78" t="e">
        <f>+VLOOKUP(C778,'DISPONIBILIDAD DIARIA'!S$2:T$27,2,0)</f>
        <v>#N/A</v>
      </c>
      <c r="S778" s="79" t="e">
        <f t="shared" si="157"/>
        <v>#N/A</v>
      </c>
    </row>
    <row r="779" spans="1:19" ht="23.25" customHeight="1">
      <c r="A779" s="41">
        <v>777</v>
      </c>
      <c r="B779" s="41" t="str">
        <f t="shared" si="151"/>
        <v>44490EXPRESSVENEZUELA</v>
      </c>
      <c r="C779" s="42">
        <v>44490</v>
      </c>
      <c r="D779" s="41" t="s">
        <v>31</v>
      </c>
      <c r="E779" s="41" t="s">
        <v>34</v>
      </c>
      <c r="F779" s="43">
        <f ca="1">+VLOOKUP(B779,'DISPONIBILIDAD DIARIA'!A$2:N$9959,10,0)</f>
        <v>-39896.5452</v>
      </c>
      <c r="G779" s="43"/>
      <c r="H779" s="31"/>
      <c r="I779" s="31" t="s">
        <v>31</v>
      </c>
      <c r="J779" s="111" t="s">
        <v>1264</v>
      </c>
      <c r="K779" s="117">
        <v>8310</v>
      </c>
      <c r="L779" s="20">
        <f t="shared" si="149"/>
        <v>166.20000000000002</v>
      </c>
      <c r="M779" s="20">
        <f t="shared" si="159"/>
        <v>0</v>
      </c>
      <c r="N779" s="20">
        <f t="shared" si="158"/>
        <v>0</v>
      </c>
      <c r="O779" s="21"/>
      <c r="P779" s="21"/>
      <c r="Q779" s="77">
        <f t="shared" si="150"/>
        <v>166.20000000000002</v>
      </c>
      <c r="R779" s="78" t="e">
        <f>+VLOOKUP(C779,'DISPONIBILIDAD DIARIA'!S$2:T$27,2,0)</f>
        <v>#N/A</v>
      </c>
      <c r="S779" s="79" t="e">
        <f t="shared" si="157"/>
        <v>#N/A</v>
      </c>
    </row>
    <row r="780" spans="1:19" ht="23.25" customHeight="1">
      <c r="A780" s="41">
        <v>778</v>
      </c>
      <c r="B780" s="41" t="str">
        <f t="shared" si="151"/>
        <v>44490EXPRESSVENEZUELA</v>
      </c>
      <c r="C780" s="42">
        <v>44490</v>
      </c>
      <c r="D780" s="41" t="s">
        <v>31</v>
      </c>
      <c r="E780" s="41" t="s">
        <v>34</v>
      </c>
      <c r="F780" s="43">
        <f ca="1">+VLOOKUP(B780,'DISPONIBILIDAD DIARIA'!A$2:N$9959,10,0)</f>
        <v>-39896.5452</v>
      </c>
      <c r="G780" s="43"/>
      <c r="H780" s="31"/>
      <c r="I780" s="31" t="s">
        <v>31</v>
      </c>
      <c r="J780" s="111" t="s">
        <v>1264</v>
      </c>
      <c r="K780" s="117">
        <v>27776.75</v>
      </c>
      <c r="L780" s="20">
        <f t="shared" si="149"/>
        <v>555.53499999999997</v>
      </c>
      <c r="M780" s="20">
        <f t="shared" si="159"/>
        <v>0</v>
      </c>
      <c r="N780" s="20">
        <f t="shared" si="158"/>
        <v>0</v>
      </c>
      <c r="O780" s="21"/>
      <c r="P780" s="31"/>
      <c r="Q780" s="77">
        <f t="shared" si="150"/>
        <v>555.53499999999997</v>
      </c>
      <c r="R780" s="78" t="e">
        <f>+VLOOKUP(C780,'DISPONIBILIDAD DIARIA'!S$2:T$27,2,0)</f>
        <v>#N/A</v>
      </c>
      <c r="S780" s="79" t="e">
        <f t="shared" si="157"/>
        <v>#N/A</v>
      </c>
    </row>
    <row r="781" spans="1:19" ht="23.25" customHeight="1">
      <c r="A781" s="41">
        <v>779</v>
      </c>
      <c r="B781" s="41" t="str">
        <f t="shared" si="151"/>
        <v>44490EXPRESSVENEZUELA</v>
      </c>
      <c r="C781" s="42">
        <v>44490</v>
      </c>
      <c r="D781" s="41" t="s">
        <v>31</v>
      </c>
      <c r="E781" s="41" t="s">
        <v>34</v>
      </c>
      <c r="F781" s="43">
        <f ca="1">+VLOOKUP(B781,'DISPONIBILIDAD DIARIA'!A$2:N$9959,10,0)</f>
        <v>-39896.5452</v>
      </c>
      <c r="G781" s="43"/>
      <c r="H781" s="31"/>
      <c r="I781" s="31" t="s">
        <v>30</v>
      </c>
      <c r="J781" s="129" t="s">
        <v>1265</v>
      </c>
      <c r="K781" s="117">
        <v>330</v>
      </c>
      <c r="L781" s="20">
        <f t="shared" si="149"/>
        <v>6.6000000000000005</v>
      </c>
      <c r="M781" s="20">
        <f t="shared" si="159"/>
        <v>0</v>
      </c>
      <c r="N781" s="20">
        <f t="shared" si="158"/>
        <v>0</v>
      </c>
      <c r="O781" s="21"/>
      <c r="P781" s="31"/>
      <c r="Q781" s="77">
        <f t="shared" si="150"/>
        <v>6.6000000000000005</v>
      </c>
      <c r="R781" s="78" t="e">
        <f>+VLOOKUP(C781,'DISPONIBILIDAD DIARIA'!S$2:T$27,2,0)</f>
        <v>#N/A</v>
      </c>
      <c r="S781" s="79" t="e">
        <f t="shared" si="157"/>
        <v>#N/A</v>
      </c>
    </row>
    <row r="782" spans="1:19" ht="23.25" customHeight="1">
      <c r="A782" s="41">
        <v>780</v>
      </c>
      <c r="B782" s="41" t="str">
        <f t="shared" si="151"/>
        <v>44490EXPRESSVENEZUELA</v>
      </c>
      <c r="C782" s="42">
        <v>44490</v>
      </c>
      <c r="D782" s="41" t="s">
        <v>31</v>
      </c>
      <c r="E782" s="41" t="s">
        <v>34</v>
      </c>
      <c r="F782" s="43">
        <f ca="1">+VLOOKUP(B782,'DISPONIBILIDAD DIARIA'!A$2:N$9959,10,0)</f>
        <v>-39896.5452</v>
      </c>
      <c r="G782" s="43"/>
      <c r="H782" s="31"/>
      <c r="I782" s="31" t="s">
        <v>151</v>
      </c>
      <c r="J782" s="111" t="s">
        <v>1264</v>
      </c>
      <c r="K782" s="117">
        <v>2697.51</v>
      </c>
      <c r="L782" s="20">
        <f t="shared" si="149"/>
        <v>53.950200000000002</v>
      </c>
      <c r="M782" s="20">
        <f t="shared" si="159"/>
        <v>0</v>
      </c>
      <c r="N782" s="20">
        <f t="shared" si="158"/>
        <v>0</v>
      </c>
      <c r="O782" s="21"/>
      <c r="P782" s="31"/>
      <c r="Q782" s="77">
        <f t="shared" si="150"/>
        <v>53.950200000000002</v>
      </c>
      <c r="R782" s="78" t="e">
        <f>+VLOOKUP(C782,'DISPONIBILIDAD DIARIA'!S$2:T$27,2,0)</f>
        <v>#N/A</v>
      </c>
      <c r="S782" s="79" t="e">
        <f t="shared" si="157"/>
        <v>#N/A</v>
      </c>
    </row>
    <row r="783" spans="1:19" ht="23.25" customHeight="1">
      <c r="A783" s="41">
        <v>781</v>
      </c>
      <c r="B783" s="41" t="str">
        <f t="shared" si="151"/>
        <v>44490MODELOVENEZUELA</v>
      </c>
      <c r="C783" s="42">
        <v>44490</v>
      </c>
      <c r="D783" s="41" t="s">
        <v>151</v>
      </c>
      <c r="E783" s="41" t="s">
        <v>34</v>
      </c>
      <c r="F783" s="43">
        <f ca="1">+VLOOKUP(B783,'DISPONIBILIDAD DIARIA'!A$2:N$9959,10,0)</f>
        <v>-11134.5036</v>
      </c>
      <c r="G783" s="43"/>
      <c r="H783" s="31"/>
      <c r="I783" s="31" t="s">
        <v>151</v>
      </c>
      <c r="J783" s="111" t="s">
        <v>1264</v>
      </c>
      <c r="K783" s="117">
        <v>10916.18</v>
      </c>
      <c r="L783" s="20">
        <f t="shared" si="149"/>
        <v>218.3236</v>
      </c>
      <c r="M783" s="20">
        <f t="shared" si="159"/>
        <v>0</v>
      </c>
      <c r="N783" s="20">
        <f t="shared" si="158"/>
        <v>0</v>
      </c>
      <c r="O783" s="21"/>
      <c r="P783" s="21"/>
      <c r="Q783" s="77">
        <f t="shared" si="150"/>
        <v>218.3236</v>
      </c>
      <c r="R783" s="78" t="e">
        <f>+VLOOKUP(C783,'DISPONIBILIDAD DIARIA'!S$2:T$27,2,0)</f>
        <v>#N/A</v>
      </c>
      <c r="S783" s="79" t="e">
        <f t="shared" si="157"/>
        <v>#N/A</v>
      </c>
    </row>
    <row r="784" spans="1:19" ht="23.25" customHeight="1">
      <c r="A784" s="41">
        <v>782</v>
      </c>
      <c r="B784" s="41" t="str">
        <f t="shared" si="151"/>
        <v>44490EXQUISITECESPROVINCIAL</v>
      </c>
      <c r="C784" s="42">
        <v>44490</v>
      </c>
      <c r="D784" s="41" t="s">
        <v>30</v>
      </c>
      <c r="E784" s="41" t="s">
        <v>33</v>
      </c>
      <c r="F784" s="43">
        <f ca="1">+VLOOKUP(B784,'DISPONIBILIDAD DIARIA'!A$2:N$9959,10,0)</f>
        <v>-4368.9266790000001</v>
      </c>
      <c r="G784" s="43"/>
      <c r="H784" s="31" t="s">
        <v>1268</v>
      </c>
      <c r="I784" s="31" t="s">
        <v>30</v>
      </c>
      <c r="J784" s="111" t="s">
        <v>1267</v>
      </c>
      <c r="K784" s="117">
        <v>987.8</v>
      </c>
      <c r="L784" s="20">
        <f t="shared" si="149"/>
        <v>19.756</v>
      </c>
      <c r="M784" s="20">
        <f t="shared" si="159"/>
        <v>2.4695</v>
      </c>
      <c r="N784" s="20">
        <f t="shared" si="158"/>
        <v>4.9390000000000003E-2</v>
      </c>
      <c r="O784" s="21"/>
      <c r="P784" s="21"/>
      <c r="Q784" s="77">
        <f t="shared" si="150"/>
        <v>22.274889999999999</v>
      </c>
      <c r="R784" s="78" t="e">
        <f>+VLOOKUP(C784,'DISPONIBILIDAD DIARIA'!S$2:T$27,2,0)</f>
        <v>#N/A</v>
      </c>
      <c r="S784" s="79" t="e">
        <f t="shared" si="157"/>
        <v>#N/A</v>
      </c>
    </row>
    <row r="785" spans="1:19" ht="23.25" customHeight="1">
      <c r="A785" s="41">
        <v>783</v>
      </c>
      <c r="B785" s="41" t="str">
        <f t="shared" si="151"/>
        <v>44491EXQUISITECESPROVINCIAL</v>
      </c>
      <c r="C785" s="42">
        <v>44491</v>
      </c>
      <c r="D785" s="41" t="s">
        <v>30</v>
      </c>
      <c r="E785" s="41" t="s">
        <v>33</v>
      </c>
      <c r="F785" s="43">
        <f ca="1">+VLOOKUP(B785,'DISPONIBILIDAD DIARIA'!A$2:N$9959,10,0)</f>
        <v>-1389.5534205000001</v>
      </c>
      <c r="G785" s="43"/>
      <c r="H785" s="31"/>
      <c r="I785" s="31" t="s">
        <v>30</v>
      </c>
      <c r="J785" s="111" t="s">
        <v>1273</v>
      </c>
      <c r="K785" s="117">
        <v>2.52</v>
      </c>
      <c r="L785" s="20">
        <f t="shared" si="149"/>
        <v>5.04E-2</v>
      </c>
      <c r="M785" s="20">
        <f t="shared" si="159"/>
        <v>6.3E-3</v>
      </c>
      <c r="N785" s="20">
        <f t="shared" si="158"/>
        <v>1.26E-4</v>
      </c>
      <c r="O785" s="21"/>
      <c r="P785" s="21"/>
      <c r="Q785" s="77">
        <f t="shared" si="150"/>
        <v>5.6826000000000002E-2</v>
      </c>
      <c r="R785" s="78" t="e">
        <f>+VLOOKUP(C785,'DISPONIBILIDAD DIARIA'!S$2:T$27,2,0)</f>
        <v>#N/A</v>
      </c>
      <c r="S785" s="79" t="e">
        <f t="shared" si="157"/>
        <v>#N/A</v>
      </c>
    </row>
    <row r="786" spans="1:19" ht="23.25" customHeight="1">
      <c r="A786" s="41">
        <v>784</v>
      </c>
      <c r="B786" s="41" t="str">
        <f t="shared" si="151"/>
        <v>44491EXQUISITECESPROVINCIAL</v>
      </c>
      <c r="C786" s="42">
        <v>44491</v>
      </c>
      <c r="D786" s="41" t="s">
        <v>30</v>
      </c>
      <c r="E786" s="41" t="s">
        <v>33</v>
      </c>
      <c r="F786" s="43">
        <f ca="1">+VLOOKUP(B786,'DISPONIBILIDAD DIARIA'!A$2:N$9959,10,0)</f>
        <v>-1389.5534205000001</v>
      </c>
      <c r="G786" s="43"/>
      <c r="H786" s="31" t="s">
        <v>1269</v>
      </c>
      <c r="I786" s="31" t="s">
        <v>30</v>
      </c>
      <c r="J786" s="110" t="s">
        <v>524</v>
      </c>
      <c r="K786" s="117">
        <v>27.86</v>
      </c>
      <c r="L786" s="20">
        <f t="shared" si="149"/>
        <v>0.55720000000000003</v>
      </c>
      <c r="M786" s="20">
        <f t="shared" si="159"/>
        <v>6.9650000000000004E-2</v>
      </c>
      <c r="N786" s="20">
        <f t="shared" si="158"/>
        <v>1.3930000000000001E-3</v>
      </c>
      <c r="O786" s="21"/>
      <c r="P786" s="21"/>
      <c r="Q786" s="77">
        <f t="shared" si="150"/>
        <v>0.628243</v>
      </c>
      <c r="R786" s="78" t="e">
        <f>+VLOOKUP(C786,'DISPONIBILIDAD DIARIA'!S$2:T$27,2,0)</f>
        <v>#N/A</v>
      </c>
      <c r="S786" s="79" t="e">
        <f t="shared" si="157"/>
        <v>#N/A</v>
      </c>
    </row>
    <row r="787" spans="1:19" ht="23.25" customHeight="1">
      <c r="A787" s="41">
        <v>785</v>
      </c>
      <c r="B787" s="41" t="str">
        <f t="shared" si="151"/>
        <v>44491EXQUISITECESPROVINCIAL</v>
      </c>
      <c r="C787" s="42">
        <v>44491</v>
      </c>
      <c r="D787" s="41" t="s">
        <v>30</v>
      </c>
      <c r="E787" s="41" t="s">
        <v>33</v>
      </c>
      <c r="F787" s="43">
        <f ca="1">+VLOOKUP(B787,'DISPONIBILIDAD DIARIA'!A$2:N$9959,10,0)</f>
        <v>-1389.5534205000001</v>
      </c>
      <c r="G787" s="43"/>
      <c r="H787" s="31" t="s">
        <v>1270</v>
      </c>
      <c r="I787" s="31" t="s">
        <v>30</v>
      </c>
      <c r="J787" s="110" t="s">
        <v>554</v>
      </c>
      <c r="K787" s="117">
        <v>136.80000000000001</v>
      </c>
      <c r="L787" s="20">
        <f t="shared" si="149"/>
        <v>2.7360000000000002</v>
      </c>
      <c r="M787" s="20">
        <f t="shared" si="159"/>
        <v>0.34200000000000003</v>
      </c>
      <c r="N787" s="20">
        <f t="shared" si="158"/>
        <v>6.8400000000000006E-3</v>
      </c>
      <c r="O787" s="21"/>
      <c r="P787" s="21"/>
      <c r="Q787" s="77">
        <f t="shared" si="150"/>
        <v>3.0848400000000002</v>
      </c>
      <c r="R787" s="78" t="e">
        <f>+VLOOKUP(C787,'DISPONIBILIDAD DIARIA'!S$2:T$27,2,0)</f>
        <v>#N/A</v>
      </c>
      <c r="S787" s="79" t="e">
        <f t="shared" si="157"/>
        <v>#N/A</v>
      </c>
    </row>
    <row r="788" spans="1:19" ht="23.25" customHeight="1">
      <c r="A788" s="41">
        <v>786</v>
      </c>
      <c r="B788" s="41" t="str">
        <f t="shared" si="151"/>
        <v>44491EXQUISITECESPROVINCIAL</v>
      </c>
      <c r="C788" s="42">
        <v>44491</v>
      </c>
      <c r="D788" s="41" t="s">
        <v>30</v>
      </c>
      <c r="E788" s="41" t="s">
        <v>33</v>
      </c>
      <c r="F788" s="43">
        <f ca="1">+VLOOKUP(B788,'DISPONIBILIDAD DIARIA'!A$2:N$9959,10,0)</f>
        <v>-1389.5534205000001</v>
      </c>
      <c r="G788" s="43"/>
      <c r="H788" s="31" t="s">
        <v>1271</v>
      </c>
      <c r="I788" s="31" t="s">
        <v>30</v>
      </c>
      <c r="J788" s="110" t="s">
        <v>606</v>
      </c>
      <c r="K788" s="117">
        <v>923.99</v>
      </c>
      <c r="L788" s="20">
        <f t="shared" si="149"/>
        <v>18.479800000000001</v>
      </c>
      <c r="M788" s="20">
        <f t="shared" si="159"/>
        <v>2.3099750000000001</v>
      </c>
      <c r="N788" s="20">
        <f t="shared" si="158"/>
        <v>4.6199500000000004E-2</v>
      </c>
      <c r="O788" s="21"/>
      <c r="P788" s="21"/>
      <c r="Q788" s="77">
        <f t="shared" si="150"/>
        <v>20.835974500000003</v>
      </c>
      <c r="R788" s="78" t="e">
        <f>+VLOOKUP(C788,'DISPONIBILIDAD DIARIA'!S$2:T$27,2,0)</f>
        <v>#N/A</v>
      </c>
      <c r="S788" s="79" t="e">
        <f t="shared" si="157"/>
        <v>#N/A</v>
      </c>
    </row>
    <row r="789" spans="1:19" ht="23.25" customHeight="1">
      <c r="A789" s="41">
        <v>787</v>
      </c>
      <c r="B789" s="41" t="str">
        <f t="shared" si="151"/>
        <v>44491EXQUISITECESPROVINCIAL</v>
      </c>
      <c r="C789" s="42">
        <v>44491</v>
      </c>
      <c r="D789" s="41" t="s">
        <v>30</v>
      </c>
      <c r="E789" s="41" t="s">
        <v>33</v>
      </c>
      <c r="F789" s="43">
        <f ca="1">+VLOOKUP(B789,'DISPONIBILIDAD DIARIA'!A$2:N$9959,10,0)</f>
        <v>-1389.5534205000001</v>
      </c>
      <c r="G789" s="43"/>
      <c r="H789" s="31" t="s">
        <v>1272</v>
      </c>
      <c r="I789" s="31" t="s">
        <v>30</v>
      </c>
      <c r="J789" s="111" t="s">
        <v>535</v>
      </c>
      <c r="K789" s="117">
        <v>67.739999999999995</v>
      </c>
      <c r="L789" s="20">
        <f t="shared" si="149"/>
        <v>1.3548</v>
      </c>
      <c r="M789" s="20">
        <f t="shared" si="159"/>
        <v>0.16935</v>
      </c>
      <c r="N789" s="20">
        <f t="shared" si="158"/>
        <v>3.3870000000000003E-3</v>
      </c>
      <c r="O789" s="21"/>
      <c r="P789" s="21"/>
      <c r="Q789" s="77">
        <f t="shared" si="150"/>
        <v>1.5275370000000001</v>
      </c>
      <c r="R789" s="78" t="e">
        <f>+VLOOKUP(C789,'DISPONIBILIDAD DIARIA'!S$2:T$27,2,0)</f>
        <v>#N/A</v>
      </c>
      <c r="S789" s="79" t="e">
        <f t="shared" si="157"/>
        <v>#N/A</v>
      </c>
    </row>
    <row r="790" spans="1:19" ht="23.25" customHeight="1">
      <c r="A790" s="41">
        <v>788</v>
      </c>
      <c r="B790" s="41" t="str">
        <f t="shared" si="151"/>
        <v>44491EXQUISITECESPROVINCIAL</v>
      </c>
      <c r="C790" s="42">
        <v>44491</v>
      </c>
      <c r="D790" s="41" t="s">
        <v>30</v>
      </c>
      <c r="E790" s="41" t="s">
        <v>33</v>
      </c>
      <c r="F790" s="43">
        <f ca="1">+VLOOKUP(B790,'DISPONIBILIDAD DIARIA'!A$2:N$9959,10,0)</f>
        <v>-1389.5534205000001</v>
      </c>
      <c r="G790" s="43"/>
      <c r="H790" s="31"/>
      <c r="I790" s="31" t="s">
        <v>30</v>
      </c>
      <c r="J790" s="111" t="s">
        <v>1274</v>
      </c>
      <c r="K790" s="117">
        <v>200</v>
      </c>
      <c r="L790" s="20">
        <f t="shared" si="149"/>
        <v>4</v>
      </c>
      <c r="M790" s="20">
        <f t="shared" si="159"/>
        <v>0.5</v>
      </c>
      <c r="N790" s="20">
        <f t="shared" si="158"/>
        <v>0.01</v>
      </c>
      <c r="O790" s="21"/>
      <c r="P790" s="21"/>
      <c r="Q790" s="77">
        <f t="shared" si="150"/>
        <v>4.51</v>
      </c>
      <c r="R790" s="78" t="e">
        <f>+VLOOKUP(C790,'DISPONIBILIDAD DIARIA'!S$2:T$27,2,0)</f>
        <v>#N/A</v>
      </c>
      <c r="S790" s="79" t="e">
        <f t="shared" si="157"/>
        <v>#N/A</v>
      </c>
    </row>
    <row r="791" spans="1:19" ht="23.25" customHeight="1">
      <c r="A791" s="41">
        <v>789</v>
      </c>
      <c r="B791" s="41" t="str">
        <f t="shared" si="151"/>
        <v>44491MODELOPROVINCIAL</v>
      </c>
      <c r="C791" s="42">
        <v>44491</v>
      </c>
      <c r="D791" s="41" t="s">
        <v>151</v>
      </c>
      <c r="E791" s="41" t="s">
        <v>33</v>
      </c>
      <c r="F791" s="43">
        <f ca="1">+VLOOKUP(B791,'DISPONIBILIDAD DIARIA'!A$2:N$9959,10,0)</f>
        <v>-9179.1859380000005</v>
      </c>
      <c r="G791" s="43"/>
      <c r="H791" s="31" t="s">
        <v>1275</v>
      </c>
      <c r="I791" s="31" t="s">
        <v>151</v>
      </c>
      <c r="J791" s="110" t="s">
        <v>524</v>
      </c>
      <c r="K791" s="117">
        <v>90.34</v>
      </c>
      <c r="L791" s="20">
        <f t="shared" si="149"/>
        <v>1.8068000000000002</v>
      </c>
      <c r="M791" s="20">
        <f t="shared" si="159"/>
        <v>0.22585000000000002</v>
      </c>
      <c r="N791" s="20">
        <f t="shared" si="158"/>
        <v>4.5170000000000002E-3</v>
      </c>
      <c r="O791" s="21"/>
      <c r="P791" s="21"/>
      <c r="Q791" s="77">
        <f t="shared" si="150"/>
        <v>2.0371670000000002</v>
      </c>
      <c r="R791" s="78" t="e">
        <f>+VLOOKUP(C791,'DISPONIBILIDAD DIARIA'!S$2:T$27,2,0)</f>
        <v>#N/A</v>
      </c>
      <c r="S791" s="79" t="e">
        <f t="shared" si="157"/>
        <v>#N/A</v>
      </c>
    </row>
    <row r="792" spans="1:19" ht="23.25" customHeight="1">
      <c r="A792" s="41">
        <v>790</v>
      </c>
      <c r="B792" s="41" t="str">
        <f t="shared" si="151"/>
        <v>44491MODELOPROVINCIAL</v>
      </c>
      <c r="C792" s="42">
        <v>44491</v>
      </c>
      <c r="D792" s="41" t="s">
        <v>151</v>
      </c>
      <c r="E792" s="41" t="s">
        <v>33</v>
      </c>
      <c r="F792" s="43">
        <f ca="1">+VLOOKUP(B792,'DISPONIBILIDAD DIARIA'!A$2:N$9959,10,0)</f>
        <v>-9179.1859380000005</v>
      </c>
      <c r="G792" s="43"/>
      <c r="H792" s="31" t="s">
        <v>1276</v>
      </c>
      <c r="I792" s="31" t="s">
        <v>151</v>
      </c>
      <c r="J792" s="111" t="s">
        <v>327</v>
      </c>
      <c r="K792" s="117">
        <v>75.06</v>
      </c>
      <c r="L792" s="20">
        <f t="shared" si="149"/>
        <v>1.5012000000000001</v>
      </c>
      <c r="M792" s="20">
        <f t="shared" si="159"/>
        <v>0.18765000000000001</v>
      </c>
      <c r="N792" s="20">
        <f t="shared" si="158"/>
        <v>3.7530000000000003E-3</v>
      </c>
      <c r="O792" s="21"/>
      <c r="P792" s="21"/>
      <c r="Q792" s="77">
        <f t="shared" si="150"/>
        <v>1.6926030000000001</v>
      </c>
      <c r="R792" s="78" t="e">
        <f>+VLOOKUP(C792,'DISPONIBILIDAD DIARIA'!S$2:T$27,2,0)</f>
        <v>#N/A</v>
      </c>
      <c r="S792" s="79" t="e">
        <f t="shared" si="157"/>
        <v>#N/A</v>
      </c>
    </row>
    <row r="793" spans="1:19" ht="23.25" customHeight="1">
      <c r="A793" s="41">
        <v>791</v>
      </c>
      <c r="B793" s="41" t="str">
        <f t="shared" si="151"/>
        <v>44491MODELOPROVINCIAL</v>
      </c>
      <c r="C793" s="42">
        <v>44491</v>
      </c>
      <c r="D793" s="41" t="s">
        <v>151</v>
      </c>
      <c r="E793" s="41" t="s">
        <v>33</v>
      </c>
      <c r="F793" s="43">
        <f ca="1">+VLOOKUP(B793,'DISPONIBILIDAD DIARIA'!A$2:N$9959,10,0)</f>
        <v>-9179.1859380000005</v>
      </c>
      <c r="G793" s="43"/>
      <c r="H793" s="31" t="s">
        <v>1277</v>
      </c>
      <c r="I793" s="31" t="s">
        <v>151</v>
      </c>
      <c r="J793" s="111" t="s">
        <v>641</v>
      </c>
      <c r="K793" s="117">
        <v>159.84</v>
      </c>
      <c r="L793" s="20">
        <f t="shared" ref="L793:L854" si="160">+K793*2%</f>
        <v>3.1968000000000001</v>
      </c>
      <c r="M793" s="20">
        <f t="shared" ref="M793:M854" si="161">IF(E793="PROVINCIAL",L793*12.5%,0)</f>
        <v>0.39960000000000001</v>
      </c>
      <c r="N793" s="20">
        <f t="shared" ref="N793:N854" si="162">+M793*2%</f>
        <v>7.9920000000000008E-3</v>
      </c>
      <c r="O793" s="21"/>
      <c r="P793" s="21"/>
      <c r="Q793" s="77">
        <f t="shared" ref="Q793:Q852" si="163">L793+M793+N793</f>
        <v>3.6043920000000003</v>
      </c>
      <c r="R793" s="78" t="e">
        <f>+VLOOKUP(C793,'DISPONIBILIDAD DIARIA'!S$2:T$27,2,0)</f>
        <v>#N/A</v>
      </c>
      <c r="S793" s="79" t="e">
        <f t="shared" si="157"/>
        <v>#N/A</v>
      </c>
    </row>
    <row r="794" spans="1:19" ht="23.25" customHeight="1">
      <c r="A794" s="41">
        <v>792</v>
      </c>
      <c r="B794" s="41" t="str">
        <f t="shared" si="151"/>
        <v>44491MODELOPROVINCIAL</v>
      </c>
      <c r="C794" s="42">
        <v>44491</v>
      </c>
      <c r="D794" s="41" t="s">
        <v>151</v>
      </c>
      <c r="E794" s="41" t="s">
        <v>33</v>
      </c>
      <c r="F794" s="43">
        <f ca="1">+VLOOKUP(B794,'DISPONIBILIDAD DIARIA'!A$2:N$9959,10,0)</f>
        <v>-9179.1859380000005</v>
      </c>
      <c r="G794" s="43"/>
      <c r="H794" s="31" t="s">
        <v>1278</v>
      </c>
      <c r="I794" s="31" t="s">
        <v>151</v>
      </c>
      <c r="J794" s="111" t="s">
        <v>489</v>
      </c>
      <c r="K794" s="117">
        <v>702.21</v>
      </c>
      <c r="L794" s="20">
        <f t="shared" si="160"/>
        <v>14.044200000000002</v>
      </c>
      <c r="M794" s="20">
        <f t="shared" si="161"/>
        <v>1.7555250000000002</v>
      </c>
      <c r="N794" s="20">
        <f t="shared" si="162"/>
        <v>3.5110500000000003E-2</v>
      </c>
      <c r="O794" s="21"/>
      <c r="P794" s="21"/>
      <c r="Q794" s="77">
        <f t="shared" si="163"/>
        <v>15.834835500000002</v>
      </c>
      <c r="R794" s="78" t="e">
        <f>+VLOOKUP(C794,'DISPONIBILIDAD DIARIA'!S$2:T$27,2,0)</f>
        <v>#N/A</v>
      </c>
      <c r="S794" s="79" t="e">
        <f t="shared" si="157"/>
        <v>#N/A</v>
      </c>
    </row>
    <row r="795" spans="1:19" ht="23.25" customHeight="1">
      <c r="A795" s="41">
        <v>793</v>
      </c>
      <c r="B795" s="41" t="str">
        <f t="shared" si="151"/>
        <v>44491MODELOPROVINCIAL</v>
      </c>
      <c r="C795" s="42">
        <v>44491</v>
      </c>
      <c r="D795" s="41" t="s">
        <v>151</v>
      </c>
      <c r="E795" s="41" t="s">
        <v>33</v>
      </c>
      <c r="F795" s="43">
        <f ca="1">+VLOOKUP(B795,'DISPONIBILIDAD DIARIA'!A$2:N$9959,10,0)</f>
        <v>-9179.1859380000005</v>
      </c>
      <c r="G795" s="43"/>
      <c r="H795" s="31" t="s">
        <v>1279</v>
      </c>
      <c r="I795" s="31" t="s">
        <v>151</v>
      </c>
      <c r="J795" s="111" t="s">
        <v>1293</v>
      </c>
      <c r="K795" s="117">
        <v>1351.29</v>
      </c>
      <c r="L795" s="20">
        <f t="shared" si="160"/>
        <v>27.0258</v>
      </c>
      <c r="M795" s="20">
        <f t="shared" si="161"/>
        <v>3.378225</v>
      </c>
      <c r="N795" s="20">
        <f t="shared" si="162"/>
        <v>6.75645E-2</v>
      </c>
      <c r="O795" s="21"/>
      <c r="P795" s="21"/>
      <c r="Q795" s="77">
        <f t="shared" si="163"/>
        <v>30.4715895</v>
      </c>
      <c r="R795" s="78" t="e">
        <f>+VLOOKUP(C795,'DISPONIBILIDAD DIARIA'!S$2:T$27,2,0)</f>
        <v>#N/A</v>
      </c>
      <c r="S795" s="79" t="e">
        <f t="shared" si="157"/>
        <v>#N/A</v>
      </c>
    </row>
    <row r="796" spans="1:19" ht="23.25" customHeight="1">
      <c r="A796" s="41">
        <v>794</v>
      </c>
      <c r="B796" s="41" t="str">
        <f t="shared" si="151"/>
        <v>44491MODELOPROVINCIAL</v>
      </c>
      <c r="C796" s="42">
        <v>44491</v>
      </c>
      <c r="D796" s="41" t="s">
        <v>151</v>
      </c>
      <c r="E796" s="41" t="s">
        <v>33</v>
      </c>
      <c r="F796" s="43">
        <f ca="1">+VLOOKUP(B796,'DISPONIBILIDAD DIARIA'!A$2:N$9959,10,0)</f>
        <v>-9179.1859380000005</v>
      </c>
      <c r="G796" s="43"/>
      <c r="H796" s="31" t="s">
        <v>1280</v>
      </c>
      <c r="I796" s="31" t="s">
        <v>151</v>
      </c>
      <c r="J796" s="110" t="s">
        <v>582</v>
      </c>
      <c r="K796" s="117">
        <v>347.61</v>
      </c>
      <c r="L796" s="20">
        <f t="shared" si="160"/>
        <v>6.9522000000000004</v>
      </c>
      <c r="M796" s="20">
        <f t="shared" si="161"/>
        <v>0.86902500000000005</v>
      </c>
      <c r="N796" s="20">
        <f t="shared" si="162"/>
        <v>1.73805E-2</v>
      </c>
      <c r="O796" s="21"/>
      <c r="P796" s="21"/>
      <c r="Q796" s="77">
        <f t="shared" si="163"/>
        <v>7.8386054999999999</v>
      </c>
      <c r="R796" s="78" t="e">
        <f>+VLOOKUP(C796,'DISPONIBILIDAD DIARIA'!S$2:T$27,2,0)</f>
        <v>#N/A</v>
      </c>
      <c r="S796" s="79" t="e">
        <f t="shared" si="157"/>
        <v>#N/A</v>
      </c>
    </row>
    <row r="797" spans="1:19" ht="23.25" customHeight="1">
      <c r="A797" s="41">
        <v>795</v>
      </c>
      <c r="B797" s="41" t="str">
        <f t="shared" si="151"/>
        <v>44491MODELOPROVINCIAL</v>
      </c>
      <c r="C797" s="42">
        <v>44491</v>
      </c>
      <c r="D797" s="41" t="s">
        <v>151</v>
      </c>
      <c r="E797" s="41" t="s">
        <v>33</v>
      </c>
      <c r="F797" s="43">
        <f ca="1">+VLOOKUP(B797,'DISPONIBILIDAD DIARIA'!A$2:N$9959,10,0)</f>
        <v>-9179.1859380000005</v>
      </c>
      <c r="G797" s="43"/>
      <c r="H797" s="31" t="s">
        <v>1281</v>
      </c>
      <c r="I797" s="31" t="s">
        <v>151</v>
      </c>
      <c r="J797" s="110" t="s">
        <v>505</v>
      </c>
      <c r="K797" s="117">
        <v>1299.4100000000001</v>
      </c>
      <c r="L797" s="20">
        <f t="shared" si="160"/>
        <v>25.988200000000003</v>
      </c>
      <c r="M797" s="20">
        <f t="shared" si="161"/>
        <v>3.2485250000000003</v>
      </c>
      <c r="N797" s="20">
        <f t="shared" si="162"/>
        <v>6.4970500000000014E-2</v>
      </c>
      <c r="O797" s="21"/>
      <c r="P797" s="21"/>
      <c r="Q797" s="77">
        <f t="shared" si="163"/>
        <v>29.301695500000005</v>
      </c>
      <c r="R797" s="78" t="e">
        <f>+VLOOKUP(C797,'DISPONIBILIDAD DIARIA'!S$2:T$27,2,0)</f>
        <v>#N/A</v>
      </c>
      <c r="S797" s="79" t="e">
        <f t="shared" si="157"/>
        <v>#N/A</v>
      </c>
    </row>
    <row r="798" spans="1:19" ht="23.25" customHeight="1">
      <c r="A798" s="41">
        <v>796</v>
      </c>
      <c r="B798" s="41" t="str">
        <f t="shared" si="151"/>
        <v>44491MODELOPROVINCIAL</v>
      </c>
      <c r="C798" s="42">
        <v>44491</v>
      </c>
      <c r="D798" s="41" t="s">
        <v>151</v>
      </c>
      <c r="E798" s="41" t="s">
        <v>33</v>
      </c>
      <c r="F798" s="43">
        <f ca="1">+VLOOKUP(B798,'DISPONIBILIDAD DIARIA'!A$2:N$9959,10,0)</f>
        <v>-9179.1859380000005</v>
      </c>
      <c r="G798" s="43"/>
      <c r="H798" s="31" t="s">
        <v>1282</v>
      </c>
      <c r="I798" s="31" t="s">
        <v>151</v>
      </c>
      <c r="J798" s="111" t="s">
        <v>605</v>
      </c>
      <c r="K798" s="117">
        <v>697.76</v>
      </c>
      <c r="L798" s="20">
        <f t="shared" si="160"/>
        <v>13.9552</v>
      </c>
      <c r="M798" s="20">
        <f t="shared" si="161"/>
        <v>1.7444</v>
      </c>
      <c r="N798" s="20">
        <f t="shared" si="162"/>
        <v>3.4888000000000002E-2</v>
      </c>
      <c r="O798" s="21"/>
      <c r="P798" s="21"/>
      <c r="Q798" s="77">
        <f t="shared" si="163"/>
        <v>15.734488000000001</v>
      </c>
      <c r="R798" s="78" t="e">
        <f>+VLOOKUP(C798,'DISPONIBILIDAD DIARIA'!S$2:T$27,2,0)</f>
        <v>#N/A</v>
      </c>
      <c r="S798" s="79" t="e">
        <f t="shared" si="157"/>
        <v>#N/A</v>
      </c>
    </row>
    <row r="799" spans="1:19" ht="23.25" customHeight="1">
      <c r="A799" s="41">
        <v>797</v>
      </c>
      <c r="B799" s="41" t="str">
        <f t="shared" si="151"/>
        <v>44491MODELOPROVINCIAL</v>
      </c>
      <c r="C799" s="42">
        <v>44491</v>
      </c>
      <c r="D799" s="41" t="s">
        <v>151</v>
      </c>
      <c r="E799" s="41" t="s">
        <v>33</v>
      </c>
      <c r="F799" s="43">
        <f ca="1">+VLOOKUP(B799,'DISPONIBILIDAD DIARIA'!A$2:N$9959,10,0)</f>
        <v>-9179.1859380000005</v>
      </c>
      <c r="G799" s="43"/>
      <c r="H799" s="31" t="s">
        <v>1283</v>
      </c>
      <c r="I799" s="31" t="s">
        <v>151</v>
      </c>
      <c r="J799" s="111" t="s">
        <v>524</v>
      </c>
      <c r="K799" s="117">
        <v>128.35</v>
      </c>
      <c r="L799" s="20">
        <f t="shared" si="160"/>
        <v>2.5669999999999997</v>
      </c>
      <c r="M799" s="20">
        <f t="shared" si="161"/>
        <v>0.32087499999999997</v>
      </c>
      <c r="N799" s="20">
        <f t="shared" si="162"/>
        <v>6.4174999999999996E-3</v>
      </c>
      <c r="O799" s="21"/>
      <c r="P799" s="21"/>
      <c r="Q799" s="77">
        <f t="shared" si="163"/>
        <v>2.8942924999999997</v>
      </c>
      <c r="R799" s="78" t="e">
        <f>+VLOOKUP(C799,'DISPONIBILIDAD DIARIA'!S$2:T$27,2,0)</f>
        <v>#N/A</v>
      </c>
      <c r="S799" s="79" t="e">
        <f t="shared" si="157"/>
        <v>#N/A</v>
      </c>
    </row>
    <row r="800" spans="1:19" ht="23.25" customHeight="1">
      <c r="A800" s="41">
        <v>798</v>
      </c>
      <c r="B800" s="41" t="str">
        <f t="shared" ref="B800:B861" si="164">CONCATENATE(C800,D800,E800)</f>
        <v>44491MODELOPROVINCIAL</v>
      </c>
      <c r="C800" s="42">
        <v>44491</v>
      </c>
      <c r="D800" s="41" t="s">
        <v>151</v>
      </c>
      <c r="E800" s="41" t="s">
        <v>33</v>
      </c>
      <c r="F800" s="43">
        <f ca="1">+VLOOKUP(B800,'DISPONIBILIDAD DIARIA'!A$2:N$9959,10,0)</f>
        <v>-9179.1859380000005</v>
      </c>
      <c r="G800" s="43"/>
      <c r="H800" s="31" t="s">
        <v>1284</v>
      </c>
      <c r="I800" s="31" t="s">
        <v>151</v>
      </c>
      <c r="J800" s="111" t="s">
        <v>7</v>
      </c>
      <c r="K800" s="117">
        <v>1129.9100000000001</v>
      </c>
      <c r="L800" s="20">
        <f t="shared" si="160"/>
        <v>22.598200000000002</v>
      </c>
      <c r="M800" s="20">
        <f t="shared" si="161"/>
        <v>2.8247750000000003</v>
      </c>
      <c r="N800" s="20">
        <f t="shared" si="162"/>
        <v>5.6495500000000004E-2</v>
      </c>
      <c r="O800" s="21"/>
      <c r="P800" s="21"/>
      <c r="Q800" s="77">
        <f t="shared" si="163"/>
        <v>25.479470500000001</v>
      </c>
      <c r="R800" s="78" t="e">
        <f>+VLOOKUP(C800,'DISPONIBILIDAD DIARIA'!S$2:T$27,2,0)</f>
        <v>#N/A</v>
      </c>
      <c r="S800" s="79" t="e">
        <f t="shared" si="157"/>
        <v>#N/A</v>
      </c>
    </row>
    <row r="801" spans="1:19" ht="23.25" customHeight="1">
      <c r="A801" s="41">
        <v>799</v>
      </c>
      <c r="B801" s="41" t="str">
        <f t="shared" si="164"/>
        <v>44491MODELOPROVINCIAL</v>
      </c>
      <c r="C801" s="42">
        <v>44491</v>
      </c>
      <c r="D801" s="41" t="s">
        <v>151</v>
      </c>
      <c r="E801" s="41" t="s">
        <v>33</v>
      </c>
      <c r="F801" s="43">
        <f ca="1">+VLOOKUP(B801,'DISPONIBILIDAD DIARIA'!A$2:N$9959,10,0)</f>
        <v>-9179.1859380000005</v>
      </c>
      <c r="G801" s="43"/>
      <c r="H801" s="31" t="s">
        <v>1285</v>
      </c>
      <c r="I801" s="31" t="s">
        <v>1294</v>
      </c>
      <c r="J801" s="111" t="s">
        <v>606</v>
      </c>
      <c r="K801" s="117">
        <v>108.83</v>
      </c>
      <c r="L801" s="20">
        <f t="shared" si="160"/>
        <v>2.1766000000000001</v>
      </c>
      <c r="M801" s="20">
        <f t="shared" si="161"/>
        <v>0.27207500000000001</v>
      </c>
      <c r="N801" s="20">
        <f t="shared" si="162"/>
        <v>5.4415000000000002E-3</v>
      </c>
      <c r="O801" s="21"/>
      <c r="P801" s="21"/>
      <c r="Q801" s="77">
        <f t="shared" si="163"/>
        <v>2.4541165</v>
      </c>
      <c r="R801" s="78" t="e">
        <f>+VLOOKUP(C801,'DISPONIBILIDAD DIARIA'!S$2:T$27,2,0)</f>
        <v>#N/A</v>
      </c>
      <c r="S801" s="79" t="e">
        <f t="shared" si="157"/>
        <v>#N/A</v>
      </c>
    </row>
    <row r="802" spans="1:19" ht="23.25" customHeight="1">
      <c r="A802" s="41">
        <v>800</v>
      </c>
      <c r="B802" s="41" t="str">
        <f t="shared" si="164"/>
        <v>44491MODELOPROVINCIAL</v>
      </c>
      <c r="C802" s="42">
        <v>44491</v>
      </c>
      <c r="D802" s="41" t="s">
        <v>151</v>
      </c>
      <c r="E802" s="41" t="s">
        <v>33</v>
      </c>
      <c r="F802" s="43">
        <f ca="1">+VLOOKUP(B802,'DISPONIBILIDAD DIARIA'!A$2:N$9959,10,0)</f>
        <v>-9179.1859380000005</v>
      </c>
      <c r="G802" s="43"/>
      <c r="H802" s="31" t="s">
        <v>1286</v>
      </c>
      <c r="I802" s="31" t="s">
        <v>151</v>
      </c>
      <c r="J802" s="111" t="s">
        <v>605</v>
      </c>
      <c r="K802" s="117">
        <v>440.26</v>
      </c>
      <c r="L802" s="20">
        <f t="shared" si="160"/>
        <v>8.8051999999999992</v>
      </c>
      <c r="M802" s="20">
        <f t="shared" si="161"/>
        <v>1.1006499999999999</v>
      </c>
      <c r="N802" s="20">
        <f t="shared" si="162"/>
        <v>2.2012999999999998E-2</v>
      </c>
      <c r="O802" s="21"/>
      <c r="P802" s="21"/>
      <c r="Q802" s="77">
        <f t="shared" si="163"/>
        <v>9.9278629999999986</v>
      </c>
      <c r="R802" s="78" t="e">
        <f>+VLOOKUP(C802,'DISPONIBILIDAD DIARIA'!S$2:T$27,2,0)</f>
        <v>#N/A</v>
      </c>
      <c r="S802" s="79" t="e">
        <f t="shared" si="157"/>
        <v>#N/A</v>
      </c>
    </row>
    <row r="803" spans="1:19" ht="23.25" customHeight="1">
      <c r="A803" s="41">
        <v>801</v>
      </c>
      <c r="B803" s="41" t="str">
        <f t="shared" si="164"/>
        <v>44491MODELOPROVINCIAL</v>
      </c>
      <c r="C803" s="42">
        <v>44491</v>
      </c>
      <c r="D803" s="41" t="s">
        <v>151</v>
      </c>
      <c r="E803" s="41" t="s">
        <v>33</v>
      </c>
      <c r="F803" s="43">
        <f ca="1">+VLOOKUP(B803,'DISPONIBILIDAD DIARIA'!A$2:N$9959,10,0)</f>
        <v>-9179.1859380000005</v>
      </c>
      <c r="G803" s="43"/>
      <c r="H803" s="31" t="s">
        <v>1287</v>
      </c>
      <c r="I803" s="31" t="s">
        <v>151</v>
      </c>
      <c r="J803" s="110" t="s">
        <v>79</v>
      </c>
      <c r="K803" s="117">
        <v>274.87</v>
      </c>
      <c r="L803" s="20">
        <f t="shared" si="160"/>
        <v>5.4973999999999998</v>
      </c>
      <c r="M803" s="20">
        <f t="shared" si="161"/>
        <v>0.68717499999999998</v>
      </c>
      <c r="N803" s="20">
        <f t="shared" si="162"/>
        <v>1.3743500000000001E-2</v>
      </c>
      <c r="O803" s="21"/>
      <c r="P803" s="21"/>
      <c r="Q803" s="77">
        <f t="shared" si="163"/>
        <v>6.1983185000000001</v>
      </c>
      <c r="R803" s="78" t="e">
        <f>+VLOOKUP(C803,'DISPONIBILIDAD DIARIA'!S$2:T$27,2,0)</f>
        <v>#N/A</v>
      </c>
      <c r="S803" s="79" t="e">
        <f t="shared" si="157"/>
        <v>#N/A</v>
      </c>
    </row>
    <row r="804" spans="1:19" ht="23.25" customHeight="1">
      <c r="A804" s="41">
        <v>802</v>
      </c>
      <c r="B804" s="41" t="str">
        <f t="shared" si="164"/>
        <v>44491MODELOPROVINCIAL</v>
      </c>
      <c r="C804" s="42">
        <v>44491</v>
      </c>
      <c r="D804" s="41" t="s">
        <v>151</v>
      </c>
      <c r="E804" s="41" t="s">
        <v>33</v>
      </c>
      <c r="F804" s="43">
        <f ca="1">+VLOOKUP(B804,'DISPONIBILIDAD DIARIA'!A$2:N$9959,10,0)</f>
        <v>-9179.1859380000005</v>
      </c>
      <c r="G804" s="43"/>
      <c r="H804" s="31" t="s">
        <v>1288</v>
      </c>
      <c r="I804" s="31" t="s">
        <v>151</v>
      </c>
      <c r="J804" s="111" t="s">
        <v>535</v>
      </c>
      <c r="K804" s="117">
        <v>73.13</v>
      </c>
      <c r="L804" s="20">
        <f t="shared" si="160"/>
        <v>1.4625999999999999</v>
      </c>
      <c r="M804" s="20">
        <f t="shared" si="161"/>
        <v>0.18282499999999999</v>
      </c>
      <c r="N804" s="20">
        <f t="shared" si="162"/>
        <v>3.6565E-3</v>
      </c>
      <c r="O804" s="21"/>
      <c r="P804" s="21"/>
      <c r="Q804" s="77">
        <f t="shared" si="163"/>
        <v>1.6490814999999999</v>
      </c>
      <c r="R804" s="78" t="e">
        <f>+VLOOKUP(C804,'DISPONIBILIDAD DIARIA'!S$2:T$27,2,0)</f>
        <v>#N/A</v>
      </c>
      <c r="S804" s="79" t="e">
        <f t="shared" si="157"/>
        <v>#N/A</v>
      </c>
    </row>
    <row r="805" spans="1:19" ht="23.25" customHeight="1">
      <c r="A805" s="41">
        <v>803</v>
      </c>
      <c r="B805" s="41" t="str">
        <f t="shared" si="164"/>
        <v>44491MODELOPROVINCIAL</v>
      </c>
      <c r="C805" s="42">
        <v>44491</v>
      </c>
      <c r="D805" s="41" t="s">
        <v>151</v>
      </c>
      <c r="E805" s="41" t="s">
        <v>33</v>
      </c>
      <c r="F805" s="43">
        <f ca="1">+VLOOKUP(B805,'DISPONIBILIDAD DIARIA'!A$2:N$9959,10,0)</f>
        <v>-9179.1859380000005</v>
      </c>
      <c r="G805" s="43"/>
      <c r="H805" s="31" t="s">
        <v>1289</v>
      </c>
      <c r="I805" s="31" t="s">
        <v>151</v>
      </c>
      <c r="J805" s="111" t="s">
        <v>79</v>
      </c>
      <c r="K805" s="117">
        <v>1111.4000000000001</v>
      </c>
      <c r="L805" s="20">
        <f t="shared" si="160"/>
        <v>22.228000000000002</v>
      </c>
      <c r="M805" s="20">
        <f t="shared" si="161"/>
        <v>2.7785000000000002</v>
      </c>
      <c r="N805" s="20">
        <f t="shared" si="162"/>
        <v>5.5570000000000008E-2</v>
      </c>
      <c r="O805" s="21"/>
      <c r="P805" s="21"/>
      <c r="Q805" s="77">
        <f t="shared" si="163"/>
        <v>25.062070000000002</v>
      </c>
      <c r="R805" s="78" t="e">
        <f>+VLOOKUP(C805,'DISPONIBILIDAD DIARIA'!S$2:T$27,2,0)</f>
        <v>#N/A</v>
      </c>
      <c r="S805" s="79" t="e">
        <f t="shared" ref="S805:S864" si="165">+Q805/R805</f>
        <v>#N/A</v>
      </c>
    </row>
    <row r="806" spans="1:19" ht="23.25" customHeight="1">
      <c r="A806" s="41">
        <v>804</v>
      </c>
      <c r="B806" s="41" t="str">
        <f t="shared" si="164"/>
        <v>44491MODELOPROVINCIAL</v>
      </c>
      <c r="C806" s="42">
        <v>44491</v>
      </c>
      <c r="D806" s="41" t="s">
        <v>151</v>
      </c>
      <c r="E806" s="41" t="s">
        <v>33</v>
      </c>
      <c r="F806" s="43">
        <f ca="1">+VLOOKUP(B806,'DISPONIBILIDAD DIARIA'!A$2:N$9959,10,0)</f>
        <v>-9179.1859380000005</v>
      </c>
      <c r="G806" s="43"/>
      <c r="H806" s="31" t="s">
        <v>1290</v>
      </c>
      <c r="I806" s="31" t="s">
        <v>151</v>
      </c>
      <c r="J806" s="110" t="s">
        <v>606</v>
      </c>
      <c r="K806" s="117">
        <v>654.91999999999996</v>
      </c>
      <c r="L806" s="20">
        <f t="shared" si="160"/>
        <v>13.0984</v>
      </c>
      <c r="M806" s="20">
        <f t="shared" si="161"/>
        <v>1.6373</v>
      </c>
      <c r="N806" s="20">
        <f t="shared" si="162"/>
        <v>3.2745999999999997E-2</v>
      </c>
      <c r="O806" s="21"/>
      <c r="P806" s="21"/>
      <c r="Q806" s="77">
        <f t="shared" si="163"/>
        <v>14.768445999999999</v>
      </c>
      <c r="R806" s="78" t="e">
        <f>+VLOOKUP(C806,'DISPONIBILIDAD DIARIA'!S$2:T$27,2,0)</f>
        <v>#N/A</v>
      </c>
      <c r="S806" s="79" t="e">
        <f t="shared" si="165"/>
        <v>#N/A</v>
      </c>
    </row>
    <row r="807" spans="1:19" ht="23.25" customHeight="1">
      <c r="A807" s="41">
        <v>805</v>
      </c>
      <c r="B807" s="41" t="str">
        <f t="shared" si="164"/>
        <v>44491MODELOPROVINCIAL</v>
      </c>
      <c r="C807" s="42">
        <v>44491</v>
      </c>
      <c r="D807" s="41" t="s">
        <v>151</v>
      </c>
      <c r="E807" s="41" t="s">
        <v>33</v>
      </c>
      <c r="F807" s="43">
        <f ca="1">+VLOOKUP(B807,'DISPONIBILIDAD DIARIA'!A$2:N$9959,10,0)</f>
        <v>-9179.1859380000005</v>
      </c>
      <c r="G807" s="43"/>
      <c r="H807" s="31" t="s">
        <v>1291</v>
      </c>
      <c r="I807" s="31" t="s">
        <v>151</v>
      </c>
      <c r="J807" s="111" t="s">
        <v>554</v>
      </c>
      <c r="K807" s="117">
        <v>247.76</v>
      </c>
      <c r="L807" s="20">
        <f t="shared" si="160"/>
        <v>4.9551999999999996</v>
      </c>
      <c r="M807" s="20">
        <f t="shared" si="161"/>
        <v>0.61939999999999995</v>
      </c>
      <c r="N807" s="20">
        <f t="shared" si="162"/>
        <v>1.2388E-2</v>
      </c>
      <c r="O807" s="21"/>
      <c r="P807" s="21"/>
      <c r="Q807" s="77">
        <f t="shared" si="163"/>
        <v>5.586987999999999</v>
      </c>
      <c r="R807" s="78" t="e">
        <f>+VLOOKUP(C807,'DISPONIBILIDAD DIARIA'!S$2:T$27,2,0)</f>
        <v>#N/A</v>
      </c>
      <c r="S807" s="79" t="e">
        <f t="shared" si="165"/>
        <v>#N/A</v>
      </c>
    </row>
    <row r="808" spans="1:19" ht="23.25" customHeight="1">
      <c r="A808" s="41">
        <v>806</v>
      </c>
      <c r="B808" s="41" t="str">
        <f t="shared" si="164"/>
        <v>44491MODELOPROVINCIAL</v>
      </c>
      <c r="C808" s="42">
        <v>44491</v>
      </c>
      <c r="D808" s="41" t="s">
        <v>151</v>
      </c>
      <c r="E808" s="41" t="s">
        <v>33</v>
      </c>
      <c r="F808" s="43">
        <f ca="1">+VLOOKUP(B808,'DISPONIBILIDAD DIARIA'!A$2:N$9959,10,0)</f>
        <v>-9179.1859380000005</v>
      </c>
      <c r="G808" s="43"/>
      <c r="H808" s="31" t="s">
        <v>1292</v>
      </c>
      <c r="I808" s="31" t="s">
        <v>151</v>
      </c>
      <c r="J808" s="111" t="s">
        <v>524</v>
      </c>
      <c r="K808" s="117">
        <v>83.81</v>
      </c>
      <c r="L808" s="20">
        <f t="shared" si="160"/>
        <v>1.6762000000000001</v>
      </c>
      <c r="M808" s="20">
        <f t="shared" si="161"/>
        <v>0.20952500000000002</v>
      </c>
      <c r="N808" s="20">
        <f t="shared" si="162"/>
        <v>4.1905000000000006E-3</v>
      </c>
      <c r="O808" s="21"/>
      <c r="P808" s="21"/>
      <c r="Q808" s="77">
        <f t="shared" si="163"/>
        <v>1.8899155000000001</v>
      </c>
      <c r="R808" s="78" t="e">
        <f>+VLOOKUP(C808,'DISPONIBILIDAD DIARIA'!S$2:T$27,2,0)</f>
        <v>#N/A</v>
      </c>
      <c r="S808" s="79" t="e">
        <f t="shared" si="165"/>
        <v>#N/A</v>
      </c>
    </row>
    <row r="809" spans="1:19" ht="23.25" customHeight="1">
      <c r="A809" s="41">
        <v>807</v>
      </c>
      <c r="B809" s="41" t="str">
        <f t="shared" si="164"/>
        <v>44491EXPRESSPROVINCIAL</v>
      </c>
      <c r="C809" s="42">
        <v>44491</v>
      </c>
      <c r="D809" s="41" t="s">
        <v>31</v>
      </c>
      <c r="E809" s="41" t="s">
        <v>33</v>
      </c>
      <c r="F809" s="43">
        <f ca="1">+VLOOKUP(B809,'DISPONIBILIDAD DIARIA'!A$2:N$9959,10,0)</f>
        <v>-3094.9009575</v>
      </c>
      <c r="G809" s="43"/>
      <c r="H809" s="31" t="s">
        <v>1295</v>
      </c>
      <c r="I809" s="31" t="s">
        <v>31</v>
      </c>
      <c r="J809" s="111" t="s">
        <v>524</v>
      </c>
      <c r="K809" s="117">
        <v>387.85</v>
      </c>
      <c r="L809" s="20">
        <f t="shared" si="160"/>
        <v>7.7570000000000006</v>
      </c>
      <c r="M809" s="20">
        <f t="shared" si="161"/>
        <v>0.96962500000000007</v>
      </c>
      <c r="N809" s="20">
        <f t="shared" si="162"/>
        <v>1.9392500000000003E-2</v>
      </c>
      <c r="O809" s="21"/>
      <c r="P809" s="21"/>
      <c r="Q809" s="77">
        <f t="shared" si="163"/>
        <v>8.7460175000000007</v>
      </c>
      <c r="R809" s="78" t="e">
        <f>+VLOOKUP(C809,'DISPONIBILIDAD DIARIA'!S$2:T$27,2,0)</f>
        <v>#N/A</v>
      </c>
      <c r="S809" s="79" t="e">
        <f t="shared" si="165"/>
        <v>#N/A</v>
      </c>
    </row>
    <row r="810" spans="1:19" ht="23.25" customHeight="1">
      <c r="A810" s="41">
        <v>808</v>
      </c>
      <c r="B810" s="41" t="str">
        <f t="shared" si="164"/>
        <v>44491EXPRESSPROVINCIAL</v>
      </c>
      <c r="C810" s="42">
        <v>44491</v>
      </c>
      <c r="D810" s="41" t="s">
        <v>31</v>
      </c>
      <c r="E810" s="41" t="s">
        <v>33</v>
      </c>
      <c r="F810" s="43">
        <f ca="1">+VLOOKUP(B810,'DISPONIBILIDAD DIARIA'!A$2:N$9959,10,0)</f>
        <v>-3094.9009575</v>
      </c>
      <c r="G810" s="43"/>
      <c r="H810" s="31" t="s">
        <v>1296</v>
      </c>
      <c r="I810" s="31" t="s">
        <v>31</v>
      </c>
      <c r="J810" s="111" t="s">
        <v>524</v>
      </c>
      <c r="K810" s="117">
        <v>82.18</v>
      </c>
      <c r="L810" s="20">
        <f t="shared" si="160"/>
        <v>1.6436000000000002</v>
      </c>
      <c r="M810" s="20">
        <f t="shared" si="161"/>
        <v>0.20545000000000002</v>
      </c>
      <c r="N810" s="20">
        <f t="shared" si="162"/>
        <v>4.1090000000000007E-3</v>
      </c>
      <c r="O810" s="21"/>
      <c r="P810" s="21"/>
      <c r="Q810" s="77">
        <f t="shared" si="163"/>
        <v>1.853159</v>
      </c>
      <c r="R810" s="78" t="e">
        <f>+VLOOKUP(C810,'DISPONIBILIDAD DIARIA'!S$2:T$27,2,0)</f>
        <v>#N/A</v>
      </c>
      <c r="S810" s="79" t="e">
        <f t="shared" si="165"/>
        <v>#N/A</v>
      </c>
    </row>
    <row r="811" spans="1:19" ht="23.25" customHeight="1">
      <c r="A811" s="41">
        <v>809</v>
      </c>
      <c r="B811" s="41" t="str">
        <f t="shared" si="164"/>
        <v>44491EXPRESSPROVINCIAL</v>
      </c>
      <c r="C811" s="42">
        <v>44491</v>
      </c>
      <c r="D811" s="41" t="s">
        <v>31</v>
      </c>
      <c r="E811" s="41" t="s">
        <v>33</v>
      </c>
      <c r="F811" s="43">
        <f ca="1">+VLOOKUP(B811,'DISPONIBILIDAD DIARIA'!A$2:N$9959,10,0)</f>
        <v>-3094.9009575</v>
      </c>
      <c r="G811" s="43"/>
      <c r="H811" s="31" t="s">
        <v>1297</v>
      </c>
      <c r="I811" s="31" t="s">
        <v>31</v>
      </c>
      <c r="J811" s="108" t="s">
        <v>554</v>
      </c>
      <c r="K811" s="117">
        <v>91.2</v>
      </c>
      <c r="L811" s="20">
        <f t="shared" si="160"/>
        <v>1.8240000000000001</v>
      </c>
      <c r="M811" s="20">
        <f t="shared" si="161"/>
        <v>0.22800000000000001</v>
      </c>
      <c r="N811" s="20">
        <f t="shared" si="162"/>
        <v>4.5600000000000007E-3</v>
      </c>
      <c r="O811" s="21"/>
      <c r="P811" s="21"/>
      <c r="Q811" s="77">
        <f t="shared" si="163"/>
        <v>2.0565600000000002</v>
      </c>
      <c r="R811" s="78" t="e">
        <f>+VLOOKUP(C811,'DISPONIBILIDAD DIARIA'!S$2:T$27,2,0)</f>
        <v>#N/A</v>
      </c>
      <c r="S811" s="79" t="e">
        <f t="shared" si="165"/>
        <v>#N/A</v>
      </c>
    </row>
    <row r="812" spans="1:19" ht="23.25" customHeight="1">
      <c r="A812" s="41">
        <v>810</v>
      </c>
      <c r="B812" s="41" t="str">
        <f t="shared" si="164"/>
        <v>44491EXPRESSPROVINCIAL</v>
      </c>
      <c r="C812" s="42">
        <v>44491</v>
      </c>
      <c r="D812" s="41" t="s">
        <v>31</v>
      </c>
      <c r="E812" s="41" t="s">
        <v>33</v>
      </c>
      <c r="F812" s="43">
        <f ca="1">+VLOOKUP(B812,'DISPONIBILIDAD DIARIA'!A$2:N$9959,10,0)</f>
        <v>-3094.9009575</v>
      </c>
      <c r="G812" s="43"/>
      <c r="H812" s="31" t="s">
        <v>1298</v>
      </c>
      <c r="I812" s="31" t="s">
        <v>31</v>
      </c>
      <c r="J812" s="111" t="s">
        <v>554</v>
      </c>
      <c r="K812" s="117">
        <v>398.24</v>
      </c>
      <c r="L812" s="20">
        <f t="shared" si="160"/>
        <v>7.9648000000000003</v>
      </c>
      <c r="M812" s="20">
        <f t="shared" si="161"/>
        <v>0.99560000000000004</v>
      </c>
      <c r="N812" s="20">
        <f t="shared" si="162"/>
        <v>1.9912000000000003E-2</v>
      </c>
      <c r="O812" s="21"/>
      <c r="P812" s="21"/>
      <c r="Q812" s="77">
        <f t="shared" si="163"/>
        <v>8.9803119999999996</v>
      </c>
      <c r="R812" s="78" t="e">
        <f>+VLOOKUP(C812,'DISPONIBILIDAD DIARIA'!S$2:T$27,2,0)</f>
        <v>#N/A</v>
      </c>
      <c r="S812" s="79" t="e">
        <f t="shared" si="165"/>
        <v>#N/A</v>
      </c>
    </row>
    <row r="813" spans="1:19" ht="23.25" customHeight="1">
      <c r="A813" s="41">
        <v>811</v>
      </c>
      <c r="B813" s="41" t="str">
        <f t="shared" si="164"/>
        <v>44491EXPRESSPROVINCIAL</v>
      </c>
      <c r="C813" s="42">
        <v>44491</v>
      </c>
      <c r="D813" s="41" t="s">
        <v>31</v>
      </c>
      <c r="E813" s="41" t="s">
        <v>33</v>
      </c>
      <c r="F813" s="43">
        <f ca="1">+VLOOKUP(B813,'DISPONIBILIDAD DIARIA'!A$2:N$9959,10,0)</f>
        <v>-3094.9009575</v>
      </c>
      <c r="G813" s="43"/>
      <c r="H813" s="31" t="s">
        <v>1299</v>
      </c>
      <c r="I813" s="31" t="s">
        <v>31</v>
      </c>
      <c r="J813" s="111" t="s">
        <v>1108</v>
      </c>
      <c r="K813" s="117">
        <v>561.6</v>
      </c>
      <c r="L813" s="20">
        <f t="shared" si="160"/>
        <v>11.232000000000001</v>
      </c>
      <c r="M813" s="20">
        <f t="shared" si="161"/>
        <v>1.4040000000000001</v>
      </c>
      <c r="N813" s="20">
        <f t="shared" si="162"/>
        <v>2.8080000000000004E-2</v>
      </c>
      <c r="O813" s="21"/>
      <c r="P813" s="21"/>
      <c r="Q813" s="77">
        <f t="shared" si="163"/>
        <v>12.66408</v>
      </c>
      <c r="R813" s="78" t="e">
        <f>+VLOOKUP(C813,'DISPONIBILIDAD DIARIA'!S$2:T$27,2,0)</f>
        <v>#N/A</v>
      </c>
      <c r="S813" s="79" t="e">
        <f t="shared" si="165"/>
        <v>#N/A</v>
      </c>
    </row>
    <row r="814" spans="1:19" ht="23.25" customHeight="1">
      <c r="A814" s="41">
        <v>812</v>
      </c>
      <c r="B814" s="41" t="str">
        <f t="shared" si="164"/>
        <v>44491EXPRESSPROVINCIAL</v>
      </c>
      <c r="C814" s="42">
        <v>44491</v>
      </c>
      <c r="D814" s="41" t="s">
        <v>31</v>
      </c>
      <c r="E814" s="41" t="s">
        <v>33</v>
      </c>
      <c r="F814" s="43">
        <f ca="1">+VLOOKUP(B814,'DISPONIBILIDAD DIARIA'!A$2:N$9959,10,0)</f>
        <v>-3094.9009575</v>
      </c>
      <c r="G814" s="43"/>
      <c r="H814" s="31" t="s">
        <v>1300</v>
      </c>
      <c r="I814" s="31" t="s">
        <v>31</v>
      </c>
      <c r="J814" s="111" t="s">
        <v>327</v>
      </c>
      <c r="K814" s="117">
        <v>75.78</v>
      </c>
      <c r="L814" s="20">
        <f t="shared" si="160"/>
        <v>1.5156000000000001</v>
      </c>
      <c r="M814" s="20">
        <f t="shared" si="161"/>
        <v>0.18945000000000001</v>
      </c>
      <c r="N814" s="20">
        <f t="shared" si="162"/>
        <v>3.7890000000000003E-3</v>
      </c>
      <c r="O814" s="21"/>
      <c r="P814" s="21"/>
      <c r="Q814" s="77">
        <f t="shared" si="163"/>
        <v>1.708839</v>
      </c>
      <c r="R814" s="78" t="e">
        <f>+VLOOKUP(C814,'DISPONIBILIDAD DIARIA'!S$2:T$27,2,0)</f>
        <v>#N/A</v>
      </c>
      <c r="S814" s="79" t="e">
        <f t="shared" si="165"/>
        <v>#N/A</v>
      </c>
    </row>
    <row r="815" spans="1:19" ht="23.25" customHeight="1">
      <c r="A815" s="41">
        <v>813</v>
      </c>
      <c r="B815" s="41" t="str">
        <f t="shared" si="164"/>
        <v>44491EXPRESSPROVINCIAL</v>
      </c>
      <c r="C815" s="42">
        <v>44491</v>
      </c>
      <c r="D815" s="41" t="s">
        <v>31</v>
      </c>
      <c r="E815" s="41" t="s">
        <v>33</v>
      </c>
      <c r="F815" s="43">
        <f ca="1">+VLOOKUP(B815,'DISPONIBILIDAD DIARIA'!A$2:N$9959,10,0)</f>
        <v>-3094.9009575</v>
      </c>
      <c r="G815" s="43"/>
      <c r="H815" s="31"/>
      <c r="I815" s="31" t="s">
        <v>31</v>
      </c>
      <c r="J815" s="110" t="s">
        <v>1301</v>
      </c>
      <c r="K815" s="117">
        <v>4.9000000000000004</v>
      </c>
      <c r="L815" s="20">
        <f t="shared" si="160"/>
        <v>9.8000000000000004E-2</v>
      </c>
      <c r="M815" s="20">
        <f t="shared" si="161"/>
        <v>1.225E-2</v>
      </c>
      <c r="N815" s="20">
        <f t="shared" si="162"/>
        <v>2.4499999999999999E-4</v>
      </c>
      <c r="O815" s="21"/>
      <c r="P815" s="21"/>
      <c r="Q815" s="77">
        <f t="shared" si="163"/>
        <v>0.110495</v>
      </c>
      <c r="R815" s="78" t="e">
        <f>+VLOOKUP(C815,'DISPONIBILIDAD DIARIA'!S$2:T$27,2,0)</f>
        <v>#N/A</v>
      </c>
      <c r="S815" s="79" t="e">
        <f t="shared" si="165"/>
        <v>#N/A</v>
      </c>
    </row>
    <row r="816" spans="1:19" ht="23.25" customHeight="1">
      <c r="A816" s="41">
        <v>814</v>
      </c>
      <c r="B816" s="41" t="str">
        <f t="shared" si="164"/>
        <v>44491EXPRESSPROVINCIAL</v>
      </c>
      <c r="C816" s="42">
        <v>44491</v>
      </c>
      <c r="D816" s="41" t="s">
        <v>31</v>
      </c>
      <c r="E816" s="41" t="s">
        <v>33</v>
      </c>
      <c r="F816" s="43">
        <f ca="1">+VLOOKUP(B816,'DISPONIBILIDAD DIARIA'!A$2:N$9959,10,0)</f>
        <v>-3094.9009575</v>
      </c>
      <c r="G816" s="43"/>
      <c r="H816" s="31"/>
      <c r="I816" s="31" t="s">
        <v>31</v>
      </c>
      <c r="J816" s="126" t="s">
        <v>1302</v>
      </c>
      <c r="K816" s="117">
        <v>3.48</v>
      </c>
      <c r="L816" s="20">
        <f t="shared" si="160"/>
        <v>6.9599999999999995E-2</v>
      </c>
      <c r="M816" s="20">
        <f t="shared" si="161"/>
        <v>8.6999999999999994E-3</v>
      </c>
      <c r="N816" s="20">
        <f t="shared" si="162"/>
        <v>1.74E-4</v>
      </c>
      <c r="O816" s="21"/>
      <c r="P816" s="21"/>
      <c r="Q816" s="77">
        <f t="shared" si="163"/>
        <v>7.8473999999999988E-2</v>
      </c>
      <c r="R816" s="78" t="e">
        <f>+VLOOKUP(C816,'DISPONIBILIDAD DIARIA'!S$2:T$27,2,0)</f>
        <v>#N/A</v>
      </c>
      <c r="S816" s="79" t="e">
        <f t="shared" si="165"/>
        <v>#N/A</v>
      </c>
    </row>
    <row r="817" spans="1:19" ht="23.25" customHeight="1">
      <c r="A817" s="41">
        <v>815</v>
      </c>
      <c r="B817" s="41" t="str">
        <f t="shared" si="164"/>
        <v>44491EXPRESSPROVINCIAL</v>
      </c>
      <c r="C817" s="42">
        <v>44491</v>
      </c>
      <c r="D817" s="41" t="s">
        <v>31</v>
      </c>
      <c r="E817" s="41" t="s">
        <v>33</v>
      </c>
      <c r="F817" s="43">
        <f ca="1">+VLOOKUP(B817,'DISPONIBILIDAD DIARIA'!A$2:N$9959,10,0)</f>
        <v>-3094.9009575</v>
      </c>
      <c r="G817" s="43"/>
      <c r="H817" s="31"/>
      <c r="I817" s="31" t="s">
        <v>912</v>
      </c>
      <c r="J817" s="126" t="s">
        <v>1303</v>
      </c>
      <c r="K817" s="117">
        <v>9.06</v>
      </c>
      <c r="L817" s="20">
        <f t="shared" si="160"/>
        <v>0.1812</v>
      </c>
      <c r="M817" s="20">
        <f t="shared" si="161"/>
        <v>2.265E-2</v>
      </c>
      <c r="N817" s="20">
        <f t="shared" si="162"/>
        <v>4.5300000000000001E-4</v>
      </c>
      <c r="O817" s="21"/>
      <c r="P817" s="21"/>
      <c r="Q817" s="77">
        <f t="shared" si="163"/>
        <v>0.20430300000000001</v>
      </c>
      <c r="R817" s="78" t="e">
        <f>+VLOOKUP(C817,'DISPONIBILIDAD DIARIA'!S$2:T$27,2,0)</f>
        <v>#N/A</v>
      </c>
      <c r="S817" s="79" t="e">
        <f t="shared" si="165"/>
        <v>#N/A</v>
      </c>
    </row>
    <row r="818" spans="1:19" ht="23.25" customHeight="1">
      <c r="A818" s="41">
        <v>816</v>
      </c>
      <c r="B818" s="41" t="str">
        <f t="shared" si="164"/>
        <v>44491EXPRESSPROVINCIAL</v>
      </c>
      <c r="C818" s="42">
        <v>44491</v>
      </c>
      <c r="D818" s="41" t="s">
        <v>31</v>
      </c>
      <c r="E818" s="41" t="s">
        <v>33</v>
      </c>
      <c r="F818" s="43">
        <f ca="1">+VLOOKUP(B818,'DISPONIBILIDAD DIARIA'!A$2:N$9959,10,0)</f>
        <v>-3094.9009575</v>
      </c>
      <c r="G818" s="43"/>
      <c r="H818" s="31"/>
      <c r="I818" s="31" t="s">
        <v>31</v>
      </c>
      <c r="J818" s="126" t="s">
        <v>1304</v>
      </c>
      <c r="K818" s="117">
        <v>2.52</v>
      </c>
      <c r="L818" s="20">
        <f t="shared" si="160"/>
        <v>5.04E-2</v>
      </c>
      <c r="M818" s="20">
        <f t="shared" si="161"/>
        <v>6.3E-3</v>
      </c>
      <c r="N818" s="20">
        <f t="shared" si="162"/>
        <v>1.26E-4</v>
      </c>
      <c r="O818" s="21"/>
      <c r="P818" s="21"/>
      <c r="Q818" s="77">
        <f t="shared" si="163"/>
        <v>5.6826000000000002E-2</v>
      </c>
      <c r="R818" s="78" t="e">
        <f>+VLOOKUP(C818,'DISPONIBILIDAD DIARIA'!S$2:T$27,2,0)</f>
        <v>#N/A</v>
      </c>
      <c r="S818" s="79" t="e">
        <f t="shared" si="165"/>
        <v>#N/A</v>
      </c>
    </row>
    <row r="819" spans="1:19" ht="23.25" customHeight="1">
      <c r="A819" s="41">
        <v>817</v>
      </c>
      <c r="B819" s="41" t="str">
        <f t="shared" si="164"/>
        <v>44491EXPRESSPROVINCIAL</v>
      </c>
      <c r="C819" s="42">
        <v>44491</v>
      </c>
      <c r="D819" s="41" t="s">
        <v>31</v>
      </c>
      <c r="E819" s="41" t="s">
        <v>33</v>
      </c>
      <c r="F819" s="43">
        <f ca="1">+VLOOKUP(B819,'DISPONIBILIDAD DIARIA'!A$2:N$9959,10,0)</f>
        <v>-3094.9009575</v>
      </c>
      <c r="G819" s="43"/>
      <c r="H819" s="31"/>
      <c r="I819" s="31" t="s">
        <v>31</v>
      </c>
      <c r="J819" s="110" t="s">
        <v>1305</v>
      </c>
      <c r="K819" s="117">
        <v>5.03</v>
      </c>
      <c r="L819" s="20">
        <f t="shared" si="160"/>
        <v>0.10060000000000001</v>
      </c>
      <c r="M819" s="20">
        <f t="shared" si="161"/>
        <v>1.2575000000000001E-2</v>
      </c>
      <c r="N819" s="20">
        <f t="shared" si="162"/>
        <v>2.5150000000000004E-4</v>
      </c>
      <c r="O819" s="21"/>
      <c r="P819" s="21"/>
      <c r="Q819" s="77">
        <f t="shared" si="163"/>
        <v>0.11342650000000001</v>
      </c>
      <c r="R819" s="78" t="e">
        <f>+VLOOKUP(C819,'DISPONIBILIDAD DIARIA'!S$2:T$27,2,0)</f>
        <v>#N/A</v>
      </c>
      <c r="S819" s="79" t="e">
        <f t="shared" si="165"/>
        <v>#N/A</v>
      </c>
    </row>
    <row r="820" spans="1:19" ht="23.25" customHeight="1">
      <c r="A820" s="41">
        <v>818</v>
      </c>
      <c r="B820" s="41" t="str">
        <f t="shared" si="164"/>
        <v>44491EXPRESSPROVINCIAL</v>
      </c>
      <c r="C820" s="42">
        <v>44491</v>
      </c>
      <c r="D820" s="41" t="s">
        <v>31</v>
      </c>
      <c r="E820" s="41" t="s">
        <v>33</v>
      </c>
      <c r="F820" s="43">
        <f ca="1">+VLOOKUP(B820,'DISPONIBILIDAD DIARIA'!A$2:N$9959,10,0)</f>
        <v>-3094.9009575</v>
      </c>
      <c r="G820" s="43"/>
      <c r="H820" s="31"/>
      <c r="I820" s="31" t="s">
        <v>31</v>
      </c>
      <c r="J820" s="110" t="s">
        <v>1306</v>
      </c>
      <c r="K820" s="117">
        <v>15.79</v>
      </c>
      <c r="L820" s="20">
        <f t="shared" si="160"/>
        <v>0.31579999999999997</v>
      </c>
      <c r="M820" s="20">
        <f t="shared" si="161"/>
        <v>3.9474999999999996E-2</v>
      </c>
      <c r="N820" s="20">
        <f t="shared" si="162"/>
        <v>7.8949999999999995E-4</v>
      </c>
      <c r="O820" s="21"/>
      <c r="P820" s="21"/>
      <c r="Q820" s="77">
        <f t="shared" si="163"/>
        <v>0.35606449999999995</v>
      </c>
      <c r="R820" s="78" t="e">
        <f>+VLOOKUP(C820,'DISPONIBILIDAD DIARIA'!S$2:T$27,2,0)</f>
        <v>#N/A</v>
      </c>
      <c r="S820" s="79" t="e">
        <f t="shared" si="165"/>
        <v>#N/A</v>
      </c>
    </row>
    <row r="821" spans="1:19" ht="23.25" customHeight="1">
      <c r="A821" s="41">
        <v>819</v>
      </c>
      <c r="B821" s="41" t="str">
        <f t="shared" si="164"/>
        <v>44491EXPRESSPROVINCIAL</v>
      </c>
      <c r="C821" s="42">
        <v>44491</v>
      </c>
      <c r="D821" s="41" t="s">
        <v>31</v>
      </c>
      <c r="E821" s="41" t="s">
        <v>33</v>
      </c>
      <c r="F821" s="43">
        <f ca="1">+VLOOKUP(B821,'DISPONIBILIDAD DIARIA'!A$2:N$9959,10,0)</f>
        <v>-3094.9009575</v>
      </c>
      <c r="G821" s="43"/>
      <c r="H821" s="31"/>
      <c r="I821" s="31" t="s">
        <v>31</v>
      </c>
      <c r="J821" s="110" t="s">
        <v>1307</v>
      </c>
      <c r="K821" s="117">
        <v>38.5</v>
      </c>
      <c r="L821" s="20">
        <f t="shared" si="160"/>
        <v>0.77</v>
      </c>
      <c r="M821" s="20">
        <f t="shared" si="161"/>
        <v>9.6250000000000002E-2</v>
      </c>
      <c r="N821" s="20">
        <f t="shared" si="162"/>
        <v>1.9250000000000001E-3</v>
      </c>
      <c r="O821" s="21"/>
      <c r="P821" s="21"/>
      <c r="Q821" s="77">
        <f t="shared" si="163"/>
        <v>0.86817499999999992</v>
      </c>
      <c r="R821" s="78" t="e">
        <f>+VLOOKUP(C821,'DISPONIBILIDAD DIARIA'!S$2:T$27,2,0)</f>
        <v>#N/A</v>
      </c>
      <c r="S821" s="79" t="e">
        <f t="shared" si="165"/>
        <v>#N/A</v>
      </c>
    </row>
    <row r="822" spans="1:19" ht="23.25" customHeight="1">
      <c r="A822" s="41">
        <v>820</v>
      </c>
      <c r="B822" s="41" t="str">
        <f t="shared" si="164"/>
        <v>44491EXPRESSPROVINCIAL</v>
      </c>
      <c r="C822" s="42">
        <v>44491</v>
      </c>
      <c r="D822" s="41" t="s">
        <v>31</v>
      </c>
      <c r="E822" s="41" t="s">
        <v>33</v>
      </c>
      <c r="F822" s="43">
        <f ca="1">+VLOOKUP(B822,'DISPONIBILIDAD DIARIA'!A$2:N$9959,10,0)</f>
        <v>-3094.9009575</v>
      </c>
      <c r="G822" s="43"/>
      <c r="H822" s="31"/>
      <c r="I822" s="31" t="s">
        <v>31</v>
      </c>
      <c r="J822" s="126" t="s">
        <v>1308</v>
      </c>
      <c r="K822" s="117">
        <v>1.77</v>
      </c>
      <c r="L822" s="20">
        <f t="shared" si="160"/>
        <v>3.5400000000000001E-2</v>
      </c>
      <c r="M822" s="20">
        <f t="shared" si="161"/>
        <v>4.4250000000000001E-3</v>
      </c>
      <c r="N822" s="20">
        <f t="shared" si="162"/>
        <v>8.850000000000001E-5</v>
      </c>
      <c r="O822" s="21"/>
      <c r="P822" s="21"/>
      <c r="Q822" s="77">
        <f t="shared" si="163"/>
        <v>3.9913499999999998E-2</v>
      </c>
      <c r="R822" s="78" t="e">
        <f>+VLOOKUP(C822,'DISPONIBILIDAD DIARIA'!S$2:T$27,2,0)</f>
        <v>#N/A</v>
      </c>
      <c r="S822" s="79" t="e">
        <f t="shared" si="165"/>
        <v>#N/A</v>
      </c>
    </row>
    <row r="823" spans="1:19" ht="23.25" customHeight="1">
      <c r="A823" s="41">
        <v>821</v>
      </c>
      <c r="B823" s="41" t="str">
        <f t="shared" si="164"/>
        <v>44491EXPRESSPROVINCIAL</v>
      </c>
      <c r="C823" s="42">
        <v>44491</v>
      </c>
      <c r="D823" s="41" t="s">
        <v>31</v>
      </c>
      <c r="E823" s="41" t="s">
        <v>33</v>
      </c>
      <c r="F823" s="43">
        <f ca="1">+VLOOKUP(B823,'DISPONIBILIDAD DIARIA'!A$2:N$9959,10,0)</f>
        <v>-3094.9009575</v>
      </c>
      <c r="G823" s="43"/>
      <c r="H823" s="31"/>
      <c r="I823" s="31" t="s">
        <v>31</v>
      </c>
      <c r="J823" s="110" t="s">
        <v>1274</v>
      </c>
      <c r="K823" s="117">
        <v>1348.75</v>
      </c>
      <c r="L823" s="20">
        <f t="shared" si="160"/>
        <v>26.975000000000001</v>
      </c>
      <c r="M823" s="20">
        <f t="shared" si="161"/>
        <v>3.3718750000000002</v>
      </c>
      <c r="N823" s="20">
        <f t="shared" si="162"/>
        <v>6.7437500000000011E-2</v>
      </c>
      <c r="O823" s="21"/>
      <c r="P823" s="21"/>
      <c r="Q823" s="77">
        <f t="shared" si="163"/>
        <v>30.414312500000001</v>
      </c>
      <c r="R823" s="78" t="e">
        <f>+VLOOKUP(C823,'DISPONIBILIDAD DIARIA'!S$2:T$27,2,0)</f>
        <v>#N/A</v>
      </c>
      <c r="S823" s="79" t="e">
        <f t="shared" si="165"/>
        <v>#N/A</v>
      </c>
    </row>
    <row r="824" spans="1:19" ht="23.25" customHeight="1">
      <c r="A824" s="41">
        <v>822</v>
      </c>
      <c r="B824" s="41" t="str">
        <f t="shared" si="164"/>
        <v>44497EXQUISITECESPROVINCIAL</v>
      </c>
      <c r="C824" s="42">
        <v>44497</v>
      </c>
      <c r="D824" s="41" t="s">
        <v>30</v>
      </c>
      <c r="E824" s="41" t="s">
        <v>33</v>
      </c>
      <c r="F824" s="43">
        <f ca="1">+VLOOKUP(B824,'DISPONIBILIDAD DIARIA'!A$2:N$9959,10,0)</f>
        <v>-3392.5018644000002</v>
      </c>
      <c r="G824" s="43"/>
      <c r="H824" s="31"/>
      <c r="I824" s="31" t="s">
        <v>30</v>
      </c>
      <c r="J824" s="111" t="s">
        <v>897</v>
      </c>
      <c r="K824" s="117">
        <v>131.62</v>
      </c>
      <c r="L824" s="20">
        <f t="shared" si="160"/>
        <v>2.6324000000000001</v>
      </c>
      <c r="M824" s="20">
        <f t="shared" si="161"/>
        <v>0.32905000000000001</v>
      </c>
      <c r="N824" s="20">
        <f t="shared" si="162"/>
        <v>6.581E-3</v>
      </c>
      <c r="O824" s="21"/>
      <c r="P824" s="21"/>
      <c r="Q824" s="77">
        <f t="shared" si="163"/>
        <v>2.9680310000000003</v>
      </c>
      <c r="R824" s="78" t="e">
        <f>+VLOOKUP(C824,'DISPONIBILIDAD DIARIA'!S$2:T$27,2,0)</f>
        <v>#N/A</v>
      </c>
      <c r="S824" s="79" t="e">
        <f t="shared" si="165"/>
        <v>#N/A</v>
      </c>
    </row>
    <row r="825" spans="1:19" ht="23.25" customHeight="1">
      <c r="A825" s="41">
        <v>823</v>
      </c>
      <c r="B825" s="41" t="str">
        <f t="shared" si="164"/>
        <v>44497EXQUISITECESPROVINCIAL</v>
      </c>
      <c r="C825" s="42">
        <v>44497</v>
      </c>
      <c r="D825" s="41" t="s">
        <v>30</v>
      </c>
      <c r="E825" s="41" t="s">
        <v>33</v>
      </c>
      <c r="F825" s="43">
        <f ca="1">+VLOOKUP(B825,'DISPONIBILIDAD DIARIA'!A$2:N$9959,10,0)</f>
        <v>-3392.5018644000002</v>
      </c>
      <c r="G825" s="43"/>
      <c r="H825" s="31"/>
      <c r="I825" s="31" t="s">
        <v>30</v>
      </c>
      <c r="J825" s="121" t="s">
        <v>898</v>
      </c>
      <c r="K825" s="117">
        <v>44.45</v>
      </c>
      <c r="L825" s="20">
        <f t="shared" si="160"/>
        <v>0.88900000000000012</v>
      </c>
      <c r="M825" s="20">
        <f t="shared" si="161"/>
        <v>0.11112500000000002</v>
      </c>
      <c r="N825" s="20">
        <f t="shared" si="162"/>
        <v>2.2225000000000005E-3</v>
      </c>
      <c r="O825" s="21"/>
      <c r="P825" s="21"/>
      <c r="Q825" s="77">
        <f t="shared" si="163"/>
        <v>1.0023475000000002</v>
      </c>
      <c r="R825" s="78" t="e">
        <f>+VLOOKUP(C825,'DISPONIBILIDAD DIARIA'!S$2:T$27,2,0)</f>
        <v>#N/A</v>
      </c>
      <c r="S825" s="79" t="e">
        <f t="shared" si="165"/>
        <v>#N/A</v>
      </c>
    </row>
    <row r="826" spans="1:19" ht="23.25" customHeight="1">
      <c r="A826" s="41">
        <v>824</v>
      </c>
      <c r="B826" s="41" t="str">
        <f t="shared" si="164"/>
        <v>44497EXQUISITECESPROVINCIAL</v>
      </c>
      <c r="C826" s="42">
        <v>44497</v>
      </c>
      <c r="D826" s="41" t="s">
        <v>30</v>
      </c>
      <c r="E826" s="41" t="s">
        <v>33</v>
      </c>
      <c r="F826" s="43">
        <f ca="1">+VLOOKUP(B826,'DISPONIBILIDAD DIARIA'!A$2:N$9959,10,0)</f>
        <v>-3392.5018644000002</v>
      </c>
      <c r="G826" s="43"/>
      <c r="H826" s="31"/>
      <c r="I826" s="31" t="s">
        <v>30</v>
      </c>
      <c r="J826" s="129" t="s">
        <v>1311</v>
      </c>
      <c r="K826" s="117">
        <v>1199.1300000000001</v>
      </c>
      <c r="L826" s="20">
        <f t="shared" si="160"/>
        <v>23.982600000000001</v>
      </c>
      <c r="M826" s="20">
        <f t="shared" si="161"/>
        <v>2.9978250000000002</v>
      </c>
      <c r="N826" s="20">
        <f t="shared" si="162"/>
        <v>5.9956500000000003E-2</v>
      </c>
      <c r="O826" s="21"/>
      <c r="P826" s="21"/>
      <c r="Q826" s="77">
        <f t="shared" si="163"/>
        <v>27.040381499999999</v>
      </c>
      <c r="R826" s="78" t="e">
        <f>+VLOOKUP(C826,'DISPONIBILIDAD DIARIA'!S$2:T$27,2,0)</f>
        <v>#N/A</v>
      </c>
      <c r="S826" s="79" t="e">
        <f t="shared" si="165"/>
        <v>#N/A</v>
      </c>
    </row>
    <row r="827" spans="1:19" ht="23.25" customHeight="1">
      <c r="A827" s="41">
        <v>825</v>
      </c>
      <c r="B827" s="41" t="str">
        <f t="shared" si="164"/>
        <v>44497EXQUISITECESPROVINCIAL</v>
      </c>
      <c r="C827" s="42">
        <v>44497</v>
      </c>
      <c r="D827" s="41" t="s">
        <v>30</v>
      </c>
      <c r="E827" s="41" t="s">
        <v>33</v>
      </c>
      <c r="F827" s="43">
        <f ca="1">+VLOOKUP(B827,'DISPONIBILIDAD DIARIA'!A$2:N$9959,10,0)</f>
        <v>-3392.5018644000002</v>
      </c>
      <c r="G827" s="43"/>
      <c r="H827" s="31" t="s">
        <v>1309</v>
      </c>
      <c r="I827" s="31" t="s">
        <v>31</v>
      </c>
      <c r="J827" s="111" t="s">
        <v>517</v>
      </c>
      <c r="K827" s="117">
        <v>1942.4880000000001</v>
      </c>
      <c r="L827" s="20">
        <f t="shared" si="160"/>
        <v>38.849760000000003</v>
      </c>
      <c r="M827" s="20">
        <f t="shared" si="161"/>
        <v>4.8562200000000004</v>
      </c>
      <c r="N827" s="20">
        <f t="shared" si="162"/>
        <v>9.7124400000000013E-2</v>
      </c>
      <c r="O827" s="21"/>
      <c r="P827" s="21"/>
      <c r="Q827" s="77">
        <f t="shared" si="163"/>
        <v>43.803104400000002</v>
      </c>
      <c r="R827" s="78" t="e">
        <f>+VLOOKUP(C827,'DISPONIBILIDAD DIARIA'!S$2:T$27,2,0)</f>
        <v>#N/A</v>
      </c>
      <c r="S827" s="79" t="e">
        <f t="shared" si="165"/>
        <v>#N/A</v>
      </c>
    </row>
    <row r="828" spans="1:19" ht="23.25" customHeight="1">
      <c r="A828" s="41">
        <v>826</v>
      </c>
      <c r="B828" s="41" t="str">
        <f t="shared" si="164"/>
        <v>44497MODELOPROVINCIAL</v>
      </c>
      <c r="C828" s="42">
        <v>44497</v>
      </c>
      <c r="D828" s="41" t="s">
        <v>151</v>
      </c>
      <c r="E828" s="41" t="s">
        <v>33</v>
      </c>
      <c r="F828" s="43">
        <f ca="1">+VLOOKUP(B828,'DISPONIBILIDAD DIARIA'!A$2:N$9959,10,0)</f>
        <v>-10417.900144859999</v>
      </c>
      <c r="G828" s="43"/>
      <c r="H828" s="31"/>
      <c r="I828" s="31" t="s">
        <v>151</v>
      </c>
      <c r="J828" s="111" t="s">
        <v>897</v>
      </c>
      <c r="K828" s="131">
        <v>335.47</v>
      </c>
      <c r="L828" s="20">
        <f t="shared" si="160"/>
        <v>6.7094000000000005</v>
      </c>
      <c r="M828" s="20">
        <f t="shared" si="161"/>
        <v>0.83867500000000006</v>
      </c>
      <c r="N828" s="20">
        <f t="shared" si="162"/>
        <v>1.67735E-2</v>
      </c>
      <c r="O828" s="21"/>
      <c r="P828" s="21"/>
      <c r="Q828" s="77">
        <f t="shared" si="163"/>
        <v>7.564848500000001</v>
      </c>
      <c r="R828" s="78" t="e">
        <f>+VLOOKUP(C828,'DISPONIBILIDAD DIARIA'!S$2:T$27,2,0)</f>
        <v>#N/A</v>
      </c>
      <c r="S828" s="79" t="e">
        <f t="shared" si="165"/>
        <v>#N/A</v>
      </c>
    </row>
    <row r="829" spans="1:19" ht="23.25" customHeight="1">
      <c r="A829" s="41">
        <v>827</v>
      </c>
      <c r="B829" s="41" t="str">
        <f t="shared" si="164"/>
        <v>44497MODELOPROVINCIAL</v>
      </c>
      <c r="C829" s="42">
        <v>44497</v>
      </c>
      <c r="D829" s="41" t="s">
        <v>151</v>
      </c>
      <c r="E829" s="41" t="s">
        <v>33</v>
      </c>
      <c r="F829" s="43">
        <f ca="1">+VLOOKUP(B829,'DISPONIBILIDAD DIARIA'!A$2:N$9959,10,0)</f>
        <v>-10417.900144859999</v>
      </c>
      <c r="G829" s="43"/>
      <c r="H829" s="31"/>
      <c r="I829" s="31" t="s">
        <v>151</v>
      </c>
      <c r="J829" s="121" t="s">
        <v>898</v>
      </c>
      <c r="K829" s="131">
        <v>117.3</v>
      </c>
      <c r="L829" s="20">
        <f t="shared" si="160"/>
        <v>2.3460000000000001</v>
      </c>
      <c r="M829" s="20">
        <f t="shared" si="161"/>
        <v>0.29325000000000001</v>
      </c>
      <c r="N829" s="20">
        <f t="shared" si="162"/>
        <v>5.8650000000000004E-3</v>
      </c>
      <c r="O829" s="21"/>
      <c r="P829" s="21"/>
      <c r="Q829" s="77">
        <f t="shared" si="163"/>
        <v>2.6451150000000001</v>
      </c>
      <c r="R829" s="78" t="e">
        <f>+VLOOKUP(C829,'DISPONIBILIDAD DIARIA'!S$2:T$27,2,0)</f>
        <v>#N/A</v>
      </c>
      <c r="S829" s="79" t="e">
        <f t="shared" si="165"/>
        <v>#N/A</v>
      </c>
    </row>
    <row r="830" spans="1:19" ht="23.25" customHeight="1">
      <c r="A830" s="41">
        <v>828</v>
      </c>
      <c r="B830" s="41" t="str">
        <f t="shared" si="164"/>
        <v>44497MODELOPROVINCIAL</v>
      </c>
      <c r="C830" s="42">
        <v>44497</v>
      </c>
      <c r="D830" s="41" t="s">
        <v>151</v>
      </c>
      <c r="E830" s="41" t="s">
        <v>33</v>
      </c>
      <c r="F830" s="43">
        <f ca="1">+VLOOKUP(B830,'DISPONIBILIDAD DIARIA'!A$2:N$9959,10,0)</f>
        <v>-10417.900144859999</v>
      </c>
      <c r="G830" s="43"/>
      <c r="H830" s="31"/>
      <c r="I830" s="31" t="s">
        <v>151</v>
      </c>
      <c r="J830" s="129" t="s">
        <v>1312</v>
      </c>
      <c r="K830" s="131">
        <v>3270.18</v>
      </c>
      <c r="L830" s="20">
        <f t="shared" si="160"/>
        <v>65.403599999999997</v>
      </c>
      <c r="M830" s="20">
        <f t="shared" si="161"/>
        <v>8.1754499999999997</v>
      </c>
      <c r="N830" s="20">
        <f t="shared" si="162"/>
        <v>0.16350899999999999</v>
      </c>
      <c r="O830" s="21"/>
      <c r="P830" s="21"/>
      <c r="Q830" s="77">
        <f t="shared" si="163"/>
        <v>73.742559</v>
      </c>
      <c r="R830" s="78" t="e">
        <f>+VLOOKUP(C830,'DISPONIBILIDAD DIARIA'!S$2:T$27,2,0)</f>
        <v>#N/A</v>
      </c>
      <c r="S830" s="79" t="e">
        <f t="shared" si="165"/>
        <v>#N/A</v>
      </c>
    </row>
    <row r="831" spans="1:19" ht="23.25" customHeight="1">
      <c r="A831" s="41">
        <v>829</v>
      </c>
      <c r="B831" s="41" t="str">
        <f t="shared" si="164"/>
        <v>44497MODELOPROVINCIAL</v>
      </c>
      <c r="C831" s="42">
        <v>44497</v>
      </c>
      <c r="D831" s="41" t="s">
        <v>151</v>
      </c>
      <c r="E831" s="41" t="s">
        <v>33</v>
      </c>
      <c r="F831" s="43">
        <f ca="1">+VLOOKUP(B831,'DISPONIBILIDAD DIARIA'!A$2:N$9959,10,0)</f>
        <v>-10417.900144859999</v>
      </c>
      <c r="G831" s="43"/>
      <c r="H831" s="31"/>
      <c r="I831" s="31" t="s">
        <v>151</v>
      </c>
      <c r="J831" s="110" t="s">
        <v>56</v>
      </c>
      <c r="K831" s="131">
        <v>298.89999999999998</v>
      </c>
      <c r="L831" s="20">
        <f t="shared" si="160"/>
        <v>5.9779999999999998</v>
      </c>
      <c r="M831" s="20">
        <f t="shared" si="161"/>
        <v>0.74724999999999997</v>
      </c>
      <c r="N831" s="20">
        <f t="shared" si="162"/>
        <v>1.4945E-2</v>
      </c>
      <c r="O831" s="21"/>
      <c r="P831" s="21"/>
      <c r="Q831" s="77">
        <f t="shared" si="163"/>
        <v>6.7401949999999999</v>
      </c>
      <c r="R831" s="78" t="e">
        <f>+VLOOKUP(C831,'DISPONIBILIDAD DIARIA'!S$2:T$27,2,0)</f>
        <v>#N/A</v>
      </c>
      <c r="S831" s="79" t="e">
        <f t="shared" si="165"/>
        <v>#N/A</v>
      </c>
    </row>
    <row r="832" spans="1:19" ht="23.25" customHeight="1">
      <c r="A832" s="41">
        <v>830</v>
      </c>
      <c r="B832" s="41" t="str">
        <f t="shared" si="164"/>
        <v>44497MODELOPROVINCIAL</v>
      </c>
      <c r="C832" s="42">
        <v>44497</v>
      </c>
      <c r="D832" s="41" t="s">
        <v>151</v>
      </c>
      <c r="E832" s="41" t="s">
        <v>33</v>
      </c>
      <c r="F832" s="43">
        <f ca="1">+VLOOKUP(B832,'DISPONIBILIDAD DIARIA'!A$2:N$9959,10,0)</f>
        <v>-10417.900144859999</v>
      </c>
      <c r="G832" s="43"/>
      <c r="H832" s="31"/>
      <c r="I832" s="31" t="s">
        <v>618</v>
      </c>
      <c r="J832" s="110" t="s">
        <v>934</v>
      </c>
      <c r="K832" s="131">
        <v>259.14999999999998</v>
      </c>
      <c r="L832" s="20">
        <f t="shared" si="160"/>
        <v>5.1829999999999998</v>
      </c>
      <c r="M832" s="20">
        <f t="shared" si="161"/>
        <v>0.64787499999999998</v>
      </c>
      <c r="N832" s="20">
        <f t="shared" si="162"/>
        <v>1.29575E-2</v>
      </c>
      <c r="O832" s="21"/>
      <c r="P832" s="21"/>
      <c r="Q832" s="77">
        <f t="shared" si="163"/>
        <v>5.8438324999999995</v>
      </c>
      <c r="R832" s="78" t="e">
        <f>+VLOOKUP(C832,'DISPONIBILIDAD DIARIA'!S$2:T$27,2,0)</f>
        <v>#N/A</v>
      </c>
      <c r="S832" s="79" t="e">
        <f t="shared" si="165"/>
        <v>#N/A</v>
      </c>
    </row>
    <row r="833" spans="1:19" ht="23.25" customHeight="1">
      <c r="A833" s="41">
        <v>831</v>
      </c>
      <c r="B833" s="41" t="str">
        <f t="shared" si="164"/>
        <v>44497MODELOPROVINCIAL</v>
      </c>
      <c r="C833" s="42">
        <v>44497</v>
      </c>
      <c r="D833" s="41" t="s">
        <v>151</v>
      </c>
      <c r="E833" s="41" t="s">
        <v>33</v>
      </c>
      <c r="F833" s="43">
        <f ca="1">+VLOOKUP(B833,'DISPONIBILIDAD DIARIA'!A$2:N$9959,10,0)</f>
        <v>-10417.900144859999</v>
      </c>
      <c r="G833" s="43"/>
      <c r="H833" s="31"/>
      <c r="I833" s="31" t="s">
        <v>151</v>
      </c>
      <c r="J833" s="111" t="s">
        <v>902</v>
      </c>
      <c r="K833" s="131">
        <v>179.7</v>
      </c>
      <c r="L833" s="20">
        <f t="shared" si="160"/>
        <v>3.5939999999999999</v>
      </c>
      <c r="M833" s="20">
        <f t="shared" si="161"/>
        <v>0.44924999999999998</v>
      </c>
      <c r="N833" s="20">
        <f t="shared" si="162"/>
        <v>8.9849999999999999E-3</v>
      </c>
      <c r="O833" s="21"/>
      <c r="P833" s="21"/>
      <c r="Q833" s="77">
        <f t="shared" si="163"/>
        <v>4.0522349999999996</v>
      </c>
      <c r="R833" s="78" t="e">
        <f>+VLOOKUP(C833,'DISPONIBILIDAD DIARIA'!S$2:T$27,2,0)</f>
        <v>#N/A</v>
      </c>
      <c r="S833" s="79" t="e">
        <f t="shared" si="165"/>
        <v>#N/A</v>
      </c>
    </row>
    <row r="834" spans="1:19" ht="23.25" customHeight="1">
      <c r="A834" s="41">
        <v>832</v>
      </c>
      <c r="B834" s="41" t="str">
        <f t="shared" si="164"/>
        <v>44497MODELOPROVINCIAL</v>
      </c>
      <c r="C834" s="42">
        <v>44497</v>
      </c>
      <c r="D834" s="41" t="s">
        <v>151</v>
      </c>
      <c r="E834" s="41" t="s">
        <v>33</v>
      </c>
      <c r="F834" s="43">
        <f ca="1">+VLOOKUP(B834,'DISPONIBILIDAD DIARIA'!A$2:N$9959,10,0)</f>
        <v>-10417.900144859999</v>
      </c>
      <c r="G834" s="43"/>
      <c r="H834" s="31"/>
      <c r="I834" s="31" t="s">
        <v>151</v>
      </c>
      <c r="J834" s="110" t="s">
        <v>903</v>
      </c>
      <c r="K834" s="131">
        <v>67.2</v>
      </c>
      <c r="L834" s="20">
        <f t="shared" si="160"/>
        <v>1.3440000000000001</v>
      </c>
      <c r="M834" s="20">
        <f t="shared" si="161"/>
        <v>0.16800000000000001</v>
      </c>
      <c r="N834" s="20">
        <f t="shared" si="162"/>
        <v>3.3600000000000001E-3</v>
      </c>
      <c r="O834" s="21"/>
      <c r="P834" s="21"/>
      <c r="Q834" s="77">
        <f t="shared" si="163"/>
        <v>1.51536</v>
      </c>
      <c r="R834" s="78" t="e">
        <f>+VLOOKUP(C834,'DISPONIBILIDAD DIARIA'!S$2:T$27,2,0)</f>
        <v>#N/A</v>
      </c>
      <c r="S834" s="79" t="e">
        <f t="shared" si="165"/>
        <v>#N/A</v>
      </c>
    </row>
    <row r="835" spans="1:19" ht="23.25" customHeight="1">
      <c r="A835" s="41">
        <v>833</v>
      </c>
      <c r="B835" s="41" t="str">
        <f t="shared" si="164"/>
        <v>44497MODELOPROVINCIAL</v>
      </c>
      <c r="C835" s="42">
        <v>44497</v>
      </c>
      <c r="D835" s="41" t="s">
        <v>151</v>
      </c>
      <c r="E835" s="41" t="s">
        <v>33</v>
      </c>
      <c r="F835" s="43">
        <f ca="1">+VLOOKUP(B835,'DISPONIBILIDAD DIARIA'!A$2:N$9959,10,0)</f>
        <v>-10417.900144859999</v>
      </c>
      <c r="G835" s="43"/>
      <c r="H835" s="31"/>
      <c r="I835" s="31" t="s">
        <v>151</v>
      </c>
      <c r="J835" s="110" t="s">
        <v>1313</v>
      </c>
      <c r="K835" s="131">
        <v>3204.51</v>
      </c>
      <c r="L835" s="20">
        <f t="shared" si="160"/>
        <v>64.09020000000001</v>
      </c>
      <c r="M835" s="20">
        <f t="shared" si="161"/>
        <v>8.0112750000000013</v>
      </c>
      <c r="N835" s="20">
        <f t="shared" si="162"/>
        <v>0.16022550000000002</v>
      </c>
      <c r="O835" s="21"/>
      <c r="P835" s="21"/>
      <c r="Q835" s="77">
        <f t="shared" si="163"/>
        <v>72.261700500000003</v>
      </c>
      <c r="R835" s="78" t="e">
        <f>+VLOOKUP(C835,'DISPONIBILIDAD DIARIA'!S$2:T$27,2,0)</f>
        <v>#N/A</v>
      </c>
      <c r="S835" s="79" t="e">
        <f t="shared" si="165"/>
        <v>#N/A</v>
      </c>
    </row>
    <row r="836" spans="1:19" ht="23.25" customHeight="1">
      <c r="A836" s="41">
        <v>834</v>
      </c>
      <c r="B836" s="41" t="str">
        <f t="shared" si="164"/>
        <v>44497MODELOPROVINCIAL</v>
      </c>
      <c r="C836" s="42">
        <v>44497</v>
      </c>
      <c r="D836" s="41" t="s">
        <v>151</v>
      </c>
      <c r="E836" s="41" t="s">
        <v>33</v>
      </c>
      <c r="F836" s="43">
        <f ca="1">+VLOOKUP(B836,'DISPONIBILIDAD DIARIA'!A$2:N$9959,10,0)</f>
        <v>-10417.900144859999</v>
      </c>
      <c r="G836" s="43"/>
      <c r="H836" s="31" t="s">
        <v>1314</v>
      </c>
      <c r="I836" s="31" t="s">
        <v>151</v>
      </c>
      <c r="J836" s="110" t="s">
        <v>517</v>
      </c>
      <c r="K836" s="131">
        <f>568.46*4.32</f>
        <v>2455.7472000000002</v>
      </c>
      <c r="L836" s="20">
        <f t="shared" si="160"/>
        <v>49.114944000000008</v>
      </c>
      <c r="M836" s="20">
        <f t="shared" si="161"/>
        <v>6.139368000000001</v>
      </c>
      <c r="N836" s="20">
        <f t="shared" si="162"/>
        <v>0.12278736000000003</v>
      </c>
      <c r="O836" s="21"/>
      <c r="P836" s="21"/>
      <c r="Q836" s="77">
        <f t="shared" si="163"/>
        <v>55.37709936000001</v>
      </c>
      <c r="R836" s="78" t="e">
        <f>+VLOOKUP(C836,'DISPONIBILIDAD DIARIA'!S$2:T$27,2,0)</f>
        <v>#N/A</v>
      </c>
      <c r="S836" s="79" t="e">
        <f t="shared" si="165"/>
        <v>#N/A</v>
      </c>
    </row>
    <row r="837" spans="1:19" ht="23.25" customHeight="1">
      <c r="A837" s="41">
        <v>835</v>
      </c>
      <c r="B837" s="41" t="str">
        <f t="shared" si="164"/>
        <v>44497EXPRESSPROVINCIAL</v>
      </c>
      <c r="C837" s="42">
        <v>44497</v>
      </c>
      <c r="D837" s="41" t="s">
        <v>31</v>
      </c>
      <c r="E837" s="41" t="s">
        <v>33</v>
      </c>
      <c r="F837" s="43">
        <f ca="1">+VLOOKUP(B837,'DISPONIBILIDAD DIARIA'!A$2:N$9959,10,0)</f>
        <v>-12894.7542945</v>
      </c>
      <c r="G837" s="43"/>
      <c r="H837" s="31"/>
      <c r="I837" s="31" t="s">
        <v>31</v>
      </c>
      <c r="J837" s="111" t="s">
        <v>897</v>
      </c>
      <c r="K837" s="117">
        <v>661.59</v>
      </c>
      <c r="L837" s="20">
        <f t="shared" si="160"/>
        <v>13.231800000000002</v>
      </c>
      <c r="M837" s="20">
        <f t="shared" si="161"/>
        <v>1.6539750000000002</v>
      </c>
      <c r="N837" s="20">
        <f t="shared" si="162"/>
        <v>3.3079500000000005E-2</v>
      </c>
      <c r="O837" s="21"/>
      <c r="P837" s="21"/>
      <c r="Q837" s="77">
        <f t="shared" si="163"/>
        <v>14.918854500000002</v>
      </c>
      <c r="R837" s="78" t="e">
        <f>+VLOOKUP(C837,'DISPONIBILIDAD DIARIA'!S$2:T$27,2,0)</f>
        <v>#N/A</v>
      </c>
      <c r="S837" s="79" t="e">
        <f t="shared" si="165"/>
        <v>#N/A</v>
      </c>
    </row>
    <row r="838" spans="1:19" ht="23.25" customHeight="1">
      <c r="A838" s="41">
        <v>836</v>
      </c>
      <c r="B838" s="41" t="str">
        <f t="shared" si="164"/>
        <v>44497EXPRESSPROVINCIAL</v>
      </c>
      <c r="C838" s="42">
        <v>44497</v>
      </c>
      <c r="D838" s="41" t="s">
        <v>31</v>
      </c>
      <c r="E838" s="41" t="s">
        <v>33</v>
      </c>
      <c r="F838" s="43">
        <f ca="1">+VLOOKUP(B838,'DISPONIBILIDAD DIARIA'!A$2:N$9959,10,0)</f>
        <v>-12894.7542945</v>
      </c>
      <c r="G838" s="43"/>
      <c r="H838" s="31"/>
      <c r="I838" s="31" t="s">
        <v>31</v>
      </c>
      <c r="J838" s="121" t="s">
        <v>898</v>
      </c>
      <c r="K838" s="117">
        <v>230.8</v>
      </c>
      <c r="L838" s="20">
        <f t="shared" si="160"/>
        <v>4.6160000000000005</v>
      </c>
      <c r="M838" s="20">
        <f t="shared" si="161"/>
        <v>0.57700000000000007</v>
      </c>
      <c r="N838" s="20">
        <f t="shared" si="162"/>
        <v>1.1540000000000002E-2</v>
      </c>
      <c r="O838" s="21"/>
      <c r="P838" s="21"/>
      <c r="Q838" s="77">
        <f t="shared" si="163"/>
        <v>5.2045400000000006</v>
      </c>
      <c r="R838" s="78" t="e">
        <f>+VLOOKUP(C838,'DISPONIBILIDAD DIARIA'!S$2:T$27,2,0)</f>
        <v>#N/A</v>
      </c>
      <c r="S838" s="79" t="e">
        <f t="shared" si="165"/>
        <v>#N/A</v>
      </c>
    </row>
    <row r="839" spans="1:19" ht="23.25" customHeight="1">
      <c r="A839" s="41">
        <v>837</v>
      </c>
      <c r="B839" s="41" t="str">
        <f t="shared" si="164"/>
        <v>44497EXPRESSPROVINCIAL</v>
      </c>
      <c r="C839" s="42">
        <v>44497</v>
      </c>
      <c r="D839" s="41" t="s">
        <v>31</v>
      </c>
      <c r="E839" s="41" t="s">
        <v>33</v>
      </c>
      <c r="F839" s="43">
        <f ca="1">+VLOOKUP(B839,'DISPONIBILIDAD DIARIA'!A$2:N$9959,10,0)</f>
        <v>-12894.7542945</v>
      </c>
      <c r="G839" s="43"/>
      <c r="H839" s="31"/>
      <c r="I839" s="31" t="s">
        <v>31</v>
      </c>
      <c r="J839" s="129" t="s">
        <v>1312</v>
      </c>
      <c r="K839" s="117">
        <v>6326.71</v>
      </c>
      <c r="L839" s="20">
        <f t="shared" si="160"/>
        <v>126.5342</v>
      </c>
      <c r="M839" s="20">
        <f t="shared" si="161"/>
        <v>15.816775</v>
      </c>
      <c r="N839" s="20">
        <f t="shared" si="162"/>
        <v>0.31633549999999999</v>
      </c>
      <c r="O839" s="21"/>
      <c r="P839" s="21"/>
      <c r="Q839" s="77">
        <f t="shared" si="163"/>
        <v>142.66731050000001</v>
      </c>
      <c r="R839" s="78" t="e">
        <f>+VLOOKUP(C839,'DISPONIBILIDAD DIARIA'!S$2:T$27,2,0)</f>
        <v>#N/A</v>
      </c>
      <c r="S839" s="79" t="e">
        <f t="shared" si="165"/>
        <v>#N/A</v>
      </c>
    </row>
    <row r="840" spans="1:19" ht="23.25" customHeight="1">
      <c r="A840" s="41">
        <v>838</v>
      </c>
      <c r="B840" s="41" t="str">
        <f t="shared" si="164"/>
        <v>44497EXPRESSPROVINCIAL</v>
      </c>
      <c r="C840" s="42">
        <v>44497</v>
      </c>
      <c r="D840" s="41" t="s">
        <v>31</v>
      </c>
      <c r="E840" s="41" t="s">
        <v>33</v>
      </c>
      <c r="F840" s="43">
        <f ca="1">+VLOOKUP(B840,'DISPONIBILIDAD DIARIA'!A$2:N$9959,10,0)</f>
        <v>-12894.7542945</v>
      </c>
      <c r="G840" s="43"/>
      <c r="H840" s="31"/>
      <c r="I840" s="31" t="s">
        <v>479</v>
      </c>
      <c r="J840" s="111" t="s">
        <v>897</v>
      </c>
      <c r="K840" s="117">
        <v>85.79</v>
      </c>
      <c r="L840" s="20">
        <f t="shared" si="160"/>
        <v>1.7158000000000002</v>
      </c>
      <c r="M840" s="20">
        <f t="shared" si="161"/>
        <v>0.21447500000000003</v>
      </c>
      <c r="N840" s="20">
        <f t="shared" si="162"/>
        <v>4.2895000000000008E-3</v>
      </c>
      <c r="O840" s="21"/>
      <c r="P840" s="21"/>
      <c r="Q840" s="77">
        <f t="shared" si="163"/>
        <v>1.9345645000000002</v>
      </c>
      <c r="R840" s="78" t="e">
        <f>+VLOOKUP(C840,'DISPONIBILIDAD DIARIA'!S$2:T$27,2,0)</f>
        <v>#N/A</v>
      </c>
      <c r="S840" s="79" t="e">
        <f t="shared" si="165"/>
        <v>#N/A</v>
      </c>
    </row>
    <row r="841" spans="1:19" ht="23.25" customHeight="1">
      <c r="A841" s="41">
        <v>839</v>
      </c>
      <c r="B841" s="41" t="str">
        <f t="shared" si="164"/>
        <v>44497EXPRESSPROVINCIAL</v>
      </c>
      <c r="C841" s="42">
        <v>44497</v>
      </c>
      <c r="D841" s="41" t="s">
        <v>31</v>
      </c>
      <c r="E841" s="41" t="s">
        <v>33</v>
      </c>
      <c r="F841" s="43">
        <f ca="1">+VLOOKUP(B841,'DISPONIBILIDAD DIARIA'!A$2:N$9959,10,0)</f>
        <v>-12894.7542945</v>
      </c>
      <c r="G841" s="43"/>
      <c r="H841" s="31"/>
      <c r="I841" s="31" t="s">
        <v>479</v>
      </c>
      <c r="J841" s="121" t="s">
        <v>898</v>
      </c>
      <c r="K841" s="117">
        <v>31</v>
      </c>
      <c r="L841" s="20">
        <f t="shared" si="160"/>
        <v>0.62</v>
      </c>
      <c r="M841" s="20">
        <f t="shared" si="161"/>
        <v>7.7499999999999999E-2</v>
      </c>
      <c r="N841" s="20">
        <f t="shared" si="162"/>
        <v>1.5499999999999999E-3</v>
      </c>
      <c r="O841" s="21"/>
      <c r="P841" s="21"/>
      <c r="Q841" s="77">
        <f t="shared" si="163"/>
        <v>0.69905000000000006</v>
      </c>
      <c r="R841" s="78" t="e">
        <f>+VLOOKUP(C841,'DISPONIBILIDAD DIARIA'!S$2:T$27,2,0)</f>
        <v>#N/A</v>
      </c>
      <c r="S841" s="79" t="e">
        <f t="shared" si="165"/>
        <v>#N/A</v>
      </c>
    </row>
    <row r="842" spans="1:19" ht="23.25" customHeight="1">
      <c r="A842" s="41">
        <v>840</v>
      </c>
      <c r="B842" s="41" t="str">
        <f t="shared" si="164"/>
        <v>44497EXPRESSPROVINCIAL</v>
      </c>
      <c r="C842" s="42">
        <v>44497</v>
      </c>
      <c r="D842" s="41" t="s">
        <v>31</v>
      </c>
      <c r="E842" s="41" t="s">
        <v>33</v>
      </c>
      <c r="F842" s="43">
        <f ca="1">+VLOOKUP(B842,'DISPONIBILIDAD DIARIA'!A$2:N$9959,10,0)</f>
        <v>-12894.7542945</v>
      </c>
      <c r="G842" s="43"/>
      <c r="H842" s="31"/>
      <c r="I842" s="31" t="s">
        <v>479</v>
      </c>
      <c r="J842" s="129" t="s">
        <v>1312</v>
      </c>
      <c r="K842" s="117">
        <v>990.51</v>
      </c>
      <c r="L842" s="20">
        <f t="shared" si="160"/>
        <v>19.810200000000002</v>
      </c>
      <c r="M842" s="20">
        <f t="shared" si="161"/>
        <v>2.4762750000000002</v>
      </c>
      <c r="N842" s="20">
        <f t="shared" si="162"/>
        <v>4.9525500000000007E-2</v>
      </c>
      <c r="O842" s="21"/>
      <c r="P842" s="21"/>
      <c r="Q842" s="77">
        <f t="shared" si="163"/>
        <v>22.336000500000004</v>
      </c>
      <c r="R842" s="78" t="e">
        <f>+VLOOKUP(C842,'DISPONIBILIDAD DIARIA'!S$2:T$27,2,0)</f>
        <v>#N/A</v>
      </c>
      <c r="S842" s="79" t="e">
        <f t="shared" si="165"/>
        <v>#N/A</v>
      </c>
    </row>
    <row r="843" spans="1:19" ht="23.25" customHeight="1">
      <c r="A843" s="41">
        <v>841</v>
      </c>
      <c r="B843" s="41" t="str">
        <f t="shared" si="164"/>
        <v>44497EXPRESSPROVINCIAL</v>
      </c>
      <c r="C843" s="42">
        <v>44497</v>
      </c>
      <c r="D843" s="41" t="s">
        <v>31</v>
      </c>
      <c r="E843" s="41" t="s">
        <v>33</v>
      </c>
      <c r="F843" s="43">
        <f ca="1">+VLOOKUP(B843,'DISPONIBILIDAD DIARIA'!A$2:N$9959,10,0)</f>
        <v>-12894.7542945</v>
      </c>
      <c r="G843" s="43"/>
      <c r="H843" s="31"/>
      <c r="I843" s="31" t="s">
        <v>463</v>
      </c>
      <c r="J843" s="111" t="s">
        <v>897</v>
      </c>
      <c r="K843" s="117">
        <v>101.86</v>
      </c>
      <c r="L843" s="20">
        <f t="shared" si="160"/>
        <v>2.0371999999999999</v>
      </c>
      <c r="M843" s="20">
        <f t="shared" si="161"/>
        <v>0.25464999999999999</v>
      </c>
      <c r="N843" s="20">
        <f t="shared" si="162"/>
        <v>5.0929999999999994E-3</v>
      </c>
      <c r="O843" s="21"/>
      <c r="P843" s="21"/>
      <c r="Q843" s="77">
        <f t="shared" si="163"/>
        <v>2.2969429999999997</v>
      </c>
      <c r="R843" s="78" t="e">
        <f>+VLOOKUP(C843,'DISPONIBILIDAD DIARIA'!S$2:T$27,2,0)</f>
        <v>#N/A</v>
      </c>
      <c r="S843" s="79" t="e">
        <f t="shared" si="165"/>
        <v>#N/A</v>
      </c>
    </row>
    <row r="844" spans="1:19" ht="23.25" customHeight="1">
      <c r="A844" s="41">
        <v>842</v>
      </c>
      <c r="B844" s="41" t="str">
        <f t="shared" si="164"/>
        <v>44497EXPRESSPROVINCIAL</v>
      </c>
      <c r="C844" s="42">
        <v>44497</v>
      </c>
      <c r="D844" s="41" t="s">
        <v>31</v>
      </c>
      <c r="E844" s="41" t="s">
        <v>33</v>
      </c>
      <c r="F844" s="43">
        <f ca="1">+VLOOKUP(B844,'DISPONIBILIDAD DIARIA'!A$2:N$9959,10,0)</f>
        <v>-12894.7542945</v>
      </c>
      <c r="G844" s="43"/>
      <c r="H844" s="31"/>
      <c r="I844" s="31" t="s">
        <v>463</v>
      </c>
      <c r="J844" s="121" t="s">
        <v>898</v>
      </c>
      <c r="K844" s="117">
        <v>33.200000000000003</v>
      </c>
      <c r="L844" s="20">
        <f t="shared" si="160"/>
        <v>0.66400000000000003</v>
      </c>
      <c r="M844" s="20">
        <f t="shared" si="161"/>
        <v>8.3000000000000004E-2</v>
      </c>
      <c r="N844" s="20">
        <f t="shared" si="162"/>
        <v>1.66E-3</v>
      </c>
      <c r="O844" s="21"/>
      <c r="P844" s="21"/>
      <c r="Q844" s="77">
        <f t="shared" si="163"/>
        <v>0.74865999999999999</v>
      </c>
      <c r="R844" s="78" t="e">
        <f>+VLOOKUP(C844,'DISPONIBILIDAD DIARIA'!S$2:T$27,2,0)</f>
        <v>#N/A</v>
      </c>
      <c r="S844" s="79" t="e">
        <f t="shared" si="165"/>
        <v>#N/A</v>
      </c>
    </row>
    <row r="845" spans="1:19" ht="23.25" customHeight="1">
      <c r="A845" s="41">
        <v>843</v>
      </c>
      <c r="B845" s="41" t="str">
        <f t="shared" si="164"/>
        <v>44497EXPRESSPROVINCIAL</v>
      </c>
      <c r="C845" s="42">
        <v>44497</v>
      </c>
      <c r="D845" s="41" t="s">
        <v>31</v>
      </c>
      <c r="E845" s="41" t="s">
        <v>33</v>
      </c>
      <c r="F845" s="43">
        <f ca="1">+VLOOKUP(B845,'DISPONIBILIDAD DIARIA'!A$2:N$9959,10,0)</f>
        <v>-12894.7542945</v>
      </c>
      <c r="G845" s="43"/>
      <c r="H845" s="31"/>
      <c r="I845" s="31" t="s">
        <v>463</v>
      </c>
      <c r="J845" s="129" t="s">
        <v>1312</v>
      </c>
      <c r="K845" s="117">
        <v>907.34</v>
      </c>
      <c r="L845" s="20">
        <f t="shared" si="160"/>
        <v>18.146800000000002</v>
      </c>
      <c r="M845" s="20">
        <f t="shared" si="161"/>
        <v>2.2683500000000003</v>
      </c>
      <c r="N845" s="20">
        <f t="shared" si="162"/>
        <v>4.5367000000000005E-2</v>
      </c>
      <c r="O845" s="21"/>
      <c r="P845" s="21"/>
      <c r="Q845" s="77">
        <f t="shared" si="163"/>
        <v>20.460517000000003</v>
      </c>
      <c r="R845" s="78" t="e">
        <f>+VLOOKUP(C845,'DISPONIBILIDAD DIARIA'!S$2:T$27,2,0)</f>
        <v>#N/A</v>
      </c>
      <c r="S845" s="79" t="e">
        <f t="shared" si="165"/>
        <v>#N/A</v>
      </c>
    </row>
    <row r="846" spans="1:19" ht="23.25" customHeight="1">
      <c r="A846" s="41">
        <v>844</v>
      </c>
      <c r="B846" s="41" t="str">
        <f t="shared" si="164"/>
        <v>44497EXPRESSPROVINCIAL</v>
      </c>
      <c r="C846" s="42">
        <v>44497</v>
      </c>
      <c r="D846" s="41" t="s">
        <v>31</v>
      </c>
      <c r="E846" s="41" t="s">
        <v>33</v>
      </c>
      <c r="F846" s="43">
        <f ca="1">+VLOOKUP(B846,'DISPONIBILIDAD DIARIA'!A$2:N$9959,10,0)</f>
        <v>-12894.7542945</v>
      </c>
      <c r="G846" s="43"/>
      <c r="H846" s="31"/>
      <c r="I846" s="31" t="s">
        <v>912</v>
      </c>
      <c r="J846" s="111" t="s">
        <v>897</v>
      </c>
      <c r="K846" s="117">
        <v>176.61</v>
      </c>
      <c r="L846" s="20">
        <f t="shared" si="160"/>
        <v>3.5322000000000005</v>
      </c>
      <c r="M846" s="20">
        <f t="shared" si="161"/>
        <v>0.44152500000000006</v>
      </c>
      <c r="N846" s="20">
        <f t="shared" si="162"/>
        <v>8.8305000000000015E-3</v>
      </c>
      <c r="O846" s="21"/>
      <c r="P846" s="21"/>
      <c r="Q846" s="77">
        <f t="shared" si="163"/>
        <v>3.9825555000000006</v>
      </c>
      <c r="R846" s="78" t="e">
        <f>+VLOOKUP(C846,'DISPONIBILIDAD DIARIA'!S$2:T$27,2,0)</f>
        <v>#N/A</v>
      </c>
      <c r="S846" s="79" t="e">
        <f t="shared" si="165"/>
        <v>#N/A</v>
      </c>
    </row>
    <row r="847" spans="1:19" ht="23.25" customHeight="1">
      <c r="A847" s="41">
        <v>845</v>
      </c>
      <c r="B847" s="41" t="str">
        <f t="shared" si="164"/>
        <v>44497EXPRESSPROVINCIAL</v>
      </c>
      <c r="C847" s="42">
        <v>44497</v>
      </c>
      <c r="D847" s="41" t="s">
        <v>31</v>
      </c>
      <c r="E847" s="41" t="s">
        <v>33</v>
      </c>
      <c r="F847" s="43">
        <f ca="1">+VLOOKUP(B847,'DISPONIBILIDAD DIARIA'!A$2:N$9959,10,0)</f>
        <v>-12894.7542945</v>
      </c>
      <c r="G847" s="43"/>
      <c r="H847" s="31"/>
      <c r="I847" s="31" t="s">
        <v>912</v>
      </c>
      <c r="J847" s="121" t="s">
        <v>898</v>
      </c>
      <c r="K847" s="117">
        <v>58.7</v>
      </c>
      <c r="L847" s="20">
        <f t="shared" si="160"/>
        <v>1.1740000000000002</v>
      </c>
      <c r="M847" s="20">
        <f t="shared" si="161"/>
        <v>0.14675000000000002</v>
      </c>
      <c r="N847" s="20">
        <f t="shared" si="162"/>
        <v>2.9350000000000005E-3</v>
      </c>
      <c r="O847" s="21"/>
      <c r="P847" s="21"/>
      <c r="Q847" s="77">
        <f t="shared" si="163"/>
        <v>1.323685</v>
      </c>
      <c r="R847" s="78" t="e">
        <f>+VLOOKUP(C847,'DISPONIBILIDAD DIARIA'!S$2:T$27,2,0)</f>
        <v>#N/A</v>
      </c>
      <c r="S847" s="79" t="e">
        <f t="shared" si="165"/>
        <v>#N/A</v>
      </c>
    </row>
    <row r="848" spans="1:19" ht="23.25" customHeight="1">
      <c r="A848" s="41">
        <v>846</v>
      </c>
      <c r="B848" s="41" t="str">
        <f t="shared" si="164"/>
        <v>44497EXPRESSPROVINCIAL</v>
      </c>
      <c r="C848" s="42">
        <v>44497</v>
      </c>
      <c r="D848" s="41" t="s">
        <v>31</v>
      </c>
      <c r="E848" s="41" t="s">
        <v>33</v>
      </c>
      <c r="F848" s="43">
        <f ca="1">+VLOOKUP(B848,'DISPONIBILIDAD DIARIA'!A$2:N$9959,10,0)</f>
        <v>-12894.7542945</v>
      </c>
      <c r="G848" s="43"/>
      <c r="H848" s="31"/>
      <c r="I848" s="31" t="s">
        <v>912</v>
      </c>
      <c r="J848" s="129" t="s">
        <v>1312</v>
      </c>
      <c r="K848" s="117">
        <v>1761.25</v>
      </c>
      <c r="L848" s="20">
        <f t="shared" si="160"/>
        <v>35.225000000000001</v>
      </c>
      <c r="M848" s="20">
        <f t="shared" si="161"/>
        <v>4.4031250000000002</v>
      </c>
      <c r="N848" s="20">
        <f t="shared" si="162"/>
        <v>8.8062500000000002E-2</v>
      </c>
      <c r="O848" s="21"/>
      <c r="P848" s="21"/>
      <c r="Q848" s="77">
        <f t="shared" si="163"/>
        <v>39.716187500000004</v>
      </c>
      <c r="R848" s="78" t="e">
        <f>+VLOOKUP(C848,'DISPONIBILIDAD DIARIA'!S$2:T$27,2,0)</f>
        <v>#N/A</v>
      </c>
      <c r="S848" s="79" t="e">
        <f t="shared" si="165"/>
        <v>#N/A</v>
      </c>
    </row>
    <row r="849" spans="1:19" ht="23.25" customHeight="1">
      <c r="A849" s="41">
        <v>847</v>
      </c>
      <c r="B849" s="41" t="str">
        <f t="shared" si="164"/>
        <v>44497EXPRESSPROVINCIAL</v>
      </c>
      <c r="C849" s="42">
        <v>44497</v>
      </c>
      <c r="D849" s="41" t="s">
        <v>31</v>
      </c>
      <c r="E849" s="41" t="s">
        <v>33</v>
      </c>
      <c r="F849" s="43">
        <f ca="1">+VLOOKUP(B849,'DISPONIBILIDAD DIARIA'!A$2:N$9959,10,0)</f>
        <v>-12894.7542945</v>
      </c>
      <c r="G849" s="43"/>
      <c r="H849" s="31"/>
      <c r="I849" s="31" t="s">
        <v>906</v>
      </c>
      <c r="J849" s="111" t="s">
        <v>897</v>
      </c>
      <c r="K849" s="117">
        <v>56.55</v>
      </c>
      <c r="L849" s="20">
        <f t="shared" si="160"/>
        <v>1.131</v>
      </c>
      <c r="M849" s="20">
        <f t="shared" si="161"/>
        <v>0.141375</v>
      </c>
      <c r="N849" s="20">
        <f t="shared" si="162"/>
        <v>2.8275000000000002E-3</v>
      </c>
      <c r="O849" s="21"/>
      <c r="P849" s="21"/>
      <c r="Q849" s="77">
        <f t="shared" si="163"/>
        <v>1.2752025</v>
      </c>
      <c r="R849" s="78" t="e">
        <f>+VLOOKUP(C849,'DISPONIBILIDAD DIARIA'!S$2:T$27,2,0)</f>
        <v>#N/A</v>
      </c>
      <c r="S849" s="79" t="e">
        <f t="shared" si="165"/>
        <v>#N/A</v>
      </c>
    </row>
    <row r="850" spans="1:19" ht="23.25" customHeight="1">
      <c r="A850" s="41">
        <v>848</v>
      </c>
      <c r="B850" s="41" t="str">
        <f t="shared" si="164"/>
        <v>44497EXPRESSPROVINCIAL</v>
      </c>
      <c r="C850" s="42">
        <v>44497</v>
      </c>
      <c r="D850" s="41" t="s">
        <v>31</v>
      </c>
      <c r="E850" s="41" t="s">
        <v>33</v>
      </c>
      <c r="F850" s="43">
        <f ca="1">+VLOOKUP(B850,'DISPONIBILIDAD DIARIA'!A$2:N$9959,10,0)</f>
        <v>-12894.7542945</v>
      </c>
      <c r="G850" s="43"/>
      <c r="H850" s="31"/>
      <c r="I850" s="31" t="s">
        <v>906</v>
      </c>
      <c r="J850" s="121" t="s">
        <v>898</v>
      </c>
      <c r="K850" s="117">
        <v>19.2</v>
      </c>
      <c r="L850" s="20">
        <f t="shared" si="160"/>
        <v>0.38400000000000001</v>
      </c>
      <c r="M850" s="20">
        <f t="shared" si="161"/>
        <v>4.8000000000000001E-2</v>
      </c>
      <c r="N850" s="20">
        <f t="shared" si="162"/>
        <v>9.6000000000000002E-4</v>
      </c>
      <c r="O850" s="21"/>
      <c r="P850" s="21"/>
      <c r="Q850" s="77">
        <f t="shared" si="163"/>
        <v>0.43296000000000001</v>
      </c>
      <c r="R850" s="78" t="e">
        <f>+VLOOKUP(C850,'DISPONIBILIDAD DIARIA'!S$2:T$27,2,0)</f>
        <v>#N/A</v>
      </c>
      <c r="S850" s="79" t="e">
        <f t="shared" si="165"/>
        <v>#N/A</v>
      </c>
    </row>
    <row r="851" spans="1:19" ht="23.25" customHeight="1">
      <c r="A851" s="41">
        <v>849</v>
      </c>
      <c r="B851" s="41" t="str">
        <f t="shared" si="164"/>
        <v>44497EXPRESSPROVINCIAL</v>
      </c>
      <c r="C851" s="42">
        <v>44497</v>
      </c>
      <c r="D851" s="41" t="s">
        <v>31</v>
      </c>
      <c r="E851" s="41" t="s">
        <v>33</v>
      </c>
      <c r="F851" s="43">
        <f ca="1">+VLOOKUP(B851,'DISPONIBILIDAD DIARIA'!A$2:N$9959,10,0)</f>
        <v>-12894.7542945</v>
      </c>
      <c r="G851" s="43"/>
      <c r="H851" s="31"/>
      <c r="I851" s="31" t="s">
        <v>906</v>
      </c>
      <c r="J851" s="129" t="s">
        <v>1312</v>
      </c>
      <c r="K851" s="117">
        <v>570.09</v>
      </c>
      <c r="L851" s="20">
        <f t="shared" si="160"/>
        <v>11.401800000000001</v>
      </c>
      <c r="M851" s="20">
        <f t="shared" si="161"/>
        <v>1.4252250000000002</v>
      </c>
      <c r="N851" s="20">
        <f t="shared" si="162"/>
        <v>2.8504500000000006E-2</v>
      </c>
      <c r="O851" s="21"/>
      <c r="P851" s="21"/>
      <c r="Q851" s="77">
        <f t="shared" si="163"/>
        <v>12.855529500000003</v>
      </c>
      <c r="R851" s="78" t="e">
        <f>+VLOOKUP(C851,'DISPONIBILIDAD DIARIA'!S$2:T$27,2,0)</f>
        <v>#N/A</v>
      </c>
      <c r="S851" s="79" t="e">
        <f t="shared" si="165"/>
        <v>#N/A</v>
      </c>
    </row>
    <row r="852" spans="1:19" ht="23.25" customHeight="1">
      <c r="A852" s="41">
        <v>850</v>
      </c>
      <c r="B852" s="41" t="str">
        <f t="shared" si="164"/>
        <v>44497EXPRESSPROVINCIAL</v>
      </c>
      <c r="C852" s="42">
        <v>44497</v>
      </c>
      <c r="D852" s="41" t="s">
        <v>31</v>
      </c>
      <c r="E852" s="41" t="s">
        <v>33</v>
      </c>
      <c r="F852" s="43">
        <f ca="1">+VLOOKUP(B852,'DISPONIBILIDAD DIARIA'!A$2:N$9959,10,0)</f>
        <v>-12894.7542945</v>
      </c>
      <c r="G852" s="43"/>
      <c r="H852" s="31"/>
      <c r="I852" s="31" t="s">
        <v>618</v>
      </c>
      <c r="J852" s="111" t="s">
        <v>897</v>
      </c>
      <c r="K852" s="119">
        <v>43.99</v>
      </c>
      <c r="L852" s="20">
        <f t="shared" si="160"/>
        <v>0.87980000000000003</v>
      </c>
      <c r="M852" s="20">
        <f t="shared" si="161"/>
        <v>0.109975</v>
      </c>
      <c r="N852" s="20">
        <f t="shared" si="162"/>
        <v>2.1995000000000001E-3</v>
      </c>
      <c r="O852" s="21"/>
      <c r="P852" s="21"/>
      <c r="Q852" s="77">
        <f t="shared" si="163"/>
        <v>0.99197450000000009</v>
      </c>
      <c r="R852" s="78" t="e">
        <f>+VLOOKUP(C852,'DISPONIBILIDAD DIARIA'!S$2:T$27,2,0)</f>
        <v>#N/A</v>
      </c>
      <c r="S852" s="79" t="e">
        <f t="shared" si="165"/>
        <v>#N/A</v>
      </c>
    </row>
    <row r="853" spans="1:19" ht="23.25" customHeight="1">
      <c r="A853" s="41">
        <v>851</v>
      </c>
      <c r="B853" s="41" t="str">
        <f t="shared" si="164"/>
        <v>44497EXPRESSPROVINCIAL</v>
      </c>
      <c r="C853" s="42">
        <v>44497</v>
      </c>
      <c r="D853" s="41" t="s">
        <v>31</v>
      </c>
      <c r="E853" s="41" t="s">
        <v>33</v>
      </c>
      <c r="F853" s="43">
        <f ca="1">+VLOOKUP(B853,'DISPONIBILIDAD DIARIA'!A$2:N$9959,10,0)</f>
        <v>-12894.7542945</v>
      </c>
      <c r="G853" s="43"/>
      <c r="H853" s="31"/>
      <c r="I853" s="31" t="s">
        <v>618</v>
      </c>
      <c r="J853" s="121" t="s">
        <v>898</v>
      </c>
      <c r="K853" s="117">
        <v>14.4</v>
      </c>
      <c r="L853" s="20">
        <f t="shared" si="160"/>
        <v>0.28800000000000003</v>
      </c>
      <c r="M853" s="20">
        <f t="shared" si="161"/>
        <v>3.6000000000000004E-2</v>
      </c>
      <c r="N853" s="20">
        <f t="shared" si="162"/>
        <v>7.2000000000000005E-4</v>
      </c>
      <c r="O853" s="21"/>
      <c r="P853" s="21"/>
      <c r="Q853" s="77">
        <f t="shared" ref="Q853:Q913" si="166">L853+M853+N853</f>
        <v>0.32472000000000006</v>
      </c>
      <c r="R853" s="78" t="e">
        <f>+VLOOKUP(C853,'DISPONIBILIDAD DIARIA'!S$2:T$27,2,0)</f>
        <v>#N/A</v>
      </c>
      <c r="S853" s="79" t="e">
        <f t="shared" si="165"/>
        <v>#N/A</v>
      </c>
    </row>
    <row r="854" spans="1:19" ht="23.25" customHeight="1">
      <c r="A854" s="41">
        <v>852</v>
      </c>
      <c r="B854" s="41" t="str">
        <f t="shared" si="164"/>
        <v>44497EXPRESSPROVINCIAL</v>
      </c>
      <c r="C854" s="42">
        <v>44497</v>
      </c>
      <c r="D854" s="41" t="s">
        <v>31</v>
      </c>
      <c r="E854" s="41" t="s">
        <v>33</v>
      </c>
      <c r="F854" s="43">
        <f ca="1">+VLOOKUP(B854,'DISPONIBILIDAD DIARIA'!A$2:N$9959,10,0)</f>
        <v>-12894.7542945</v>
      </c>
      <c r="G854" s="43"/>
      <c r="H854" s="31"/>
      <c r="I854" s="31" t="s">
        <v>618</v>
      </c>
      <c r="J854" s="129" t="s">
        <v>1312</v>
      </c>
      <c r="K854" s="117">
        <v>476.83</v>
      </c>
      <c r="L854" s="20">
        <f t="shared" si="160"/>
        <v>9.5366</v>
      </c>
      <c r="M854" s="20">
        <f t="shared" si="161"/>
        <v>1.192075</v>
      </c>
      <c r="N854" s="20">
        <f t="shared" si="162"/>
        <v>2.3841500000000002E-2</v>
      </c>
      <c r="O854" s="21"/>
      <c r="P854" s="21"/>
      <c r="Q854" s="77">
        <f t="shared" si="166"/>
        <v>10.752516499999999</v>
      </c>
      <c r="R854" s="78" t="e">
        <f>+VLOOKUP(C854,'DISPONIBILIDAD DIARIA'!S$2:T$27,2,0)</f>
        <v>#N/A</v>
      </c>
      <c r="S854" s="79" t="e">
        <f t="shared" si="165"/>
        <v>#N/A</v>
      </c>
    </row>
    <row r="855" spans="1:19" ht="23.25" customHeight="1">
      <c r="A855" s="41">
        <v>853</v>
      </c>
      <c r="B855" s="41" t="str">
        <f t="shared" si="164"/>
        <v>44497EXPRESSPROVINCIAL</v>
      </c>
      <c r="C855" s="42">
        <v>44497</v>
      </c>
      <c r="D855" s="41" t="s">
        <v>31</v>
      </c>
      <c r="E855" s="41" t="s">
        <v>33</v>
      </c>
      <c r="F855" s="43">
        <f ca="1">+VLOOKUP(B855,'DISPONIBILIDAD DIARIA'!A$2:N$9959,10,0)</f>
        <v>-12894.7542945</v>
      </c>
      <c r="G855" s="43"/>
      <c r="H855" s="31"/>
      <c r="I855" s="31" t="s">
        <v>31</v>
      </c>
      <c r="J855" s="111" t="s">
        <v>1315</v>
      </c>
      <c r="K855" s="117">
        <v>63.97</v>
      </c>
      <c r="L855" s="20">
        <f t="shared" ref="L855" si="167">+K855*2%</f>
        <v>1.2794000000000001</v>
      </c>
      <c r="M855" s="20">
        <f t="shared" ref="M855:M856" si="168">IF(E855="PROVINCIAL",L855*12.5%,0)</f>
        <v>0.15992500000000001</v>
      </c>
      <c r="N855" s="20">
        <f t="shared" ref="N855:N913" si="169">+M855*2%</f>
        <v>3.1985000000000004E-3</v>
      </c>
      <c r="O855" s="21"/>
      <c r="P855" s="21"/>
      <c r="Q855" s="77">
        <f t="shared" si="166"/>
        <v>1.4425235000000003</v>
      </c>
      <c r="R855" s="78" t="e">
        <f>+VLOOKUP(C855,'DISPONIBILIDAD DIARIA'!S$2:T$27,2,0)</f>
        <v>#N/A</v>
      </c>
      <c r="S855" s="79" t="e">
        <f t="shared" si="165"/>
        <v>#N/A</v>
      </c>
    </row>
    <row r="856" spans="1:19" ht="23.25" customHeight="1">
      <c r="A856" s="41">
        <v>854</v>
      </c>
      <c r="B856" s="41" t="str">
        <f t="shared" si="164"/>
        <v>44497SAN ANTONIO PROVINCIAL</v>
      </c>
      <c r="C856" s="42">
        <v>44497</v>
      </c>
      <c r="D856" s="41" t="s">
        <v>957</v>
      </c>
      <c r="E856" s="41" t="s">
        <v>33</v>
      </c>
      <c r="F856" s="43" t="e">
        <f>+VLOOKUP(B856,'DISPONIBILIDAD DIARIA'!A$2:N$9959,10,0)</f>
        <v>#N/A</v>
      </c>
      <c r="G856" s="43"/>
      <c r="H856" s="31" t="s">
        <v>1316</v>
      </c>
      <c r="I856" s="31" t="s">
        <v>42</v>
      </c>
      <c r="J856" s="111" t="s">
        <v>524</v>
      </c>
      <c r="K856" s="117">
        <v>127.68</v>
      </c>
      <c r="L856" s="20">
        <f t="shared" ref="L856:L919" si="170">+K856*2%</f>
        <v>2.5536000000000003</v>
      </c>
      <c r="M856" s="20">
        <f t="shared" si="168"/>
        <v>0.31920000000000004</v>
      </c>
      <c r="N856" s="20">
        <f t="shared" si="169"/>
        <v>6.3840000000000008E-3</v>
      </c>
      <c r="O856" s="21"/>
      <c r="P856" s="21"/>
      <c r="Q856" s="77">
        <f t="shared" si="166"/>
        <v>2.8791840000000004</v>
      </c>
      <c r="R856" s="78" t="e">
        <f>+VLOOKUP(C856,'DISPONIBILIDAD DIARIA'!S$2:T$27,2,0)</f>
        <v>#N/A</v>
      </c>
      <c r="S856" s="79" t="e">
        <f t="shared" si="165"/>
        <v>#N/A</v>
      </c>
    </row>
    <row r="857" spans="1:19" ht="23.25" customHeight="1">
      <c r="A857" s="41">
        <v>855</v>
      </c>
      <c r="B857" s="41" t="str">
        <f t="shared" si="164"/>
        <v>44497SAN ANTONIO PROVINCIAL</v>
      </c>
      <c r="C857" s="42">
        <v>44497</v>
      </c>
      <c r="D857" s="41" t="s">
        <v>957</v>
      </c>
      <c r="E857" s="41" t="s">
        <v>33</v>
      </c>
      <c r="F857" s="43" t="e">
        <f>+VLOOKUP(B857,'DISPONIBILIDAD DIARIA'!A$2:N$9959,10,0)</f>
        <v>#N/A</v>
      </c>
      <c r="G857" s="43"/>
      <c r="H857" s="31" t="s">
        <v>1317</v>
      </c>
      <c r="I857" s="31" t="s">
        <v>42</v>
      </c>
      <c r="J857" s="111" t="s">
        <v>605</v>
      </c>
      <c r="K857" s="117">
        <v>86.63</v>
      </c>
      <c r="L857" s="20">
        <f t="shared" si="170"/>
        <v>1.7325999999999999</v>
      </c>
      <c r="M857" s="20">
        <f t="shared" ref="M857:M920" si="171">IF(E857="PROVINCIAL",L857*12.5%,0)</f>
        <v>0.21657499999999999</v>
      </c>
      <c r="N857" s="20">
        <f t="shared" si="169"/>
        <v>4.3315000000000003E-3</v>
      </c>
      <c r="O857" s="21"/>
      <c r="P857" s="21"/>
      <c r="Q857" s="77">
        <f t="shared" si="166"/>
        <v>1.9535064999999998</v>
      </c>
      <c r="R857" s="78" t="e">
        <f>+VLOOKUP(C857,'DISPONIBILIDAD DIARIA'!S$2:T$27,2,0)</f>
        <v>#N/A</v>
      </c>
      <c r="S857" s="79" t="e">
        <f t="shared" si="165"/>
        <v>#N/A</v>
      </c>
    </row>
    <row r="858" spans="1:19" ht="23.25" customHeight="1">
      <c r="A858" s="41">
        <v>856</v>
      </c>
      <c r="B858" s="41" t="str">
        <f t="shared" si="164"/>
        <v>44497SAN ANTONIO PROVINCIAL</v>
      </c>
      <c r="C858" s="42">
        <v>44497</v>
      </c>
      <c r="D858" s="41" t="s">
        <v>957</v>
      </c>
      <c r="E858" s="41" t="s">
        <v>33</v>
      </c>
      <c r="F858" s="43" t="e">
        <f>+VLOOKUP(B858,'DISPONIBILIDAD DIARIA'!A$2:N$9959,10,0)</f>
        <v>#N/A</v>
      </c>
      <c r="G858" s="43"/>
      <c r="H858" s="31"/>
      <c r="I858" s="31" t="s">
        <v>42</v>
      </c>
      <c r="J858" s="111" t="s">
        <v>897</v>
      </c>
      <c r="K858" s="117">
        <v>133.97999999999999</v>
      </c>
      <c r="L858" s="20">
        <f t="shared" si="170"/>
        <v>2.6795999999999998</v>
      </c>
      <c r="M858" s="20">
        <f t="shared" si="171"/>
        <v>0.33494999999999997</v>
      </c>
      <c r="N858" s="20">
        <f t="shared" si="169"/>
        <v>6.6989999999999992E-3</v>
      </c>
      <c r="O858" s="21"/>
      <c r="P858" s="21"/>
      <c r="Q858" s="77">
        <f t="shared" si="166"/>
        <v>3.0212489999999996</v>
      </c>
      <c r="R858" s="78" t="e">
        <f>+VLOOKUP(C858,'DISPONIBILIDAD DIARIA'!S$2:T$27,2,0)</f>
        <v>#N/A</v>
      </c>
      <c r="S858" s="79" t="e">
        <f t="shared" si="165"/>
        <v>#N/A</v>
      </c>
    </row>
    <row r="859" spans="1:19" ht="23.25" customHeight="1">
      <c r="A859" s="41">
        <v>857</v>
      </c>
      <c r="B859" s="41" t="str">
        <f t="shared" si="164"/>
        <v>44497SAN ANTONIO PROVINCIAL</v>
      </c>
      <c r="C859" s="42">
        <v>44497</v>
      </c>
      <c r="D859" s="41" t="s">
        <v>957</v>
      </c>
      <c r="E859" s="41" t="s">
        <v>33</v>
      </c>
      <c r="F859" s="43" t="e">
        <f>+VLOOKUP(B859,'DISPONIBILIDAD DIARIA'!A$2:N$9959,10,0)</f>
        <v>#N/A</v>
      </c>
      <c r="G859" s="43"/>
      <c r="H859" s="31"/>
      <c r="I859" s="31" t="s">
        <v>42</v>
      </c>
      <c r="J859" s="121" t="s">
        <v>898</v>
      </c>
      <c r="K859" s="117">
        <v>48</v>
      </c>
      <c r="L859" s="20">
        <f t="shared" si="170"/>
        <v>0.96</v>
      </c>
      <c r="M859" s="20">
        <f t="shared" si="171"/>
        <v>0.12</v>
      </c>
      <c r="N859" s="20">
        <f t="shared" si="169"/>
        <v>2.3999999999999998E-3</v>
      </c>
      <c r="O859" s="21"/>
      <c r="P859" s="21"/>
      <c r="Q859" s="77">
        <f t="shared" si="166"/>
        <v>1.0824</v>
      </c>
      <c r="R859" s="78" t="e">
        <f>+VLOOKUP(C859,'DISPONIBILIDAD DIARIA'!S$2:T$27,2,0)</f>
        <v>#N/A</v>
      </c>
      <c r="S859" s="79" t="e">
        <f t="shared" si="165"/>
        <v>#N/A</v>
      </c>
    </row>
    <row r="860" spans="1:19" ht="23.25" customHeight="1">
      <c r="A860" s="41">
        <v>858</v>
      </c>
      <c r="B860" s="41" t="str">
        <f t="shared" si="164"/>
        <v>44497SAN ANTONIO PROVINCIAL</v>
      </c>
      <c r="C860" s="42">
        <v>44497</v>
      </c>
      <c r="D860" s="41" t="s">
        <v>957</v>
      </c>
      <c r="E860" s="41" t="s">
        <v>33</v>
      </c>
      <c r="F860" s="43" t="e">
        <f>+VLOOKUP(B860,'DISPONIBILIDAD DIARIA'!A$2:N$9959,10,0)</f>
        <v>#N/A</v>
      </c>
      <c r="G860" s="43"/>
      <c r="H860" s="31"/>
      <c r="I860" s="31" t="s">
        <v>42</v>
      </c>
      <c r="J860" s="129" t="s">
        <v>1312</v>
      </c>
      <c r="K860" s="117">
        <v>1803.9</v>
      </c>
      <c r="L860" s="20">
        <f t="shared" si="170"/>
        <v>36.078000000000003</v>
      </c>
      <c r="M860" s="20">
        <f t="shared" si="171"/>
        <v>4.5097500000000004</v>
      </c>
      <c r="N860" s="20">
        <f t="shared" si="169"/>
        <v>9.0195000000000011E-2</v>
      </c>
      <c r="O860" s="21"/>
      <c r="P860" s="21"/>
      <c r="Q860" s="77">
        <f t="shared" si="166"/>
        <v>40.677945000000001</v>
      </c>
      <c r="R860" s="78" t="e">
        <f>+VLOOKUP(#REF!,'DISPONIBILIDAD DIARIA'!S$2:T$27,2,0)</f>
        <v>#REF!</v>
      </c>
      <c r="S860" s="79" t="e">
        <f t="shared" si="165"/>
        <v>#REF!</v>
      </c>
    </row>
    <row r="861" spans="1:19" ht="23.25" customHeight="1">
      <c r="A861" s="41">
        <v>859</v>
      </c>
      <c r="B861" s="41" t="str">
        <f t="shared" si="164"/>
        <v>44497SAN ANTONIO PROVINCIAL</v>
      </c>
      <c r="C861" s="42">
        <v>44497</v>
      </c>
      <c r="D861" s="41" t="s">
        <v>957</v>
      </c>
      <c r="E861" s="41" t="s">
        <v>33</v>
      </c>
      <c r="F861" s="43" t="e">
        <f>+VLOOKUP(B861,'DISPONIBILIDAD DIARIA'!A$2:N$9959,10,0)</f>
        <v>#N/A</v>
      </c>
      <c r="G861" s="43"/>
      <c r="H861" s="31" t="s">
        <v>1318</v>
      </c>
      <c r="I861" s="31" t="s">
        <v>42</v>
      </c>
      <c r="J861" s="111" t="s">
        <v>605</v>
      </c>
      <c r="K861" s="117">
        <v>1592.38</v>
      </c>
      <c r="L861" s="20">
        <f t="shared" si="170"/>
        <v>31.847600000000003</v>
      </c>
      <c r="M861" s="20">
        <f t="shared" si="171"/>
        <v>3.9809500000000004</v>
      </c>
      <c r="N861" s="20">
        <f t="shared" si="169"/>
        <v>7.9619000000000009E-2</v>
      </c>
      <c r="O861" s="21"/>
      <c r="P861" s="21"/>
      <c r="Q861" s="77">
        <f t="shared" si="166"/>
        <v>35.908169000000008</v>
      </c>
      <c r="R861" s="78" t="e">
        <f>+VLOOKUP(C861,'DISPONIBILIDAD DIARIA'!S$2:T$27,2,0)</f>
        <v>#N/A</v>
      </c>
      <c r="S861" s="79" t="e">
        <f t="shared" si="165"/>
        <v>#N/A</v>
      </c>
    </row>
    <row r="862" spans="1:19" ht="23.25" customHeight="1">
      <c r="A862" s="41">
        <v>860</v>
      </c>
      <c r="B862" s="41" t="str">
        <f t="shared" ref="B862:B881" si="172">CONCATENATE(C862,D862,E862)</f>
        <v>44497ROMAPROVINCIAL</v>
      </c>
      <c r="C862" s="42">
        <v>44497</v>
      </c>
      <c r="D862" s="41" t="s">
        <v>32</v>
      </c>
      <c r="E862" s="41" t="s">
        <v>33</v>
      </c>
      <c r="F862" s="43">
        <f ca="1">+VLOOKUP(B862,'DISPONIBILIDAD DIARIA'!A$2:N$9959,10,0)</f>
        <v>-2699.0626495500005</v>
      </c>
      <c r="G862" s="43"/>
      <c r="H862" s="31"/>
      <c r="I862" s="31" t="s">
        <v>32</v>
      </c>
      <c r="J862" s="111" t="s">
        <v>897</v>
      </c>
      <c r="K862" s="117">
        <v>144.36000000000001</v>
      </c>
      <c r="L862" s="20">
        <f t="shared" si="170"/>
        <v>2.8872000000000004</v>
      </c>
      <c r="M862" s="20">
        <f t="shared" si="171"/>
        <v>0.36090000000000005</v>
      </c>
      <c r="N862" s="20">
        <f t="shared" si="169"/>
        <v>7.2180000000000013E-3</v>
      </c>
      <c r="O862" s="21"/>
      <c r="P862" s="21"/>
      <c r="Q862" s="77">
        <f t="shared" si="166"/>
        <v>3.2553180000000004</v>
      </c>
      <c r="R862" s="78" t="e">
        <f>+VLOOKUP(C862,'DISPONIBILIDAD DIARIA'!S$2:T$27,2,0)</f>
        <v>#N/A</v>
      </c>
      <c r="S862" s="79" t="e">
        <f t="shared" si="165"/>
        <v>#N/A</v>
      </c>
    </row>
    <row r="863" spans="1:19" ht="23.25" customHeight="1">
      <c r="A863" s="41">
        <v>861</v>
      </c>
      <c r="B863" s="41" t="str">
        <f t="shared" si="172"/>
        <v>44497ROMAPROVINCIAL</v>
      </c>
      <c r="C863" s="42">
        <v>44497</v>
      </c>
      <c r="D863" s="41" t="s">
        <v>32</v>
      </c>
      <c r="E863" s="41" t="s">
        <v>33</v>
      </c>
      <c r="F863" s="43">
        <f ca="1">+VLOOKUP(B863,'DISPONIBILIDAD DIARIA'!A$2:N$9959,10,0)</f>
        <v>-2699.0626495500005</v>
      </c>
      <c r="G863" s="43"/>
      <c r="H863" s="31"/>
      <c r="I863" s="31" t="s">
        <v>32</v>
      </c>
      <c r="J863" s="121" t="s">
        <v>898</v>
      </c>
      <c r="K863" s="117">
        <v>46.3</v>
      </c>
      <c r="L863" s="20">
        <f t="shared" si="170"/>
        <v>0.92599999999999993</v>
      </c>
      <c r="M863" s="20">
        <f t="shared" si="171"/>
        <v>0.11574999999999999</v>
      </c>
      <c r="N863" s="20">
        <f t="shared" si="169"/>
        <v>2.3149999999999998E-3</v>
      </c>
      <c r="O863" s="21"/>
      <c r="P863" s="21"/>
      <c r="Q863" s="77">
        <f t="shared" si="166"/>
        <v>1.044065</v>
      </c>
      <c r="R863" s="78" t="e">
        <f>+VLOOKUP(C863,'DISPONIBILIDAD DIARIA'!S$2:T$27,2,0)</f>
        <v>#N/A</v>
      </c>
      <c r="S863" s="79" t="e">
        <f t="shared" si="165"/>
        <v>#N/A</v>
      </c>
    </row>
    <row r="864" spans="1:19" ht="23.25" customHeight="1">
      <c r="A864" s="41">
        <v>862</v>
      </c>
      <c r="B864" s="41" t="str">
        <f t="shared" si="172"/>
        <v>44497ROMAPROVINCIAL</v>
      </c>
      <c r="C864" s="42">
        <v>44497</v>
      </c>
      <c r="D864" s="41" t="s">
        <v>32</v>
      </c>
      <c r="E864" s="41" t="s">
        <v>33</v>
      </c>
      <c r="F864" s="43">
        <f ca="1">+VLOOKUP(B864,'DISPONIBILIDAD DIARIA'!A$2:N$9959,10,0)</f>
        <v>-2699.0626495500005</v>
      </c>
      <c r="G864" s="43"/>
      <c r="H864" s="31"/>
      <c r="I864" s="31" t="s">
        <v>32</v>
      </c>
      <c r="J864" s="129" t="s">
        <v>1312</v>
      </c>
      <c r="K864" s="117">
        <v>1168.33</v>
      </c>
      <c r="L864" s="20">
        <f t="shared" si="170"/>
        <v>23.366599999999998</v>
      </c>
      <c r="M864" s="20">
        <f t="shared" si="171"/>
        <v>2.9208249999999998</v>
      </c>
      <c r="N864" s="20">
        <f t="shared" si="169"/>
        <v>5.8416499999999996E-2</v>
      </c>
      <c r="O864" s="21"/>
      <c r="P864" s="21"/>
      <c r="Q864" s="77">
        <f t="shared" si="166"/>
        <v>26.345841499999999</v>
      </c>
      <c r="R864" s="78" t="e">
        <f>+VLOOKUP(C864,'DISPONIBILIDAD DIARIA'!S$2:T$27,2,0)</f>
        <v>#N/A</v>
      </c>
      <c r="S864" s="79" t="e">
        <f t="shared" si="165"/>
        <v>#N/A</v>
      </c>
    </row>
    <row r="865" spans="1:19" ht="23.25" customHeight="1">
      <c r="A865" s="41">
        <v>863</v>
      </c>
      <c r="B865" s="41" t="str">
        <f t="shared" si="172"/>
        <v>44497ROMAPROVINCIAL</v>
      </c>
      <c r="C865" s="42">
        <v>44497</v>
      </c>
      <c r="D865" s="41" t="s">
        <v>32</v>
      </c>
      <c r="E865" s="41" t="s">
        <v>33</v>
      </c>
      <c r="F865" s="43">
        <f ca="1">+VLOOKUP(B865,'DISPONIBILIDAD DIARIA'!A$2:N$9959,10,0)</f>
        <v>-2699.0626495500005</v>
      </c>
      <c r="G865" s="43"/>
      <c r="H865" s="31"/>
      <c r="I865" s="31" t="s">
        <v>32</v>
      </c>
      <c r="J865" s="111" t="s">
        <v>1033</v>
      </c>
      <c r="K865" s="117">
        <v>49.349999999999994</v>
      </c>
      <c r="L865" s="20">
        <f t="shared" si="170"/>
        <v>0.98699999999999988</v>
      </c>
      <c r="M865" s="20">
        <f t="shared" si="171"/>
        <v>0.12337499999999998</v>
      </c>
      <c r="N865" s="20">
        <f t="shared" si="169"/>
        <v>2.4674999999999996E-3</v>
      </c>
      <c r="O865" s="21"/>
      <c r="P865" s="21"/>
      <c r="Q865" s="77">
        <f t="shared" si="166"/>
        <v>1.1128425</v>
      </c>
      <c r="R865" s="78" t="e">
        <f>+VLOOKUP(C865,'DISPONIBILIDAD DIARIA'!S$2:T$27,2,0)</f>
        <v>#N/A</v>
      </c>
      <c r="S865" s="79" t="e">
        <f t="shared" ref="S865:S925" si="173">+Q865/R865</f>
        <v>#N/A</v>
      </c>
    </row>
    <row r="866" spans="1:19" ht="23.25" customHeight="1">
      <c r="A866" s="41">
        <v>864</v>
      </c>
      <c r="B866" s="41" t="str">
        <f t="shared" si="172"/>
        <v>44497ROMAPROVINCIAL</v>
      </c>
      <c r="C866" s="42">
        <v>44497</v>
      </c>
      <c r="D866" s="41" t="s">
        <v>32</v>
      </c>
      <c r="E866" s="41" t="s">
        <v>33</v>
      </c>
      <c r="F866" s="43">
        <f ca="1">+VLOOKUP(B866,'DISPONIBILIDAD DIARIA'!A$2:N$9959,10,0)</f>
        <v>-2699.0626495500005</v>
      </c>
      <c r="G866" s="43"/>
      <c r="H866" s="31" t="s">
        <v>1320</v>
      </c>
      <c r="I866" s="31" t="s">
        <v>32</v>
      </c>
      <c r="J866" s="111" t="s">
        <v>554</v>
      </c>
      <c r="K866" s="117">
        <v>152.1</v>
      </c>
      <c r="L866" s="20">
        <f t="shared" si="170"/>
        <v>3.0419999999999998</v>
      </c>
      <c r="M866" s="20">
        <f t="shared" si="171"/>
        <v>0.38024999999999998</v>
      </c>
      <c r="N866" s="20">
        <f t="shared" si="169"/>
        <v>7.6049999999999998E-3</v>
      </c>
      <c r="O866" s="21"/>
      <c r="P866" s="21"/>
      <c r="Q866" s="77">
        <f t="shared" si="166"/>
        <v>3.4298549999999999</v>
      </c>
      <c r="R866" s="78" t="e">
        <f>+VLOOKUP(C866,'DISPONIBILIDAD DIARIA'!S$2:T$27,2,0)</f>
        <v>#N/A</v>
      </c>
      <c r="S866" s="79" t="e">
        <f t="shared" si="173"/>
        <v>#N/A</v>
      </c>
    </row>
    <row r="867" spans="1:19" ht="23.25" customHeight="1">
      <c r="A867" s="41">
        <v>865</v>
      </c>
      <c r="B867" s="41" t="str">
        <f t="shared" si="172"/>
        <v>44497ROMAPROVINCIAL</v>
      </c>
      <c r="C867" s="42">
        <v>44497</v>
      </c>
      <c r="D867" s="41" t="s">
        <v>32</v>
      </c>
      <c r="E867" s="41" t="s">
        <v>33</v>
      </c>
      <c r="F867" s="43">
        <f ca="1">+VLOOKUP(B867,'DISPONIBILIDAD DIARIA'!A$2:N$9959,10,0)</f>
        <v>-2699.0626495500005</v>
      </c>
      <c r="G867" s="43"/>
      <c r="H867" s="31" t="s">
        <v>1319</v>
      </c>
      <c r="I867" s="31" t="s">
        <v>32</v>
      </c>
      <c r="J867" s="111" t="s">
        <v>641</v>
      </c>
      <c r="K867" s="117">
        <v>1079.1010000000001</v>
      </c>
      <c r="L867" s="20">
        <f t="shared" si="170"/>
        <v>21.582020000000004</v>
      </c>
      <c r="M867" s="20">
        <f t="shared" si="171"/>
        <v>2.6977525000000004</v>
      </c>
      <c r="N867" s="20">
        <f t="shared" si="169"/>
        <v>5.3955050000000011E-2</v>
      </c>
      <c r="O867" s="21"/>
      <c r="P867" s="21"/>
      <c r="Q867" s="77">
        <f t="shared" si="166"/>
        <v>24.333727550000003</v>
      </c>
      <c r="R867" s="78" t="e">
        <f>+VLOOKUP(C867,'DISPONIBILIDAD DIARIA'!S$2:T$27,2,0)</f>
        <v>#N/A</v>
      </c>
      <c r="S867" s="79" t="e">
        <f t="shared" si="173"/>
        <v>#N/A</v>
      </c>
    </row>
    <row r="868" spans="1:19" ht="23.25" customHeight="1">
      <c r="A868" s="41">
        <v>866</v>
      </c>
      <c r="B868" s="41" t="str">
        <f t="shared" si="172"/>
        <v>44497EXQUISITECESVENEZUELA</v>
      </c>
      <c r="C868" s="42">
        <v>44497</v>
      </c>
      <c r="D868" s="41" t="s">
        <v>30</v>
      </c>
      <c r="E868" s="41" t="s">
        <v>34</v>
      </c>
      <c r="F868" s="43">
        <f ca="1">+VLOOKUP(B868,'DISPONIBILIDAD DIARIA'!A$2:N$9959,10,0)</f>
        <v>-1326</v>
      </c>
      <c r="G868" s="43"/>
      <c r="H868" s="31"/>
      <c r="I868" s="31" t="s">
        <v>30</v>
      </c>
      <c r="J868" s="111" t="s">
        <v>1321</v>
      </c>
      <c r="K868" s="117">
        <v>1300</v>
      </c>
      <c r="L868" s="20">
        <f t="shared" si="170"/>
        <v>26</v>
      </c>
      <c r="M868" s="20">
        <f t="shared" si="171"/>
        <v>0</v>
      </c>
      <c r="N868" s="20">
        <f t="shared" si="169"/>
        <v>0</v>
      </c>
      <c r="O868" s="21"/>
      <c r="P868" s="21"/>
      <c r="Q868" s="77">
        <f t="shared" si="166"/>
        <v>26</v>
      </c>
      <c r="R868" s="78" t="e">
        <f>+VLOOKUP(C868,'DISPONIBILIDAD DIARIA'!S$2:T$27,2,0)</f>
        <v>#N/A</v>
      </c>
      <c r="S868" s="79" t="e">
        <f t="shared" si="173"/>
        <v>#N/A</v>
      </c>
    </row>
    <row r="869" spans="1:19" ht="23.25" customHeight="1">
      <c r="A869" s="41">
        <v>867</v>
      </c>
      <c r="B869" s="41" t="str">
        <f t="shared" si="172"/>
        <v>44497EXPRESSVENEZUELA</v>
      </c>
      <c r="C869" s="42">
        <v>44497</v>
      </c>
      <c r="D869" s="41" t="s">
        <v>31</v>
      </c>
      <c r="E869" s="41" t="s">
        <v>34</v>
      </c>
      <c r="F869" s="43">
        <f ca="1">+VLOOKUP(B869,'DISPONIBILIDAD DIARIA'!A$2:N$9959,10,0)</f>
        <v>-7650</v>
      </c>
      <c r="G869" s="43"/>
      <c r="H869" s="31"/>
      <c r="I869" s="31" t="s">
        <v>31</v>
      </c>
      <c r="J869" s="111" t="s">
        <v>1321</v>
      </c>
      <c r="K869" s="117">
        <v>7500</v>
      </c>
      <c r="L869" s="20">
        <f t="shared" si="170"/>
        <v>150</v>
      </c>
      <c r="M869" s="20">
        <f t="shared" si="171"/>
        <v>0</v>
      </c>
      <c r="N869" s="20">
        <f t="shared" si="169"/>
        <v>0</v>
      </c>
      <c r="O869" s="21"/>
      <c r="P869" s="21"/>
      <c r="Q869" s="77">
        <f t="shared" si="166"/>
        <v>150</v>
      </c>
      <c r="R869" s="78" t="e">
        <f>+VLOOKUP(C869,'DISPONIBILIDAD DIARIA'!S$2:T$27,2,0)</f>
        <v>#N/A</v>
      </c>
      <c r="S869" s="79" t="e">
        <f t="shared" si="173"/>
        <v>#N/A</v>
      </c>
    </row>
    <row r="870" spans="1:19" ht="23.25" customHeight="1">
      <c r="A870" s="41">
        <v>868</v>
      </c>
      <c r="B870" s="41" t="str">
        <f t="shared" si="172"/>
        <v>44497MODELOVENEZUELA</v>
      </c>
      <c r="C870" s="42">
        <v>44497</v>
      </c>
      <c r="D870" s="41" t="s">
        <v>151</v>
      </c>
      <c r="E870" s="41" t="s">
        <v>34</v>
      </c>
      <c r="F870" s="43">
        <f ca="1">+VLOOKUP(B870,'DISPONIBILIDAD DIARIA'!A$2:N$9959,10,0)</f>
        <v>-8568</v>
      </c>
      <c r="G870" s="43"/>
      <c r="H870" s="31"/>
      <c r="I870" s="31" t="s">
        <v>151</v>
      </c>
      <c r="J870" s="111" t="s">
        <v>1321</v>
      </c>
      <c r="K870" s="117">
        <v>8400</v>
      </c>
      <c r="L870" s="20">
        <f t="shared" si="170"/>
        <v>168</v>
      </c>
      <c r="M870" s="20">
        <f t="shared" si="171"/>
        <v>0</v>
      </c>
      <c r="N870" s="20">
        <f t="shared" si="169"/>
        <v>0</v>
      </c>
      <c r="O870" s="21"/>
      <c r="P870" s="21"/>
      <c r="Q870" s="77">
        <f t="shared" si="166"/>
        <v>168</v>
      </c>
      <c r="R870" s="78" t="e">
        <f>+VLOOKUP(C870,'DISPONIBILIDAD DIARIA'!S$2:T$27,2,0)</f>
        <v>#N/A</v>
      </c>
      <c r="S870" s="79" t="e">
        <f t="shared" si="173"/>
        <v>#N/A</v>
      </c>
    </row>
    <row r="871" spans="1:19" ht="23.25" customHeight="1">
      <c r="A871" s="41">
        <v>869</v>
      </c>
      <c r="B871" s="41" t="str">
        <f t="shared" si="172"/>
        <v>44498EXQUISITECESPROVINCIAL</v>
      </c>
      <c r="C871" s="42">
        <v>44498</v>
      </c>
      <c r="D871" s="41" t="s">
        <v>30</v>
      </c>
      <c r="E871" s="41" t="s">
        <v>33</v>
      </c>
      <c r="F871" s="43">
        <f ca="1">+VLOOKUP(B871,'DISPONIBILIDAD DIARIA'!A$2:N$9959,10,0)</f>
        <v>579.07754349999959</v>
      </c>
      <c r="G871" s="43"/>
      <c r="H871" s="31"/>
      <c r="I871" s="31" t="s">
        <v>30</v>
      </c>
      <c r="J871" s="129" t="s">
        <v>1322</v>
      </c>
      <c r="K871" s="117">
        <v>67.5</v>
      </c>
      <c r="L871" s="20">
        <f t="shared" si="170"/>
        <v>1.35</v>
      </c>
      <c r="M871" s="20">
        <f t="shared" si="171"/>
        <v>0.16875000000000001</v>
      </c>
      <c r="N871" s="20">
        <f t="shared" si="169"/>
        <v>3.3750000000000004E-3</v>
      </c>
      <c r="O871" s="21"/>
      <c r="P871" s="21"/>
      <c r="Q871" s="77">
        <f t="shared" si="166"/>
        <v>1.522125</v>
      </c>
      <c r="R871" s="78" t="e">
        <f>+VLOOKUP(C871,'DISPONIBILIDAD DIARIA'!S$2:T$27,2,0)</f>
        <v>#N/A</v>
      </c>
      <c r="S871" s="79" t="e">
        <f t="shared" si="173"/>
        <v>#N/A</v>
      </c>
    </row>
    <row r="872" spans="1:19" ht="23.25" customHeight="1">
      <c r="A872" s="41">
        <v>870</v>
      </c>
      <c r="B872" s="41" t="str">
        <f t="shared" si="172"/>
        <v>44498EXQUISITECESPROVINCIAL</v>
      </c>
      <c r="C872" s="42">
        <v>44498</v>
      </c>
      <c r="D872" s="41" t="s">
        <v>30</v>
      </c>
      <c r="E872" s="41" t="s">
        <v>33</v>
      </c>
      <c r="F872" s="43">
        <f ca="1">+VLOOKUP(B872,'DISPONIBILIDAD DIARIA'!A$2:N$9959,10,0)</f>
        <v>579.07754349999959</v>
      </c>
      <c r="G872" s="43"/>
      <c r="H872" s="31"/>
      <c r="I872" s="31" t="s">
        <v>30</v>
      </c>
      <c r="J872" s="111" t="s">
        <v>903</v>
      </c>
      <c r="K872" s="117">
        <v>22.4</v>
      </c>
      <c r="L872" s="20">
        <f t="shared" si="170"/>
        <v>0.44799999999999995</v>
      </c>
      <c r="M872" s="20">
        <f t="shared" si="171"/>
        <v>5.5999999999999994E-2</v>
      </c>
      <c r="N872" s="20">
        <f t="shared" si="169"/>
        <v>1.1199999999999999E-3</v>
      </c>
      <c r="O872" s="21"/>
      <c r="P872" s="21"/>
      <c r="Q872" s="77">
        <f t="shared" si="166"/>
        <v>0.50512000000000001</v>
      </c>
      <c r="R872" s="78" t="e">
        <f>+VLOOKUP(C872,'DISPONIBILIDAD DIARIA'!S$2:T$27,2,0)</f>
        <v>#N/A</v>
      </c>
      <c r="S872" s="79" t="e">
        <f t="shared" si="173"/>
        <v>#N/A</v>
      </c>
    </row>
    <row r="873" spans="1:19" ht="23.25" customHeight="1">
      <c r="A873" s="41">
        <v>871</v>
      </c>
      <c r="B873" s="41" t="str">
        <f t="shared" si="172"/>
        <v>44498EXQUISITECESPROVINCIAL</v>
      </c>
      <c r="C873" s="42">
        <v>44498</v>
      </c>
      <c r="D873" s="41" t="s">
        <v>30</v>
      </c>
      <c r="E873" s="41" t="s">
        <v>33</v>
      </c>
      <c r="F873" s="43">
        <f ca="1">+VLOOKUP(B873,'DISPONIBILIDAD DIARIA'!A$2:N$9959,10,0)</f>
        <v>579.07754349999959</v>
      </c>
      <c r="G873" s="43"/>
      <c r="H873" s="31"/>
      <c r="I873" s="31" t="s">
        <v>30</v>
      </c>
      <c r="J873" s="111" t="s">
        <v>1311</v>
      </c>
      <c r="K873" s="117">
        <v>687.4</v>
      </c>
      <c r="L873" s="20">
        <f t="shared" si="170"/>
        <v>13.747999999999999</v>
      </c>
      <c r="M873" s="20">
        <f t="shared" si="171"/>
        <v>1.7184999999999999</v>
      </c>
      <c r="N873" s="20">
        <f t="shared" si="169"/>
        <v>3.4369999999999998E-2</v>
      </c>
      <c r="O873" s="21"/>
      <c r="P873" s="21"/>
      <c r="Q873" s="77">
        <f t="shared" si="166"/>
        <v>15.500869999999999</v>
      </c>
      <c r="R873" s="78" t="e">
        <f>+VLOOKUP(C873,'DISPONIBILIDAD DIARIA'!S$2:T$27,2,0)</f>
        <v>#N/A</v>
      </c>
      <c r="S873" s="79" t="e">
        <f t="shared" si="173"/>
        <v>#N/A</v>
      </c>
    </row>
    <row r="874" spans="1:19" ht="23.25" customHeight="1">
      <c r="A874" s="41">
        <v>872</v>
      </c>
      <c r="B874" s="41" t="str">
        <f t="shared" si="172"/>
        <v>44498EXQUISITECESPROVINCIAL</v>
      </c>
      <c r="C874" s="42">
        <v>44498</v>
      </c>
      <c r="D874" s="41" t="s">
        <v>30</v>
      </c>
      <c r="E874" s="41" t="s">
        <v>33</v>
      </c>
      <c r="F874" s="43">
        <f ca="1">+VLOOKUP(B874,'DISPONIBILIDAD DIARIA'!A$2:N$9959,10,0)</f>
        <v>579.07754349999959</v>
      </c>
      <c r="G874" s="43"/>
      <c r="H874" s="31" t="s">
        <v>1310</v>
      </c>
      <c r="I874" s="31" t="s">
        <v>30</v>
      </c>
      <c r="J874" s="110" t="s">
        <v>517</v>
      </c>
      <c r="K874" s="117">
        <v>1442.75</v>
      </c>
      <c r="L874" s="20">
        <f t="shared" si="170"/>
        <v>28.855</v>
      </c>
      <c r="M874" s="20">
        <f t="shared" si="171"/>
        <v>3.6068750000000001</v>
      </c>
      <c r="N874" s="20">
        <f t="shared" si="169"/>
        <v>7.2137500000000007E-2</v>
      </c>
      <c r="O874" s="21"/>
      <c r="P874" s="21"/>
      <c r="Q874" s="77">
        <f t="shared" si="166"/>
        <v>32.534012499999996</v>
      </c>
      <c r="R874" s="78" t="e">
        <f>+VLOOKUP(C874,'DISPONIBILIDAD DIARIA'!S$2:T$27,2,0)</f>
        <v>#N/A</v>
      </c>
      <c r="S874" s="79" t="e">
        <f t="shared" si="173"/>
        <v>#N/A</v>
      </c>
    </row>
    <row r="875" spans="1:19" ht="23.25" customHeight="1">
      <c r="A875" s="41">
        <v>873</v>
      </c>
      <c r="B875" s="41" t="str">
        <f t="shared" si="172"/>
        <v>44498EXQUISITECESPROVINCIAL</v>
      </c>
      <c r="C875" s="42">
        <v>44498</v>
      </c>
      <c r="D875" s="41" t="s">
        <v>30</v>
      </c>
      <c r="E875" s="41" t="s">
        <v>33</v>
      </c>
      <c r="F875" s="43">
        <f ca="1">+VLOOKUP(B875,'DISPONIBILIDAD DIARIA'!A$2:N$9959,10,0)</f>
        <v>579.07754349999959</v>
      </c>
      <c r="G875" s="43"/>
      <c r="H875" s="31" t="s">
        <v>1323</v>
      </c>
      <c r="I875" s="31" t="s">
        <v>30</v>
      </c>
      <c r="J875" s="111" t="s">
        <v>524</v>
      </c>
      <c r="K875" s="117">
        <v>38.950000000000003</v>
      </c>
      <c r="L875" s="20">
        <f t="shared" si="170"/>
        <v>0.77900000000000003</v>
      </c>
      <c r="M875" s="20">
        <f t="shared" si="171"/>
        <v>9.7375000000000003E-2</v>
      </c>
      <c r="N875" s="20">
        <f t="shared" si="169"/>
        <v>1.9475E-3</v>
      </c>
      <c r="O875" s="21"/>
      <c r="P875" s="21"/>
      <c r="Q875" s="77">
        <f t="shared" si="166"/>
        <v>0.87832250000000001</v>
      </c>
      <c r="R875" s="78" t="e">
        <f>+VLOOKUP(C875,'DISPONIBILIDAD DIARIA'!S$2:T$27,2,0)</f>
        <v>#N/A</v>
      </c>
      <c r="S875" s="79" t="e">
        <f t="shared" si="173"/>
        <v>#N/A</v>
      </c>
    </row>
    <row r="876" spans="1:19" ht="23.25" customHeight="1">
      <c r="A876" s="41">
        <v>874</v>
      </c>
      <c r="B876" s="41" t="str">
        <f t="shared" si="172"/>
        <v>44498EXQUISITECESPROVINCIAL</v>
      </c>
      <c r="C876" s="42">
        <v>44498</v>
      </c>
      <c r="D876" s="41" t="s">
        <v>30</v>
      </c>
      <c r="E876" s="41" t="s">
        <v>33</v>
      </c>
      <c r="F876" s="43">
        <f ca="1">+VLOOKUP(B876,'DISPONIBILIDAD DIARIA'!A$2:N$9959,10,0)</f>
        <v>579.07754349999959</v>
      </c>
      <c r="G876" s="43"/>
      <c r="H876" s="31" t="s">
        <v>1324</v>
      </c>
      <c r="I876" s="31" t="s">
        <v>30</v>
      </c>
      <c r="J876" s="111" t="s">
        <v>535</v>
      </c>
      <c r="K876" s="117">
        <v>60.87</v>
      </c>
      <c r="L876" s="20">
        <f t="shared" si="170"/>
        <v>1.2174</v>
      </c>
      <c r="M876" s="20">
        <f t="shared" si="171"/>
        <v>0.152175</v>
      </c>
      <c r="N876" s="20">
        <f t="shared" si="169"/>
        <v>3.0435000000000002E-3</v>
      </c>
      <c r="O876" s="21"/>
      <c r="P876" s="21"/>
      <c r="Q876" s="77">
        <f t="shared" si="166"/>
        <v>1.3726185</v>
      </c>
      <c r="R876" s="78" t="e">
        <f>+VLOOKUP(C876,'DISPONIBILIDAD DIARIA'!S$2:T$27,2,0)</f>
        <v>#N/A</v>
      </c>
      <c r="S876" s="79" t="e">
        <f t="shared" si="173"/>
        <v>#N/A</v>
      </c>
    </row>
    <row r="877" spans="1:19" ht="23.25" customHeight="1">
      <c r="A877" s="41">
        <v>875</v>
      </c>
      <c r="B877" s="41" t="str">
        <f t="shared" si="172"/>
        <v>44498EXQUISITECESPROVINCIAL</v>
      </c>
      <c r="C877" s="42">
        <v>44498</v>
      </c>
      <c r="D877" s="41" t="s">
        <v>30</v>
      </c>
      <c r="E877" s="41" t="s">
        <v>33</v>
      </c>
      <c r="F877" s="43">
        <f ca="1">+VLOOKUP(B877,'DISPONIBILIDAD DIARIA'!A$2:N$9959,10,0)</f>
        <v>579.07754349999959</v>
      </c>
      <c r="G877" s="43"/>
      <c r="H877" s="31" t="s">
        <v>1325</v>
      </c>
      <c r="I877" s="31" t="s">
        <v>30</v>
      </c>
      <c r="J877" s="111" t="s">
        <v>554</v>
      </c>
      <c r="K877" s="117">
        <v>95.76</v>
      </c>
      <c r="L877" s="20">
        <f t="shared" si="170"/>
        <v>1.9152000000000002</v>
      </c>
      <c r="M877" s="20">
        <f t="shared" si="171"/>
        <v>0.23940000000000003</v>
      </c>
      <c r="N877" s="20">
        <f t="shared" si="169"/>
        <v>4.7880000000000006E-3</v>
      </c>
      <c r="O877" s="21"/>
      <c r="P877" s="21"/>
      <c r="Q877" s="77">
        <f t="shared" si="166"/>
        <v>2.1593880000000003</v>
      </c>
      <c r="R877" s="78" t="e">
        <f>+VLOOKUP(C877,'DISPONIBILIDAD DIARIA'!S$2:T$27,2,0)</f>
        <v>#N/A</v>
      </c>
      <c r="S877" s="79" t="e">
        <f t="shared" si="173"/>
        <v>#N/A</v>
      </c>
    </row>
    <row r="878" spans="1:19" ht="23.25" customHeight="1">
      <c r="A878" s="41">
        <v>876</v>
      </c>
      <c r="B878" s="41" t="str">
        <f t="shared" si="172"/>
        <v>44498MODELOPROVINCIAL</v>
      </c>
      <c r="C878" s="42">
        <v>44498</v>
      </c>
      <c r="D878" s="41" t="s">
        <v>151</v>
      </c>
      <c r="E878" s="41" t="s">
        <v>33</v>
      </c>
      <c r="F878" s="43">
        <f ca="1">+VLOOKUP(B878,'DISPONIBILIDAD DIARIA'!A$2:N$9959,10,0)</f>
        <v>1892.4317494999996</v>
      </c>
      <c r="G878" s="43"/>
      <c r="H878" s="31"/>
      <c r="I878" s="31" t="s">
        <v>151</v>
      </c>
      <c r="J878" s="110" t="s">
        <v>1326</v>
      </c>
      <c r="K878" s="117">
        <v>41.2</v>
      </c>
      <c r="L878" s="20">
        <f t="shared" si="170"/>
        <v>0.82400000000000007</v>
      </c>
      <c r="M878" s="20">
        <f t="shared" si="171"/>
        <v>0.10300000000000001</v>
      </c>
      <c r="N878" s="20">
        <f t="shared" si="169"/>
        <v>2.0600000000000002E-3</v>
      </c>
      <c r="O878" s="21"/>
      <c r="P878" s="21"/>
      <c r="Q878" s="77">
        <f t="shared" si="166"/>
        <v>0.92906</v>
      </c>
      <c r="R878" s="78" t="e">
        <f>+VLOOKUP(C878,'DISPONIBILIDAD DIARIA'!S$2:T$27,2,0)</f>
        <v>#N/A</v>
      </c>
      <c r="S878" s="79" t="e">
        <f t="shared" si="173"/>
        <v>#N/A</v>
      </c>
    </row>
    <row r="879" spans="1:19" ht="23.25" customHeight="1">
      <c r="A879" s="41">
        <v>877</v>
      </c>
      <c r="B879" s="41" t="str">
        <f t="shared" si="172"/>
        <v>44498MODELOPROVINCIAL</v>
      </c>
      <c r="C879" s="42">
        <v>44498</v>
      </c>
      <c r="D879" s="41" t="s">
        <v>151</v>
      </c>
      <c r="E879" s="41" t="s">
        <v>33</v>
      </c>
      <c r="F879" s="43">
        <f ca="1">+VLOOKUP(B879,'DISPONIBILIDAD DIARIA'!A$2:N$9959,10,0)</f>
        <v>1892.4317494999996</v>
      </c>
      <c r="G879" s="43"/>
      <c r="H879" s="31"/>
      <c r="I879" s="31" t="s">
        <v>151</v>
      </c>
      <c r="J879" s="129" t="s">
        <v>1327</v>
      </c>
      <c r="K879" s="117">
        <v>69.680000000000007</v>
      </c>
      <c r="L879" s="20">
        <f t="shared" si="170"/>
        <v>1.3936000000000002</v>
      </c>
      <c r="M879" s="20">
        <f t="shared" si="171"/>
        <v>0.17420000000000002</v>
      </c>
      <c r="N879" s="20">
        <f t="shared" si="169"/>
        <v>3.4840000000000006E-3</v>
      </c>
      <c r="O879" s="21"/>
      <c r="P879" s="21"/>
      <c r="Q879" s="77">
        <f t="shared" si="166"/>
        <v>1.5712840000000001</v>
      </c>
      <c r="R879" s="78" t="e">
        <f>+VLOOKUP(C879,'DISPONIBILIDAD DIARIA'!S$2:T$27,2,0)</f>
        <v>#N/A</v>
      </c>
      <c r="S879" s="79" t="e">
        <f t="shared" si="173"/>
        <v>#N/A</v>
      </c>
    </row>
    <row r="880" spans="1:19" ht="23.25" customHeight="1">
      <c r="A880" s="41">
        <v>878</v>
      </c>
      <c r="B880" s="41" t="str">
        <f t="shared" si="172"/>
        <v>44498MODELOPROVINCIAL</v>
      </c>
      <c r="C880" s="42">
        <v>44498</v>
      </c>
      <c r="D880" s="41" t="s">
        <v>151</v>
      </c>
      <c r="E880" s="41" t="s">
        <v>33</v>
      </c>
      <c r="F880" s="43">
        <f ca="1">+VLOOKUP(B880,'DISPONIBILIDAD DIARIA'!A$2:N$9959,10,0)</f>
        <v>1892.4317494999996</v>
      </c>
      <c r="G880" s="43"/>
      <c r="H880" s="31"/>
      <c r="I880" s="31" t="s">
        <v>151</v>
      </c>
      <c r="J880" s="129" t="s">
        <v>1328</v>
      </c>
      <c r="K880" s="117">
        <v>150</v>
      </c>
      <c r="L880" s="20">
        <f t="shared" si="170"/>
        <v>3</v>
      </c>
      <c r="M880" s="20">
        <f t="shared" si="171"/>
        <v>0.375</v>
      </c>
      <c r="N880" s="20">
        <f t="shared" si="169"/>
        <v>7.4999999999999997E-3</v>
      </c>
      <c r="O880" s="21"/>
      <c r="P880" s="21"/>
      <c r="Q880" s="77">
        <f t="shared" si="166"/>
        <v>3.3824999999999998</v>
      </c>
      <c r="R880" s="78" t="e">
        <f>+VLOOKUP(C880,'DISPONIBILIDAD DIARIA'!S$2:T$27,2,0)</f>
        <v>#N/A</v>
      </c>
      <c r="S880" s="79" t="e">
        <f t="shared" si="173"/>
        <v>#N/A</v>
      </c>
    </row>
    <row r="881" spans="1:19" ht="23.25" customHeight="1">
      <c r="A881" s="41">
        <v>879</v>
      </c>
      <c r="B881" s="41" t="str">
        <f t="shared" si="172"/>
        <v>44498MODELOPROVINCIAL</v>
      </c>
      <c r="C881" s="42">
        <v>44498</v>
      </c>
      <c r="D881" s="41" t="s">
        <v>151</v>
      </c>
      <c r="E881" s="41" t="s">
        <v>33</v>
      </c>
      <c r="F881" s="43">
        <f ca="1">+VLOOKUP(B881,'DISPONIBILIDAD DIARIA'!A$2:N$9959,10,0)</f>
        <v>1892.4317494999996</v>
      </c>
      <c r="G881" s="43"/>
      <c r="H881" s="31"/>
      <c r="I881" s="31" t="s">
        <v>151</v>
      </c>
      <c r="J881" s="129" t="s">
        <v>1329</v>
      </c>
      <c r="K881" s="117">
        <v>150</v>
      </c>
      <c r="L881" s="20">
        <f t="shared" si="170"/>
        <v>3</v>
      </c>
      <c r="M881" s="20">
        <f t="shared" si="171"/>
        <v>0.375</v>
      </c>
      <c r="N881" s="20">
        <f t="shared" si="169"/>
        <v>7.4999999999999997E-3</v>
      </c>
      <c r="O881" s="21"/>
      <c r="P881" s="21"/>
      <c r="Q881" s="77">
        <f t="shared" si="166"/>
        <v>3.3824999999999998</v>
      </c>
      <c r="R881" s="78" t="e">
        <f>+VLOOKUP(C881,'DISPONIBILIDAD DIARIA'!S$2:T$27,2,0)</f>
        <v>#N/A</v>
      </c>
      <c r="S881" s="79" t="e">
        <f t="shared" si="173"/>
        <v>#N/A</v>
      </c>
    </row>
    <row r="882" spans="1:19" ht="23.25" customHeight="1">
      <c r="A882" s="41">
        <v>880</v>
      </c>
      <c r="B882" s="41" t="str">
        <f t="shared" ref="B882:B913" si="174">CONCATENATE(C882,D882,E882)</f>
        <v>44498MODELOPROVINCIAL</v>
      </c>
      <c r="C882" s="42">
        <v>44498</v>
      </c>
      <c r="D882" s="41" t="s">
        <v>151</v>
      </c>
      <c r="E882" s="41" t="s">
        <v>33</v>
      </c>
      <c r="F882" s="43">
        <f ca="1">+VLOOKUP(B882,'DISPONIBILIDAD DIARIA'!A$2:N$9959,10,0)</f>
        <v>1892.4317494999996</v>
      </c>
      <c r="G882" s="43"/>
      <c r="H882" s="31" t="s">
        <v>1314</v>
      </c>
      <c r="I882" s="31" t="s">
        <v>151</v>
      </c>
      <c r="J882" s="111" t="s">
        <v>517</v>
      </c>
      <c r="K882" s="117">
        <v>2455.75</v>
      </c>
      <c r="L882" s="20">
        <f t="shared" si="170"/>
        <v>49.115000000000002</v>
      </c>
      <c r="M882" s="20">
        <f t="shared" si="171"/>
        <v>6.1393750000000002</v>
      </c>
      <c r="N882" s="20">
        <f t="shared" si="169"/>
        <v>0.12278750000000001</v>
      </c>
      <c r="O882" s="21"/>
      <c r="P882" s="21"/>
      <c r="Q882" s="77">
        <f t="shared" si="166"/>
        <v>55.377162500000004</v>
      </c>
      <c r="R882" s="78" t="e">
        <f>+VLOOKUP(C882,'DISPONIBILIDAD DIARIA'!S$2:T$27,2,0)</f>
        <v>#N/A</v>
      </c>
      <c r="S882" s="79" t="e">
        <f t="shared" si="173"/>
        <v>#N/A</v>
      </c>
    </row>
    <row r="883" spans="1:19" ht="23.25" customHeight="1">
      <c r="A883" s="41">
        <v>881</v>
      </c>
      <c r="B883" s="41" t="str">
        <f t="shared" si="174"/>
        <v>44498MODELOPROVINCIAL</v>
      </c>
      <c r="C883" s="42">
        <v>44498</v>
      </c>
      <c r="D883" s="41" t="s">
        <v>151</v>
      </c>
      <c r="E883" s="41" t="s">
        <v>33</v>
      </c>
      <c r="F883" s="43">
        <f ca="1">+VLOOKUP(B883,'DISPONIBILIDAD DIARIA'!A$2:N$9959,10,0)</f>
        <v>1892.4317494999996</v>
      </c>
      <c r="G883" s="43"/>
      <c r="H883" s="31"/>
      <c r="I883" s="31" t="s">
        <v>151</v>
      </c>
      <c r="J883" s="111" t="s">
        <v>934</v>
      </c>
      <c r="K883" s="117">
        <v>259.14999999999998</v>
      </c>
      <c r="L883" s="20">
        <f t="shared" si="170"/>
        <v>5.1829999999999998</v>
      </c>
      <c r="M883" s="20">
        <f t="shared" si="171"/>
        <v>0.64787499999999998</v>
      </c>
      <c r="N883" s="20">
        <f t="shared" si="169"/>
        <v>1.29575E-2</v>
      </c>
      <c r="O883" s="21"/>
      <c r="P883" s="21"/>
      <c r="Q883" s="77">
        <f t="shared" si="166"/>
        <v>5.8438324999999995</v>
      </c>
      <c r="R883" s="78" t="e">
        <f>+VLOOKUP(C883,'DISPONIBILIDAD DIARIA'!S$2:T$27,2,0)</f>
        <v>#N/A</v>
      </c>
      <c r="S883" s="79" t="e">
        <f t="shared" si="173"/>
        <v>#N/A</v>
      </c>
    </row>
    <row r="884" spans="1:19" ht="23.25" customHeight="1">
      <c r="A884" s="41">
        <v>882</v>
      </c>
      <c r="B884" s="41" t="str">
        <f t="shared" si="174"/>
        <v>44498MODELOPROVINCIAL</v>
      </c>
      <c r="C884" s="42">
        <v>44498</v>
      </c>
      <c r="D884" s="41" t="s">
        <v>151</v>
      </c>
      <c r="E884" s="41" t="s">
        <v>33</v>
      </c>
      <c r="F884" s="43">
        <f ca="1">+VLOOKUP(B884,'DISPONIBILIDAD DIARIA'!A$2:N$9959,10,0)</f>
        <v>1892.4317494999996</v>
      </c>
      <c r="G884" s="43"/>
      <c r="H884" s="31"/>
      <c r="I884" s="31" t="s">
        <v>151</v>
      </c>
      <c r="J884" s="129" t="s">
        <v>1327</v>
      </c>
      <c r="K884" s="117">
        <v>69.680000000000007</v>
      </c>
      <c r="L884" s="20">
        <f t="shared" si="170"/>
        <v>1.3936000000000002</v>
      </c>
      <c r="M884" s="20">
        <f t="shared" si="171"/>
        <v>0.17420000000000002</v>
      </c>
      <c r="N884" s="20">
        <f t="shared" si="169"/>
        <v>3.4840000000000006E-3</v>
      </c>
      <c r="O884" s="21"/>
      <c r="P884" s="21"/>
      <c r="Q884" s="77">
        <f t="shared" si="166"/>
        <v>1.5712840000000001</v>
      </c>
      <c r="R884" s="78" t="e">
        <f>+VLOOKUP(C884,'DISPONIBILIDAD DIARIA'!S$2:T$27,2,0)</f>
        <v>#N/A</v>
      </c>
      <c r="S884" s="79" t="e">
        <f t="shared" si="173"/>
        <v>#N/A</v>
      </c>
    </row>
    <row r="885" spans="1:19" ht="23.25" customHeight="1">
      <c r="A885" s="41">
        <v>883</v>
      </c>
      <c r="B885" s="41" t="str">
        <f t="shared" si="174"/>
        <v>44498MODELOPROVINCIAL</v>
      </c>
      <c r="C885" s="42">
        <v>44498</v>
      </c>
      <c r="D885" s="41" t="s">
        <v>151</v>
      </c>
      <c r="E885" s="41" t="s">
        <v>33</v>
      </c>
      <c r="F885" s="43">
        <f ca="1">+VLOOKUP(B885,'DISPONIBILIDAD DIARIA'!A$2:N$9959,10,0)</f>
        <v>1892.4317494999996</v>
      </c>
      <c r="G885" s="43"/>
      <c r="H885" s="31" t="s">
        <v>1331</v>
      </c>
      <c r="I885" s="31" t="s">
        <v>151</v>
      </c>
      <c r="J885" s="110" t="s">
        <v>535</v>
      </c>
      <c r="K885" s="117">
        <v>198.18</v>
      </c>
      <c r="L885" s="20">
        <f t="shared" si="170"/>
        <v>3.9636</v>
      </c>
      <c r="M885" s="20">
        <f t="shared" si="171"/>
        <v>0.49545</v>
      </c>
      <c r="N885" s="20">
        <f t="shared" si="169"/>
        <v>9.9089999999999994E-3</v>
      </c>
      <c r="O885" s="21"/>
      <c r="P885" s="21"/>
      <c r="Q885" s="77">
        <f t="shared" si="166"/>
        <v>4.4689590000000008</v>
      </c>
      <c r="R885" s="78" t="e">
        <f>+VLOOKUP(C885,'DISPONIBILIDAD DIARIA'!S$2:T$27,2,0)</f>
        <v>#N/A</v>
      </c>
      <c r="S885" s="79" t="e">
        <f t="shared" si="173"/>
        <v>#N/A</v>
      </c>
    </row>
    <row r="886" spans="1:19" ht="23.25" customHeight="1">
      <c r="A886" s="41">
        <v>884</v>
      </c>
      <c r="B886" s="41" t="str">
        <f t="shared" si="174"/>
        <v>44498MODELOPROVINCIAL</v>
      </c>
      <c r="C886" s="42">
        <v>44498</v>
      </c>
      <c r="D886" s="41" t="s">
        <v>151</v>
      </c>
      <c r="E886" s="41" t="s">
        <v>33</v>
      </c>
      <c r="F886" s="43">
        <f ca="1">+VLOOKUP(B886,'DISPONIBILIDAD DIARIA'!A$2:N$9959,10,0)</f>
        <v>1892.4317494999996</v>
      </c>
      <c r="G886" s="43"/>
      <c r="H886" s="31" t="s">
        <v>1332</v>
      </c>
      <c r="I886" s="31" t="s">
        <v>151</v>
      </c>
      <c r="J886" s="129" t="s">
        <v>1330</v>
      </c>
      <c r="K886" s="117">
        <v>1292.98</v>
      </c>
      <c r="L886" s="20">
        <f t="shared" si="170"/>
        <v>25.8596</v>
      </c>
      <c r="M886" s="20">
        <f t="shared" si="171"/>
        <v>3.23245</v>
      </c>
      <c r="N886" s="20">
        <f t="shared" si="169"/>
        <v>6.4648999999999998E-2</v>
      </c>
      <c r="O886" s="21"/>
      <c r="P886" s="21"/>
      <c r="Q886" s="77">
        <f t="shared" si="166"/>
        <v>29.156699</v>
      </c>
      <c r="R886" s="78" t="e">
        <f>+VLOOKUP(C886,'DISPONIBILIDAD DIARIA'!S$2:T$27,2,0)</f>
        <v>#N/A</v>
      </c>
      <c r="S886" s="79" t="e">
        <f t="shared" si="173"/>
        <v>#N/A</v>
      </c>
    </row>
    <row r="887" spans="1:19" ht="23.25" customHeight="1">
      <c r="A887" s="41">
        <v>885</v>
      </c>
      <c r="B887" s="41" t="str">
        <f t="shared" si="174"/>
        <v>44498MODELOPROVINCIAL</v>
      </c>
      <c r="C887" s="42">
        <v>44498</v>
      </c>
      <c r="D887" s="41" t="s">
        <v>151</v>
      </c>
      <c r="E887" s="41" t="s">
        <v>33</v>
      </c>
      <c r="F887" s="43">
        <f ca="1">+VLOOKUP(B887,'DISPONIBILIDAD DIARIA'!A$2:N$9959,10,0)</f>
        <v>1892.4317494999996</v>
      </c>
      <c r="G887" s="43"/>
      <c r="H887" s="31" t="s">
        <v>1333</v>
      </c>
      <c r="I887" s="31" t="s">
        <v>151</v>
      </c>
      <c r="J887" s="110" t="s">
        <v>524</v>
      </c>
      <c r="K887" s="117">
        <v>51.2</v>
      </c>
      <c r="L887" s="20">
        <f t="shared" si="170"/>
        <v>1.024</v>
      </c>
      <c r="M887" s="20">
        <f t="shared" si="171"/>
        <v>0.128</v>
      </c>
      <c r="N887" s="20">
        <f t="shared" si="169"/>
        <v>2.5600000000000002E-3</v>
      </c>
      <c r="O887" s="21"/>
      <c r="P887" s="21"/>
      <c r="Q887" s="77">
        <f t="shared" si="166"/>
        <v>1.15456</v>
      </c>
      <c r="R887" s="78" t="e">
        <f>+VLOOKUP(C887,'DISPONIBILIDAD DIARIA'!S$2:T$27,2,0)</f>
        <v>#N/A</v>
      </c>
      <c r="S887" s="79" t="e">
        <f t="shared" si="173"/>
        <v>#N/A</v>
      </c>
    </row>
    <row r="888" spans="1:19" ht="23.25" customHeight="1">
      <c r="A888" s="41">
        <v>886</v>
      </c>
      <c r="B888" s="41" t="str">
        <f t="shared" si="174"/>
        <v>44498MODELOPROVINCIAL</v>
      </c>
      <c r="C888" s="42">
        <v>44498</v>
      </c>
      <c r="D888" s="41" t="s">
        <v>151</v>
      </c>
      <c r="E888" s="41" t="s">
        <v>33</v>
      </c>
      <c r="F888" s="43">
        <f ca="1">+VLOOKUP(B888,'DISPONIBILIDAD DIARIA'!A$2:N$9959,10,0)</f>
        <v>1892.4317494999996</v>
      </c>
      <c r="G888" s="43"/>
      <c r="H888" s="31" t="s">
        <v>1334</v>
      </c>
      <c r="I888" s="31" t="s">
        <v>151</v>
      </c>
      <c r="J888" s="108" t="s">
        <v>524</v>
      </c>
      <c r="K888" s="117">
        <v>83.23</v>
      </c>
      <c r="L888" s="20">
        <f t="shared" si="170"/>
        <v>1.6646000000000001</v>
      </c>
      <c r="M888" s="20">
        <f t="shared" si="171"/>
        <v>0.20807500000000001</v>
      </c>
      <c r="N888" s="20">
        <f t="shared" si="169"/>
        <v>4.1615000000000003E-3</v>
      </c>
      <c r="O888" s="21"/>
      <c r="P888" s="21"/>
      <c r="Q888" s="77">
        <f t="shared" si="166"/>
        <v>1.8768365</v>
      </c>
      <c r="R888" s="78" t="e">
        <f>+VLOOKUP(C888,'DISPONIBILIDAD DIARIA'!S$2:T$27,2,0)</f>
        <v>#N/A</v>
      </c>
      <c r="S888" s="79" t="e">
        <f t="shared" si="173"/>
        <v>#N/A</v>
      </c>
    </row>
    <row r="889" spans="1:19" ht="23.25" customHeight="1">
      <c r="A889" s="41">
        <v>887</v>
      </c>
      <c r="B889" s="41" t="str">
        <f t="shared" si="174"/>
        <v>44498MODELOPROVINCIAL</v>
      </c>
      <c r="C889" s="42">
        <v>44498</v>
      </c>
      <c r="D889" s="41" t="s">
        <v>151</v>
      </c>
      <c r="E889" s="41" t="s">
        <v>33</v>
      </c>
      <c r="F889" s="43">
        <f ca="1">+VLOOKUP(B889,'DISPONIBILIDAD DIARIA'!A$2:N$9959,10,0)</f>
        <v>1892.4317494999996</v>
      </c>
      <c r="G889" s="43"/>
      <c r="H889" s="31" t="s">
        <v>1335</v>
      </c>
      <c r="I889" s="31" t="s">
        <v>151</v>
      </c>
      <c r="J889" s="111" t="s">
        <v>139</v>
      </c>
      <c r="K889" s="117">
        <v>637.64</v>
      </c>
      <c r="L889" s="20">
        <f t="shared" si="170"/>
        <v>12.752800000000001</v>
      </c>
      <c r="M889" s="20">
        <f t="shared" si="171"/>
        <v>1.5941000000000001</v>
      </c>
      <c r="N889" s="20">
        <f t="shared" si="169"/>
        <v>3.1882000000000001E-2</v>
      </c>
      <c r="O889" s="21"/>
      <c r="P889" s="21"/>
      <c r="Q889" s="77">
        <f t="shared" si="166"/>
        <v>14.378782000000001</v>
      </c>
      <c r="R889" s="78" t="e">
        <f>+VLOOKUP(C889,'DISPONIBILIDAD DIARIA'!S$2:T$27,2,0)</f>
        <v>#N/A</v>
      </c>
      <c r="S889" s="79" t="e">
        <f t="shared" si="173"/>
        <v>#N/A</v>
      </c>
    </row>
    <row r="890" spans="1:19" ht="23.25" customHeight="1">
      <c r="A890" s="41">
        <v>888</v>
      </c>
      <c r="B890" s="41" t="str">
        <f t="shared" si="174"/>
        <v>44498MODELOPROVINCIAL</v>
      </c>
      <c r="C890" s="42">
        <v>44498</v>
      </c>
      <c r="D890" s="41" t="s">
        <v>151</v>
      </c>
      <c r="E890" s="41" t="s">
        <v>33</v>
      </c>
      <c r="F890" s="43">
        <f ca="1">+VLOOKUP(B890,'DISPONIBILIDAD DIARIA'!A$2:N$9959,10,0)</f>
        <v>1892.4317494999996</v>
      </c>
      <c r="G890" s="43"/>
      <c r="H890" s="31" t="s">
        <v>1336</v>
      </c>
      <c r="I890" s="31" t="s">
        <v>151</v>
      </c>
      <c r="J890" s="111" t="s">
        <v>139</v>
      </c>
      <c r="K890" s="117">
        <v>650.5</v>
      </c>
      <c r="L890" s="20">
        <f t="shared" si="170"/>
        <v>13.01</v>
      </c>
      <c r="M890" s="20">
        <f t="shared" si="171"/>
        <v>1.62625</v>
      </c>
      <c r="N890" s="20">
        <f t="shared" si="169"/>
        <v>3.2524999999999998E-2</v>
      </c>
      <c r="O890" s="21"/>
      <c r="P890" s="21"/>
      <c r="Q890" s="77">
        <f t="shared" si="166"/>
        <v>14.668775</v>
      </c>
      <c r="R890" s="78" t="e">
        <f>+VLOOKUP(C890,'DISPONIBILIDAD DIARIA'!S$2:T$27,2,0)</f>
        <v>#N/A</v>
      </c>
      <c r="S890" s="79" t="e">
        <f t="shared" si="173"/>
        <v>#N/A</v>
      </c>
    </row>
    <row r="891" spans="1:19" ht="23.25" customHeight="1">
      <c r="A891" s="41">
        <v>889</v>
      </c>
      <c r="B891" s="41" t="str">
        <f t="shared" si="174"/>
        <v>44498MODELOPROVINCIAL</v>
      </c>
      <c r="C891" s="42">
        <v>44498</v>
      </c>
      <c r="D891" s="41" t="s">
        <v>151</v>
      </c>
      <c r="E891" s="41" t="s">
        <v>33</v>
      </c>
      <c r="F891" s="43">
        <f ca="1">+VLOOKUP(B891,'DISPONIBILIDAD DIARIA'!A$2:N$9959,10,0)</f>
        <v>1892.4317494999996</v>
      </c>
      <c r="G891" s="43"/>
      <c r="H891" s="31" t="s">
        <v>1337</v>
      </c>
      <c r="I891" s="31" t="s">
        <v>151</v>
      </c>
      <c r="J891" s="111" t="s">
        <v>139</v>
      </c>
      <c r="K891" s="117">
        <v>658.89</v>
      </c>
      <c r="L891" s="20">
        <f t="shared" si="170"/>
        <v>13.1778</v>
      </c>
      <c r="M891" s="20">
        <f t="shared" si="171"/>
        <v>1.6472249999999999</v>
      </c>
      <c r="N891" s="20">
        <f t="shared" si="169"/>
        <v>3.2944500000000002E-2</v>
      </c>
      <c r="O891" s="21"/>
      <c r="P891" s="21"/>
      <c r="Q891" s="77">
        <f t="shared" si="166"/>
        <v>14.857969499999999</v>
      </c>
      <c r="R891" s="78" t="e">
        <f>+VLOOKUP(C891,'DISPONIBILIDAD DIARIA'!S$2:T$27,2,0)</f>
        <v>#N/A</v>
      </c>
      <c r="S891" s="79" t="e">
        <f t="shared" si="173"/>
        <v>#N/A</v>
      </c>
    </row>
    <row r="892" spans="1:19" ht="23.25" customHeight="1">
      <c r="A892" s="41">
        <v>890</v>
      </c>
      <c r="B892" s="41" t="str">
        <f t="shared" si="174"/>
        <v>44498MODELOPROVINCIAL</v>
      </c>
      <c r="C892" s="42">
        <v>44498</v>
      </c>
      <c r="D892" s="41" t="s">
        <v>151</v>
      </c>
      <c r="E892" s="41" t="s">
        <v>33</v>
      </c>
      <c r="F892" s="43">
        <f ca="1">+VLOOKUP(B892,'DISPONIBILIDAD DIARIA'!A$2:N$9959,10,0)</f>
        <v>1892.4317494999996</v>
      </c>
      <c r="G892" s="43"/>
      <c r="H892" s="31" t="s">
        <v>1338</v>
      </c>
      <c r="I892" s="31" t="s">
        <v>151</v>
      </c>
      <c r="J892" s="111" t="s">
        <v>524</v>
      </c>
      <c r="K892" s="117">
        <v>80.37</v>
      </c>
      <c r="L892" s="20">
        <f t="shared" si="170"/>
        <v>1.6074000000000002</v>
      </c>
      <c r="M892" s="20">
        <f t="shared" si="171"/>
        <v>0.20092500000000002</v>
      </c>
      <c r="N892" s="20">
        <f t="shared" si="169"/>
        <v>4.0185000000000004E-3</v>
      </c>
      <c r="O892" s="21"/>
      <c r="P892" s="21"/>
      <c r="Q892" s="77">
        <f t="shared" si="166"/>
        <v>1.8123435000000001</v>
      </c>
      <c r="R892" s="78" t="e">
        <f>+VLOOKUP(C892,'DISPONIBILIDAD DIARIA'!S$2:T$27,2,0)</f>
        <v>#N/A</v>
      </c>
      <c r="S892" s="79" t="e">
        <f t="shared" si="173"/>
        <v>#N/A</v>
      </c>
    </row>
    <row r="893" spans="1:19" ht="23.25" customHeight="1">
      <c r="A893" s="41">
        <v>891</v>
      </c>
      <c r="B893" s="41" t="str">
        <f t="shared" si="174"/>
        <v>44498MODELOPROVINCIAL</v>
      </c>
      <c r="C893" s="42">
        <v>44498</v>
      </c>
      <c r="D893" s="41" t="s">
        <v>151</v>
      </c>
      <c r="E893" s="41" t="s">
        <v>33</v>
      </c>
      <c r="F893" s="43">
        <f ca="1">+VLOOKUP(B893,'DISPONIBILIDAD DIARIA'!A$2:N$9959,10,0)</f>
        <v>1892.4317494999996</v>
      </c>
      <c r="G893" s="43"/>
      <c r="H893" s="31" t="s">
        <v>1339</v>
      </c>
      <c r="I893" s="31" t="s">
        <v>151</v>
      </c>
      <c r="J893" s="111" t="s">
        <v>641</v>
      </c>
      <c r="K893" s="117">
        <v>479.88</v>
      </c>
      <c r="L893" s="20">
        <f t="shared" si="170"/>
        <v>9.5975999999999999</v>
      </c>
      <c r="M893" s="20">
        <f t="shared" si="171"/>
        <v>1.1997</v>
      </c>
      <c r="N893" s="20">
        <f t="shared" si="169"/>
        <v>2.3994000000000001E-2</v>
      </c>
      <c r="O893" s="21"/>
      <c r="P893" s="21"/>
      <c r="Q893" s="77">
        <f t="shared" si="166"/>
        <v>10.821294</v>
      </c>
      <c r="R893" s="78" t="e">
        <f>+VLOOKUP(C893,'DISPONIBILIDAD DIARIA'!S$2:T$27,2,0)</f>
        <v>#N/A</v>
      </c>
      <c r="S893" s="79" t="e">
        <f t="shared" si="173"/>
        <v>#N/A</v>
      </c>
    </row>
    <row r="894" spans="1:19" ht="23.25" customHeight="1">
      <c r="A894" s="41">
        <v>892</v>
      </c>
      <c r="B894" s="41" t="str">
        <f t="shared" si="174"/>
        <v>44498MODELOPROVINCIAL</v>
      </c>
      <c r="C894" s="42">
        <v>44498</v>
      </c>
      <c r="D894" s="41" t="s">
        <v>151</v>
      </c>
      <c r="E894" s="41" t="s">
        <v>33</v>
      </c>
      <c r="F894" s="43">
        <f ca="1">+VLOOKUP(B894,'DISPONIBILIDAD DIARIA'!A$2:N$9959,10,0)</f>
        <v>1892.4317494999996</v>
      </c>
      <c r="G894" s="43"/>
      <c r="H894" s="31" t="s">
        <v>1340</v>
      </c>
      <c r="I894" s="31" t="s">
        <v>151</v>
      </c>
      <c r="J894" s="110" t="s">
        <v>598</v>
      </c>
      <c r="K894" s="117">
        <v>357.18</v>
      </c>
      <c r="L894" s="20">
        <f t="shared" si="170"/>
        <v>7.1436000000000002</v>
      </c>
      <c r="M894" s="20">
        <f t="shared" si="171"/>
        <v>0.89295000000000002</v>
      </c>
      <c r="N894" s="20">
        <f t="shared" si="169"/>
        <v>1.7859E-2</v>
      </c>
      <c r="O894" s="21"/>
      <c r="P894" s="21"/>
      <c r="Q894" s="77">
        <f t="shared" si="166"/>
        <v>8.0544089999999997</v>
      </c>
      <c r="R894" s="78" t="e">
        <f>+VLOOKUP(C894,'DISPONIBILIDAD DIARIA'!S$2:T$27,2,0)</f>
        <v>#N/A</v>
      </c>
      <c r="S894" s="79" t="e">
        <f t="shared" si="173"/>
        <v>#N/A</v>
      </c>
    </row>
    <row r="895" spans="1:19" ht="23.25" customHeight="1">
      <c r="A895" s="41">
        <v>893</v>
      </c>
      <c r="B895" s="41" t="str">
        <f t="shared" si="174"/>
        <v>44498EXPRESSPROVINCIAL</v>
      </c>
      <c r="C895" s="42">
        <v>44498</v>
      </c>
      <c r="D895" s="41" t="s">
        <v>31</v>
      </c>
      <c r="E895" s="41" t="s">
        <v>33</v>
      </c>
      <c r="F895" s="43">
        <f ca="1">+VLOOKUP(B895,'DISPONIBILIDAD DIARIA'!A$2:N$9959,10,0)</f>
        <v>10861.176154999999</v>
      </c>
      <c r="G895" s="43"/>
      <c r="H895" s="31"/>
      <c r="I895" s="31" t="s">
        <v>31</v>
      </c>
      <c r="J895" s="110" t="s">
        <v>902</v>
      </c>
      <c r="K895" s="117">
        <v>196.79</v>
      </c>
      <c r="L895" s="20">
        <f t="shared" si="170"/>
        <v>3.9358</v>
      </c>
      <c r="M895" s="20">
        <f t="shared" si="171"/>
        <v>0.491975</v>
      </c>
      <c r="N895" s="20">
        <f t="shared" si="169"/>
        <v>9.8394999999999993E-3</v>
      </c>
      <c r="O895" s="21"/>
      <c r="P895" s="21"/>
      <c r="Q895" s="77">
        <f t="shared" si="166"/>
        <v>4.4376144999999996</v>
      </c>
      <c r="R895" s="78" t="e">
        <f>+VLOOKUP(C895,'DISPONIBILIDAD DIARIA'!S$2:T$27,2,0)</f>
        <v>#N/A</v>
      </c>
      <c r="S895" s="79" t="e">
        <f t="shared" si="173"/>
        <v>#N/A</v>
      </c>
    </row>
    <row r="896" spans="1:19" ht="23.25" customHeight="1">
      <c r="A896" s="41">
        <v>894</v>
      </c>
      <c r="B896" s="41" t="str">
        <f t="shared" si="174"/>
        <v>44498EXPRESSPROVINCIAL</v>
      </c>
      <c r="C896" s="42">
        <v>44498</v>
      </c>
      <c r="D896" s="41" t="s">
        <v>31</v>
      </c>
      <c r="E896" s="41" t="s">
        <v>33</v>
      </c>
      <c r="F896" s="43">
        <f ca="1">+VLOOKUP(B896,'DISPONIBILIDAD DIARIA'!A$2:N$9959,10,0)</f>
        <v>10861.176154999999</v>
      </c>
      <c r="G896" s="43"/>
      <c r="H896" s="31"/>
      <c r="I896" s="31" t="s">
        <v>31</v>
      </c>
      <c r="J896" s="110" t="s">
        <v>903</v>
      </c>
      <c r="K896" s="117">
        <v>68</v>
      </c>
      <c r="L896" s="20">
        <f t="shared" si="170"/>
        <v>1.36</v>
      </c>
      <c r="M896" s="20">
        <f t="shared" si="171"/>
        <v>0.17</v>
      </c>
      <c r="N896" s="20">
        <f t="shared" si="169"/>
        <v>3.4000000000000002E-3</v>
      </c>
      <c r="O896" s="21"/>
      <c r="P896" s="21"/>
      <c r="Q896" s="77">
        <f t="shared" si="166"/>
        <v>1.5334000000000001</v>
      </c>
      <c r="R896" s="78" t="e">
        <f>+VLOOKUP(C896,'DISPONIBILIDAD DIARIA'!S$2:T$27,2,0)</f>
        <v>#N/A</v>
      </c>
      <c r="S896" s="79" t="e">
        <f t="shared" si="173"/>
        <v>#N/A</v>
      </c>
    </row>
    <row r="897" spans="1:19" ht="23.25" customHeight="1">
      <c r="A897" s="41">
        <v>895</v>
      </c>
      <c r="B897" s="41" t="str">
        <f t="shared" si="174"/>
        <v>44498EXPRESSPROVINCIAL</v>
      </c>
      <c r="C897" s="42">
        <v>44498</v>
      </c>
      <c r="D897" s="41" t="s">
        <v>31</v>
      </c>
      <c r="E897" s="41" t="s">
        <v>33</v>
      </c>
      <c r="F897" s="43">
        <f ca="1">+VLOOKUP(B897,'DISPONIBILIDAD DIARIA'!A$2:N$9959,10,0)</f>
        <v>10861.176154999999</v>
      </c>
      <c r="G897" s="43"/>
      <c r="H897" s="31"/>
      <c r="I897" s="31" t="s">
        <v>31</v>
      </c>
      <c r="J897" s="111" t="s">
        <v>1311</v>
      </c>
      <c r="K897" s="117">
        <v>1986.94</v>
      </c>
      <c r="L897" s="20">
        <f t="shared" si="170"/>
        <v>39.738800000000005</v>
      </c>
      <c r="M897" s="20">
        <f t="shared" si="171"/>
        <v>4.9673500000000006</v>
      </c>
      <c r="N897" s="20">
        <f t="shared" si="169"/>
        <v>9.9347000000000019E-2</v>
      </c>
      <c r="O897" s="21"/>
      <c r="P897" s="21"/>
      <c r="Q897" s="77">
        <f t="shared" si="166"/>
        <v>44.80549700000001</v>
      </c>
      <c r="R897" s="78" t="e">
        <f>+VLOOKUP(C897,'DISPONIBILIDAD DIARIA'!S$2:T$27,2,0)</f>
        <v>#N/A</v>
      </c>
      <c r="S897" s="79" t="e">
        <f t="shared" si="173"/>
        <v>#N/A</v>
      </c>
    </row>
    <row r="898" spans="1:19" ht="23.25" customHeight="1">
      <c r="A898" s="41">
        <v>896</v>
      </c>
      <c r="B898" s="41" t="str">
        <f t="shared" si="174"/>
        <v>44498EXPRESSPROVINCIAL</v>
      </c>
      <c r="C898" s="42">
        <v>44498</v>
      </c>
      <c r="D898" s="41" t="s">
        <v>31</v>
      </c>
      <c r="E898" s="41" t="s">
        <v>33</v>
      </c>
      <c r="F898" s="43">
        <f ca="1">+VLOOKUP(B898,'DISPONIBILIDAD DIARIA'!A$2:N$9959,10,0)</f>
        <v>10861.176154999999</v>
      </c>
      <c r="G898" s="43"/>
      <c r="H898" s="31" t="s">
        <v>1355</v>
      </c>
      <c r="I898" s="31" t="s">
        <v>31</v>
      </c>
      <c r="J898" s="110" t="s">
        <v>582</v>
      </c>
      <c r="K898" s="117">
        <v>115.76</v>
      </c>
      <c r="L898" s="20">
        <f t="shared" si="170"/>
        <v>2.3152000000000004</v>
      </c>
      <c r="M898" s="20">
        <f t="shared" si="171"/>
        <v>0.28940000000000005</v>
      </c>
      <c r="N898" s="20">
        <f t="shared" si="169"/>
        <v>5.7880000000000006E-3</v>
      </c>
      <c r="O898" s="21"/>
      <c r="P898" s="21"/>
      <c r="Q898" s="77">
        <f t="shared" si="166"/>
        <v>2.6103880000000004</v>
      </c>
      <c r="R898" s="78" t="e">
        <f>+VLOOKUP(C898,'DISPONIBILIDAD DIARIA'!S$2:T$27,2,0)</f>
        <v>#N/A</v>
      </c>
      <c r="S898" s="79" t="e">
        <f t="shared" si="173"/>
        <v>#N/A</v>
      </c>
    </row>
    <row r="899" spans="1:19" ht="23.25" customHeight="1">
      <c r="A899" s="41">
        <v>897</v>
      </c>
      <c r="B899" s="41" t="str">
        <f t="shared" si="174"/>
        <v>44498EXPRESSPROVINCIAL</v>
      </c>
      <c r="C899" s="42">
        <v>44498</v>
      </c>
      <c r="D899" s="41" t="s">
        <v>31</v>
      </c>
      <c r="E899" s="41" t="s">
        <v>33</v>
      </c>
      <c r="F899" s="43">
        <f ca="1">+VLOOKUP(B899,'DISPONIBILIDAD DIARIA'!A$2:N$9959,10,0)</f>
        <v>10861.176154999999</v>
      </c>
      <c r="G899" s="43"/>
      <c r="H899" s="31" t="s">
        <v>1309</v>
      </c>
      <c r="I899" s="31" t="s">
        <v>31</v>
      </c>
      <c r="J899" s="129" t="s">
        <v>1341</v>
      </c>
      <c r="K899" s="117">
        <v>2614.4699999999998</v>
      </c>
      <c r="L899" s="20">
        <f t="shared" si="170"/>
        <v>52.289400000000001</v>
      </c>
      <c r="M899" s="20">
        <f t="shared" si="171"/>
        <v>6.5361750000000001</v>
      </c>
      <c r="N899" s="20">
        <f t="shared" si="169"/>
        <v>0.13072349999999999</v>
      </c>
      <c r="O899" s="21"/>
      <c r="P899" s="21"/>
      <c r="Q899" s="77">
        <f t="shared" si="166"/>
        <v>58.956298500000003</v>
      </c>
      <c r="R899" s="78" t="e">
        <f>+VLOOKUP(C899,'DISPONIBILIDAD DIARIA'!S$2:T$27,2,0)</f>
        <v>#N/A</v>
      </c>
      <c r="S899" s="79" t="e">
        <f t="shared" si="173"/>
        <v>#N/A</v>
      </c>
    </row>
    <row r="900" spans="1:19" ht="23.25" customHeight="1">
      <c r="A900" s="41">
        <v>898</v>
      </c>
      <c r="B900" s="41" t="str">
        <f t="shared" si="174"/>
        <v>44498EXPRESSPROVINCIAL</v>
      </c>
      <c r="C900" s="42">
        <v>44498</v>
      </c>
      <c r="D900" s="41" t="s">
        <v>31</v>
      </c>
      <c r="E900" s="41" t="s">
        <v>33</v>
      </c>
      <c r="F900" s="43">
        <f ca="1">+VLOOKUP(B900,'DISPONIBILIDAD DIARIA'!A$2:N$9959,10,0)</f>
        <v>10861.176154999999</v>
      </c>
      <c r="G900" s="43"/>
      <c r="H900" s="31" t="s">
        <v>1356</v>
      </c>
      <c r="I900" s="31" t="s">
        <v>31</v>
      </c>
      <c r="J900" s="111" t="s">
        <v>524</v>
      </c>
      <c r="K900" s="117">
        <v>61.2</v>
      </c>
      <c r="L900" s="20">
        <f t="shared" si="170"/>
        <v>1.224</v>
      </c>
      <c r="M900" s="20">
        <f t="shared" si="171"/>
        <v>0.153</v>
      </c>
      <c r="N900" s="20">
        <f t="shared" si="169"/>
        <v>3.0600000000000002E-3</v>
      </c>
      <c r="O900" s="21"/>
      <c r="P900" s="21"/>
      <c r="Q900" s="77">
        <f t="shared" si="166"/>
        <v>1.3800600000000001</v>
      </c>
      <c r="R900" s="78" t="e">
        <f>+VLOOKUP(C900,'DISPONIBILIDAD DIARIA'!S$2:T$27,2,0)</f>
        <v>#N/A</v>
      </c>
      <c r="S900" s="79" t="e">
        <f t="shared" si="173"/>
        <v>#N/A</v>
      </c>
    </row>
    <row r="901" spans="1:19" ht="23.25" customHeight="1">
      <c r="A901" s="41">
        <v>899</v>
      </c>
      <c r="B901" s="41" t="str">
        <f t="shared" si="174"/>
        <v>44498EXPRESSPROVINCIAL</v>
      </c>
      <c r="C901" s="42">
        <v>44498</v>
      </c>
      <c r="D901" s="41" t="s">
        <v>31</v>
      </c>
      <c r="E901" s="41" t="s">
        <v>33</v>
      </c>
      <c r="F901" s="43">
        <f ca="1">+VLOOKUP(B901,'DISPONIBILIDAD DIARIA'!A$2:N$9959,10,0)</f>
        <v>10861.176154999999</v>
      </c>
      <c r="G901" s="43"/>
      <c r="H901" s="31" t="s">
        <v>1357</v>
      </c>
      <c r="I901" s="31" t="s">
        <v>31</v>
      </c>
      <c r="J901" s="111" t="s">
        <v>45</v>
      </c>
      <c r="K901" s="117">
        <v>201.24</v>
      </c>
      <c r="L901" s="20">
        <f t="shared" si="170"/>
        <v>4.0247999999999999</v>
      </c>
      <c r="M901" s="20">
        <f t="shared" si="171"/>
        <v>0.50309999999999999</v>
      </c>
      <c r="N901" s="20">
        <f t="shared" si="169"/>
        <v>1.0062E-2</v>
      </c>
      <c r="O901" s="21"/>
      <c r="P901" s="21"/>
      <c r="Q901" s="77">
        <f t="shared" si="166"/>
        <v>4.5379619999999994</v>
      </c>
      <c r="R901" s="78" t="e">
        <f>+VLOOKUP(C901,'DISPONIBILIDAD DIARIA'!S$2:T$27,2,0)</f>
        <v>#N/A</v>
      </c>
      <c r="S901" s="79" t="e">
        <f t="shared" si="173"/>
        <v>#N/A</v>
      </c>
    </row>
    <row r="902" spans="1:19" ht="23.25" customHeight="1">
      <c r="A902" s="41">
        <v>900</v>
      </c>
      <c r="B902" s="41" t="str">
        <f t="shared" si="174"/>
        <v>44498EXPRESSPROVINCIAL</v>
      </c>
      <c r="C902" s="42">
        <v>44498</v>
      </c>
      <c r="D902" s="41" t="s">
        <v>31</v>
      </c>
      <c r="E902" s="41" t="s">
        <v>33</v>
      </c>
      <c r="F902" s="43">
        <f ca="1">+VLOOKUP(B902,'DISPONIBILIDAD DIARIA'!A$2:N$9959,10,0)</f>
        <v>10861.176154999999</v>
      </c>
      <c r="G902" s="43"/>
      <c r="H902" s="31" t="s">
        <v>1358</v>
      </c>
      <c r="I902" s="31" t="s">
        <v>31</v>
      </c>
      <c r="J902" s="111" t="s">
        <v>1175</v>
      </c>
      <c r="K902" s="117">
        <v>1166.92</v>
      </c>
      <c r="L902" s="20">
        <f t="shared" si="170"/>
        <v>23.338400000000004</v>
      </c>
      <c r="M902" s="20">
        <f t="shared" si="171"/>
        <v>2.9173000000000004</v>
      </c>
      <c r="N902" s="20">
        <f t="shared" si="169"/>
        <v>5.8346000000000009E-2</v>
      </c>
      <c r="O902" s="21"/>
      <c r="P902" s="21"/>
      <c r="Q902" s="77">
        <f t="shared" si="166"/>
        <v>26.314046000000005</v>
      </c>
      <c r="R902" s="78" t="e">
        <f>+VLOOKUP(C902,'DISPONIBILIDAD DIARIA'!S$2:T$27,2,0)</f>
        <v>#N/A</v>
      </c>
      <c r="S902" s="79" t="e">
        <f t="shared" si="173"/>
        <v>#N/A</v>
      </c>
    </row>
    <row r="903" spans="1:19" ht="23.25" customHeight="1">
      <c r="A903" s="41">
        <v>901</v>
      </c>
      <c r="B903" s="41" t="str">
        <f t="shared" si="174"/>
        <v>44498EXPRESSPROVINCIAL</v>
      </c>
      <c r="C903" s="42">
        <v>44498</v>
      </c>
      <c r="D903" s="41" t="s">
        <v>31</v>
      </c>
      <c r="E903" s="41" t="s">
        <v>33</v>
      </c>
      <c r="F903" s="43">
        <f ca="1">+VLOOKUP(B903,'DISPONIBILIDAD DIARIA'!A$2:N$9959,10,0)</f>
        <v>10861.176154999999</v>
      </c>
      <c r="G903" s="43"/>
      <c r="H903" s="31" t="s">
        <v>1359</v>
      </c>
      <c r="I903" s="31" t="s">
        <v>31</v>
      </c>
      <c r="J903" s="110" t="s">
        <v>289</v>
      </c>
      <c r="K903" s="117">
        <v>268.05</v>
      </c>
      <c r="L903" s="20">
        <f t="shared" si="170"/>
        <v>5.3610000000000007</v>
      </c>
      <c r="M903" s="20">
        <f t="shared" si="171"/>
        <v>0.67012500000000008</v>
      </c>
      <c r="N903" s="20">
        <f t="shared" si="169"/>
        <v>1.3402500000000001E-2</v>
      </c>
      <c r="O903" s="21"/>
      <c r="P903" s="21"/>
      <c r="Q903" s="77">
        <f t="shared" si="166"/>
        <v>6.0445275000000009</v>
      </c>
      <c r="R903" s="78" t="e">
        <f>+VLOOKUP(C903,'DISPONIBILIDAD DIARIA'!S$2:T$27,2,0)</f>
        <v>#N/A</v>
      </c>
      <c r="S903" s="79" t="e">
        <f t="shared" si="173"/>
        <v>#N/A</v>
      </c>
    </row>
    <row r="904" spans="1:19" ht="23.25" customHeight="1">
      <c r="A904" s="41">
        <v>902</v>
      </c>
      <c r="B904" s="41" t="str">
        <f t="shared" si="174"/>
        <v>44498EXPRESSPROVINCIAL</v>
      </c>
      <c r="C904" s="42">
        <v>44498</v>
      </c>
      <c r="D904" s="41" t="s">
        <v>31</v>
      </c>
      <c r="E904" s="41" t="s">
        <v>33</v>
      </c>
      <c r="F904" s="43">
        <f ca="1">+VLOOKUP(B904,'DISPONIBILIDAD DIARIA'!A$2:N$9959,10,0)</f>
        <v>10861.176154999999</v>
      </c>
      <c r="G904" s="43"/>
      <c r="H904" s="31" t="s">
        <v>1360</v>
      </c>
      <c r="I904" s="31" t="s">
        <v>31</v>
      </c>
      <c r="J904" s="110" t="s">
        <v>535</v>
      </c>
      <c r="K904" s="117">
        <v>224.57</v>
      </c>
      <c r="L904" s="20">
        <f t="shared" si="170"/>
        <v>4.4913999999999996</v>
      </c>
      <c r="M904" s="20">
        <f t="shared" si="171"/>
        <v>0.56142499999999995</v>
      </c>
      <c r="N904" s="20">
        <f t="shared" si="169"/>
        <v>1.1228499999999999E-2</v>
      </c>
      <c r="O904" s="21"/>
      <c r="P904" s="21"/>
      <c r="Q904" s="77">
        <f t="shared" si="166"/>
        <v>5.0640534999999991</v>
      </c>
      <c r="R904" s="78" t="e">
        <f>+VLOOKUP(C904,'DISPONIBILIDAD DIARIA'!S$2:T$27,2,0)</f>
        <v>#N/A</v>
      </c>
      <c r="S904" s="79" t="e">
        <f t="shared" si="173"/>
        <v>#N/A</v>
      </c>
    </row>
    <row r="905" spans="1:19" ht="23.25" customHeight="1">
      <c r="A905" s="41">
        <v>903</v>
      </c>
      <c r="B905" s="41" t="str">
        <f t="shared" si="174"/>
        <v>44498EXPRESSPROVINCIAL</v>
      </c>
      <c r="C905" s="42">
        <v>44498</v>
      </c>
      <c r="D905" s="41" t="s">
        <v>31</v>
      </c>
      <c r="E905" s="41" t="s">
        <v>33</v>
      </c>
      <c r="F905" s="43">
        <f ca="1">+VLOOKUP(B905,'DISPONIBILIDAD DIARIA'!A$2:N$9959,10,0)</f>
        <v>10861.176154999999</v>
      </c>
      <c r="G905" s="43"/>
      <c r="H905" s="31" t="s">
        <v>1361</v>
      </c>
      <c r="I905" s="31" t="s">
        <v>31</v>
      </c>
      <c r="J905" s="110" t="s">
        <v>585</v>
      </c>
      <c r="K905" s="117">
        <v>401.3</v>
      </c>
      <c r="L905" s="20">
        <f t="shared" si="170"/>
        <v>8.0259999999999998</v>
      </c>
      <c r="M905" s="20">
        <f t="shared" si="171"/>
        <v>1.00325</v>
      </c>
      <c r="N905" s="20">
        <f t="shared" si="169"/>
        <v>2.0065E-2</v>
      </c>
      <c r="O905" s="21"/>
      <c r="P905" s="21"/>
      <c r="Q905" s="77">
        <f t="shared" si="166"/>
        <v>9.049315</v>
      </c>
      <c r="R905" s="78" t="e">
        <f>+VLOOKUP(C905,'DISPONIBILIDAD DIARIA'!S$2:T$27,2,0)</f>
        <v>#N/A</v>
      </c>
      <c r="S905" s="79" t="e">
        <f t="shared" si="173"/>
        <v>#N/A</v>
      </c>
    </row>
    <row r="906" spans="1:19" ht="23.25" customHeight="1">
      <c r="A906" s="41">
        <v>904</v>
      </c>
      <c r="B906" s="41" t="str">
        <f t="shared" si="174"/>
        <v>44498EXPRESSPROVINCIAL</v>
      </c>
      <c r="C906" s="42">
        <v>44498</v>
      </c>
      <c r="D906" s="41" t="s">
        <v>31</v>
      </c>
      <c r="E906" s="41" t="s">
        <v>33</v>
      </c>
      <c r="F906" s="43">
        <f ca="1">+VLOOKUP(B906,'DISPONIBILIDAD DIARIA'!A$2:N$9959,10,0)</f>
        <v>10861.176154999999</v>
      </c>
      <c r="G906" s="43"/>
      <c r="H906" s="31" t="s">
        <v>1362</v>
      </c>
      <c r="I906" s="31" t="s">
        <v>31</v>
      </c>
      <c r="J906" s="111" t="s">
        <v>582</v>
      </c>
      <c r="K906" s="117">
        <v>1321.67</v>
      </c>
      <c r="L906" s="20">
        <f t="shared" si="170"/>
        <v>26.433400000000002</v>
      </c>
      <c r="M906" s="20">
        <f t="shared" si="171"/>
        <v>3.3041750000000003</v>
      </c>
      <c r="N906" s="20">
        <f t="shared" si="169"/>
        <v>6.6083500000000003E-2</v>
      </c>
      <c r="O906" s="21"/>
      <c r="P906" s="21"/>
      <c r="Q906" s="77">
        <f t="shared" si="166"/>
        <v>29.803658500000004</v>
      </c>
      <c r="R906" s="78" t="e">
        <f>+VLOOKUP(C906,'DISPONIBILIDAD DIARIA'!S$2:T$27,2,0)</f>
        <v>#N/A</v>
      </c>
      <c r="S906" s="79" t="e">
        <f t="shared" si="173"/>
        <v>#N/A</v>
      </c>
    </row>
    <row r="907" spans="1:19" ht="23.25" customHeight="1">
      <c r="A907" s="41">
        <v>905</v>
      </c>
      <c r="B907" s="41" t="str">
        <f t="shared" si="174"/>
        <v>44498EXPRESSPROVINCIAL</v>
      </c>
      <c r="C907" s="42">
        <v>44498</v>
      </c>
      <c r="D907" s="41" t="s">
        <v>31</v>
      </c>
      <c r="E907" s="41" t="s">
        <v>33</v>
      </c>
      <c r="F907" s="43">
        <f ca="1">+VLOOKUP(B907,'DISPONIBILIDAD DIARIA'!A$2:N$9959,10,0)</f>
        <v>10861.176154999999</v>
      </c>
      <c r="G907" s="43"/>
      <c r="H907" s="31" t="s">
        <v>1363</v>
      </c>
      <c r="I907" s="31" t="s">
        <v>31</v>
      </c>
      <c r="J907" s="110" t="s">
        <v>139</v>
      </c>
      <c r="K907" s="117">
        <v>1319.26</v>
      </c>
      <c r="L907" s="20">
        <f t="shared" si="170"/>
        <v>26.385200000000001</v>
      </c>
      <c r="M907" s="20">
        <f t="shared" si="171"/>
        <v>3.2981500000000001</v>
      </c>
      <c r="N907" s="20">
        <f t="shared" si="169"/>
        <v>6.5963000000000008E-2</v>
      </c>
      <c r="O907" s="21"/>
      <c r="P907" s="21"/>
      <c r="Q907" s="77">
        <f t="shared" si="166"/>
        <v>29.749313000000001</v>
      </c>
      <c r="R907" s="78" t="e">
        <f>+VLOOKUP(C907,'DISPONIBILIDAD DIARIA'!S$2:T$27,2,0)</f>
        <v>#N/A</v>
      </c>
      <c r="S907" s="79" t="e">
        <f t="shared" si="173"/>
        <v>#N/A</v>
      </c>
    </row>
    <row r="908" spans="1:19" ht="23.25" customHeight="1">
      <c r="A908" s="41">
        <v>906</v>
      </c>
      <c r="B908" s="41" t="str">
        <f t="shared" si="174"/>
        <v>44498EXPRESSPROVINCIAL</v>
      </c>
      <c r="C908" s="42">
        <v>44498</v>
      </c>
      <c r="D908" s="41" t="s">
        <v>31</v>
      </c>
      <c r="E908" s="41" t="s">
        <v>33</v>
      </c>
      <c r="F908" s="43">
        <f ca="1">+VLOOKUP(B908,'DISPONIBILIDAD DIARIA'!A$2:N$9959,10,0)</f>
        <v>10861.176154999999</v>
      </c>
      <c r="G908" s="43"/>
      <c r="H908" s="31" t="s">
        <v>1364</v>
      </c>
      <c r="I908" s="31" t="s">
        <v>31</v>
      </c>
      <c r="J908" s="110" t="s">
        <v>1342</v>
      </c>
      <c r="K908" s="117">
        <v>849.9</v>
      </c>
      <c r="L908" s="20">
        <f t="shared" si="170"/>
        <v>16.998000000000001</v>
      </c>
      <c r="M908" s="20">
        <f t="shared" si="171"/>
        <v>2.1247500000000001</v>
      </c>
      <c r="N908" s="20">
        <f t="shared" si="169"/>
        <v>4.2495000000000005E-2</v>
      </c>
      <c r="O908" s="21"/>
      <c r="P908" s="21"/>
      <c r="Q908" s="77">
        <f t="shared" si="166"/>
        <v>19.165244999999999</v>
      </c>
      <c r="R908" s="78" t="e">
        <f>+VLOOKUP(C908,'DISPONIBILIDAD DIARIA'!S$2:T$27,2,0)</f>
        <v>#N/A</v>
      </c>
      <c r="S908" s="79" t="e">
        <f t="shared" si="173"/>
        <v>#N/A</v>
      </c>
    </row>
    <row r="909" spans="1:19" ht="23.25" customHeight="1">
      <c r="A909" s="41">
        <v>907</v>
      </c>
      <c r="B909" s="41" t="str">
        <f t="shared" si="174"/>
        <v>44498EXPRESSPROVINCIAL</v>
      </c>
      <c r="C909" s="42">
        <v>44498</v>
      </c>
      <c r="D909" s="41" t="s">
        <v>31</v>
      </c>
      <c r="E909" s="41" t="s">
        <v>33</v>
      </c>
      <c r="F909" s="43">
        <f ca="1">+VLOOKUP(B909,'DISPONIBILIDAD DIARIA'!A$2:N$9959,10,0)</f>
        <v>10861.176154999999</v>
      </c>
      <c r="G909" s="43"/>
      <c r="H909" s="31" t="s">
        <v>1365</v>
      </c>
      <c r="I909" s="31" t="s">
        <v>31</v>
      </c>
      <c r="J909" s="118" t="s">
        <v>524</v>
      </c>
      <c r="K909" s="117">
        <v>222.36</v>
      </c>
      <c r="L909" s="20">
        <f t="shared" si="170"/>
        <v>4.4472000000000005</v>
      </c>
      <c r="M909" s="20">
        <f t="shared" si="171"/>
        <v>0.55590000000000006</v>
      </c>
      <c r="N909" s="20">
        <f t="shared" si="169"/>
        <v>1.1118000000000001E-2</v>
      </c>
      <c r="O909" s="21"/>
      <c r="P909" s="21"/>
      <c r="Q909" s="77">
        <f t="shared" si="166"/>
        <v>5.0142180000000005</v>
      </c>
      <c r="R909" s="78" t="e">
        <f>+VLOOKUP(C909,'DISPONIBILIDAD DIARIA'!S$2:T$27,2,0)</f>
        <v>#N/A</v>
      </c>
      <c r="S909" s="79" t="e">
        <f t="shared" si="173"/>
        <v>#N/A</v>
      </c>
    </row>
    <row r="910" spans="1:19" ht="23.25" customHeight="1">
      <c r="A910" s="41">
        <v>908</v>
      </c>
      <c r="B910" s="41" t="str">
        <f>CONCATENATE(C910,D910,E910)</f>
        <v>44498EXPRESSPROVINCIAL</v>
      </c>
      <c r="C910" s="42">
        <v>44498</v>
      </c>
      <c r="D910" s="41" t="s">
        <v>31</v>
      </c>
      <c r="E910" s="41" t="s">
        <v>33</v>
      </c>
      <c r="F910" s="43">
        <f ca="1">+VLOOKUP(B910,'DISPONIBILIDAD DIARIA'!A$2:N$9959,10,0)</f>
        <v>10861.176154999999</v>
      </c>
      <c r="G910" s="43"/>
      <c r="H910" s="31" t="s">
        <v>1366</v>
      </c>
      <c r="I910" s="31" t="s">
        <v>31</v>
      </c>
      <c r="J910" s="111" t="s">
        <v>1343</v>
      </c>
      <c r="K910" s="117">
        <v>1778.37</v>
      </c>
      <c r="L910" s="20">
        <f t="shared" si="170"/>
        <v>35.567399999999999</v>
      </c>
      <c r="M910" s="20">
        <f t="shared" si="171"/>
        <v>4.4459249999999999</v>
      </c>
      <c r="N910" s="20">
        <f t="shared" si="169"/>
        <v>8.8918499999999998E-2</v>
      </c>
      <c r="O910" s="21"/>
      <c r="P910" s="21"/>
      <c r="Q910" s="77">
        <f t="shared" si="166"/>
        <v>40.1022435</v>
      </c>
      <c r="R910" s="78" t="e">
        <f>+VLOOKUP(C910,'DISPONIBILIDAD DIARIA'!S$2:T$27,2,0)</f>
        <v>#N/A</v>
      </c>
      <c r="S910" s="79" t="e">
        <f t="shared" si="173"/>
        <v>#N/A</v>
      </c>
    </row>
    <row r="911" spans="1:19" ht="23.25" customHeight="1">
      <c r="A911" s="41">
        <v>909</v>
      </c>
      <c r="B911" s="41" t="str">
        <f>CONCATENATE(C911,D911,E911)</f>
        <v>44498EXPRESSPROVINCIAL</v>
      </c>
      <c r="C911" s="42">
        <v>44498</v>
      </c>
      <c r="D911" s="41" t="s">
        <v>31</v>
      </c>
      <c r="E911" s="41" t="s">
        <v>33</v>
      </c>
      <c r="F911" s="43">
        <f ca="1">+VLOOKUP(B911,'DISPONIBILIDAD DIARIA'!A$2:N$9959,10,0)</f>
        <v>10861.176154999999</v>
      </c>
      <c r="G911" s="43"/>
      <c r="H911" s="31" t="s">
        <v>1367</v>
      </c>
      <c r="I911" s="31" t="s">
        <v>31</v>
      </c>
      <c r="J911" s="111" t="s">
        <v>139</v>
      </c>
      <c r="K911" s="117">
        <v>1292.98</v>
      </c>
      <c r="L911" s="20">
        <f t="shared" si="170"/>
        <v>25.8596</v>
      </c>
      <c r="M911" s="20">
        <f t="shared" si="171"/>
        <v>3.23245</v>
      </c>
      <c r="N911" s="20">
        <f t="shared" si="169"/>
        <v>6.4648999999999998E-2</v>
      </c>
      <c r="O911" s="21"/>
      <c r="P911" s="21"/>
      <c r="Q911" s="77">
        <f t="shared" si="166"/>
        <v>29.156699</v>
      </c>
      <c r="R911" s="78" t="e">
        <f>+VLOOKUP(C911,'DISPONIBILIDAD DIARIA'!S$2:T$27,2,0)</f>
        <v>#N/A</v>
      </c>
      <c r="S911" s="79" t="e">
        <f t="shared" si="173"/>
        <v>#N/A</v>
      </c>
    </row>
    <row r="912" spans="1:19" ht="23.25" customHeight="1">
      <c r="A912" s="41">
        <v>910</v>
      </c>
      <c r="B912" s="41" t="str">
        <f t="shared" si="174"/>
        <v>44498EXPRESSPROVINCIAL</v>
      </c>
      <c r="C912" s="42">
        <v>44498</v>
      </c>
      <c r="D912" s="41" t="s">
        <v>31</v>
      </c>
      <c r="E912" s="41" t="s">
        <v>33</v>
      </c>
      <c r="F912" s="43">
        <f ca="1">+VLOOKUP(B912,'DISPONIBILIDAD DIARIA'!A$2:N$9959,10,0)</f>
        <v>10861.176154999999</v>
      </c>
      <c r="G912" s="43"/>
      <c r="H912" s="31"/>
      <c r="I912" s="31" t="s">
        <v>31</v>
      </c>
      <c r="J912" s="111" t="s">
        <v>1344</v>
      </c>
      <c r="K912" s="117">
        <v>2.52</v>
      </c>
      <c r="L912" s="20">
        <f t="shared" si="170"/>
        <v>5.04E-2</v>
      </c>
      <c r="M912" s="20">
        <f t="shared" si="171"/>
        <v>6.3E-3</v>
      </c>
      <c r="N912" s="20">
        <f t="shared" si="169"/>
        <v>1.26E-4</v>
      </c>
      <c r="O912" s="21"/>
      <c r="P912" s="21"/>
      <c r="Q912" s="77">
        <f t="shared" si="166"/>
        <v>5.6826000000000002E-2</v>
      </c>
      <c r="R912" s="78" t="e">
        <f>+VLOOKUP(C912,'DISPONIBILIDAD DIARIA'!S$2:T$27,2,0)</f>
        <v>#N/A</v>
      </c>
      <c r="S912" s="79" t="e">
        <f t="shared" si="173"/>
        <v>#N/A</v>
      </c>
    </row>
    <row r="913" spans="1:19" ht="23.25" customHeight="1">
      <c r="A913" s="41">
        <v>911</v>
      </c>
      <c r="B913" s="41" t="str">
        <f t="shared" si="174"/>
        <v>44498EXPRESSPROVINCIAL</v>
      </c>
      <c r="C913" s="42">
        <v>44498</v>
      </c>
      <c r="D913" s="41" t="s">
        <v>31</v>
      </c>
      <c r="E913" s="41" t="s">
        <v>33</v>
      </c>
      <c r="F913" s="43">
        <f ca="1">+VLOOKUP(B913,'DISPONIBILIDAD DIARIA'!A$2:N$9959,10,0)</f>
        <v>10861.176154999999</v>
      </c>
      <c r="G913" s="43"/>
      <c r="H913" s="31"/>
      <c r="I913" s="31" t="s">
        <v>31</v>
      </c>
      <c r="J913" s="111" t="s">
        <v>1345</v>
      </c>
      <c r="K913" s="117">
        <v>4.54</v>
      </c>
      <c r="L913" s="20">
        <f t="shared" si="170"/>
        <v>9.0800000000000006E-2</v>
      </c>
      <c r="M913" s="20">
        <f t="shared" si="171"/>
        <v>1.1350000000000001E-2</v>
      </c>
      <c r="N913" s="20">
        <f t="shared" si="169"/>
        <v>2.2700000000000002E-4</v>
      </c>
      <c r="O913" s="21"/>
      <c r="P913" s="21"/>
      <c r="Q913" s="77">
        <f t="shared" si="166"/>
        <v>0.10237700000000001</v>
      </c>
      <c r="R913" s="78" t="e">
        <f>+VLOOKUP(C913,'DISPONIBILIDAD DIARIA'!S$2:T$27,2,0)</f>
        <v>#N/A</v>
      </c>
      <c r="S913" s="79" t="e">
        <f t="shared" si="173"/>
        <v>#N/A</v>
      </c>
    </row>
    <row r="914" spans="1:19" ht="23.25" customHeight="1">
      <c r="A914" s="41">
        <v>912</v>
      </c>
      <c r="B914" s="41" t="str">
        <f t="shared" ref="B914:B974" si="175">CONCATENATE(C914,D914,E914)</f>
        <v>44498EXPRESSPROVINCIAL</v>
      </c>
      <c r="C914" s="42">
        <v>44498</v>
      </c>
      <c r="D914" s="41" t="s">
        <v>31</v>
      </c>
      <c r="E914" s="41" t="s">
        <v>33</v>
      </c>
      <c r="F914" s="43">
        <f ca="1">+VLOOKUP(B914,'DISPONIBILIDAD DIARIA'!A$2:N$9959,10,0)</f>
        <v>10861.176154999999</v>
      </c>
      <c r="G914" s="43"/>
      <c r="H914" s="31"/>
      <c r="I914" s="31" t="s">
        <v>31</v>
      </c>
      <c r="J914" s="111" t="s">
        <v>1346</v>
      </c>
      <c r="K914" s="117">
        <v>13.89</v>
      </c>
      <c r="L914" s="20">
        <f t="shared" si="170"/>
        <v>0.27779999999999999</v>
      </c>
      <c r="M914" s="20">
        <f t="shared" si="171"/>
        <v>3.4724999999999999E-2</v>
      </c>
      <c r="N914" s="20">
        <f t="shared" ref="N914:N974" si="176">+M914*2%</f>
        <v>6.9450000000000002E-4</v>
      </c>
      <c r="O914" s="21"/>
      <c r="P914" s="21"/>
      <c r="Q914" s="77">
        <f t="shared" ref="Q914:Q974" si="177">L914+M914+N914</f>
        <v>0.31321949999999998</v>
      </c>
      <c r="R914" s="78" t="e">
        <f>+VLOOKUP(C914,'DISPONIBILIDAD DIARIA'!S$2:T$27,2,0)</f>
        <v>#N/A</v>
      </c>
      <c r="S914" s="79" t="e">
        <f t="shared" si="173"/>
        <v>#N/A</v>
      </c>
    </row>
    <row r="915" spans="1:19" ht="23.25" customHeight="1">
      <c r="A915" s="41">
        <v>913</v>
      </c>
      <c r="B915" s="41" t="str">
        <f t="shared" si="175"/>
        <v>44498EXPRESSPROVINCIAL</v>
      </c>
      <c r="C915" s="42">
        <v>44498</v>
      </c>
      <c r="D915" s="41" t="s">
        <v>31</v>
      </c>
      <c r="E915" s="41" t="s">
        <v>33</v>
      </c>
      <c r="F915" s="43">
        <f ca="1">+VLOOKUP(B915,'DISPONIBILIDAD DIARIA'!A$2:N$9959,10,0)</f>
        <v>10861.176154999999</v>
      </c>
      <c r="G915" s="43"/>
      <c r="H915" s="31"/>
      <c r="I915" s="31" t="s">
        <v>31</v>
      </c>
      <c r="J915" s="111" t="s">
        <v>1347</v>
      </c>
      <c r="K915" s="117">
        <v>32.4</v>
      </c>
      <c r="L915" s="20">
        <f t="shared" si="170"/>
        <v>0.64800000000000002</v>
      </c>
      <c r="M915" s="20">
        <f t="shared" si="171"/>
        <v>8.1000000000000003E-2</v>
      </c>
      <c r="N915" s="20">
        <f t="shared" si="176"/>
        <v>1.6200000000000001E-3</v>
      </c>
      <c r="O915" s="21"/>
      <c r="P915" s="21"/>
      <c r="Q915" s="77">
        <f t="shared" si="177"/>
        <v>0.73061999999999994</v>
      </c>
      <c r="R915" s="78" t="e">
        <f>+VLOOKUP(C915,'DISPONIBILIDAD DIARIA'!S$2:T$27,2,0)</f>
        <v>#N/A</v>
      </c>
      <c r="S915" s="79" t="e">
        <f t="shared" si="173"/>
        <v>#N/A</v>
      </c>
    </row>
    <row r="916" spans="1:19" ht="23.25" customHeight="1">
      <c r="A916" s="41">
        <v>914</v>
      </c>
      <c r="B916" s="41" t="str">
        <f t="shared" si="175"/>
        <v>44498EXPRESSPROVINCIAL</v>
      </c>
      <c r="C916" s="42">
        <v>44498</v>
      </c>
      <c r="D916" s="41" t="s">
        <v>31</v>
      </c>
      <c r="E916" s="41" t="s">
        <v>33</v>
      </c>
      <c r="F916" s="43">
        <f ca="1">+VLOOKUP(B916,'DISPONIBILIDAD DIARIA'!A$2:N$9959,10,0)</f>
        <v>10861.176154999999</v>
      </c>
      <c r="G916" s="43"/>
      <c r="H916" s="31"/>
      <c r="I916" s="31" t="s">
        <v>31</v>
      </c>
      <c r="J916" s="111" t="s">
        <v>1348</v>
      </c>
      <c r="K916" s="117">
        <v>8.7100000000000009</v>
      </c>
      <c r="L916" s="20">
        <f t="shared" si="170"/>
        <v>0.17420000000000002</v>
      </c>
      <c r="M916" s="20">
        <f t="shared" si="171"/>
        <v>2.1775000000000003E-2</v>
      </c>
      <c r="N916" s="20">
        <f t="shared" si="176"/>
        <v>4.3550000000000007E-4</v>
      </c>
      <c r="O916" s="21"/>
      <c r="P916" s="21"/>
      <c r="Q916" s="77">
        <f t="shared" si="177"/>
        <v>0.19641050000000002</v>
      </c>
      <c r="R916" s="78" t="e">
        <f>+VLOOKUP(C916,'DISPONIBILIDAD DIARIA'!S$2:T$27,2,0)</f>
        <v>#N/A</v>
      </c>
      <c r="S916" s="79" t="e">
        <f t="shared" si="173"/>
        <v>#N/A</v>
      </c>
    </row>
    <row r="917" spans="1:19" ht="23.25" customHeight="1">
      <c r="A917" s="41">
        <v>915</v>
      </c>
      <c r="B917" s="41" t="str">
        <f t="shared" si="175"/>
        <v>44498EXPRESSPROVINCIAL</v>
      </c>
      <c r="C917" s="42">
        <v>44498</v>
      </c>
      <c r="D917" s="41" t="s">
        <v>31</v>
      </c>
      <c r="E917" s="41" t="s">
        <v>33</v>
      </c>
      <c r="F917" s="43">
        <f ca="1">+VLOOKUP(B917,'DISPONIBILIDAD DIARIA'!A$2:N$9959,10,0)</f>
        <v>10861.176154999999</v>
      </c>
      <c r="G917" s="43"/>
      <c r="H917" s="31"/>
      <c r="I917" s="31" t="s">
        <v>479</v>
      </c>
      <c r="J917" s="111" t="s">
        <v>1349</v>
      </c>
      <c r="K917" s="117">
        <v>22.11</v>
      </c>
      <c r="L917" s="20">
        <f t="shared" si="170"/>
        <v>0.44219999999999998</v>
      </c>
      <c r="M917" s="20">
        <f t="shared" si="171"/>
        <v>5.5274999999999998E-2</v>
      </c>
      <c r="N917" s="20">
        <f t="shared" si="176"/>
        <v>1.1054999999999999E-3</v>
      </c>
      <c r="O917" s="21"/>
      <c r="P917" s="21"/>
      <c r="Q917" s="77">
        <f t="shared" si="177"/>
        <v>0.49858049999999998</v>
      </c>
      <c r="R917" s="78" t="e">
        <f>+VLOOKUP(C917,'DISPONIBILIDAD DIARIA'!S$2:T$27,2,0)</f>
        <v>#N/A</v>
      </c>
      <c r="S917" s="79" t="e">
        <f t="shared" si="173"/>
        <v>#N/A</v>
      </c>
    </row>
    <row r="918" spans="1:19" ht="23.25" customHeight="1">
      <c r="A918" s="41">
        <v>916</v>
      </c>
      <c r="B918" s="41" t="str">
        <f t="shared" si="175"/>
        <v>44498EXPRESSPROVINCIAL</v>
      </c>
      <c r="C918" s="42">
        <v>44498</v>
      </c>
      <c r="D918" s="41" t="s">
        <v>31</v>
      </c>
      <c r="E918" s="41" t="s">
        <v>33</v>
      </c>
      <c r="F918" s="43">
        <f ca="1">+VLOOKUP(B918,'DISPONIBILIDAD DIARIA'!A$2:N$9959,10,0)</f>
        <v>10861.176154999999</v>
      </c>
      <c r="G918" s="43"/>
      <c r="H918" s="31"/>
      <c r="I918" s="31" t="s">
        <v>31</v>
      </c>
      <c r="J918" s="111" t="s">
        <v>1350</v>
      </c>
      <c r="K918" s="117">
        <v>11.74</v>
      </c>
      <c r="L918" s="20">
        <f t="shared" si="170"/>
        <v>0.23480000000000001</v>
      </c>
      <c r="M918" s="20">
        <f t="shared" si="171"/>
        <v>2.9350000000000001E-2</v>
      </c>
      <c r="N918" s="20">
        <f t="shared" si="176"/>
        <v>5.8700000000000007E-4</v>
      </c>
      <c r="O918" s="21"/>
      <c r="P918" s="21"/>
      <c r="Q918" s="77">
        <f t="shared" si="177"/>
        <v>0.264737</v>
      </c>
      <c r="R918" s="78" t="e">
        <f>+VLOOKUP(C918,'DISPONIBILIDAD DIARIA'!S$2:T$27,2,0)</f>
        <v>#N/A</v>
      </c>
      <c r="S918" s="79" t="e">
        <f t="shared" si="173"/>
        <v>#N/A</v>
      </c>
    </row>
    <row r="919" spans="1:19" ht="23.25" customHeight="1">
      <c r="A919" s="41">
        <v>917</v>
      </c>
      <c r="B919" s="41" t="str">
        <f t="shared" si="175"/>
        <v>44498EXPRESSPROVINCIAL</v>
      </c>
      <c r="C919" s="42">
        <v>44498</v>
      </c>
      <c r="D919" s="41" t="s">
        <v>31</v>
      </c>
      <c r="E919" s="41" t="s">
        <v>33</v>
      </c>
      <c r="F919" s="43">
        <f ca="1">+VLOOKUP(B919,'DISPONIBILIDAD DIARIA'!A$2:N$9959,10,0)</f>
        <v>10861.176154999999</v>
      </c>
      <c r="G919" s="43"/>
      <c r="H919" s="31"/>
      <c r="I919" s="31" t="s">
        <v>31</v>
      </c>
      <c r="J919" s="111" t="s">
        <v>1351</v>
      </c>
      <c r="K919" s="117">
        <v>16.12</v>
      </c>
      <c r="L919" s="20">
        <f t="shared" si="170"/>
        <v>0.32240000000000002</v>
      </c>
      <c r="M919" s="20">
        <f t="shared" si="171"/>
        <v>4.0300000000000002E-2</v>
      </c>
      <c r="N919" s="20">
        <f t="shared" si="176"/>
        <v>8.0600000000000008E-4</v>
      </c>
      <c r="O919" s="21"/>
      <c r="P919" s="21"/>
      <c r="Q919" s="77">
        <f t="shared" si="177"/>
        <v>0.363506</v>
      </c>
      <c r="R919" s="78" t="e">
        <f>+VLOOKUP(C919,'DISPONIBILIDAD DIARIA'!S$2:T$27,2,0)</f>
        <v>#N/A</v>
      </c>
      <c r="S919" s="79" t="e">
        <f t="shared" si="173"/>
        <v>#N/A</v>
      </c>
    </row>
    <row r="920" spans="1:19" ht="23.25" customHeight="1">
      <c r="A920" s="41">
        <v>918</v>
      </c>
      <c r="B920" s="41" t="str">
        <f t="shared" si="175"/>
        <v>44498EXPRESSPROVINCIAL</v>
      </c>
      <c r="C920" s="42">
        <v>44498</v>
      </c>
      <c r="D920" s="41" t="s">
        <v>31</v>
      </c>
      <c r="E920" s="41" t="s">
        <v>33</v>
      </c>
      <c r="F920" s="43">
        <f ca="1">+VLOOKUP(B920,'DISPONIBILIDAD DIARIA'!A$2:N$9959,10,0)</f>
        <v>10861.176154999999</v>
      </c>
      <c r="G920" s="43"/>
      <c r="H920" s="31"/>
      <c r="I920" s="31" t="s">
        <v>31</v>
      </c>
      <c r="J920" s="111" t="s">
        <v>1352</v>
      </c>
      <c r="K920" s="117">
        <v>17.100000000000001</v>
      </c>
      <c r="L920" s="20">
        <f t="shared" ref="L920:L931" si="178">+K920*2%</f>
        <v>0.34200000000000003</v>
      </c>
      <c r="M920" s="20">
        <f t="shared" si="171"/>
        <v>4.2750000000000003E-2</v>
      </c>
      <c r="N920" s="20">
        <f t="shared" si="176"/>
        <v>8.5500000000000007E-4</v>
      </c>
      <c r="O920" s="21"/>
      <c r="P920" s="21"/>
      <c r="Q920" s="77">
        <f t="shared" si="177"/>
        <v>0.38560500000000003</v>
      </c>
      <c r="R920" s="78" t="e">
        <f>+VLOOKUP(C920,'DISPONIBILIDAD DIARIA'!S$2:T$27,2,0)</f>
        <v>#N/A</v>
      </c>
      <c r="S920" s="79" t="e">
        <f t="shared" si="173"/>
        <v>#N/A</v>
      </c>
    </row>
    <row r="921" spans="1:19" ht="23.25" customHeight="1">
      <c r="A921" s="41">
        <v>919</v>
      </c>
      <c r="B921" s="41" t="str">
        <f t="shared" si="175"/>
        <v>44498EXPRESSPROVINCIAL</v>
      </c>
      <c r="C921" s="42">
        <v>44498</v>
      </c>
      <c r="D921" s="41" t="s">
        <v>31</v>
      </c>
      <c r="E921" s="41" t="s">
        <v>33</v>
      </c>
      <c r="F921" s="43">
        <f ca="1">+VLOOKUP(B921,'DISPONIBILIDAD DIARIA'!A$2:N$9959,10,0)</f>
        <v>10861.176154999999</v>
      </c>
      <c r="G921" s="43"/>
      <c r="H921" s="31"/>
      <c r="I921" s="31" t="s">
        <v>912</v>
      </c>
      <c r="J921" s="111" t="s">
        <v>1353</v>
      </c>
      <c r="K921" s="117">
        <v>1.67</v>
      </c>
      <c r="L921" s="20">
        <f t="shared" si="178"/>
        <v>3.3399999999999999E-2</v>
      </c>
      <c r="M921" s="20">
        <f t="shared" ref="M921:M931" si="179">IF(E921="PROVINCIAL",L921*12.5%,0)</f>
        <v>4.1749999999999999E-3</v>
      </c>
      <c r="N921" s="20">
        <f t="shared" si="176"/>
        <v>8.3499999999999997E-5</v>
      </c>
      <c r="O921" s="21"/>
      <c r="P921" s="21"/>
      <c r="Q921" s="77">
        <f t="shared" si="177"/>
        <v>3.7658499999999998E-2</v>
      </c>
      <c r="R921" s="78" t="e">
        <f>+VLOOKUP(C921,'DISPONIBILIDAD DIARIA'!S$2:T$27,2,0)</f>
        <v>#N/A</v>
      </c>
      <c r="S921" s="79" t="e">
        <f t="shared" si="173"/>
        <v>#N/A</v>
      </c>
    </row>
    <row r="922" spans="1:19" ht="23.25" customHeight="1">
      <c r="A922" s="41">
        <v>920</v>
      </c>
      <c r="B922" s="41" t="str">
        <f t="shared" si="175"/>
        <v>44498EXPRESSPROVINCIAL</v>
      </c>
      <c r="C922" s="42">
        <v>44498</v>
      </c>
      <c r="D922" s="41" t="s">
        <v>31</v>
      </c>
      <c r="E922" s="41" t="s">
        <v>33</v>
      </c>
      <c r="F922" s="43">
        <f ca="1">+VLOOKUP(B922,'DISPONIBILIDAD DIARIA'!A$2:N$9959,10,0)</f>
        <v>10861.176154999999</v>
      </c>
      <c r="G922" s="43"/>
      <c r="H922" s="31"/>
      <c r="I922" s="31" t="s">
        <v>31</v>
      </c>
      <c r="J922" s="111" t="s">
        <v>1354</v>
      </c>
      <c r="K922" s="117">
        <v>1.32</v>
      </c>
      <c r="L922" s="20">
        <f t="shared" si="178"/>
        <v>2.6400000000000003E-2</v>
      </c>
      <c r="M922" s="20">
        <f t="shared" si="179"/>
        <v>3.3000000000000004E-3</v>
      </c>
      <c r="N922" s="20">
        <f t="shared" si="176"/>
        <v>6.6000000000000005E-5</v>
      </c>
      <c r="O922" s="21"/>
      <c r="P922" s="21"/>
      <c r="Q922" s="77">
        <f t="shared" si="177"/>
        <v>2.9766000000000004E-2</v>
      </c>
      <c r="R922" s="78" t="e">
        <f>+VLOOKUP(C922,'DISPONIBILIDAD DIARIA'!S$2:T$27,2,0)</f>
        <v>#N/A</v>
      </c>
      <c r="S922" s="79" t="e">
        <f t="shared" si="173"/>
        <v>#N/A</v>
      </c>
    </row>
    <row r="923" spans="1:19" ht="23.25" customHeight="1">
      <c r="A923" s="41">
        <v>921</v>
      </c>
      <c r="B923" s="41" t="str">
        <f t="shared" si="175"/>
        <v>44498SAN ANTONIOPROVINCIAL</v>
      </c>
      <c r="C923" s="42">
        <v>44498</v>
      </c>
      <c r="D923" s="102" t="s">
        <v>42</v>
      </c>
      <c r="E923" s="89" t="s">
        <v>33</v>
      </c>
      <c r="F923" s="43">
        <f ca="1">+VLOOKUP(B923,'DISPONIBILIDAD DIARIA'!A$2:N$9959,10,0)</f>
        <v>13.98127999999997</v>
      </c>
      <c r="G923" s="43"/>
      <c r="H923" s="31"/>
      <c r="I923" s="31" t="s">
        <v>42</v>
      </c>
      <c r="J923" s="110" t="s">
        <v>902</v>
      </c>
      <c r="K923" s="117">
        <v>23.29</v>
      </c>
      <c r="L923" s="20">
        <f t="shared" si="178"/>
        <v>0.46579999999999999</v>
      </c>
      <c r="M923" s="20">
        <f t="shared" si="179"/>
        <v>5.8224999999999999E-2</v>
      </c>
      <c r="N923" s="20">
        <f t="shared" si="176"/>
        <v>1.1645E-3</v>
      </c>
      <c r="O923" s="21"/>
      <c r="P923" s="21"/>
      <c r="Q923" s="77">
        <f t="shared" si="177"/>
        <v>0.52518949999999998</v>
      </c>
      <c r="R923" s="78" t="e">
        <f>+VLOOKUP(C923,'DISPONIBILIDAD DIARIA'!S$2:T$27,2,0)</f>
        <v>#N/A</v>
      </c>
      <c r="S923" s="79" t="e">
        <f t="shared" si="173"/>
        <v>#N/A</v>
      </c>
    </row>
    <row r="924" spans="1:19" ht="23.25" customHeight="1">
      <c r="A924" s="41">
        <v>922</v>
      </c>
      <c r="B924" s="41" t="str">
        <f t="shared" si="175"/>
        <v>44498SAN ANTONIOPROVINCIAL</v>
      </c>
      <c r="C924" s="42">
        <v>44498</v>
      </c>
      <c r="D924" s="102" t="s">
        <v>42</v>
      </c>
      <c r="E924" s="89" t="s">
        <v>33</v>
      </c>
      <c r="F924" s="43">
        <f ca="1">+VLOOKUP(B924,'DISPONIBILIDAD DIARIA'!A$2:N$9959,10,0)</f>
        <v>13.98127999999997</v>
      </c>
      <c r="G924" s="43"/>
      <c r="H924" s="31"/>
      <c r="I924" s="31" t="s">
        <v>42</v>
      </c>
      <c r="J924" s="110" t="s">
        <v>903</v>
      </c>
      <c r="K924" s="117">
        <v>8</v>
      </c>
      <c r="L924" s="20">
        <f t="shared" si="178"/>
        <v>0.16</v>
      </c>
      <c r="M924" s="20">
        <f t="shared" si="179"/>
        <v>0.02</v>
      </c>
      <c r="N924" s="20">
        <f t="shared" si="176"/>
        <v>4.0000000000000002E-4</v>
      </c>
      <c r="O924" s="21"/>
      <c r="P924" s="21"/>
      <c r="Q924" s="77">
        <f t="shared" si="177"/>
        <v>0.1804</v>
      </c>
      <c r="R924" s="78" t="e">
        <f>+VLOOKUP(C924,'DISPONIBILIDAD DIARIA'!S$2:T$27,2,0)</f>
        <v>#N/A</v>
      </c>
      <c r="S924" s="79" t="e">
        <f t="shared" si="173"/>
        <v>#N/A</v>
      </c>
    </row>
    <row r="925" spans="1:19" ht="23.25" customHeight="1">
      <c r="A925" s="41">
        <v>923</v>
      </c>
      <c r="B925" s="41" t="str">
        <f t="shared" si="175"/>
        <v>44498SAN ANTONIOPROVINCIAL</v>
      </c>
      <c r="C925" s="42">
        <v>44498</v>
      </c>
      <c r="D925" s="102" t="s">
        <v>42</v>
      </c>
      <c r="E925" s="89" t="s">
        <v>33</v>
      </c>
      <c r="F925" s="43">
        <f ca="1">+VLOOKUP(B925,'DISPONIBILIDAD DIARIA'!A$2:N$9959,10,0)</f>
        <v>13.98127999999997</v>
      </c>
      <c r="G925" s="43"/>
      <c r="H925" s="31"/>
      <c r="I925" s="31" t="s">
        <v>42</v>
      </c>
      <c r="J925" s="111" t="s">
        <v>1311</v>
      </c>
      <c r="K925" s="117">
        <v>575.4</v>
      </c>
      <c r="L925" s="20">
        <f t="shared" si="178"/>
        <v>11.507999999999999</v>
      </c>
      <c r="M925" s="20">
        <f t="shared" si="179"/>
        <v>1.4384999999999999</v>
      </c>
      <c r="N925" s="20">
        <f t="shared" si="176"/>
        <v>2.8769999999999997E-2</v>
      </c>
      <c r="O925" s="21"/>
      <c r="P925" s="21"/>
      <c r="Q925" s="77">
        <f t="shared" si="177"/>
        <v>12.975269999999998</v>
      </c>
      <c r="R925" s="78" t="e">
        <f>+VLOOKUP(C925,'DISPONIBILIDAD DIARIA'!S$2:T$27,2,0)</f>
        <v>#N/A</v>
      </c>
      <c r="S925" s="79" t="e">
        <f t="shared" si="173"/>
        <v>#N/A</v>
      </c>
    </row>
    <row r="926" spans="1:19" ht="23.25" customHeight="1">
      <c r="A926" s="41">
        <v>924</v>
      </c>
      <c r="B926" s="41" t="str">
        <f t="shared" si="175"/>
        <v>44498SAN ANTONIOPROVINCIAL</v>
      </c>
      <c r="C926" s="42">
        <v>44498</v>
      </c>
      <c r="D926" s="102" t="s">
        <v>42</v>
      </c>
      <c r="E926" s="89" t="s">
        <v>33</v>
      </c>
      <c r="F926" s="43">
        <f ca="1">+VLOOKUP(B926,'DISPONIBILIDAD DIARIA'!A$2:N$9959,10,0)</f>
        <v>13.98127999999997</v>
      </c>
      <c r="G926" s="43"/>
      <c r="H926" s="31" t="s">
        <v>1368</v>
      </c>
      <c r="I926" s="31" t="s">
        <v>42</v>
      </c>
      <c r="J926" s="111" t="s">
        <v>531</v>
      </c>
      <c r="K926" s="117">
        <v>119.2</v>
      </c>
      <c r="L926" s="20">
        <f t="shared" si="178"/>
        <v>2.3839999999999999</v>
      </c>
      <c r="M926" s="20">
        <f t="shared" si="179"/>
        <v>0.29799999999999999</v>
      </c>
      <c r="N926" s="20">
        <f t="shared" si="176"/>
        <v>5.96E-3</v>
      </c>
      <c r="O926" s="21"/>
      <c r="P926" s="21"/>
      <c r="Q926" s="77">
        <f t="shared" si="177"/>
        <v>2.6879599999999999</v>
      </c>
      <c r="R926" s="78" t="e">
        <f>+VLOOKUP(C926,'DISPONIBILIDAD DIARIA'!S$2:T$27,2,0)</f>
        <v>#N/A</v>
      </c>
      <c r="S926" s="79" t="e">
        <f t="shared" ref="S926:S985" si="180">+Q926/R926</f>
        <v>#N/A</v>
      </c>
    </row>
    <row r="927" spans="1:19" ht="23.25" customHeight="1">
      <c r="A927" s="41">
        <v>925</v>
      </c>
      <c r="B927" s="41" t="str">
        <f t="shared" si="175"/>
        <v>44498SAN ANTONIOPROVINCIAL</v>
      </c>
      <c r="C927" s="42">
        <v>44498</v>
      </c>
      <c r="D927" s="102" t="s">
        <v>42</v>
      </c>
      <c r="E927" s="89" t="s">
        <v>33</v>
      </c>
      <c r="F927" s="43">
        <f ca="1">+VLOOKUP(B927,'DISPONIBILIDAD DIARIA'!A$2:N$9959,10,0)</f>
        <v>13.98127999999997</v>
      </c>
      <c r="G927" s="43"/>
      <c r="H927" s="31" t="s">
        <v>1369</v>
      </c>
      <c r="I927" s="31" t="s">
        <v>42</v>
      </c>
      <c r="J927" s="111" t="s">
        <v>1018</v>
      </c>
      <c r="K927" s="117">
        <v>1220.23</v>
      </c>
      <c r="L927" s="20">
        <f t="shared" si="178"/>
        <v>24.404600000000002</v>
      </c>
      <c r="M927" s="20">
        <f t="shared" si="179"/>
        <v>3.0505750000000003</v>
      </c>
      <c r="N927" s="20">
        <f t="shared" si="176"/>
        <v>6.1011500000000003E-2</v>
      </c>
      <c r="O927" s="21"/>
      <c r="P927" s="21"/>
      <c r="Q927" s="77">
        <f t="shared" si="177"/>
        <v>27.516186500000003</v>
      </c>
      <c r="R927" s="78" t="e">
        <f>+VLOOKUP(C927,'DISPONIBILIDAD DIARIA'!S$2:T$27,2,0)</f>
        <v>#N/A</v>
      </c>
      <c r="S927" s="79" t="e">
        <f t="shared" si="180"/>
        <v>#N/A</v>
      </c>
    </row>
    <row r="928" spans="1:19" ht="23.25" customHeight="1">
      <c r="A928" s="41">
        <v>926</v>
      </c>
      <c r="B928" s="41" t="str">
        <f t="shared" si="175"/>
        <v>44498SAN ANTONIOPROVINCIAL</v>
      </c>
      <c r="C928" s="42">
        <v>44498</v>
      </c>
      <c r="D928" s="102" t="s">
        <v>42</v>
      </c>
      <c r="E928" s="89" t="s">
        <v>33</v>
      </c>
      <c r="F928" s="43">
        <f ca="1">+VLOOKUP(B928,'DISPONIBILIDAD DIARIA'!A$2:N$9959,10,0)</f>
        <v>13.98127999999997</v>
      </c>
      <c r="G928" s="43"/>
      <c r="H928" s="31" t="s">
        <v>1370</v>
      </c>
      <c r="I928" s="31" t="s">
        <v>42</v>
      </c>
      <c r="J928" s="111" t="s">
        <v>1018</v>
      </c>
      <c r="K928" s="117">
        <v>86.8</v>
      </c>
      <c r="L928" s="20">
        <f t="shared" si="178"/>
        <v>1.736</v>
      </c>
      <c r="M928" s="20">
        <f t="shared" si="179"/>
        <v>0.217</v>
      </c>
      <c r="N928" s="20">
        <f t="shared" si="176"/>
        <v>4.3400000000000001E-3</v>
      </c>
      <c r="O928" s="21"/>
      <c r="P928" s="21"/>
      <c r="Q928" s="77">
        <f t="shared" si="177"/>
        <v>1.9573400000000001</v>
      </c>
      <c r="R928" s="78" t="e">
        <f>+VLOOKUP(C928,'DISPONIBILIDAD DIARIA'!S$2:T$27,2,0)</f>
        <v>#N/A</v>
      </c>
      <c r="S928" s="79" t="e">
        <f t="shared" si="180"/>
        <v>#N/A</v>
      </c>
    </row>
    <row r="929" spans="1:19" ht="23.25" customHeight="1">
      <c r="A929" s="41">
        <v>927</v>
      </c>
      <c r="B929" s="41" t="str">
        <f t="shared" si="175"/>
        <v>44498SAN ANTONIOPROVINCIAL</v>
      </c>
      <c r="C929" s="42">
        <v>44498</v>
      </c>
      <c r="D929" s="102" t="s">
        <v>42</v>
      </c>
      <c r="E929" s="89" t="s">
        <v>33</v>
      </c>
      <c r="F929" s="43">
        <f ca="1">+VLOOKUP(B929,'DISPONIBILIDAD DIARIA'!A$2:N$9959,10,0)</f>
        <v>13.98127999999997</v>
      </c>
      <c r="G929" s="43"/>
      <c r="H929" s="31" t="s">
        <v>1371</v>
      </c>
      <c r="I929" s="31" t="s">
        <v>42</v>
      </c>
      <c r="J929" s="111" t="s">
        <v>358</v>
      </c>
      <c r="K929" s="117">
        <v>446.28</v>
      </c>
      <c r="L929" s="20">
        <f t="shared" si="178"/>
        <v>8.9255999999999993</v>
      </c>
      <c r="M929" s="20">
        <f t="shared" si="179"/>
        <v>1.1156999999999999</v>
      </c>
      <c r="N929" s="20">
        <f t="shared" si="176"/>
        <v>2.2313999999999997E-2</v>
      </c>
      <c r="O929" s="21"/>
      <c r="P929" s="21"/>
      <c r="Q929" s="77">
        <f t="shared" si="177"/>
        <v>10.063613999999999</v>
      </c>
      <c r="R929" s="78" t="e">
        <f>+VLOOKUP(C929,'DISPONIBILIDAD DIARIA'!S$2:T$27,2,0)</f>
        <v>#N/A</v>
      </c>
      <c r="S929" s="79" t="e">
        <f t="shared" si="180"/>
        <v>#N/A</v>
      </c>
    </row>
    <row r="930" spans="1:19" ht="23.25" customHeight="1">
      <c r="A930" s="41">
        <v>928</v>
      </c>
      <c r="B930" s="41" t="str">
        <f t="shared" si="175"/>
        <v>44498SAN ANTONIOPROVINCIAL</v>
      </c>
      <c r="C930" s="42">
        <v>44498</v>
      </c>
      <c r="D930" s="102" t="s">
        <v>42</v>
      </c>
      <c r="E930" s="89" t="s">
        <v>33</v>
      </c>
      <c r="F930" s="43">
        <f ca="1">+VLOOKUP(B930,'DISPONIBILIDAD DIARIA'!A$2:N$9959,10,0)</f>
        <v>13.98127999999997</v>
      </c>
      <c r="G930" s="43"/>
      <c r="H930" s="31" t="s">
        <v>1372</v>
      </c>
      <c r="I930" s="31" t="s">
        <v>42</v>
      </c>
      <c r="J930" s="111" t="s">
        <v>524</v>
      </c>
      <c r="K930" s="117">
        <v>58.02</v>
      </c>
      <c r="L930" s="20">
        <f t="shared" si="178"/>
        <v>1.1604000000000001</v>
      </c>
      <c r="M930" s="20">
        <f t="shared" si="179"/>
        <v>0.14505000000000001</v>
      </c>
      <c r="N930" s="20">
        <f t="shared" si="176"/>
        <v>2.9010000000000004E-3</v>
      </c>
      <c r="O930" s="21"/>
      <c r="P930" s="21"/>
      <c r="Q930" s="77">
        <f t="shared" si="177"/>
        <v>1.308351</v>
      </c>
      <c r="R930" s="78" t="e">
        <f>+VLOOKUP(C930,'DISPONIBILIDAD DIARIA'!S$2:T$27,2,0)</f>
        <v>#N/A</v>
      </c>
      <c r="S930" s="79" t="e">
        <f t="shared" si="180"/>
        <v>#N/A</v>
      </c>
    </row>
    <row r="931" spans="1:19" ht="23.25" customHeight="1">
      <c r="A931" s="41">
        <v>929</v>
      </c>
      <c r="B931" s="41" t="str">
        <f t="shared" si="175"/>
        <v>44498SAN ANTONIOPROVINCIAL</v>
      </c>
      <c r="C931" s="42">
        <v>44498</v>
      </c>
      <c r="D931" s="102" t="s">
        <v>42</v>
      </c>
      <c r="E931" s="89" t="s">
        <v>33</v>
      </c>
      <c r="F931" s="43">
        <f ca="1">+VLOOKUP(B931,'DISPONIBILIDAD DIARIA'!A$2:N$9959,10,0)</f>
        <v>13.98127999999997</v>
      </c>
      <c r="G931" s="43"/>
      <c r="H931" s="31" t="s">
        <v>1373</v>
      </c>
      <c r="I931" s="31" t="s">
        <v>42</v>
      </c>
      <c r="J931" s="111" t="s">
        <v>353</v>
      </c>
      <c r="K931" s="117">
        <v>1333.01</v>
      </c>
      <c r="L931" s="20">
        <f t="shared" si="178"/>
        <v>26.6602</v>
      </c>
      <c r="M931" s="20">
        <f t="shared" si="179"/>
        <v>3.332525</v>
      </c>
      <c r="N931" s="20">
        <f t="shared" si="176"/>
        <v>6.6650500000000001E-2</v>
      </c>
      <c r="O931" s="21"/>
      <c r="P931" s="21"/>
      <c r="Q931" s="77">
        <f t="shared" si="177"/>
        <v>30.059375500000002</v>
      </c>
      <c r="R931" s="78" t="e">
        <f>+VLOOKUP(C931,'DISPONIBILIDAD DIARIA'!S$2:T$27,2,0)</f>
        <v>#N/A</v>
      </c>
      <c r="S931" s="79" t="e">
        <f t="shared" si="180"/>
        <v>#N/A</v>
      </c>
    </row>
    <row r="932" spans="1:19" ht="23.25" customHeight="1">
      <c r="A932" s="41">
        <v>930</v>
      </c>
      <c r="B932" s="41" t="str">
        <f t="shared" si="175"/>
        <v>44498SAN ANTONIOPROVINCIAL</v>
      </c>
      <c r="C932" s="42">
        <v>44498</v>
      </c>
      <c r="D932" s="102" t="s">
        <v>42</v>
      </c>
      <c r="E932" s="89" t="s">
        <v>33</v>
      </c>
      <c r="F932" s="43">
        <f ca="1">+VLOOKUP(B932,'DISPONIBILIDAD DIARIA'!A$2:N$9959,10,0)</f>
        <v>13.98127999999997</v>
      </c>
      <c r="G932" s="43"/>
      <c r="H932" s="31" t="s">
        <v>1374</v>
      </c>
      <c r="I932" s="31" t="s">
        <v>42</v>
      </c>
      <c r="J932" s="111" t="s">
        <v>585</v>
      </c>
      <c r="K932" s="117">
        <v>1090.56</v>
      </c>
      <c r="L932" s="20">
        <f t="shared" ref="L932:L974" si="181">+K932*2%</f>
        <v>21.811199999999999</v>
      </c>
      <c r="M932" s="20">
        <f t="shared" ref="M932:M974" si="182">IF(E932="PROVINCIAL",L932*12.5%,0)</f>
        <v>2.7263999999999999</v>
      </c>
      <c r="N932" s="20">
        <f t="shared" si="176"/>
        <v>5.4528E-2</v>
      </c>
      <c r="O932" s="21"/>
      <c r="P932" s="21"/>
      <c r="Q932" s="77">
        <f t="shared" si="177"/>
        <v>24.592127999999999</v>
      </c>
      <c r="R932" s="78" t="e">
        <f>+VLOOKUP(C932,'DISPONIBILIDAD DIARIA'!S$2:T$27,2,0)</f>
        <v>#N/A</v>
      </c>
      <c r="S932" s="79" t="e">
        <f t="shared" si="180"/>
        <v>#N/A</v>
      </c>
    </row>
    <row r="933" spans="1:19" ht="23.25" customHeight="1">
      <c r="A933" s="41">
        <v>931</v>
      </c>
      <c r="B933" s="41" t="str">
        <f t="shared" si="175"/>
        <v>44498SAN ANTONIOPROVINCIAL</v>
      </c>
      <c r="C933" s="42">
        <v>44498</v>
      </c>
      <c r="D933" s="102" t="s">
        <v>42</v>
      </c>
      <c r="E933" s="89" t="s">
        <v>33</v>
      </c>
      <c r="F933" s="43">
        <f ca="1">+VLOOKUP(B933,'DISPONIBILIDAD DIARIA'!A$2:N$9959,10,0)</f>
        <v>13.98127999999997</v>
      </c>
      <c r="G933" s="43"/>
      <c r="H933" s="31" t="s">
        <v>1375</v>
      </c>
      <c r="I933" s="31" t="s">
        <v>42</v>
      </c>
      <c r="J933" s="111" t="s">
        <v>45</v>
      </c>
      <c r="K933" s="117">
        <v>104</v>
      </c>
      <c r="L933" s="20">
        <f t="shared" si="181"/>
        <v>2.08</v>
      </c>
      <c r="M933" s="20">
        <f t="shared" si="182"/>
        <v>0.26</v>
      </c>
      <c r="N933" s="20">
        <f t="shared" si="176"/>
        <v>5.2000000000000006E-3</v>
      </c>
      <c r="O933" s="21"/>
      <c r="P933" s="21"/>
      <c r="Q933" s="77">
        <f t="shared" si="177"/>
        <v>2.3451999999999997</v>
      </c>
      <c r="R933" s="78" t="e">
        <f>+VLOOKUP(C933,'DISPONIBILIDAD DIARIA'!S$2:T$27,2,0)</f>
        <v>#N/A</v>
      </c>
      <c r="S933" s="79" t="e">
        <f t="shared" si="180"/>
        <v>#N/A</v>
      </c>
    </row>
    <row r="934" spans="1:19" ht="23.25" customHeight="1">
      <c r="A934" s="41">
        <v>932</v>
      </c>
      <c r="B934" s="41" t="str">
        <f t="shared" si="175"/>
        <v>44498SAN ANTONIOPROVINCIAL</v>
      </c>
      <c r="C934" s="42">
        <v>44498</v>
      </c>
      <c r="D934" s="102" t="s">
        <v>42</v>
      </c>
      <c r="E934" s="89" t="s">
        <v>33</v>
      </c>
      <c r="F934" s="43">
        <f ca="1">+VLOOKUP(B934,'DISPONIBILIDAD DIARIA'!A$2:N$9959,10,0)</f>
        <v>13.98127999999997</v>
      </c>
      <c r="G934" s="43"/>
      <c r="H934" s="31" t="s">
        <v>1376</v>
      </c>
      <c r="I934" s="31" t="s">
        <v>42</v>
      </c>
      <c r="J934" s="110" t="s">
        <v>792</v>
      </c>
      <c r="K934" s="117">
        <v>176.96</v>
      </c>
      <c r="L934" s="20">
        <f t="shared" si="181"/>
        <v>3.5392000000000001</v>
      </c>
      <c r="M934" s="20">
        <f t="shared" si="182"/>
        <v>0.44240000000000002</v>
      </c>
      <c r="N934" s="20">
        <f t="shared" si="176"/>
        <v>8.848E-3</v>
      </c>
      <c r="O934" s="21"/>
      <c r="P934" s="21"/>
      <c r="Q934" s="77">
        <f t="shared" si="177"/>
        <v>3.9904480000000002</v>
      </c>
      <c r="R934" s="78" t="e">
        <f>+VLOOKUP(C934,'DISPONIBILIDAD DIARIA'!S$2:T$27,2,0)</f>
        <v>#N/A</v>
      </c>
      <c r="S934" s="79" t="e">
        <f t="shared" si="180"/>
        <v>#N/A</v>
      </c>
    </row>
    <row r="935" spans="1:19" ht="23.25" customHeight="1">
      <c r="A935" s="41">
        <v>933</v>
      </c>
      <c r="B935" s="41" t="str">
        <f t="shared" si="175"/>
        <v>44498SAN ANTONIOPROVINCIAL</v>
      </c>
      <c r="C935" s="42">
        <v>44498</v>
      </c>
      <c r="D935" s="102" t="s">
        <v>42</v>
      </c>
      <c r="E935" s="89" t="s">
        <v>33</v>
      </c>
      <c r="F935" s="43">
        <f ca="1">+VLOOKUP(B935,'DISPONIBILIDAD DIARIA'!A$2:N$9959,10,0)</f>
        <v>13.98127999999997</v>
      </c>
      <c r="G935" s="43"/>
      <c r="H935" s="31" t="s">
        <v>1377</v>
      </c>
      <c r="I935" s="31" t="s">
        <v>42</v>
      </c>
      <c r="J935" s="111" t="s">
        <v>524</v>
      </c>
      <c r="K935" s="117">
        <v>21.62</v>
      </c>
      <c r="L935" s="20">
        <f t="shared" si="181"/>
        <v>0.43240000000000001</v>
      </c>
      <c r="M935" s="20">
        <f t="shared" si="182"/>
        <v>5.4050000000000001E-2</v>
      </c>
      <c r="N935" s="20">
        <f t="shared" si="176"/>
        <v>1.0810000000000001E-3</v>
      </c>
      <c r="O935" s="21"/>
      <c r="P935" s="21"/>
      <c r="Q935" s="77">
        <f t="shared" si="177"/>
        <v>0.48753099999999999</v>
      </c>
      <c r="R935" s="78" t="e">
        <f>+VLOOKUP(C935,'DISPONIBILIDAD DIARIA'!S$2:T$27,2,0)</f>
        <v>#N/A</v>
      </c>
      <c r="S935" s="79" t="e">
        <f t="shared" si="180"/>
        <v>#N/A</v>
      </c>
    </row>
    <row r="936" spans="1:19" ht="23.25" customHeight="1">
      <c r="A936" s="41">
        <v>934</v>
      </c>
      <c r="B936" s="41" t="str">
        <f t="shared" si="175"/>
        <v>44498SAN ANTONIOPROVINCIAL</v>
      </c>
      <c r="C936" s="42">
        <v>44498</v>
      </c>
      <c r="D936" s="102" t="s">
        <v>42</v>
      </c>
      <c r="E936" s="89" t="s">
        <v>33</v>
      </c>
      <c r="F936" s="43">
        <f ca="1">+VLOOKUP(B936,'DISPONIBILIDAD DIARIA'!A$2:N$9959,10,0)</f>
        <v>13.98127999999997</v>
      </c>
      <c r="G936" s="43"/>
      <c r="H936" s="31" t="s">
        <v>1378</v>
      </c>
      <c r="I936" s="31" t="s">
        <v>42</v>
      </c>
      <c r="J936" s="111" t="s">
        <v>489</v>
      </c>
      <c r="K936" s="117">
        <v>559.98</v>
      </c>
      <c r="L936" s="20">
        <f t="shared" si="181"/>
        <v>11.1996</v>
      </c>
      <c r="M936" s="20">
        <f t="shared" si="182"/>
        <v>1.39995</v>
      </c>
      <c r="N936" s="20">
        <f t="shared" si="176"/>
        <v>2.7999E-2</v>
      </c>
      <c r="O936" s="21"/>
      <c r="P936" s="21"/>
      <c r="Q936" s="77">
        <f t="shared" si="177"/>
        <v>12.627549</v>
      </c>
      <c r="R936" s="78" t="e">
        <f>+VLOOKUP(C936,'DISPONIBILIDAD DIARIA'!S$2:T$27,2,0)</f>
        <v>#N/A</v>
      </c>
      <c r="S936" s="79" t="e">
        <f t="shared" si="180"/>
        <v>#N/A</v>
      </c>
    </row>
    <row r="937" spans="1:19" ht="23.25" customHeight="1">
      <c r="A937" s="41">
        <v>935</v>
      </c>
      <c r="B937" s="41" t="str">
        <f t="shared" si="175"/>
        <v>44498SAN ANTONIOPROVINCIAL</v>
      </c>
      <c r="C937" s="42">
        <v>44498</v>
      </c>
      <c r="D937" s="102" t="s">
        <v>42</v>
      </c>
      <c r="E937" s="89" t="s">
        <v>33</v>
      </c>
      <c r="F937" s="43">
        <f ca="1">+VLOOKUP(B937,'DISPONIBILIDAD DIARIA'!A$2:N$9959,10,0)</f>
        <v>13.98127999999997</v>
      </c>
      <c r="G937" s="43"/>
      <c r="H937" s="31" t="s">
        <v>1379</v>
      </c>
      <c r="I937" s="31" t="s">
        <v>42</v>
      </c>
      <c r="J937" s="111" t="s">
        <v>380</v>
      </c>
      <c r="K937" s="117">
        <v>214.2</v>
      </c>
      <c r="L937" s="20">
        <f t="shared" si="181"/>
        <v>4.2839999999999998</v>
      </c>
      <c r="M937" s="20">
        <f t="shared" si="182"/>
        <v>0.53549999999999998</v>
      </c>
      <c r="N937" s="20">
        <f t="shared" si="176"/>
        <v>1.0709999999999999E-2</v>
      </c>
      <c r="O937" s="21"/>
      <c r="P937" s="21"/>
      <c r="Q937" s="77">
        <f t="shared" si="177"/>
        <v>4.8302100000000001</v>
      </c>
      <c r="R937" s="78" t="e">
        <f>+VLOOKUP(C937,'DISPONIBILIDAD DIARIA'!S$2:T$27,2,0)</f>
        <v>#N/A</v>
      </c>
      <c r="S937" s="79" t="e">
        <f t="shared" si="180"/>
        <v>#N/A</v>
      </c>
    </row>
    <row r="938" spans="1:19" ht="23.25" customHeight="1">
      <c r="A938" s="41">
        <v>936</v>
      </c>
      <c r="B938" s="41" t="str">
        <f t="shared" si="175"/>
        <v>44498SAN ANTONIOPROVINCIAL</v>
      </c>
      <c r="C938" s="42">
        <v>44498</v>
      </c>
      <c r="D938" s="102" t="s">
        <v>42</v>
      </c>
      <c r="E938" s="89" t="s">
        <v>33</v>
      </c>
      <c r="F938" s="43">
        <f ca="1">+VLOOKUP(B938,'DISPONIBILIDAD DIARIA'!A$2:N$9959,10,0)</f>
        <v>13.98127999999997</v>
      </c>
      <c r="G938" s="43"/>
      <c r="H938" s="31" t="s">
        <v>1380</v>
      </c>
      <c r="I938" s="31" t="s">
        <v>42</v>
      </c>
      <c r="J938" s="111" t="s">
        <v>7</v>
      </c>
      <c r="K938" s="117">
        <v>832.51</v>
      </c>
      <c r="L938" s="20">
        <f t="shared" si="181"/>
        <v>16.650200000000002</v>
      </c>
      <c r="M938" s="20">
        <f t="shared" si="182"/>
        <v>2.0812750000000002</v>
      </c>
      <c r="N938" s="20">
        <f t="shared" si="176"/>
        <v>4.1625500000000003E-2</v>
      </c>
      <c r="O938" s="21"/>
      <c r="Q938" s="77">
        <f t="shared" si="177"/>
        <v>18.773100500000002</v>
      </c>
      <c r="R938" s="78" t="e">
        <f>+VLOOKUP(C938,'DISPONIBILIDAD DIARIA'!S$2:T$27,2,0)</f>
        <v>#N/A</v>
      </c>
      <c r="S938" s="79" t="e">
        <f t="shared" si="180"/>
        <v>#N/A</v>
      </c>
    </row>
    <row r="939" spans="1:19" ht="23.25" customHeight="1">
      <c r="A939" s="41">
        <v>937</v>
      </c>
      <c r="B939" s="41" t="str">
        <f t="shared" si="175"/>
        <v>44498SAN ANTONIOPROVINCIAL</v>
      </c>
      <c r="C939" s="42">
        <v>44498</v>
      </c>
      <c r="D939" s="102" t="s">
        <v>42</v>
      </c>
      <c r="E939" s="89" t="s">
        <v>33</v>
      </c>
      <c r="F939" s="43">
        <f ca="1">+VLOOKUP(B939,'DISPONIBILIDAD DIARIA'!A$2:N$9959,10,0)</f>
        <v>13.98127999999997</v>
      </c>
      <c r="G939" s="43"/>
      <c r="H939" s="31" t="s">
        <v>1381</v>
      </c>
      <c r="I939" s="31" t="s">
        <v>42</v>
      </c>
      <c r="J939" s="111" t="s">
        <v>1053</v>
      </c>
      <c r="K939" s="117">
        <v>205.51</v>
      </c>
      <c r="L939" s="20">
        <f t="shared" si="181"/>
        <v>4.1101999999999999</v>
      </c>
      <c r="M939" s="20">
        <f t="shared" si="182"/>
        <v>0.51377499999999998</v>
      </c>
      <c r="N939" s="20">
        <f t="shared" si="176"/>
        <v>1.02755E-2</v>
      </c>
      <c r="O939" s="21"/>
      <c r="P939" s="21"/>
      <c r="Q939" s="77">
        <f t="shared" si="177"/>
        <v>4.6342504999999994</v>
      </c>
      <c r="R939" s="78" t="e">
        <f>+VLOOKUP(C939,'DISPONIBILIDAD DIARIA'!S$2:T$27,2,0)</f>
        <v>#N/A</v>
      </c>
      <c r="S939" s="79" t="e">
        <f t="shared" si="180"/>
        <v>#N/A</v>
      </c>
    </row>
    <row r="940" spans="1:19" ht="23.25" customHeight="1">
      <c r="A940" s="41">
        <v>938</v>
      </c>
      <c r="B940" s="41" t="str">
        <f t="shared" si="175"/>
        <v>44498SAN ANTONIOPROVINCIAL</v>
      </c>
      <c r="C940" s="42">
        <v>44498</v>
      </c>
      <c r="D940" s="102" t="s">
        <v>42</v>
      </c>
      <c r="E940" s="89" t="s">
        <v>33</v>
      </c>
      <c r="F940" s="43">
        <f ca="1">+VLOOKUP(B940,'DISPONIBILIDAD DIARIA'!A$2:N$9959,10,0)</f>
        <v>13.98127999999997</v>
      </c>
      <c r="G940" s="43"/>
      <c r="H940" s="31" t="s">
        <v>1382</v>
      </c>
      <c r="I940" s="31" t="s">
        <v>42</v>
      </c>
      <c r="J940" s="111" t="s">
        <v>598</v>
      </c>
      <c r="K940" s="117">
        <v>66.14</v>
      </c>
      <c r="L940" s="20">
        <f t="shared" si="181"/>
        <v>1.3228</v>
      </c>
      <c r="M940" s="20">
        <f t="shared" si="182"/>
        <v>0.16535</v>
      </c>
      <c r="N940" s="20">
        <f t="shared" si="176"/>
        <v>3.307E-3</v>
      </c>
      <c r="O940" s="21"/>
      <c r="P940" s="21"/>
      <c r="Q940" s="77">
        <f t="shared" si="177"/>
        <v>1.491457</v>
      </c>
      <c r="R940" s="78" t="e">
        <f>+VLOOKUP(C940,'DISPONIBILIDAD DIARIA'!S$2:T$27,2,0)</f>
        <v>#N/A</v>
      </c>
      <c r="S940" s="79" t="e">
        <f t="shared" si="180"/>
        <v>#N/A</v>
      </c>
    </row>
    <row r="941" spans="1:19" ht="23.25" customHeight="1">
      <c r="A941" s="41">
        <v>939</v>
      </c>
      <c r="B941" s="41" t="str">
        <f t="shared" si="175"/>
        <v>44498SAN ANTONIOPROVINCIAL</v>
      </c>
      <c r="C941" s="42">
        <v>44498</v>
      </c>
      <c r="D941" s="102" t="s">
        <v>42</v>
      </c>
      <c r="E941" s="89" t="s">
        <v>33</v>
      </c>
      <c r="F941" s="43">
        <f ca="1">+VLOOKUP(B941,'DISPONIBILIDAD DIARIA'!A$2:N$9959,10,0)</f>
        <v>13.98127999999997</v>
      </c>
      <c r="G941" s="43"/>
      <c r="H941" s="31" t="s">
        <v>1383</v>
      </c>
      <c r="I941" s="31" t="s">
        <v>42</v>
      </c>
      <c r="J941" s="110" t="s">
        <v>524</v>
      </c>
      <c r="K941" s="117">
        <v>79.099999999999994</v>
      </c>
      <c r="L941" s="20">
        <f t="shared" si="181"/>
        <v>1.5819999999999999</v>
      </c>
      <c r="M941" s="20">
        <f t="shared" si="182"/>
        <v>0.19774999999999998</v>
      </c>
      <c r="N941" s="20">
        <f t="shared" si="176"/>
        <v>3.9549999999999993E-3</v>
      </c>
      <c r="O941" s="21"/>
      <c r="P941" s="21"/>
      <c r="Q941" s="77">
        <f t="shared" si="177"/>
        <v>1.7837049999999999</v>
      </c>
      <c r="R941" s="78" t="e">
        <f>+VLOOKUP(C941,'DISPONIBILIDAD DIARIA'!S$2:T$27,2,0)</f>
        <v>#N/A</v>
      </c>
      <c r="S941" s="79" t="e">
        <f t="shared" si="180"/>
        <v>#N/A</v>
      </c>
    </row>
    <row r="942" spans="1:19" ht="23.25" customHeight="1">
      <c r="A942" s="41">
        <v>940</v>
      </c>
      <c r="B942" s="41" t="str">
        <f t="shared" si="175"/>
        <v>44498SAN ANTONIOPROVINCIAL</v>
      </c>
      <c r="C942" s="42">
        <v>44498</v>
      </c>
      <c r="D942" s="102" t="s">
        <v>42</v>
      </c>
      <c r="E942" s="89" t="s">
        <v>33</v>
      </c>
      <c r="F942" s="43">
        <f ca="1">+VLOOKUP(B942,'DISPONIBILIDAD DIARIA'!A$2:N$9959,10,0)</f>
        <v>13.98127999999997</v>
      </c>
      <c r="G942" s="43"/>
      <c r="H942" s="31" t="s">
        <v>1384</v>
      </c>
      <c r="I942" s="31" t="s">
        <v>42</v>
      </c>
      <c r="J942" s="110" t="s">
        <v>112</v>
      </c>
      <c r="K942" s="117">
        <v>73.59</v>
      </c>
      <c r="L942" s="20">
        <f t="shared" si="181"/>
        <v>1.4718</v>
      </c>
      <c r="M942" s="20">
        <f t="shared" si="182"/>
        <v>0.183975</v>
      </c>
      <c r="N942" s="20">
        <f t="shared" si="176"/>
        <v>3.6795E-3</v>
      </c>
      <c r="O942" s="21"/>
      <c r="P942" s="21"/>
      <c r="Q942" s="77">
        <f t="shared" si="177"/>
        <v>1.6594545000000001</v>
      </c>
      <c r="R942" s="78" t="e">
        <f>+VLOOKUP(C942,'DISPONIBILIDAD DIARIA'!S$2:T$27,2,0)</f>
        <v>#N/A</v>
      </c>
      <c r="S942" s="79" t="e">
        <f t="shared" si="180"/>
        <v>#N/A</v>
      </c>
    </row>
    <row r="943" spans="1:19" ht="23.25" customHeight="1">
      <c r="A943" s="41">
        <v>941</v>
      </c>
      <c r="B943" s="41" t="str">
        <f t="shared" si="175"/>
        <v>44498ROMAPROVINCIAL</v>
      </c>
      <c r="C943" s="42">
        <v>44498</v>
      </c>
      <c r="D943" s="41" t="s">
        <v>32</v>
      </c>
      <c r="E943" s="41" t="s">
        <v>33</v>
      </c>
      <c r="F943" s="43">
        <f ca="1">+VLOOKUP(B943,'DISPONIBILIDAD DIARIA'!A$2:N$9959,10,0)</f>
        <v>54.216185000000223</v>
      </c>
      <c r="G943" s="43"/>
      <c r="H943" s="31"/>
      <c r="I943" s="31" t="s">
        <v>32</v>
      </c>
      <c r="J943" s="110" t="s">
        <v>902</v>
      </c>
      <c r="K943" s="117">
        <v>15.53</v>
      </c>
      <c r="L943" s="20">
        <f t="shared" si="181"/>
        <v>0.31059999999999999</v>
      </c>
      <c r="M943" s="20">
        <f t="shared" si="182"/>
        <v>3.8824999999999998E-2</v>
      </c>
      <c r="N943" s="20">
        <f t="shared" si="176"/>
        <v>7.7649999999999996E-4</v>
      </c>
      <c r="O943" s="21"/>
      <c r="P943" s="21"/>
      <c r="Q943" s="77">
        <f t="shared" si="177"/>
        <v>0.3502015</v>
      </c>
      <c r="R943" s="78" t="e">
        <f>+VLOOKUP(C943,'DISPONIBILIDAD DIARIA'!S$2:T$27,2,0)</f>
        <v>#N/A</v>
      </c>
      <c r="S943" s="79" t="e">
        <f t="shared" si="180"/>
        <v>#N/A</v>
      </c>
    </row>
    <row r="944" spans="1:19" ht="23.25" customHeight="1">
      <c r="A944" s="41">
        <v>942</v>
      </c>
      <c r="B944" s="41" t="str">
        <f t="shared" si="175"/>
        <v>44498ROMAPROVINCIAL</v>
      </c>
      <c r="C944" s="42">
        <v>44498</v>
      </c>
      <c r="D944" s="41" t="s">
        <v>32</v>
      </c>
      <c r="E944" s="41" t="s">
        <v>33</v>
      </c>
      <c r="F944" s="43">
        <f ca="1">+VLOOKUP(B944,'DISPONIBILIDAD DIARIA'!A$2:N$9959,10,0)</f>
        <v>54.216185000000223</v>
      </c>
      <c r="G944" s="43"/>
      <c r="H944" s="31"/>
      <c r="I944" s="31" t="s">
        <v>32</v>
      </c>
      <c r="J944" s="110" t="s">
        <v>903</v>
      </c>
      <c r="K944" s="117">
        <v>4.8</v>
      </c>
      <c r="L944" s="20">
        <f t="shared" si="181"/>
        <v>9.6000000000000002E-2</v>
      </c>
      <c r="M944" s="20">
        <f t="shared" si="182"/>
        <v>1.2E-2</v>
      </c>
      <c r="N944" s="20">
        <f t="shared" si="176"/>
        <v>2.4000000000000001E-4</v>
      </c>
      <c r="O944" s="21"/>
      <c r="P944" s="21"/>
      <c r="Q944" s="77">
        <f t="shared" si="177"/>
        <v>0.10824</v>
      </c>
      <c r="R944" s="78" t="e">
        <f>+VLOOKUP(C944,'DISPONIBILIDAD DIARIA'!S$2:T$27,2,0)</f>
        <v>#N/A</v>
      </c>
      <c r="S944" s="79" t="e">
        <f t="shared" si="180"/>
        <v>#N/A</v>
      </c>
    </row>
    <row r="945" spans="1:19" ht="23.25" customHeight="1">
      <c r="A945" s="41">
        <v>943</v>
      </c>
      <c r="B945" s="41" t="str">
        <f t="shared" si="175"/>
        <v>44498ROMAPROVINCIAL</v>
      </c>
      <c r="C945" s="42">
        <v>44498</v>
      </c>
      <c r="D945" s="41" t="s">
        <v>32</v>
      </c>
      <c r="E945" s="41" t="s">
        <v>33</v>
      </c>
      <c r="F945" s="43">
        <f ca="1">+VLOOKUP(B945,'DISPONIBILIDAD DIARIA'!A$2:N$9959,10,0)</f>
        <v>54.216185000000223</v>
      </c>
      <c r="G945" s="43"/>
      <c r="H945" s="31"/>
      <c r="I945" s="31" t="s">
        <v>32</v>
      </c>
      <c r="J945" s="110" t="s">
        <v>1311</v>
      </c>
      <c r="K945" s="117">
        <v>210.31</v>
      </c>
      <c r="L945" s="20">
        <f t="shared" si="181"/>
        <v>4.2061999999999999</v>
      </c>
      <c r="M945" s="20">
        <f t="shared" si="182"/>
        <v>0.52577499999999999</v>
      </c>
      <c r="N945" s="20">
        <f t="shared" si="176"/>
        <v>1.0515500000000001E-2</v>
      </c>
      <c r="O945" s="21"/>
      <c r="P945" s="21"/>
      <c r="Q945" s="77">
        <f t="shared" si="177"/>
        <v>4.7424905000000006</v>
      </c>
      <c r="R945" s="78" t="e">
        <f>+VLOOKUP(C945,'DISPONIBILIDAD DIARIA'!S$2:T$27,2,0)</f>
        <v>#N/A</v>
      </c>
      <c r="S945" s="79" t="e">
        <f t="shared" si="180"/>
        <v>#N/A</v>
      </c>
    </row>
    <row r="946" spans="1:19" ht="23.25" customHeight="1">
      <c r="A946" s="41">
        <v>944</v>
      </c>
      <c r="B946" s="41" t="str">
        <f t="shared" si="175"/>
        <v>44498ROMAPROVINCIAL</v>
      </c>
      <c r="C946" s="42">
        <v>44498</v>
      </c>
      <c r="D946" s="41" t="s">
        <v>32</v>
      </c>
      <c r="E946" s="41" t="s">
        <v>33</v>
      </c>
      <c r="F946" s="43">
        <f ca="1">+VLOOKUP(B946,'DISPONIBILIDAD DIARIA'!A$2:N$9959,10,0)</f>
        <v>54.216185000000223</v>
      </c>
      <c r="G946" s="43"/>
      <c r="H946" s="31" t="s">
        <v>1390</v>
      </c>
      <c r="I946" s="31" t="s">
        <v>32</v>
      </c>
      <c r="J946" s="110" t="s">
        <v>810</v>
      </c>
      <c r="K946" s="117">
        <v>1356.08</v>
      </c>
      <c r="L946" s="20">
        <f t="shared" si="181"/>
        <v>27.121600000000001</v>
      </c>
      <c r="M946" s="20">
        <f t="shared" si="182"/>
        <v>3.3902000000000001</v>
      </c>
      <c r="N946" s="20">
        <f t="shared" si="176"/>
        <v>6.7804000000000003E-2</v>
      </c>
      <c r="O946" s="21"/>
      <c r="P946" s="21"/>
      <c r="Q946" s="77">
        <f t="shared" si="177"/>
        <v>30.579604</v>
      </c>
      <c r="R946" s="78" t="e">
        <f>+VLOOKUP(C946,'DISPONIBILIDAD DIARIA'!S$2:T$27,2,0)</f>
        <v>#N/A</v>
      </c>
      <c r="S946" s="79" t="e">
        <f t="shared" si="180"/>
        <v>#N/A</v>
      </c>
    </row>
    <row r="947" spans="1:19" ht="23.25" customHeight="1">
      <c r="A947" s="41">
        <v>945</v>
      </c>
      <c r="B947" s="41" t="str">
        <f t="shared" si="175"/>
        <v>44498ROMAPROVINCIAL</v>
      </c>
      <c r="C947" s="42">
        <v>44498</v>
      </c>
      <c r="D947" s="41" t="s">
        <v>32</v>
      </c>
      <c r="E947" s="41" t="s">
        <v>33</v>
      </c>
      <c r="F947" s="43">
        <f ca="1">+VLOOKUP(B947,'DISPONIBILIDAD DIARIA'!A$2:N$9959,10,0)</f>
        <v>54.216185000000223</v>
      </c>
      <c r="G947" s="43"/>
      <c r="H947" s="31" t="s">
        <v>1389</v>
      </c>
      <c r="I947" s="31" t="s">
        <v>32</v>
      </c>
      <c r="J947" s="110" t="s">
        <v>582</v>
      </c>
      <c r="K947" s="117">
        <v>938.16</v>
      </c>
      <c r="L947" s="20">
        <f t="shared" si="181"/>
        <v>18.763200000000001</v>
      </c>
      <c r="M947" s="20">
        <f t="shared" si="182"/>
        <v>2.3454000000000002</v>
      </c>
      <c r="N947" s="20">
        <f t="shared" si="176"/>
        <v>4.6908000000000005E-2</v>
      </c>
      <c r="O947" s="21"/>
      <c r="P947" s="21"/>
      <c r="Q947" s="77">
        <f t="shared" si="177"/>
        <v>21.155508000000001</v>
      </c>
      <c r="R947" s="78" t="e">
        <f>+VLOOKUP(C947,'DISPONIBILIDAD DIARIA'!S$2:T$27,2,0)</f>
        <v>#N/A</v>
      </c>
      <c r="S947" s="79" t="e">
        <f t="shared" si="180"/>
        <v>#N/A</v>
      </c>
    </row>
    <row r="948" spans="1:19" ht="23.25" customHeight="1">
      <c r="A948" s="41">
        <v>946</v>
      </c>
      <c r="B948" s="41" t="str">
        <f t="shared" si="175"/>
        <v>44498ROMAPROVINCIAL</v>
      </c>
      <c r="C948" s="42">
        <v>44498</v>
      </c>
      <c r="D948" s="41" t="s">
        <v>32</v>
      </c>
      <c r="E948" s="41" t="s">
        <v>33</v>
      </c>
      <c r="F948" s="43">
        <f ca="1">+VLOOKUP(B948,'DISPONIBILIDAD DIARIA'!A$2:N$9959,10,0)</f>
        <v>54.216185000000223</v>
      </c>
      <c r="G948" s="43"/>
      <c r="H948" s="31" t="s">
        <v>1388</v>
      </c>
      <c r="I948" s="31" t="s">
        <v>32</v>
      </c>
      <c r="J948" s="111" t="s">
        <v>582</v>
      </c>
      <c r="K948" s="117">
        <v>94.61</v>
      </c>
      <c r="L948" s="20">
        <f t="shared" si="181"/>
        <v>1.8922000000000001</v>
      </c>
      <c r="M948" s="20">
        <f t="shared" si="182"/>
        <v>0.23652500000000001</v>
      </c>
      <c r="N948" s="20">
        <f t="shared" si="176"/>
        <v>4.7305000000000003E-3</v>
      </c>
      <c r="O948" s="21"/>
      <c r="P948" s="21"/>
      <c r="Q948" s="77">
        <f t="shared" si="177"/>
        <v>2.1334555000000002</v>
      </c>
      <c r="R948" s="78" t="e">
        <f>+VLOOKUP(C948,'DISPONIBILIDAD DIARIA'!S$2:T$27,2,0)</f>
        <v>#N/A</v>
      </c>
      <c r="S948" s="79" t="e">
        <f t="shared" si="180"/>
        <v>#N/A</v>
      </c>
    </row>
    <row r="949" spans="1:19" ht="23.25" customHeight="1">
      <c r="A949" s="41">
        <v>947</v>
      </c>
      <c r="B949" s="41" t="str">
        <f t="shared" si="175"/>
        <v>44498ROMAPROVINCIAL</v>
      </c>
      <c r="C949" s="42">
        <v>44498</v>
      </c>
      <c r="D949" s="41" t="s">
        <v>32</v>
      </c>
      <c r="E949" s="41" t="s">
        <v>33</v>
      </c>
      <c r="F949" s="43">
        <f ca="1">+VLOOKUP(B949,'DISPONIBILIDAD DIARIA'!A$2:N$9959,10,0)</f>
        <v>54.216185000000223</v>
      </c>
      <c r="G949" s="43"/>
      <c r="H949" s="31" t="s">
        <v>1387</v>
      </c>
      <c r="I949" s="31" t="s">
        <v>32</v>
      </c>
      <c r="J949" s="110" t="s">
        <v>112</v>
      </c>
      <c r="K949" s="117">
        <v>145.72999999999999</v>
      </c>
      <c r="L949" s="20">
        <f t="shared" si="181"/>
        <v>2.9145999999999996</v>
      </c>
      <c r="M949" s="20">
        <f t="shared" si="182"/>
        <v>0.36432499999999995</v>
      </c>
      <c r="N949" s="20">
        <f t="shared" si="176"/>
        <v>7.2864999999999996E-3</v>
      </c>
      <c r="O949" s="21"/>
      <c r="P949" s="21"/>
      <c r="Q949" s="77">
        <f t="shared" si="177"/>
        <v>3.2862114999999998</v>
      </c>
      <c r="R949" s="78" t="e">
        <f>+VLOOKUP(C949,'DISPONIBILIDAD DIARIA'!S$2:T$27,2,0)</f>
        <v>#N/A</v>
      </c>
      <c r="S949" s="79" t="e">
        <f t="shared" si="180"/>
        <v>#N/A</v>
      </c>
    </row>
    <row r="950" spans="1:19" ht="23.25" customHeight="1">
      <c r="A950" s="41">
        <v>948</v>
      </c>
      <c r="B950" s="41" t="str">
        <f t="shared" si="175"/>
        <v>44498ROMAPROVINCIAL</v>
      </c>
      <c r="C950" s="42">
        <v>44498</v>
      </c>
      <c r="D950" s="41" t="s">
        <v>32</v>
      </c>
      <c r="E950" s="41" t="s">
        <v>33</v>
      </c>
      <c r="F950" s="43">
        <f ca="1">+VLOOKUP(B950,'DISPONIBILIDAD DIARIA'!A$2:N$9959,10,0)</f>
        <v>54.216185000000223</v>
      </c>
      <c r="G950" s="43"/>
      <c r="H950" s="31" t="s">
        <v>1386</v>
      </c>
      <c r="I950" s="31" t="s">
        <v>32</v>
      </c>
      <c r="J950" s="111" t="s">
        <v>602</v>
      </c>
      <c r="K950" s="117">
        <v>524.54999999999995</v>
      </c>
      <c r="L950" s="20">
        <f t="shared" si="181"/>
        <v>10.491</v>
      </c>
      <c r="M950" s="20">
        <f t="shared" si="182"/>
        <v>1.311375</v>
      </c>
      <c r="N950" s="20">
        <f t="shared" si="176"/>
        <v>2.6227500000000001E-2</v>
      </c>
      <c r="O950" s="21"/>
      <c r="P950" s="21"/>
      <c r="Q950" s="77">
        <f t="shared" si="177"/>
        <v>11.828602499999999</v>
      </c>
      <c r="R950" s="78" t="e">
        <f>+VLOOKUP(C950,'DISPONIBILIDAD DIARIA'!S$2:T$27,2,0)</f>
        <v>#N/A</v>
      </c>
      <c r="S950" s="79" t="e">
        <f t="shared" si="180"/>
        <v>#N/A</v>
      </c>
    </row>
    <row r="951" spans="1:19" ht="23.25" customHeight="1">
      <c r="A951" s="41">
        <v>949</v>
      </c>
      <c r="B951" s="41" t="str">
        <f t="shared" si="175"/>
        <v>44498ROMAPROVINCIAL</v>
      </c>
      <c r="C951" s="42">
        <v>44498</v>
      </c>
      <c r="D951" s="41" t="s">
        <v>32</v>
      </c>
      <c r="E951" s="41" t="s">
        <v>33</v>
      </c>
      <c r="F951" s="43">
        <f ca="1">+VLOOKUP(B951,'DISPONIBILIDAD DIARIA'!A$2:N$9959,10,0)</f>
        <v>54.216185000000223</v>
      </c>
      <c r="G951" s="43"/>
      <c r="H951" s="31" t="s">
        <v>1385</v>
      </c>
      <c r="I951" s="31" t="s">
        <v>32</v>
      </c>
      <c r="J951" s="111" t="s">
        <v>517</v>
      </c>
      <c r="K951" s="117">
        <v>1101.53</v>
      </c>
      <c r="L951" s="20">
        <f t="shared" si="181"/>
        <v>22.0306</v>
      </c>
      <c r="M951" s="20">
        <f t="shared" si="182"/>
        <v>2.753825</v>
      </c>
      <c r="N951" s="20">
        <f t="shared" si="176"/>
        <v>5.50765E-2</v>
      </c>
      <c r="O951" s="21"/>
      <c r="P951" s="21"/>
      <c r="Q951" s="77">
        <f t="shared" si="177"/>
        <v>24.839501499999997</v>
      </c>
      <c r="R951" s="78" t="e">
        <f>+VLOOKUP(C951,'DISPONIBILIDAD DIARIA'!S$2:T$27,2,0)</f>
        <v>#N/A</v>
      </c>
      <c r="S951" s="79" t="e">
        <f t="shared" si="180"/>
        <v>#N/A</v>
      </c>
    </row>
    <row r="952" spans="1:19" ht="23.25" customHeight="1">
      <c r="A952" s="41">
        <v>950</v>
      </c>
      <c r="B952" s="41" t="str">
        <f t="shared" si="175"/>
        <v>44501EXQUISITECESPROVINCIAL</v>
      </c>
      <c r="C952" s="42">
        <v>44501</v>
      </c>
      <c r="D952" s="41" t="s">
        <v>30</v>
      </c>
      <c r="E952" s="41" t="s">
        <v>33</v>
      </c>
      <c r="F952" s="43">
        <f ca="1">+VLOOKUP(B952,'DISPONIBILIDAD DIARIA'!A$2:N$9959,10,0)</f>
        <v>5893.0153819999996</v>
      </c>
      <c r="G952" s="43"/>
      <c r="H952" s="31" t="s">
        <v>1391</v>
      </c>
      <c r="I952" s="31" t="s">
        <v>30</v>
      </c>
      <c r="J952" s="111" t="s">
        <v>657</v>
      </c>
      <c r="K952" s="117">
        <v>504.67</v>
      </c>
      <c r="L952" s="20">
        <f t="shared" si="181"/>
        <v>10.093400000000001</v>
      </c>
      <c r="M952" s="20">
        <f t="shared" si="182"/>
        <v>1.2616750000000001</v>
      </c>
      <c r="N952" s="20">
        <f t="shared" si="176"/>
        <v>2.5233500000000002E-2</v>
      </c>
      <c r="O952" s="21"/>
      <c r="P952" s="21"/>
      <c r="Q952" s="77">
        <f t="shared" si="177"/>
        <v>11.380308500000002</v>
      </c>
      <c r="R952" s="78" t="e">
        <f>+VLOOKUP(C952,'DISPONIBILIDAD DIARIA'!S$2:T$27,2,0)</f>
        <v>#N/A</v>
      </c>
      <c r="S952" s="79" t="e">
        <f t="shared" si="180"/>
        <v>#N/A</v>
      </c>
    </row>
    <row r="953" spans="1:19" ht="23.25" customHeight="1">
      <c r="A953" s="41">
        <v>951</v>
      </c>
      <c r="B953" s="41" t="str">
        <f t="shared" si="175"/>
        <v>44501EXQUISITECESPROVINCIAL</v>
      </c>
      <c r="C953" s="42">
        <v>44501</v>
      </c>
      <c r="D953" s="41" t="s">
        <v>30</v>
      </c>
      <c r="E953" s="41" t="s">
        <v>33</v>
      </c>
      <c r="F953" s="43">
        <f ca="1">+VLOOKUP(B953,'DISPONIBILIDAD DIARIA'!A$2:N$9959,10,0)</f>
        <v>5893.0153819999996</v>
      </c>
      <c r="G953" s="43"/>
      <c r="H953" s="31" t="s">
        <v>1392</v>
      </c>
      <c r="I953" s="31" t="s">
        <v>30</v>
      </c>
      <c r="J953" s="111" t="s">
        <v>416</v>
      </c>
      <c r="K953" s="117">
        <v>2583.75</v>
      </c>
      <c r="L953" s="20">
        <f t="shared" si="181"/>
        <v>51.675000000000004</v>
      </c>
      <c r="M953" s="20">
        <f t="shared" si="182"/>
        <v>6.4593750000000005</v>
      </c>
      <c r="N953" s="20">
        <f t="shared" si="176"/>
        <v>0.12918750000000001</v>
      </c>
      <c r="O953" s="21"/>
      <c r="P953" s="21"/>
      <c r="Q953" s="77">
        <f t="shared" si="177"/>
        <v>58.263562500000006</v>
      </c>
      <c r="R953" s="78" t="e">
        <f>+VLOOKUP(C953,'DISPONIBILIDAD DIARIA'!S$2:T$27,2,0)</f>
        <v>#N/A</v>
      </c>
      <c r="S953" s="79" t="e">
        <f t="shared" si="180"/>
        <v>#N/A</v>
      </c>
    </row>
    <row r="954" spans="1:19" ht="23.25" customHeight="1">
      <c r="A954" s="41">
        <v>952</v>
      </c>
      <c r="B954" s="41" t="str">
        <f t="shared" si="175"/>
        <v>44501EXQUISITECESPROVINCIAL</v>
      </c>
      <c r="C954" s="42">
        <v>44501</v>
      </c>
      <c r="D954" s="41" t="s">
        <v>30</v>
      </c>
      <c r="E954" s="41" t="s">
        <v>33</v>
      </c>
      <c r="F954" s="43">
        <f ca="1">+VLOOKUP(B954,'DISPONIBILIDAD DIARIA'!A$2:N$9959,10,0)</f>
        <v>5893.0153819999996</v>
      </c>
      <c r="G954" s="43"/>
      <c r="H954" s="31" t="s">
        <v>1414</v>
      </c>
      <c r="I954" s="31" t="s">
        <v>30</v>
      </c>
      <c r="J954" s="111" t="s">
        <v>606</v>
      </c>
      <c r="K954" s="117">
        <v>796.63</v>
      </c>
      <c r="L954" s="20">
        <f t="shared" si="181"/>
        <v>15.932600000000001</v>
      </c>
      <c r="M954" s="20">
        <f t="shared" si="182"/>
        <v>1.9915750000000001</v>
      </c>
      <c r="N954" s="20">
        <f t="shared" si="176"/>
        <v>3.9831500000000006E-2</v>
      </c>
      <c r="O954" s="21"/>
      <c r="P954" s="21"/>
      <c r="Q954" s="77">
        <f t="shared" si="177"/>
        <v>17.9640065</v>
      </c>
      <c r="R954" s="78" t="e">
        <f>+VLOOKUP(C954,'DISPONIBILIDAD DIARIA'!S$2:T$27,2,0)</f>
        <v>#N/A</v>
      </c>
      <c r="S954" s="79" t="e">
        <f t="shared" ref="S954:S955" si="183">+Q954/R954</f>
        <v>#N/A</v>
      </c>
    </row>
    <row r="955" spans="1:19" ht="23.25" customHeight="1">
      <c r="A955" s="41">
        <v>953</v>
      </c>
      <c r="B955" s="41" t="str">
        <f t="shared" si="175"/>
        <v>44501EXQUISITECESPROVINCIAL</v>
      </c>
      <c r="C955" s="42">
        <v>44501</v>
      </c>
      <c r="D955" s="41" t="s">
        <v>30</v>
      </c>
      <c r="E955" s="41" t="s">
        <v>33</v>
      </c>
      <c r="F955" s="43">
        <f ca="1">+VLOOKUP(B955,'DISPONIBILIDAD DIARIA'!A$2:N$9959,10,0)</f>
        <v>5893.0153819999996</v>
      </c>
      <c r="G955" s="43"/>
      <c r="H955" s="31" t="s">
        <v>1393</v>
      </c>
      <c r="I955" s="31" t="s">
        <v>30</v>
      </c>
      <c r="J955" s="111" t="s">
        <v>139</v>
      </c>
      <c r="K955" s="117">
        <v>3293.28</v>
      </c>
      <c r="L955" s="20">
        <f t="shared" si="181"/>
        <v>65.865600000000001</v>
      </c>
      <c r="M955" s="20">
        <f t="shared" si="182"/>
        <v>8.2332000000000001</v>
      </c>
      <c r="N955" s="20">
        <f t="shared" si="176"/>
        <v>0.164664</v>
      </c>
      <c r="O955" s="21"/>
      <c r="P955" s="21"/>
      <c r="Q955" s="77">
        <f t="shared" si="177"/>
        <v>74.263463999999999</v>
      </c>
      <c r="R955" s="78" t="e">
        <f>+VLOOKUP(C955,'DISPONIBILIDAD DIARIA'!S$2:T$27,2,0)</f>
        <v>#N/A</v>
      </c>
      <c r="S955" s="79" t="e">
        <f t="shared" si="183"/>
        <v>#N/A</v>
      </c>
    </row>
    <row r="956" spans="1:19" ht="23.25" customHeight="1">
      <c r="A956" s="41">
        <v>954</v>
      </c>
      <c r="B956" s="41" t="str">
        <f t="shared" si="175"/>
        <v>44501MODELOPROVINCIAL</v>
      </c>
      <c r="C956" s="42">
        <v>44501</v>
      </c>
      <c r="D956" s="41" t="s">
        <v>151</v>
      </c>
      <c r="E956" s="41" t="s">
        <v>33</v>
      </c>
      <c r="F956" s="43">
        <f ca="1">+VLOOKUP(B956,'DISPONIBILIDAD DIARIA'!A$2:N$9959,10,0)</f>
        <v>3392.4336519999997</v>
      </c>
      <c r="G956" s="43"/>
      <c r="H956" s="31" t="s">
        <v>1394</v>
      </c>
      <c r="I956" s="31" t="s">
        <v>151</v>
      </c>
      <c r="J956" s="111" t="s">
        <v>610</v>
      </c>
      <c r="K956" s="117">
        <v>2247.08</v>
      </c>
      <c r="L956" s="20">
        <f t="shared" si="181"/>
        <v>44.941600000000001</v>
      </c>
      <c r="M956" s="20">
        <f>IF(E958="PROVINCIAL",L956*12.5%,0)</f>
        <v>5.6177000000000001</v>
      </c>
      <c r="N956" s="20">
        <f t="shared" si="176"/>
        <v>0.11235400000000001</v>
      </c>
      <c r="O956" s="21"/>
      <c r="P956" s="21"/>
      <c r="Q956" s="77">
        <f t="shared" si="177"/>
        <v>50.671654000000004</v>
      </c>
      <c r="R956" s="78" t="e">
        <f>+VLOOKUP(C956,'DISPONIBILIDAD DIARIA'!S$2:T$27,2,0)</f>
        <v>#N/A</v>
      </c>
      <c r="S956" s="79" t="e">
        <f t="shared" si="180"/>
        <v>#N/A</v>
      </c>
    </row>
    <row r="957" spans="1:19" ht="23.25" customHeight="1">
      <c r="A957" s="41">
        <v>955</v>
      </c>
      <c r="B957" s="41" t="str">
        <f t="shared" ref="B957" si="184">CONCATENATE(C957,D957,E957)</f>
        <v>44501MODELOPROVINCIAL</v>
      </c>
      <c r="C957" s="42">
        <v>44501</v>
      </c>
      <c r="D957" s="41" t="s">
        <v>151</v>
      </c>
      <c r="E957" s="41" t="s">
        <v>33</v>
      </c>
      <c r="F957" s="43">
        <f ca="1">+VLOOKUP(B957,'DISPONIBILIDAD DIARIA'!A$2:N$9959,10,0)</f>
        <v>3392.4336519999997</v>
      </c>
      <c r="G957" s="43"/>
      <c r="H957" s="31" t="s">
        <v>1415</v>
      </c>
      <c r="I957" s="31" t="s">
        <v>151</v>
      </c>
      <c r="J957" s="111" t="s">
        <v>1293</v>
      </c>
      <c r="K957" s="117">
        <v>2322.58</v>
      </c>
      <c r="L957" s="20">
        <f t="shared" si="181"/>
        <v>46.451599999999999</v>
      </c>
      <c r="M957" s="20">
        <f t="shared" ref="M957:M959" si="185">IF(E959="PROVINCIAL",L957*12.5%,0)</f>
        <v>5.8064499999999999</v>
      </c>
      <c r="N957" s="20">
        <f t="shared" ref="N957:N959" si="186">+M957*2%</f>
        <v>0.116129</v>
      </c>
      <c r="O957" s="21"/>
      <c r="P957" s="21"/>
      <c r="Q957" s="77"/>
      <c r="R957" s="78"/>
      <c r="S957" s="79"/>
    </row>
    <row r="958" spans="1:19" ht="23.25" customHeight="1">
      <c r="A958" s="41">
        <v>956</v>
      </c>
      <c r="B958" s="41" t="str">
        <f t="shared" si="175"/>
        <v>44501MODELOPROVINCIAL</v>
      </c>
      <c r="C958" s="42">
        <v>44501</v>
      </c>
      <c r="D958" s="41" t="s">
        <v>151</v>
      </c>
      <c r="E958" s="41" t="s">
        <v>33</v>
      </c>
      <c r="F958" s="43">
        <f ca="1">+VLOOKUP(B958,'DISPONIBILIDAD DIARIA'!A$2:N$9959,10,0)</f>
        <v>3392.4336519999997</v>
      </c>
      <c r="G958" s="43"/>
      <c r="H958" s="31" t="s">
        <v>1395</v>
      </c>
      <c r="I958" s="31" t="s">
        <v>151</v>
      </c>
      <c r="J958" s="111" t="s">
        <v>610</v>
      </c>
      <c r="K958" s="117">
        <v>829.53</v>
      </c>
      <c r="L958" s="20">
        <f t="shared" si="181"/>
        <v>16.590599999999998</v>
      </c>
      <c r="M958" s="20">
        <f t="shared" si="185"/>
        <v>2.0738249999999998</v>
      </c>
      <c r="N958" s="20">
        <f t="shared" si="186"/>
        <v>4.1476499999999999E-2</v>
      </c>
      <c r="O958" s="21"/>
      <c r="P958" s="21"/>
      <c r="Q958" s="77">
        <f t="shared" si="177"/>
        <v>18.7059015</v>
      </c>
      <c r="R958" s="78" t="e">
        <f>+VLOOKUP(C958,'DISPONIBILIDAD DIARIA'!S$2:T$27,2,0)</f>
        <v>#N/A</v>
      </c>
      <c r="S958" s="79" t="e">
        <f t="shared" si="180"/>
        <v>#N/A</v>
      </c>
    </row>
    <row r="959" spans="1:19" ht="23.25" customHeight="1">
      <c r="A959" s="41">
        <v>957</v>
      </c>
      <c r="B959" s="41" t="str">
        <f t="shared" si="175"/>
        <v>44501MODELOPROVINCIAL</v>
      </c>
      <c r="C959" s="42">
        <v>44501</v>
      </c>
      <c r="D959" s="41" t="s">
        <v>151</v>
      </c>
      <c r="E959" s="41" t="s">
        <v>33</v>
      </c>
      <c r="F959" s="43">
        <f ca="1">+VLOOKUP(B959,'DISPONIBILIDAD DIARIA'!A$2:N$9959,10,0)</f>
        <v>3392.4336519999997</v>
      </c>
      <c r="G959" s="43"/>
      <c r="H959" s="31" t="s">
        <v>1396</v>
      </c>
      <c r="I959" s="31" t="s">
        <v>151</v>
      </c>
      <c r="J959" s="111" t="s">
        <v>816</v>
      </c>
      <c r="K959" s="117">
        <v>482.99</v>
      </c>
      <c r="L959" s="20">
        <f t="shared" si="181"/>
        <v>9.6598000000000006</v>
      </c>
      <c r="M959" s="20">
        <f t="shared" si="185"/>
        <v>1.2074750000000001</v>
      </c>
      <c r="N959" s="20">
        <f t="shared" si="186"/>
        <v>2.4149500000000001E-2</v>
      </c>
      <c r="O959" s="21"/>
      <c r="P959" s="21"/>
      <c r="Q959" s="77">
        <f t="shared" si="177"/>
        <v>10.891424500000001</v>
      </c>
      <c r="R959" s="78" t="e">
        <f>+VLOOKUP(C959,'DISPONIBILIDAD DIARIA'!S$2:T$27,2,0)</f>
        <v>#N/A</v>
      </c>
      <c r="S959" s="79" t="e">
        <f t="shared" si="180"/>
        <v>#N/A</v>
      </c>
    </row>
    <row r="960" spans="1:19" ht="23.25" customHeight="1">
      <c r="A960" s="41">
        <v>958</v>
      </c>
      <c r="B960" s="41" t="str">
        <f t="shared" si="175"/>
        <v>44501MODELOPROVINCIAL</v>
      </c>
      <c r="C960" s="42">
        <v>44501</v>
      </c>
      <c r="D960" s="41" t="s">
        <v>151</v>
      </c>
      <c r="E960" s="41" t="s">
        <v>33</v>
      </c>
      <c r="F960" s="43">
        <f ca="1">+VLOOKUP(B960,'DISPONIBILIDAD DIARIA'!A$2:N$9959,10,0)</f>
        <v>3392.4336519999997</v>
      </c>
      <c r="G960" s="43"/>
      <c r="H960" s="31" t="s">
        <v>1397</v>
      </c>
      <c r="I960" s="31" t="s">
        <v>151</v>
      </c>
      <c r="J960" s="111" t="s">
        <v>816</v>
      </c>
      <c r="K960" s="117">
        <v>492.65</v>
      </c>
      <c r="L960" s="20">
        <f t="shared" si="181"/>
        <v>9.8529999999999998</v>
      </c>
      <c r="M960" s="20">
        <f t="shared" si="182"/>
        <v>1.231625</v>
      </c>
      <c r="N960" s="20">
        <f t="shared" si="176"/>
        <v>2.4632500000000002E-2</v>
      </c>
      <c r="O960" s="21"/>
      <c r="P960" s="21"/>
      <c r="Q960" s="77">
        <f t="shared" si="177"/>
        <v>11.109257499999998</v>
      </c>
      <c r="R960" s="78" t="e">
        <f>+VLOOKUP(C960,'DISPONIBILIDAD DIARIA'!S$2:T$27,2,0)</f>
        <v>#N/A</v>
      </c>
      <c r="S960" s="79" t="e">
        <f t="shared" si="180"/>
        <v>#N/A</v>
      </c>
    </row>
    <row r="961" spans="1:19" ht="23.25" customHeight="1">
      <c r="A961" s="41">
        <v>959</v>
      </c>
      <c r="B961" s="41" t="str">
        <f t="shared" si="175"/>
        <v>44501MODELOPROVINCIAL</v>
      </c>
      <c r="C961" s="42">
        <v>44501</v>
      </c>
      <c r="D961" s="41" t="s">
        <v>151</v>
      </c>
      <c r="E961" s="41" t="s">
        <v>33</v>
      </c>
      <c r="F961" s="43">
        <f ca="1">+VLOOKUP(B961,'DISPONIBILIDAD DIARIA'!A$2:N$9959,10,0)</f>
        <v>3392.4336519999997</v>
      </c>
      <c r="G961" s="43"/>
      <c r="H961" s="31" t="s">
        <v>1398</v>
      </c>
      <c r="I961" s="31" t="s">
        <v>151</v>
      </c>
      <c r="J961" s="126" t="s">
        <v>227</v>
      </c>
      <c r="K961" s="117">
        <v>350.72</v>
      </c>
      <c r="L961" s="20">
        <f t="shared" si="181"/>
        <v>7.0144000000000011</v>
      </c>
      <c r="M961" s="20">
        <f t="shared" si="182"/>
        <v>0.87680000000000013</v>
      </c>
      <c r="N961" s="20">
        <f t="shared" si="176"/>
        <v>1.7536000000000003E-2</v>
      </c>
      <c r="O961" s="21"/>
      <c r="P961" s="21"/>
      <c r="Q961" s="77">
        <f t="shared" si="177"/>
        <v>7.9087360000000011</v>
      </c>
      <c r="R961" s="78" t="e">
        <f>+VLOOKUP(C961,'DISPONIBILIDAD DIARIA'!S$2:T$27,2,0)</f>
        <v>#N/A</v>
      </c>
      <c r="S961" s="79" t="e">
        <f t="shared" si="180"/>
        <v>#N/A</v>
      </c>
    </row>
    <row r="962" spans="1:19" ht="23.25" customHeight="1">
      <c r="A962" s="41">
        <v>960</v>
      </c>
      <c r="B962" s="41" t="str">
        <f t="shared" si="175"/>
        <v>44501MODELOPROVINCIAL</v>
      </c>
      <c r="C962" s="42">
        <v>44501</v>
      </c>
      <c r="D962" s="41" t="s">
        <v>151</v>
      </c>
      <c r="E962" s="41" t="s">
        <v>33</v>
      </c>
      <c r="F962" s="43">
        <f ca="1">+VLOOKUP(B962,'DISPONIBILIDAD DIARIA'!A$2:N$9959,10,0)</f>
        <v>3392.4336519999997</v>
      </c>
      <c r="G962" s="43"/>
      <c r="H962" s="31" t="s">
        <v>1399</v>
      </c>
      <c r="I962" s="31" t="s">
        <v>151</v>
      </c>
      <c r="J962" s="111" t="s">
        <v>416</v>
      </c>
      <c r="K962" s="117">
        <v>20000</v>
      </c>
      <c r="L962" s="20">
        <f t="shared" si="181"/>
        <v>400</v>
      </c>
      <c r="M962" s="20">
        <f t="shared" si="182"/>
        <v>50</v>
      </c>
      <c r="N962" s="20">
        <f t="shared" si="176"/>
        <v>1</v>
      </c>
      <c r="O962" s="21"/>
      <c r="P962" s="21"/>
      <c r="Q962" s="77">
        <f t="shared" si="177"/>
        <v>451</v>
      </c>
      <c r="R962" s="78" t="e">
        <f>+VLOOKUP(C962,'DISPONIBILIDAD DIARIA'!S$2:T$27,2,0)</f>
        <v>#N/A</v>
      </c>
      <c r="S962" s="79" t="e">
        <f t="shared" si="180"/>
        <v>#N/A</v>
      </c>
    </row>
    <row r="963" spans="1:19" ht="23.25" customHeight="1">
      <c r="A963" s="41">
        <v>961</v>
      </c>
      <c r="B963" s="41" t="str">
        <f t="shared" si="175"/>
        <v>44501MODELOPROVINCIAL</v>
      </c>
      <c r="C963" s="42">
        <v>44501</v>
      </c>
      <c r="D963" s="41" t="s">
        <v>151</v>
      </c>
      <c r="E963" s="41" t="s">
        <v>33</v>
      </c>
      <c r="F963" s="43">
        <f ca="1">+VLOOKUP(B963,'DISPONIBILIDAD DIARIA'!A$2:N$9959,10,0)</f>
        <v>3392.4336519999997</v>
      </c>
      <c r="G963" s="43"/>
      <c r="H963" s="31" t="s">
        <v>1400</v>
      </c>
      <c r="I963" s="31" t="s">
        <v>151</v>
      </c>
      <c r="J963" s="111" t="s">
        <v>657</v>
      </c>
      <c r="K963" s="117">
        <v>2002.56</v>
      </c>
      <c r="L963" s="20">
        <f t="shared" si="181"/>
        <v>40.051200000000001</v>
      </c>
      <c r="M963" s="20">
        <f t="shared" si="182"/>
        <v>5.0064000000000002</v>
      </c>
      <c r="N963" s="20">
        <f t="shared" si="176"/>
        <v>0.10012800000000001</v>
      </c>
      <c r="O963" s="21"/>
      <c r="P963" s="21"/>
      <c r="Q963" s="77">
        <f t="shared" si="177"/>
        <v>45.157727999999999</v>
      </c>
      <c r="R963" s="78" t="e">
        <f>+VLOOKUP(C963,'DISPONIBILIDAD DIARIA'!S$2:T$27,2,0)</f>
        <v>#N/A</v>
      </c>
      <c r="S963" s="79" t="e">
        <f t="shared" si="180"/>
        <v>#N/A</v>
      </c>
    </row>
    <row r="964" spans="1:19" ht="23.25" customHeight="1">
      <c r="A964" s="41">
        <v>962</v>
      </c>
      <c r="B964" s="41" t="str">
        <f t="shared" si="175"/>
        <v>44501MODELOPROVINCIAL</v>
      </c>
      <c r="C964" s="42">
        <v>44501</v>
      </c>
      <c r="D964" s="41" t="s">
        <v>151</v>
      </c>
      <c r="E964" s="41" t="s">
        <v>33</v>
      </c>
      <c r="F964" s="43">
        <f ca="1">+VLOOKUP(B964,'DISPONIBILIDAD DIARIA'!A$2:N$9959,10,0)</f>
        <v>3392.4336519999997</v>
      </c>
      <c r="G964" s="43"/>
      <c r="H964" s="31" t="s">
        <v>1401</v>
      </c>
      <c r="I964" s="31" t="s">
        <v>151</v>
      </c>
      <c r="J964" s="111" t="s">
        <v>757</v>
      </c>
      <c r="K964" s="117">
        <v>666.85</v>
      </c>
      <c r="L964" s="20">
        <f t="shared" si="181"/>
        <v>13.337000000000002</v>
      </c>
      <c r="M964" s="20">
        <f t="shared" si="182"/>
        <v>1.6671250000000002</v>
      </c>
      <c r="N964" s="20">
        <f t="shared" si="176"/>
        <v>3.3342500000000004E-2</v>
      </c>
      <c r="O964" s="21"/>
      <c r="P964" s="21"/>
      <c r="Q964" s="77">
        <f t="shared" si="177"/>
        <v>15.037467500000002</v>
      </c>
      <c r="R964" s="78" t="e">
        <f>+VLOOKUP(C964,'DISPONIBILIDAD DIARIA'!S$2:T$27,2,0)</f>
        <v>#N/A</v>
      </c>
      <c r="S964" s="79" t="e">
        <f t="shared" si="180"/>
        <v>#N/A</v>
      </c>
    </row>
    <row r="965" spans="1:19" ht="23.25" customHeight="1">
      <c r="A965" s="41">
        <v>963</v>
      </c>
      <c r="B965" s="41" t="str">
        <f t="shared" si="175"/>
        <v>44501SAN ANTONIOPROVINCIAL</v>
      </c>
      <c r="C965" s="42">
        <v>44501</v>
      </c>
      <c r="D965" s="41" t="s">
        <v>42</v>
      </c>
      <c r="E965" s="41" t="s">
        <v>33</v>
      </c>
      <c r="F965" s="43">
        <f ca="1">+VLOOKUP(B965,'DISPONIBILIDAD DIARIA'!A$2:N$9959,10,0)</f>
        <v>6995.3007194999991</v>
      </c>
      <c r="G965" s="43"/>
      <c r="H965" s="31" t="s">
        <v>1402</v>
      </c>
      <c r="I965" s="31" t="s">
        <v>42</v>
      </c>
      <c r="J965" s="111" t="s">
        <v>517</v>
      </c>
      <c r="K965" s="117">
        <v>3810.43</v>
      </c>
      <c r="L965" s="20">
        <f t="shared" si="181"/>
        <v>76.208600000000004</v>
      </c>
      <c r="M965" s="20">
        <f t="shared" si="182"/>
        <v>9.5260750000000005</v>
      </c>
      <c r="N965" s="20">
        <f t="shared" si="176"/>
        <v>0.19052150000000001</v>
      </c>
      <c r="O965" s="21"/>
      <c r="P965" s="21"/>
      <c r="Q965" s="77">
        <f t="shared" si="177"/>
        <v>85.925196500000013</v>
      </c>
      <c r="R965" s="78" t="e">
        <f>+VLOOKUP(C965,'DISPONIBILIDAD DIARIA'!S$2:T$27,2,0)</f>
        <v>#N/A</v>
      </c>
      <c r="S965" s="79" t="e">
        <f t="shared" si="180"/>
        <v>#N/A</v>
      </c>
    </row>
    <row r="966" spans="1:19" ht="23.25" customHeight="1">
      <c r="A966" s="41">
        <v>964</v>
      </c>
      <c r="B966" s="41" t="str">
        <f t="shared" si="175"/>
        <v>44501SAN ANTONIOPROVINCIAL</v>
      </c>
      <c r="C966" s="42">
        <v>44501</v>
      </c>
      <c r="D966" s="41" t="s">
        <v>42</v>
      </c>
      <c r="E966" s="41" t="s">
        <v>33</v>
      </c>
      <c r="F966" s="43">
        <f ca="1">+VLOOKUP(B966,'DISPONIBILIDAD DIARIA'!A$2:N$9959,10,0)</f>
        <v>6995.3007194999991</v>
      </c>
      <c r="G966" s="43"/>
      <c r="H966" s="31" t="s">
        <v>1403</v>
      </c>
      <c r="I966" s="31" t="s">
        <v>42</v>
      </c>
      <c r="J966" s="110" t="s">
        <v>706</v>
      </c>
      <c r="K966" s="117">
        <v>968.61</v>
      </c>
      <c r="L966" s="20">
        <f t="shared" si="181"/>
        <v>19.372199999999999</v>
      </c>
      <c r="M966" s="20">
        <f t="shared" si="182"/>
        <v>2.4215249999999999</v>
      </c>
      <c r="N966" s="20">
        <f t="shared" si="176"/>
        <v>4.8430500000000001E-2</v>
      </c>
      <c r="O966" s="21"/>
      <c r="P966" s="21"/>
      <c r="Q966" s="77">
        <f t="shared" si="177"/>
        <v>21.842155499999997</v>
      </c>
      <c r="R966" s="78" t="e">
        <f>+VLOOKUP(C966,'DISPONIBILIDAD DIARIA'!S$2:T$27,2,0)</f>
        <v>#N/A</v>
      </c>
      <c r="S966" s="79" t="e">
        <f t="shared" si="180"/>
        <v>#N/A</v>
      </c>
    </row>
    <row r="967" spans="1:19" ht="23.25" customHeight="1">
      <c r="A967" s="41">
        <v>965</v>
      </c>
      <c r="B967" s="41" t="str">
        <f t="shared" si="175"/>
        <v>44501EXPRESSPROVINCIAL</v>
      </c>
      <c r="C967" s="42">
        <v>44501</v>
      </c>
      <c r="D967" s="41" t="s">
        <v>31</v>
      </c>
      <c r="E967" s="41" t="s">
        <v>33</v>
      </c>
      <c r="F967" s="43">
        <f ca="1">+VLOOKUP(B967,'DISPONIBILIDAD DIARIA'!A$2:N$9959,10,0)</f>
        <v>47494.077931500004</v>
      </c>
      <c r="G967" s="43"/>
      <c r="H967" s="31" t="s">
        <v>1404</v>
      </c>
      <c r="I967" s="31" t="s">
        <v>42</v>
      </c>
      <c r="J967" s="111" t="s">
        <v>438</v>
      </c>
      <c r="K967" s="117">
        <v>573.33000000000004</v>
      </c>
      <c r="L967" s="20">
        <f t="shared" si="181"/>
        <v>11.466600000000001</v>
      </c>
      <c r="M967" s="20">
        <f t="shared" si="182"/>
        <v>1.4333250000000002</v>
      </c>
      <c r="N967" s="20">
        <f t="shared" si="176"/>
        <v>2.8666500000000004E-2</v>
      </c>
      <c r="O967" s="21"/>
      <c r="P967" s="21"/>
      <c r="Q967" s="77">
        <f t="shared" si="177"/>
        <v>12.928591500000001</v>
      </c>
      <c r="R967" s="78" t="e">
        <f>+VLOOKUP(C967,'DISPONIBILIDAD DIARIA'!S$2:T$27,2,0)</f>
        <v>#N/A</v>
      </c>
      <c r="S967" s="79" t="e">
        <f t="shared" si="180"/>
        <v>#N/A</v>
      </c>
    </row>
    <row r="968" spans="1:19" ht="23.25" customHeight="1">
      <c r="A968" s="41">
        <v>966</v>
      </c>
      <c r="B968" s="41" t="str">
        <f t="shared" si="175"/>
        <v>44501SAN ANTONIOPROVINCIAL</v>
      </c>
      <c r="C968" s="42">
        <v>44501</v>
      </c>
      <c r="D968" s="41" t="s">
        <v>42</v>
      </c>
      <c r="E968" s="41" t="s">
        <v>33</v>
      </c>
      <c r="F968" s="43">
        <f ca="1">+VLOOKUP(B968,'DISPONIBILIDAD DIARIA'!A$2:N$9959,10,0)</f>
        <v>6995.3007194999991</v>
      </c>
      <c r="G968" s="43"/>
      <c r="H968" s="31" t="s">
        <v>1405</v>
      </c>
      <c r="I968" s="31" t="s">
        <v>42</v>
      </c>
      <c r="J968" s="111" t="s">
        <v>582</v>
      </c>
      <c r="K968" s="117">
        <v>1156.28</v>
      </c>
      <c r="L968" s="20">
        <f t="shared" si="181"/>
        <v>23.125599999999999</v>
      </c>
      <c r="M968" s="20">
        <f t="shared" si="182"/>
        <v>2.8906999999999998</v>
      </c>
      <c r="N968" s="20">
        <f t="shared" si="176"/>
        <v>5.7813999999999997E-2</v>
      </c>
      <c r="O968" s="21"/>
      <c r="P968" s="21"/>
      <c r="Q968" s="77">
        <f t="shared" si="177"/>
        <v>26.074113999999998</v>
      </c>
      <c r="R968" s="78" t="e">
        <f>+VLOOKUP(C968,'DISPONIBILIDAD DIARIA'!S$2:T$27,2,0)</f>
        <v>#N/A</v>
      </c>
      <c r="S968" s="79" t="e">
        <f t="shared" si="180"/>
        <v>#N/A</v>
      </c>
    </row>
    <row r="969" spans="1:19" ht="23.25" customHeight="1">
      <c r="A969" s="41">
        <v>967</v>
      </c>
      <c r="B969" s="41" t="str">
        <f t="shared" si="175"/>
        <v>44501SAN ANTONIOPROVINCIAL</v>
      </c>
      <c r="C969" s="42">
        <v>44501</v>
      </c>
      <c r="D969" s="41" t="s">
        <v>42</v>
      </c>
      <c r="E969" s="41" t="s">
        <v>33</v>
      </c>
      <c r="F969" s="43">
        <f ca="1">+VLOOKUP(B969,'DISPONIBILIDAD DIARIA'!A$2:N$9959,10,0)</f>
        <v>6995.3007194999991</v>
      </c>
      <c r="G969" s="43"/>
      <c r="H969" s="31" t="s">
        <v>1406</v>
      </c>
      <c r="I969" s="31" t="s">
        <v>42</v>
      </c>
      <c r="J969" s="111" t="s">
        <v>582</v>
      </c>
      <c r="K969" s="117">
        <v>126.35</v>
      </c>
      <c r="L969" s="20">
        <f t="shared" si="181"/>
        <v>2.5270000000000001</v>
      </c>
      <c r="M969" s="20">
        <f t="shared" si="182"/>
        <v>0.31587500000000002</v>
      </c>
      <c r="N969" s="20">
        <f t="shared" si="176"/>
        <v>6.3175000000000002E-3</v>
      </c>
      <c r="O969" s="21"/>
      <c r="P969" s="21"/>
      <c r="Q969" s="77">
        <f t="shared" si="177"/>
        <v>2.8491925000000005</v>
      </c>
      <c r="R969" s="78" t="e">
        <f>+VLOOKUP(C969,'DISPONIBILIDAD DIARIA'!S$2:T$27,2,0)</f>
        <v>#N/A</v>
      </c>
      <c r="S969" s="79" t="e">
        <f t="shared" si="180"/>
        <v>#N/A</v>
      </c>
    </row>
    <row r="970" spans="1:19" ht="23.25" customHeight="1">
      <c r="A970" s="41">
        <v>968</v>
      </c>
      <c r="B970" s="41" t="str">
        <f t="shared" si="175"/>
        <v>44501SAN ANTONIOPROVINCIAL</v>
      </c>
      <c r="C970" s="42">
        <v>44501</v>
      </c>
      <c r="D970" s="41" t="s">
        <v>42</v>
      </c>
      <c r="E970" s="41" t="s">
        <v>33</v>
      </c>
      <c r="F970" s="43">
        <f ca="1">+VLOOKUP(B970,'DISPONIBILIDAD DIARIA'!A$2:N$9959,10,0)</f>
        <v>6995.3007194999991</v>
      </c>
      <c r="G970" s="43"/>
      <c r="H970" s="31" t="s">
        <v>1407</v>
      </c>
      <c r="I970" s="31" t="s">
        <v>42</v>
      </c>
      <c r="J970" s="111" t="s">
        <v>582</v>
      </c>
      <c r="K970" s="117">
        <v>634.42999999999995</v>
      </c>
      <c r="L970" s="20">
        <f t="shared" si="181"/>
        <v>12.688599999999999</v>
      </c>
      <c r="M970" s="20">
        <f t="shared" si="182"/>
        <v>1.5860749999999999</v>
      </c>
      <c r="N970" s="20">
        <f t="shared" si="176"/>
        <v>3.17215E-2</v>
      </c>
      <c r="O970" s="21"/>
      <c r="P970" s="21"/>
      <c r="Q970" s="77">
        <f t="shared" si="177"/>
        <v>14.306396499999998</v>
      </c>
      <c r="R970" s="78" t="e">
        <f>+VLOOKUP(C970,'DISPONIBILIDAD DIARIA'!S$2:T$27,2,0)</f>
        <v>#N/A</v>
      </c>
      <c r="S970" s="79" t="e">
        <f t="shared" si="180"/>
        <v>#N/A</v>
      </c>
    </row>
    <row r="971" spans="1:19" ht="23.25" customHeight="1">
      <c r="A971" s="41">
        <v>969</v>
      </c>
      <c r="B971" s="41" t="str">
        <f t="shared" si="175"/>
        <v>44501SAN ANTONIOPROVINCIAL</v>
      </c>
      <c r="C971" s="42">
        <v>44501</v>
      </c>
      <c r="D971" s="41" t="s">
        <v>42</v>
      </c>
      <c r="E971" s="41" t="s">
        <v>33</v>
      </c>
      <c r="F971" s="43">
        <f ca="1">+VLOOKUP(B971,'DISPONIBILIDAD DIARIA'!A$2:N$9959,10,0)</f>
        <v>6995.3007194999991</v>
      </c>
      <c r="G971" s="43"/>
      <c r="H971" s="31" t="s">
        <v>1408</v>
      </c>
      <c r="I971" s="31" t="s">
        <v>42</v>
      </c>
      <c r="J971" s="111" t="s">
        <v>582</v>
      </c>
      <c r="K971" s="117">
        <v>52.56</v>
      </c>
      <c r="L971" s="20">
        <f t="shared" si="181"/>
        <v>1.0512000000000001</v>
      </c>
      <c r="M971" s="20">
        <f t="shared" si="182"/>
        <v>0.13140000000000002</v>
      </c>
      <c r="N971" s="20">
        <f t="shared" si="176"/>
        <v>2.6280000000000006E-3</v>
      </c>
      <c r="O971" s="21"/>
      <c r="P971" s="21"/>
      <c r="Q971" s="77">
        <f t="shared" si="177"/>
        <v>1.1852280000000002</v>
      </c>
      <c r="R971" s="78" t="e">
        <f>+VLOOKUP(C971,'DISPONIBILIDAD DIARIA'!S$2:T$27,2,0)</f>
        <v>#N/A</v>
      </c>
      <c r="S971" s="79" t="e">
        <f t="shared" si="180"/>
        <v>#N/A</v>
      </c>
    </row>
    <row r="972" spans="1:19" ht="23.25" customHeight="1">
      <c r="A972" s="41">
        <v>970</v>
      </c>
      <c r="B972" s="41" t="str">
        <f t="shared" si="175"/>
        <v>44501SAN ANTONIOPROVINCIAL</v>
      </c>
      <c r="C972" s="42">
        <v>44501</v>
      </c>
      <c r="D972" s="41" t="s">
        <v>42</v>
      </c>
      <c r="E972" s="41" t="s">
        <v>33</v>
      </c>
      <c r="F972" s="43">
        <f ca="1">+VLOOKUP(B972,'DISPONIBILIDAD DIARIA'!A$2:N$9959,10,0)</f>
        <v>6995.3007194999991</v>
      </c>
      <c r="G972" s="43"/>
      <c r="H972" s="31" t="s">
        <v>1410</v>
      </c>
      <c r="I972" s="31" t="s">
        <v>42</v>
      </c>
      <c r="J972" s="111" t="s">
        <v>1409</v>
      </c>
      <c r="K972" s="117">
        <v>2124.5700000000002</v>
      </c>
      <c r="L972" s="20">
        <f t="shared" si="181"/>
        <v>42.491400000000006</v>
      </c>
      <c r="M972" s="20">
        <f t="shared" si="182"/>
        <v>5.3114250000000007</v>
      </c>
      <c r="N972" s="20">
        <f t="shared" si="176"/>
        <v>0.10622850000000002</v>
      </c>
      <c r="O972" s="21"/>
      <c r="P972" s="21"/>
      <c r="Q972" s="77">
        <f t="shared" si="177"/>
        <v>47.909053500000006</v>
      </c>
      <c r="R972" s="78" t="e">
        <f>+VLOOKUP(C972,'DISPONIBILIDAD DIARIA'!S$2:T$27,2,0)</f>
        <v>#N/A</v>
      </c>
      <c r="S972" s="79" t="e">
        <f t="shared" si="180"/>
        <v>#N/A</v>
      </c>
    </row>
    <row r="973" spans="1:19" ht="23.25" customHeight="1">
      <c r="A973" s="41">
        <v>971</v>
      </c>
      <c r="B973" s="41" t="str">
        <f t="shared" si="175"/>
        <v>44501SAN ANTONIOPROVINCIAL</v>
      </c>
      <c r="C973" s="42">
        <v>44501</v>
      </c>
      <c r="D973" s="41" t="s">
        <v>42</v>
      </c>
      <c r="E973" s="41" t="s">
        <v>33</v>
      </c>
      <c r="F973" s="43">
        <f ca="1">+VLOOKUP(B973,'DISPONIBILIDAD DIARIA'!A$2:N$9959,10,0)</f>
        <v>6995.3007194999991</v>
      </c>
      <c r="G973" s="43"/>
      <c r="H973" s="31" t="s">
        <v>1411</v>
      </c>
      <c r="I973" s="31" t="s">
        <v>42</v>
      </c>
      <c r="J973" s="111" t="s">
        <v>1409</v>
      </c>
      <c r="K973" s="117">
        <v>538.59</v>
      </c>
      <c r="L973" s="20">
        <f t="shared" si="181"/>
        <v>10.771800000000001</v>
      </c>
      <c r="M973" s="20">
        <f t="shared" si="182"/>
        <v>1.3464750000000001</v>
      </c>
      <c r="N973" s="20">
        <f t="shared" si="176"/>
        <v>2.6929500000000002E-2</v>
      </c>
      <c r="O973" s="21"/>
      <c r="P973" s="21"/>
      <c r="Q973" s="77">
        <f t="shared" si="177"/>
        <v>12.1452045</v>
      </c>
      <c r="R973" s="78" t="e">
        <f>+VLOOKUP(C973,'DISPONIBILIDAD DIARIA'!S$2:T$27,2,0)</f>
        <v>#N/A</v>
      </c>
      <c r="S973" s="79" t="e">
        <f t="shared" si="180"/>
        <v>#N/A</v>
      </c>
    </row>
    <row r="974" spans="1:19" ht="23.25" customHeight="1">
      <c r="A974" s="41">
        <v>972</v>
      </c>
      <c r="B974" s="41" t="str">
        <f t="shared" si="175"/>
        <v>44501SAN ANTONIOPROVINCIAL</v>
      </c>
      <c r="C974" s="42">
        <v>44501</v>
      </c>
      <c r="D974" s="41" t="s">
        <v>42</v>
      </c>
      <c r="E974" s="41" t="s">
        <v>33</v>
      </c>
      <c r="F974" s="43">
        <f ca="1">+VLOOKUP(B974,'DISPONIBILIDAD DIARIA'!A$2:N$9959,10,0)</f>
        <v>6995.3007194999991</v>
      </c>
      <c r="G974" s="43"/>
      <c r="H974" s="31" t="s">
        <v>1413</v>
      </c>
      <c r="I974" s="31" t="s">
        <v>42</v>
      </c>
      <c r="J974" s="111" t="s">
        <v>416</v>
      </c>
      <c r="K974" s="117">
        <v>4657.59</v>
      </c>
      <c r="L974" s="20">
        <f t="shared" si="181"/>
        <v>93.151800000000009</v>
      </c>
      <c r="M974" s="20">
        <f t="shared" si="182"/>
        <v>11.643975000000001</v>
      </c>
      <c r="N974" s="20">
        <f t="shared" si="176"/>
        <v>0.23287950000000002</v>
      </c>
      <c r="O974" s="21"/>
      <c r="P974" s="21"/>
      <c r="Q974" s="77">
        <f t="shared" si="177"/>
        <v>105.0286545</v>
      </c>
      <c r="R974" s="78" t="e">
        <f>+VLOOKUP(C974,'DISPONIBILIDAD DIARIA'!S$2:T$27,2,0)</f>
        <v>#N/A</v>
      </c>
      <c r="S974" s="79" t="e">
        <f t="shared" si="180"/>
        <v>#N/A</v>
      </c>
    </row>
    <row r="975" spans="1:19" ht="23.25" customHeight="1">
      <c r="A975" s="41">
        <v>973</v>
      </c>
      <c r="B975" s="41" t="str">
        <f t="shared" ref="B975:B1037" si="187">CONCATENATE(C975,D975,E975)</f>
        <v>44501EXPRESSPROVINCIAL</v>
      </c>
      <c r="C975" s="42">
        <v>44501</v>
      </c>
      <c r="D975" s="41" t="s">
        <v>31</v>
      </c>
      <c r="E975" s="41" t="s">
        <v>33</v>
      </c>
      <c r="F975" s="43">
        <f ca="1">+VLOOKUP(B975,'DISPONIBILIDAD DIARIA'!A$2:N$9959,10,0)</f>
        <v>47494.077931500004</v>
      </c>
      <c r="G975" s="43"/>
      <c r="H975" s="31" t="s">
        <v>1416</v>
      </c>
      <c r="I975" s="31" t="s">
        <v>31</v>
      </c>
      <c r="J975" s="126" t="s">
        <v>6</v>
      </c>
      <c r="K975" s="117">
        <v>300</v>
      </c>
      <c r="L975" s="20">
        <f t="shared" ref="L975:L1036" si="188">+K975*2%</f>
        <v>6</v>
      </c>
      <c r="M975" s="20">
        <f t="shared" ref="M975:M1036" si="189">IF(E975="PROVINCIAL",L975*12.5%,0)</f>
        <v>0.75</v>
      </c>
      <c r="N975" s="20">
        <f t="shared" ref="N975:N1036" si="190">+M975*2%</f>
        <v>1.4999999999999999E-2</v>
      </c>
      <c r="O975" s="21"/>
      <c r="P975" s="21"/>
      <c r="Q975" s="77">
        <f t="shared" ref="Q975:Q1036" si="191">L975+M975+N975</f>
        <v>6.7649999999999997</v>
      </c>
      <c r="R975" s="78" t="e">
        <f>+VLOOKUP(C975,'DISPONIBILIDAD DIARIA'!S$2:T$27,2,0)</f>
        <v>#N/A</v>
      </c>
      <c r="S975" s="79" t="e">
        <f t="shared" si="180"/>
        <v>#N/A</v>
      </c>
    </row>
    <row r="976" spans="1:19" ht="23.25" customHeight="1">
      <c r="A976" s="41">
        <v>974</v>
      </c>
      <c r="B976" s="41" t="str">
        <f t="shared" si="187"/>
        <v>44501EXPRESSPROVINCIAL</v>
      </c>
      <c r="C976" s="42">
        <v>44501</v>
      </c>
      <c r="D976" s="41" t="s">
        <v>31</v>
      </c>
      <c r="E976" s="41" t="s">
        <v>33</v>
      </c>
      <c r="F976" s="43">
        <f ca="1">+VLOOKUP(B976,'DISPONIBILIDAD DIARIA'!A$2:N$9959,10,0)</f>
        <v>47494.077931500004</v>
      </c>
      <c r="G976" s="43"/>
      <c r="H976" s="31" t="s">
        <v>1417</v>
      </c>
      <c r="I976" s="31" t="s">
        <v>479</v>
      </c>
      <c r="J976" s="110" t="s">
        <v>606</v>
      </c>
      <c r="K976" s="117">
        <v>174.23</v>
      </c>
      <c r="L976" s="20">
        <f t="shared" si="188"/>
        <v>3.4845999999999999</v>
      </c>
      <c r="M976" s="20">
        <f t="shared" si="189"/>
        <v>0.43557499999999999</v>
      </c>
      <c r="N976" s="20">
        <f t="shared" si="190"/>
        <v>8.7115000000000005E-3</v>
      </c>
      <c r="O976" s="21"/>
      <c r="P976" s="21"/>
      <c r="Q976" s="77">
        <f t="shared" si="191"/>
        <v>3.9288864999999999</v>
      </c>
      <c r="R976" s="78" t="e">
        <f>+VLOOKUP(C976,'DISPONIBILIDAD DIARIA'!S$2:T$27,2,0)</f>
        <v>#N/A</v>
      </c>
      <c r="S976" s="79" t="e">
        <f t="shared" si="180"/>
        <v>#N/A</v>
      </c>
    </row>
    <row r="977" spans="1:19" ht="23.25" customHeight="1">
      <c r="A977" s="41">
        <v>975</v>
      </c>
      <c r="B977" s="41" t="str">
        <f t="shared" si="187"/>
        <v>44501EXPRESSPROVINCIAL</v>
      </c>
      <c r="C977" s="42">
        <v>44501</v>
      </c>
      <c r="D977" s="41" t="s">
        <v>31</v>
      </c>
      <c r="E977" s="41" t="s">
        <v>33</v>
      </c>
      <c r="F977" s="43">
        <f ca="1">+VLOOKUP(B977,'DISPONIBILIDAD DIARIA'!A$2:N$9959,10,0)</f>
        <v>47494.077931500004</v>
      </c>
      <c r="G977" s="43"/>
      <c r="H977" s="31" t="s">
        <v>1418</v>
      </c>
      <c r="I977" s="31" t="s">
        <v>31</v>
      </c>
      <c r="J977" s="126" t="s">
        <v>1419</v>
      </c>
      <c r="K977" s="117">
        <v>6414.08</v>
      </c>
      <c r="L977" s="20">
        <f t="shared" si="188"/>
        <v>128.2816</v>
      </c>
      <c r="M977" s="20">
        <f t="shared" si="189"/>
        <v>16.0352</v>
      </c>
      <c r="N977" s="20">
        <f t="shared" si="190"/>
        <v>0.32070399999999999</v>
      </c>
      <c r="O977" s="21"/>
      <c r="P977" s="21"/>
      <c r="Q977" s="77">
        <f t="shared" si="191"/>
        <v>144.63750400000001</v>
      </c>
      <c r="R977" s="78" t="e">
        <f>+VLOOKUP(C977,'DISPONIBILIDAD DIARIA'!S$2:T$27,2,0)</f>
        <v>#N/A</v>
      </c>
      <c r="S977" s="79" t="e">
        <f t="shared" si="180"/>
        <v>#N/A</v>
      </c>
    </row>
    <row r="978" spans="1:19" ht="23.25" customHeight="1">
      <c r="A978" s="41">
        <v>976</v>
      </c>
      <c r="B978" s="41" t="str">
        <f t="shared" si="187"/>
        <v>44501EXPRESSPROVINCIAL</v>
      </c>
      <c r="C978" s="42">
        <v>44501</v>
      </c>
      <c r="D978" s="41" t="s">
        <v>31</v>
      </c>
      <c r="E978" s="41" t="s">
        <v>33</v>
      </c>
      <c r="F978" s="43">
        <f ca="1">+VLOOKUP(B978,'DISPONIBILIDAD DIARIA'!A$2:N$9959,10,0)</f>
        <v>47494.077931500004</v>
      </c>
      <c r="G978" s="43"/>
      <c r="H978" s="31" t="s">
        <v>1420</v>
      </c>
      <c r="I978" s="31" t="s">
        <v>31</v>
      </c>
      <c r="J978" s="111" t="s">
        <v>706</v>
      </c>
      <c r="K978" s="117">
        <v>7932.2</v>
      </c>
      <c r="L978" s="20">
        <f t="shared" si="188"/>
        <v>158.64400000000001</v>
      </c>
      <c r="M978" s="20">
        <f t="shared" si="189"/>
        <v>19.830500000000001</v>
      </c>
      <c r="N978" s="20">
        <f t="shared" si="190"/>
        <v>0.39661000000000002</v>
      </c>
      <c r="O978" s="21"/>
      <c r="P978" s="21"/>
      <c r="Q978" s="77">
        <f t="shared" si="191"/>
        <v>178.87111000000002</v>
      </c>
      <c r="R978" s="78" t="e">
        <f>+VLOOKUP(C978,'DISPONIBILIDAD DIARIA'!S$2:T$27,2,0)</f>
        <v>#N/A</v>
      </c>
      <c r="S978" s="79" t="e">
        <f t="shared" si="180"/>
        <v>#N/A</v>
      </c>
    </row>
    <row r="979" spans="1:19" ht="23.25" customHeight="1">
      <c r="A979" s="41">
        <v>977</v>
      </c>
      <c r="B979" s="41" t="str">
        <f t="shared" si="187"/>
        <v>44501SAN ANTONIOPROVINCIAL</v>
      </c>
      <c r="C979" s="42">
        <v>44501</v>
      </c>
      <c r="D979" s="41" t="s">
        <v>42</v>
      </c>
      <c r="E979" s="41" t="s">
        <v>33</v>
      </c>
      <c r="F979" s="43">
        <f ca="1">+VLOOKUP(B979,'DISPONIBILIDAD DIARIA'!A$2:N$9959,10,0)</f>
        <v>6995.3007194999991</v>
      </c>
      <c r="G979" s="43"/>
      <c r="H979" s="31" t="s">
        <v>1421</v>
      </c>
      <c r="I979" s="31" t="s">
        <v>42</v>
      </c>
      <c r="J979" s="111" t="s">
        <v>79</v>
      </c>
      <c r="K979" s="117">
        <v>1266.7</v>
      </c>
      <c r="L979" s="20">
        <f t="shared" si="188"/>
        <v>25.334000000000003</v>
      </c>
      <c r="M979" s="20">
        <f t="shared" si="189"/>
        <v>3.1667500000000004</v>
      </c>
      <c r="N979" s="20">
        <f t="shared" si="190"/>
        <v>6.3335000000000002E-2</v>
      </c>
      <c r="O979" s="21"/>
      <c r="P979" s="21"/>
      <c r="Q979" s="77">
        <f t="shared" si="191"/>
        <v>28.564085000000002</v>
      </c>
      <c r="R979" s="78" t="e">
        <f>+VLOOKUP(C979,'DISPONIBILIDAD DIARIA'!S$2:T$27,2,0)</f>
        <v>#N/A</v>
      </c>
      <c r="S979" s="79" t="e">
        <f t="shared" si="180"/>
        <v>#N/A</v>
      </c>
    </row>
    <row r="980" spans="1:19" ht="23.25" customHeight="1">
      <c r="A980" s="41">
        <v>978</v>
      </c>
      <c r="B980" s="41" t="str">
        <f t="shared" si="187"/>
        <v>44501EXPRESSPROVINCIAL</v>
      </c>
      <c r="C980" s="42">
        <v>44501</v>
      </c>
      <c r="D980" s="41" t="s">
        <v>31</v>
      </c>
      <c r="E980" s="41" t="s">
        <v>33</v>
      </c>
      <c r="F980" s="43">
        <f ca="1">+VLOOKUP(B980,'DISPONIBILIDAD DIARIA'!A$2:N$9959,10,0)</f>
        <v>47494.077931500004</v>
      </c>
      <c r="G980" s="43"/>
      <c r="H980" s="31" t="s">
        <v>1422</v>
      </c>
      <c r="I980" s="31" t="s">
        <v>31</v>
      </c>
      <c r="J980" s="111" t="s">
        <v>438</v>
      </c>
      <c r="K980" s="117">
        <v>1760.27</v>
      </c>
      <c r="L980" s="20">
        <f t="shared" si="188"/>
        <v>35.205399999999997</v>
      </c>
      <c r="M980" s="20">
        <f t="shared" si="189"/>
        <v>4.4006749999999997</v>
      </c>
      <c r="N980" s="20">
        <f t="shared" si="190"/>
        <v>8.8013499999999995E-2</v>
      </c>
      <c r="O980" s="21"/>
      <c r="P980" s="21"/>
      <c r="Q980" s="77">
        <f t="shared" si="191"/>
        <v>39.694088499999999</v>
      </c>
      <c r="R980" s="78" t="e">
        <f>+VLOOKUP(C980,'DISPONIBILIDAD DIARIA'!S$2:T$27,2,0)</f>
        <v>#N/A</v>
      </c>
      <c r="S980" s="79" t="e">
        <f t="shared" si="180"/>
        <v>#N/A</v>
      </c>
    </row>
    <row r="981" spans="1:19" ht="23.25" customHeight="1">
      <c r="A981" s="41">
        <v>979</v>
      </c>
      <c r="B981" s="41" t="str">
        <f t="shared" si="187"/>
        <v>44501EXPRESSPROVINCIAL</v>
      </c>
      <c r="C981" s="42">
        <v>44501</v>
      </c>
      <c r="D981" s="41" t="s">
        <v>31</v>
      </c>
      <c r="E981" s="41" t="s">
        <v>33</v>
      </c>
      <c r="F981" s="43">
        <f ca="1">+VLOOKUP(B981,'DISPONIBILIDAD DIARIA'!A$2:N$9959,10,0)</f>
        <v>47494.077931500004</v>
      </c>
      <c r="G981" s="43"/>
      <c r="H981" s="31" t="s">
        <v>1424</v>
      </c>
      <c r="I981" s="31"/>
      <c r="J981" s="111" t="s">
        <v>1423</v>
      </c>
      <c r="K981" s="117">
        <v>6015.41</v>
      </c>
      <c r="L981" s="20">
        <f t="shared" si="188"/>
        <v>120.3082</v>
      </c>
      <c r="M981" s="20">
        <f t="shared" si="189"/>
        <v>15.038525</v>
      </c>
      <c r="N981" s="20">
        <f t="shared" si="190"/>
        <v>0.3007705</v>
      </c>
      <c r="O981" s="21"/>
      <c r="P981" s="21"/>
      <c r="Q981" s="77">
        <f t="shared" si="191"/>
        <v>135.64749549999999</v>
      </c>
      <c r="R981" s="78" t="e">
        <f>+VLOOKUP(C981,'DISPONIBILIDAD DIARIA'!S$2:T$27,2,0)</f>
        <v>#N/A</v>
      </c>
      <c r="S981" s="79" t="e">
        <f t="shared" si="180"/>
        <v>#N/A</v>
      </c>
    </row>
    <row r="982" spans="1:19" ht="23.25" customHeight="1">
      <c r="A982" s="41">
        <v>980</v>
      </c>
      <c r="B982" s="41" t="str">
        <f t="shared" si="187"/>
        <v>44501EXPRESSPROVINCIAL</v>
      </c>
      <c r="C982" s="42">
        <v>44501</v>
      </c>
      <c r="D982" s="41" t="s">
        <v>31</v>
      </c>
      <c r="E982" s="41" t="s">
        <v>33</v>
      </c>
      <c r="F982" s="43">
        <f ca="1">+VLOOKUP(B982,'DISPONIBILIDAD DIARIA'!A$2:N$9959,10,0)</f>
        <v>47494.077931500004</v>
      </c>
      <c r="G982" s="43"/>
      <c r="H982" s="31" t="s">
        <v>1425</v>
      </c>
      <c r="I982" s="31" t="s">
        <v>31</v>
      </c>
      <c r="J982" s="108" t="s">
        <v>79</v>
      </c>
      <c r="K982" s="117">
        <v>753.19</v>
      </c>
      <c r="L982" s="20">
        <f t="shared" si="188"/>
        <v>15.063800000000001</v>
      </c>
      <c r="M982" s="20">
        <f t="shared" si="189"/>
        <v>1.8829750000000001</v>
      </c>
      <c r="N982" s="20">
        <f t="shared" si="190"/>
        <v>3.7659500000000005E-2</v>
      </c>
      <c r="O982" s="21"/>
      <c r="P982" s="21"/>
      <c r="Q982" s="77">
        <f t="shared" si="191"/>
        <v>16.984434500000003</v>
      </c>
      <c r="R982" s="78" t="e">
        <f>+VLOOKUP(C982,'DISPONIBILIDAD DIARIA'!S$2:T$27,2,0)</f>
        <v>#N/A</v>
      </c>
      <c r="S982" s="79" t="e">
        <f t="shared" si="180"/>
        <v>#N/A</v>
      </c>
    </row>
    <row r="983" spans="1:19" ht="23.25" customHeight="1">
      <c r="A983" s="41">
        <v>981</v>
      </c>
      <c r="B983" s="41" t="str">
        <f t="shared" si="187"/>
        <v>44501EXPRESSPROVINCIAL</v>
      </c>
      <c r="C983" s="42">
        <v>44501</v>
      </c>
      <c r="D983" s="41" t="s">
        <v>31</v>
      </c>
      <c r="E983" s="41" t="s">
        <v>33</v>
      </c>
      <c r="F983" s="43">
        <f ca="1">+VLOOKUP(B983,'DISPONIBILIDAD DIARIA'!A$2:N$9959,10,0)</f>
        <v>47494.077931500004</v>
      </c>
      <c r="G983" s="43"/>
      <c r="H983" s="31" t="s">
        <v>1426</v>
      </c>
      <c r="I983" s="31" t="s">
        <v>31</v>
      </c>
      <c r="J983" s="111" t="s">
        <v>657</v>
      </c>
      <c r="K983" s="117">
        <v>18237.599999999999</v>
      </c>
      <c r="L983" s="20">
        <f t="shared" si="188"/>
        <v>364.75199999999995</v>
      </c>
      <c r="M983" s="20">
        <f t="shared" si="189"/>
        <v>45.593999999999994</v>
      </c>
      <c r="N983" s="20">
        <f t="shared" si="190"/>
        <v>0.91187999999999991</v>
      </c>
      <c r="O983" s="21"/>
      <c r="P983" s="21"/>
      <c r="Q983" s="77">
        <f t="shared" si="191"/>
        <v>411.25787999999994</v>
      </c>
      <c r="R983" s="78" t="e">
        <f>+VLOOKUP(C983,'DISPONIBILIDAD DIARIA'!S$2:T$27,2,0)</f>
        <v>#N/A</v>
      </c>
      <c r="S983" s="79" t="e">
        <f t="shared" si="180"/>
        <v>#N/A</v>
      </c>
    </row>
    <row r="984" spans="1:19" ht="23.25" customHeight="1">
      <c r="A984" s="41">
        <v>982</v>
      </c>
      <c r="B984" s="41" t="str">
        <f t="shared" si="187"/>
        <v>44501EXPRESSPROVINCIAL</v>
      </c>
      <c r="C984" s="42">
        <v>44501</v>
      </c>
      <c r="D984" s="41" t="s">
        <v>31</v>
      </c>
      <c r="E984" s="41" t="s">
        <v>33</v>
      </c>
      <c r="F984" s="43">
        <f ca="1">+VLOOKUP(B984,'DISPONIBILIDAD DIARIA'!A$2:N$9959,10,0)</f>
        <v>47494.077931500004</v>
      </c>
      <c r="G984" s="43"/>
      <c r="H984" s="31" t="s">
        <v>1427</v>
      </c>
      <c r="I984" s="31" t="s">
        <v>31</v>
      </c>
      <c r="J984" s="111" t="s">
        <v>79</v>
      </c>
      <c r="K984" s="117">
        <v>2002.54</v>
      </c>
      <c r="L984" s="20">
        <f t="shared" si="188"/>
        <v>40.050800000000002</v>
      </c>
      <c r="M984" s="20">
        <f t="shared" si="189"/>
        <v>5.0063500000000003</v>
      </c>
      <c r="N984" s="20">
        <f t="shared" si="190"/>
        <v>0.10012700000000001</v>
      </c>
      <c r="O984" s="21"/>
      <c r="P984" s="21"/>
      <c r="Q984" s="77">
        <f t="shared" si="191"/>
        <v>45.157277000000001</v>
      </c>
      <c r="R984" s="78" t="e">
        <f>+VLOOKUP(C984,'DISPONIBILIDAD DIARIA'!S$2:T$27,2,0)</f>
        <v>#N/A</v>
      </c>
      <c r="S984" s="79" t="e">
        <f t="shared" si="180"/>
        <v>#N/A</v>
      </c>
    </row>
    <row r="985" spans="1:19" ht="23.25" customHeight="1">
      <c r="A985" s="41">
        <v>983</v>
      </c>
      <c r="B985" s="41" t="str">
        <f t="shared" si="187"/>
        <v>44501EXPRESSPROVINCIAL</v>
      </c>
      <c r="C985" s="42">
        <v>44501</v>
      </c>
      <c r="D985" s="41" t="s">
        <v>31</v>
      </c>
      <c r="E985" s="41" t="s">
        <v>33</v>
      </c>
      <c r="F985" s="43">
        <f ca="1">+VLOOKUP(B985,'DISPONIBILIDAD DIARIA'!A$2:N$9959,10,0)</f>
        <v>47494.077931500004</v>
      </c>
      <c r="G985" s="43"/>
      <c r="H985" s="31" t="s">
        <v>1428</v>
      </c>
      <c r="I985" s="31" t="s">
        <v>31</v>
      </c>
      <c r="J985" s="111" t="s">
        <v>757</v>
      </c>
      <c r="K985" s="117">
        <v>737.02</v>
      </c>
      <c r="L985" s="20">
        <f t="shared" si="188"/>
        <v>14.740399999999999</v>
      </c>
      <c r="M985" s="20">
        <f t="shared" si="189"/>
        <v>1.8425499999999999</v>
      </c>
      <c r="N985" s="20">
        <f t="shared" si="190"/>
        <v>3.6851000000000002E-2</v>
      </c>
      <c r="O985" s="21"/>
      <c r="P985" s="21"/>
      <c r="Q985" s="77">
        <f t="shared" si="191"/>
        <v>16.619800999999999</v>
      </c>
      <c r="R985" s="78" t="e">
        <f>+VLOOKUP(C985,'DISPONIBILIDAD DIARIA'!S$2:T$27,2,0)</f>
        <v>#N/A</v>
      </c>
      <c r="S985" s="79" t="e">
        <f t="shared" si="180"/>
        <v>#N/A</v>
      </c>
    </row>
    <row r="986" spans="1:19" ht="23.25" customHeight="1">
      <c r="A986" s="41">
        <v>984</v>
      </c>
      <c r="B986" s="41" t="str">
        <f t="shared" si="187"/>
        <v>44501EXQUISITECESPROVINCIAL</v>
      </c>
      <c r="C986" s="42">
        <v>44501</v>
      </c>
      <c r="D986" s="41" t="s">
        <v>30</v>
      </c>
      <c r="E986" s="41" t="s">
        <v>33</v>
      </c>
      <c r="F986" s="43">
        <f ca="1">+VLOOKUP(B986,'DISPONIBILIDAD DIARIA'!A$2:N$9959,10,0)</f>
        <v>5893.0153819999996</v>
      </c>
      <c r="G986" s="43"/>
      <c r="H986" s="31" t="s">
        <v>1429</v>
      </c>
      <c r="I986" s="31" t="s">
        <v>30</v>
      </c>
      <c r="J986" s="111" t="s">
        <v>416</v>
      </c>
      <c r="K986" s="117">
        <v>852.03</v>
      </c>
      <c r="L986" s="20">
        <f t="shared" si="188"/>
        <v>17.040600000000001</v>
      </c>
      <c r="M986" s="20">
        <f t="shared" si="189"/>
        <v>2.1300750000000002</v>
      </c>
      <c r="N986" s="20">
        <f t="shared" si="190"/>
        <v>4.2601500000000007E-2</v>
      </c>
      <c r="O986" s="21"/>
      <c r="P986" s="21"/>
      <c r="Q986" s="77">
        <f t="shared" si="191"/>
        <v>19.213276500000003</v>
      </c>
      <c r="R986" s="78" t="e">
        <f>+VLOOKUP(C986,'DISPONIBILIDAD DIARIA'!S$2:T$27,2,0)</f>
        <v>#N/A</v>
      </c>
      <c r="S986" s="79" t="e">
        <f t="shared" ref="S986:S1047" si="192">+Q986/R986</f>
        <v>#N/A</v>
      </c>
    </row>
    <row r="987" spans="1:19" ht="23.25" customHeight="1">
      <c r="A987" s="41">
        <v>985</v>
      </c>
      <c r="B987" s="41" t="str">
        <f t="shared" si="187"/>
        <v>44501MODELO PROVINCIAL</v>
      </c>
      <c r="C987" s="42">
        <v>44501</v>
      </c>
      <c r="D987" s="41" t="s">
        <v>1430</v>
      </c>
      <c r="E987" s="41" t="s">
        <v>33</v>
      </c>
      <c r="F987" s="43" t="e">
        <f>+VLOOKUP(B987,'DISPONIBILIDAD DIARIA'!A$2:N$9959,10,0)</f>
        <v>#N/A</v>
      </c>
      <c r="G987" s="43"/>
      <c r="H987" s="31" t="s">
        <v>1431</v>
      </c>
      <c r="I987" s="31" t="s">
        <v>151</v>
      </c>
      <c r="J987" s="111" t="s">
        <v>606</v>
      </c>
      <c r="K987" s="117">
        <v>2783.97</v>
      </c>
      <c r="L987" s="20">
        <f t="shared" si="188"/>
        <v>55.679399999999994</v>
      </c>
      <c r="M987" s="20">
        <f t="shared" si="189"/>
        <v>6.9599249999999993</v>
      </c>
      <c r="N987" s="20">
        <f t="shared" si="190"/>
        <v>0.13919849999999998</v>
      </c>
      <c r="O987" s="21"/>
      <c r="P987" s="21"/>
      <c r="Q987" s="77">
        <f t="shared" si="191"/>
        <v>62.778523499999991</v>
      </c>
      <c r="R987" s="78" t="e">
        <f>+VLOOKUP(C987,'DISPONIBILIDAD DIARIA'!S$2:T$27,2,0)</f>
        <v>#N/A</v>
      </c>
      <c r="S987" s="79" t="e">
        <f t="shared" si="192"/>
        <v>#N/A</v>
      </c>
    </row>
    <row r="988" spans="1:19" ht="23.25" customHeight="1">
      <c r="A988" s="41">
        <v>986</v>
      </c>
      <c r="B988" s="41" t="str">
        <f t="shared" si="187"/>
        <v/>
      </c>
      <c r="C988" s="42"/>
      <c r="D988" s="41"/>
      <c r="E988" s="41"/>
      <c r="F988" s="43" t="e">
        <f ca="1">+VLOOKUP(B988,'DISPONIBILIDAD DIARIA'!A$2:N$9959,10,0)</f>
        <v>#REF!</v>
      </c>
      <c r="G988" s="43"/>
      <c r="H988" s="31"/>
      <c r="I988" s="31"/>
      <c r="J988" s="111"/>
      <c r="K988" s="117"/>
      <c r="L988" s="20">
        <f t="shared" si="188"/>
        <v>0</v>
      </c>
      <c r="M988" s="20">
        <f t="shared" si="189"/>
        <v>0</v>
      </c>
      <c r="N988" s="20">
        <f t="shared" si="190"/>
        <v>0</v>
      </c>
      <c r="O988" s="21"/>
      <c r="P988" s="21"/>
      <c r="Q988" s="77">
        <f t="shared" si="191"/>
        <v>0</v>
      </c>
      <c r="R988" s="78" t="e">
        <f>+VLOOKUP(C988,'DISPONIBILIDAD DIARIA'!S$2:T$27,2,0)</f>
        <v>#N/A</v>
      </c>
      <c r="S988" s="79" t="e">
        <f t="shared" si="192"/>
        <v>#N/A</v>
      </c>
    </row>
    <row r="989" spans="1:19" ht="23.25" customHeight="1">
      <c r="A989" s="41">
        <v>987</v>
      </c>
      <c r="B989" s="41" t="str">
        <f t="shared" si="187"/>
        <v/>
      </c>
      <c r="C989" s="42"/>
      <c r="D989" s="41"/>
      <c r="E989" s="41"/>
      <c r="F989" s="43" t="e">
        <f ca="1">+VLOOKUP(B989,'DISPONIBILIDAD DIARIA'!A$2:N$9959,10,0)</f>
        <v>#REF!</v>
      </c>
      <c r="G989" s="43"/>
      <c r="H989" s="31"/>
      <c r="I989" s="31"/>
      <c r="J989" s="111"/>
      <c r="K989" s="117"/>
      <c r="L989" s="20">
        <f t="shared" si="188"/>
        <v>0</v>
      </c>
      <c r="M989" s="20">
        <f t="shared" si="189"/>
        <v>0</v>
      </c>
      <c r="N989" s="20">
        <f t="shared" si="190"/>
        <v>0</v>
      </c>
      <c r="O989" s="21"/>
      <c r="P989" s="21"/>
      <c r="Q989" s="77">
        <f t="shared" si="191"/>
        <v>0</v>
      </c>
      <c r="R989" s="78" t="e">
        <f>+VLOOKUP(C989,'DISPONIBILIDAD DIARIA'!S$2:T$27,2,0)</f>
        <v>#N/A</v>
      </c>
      <c r="S989" s="79" t="e">
        <f t="shared" si="192"/>
        <v>#N/A</v>
      </c>
    </row>
    <row r="990" spans="1:19" ht="23.25" customHeight="1">
      <c r="A990" s="41">
        <v>988</v>
      </c>
      <c r="B990" s="41" t="str">
        <f t="shared" si="187"/>
        <v/>
      </c>
      <c r="C990" s="42"/>
      <c r="D990" s="41"/>
      <c r="E990" s="41"/>
      <c r="F990" s="43" t="e">
        <f ca="1">+VLOOKUP(B990,'DISPONIBILIDAD DIARIA'!A$2:N$9959,10,0)</f>
        <v>#REF!</v>
      </c>
      <c r="G990" s="43"/>
      <c r="H990" s="31"/>
      <c r="I990" s="31"/>
      <c r="J990" s="111"/>
      <c r="K990" s="117"/>
      <c r="L990" s="20">
        <f t="shared" si="188"/>
        <v>0</v>
      </c>
      <c r="M990" s="20">
        <f t="shared" si="189"/>
        <v>0</v>
      </c>
      <c r="N990" s="20">
        <f t="shared" si="190"/>
        <v>0</v>
      </c>
      <c r="O990" s="21"/>
      <c r="P990" s="21"/>
      <c r="Q990" s="77">
        <f t="shared" si="191"/>
        <v>0</v>
      </c>
      <c r="R990" s="78" t="e">
        <f>+VLOOKUP(C990,'DISPONIBILIDAD DIARIA'!S$2:T$27,2,0)</f>
        <v>#N/A</v>
      </c>
      <c r="S990" s="79" t="e">
        <f t="shared" si="192"/>
        <v>#N/A</v>
      </c>
    </row>
    <row r="991" spans="1:19" ht="23.25" customHeight="1">
      <c r="A991" s="41">
        <v>989</v>
      </c>
      <c r="B991" s="41" t="str">
        <f t="shared" si="187"/>
        <v/>
      </c>
      <c r="C991" s="42"/>
      <c r="D991" s="41"/>
      <c r="E991" s="41"/>
      <c r="F991" s="43" t="e">
        <f ca="1">+VLOOKUP(B991,'DISPONIBILIDAD DIARIA'!A$2:N$9959,10,0)</f>
        <v>#REF!</v>
      </c>
      <c r="G991" s="43"/>
      <c r="H991" s="31"/>
      <c r="I991" s="31"/>
      <c r="J991" s="111"/>
      <c r="K991" s="117"/>
      <c r="L991" s="20">
        <f t="shared" si="188"/>
        <v>0</v>
      </c>
      <c r="M991" s="20">
        <f t="shared" si="189"/>
        <v>0</v>
      </c>
      <c r="N991" s="20">
        <f t="shared" si="190"/>
        <v>0</v>
      </c>
      <c r="O991" s="21"/>
      <c r="P991" s="21"/>
      <c r="Q991" s="77">
        <f t="shared" si="191"/>
        <v>0</v>
      </c>
      <c r="R991" s="78" t="e">
        <f>+VLOOKUP(C991,'DISPONIBILIDAD DIARIA'!S$2:T$27,2,0)</f>
        <v>#N/A</v>
      </c>
      <c r="S991" s="79" t="e">
        <f t="shared" si="192"/>
        <v>#N/A</v>
      </c>
    </row>
    <row r="992" spans="1:19" ht="23.25" customHeight="1">
      <c r="A992" s="41">
        <v>990</v>
      </c>
      <c r="B992" s="41" t="str">
        <f t="shared" si="187"/>
        <v/>
      </c>
      <c r="C992" s="42"/>
      <c r="D992" s="41"/>
      <c r="E992" s="41"/>
      <c r="F992" s="43" t="e">
        <f ca="1">+VLOOKUP(B992,'DISPONIBILIDAD DIARIA'!A$2:N$9959,10,0)</f>
        <v>#REF!</v>
      </c>
      <c r="G992" s="43"/>
      <c r="H992" s="31"/>
      <c r="I992" s="31"/>
      <c r="J992" s="111"/>
      <c r="K992" s="117"/>
      <c r="L992" s="20">
        <f t="shared" si="188"/>
        <v>0</v>
      </c>
      <c r="M992" s="20">
        <f t="shared" si="189"/>
        <v>0</v>
      </c>
      <c r="N992" s="20">
        <f t="shared" si="190"/>
        <v>0</v>
      </c>
      <c r="O992" s="21"/>
      <c r="P992" s="21"/>
      <c r="Q992" s="77">
        <f t="shared" si="191"/>
        <v>0</v>
      </c>
      <c r="R992" s="78" t="e">
        <f>+VLOOKUP(C992,'DISPONIBILIDAD DIARIA'!S$2:T$27,2,0)</f>
        <v>#N/A</v>
      </c>
      <c r="S992" s="79" t="e">
        <f t="shared" si="192"/>
        <v>#N/A</v>
      </c>
    </row>
    <row r="993" spans="1:19" ht="23.25" customHeight="1">
      <c r="A993" s="41">
        <v>991</v>
      </c>
      <c r="B993" s="41" t="str">
        <f t="shared" si="187"/>
        <v/>
      </c>
      <c r="C993" s="42"/>
      <c r="D993" s="41"/>
      <c r="E993" s="41"/>
      <c r="F993" s="43" t="e">
        <f ca="1">+VLOOKUP(B993,'DISPONIBILIDAD DIARIA'!A$2:N$9959,10,0)</f>
        <v>#REF!</v>
      </c>
      <c r="G993" s="43"/>
      <c r="H993" s="31"/>
      <c r="I993" s="31"/>
      <c r="J993" s="111"/>
      <c r="K993" s="117"/>
      <c r="L993" s="20">
        <f t="shared" si="188"/>
        <v>0</v>
      </c>
      <c r="M993" s="20">
        <f t="shared" si="189"/>
        <v>0</v>
      </c>
      <c r="N993" s="20">
        <f t="shared" si="190"/>
        <v>0</v>
      </c>
      <c r="O993" s="21"/>
      <c r="P993" s="21"/>
      <c r="Q993" s="77">
        <f t="shared" si="191"/>
        <v>0</v>
      </c>
      <c r="R993" s="78" t="e">
        <f>+VLOOKUP(C993,'DISPONIBILIDAD DIARIA'!S$2:T$27,2,0)</f>
        <v>#N/A</v>
      </c>
      <c r="S993" s="79" t="e">
        <f t="shared" si="192"/>
        <v>#N/A</v>
      </c>
    </row>
    <row r="994" spans="1:19" ht="23.25" customHeight="1">
      <c r="A994" s="41">
        <v>992</v>
      </c>
      <c r="B994" s="41" t="str">
        <f t="shared" si="187"/>
        <v/>
      </c>
      <c r="C994" s="42"/>
      <c r="D994" s="41"/>
      <c r="E994" s="41"/>
      <c r="F994" s="43" t="e">
        <f ca="1">+VLOOKUP(B994,'DISPONIBILIDAD DIARIA'!A$2:N$9959,10,0)</f>
        <v>#REF!</v>
      </c>
      <c r="G994" s="43"/>
      <c r="H994" s="31"/>
      <c r="I994" s="31"/>
      <c r="J994" s="111"/>
      <c r="K994" s="117"/>
      <c r="L994" s="20">
        <f t="shared" si="188"/>
        <v>0</v>
      </c>
      <c r="M994" s="20">
        <f t="shared" si="189"/>
        <v>0</v>
      </c>
      <c r="N994" s="20">
        <f t="shared" si="190"/>
        <v>0</v>
      </c>
      <c r="O994" s="21"/>
      <c r="P994" s="21"/>
      <c r="Q994" s="77">
        <f t="shared" si="191"/>
        <v>0</v>
      </c>
      <c r="R994" s="78" t="e">
        <f>+VLOOKUP(C994,'DISPONIBILIDAD DIARIA'!S$2:T$27,2,0)</f>
        <v>#N/A</v>
      </c>
      <c r="S994" s="79" t="e">
        <f t="shared" si="192"/>
        <v>#N/A</v>
      </c>
    </row>
    <row r="995" spans="1:19" ht="23.25" customHeight="1">
      <c r="A995" s="41">
        <v>993</v>
      </c>
      <c r="B995" s="41" t="str">
        <f t="shared" si="187"/>
        <v/>
      </c>
      <c r="C995" s="42"/>
      <c r="D995" s="41"/>
      <c r="E995" s="41"/>
      <c r="F995" s="43" t="e">
        <f ca="1">+VLOOKUP(B995,'DISPONIBILIDAD DIARIA'!A$2:N$9959,10,0)</f>
        <v>#REF!</v>
      </c>
      <c r="G995" s="43"/>
      <c r="H995" s="31"/>
      <c r="I995" s="31"/>
      <c r="J995" s="111"/>
      <c r="K995" s="117"/>
      <c r="L995" s="20">
        <f t="shared" si="188"/>
        <v>0</v>
      </c>
      <c r="M995" s="20">
        <f t="shared" si="189"/>
        <v>0</v>
      </c>
      <c r="N995" s="20">
        <f t="shared" si="190"/>
        <v>0</v>
      </c>
      <c r="O995" s="21"/>
      <c r="P995" s="21"/>
      <c r="Q995" s="77">
        <f t="shared" si="191"/>
        <v>0</v>
      </c>
      <c r="R995" s="78" t="e">
        <f>+VLOOKUP(C995,'DISPONIBILIDAD DIARIA'!S$2:T$27,2,0)</f>
        <v>#N/A</v>
      </c>
      <c r="S995" s="79" t="e">
        <f t="shared" si="192"/>
        <v>#N/A</v>
      </c>
    </row>
    <row r="996" spans="1:19" ht="23.25" customHeight="1">
      <c r="A996" s="41">
        <v>994</v>
      </c>
      <c r="B996" s="41" t="str">
        <f t="shared" si="187"/>
        <v/>
      </c>
      <c r="C996" s="42"/>
      <c r="D996" s="41"/>
      <c r="E996" s="41"/>
      <c r="F996" s="43" t="e">
        <f ca="1">+VLOOKUP(B996,'DISPONIBILIDAD DIARIA'!A$2:N$9959,10,0)</f>
        <v>#REF!</v>
      </c>
      <c r="G996" s="43"/>
      <c r="H996" s="31"/>
      <c r="I996" s="31"/>
      <c r="J996" s="111"/>
      <c r="K996" s="117"/>
      <c r="L996" s="20">
        <f t="shared" si="188"/>
        <v>0</v>
      </c>
      <c r="M996" s="20">
        <f t="shared" si="189"/>
        <v>0</v>
      </c>
      <c r="N996" s="20">
        <f t="shared" si="190"/>
        <v>0</v>
      </c>
      <c r="O996" s="21"/>
      <c r="P996" s="21"/>
      <c r="Q996" s="77">
        <f t="shared" si="191"/>
        <v>0</v>
      </c>
      <c r="R996" s="78" t="e">
        <f>+VLOOKUP(C996,'DISPONIBILIDAD DIARIA'!S$2:T$27,2,0)</f>
        <v>#N/A</v>
      </c>
      <c r="S996" s="79" t="e">
        <f t="shared" si="192"/>
        <v>#N/A</v>
      </c>
    </row>
    <row r="997" spans="1:19" ht="23.25" customHeight="1">
      <c r="A997" s="41">
        <v>995</v>
      </c>
      <c r="B997" s="41" t="str">
        <f t="shared" si="187"/>
        <v/>
      </c>
      <c r="C997" s="42"/>
      <c r="D997" s="41"/>
      <c r="E997" s="41"/>
      <c r="F997" s="43" t="e">
        <f ca="1">+VLOOKUP(B997,'DISPONIBILIDAD DIARIA'!A$2:N$9959,10,0)</f>
        <v>#REF!</v>
      </c>
      <c r="G997" s="43"/>
      <c r="H997" s="31"/>
      <c r="I997" s="31"/>
      <c r="J997" s="111"/>
      <c r="K997" s="117"/>
      <c r="L997" s="20">
        <f t="shared" si="188"/>
        <v>0</v>
      </c>
      <c r="M997" s="20">
        <f t="shared" si="189"/>
        <v>0</v>
      </c>
      <c r="N997" s="20">
        <f t="shared" si="190"/>
        <v>0</v>
      </c>
      <c r="O997" s="21"/>
      <c r="P997" s="21"/>
      <c r="Q997" s="77">
        <f t="shared" si="191"/>
        <v>0</v>
      </c>
      <c r="R997" s="78" t="e">
        <f>+VLOOKUP(C997,'DISPONIBILIDAD DIARIA'!S$2:T$27,2,0)</f>
        <v>#N/A</v>
      </c>
      <c r="S997" s="79" t="e">
        <f t="shared" si="192"/>
        <v>#N/A</v>
      </c>
    </row>
    <row r="998" spans="1:19" ht="23.25" customHeight="1">
      <c r="A998" s="41">
        <v>996</v>
      </c>
      <c r="B998" s="41" t="str">
        <f t="shared" si="187"/>
        <v/>
      </c>
      <c r="C998" s="42"/>
      <c r="D998" s="41"/>
      <c r="E998" s="41"/>
      <c r="F998" s="43" t="e">
        <f ca="1">+VLOOKUP(B998,'DISPONIBILIDAD DIARIA'!A$2:N$9959,10,0)</f>
        <v>#REF!</v>
      </c>
      <c r="G998" s="43"/>
      <c r="H998" s="31"/>
      <c r="I998" s="31"/>
      <c r="J998" s="110"/>
      <c r="K998" s="117"/>
      <c r="L998" s="20">
        <f t="shared" si="188"/>
        <v>0</v>
      </c>
      <c r="M998" s="20">
        <f t="shared" si="189"/>
        <v>0</v>
      </c>
      <c r="N998" s="20">
        <f t="shared" si="190"/>
        <v>0</v>
      </c>
      <c r="O998" s="21"/>
      <c r="P998" s="21"/>
      <c r="Q998" s="77">
        <f t="shared" si="191"/>
        <v>0</v>
      </c>
      <c r="R998" s="78" t="e">
        <f>+VLOOKUP(C998,'DISPONIBILIDAD DIARIA'!S$2:T$27,2,0)</f>
        <v>#N/A</v>
      </c>
      <c r="S998" s="79" t="e">
        <f t="shared" si="192"/>
        <v>#N/A</v>
      </c>
    </row>
    <row r="999" spans="1:19" ht="23.25" customHeight="1">
      <c r="A999" s="41">
        <v>997</v>
      </c>
      <c r="B999" s="41" t="str">
        <f t="shared" si="187"/>
        <v/>
      </c>
      <c r="C999" s="42"/>
      <c r="D999" s="41"/>
      <c r="E999" s="41"/>
      <c r="F999" s="43" t="e">
        <f ca="1">+VLOOKUP(B999,'DISPONIBILIDAD DIARIA'!A$2:N$9959,10,0)</f>
        <v>#REF!</v>
      </c>
      <c r="G999" s="43"/>
      <c r="H999" s="31"/>
      <c r="I999" s="31"/>
      <c r="J999" s="111"/>
      <c r="K999" s="117"/>
      <c r="L999" s="20">
        <f t="shared" si="188"/>
        <v>0</v>
      </c>
      <c r="M999" s="20">
        <f t="shared" si="189"/>
        <v>0</v>
      </c>
      <c r="N999" s="20">
        <f t="shared" si="190"/>
        <v>0</v>
      </c>
      <c r="O999" s="21"/>
      <c r="P999" s="21"/>
      <c r="Q999" s="77">
        <f t="shared" si="191"/>
        <v>0</v>
      </c>
      <c r="R999" s="78" t="e">
        <f>+VLOOKUP(C999,'DISPONIBILIDAD DIARIA'!S$2:T$27,2,0)</f>
        <v>#N/A</v>
      </c>
      <c r="S999" s="79" t="e">
        <f t="shared" si="192"/>
        <v>#N/A</v>
      </c>
    </row>
    <row r="1000" spans="1:19" ht="23.25" customHeight="1">
      <c r="A1000" s="41">
        <v>998</v>
      </c>
      <c r="B1000" s="41" t="str">
        <f t="shared" si="187"/>
        <v/>
      </c>
      <c r="C1000" s="42"/>
      <c r="D1000" s="41"/>
      <c r="E1000" s="41"/>
      <c r="F1000" s="43" t="e">
        <f ca="1">+VLOOKUP(B1000,'DISPONIBILIDAD DIARIA'!A$2:N$9959,10,0)</f>
        <v>#REF!</v>
      </c>
      <c r="G1000" s="43"/>
      <c r="H1000" s="31"/>
      <c r="I1000" s="31"/>
      <c r="J1000" s="111"/>
      <c r="K1000" s="117"/>
      <c r="L1000" s="20">
        <f t="shared" si="188"/>
        <v>0</v>
      </c>
      <c r="M1000" s="20">
        <f t="shared" si="189"/>
        <v>0</v>
      </c>
      <c r="N1000" s="20">
        <f t="shared" si="190"/>
        <v>0</v>
      </c>
      <c r="O1000" s="21"/>
      <c r="P1000" s="21"/>
      <c r="Q1000" s="77">
        <f t="shared" si="191"/>
        <v>0</v>
      </c>
      <c r="R1000" s="78" t="e">
        <f>+VLOOKUP(C1000,'DISPONIBILIDAD DIARIA'!S$2:T$27,2,0)</f>
        <v>#N/A</v>
      </c>
      <c r="S1000" s="79" t="e">
        <f t="shared" si="192"/>
        <v>#N/A</v>
      </c>
    </row>
    <row r="1001" spans="1:19" ht="23.25" customHeight="1">
      <c r="A1001" s="41">
        <v>999</v>
      </c>
      <c r="B1001" s="41" t="str">
        <f t="shared" si="187"/>
        <v/>
      </c>
      <c r="C1001" s="42"/>
      <c r="D1001" s="41"/>
      <c r="E1001" s="41"/>
      <c r="F1001" s="43" t="e">
        <f ca="1">+VLOOKUP(B1001,'DISPONIBILIDAD DIARIA'!A$2:N$9959,10,0)</f>
        <v>#REF!</v>
      </c>
      <c r="G1001" s="43"/>
      <c r="H1001" s="31"/>
      <c r="I1001" s="31"/>
      <c r="J1001" s="111"/>
      <c r="K1001" s="117"/>
      <c r="L1001" s="20">
        <f t="shared" si="188"/>
        <v>0</v>
      </c>
      <c r="M1001" s="20">
        <f t="shared" si="189"/>
        <v>0</v>
      </c>
      <c r="N1001" s="20">
        <f t="shared" si="190"/>
        <v>0</v>
      </c>
      <c r="O1001" s="21"/>
      <c r="P1001" s="21"/>
      <c r="Q1001" s="77">
        <f t="shared" si="191"/>
        <v>0</v>
      </c>
      <c r="R1001" s="78" t="e">
        <f>+VLOOKUP(C1001,'DISPONIBILIDAD DIARIA'!S$2:T$27,2,0)</f>
        <v>#N/A</v>
      </c>
      <c r="S1001" s="79" t="e">
        <f t="shared" si="192"/>
        <v>#N/A</v>
      </c>
    </row>
    <row r="1002" spans="1:19" ht="23.25" customHeight="1">
      <c r="A1002" s="41">
        <v>1000</v>
      </c>
      <c r="B1002" s="41" t="str">
        <f t="shared" si="187"/>
        <v/>
      </c>
      <c r="C1002" s="42"/>
      <c r="D1002" s="41"/>
      <c r="E1002" s="41"/>
      <c r="F1002" s="43" t="e">
        <f ca="1">+VLOOKUP(B1002,'DISPONIBILIDAD DIARIA'!A$2:N$9959,10,0)</f>
        <v>#REF!</v>
      </c>
      <c r="G1002" s="43"/>
      <c r="H1002" s="31"/>
      <c r="I1002" s="31"/>
      <c r="J1002" s="111"/>
      <c r="K1002" s="117"/>
      <c r="L1002" s="20">
        <f t="shared" si="188"/>
        <v>0</v>
      </c>
      <c r="M1002" s="20">
        <f t="shared" si="189"/>
        <v>0</v>
      </c>
      <c r="N1002" s="20">
        <f t="shared" si="190"/>
        <v>0</v>
      </c>
      <c r="O1002" s="21"/>
      <c r="P1002" s="21"/>
      <c r="Q1002" s="77">
        <f t="shared" si="191"/>
        <v>0</v>
      </c>
      <c r="R1002" s="78" t="e">
        <f>+VLOOKUP(C1002,'DISPONIBILIDAD DIARIA'!S$2:T$27,2,0)</f>
        <v>#N/A</v>
      </c>
      <c r="S1002" s="79" t="e">
        <f t="shared" si="192"/>
        <v>#N/A</v>
      </c>
    </row>
    <row r="1003" spans="1:19" ht="23.25" customHeight="1">
      <c r="A1003" s="41">
        <v>1001</v>
      </c>
      <c r="B1003" s="41" t="str">
        <f t="shared" si="187"/>
        <v/>
      </c>
      <c r="C1003" s="42"/>
      <c r="D1003" s="41"/>
      <c r="E1003" s="41"/>
      <c r="F1003" s="43" t="e">
        <f ca="1">+VLOOKUP(B1003,'DISPONIBILIDAD DIARIA'!A$2:N$9959,10,0)</f>
        <v>#REF!</v>
      </c>
      <c r="G1003" s="43"/>
      <c r="H1003" s="31"/>
      <c r="I1003" s="31"/>
      <c r="J1003" s="111"/>
      <c r="K1003" s="117"/>
      <c r="L1003" s="20">
        <f t="shared" si="188"/>
        <v>0</v>
      </c>
      <c r="M1003" s="20">
        <f t="shared" si="189"/>
        <v>0</v>
      </c>
      <c r="N1003" s="20">
        <f t="shared" si="190"/>
        <v>0</v>
      </c>
      <c r="O1003" s="21"/>
      <c r="P1003" s="21"/>
      <c r="Q1003" s="77">
        <f t="shared" si="191"/>
        <v>0</v>
      </c>
      <c r="R1003" s="78" t="e">
        <f>+VLOOKUP(C1003,'DISPONIBILIDAD DIARIA'!S$2:T$27,2,0)</f>
        <v>#N/A</v>
      </c>
      <c r="S1003" s="79" t="e">
        <f t="shared" si="192"/>
        <v>#N/A</v>
      </c>
    </row>
    <row r="1004" spans="1:19" ht="23.25" customHeight="1">
      <c r="A1004" s="41">
        <v>1002</v>
      </c>
      <c r="B1004" s="41" t="str">
        <f t="shared" si="187"/>
        <v/>
      </c>
      <c r="C1004" s="42"/>
      <c r="D1004" s="41"/>
      <c r="E1004" s="41"/>
      <c r="F1004" s="43" t="e">
        <f ca="1">+VLOOKUP(B1004,'DISPONIBILIDAD DIARIA'!A$2:N$9959,10,0)</f>
        <v>#REF!</v>
      </c>
      <c r="G1004" s="43"/>
      <c r="H1004" s="31"/>
      <c r="I1004" s="31"/>
      <c r="J1004" s="111"/>
      <c r="K1004" s="117"/>
      <c r="L1004" s="20">
        <f t="shared" si="188"/>
        <v>0</v>
      </c>
      <c r="M1004" s="20">
        <f t="shared" si="189"/>
        <v>0</v>
      </c>
      <c r="N1004" s="20">
        <f t="shared" si="190"/>
        <v>0</v>
      </c>
      <c r="O1004" s="21"/>
      <c r="P1004" s="21"/>
      <c r="Q1004" s="77">
        <f t="shared" si="191"/>
        <v>0</v>
      </c>
      <c r="R1004" s="78" t="e">
        <f>+VLOOKUP(C1004,'DISPONIBILIDAD DIARIA'!S$2:T$27,2,0)</f>
        <v>#N/A</v>
      </c>
      <c r="S1004" s="79" t="e">
        <f t="shared" si="192"/>
        <v>#N/A</v>
      </c>
    </row>
    <row r="1005" spans="1:19" ht="23.25" customHeight="1">
      <c r="A1005" s="41">
        <v>1003</v>
      </c>
      <c r="B1005" s="41" t="str">
        <f t="shared" si="187"/>
        <v/>
      </c>
      <c r="C1005" s="42"/>
      <c r="D1005" s="41"/>
      <c r="E1005" s="41"/>
      <c r="F1005" s="43" t="e">
        <f ca="1">+VLOOKUP(B1005,'DISPONIBILIDAD DIARIA'!A$2:N$9959,10,0)</f>
        <v>#REF!</v>
      </c>
      <c r="G1005" s="43"/>
      <c r="H1005" s="31"/>
      <c r="I1005" s="31"/>
      <c r="J1005" s="111"/>
      <c r="K1005" s="117"/>
      <c r="L1005" s="20">
        <f t="shared" si="188"/>
        <v>0</v>
      </c>
      <c r="M1005" s="20">
        <f t="shared" si="189"/>
        <v>0</v>
      </c>
      <c r="N1005" s="20">
        <f t="shared" si="190"/>
        <v>0</v>
      </c>
      <c r="O1005" s="21"/>
      <c r="P1005" s="21"/>
      <c r="Q1005" s="77">
        <f t="shared" si="191"/>
        <v>0</v>
      </c>
      <c r="R1005" s="78" t="e">
        <f>+VLOOKUP(C1005,'DISPONIBILIDAD DIARIA'!S$2:T$27,2,0)</f>
        <v>#N/A</v>
      </c>
      <c r="S1005" s="79" t="e">
        <f t="shared" si="192"/>
        <v>#N/A</v>
      </c>
    </row>
    <row r="1006" spans="1:19" ht="23.25" customHeight="1">
      <c r="A1006" s="41">
        <v>1004</v>
      </c>
      <c r="B1006" s="41" t="str">
        <f t="shared" si="187"/>
        <v/>
      </c>
      <c r="C1006" s="42"/>
      <c r="D1006" s="41"/>
      <c r="E1006" s="41"/>
      <c r="F1006" s="43" t="e">
        <f ca="1">+VLOOKUP(B1006,'DISPONIBILIDAD DIARIA'!A$2:N$9959,10,0)</f>
        <v>#REF!</v>
      </c>
      <c r="G1006" s="43"/>
      <c r="H1006" s="31"/>
      <c r="I1006" s="31"/>
      <c r="J1006" s="111"/>
      <c r="K1006" s="117"/>
      <c r="L1006" s="20">
        <f t="shared" si="188"/>
        <v>0</v>
      </c>
      <c r="M1006" s="20">
        <f t="shared" si="189"/>
        <v>0</v>
      </c>
      <c r="N1006" s="20">
        <f t="shared" si="190"/>
        <v>0</v>
      </c>
      <c r="O1006" s="21"/>
      <c r="P1006" s="21"/>
      <c r="Q1006" s="77">
        <f t="shared" si="191"/>
        <v>0</v>
      </c>
      <c r="R1006" s="78" t="e">
        <f>+VLOOKUP(C1006,'DISPONIBILIDAD DIARIA'!S$2:T$27,2,0)</f>
        <v>#N/A</v>
      </c>
      <c r="S1006" s="79" t="e">
        <f t="shared" si="192"/>
        <v>#N/A</v>
      </c>
    </row>
    <row r="1007" spans="1:19" ht="23.25" customHeight="1">
      <c r="A1007" s="41">
        <v>1005</v>
      </c>
      <c r="B1007" s="41" t="str">
        <f t="shared" si="187"/>
        <v/>
      </c>
      <c r="C1007" s="42"/>
      <c r="D1007" s="41"/>
      <c r="E1007" s="41"/>
      <c r="F1007" s="43" t="e">
        <f ca="1">+VLOOKUP(B1007,'DISPONIBILIDAD DIARIA'!A$2:N$9959,10,0)</f>
        <v>#REF!</v>
      </c>
      <c r="G1007" s="43"/>
      <c r="H1007" s="31"/>
      <c r="I1007" s="31"/>
      <c r="J1007" s="111"/>
      <c r="K1007" s="117"/>
      <c r="L1007" s="20">
        <f t="shared" si="188"/>
        <v>0</v>
      </c>
      <c r="M1007" s="20">
        <f t="shared" si="189"/>
        <v>0</v>
      </c>
      <c r="N1007" s="20">
        <f t="shared" si="190"/>
        <v>0</v>
      </c>
      <c r="O1007" s="21"/>
      <c r="P1007" s="21"/>
      <c r="Q1007" s="77">
        <f t="shared" si="191"/>
        <v>0</v>
      </c>
      <c r="R1007" s="78" t="e">
        <f>+VLOOKUP(C1007,'DISPONIBILIDAD DIARIA'!S$2:T$27,2,0)</f>
        <v>#N/A</v>
      </c>
      <c r="S1007" s="79" t="e">
        <f t="shared" si="192"/>
        <v>#N/A</v>
      </c>
    </row>
    <row r="1008" spans="1:19" ht="23.25" customHeight="1">
      <c r="A1008" s="41">
        <v>1006</v>
      </c>
      <c r="B1008" s="41" t="str">
        <f t="shared" si="187"/>
        <v/>
      </c>
      <c r="C1008" s="42"/>
      <c r="D1008" s="41"/>
      <c r="E1008" s="41"/>
      <c r="F1008" s="43" t="e">
        <f ca="1">+VLOOKUP(B1008,'DISPONIBILIDAD DIARIA'!A$2:N$9959,10,0)</f>
        <v>#REF!</v>
      </c>
      <c r="G1008" s="43"/>
      <c r="H1008" s="31"/>
      <c r="I1008" s="31"/>
      <c r="J1008" s="111"/>
      <c r="K1008" s="117"/>
      <c r="L1008" s="20">
        <f t="shared" si="188"/>
        <v>0</v>
      </c>
      <c r="M1008" s="20">
        <f t="shared" si="189"/>
        <v>0</v>
      </c>
      <c r="N1008" s="20">
        <f t="shared" si="190"/>
        <v>0</v>
      </c>
      <c r="O1008" s="21"/>
      <c r="P1008" s="21"/>
      <c r="Q1008" s="77">
        <f t="shared" si="191"/>
        <v>0</v>
      </c>
      <c r="R1008" s="78" t="e">
        <f>+VLOOKUP(C1008,'DISPONIBILIDAD DIARIA'!S$2:T$27,2,0)</f>
        <v>#N/A</v>
      </c>
      <c r="S1008" s="79" t="e">
        <f t="shared" si="192"/>
        <v>#N/A</v>
      </c>
    </row>
    <row r="1009" spans="1:19" ht="23.25" customHeight="1">
      <c r="A1009" s="41">
        <v>1007</v>
      </c>
      <c r="B1009" s="41" t="str">
        <f t="shared" si="187"/>
        <v/>
      </c>
      <c r="C1009" s="42"/>
      <c r="D1009" s="41"/>
      <c r="E1009" s="41"/>
      <c r="F1009" s="43" t="e">
        <f ca="1">+VLOOKUP(B1009,'DISPONIBILIDAD DIARIA'!A$2:N$9959,10,0)</f>
        <v>#REF!</v>
      </c>
      <c r="G1009" s="43"/>
      <c r="H1009" s="31"/>
      <c r="I1009" s="31"/>
      <c r="J1009" s="108"/>
      <c r="K1009" s="117"/>
      <c r="L1009" s="20">
        <f t="shared" si="188"/>
        <v>0</v>
      </c>
      <c r="M1009" s="20">
        <f t="shared" si="189"/>
        <v>0</v>
      </c>
      <c r="N1009" s="20">
        <f t="shared" si="190"/>
        <v>0</v>
      </c>
      <c r="O1009" s="21"/>
      <c r="P1009" s="21"/>
      <c r="Q1009" s="77">
        <f t="shared" si="191"/>
        <v>0</v>
      </c>
      <c r="R1009" s="78" t="e">
        <f>+VLOOKUP(C1009,'DISPONIBILIDAD DIARIA'!S$2:T$27,2,0)</f>
        <v>#N/A</v>
      </c>
      <c r="S1009" s="79" t="e">
        <f t="shared" si="192"/>
        <v>#N/A</v>
      </c>
    </row>
    <row r="1010" spans="1:19" ht="23.25" customHeight="1">
      <c r="A1010" s="41">
        <v>1008</v>
      </c>
      <c r="B1010" s="41" t="str">
        <f t="shared" si="187"/>
        <v/>
      </c>
      <c r="C1010" s="42"/>
      <c r="D1010" s="41"/>
      <c r="E1010" s="41"/>
      <c r="F1010" s="43" t="e">
        <f ca="1">+VLOOKUP(B1010,'DISPONIBILIDAD DIARIA'!A$2:N$9959,10,0)</f>
        <v>#REF!</v>
      </c>
      <c r="G1010" s="43"/>
      <c r="H1010" s="31"/>
      <c r="I1010" s="31"/>
      <c r="J1010" s="111"/>
      <c r="K1010" s="117"/>
      <c r="L1010" s="20">
        <f t="shared" si="188"/>
        <v>0</v>
      </c>
      <c r="M1010" s="20">
        <f t="shared" si="189"/>
        <v>0</v>
      </c>
      <c r="N1010" s="20">
        <f t="shared" si="190"/>
        <v>0</v>
      </c>
      <c r="O1010" s="21"/>
      <c r="P1010" s="21"/>
      <c r="Q1010" s="77">
        <f t="shared" si="191"/>
        <v>0</v>
      </c>
      <c r="R1010" s="78" t="e">
        <f>+VLOOKUP(C1010,'DISPONIBILIDAD DIARIA'!S$2:T$27,2,0)</f>
        <v>#N/A</v>
      </c>
      <c r="S1010" s="79" t="e">
        <f t="shared" si="192"/>
        <v>#N/A</v>
      </c>
    </row>
    <row r="1011" spans="1:19" ht="23.25" customHeight="1">
      <c r="A1011" s="41">
        <v>1009</v>
      </c>
      <c r="B1011" s="41" t="str">
        <f t="shared" si="187"/>
        <v/>
      </c>
      <c r="C1011" s="42"/>
      <c r="D1011" s="41"/>
      <c r="E1011" s="41"/>
      <c r="F1011" s="43" t="e">
        <f ca="1">+VLOOKUP(B1011,'DISPONIBILIDAD DIARIA'!A$2:N$9959,10,0)</f>
        <v>#REF!</v>
      </c>
      <c r="G1011" s="43"/>
      <c r="H1011" s="31"/>
      <c r="I1011" s="31"/>
      <c r="J1011" s="111"/>
      <c r="K1011" s="117"/>
      <c r="L1011" s="20">
        <f t="shared" si="188"/>
        <v>0</v>
      </c>
      <c r="M1011" s="20">
        <f t="shared" si="189"/>
        <v>0</v>
      </c>
      <c r="N1011" s="20">
        <f t="shared" si="190"/>
        <v>0</v>
      </c>
      <c r="O1011" s="21"/>
      <c r="P1011" s="21"/>
      <c r="Q1011" s="77">
        <f t="shared" si="191"/>
        <v>0</v>
      </c>
      <c r="R1011" s="78" t="e">
        <f>+VLOOKUP(C1011,'DISPONIBILIDAD DIARIA'!S$2:T$27,2,0)</f>
        <v>#N/A</v>
      </c>
      <c r="S1011" s="79" t="e">
        <f t="shared" si="192"/>
        <v>#N/A</v>
      </c>
    </row>
    <row r="1012" spans="1:19" ht="23.25" customHeight="1">
      <c r="A1012" s="41">
        <v>1010</v>
      </c>
      <c r="B1012" s="41" t="str">
        <f t="shared" si="187"/>
        <v/>
      </c>
      <c r="C1012" s="42"/>
      <c r="D1012" s="41"/>
      <c r="E1012" s="41"/>
      <c r="F1012" s="43" t="e">
        <f ca="1">+VLOOKUP(B1012,'DISPONIBILIDAD DIARIA'!A$2:N$9959,10,0)</f>
        <v>#REF!</v>
      </c>
      <c r="G1012" s="43"/>
      <c r="H1012" s="31"/>
      <c r="I1012" s="31"/>
      <c r="J1012" s="111"/>
      <c r="K1012" s="117"/>
      <c r="L1012" s="20">
        <f t="shared" si="188"/>
        <v>0</v>
      </c>
      <c r="M1012" s="20">
        <f t="shared" si="189"/>
        <v>0</v>
      </c>
      <c r="N1012" s="20">
        <f t="shared" si="190"/>
        <v>0</v>
      </c>
      <c r="O1012" s="21"/>
      <c r="P1012" s="21"/>
      <c r="Q1012" s="77">
        <f t="shared" si="191"/>
        <v>0</v>
      </c>
      <c r="R1012" s="78" t="e">
        <f>+VLOOKUP(C1012,'DISPONIBILIDAD DIARIA'!S$2:T$27,2,0)</f>
        <v>#N/A</v>
      </c>
      <c r="S1012" s="79" t="e">
        <f t="shared" si="192"/>
        <v>#N/A</v>
      </c>
    </row>
    <row r="1013" spans="1:19" ht="23.25" customHeight="1">
      <c r="A1013" s="41">
        <v>1011</v>
      </c>
      <c r="B1013" s="41" t="str">
        <f t="shared" si="187"/>
        <v/>
      </c>
      <c r="C1013" s="42"/>
      <c r="D1013" s="41"/>
      <c r="E1013" s="41"/>
      <c r="F1013" s="43" t="e">
        <f ca="1">+VLOOKUP(B1013,'DISPONIBILIDAD DIARIA'!A$2:N$9959,10,0)</f>
        <v>#REF!</v>
      </c>
      <c r="G1013" s="43"/>
      <c r="H1013" s="31"/>
      <c r="I1013" s="31"/>
      <c r="J1013" s="111"/>
      <c r="K1013" s="117"/>
      <c r="L1013" s="20">
        <f t="shared" si="188"/>
        <v>0</v>
      </c>
      <c r="M1013" s="20">
        <f t="shared" si="189"/>
        <v>0</v>
      </c>
      <c r="N1013" s="20">
        <f t="shared" si="190"/>
        <v>0</v>
      </c>
      <c r="O1013" s="21"/>
      <c r="P1013" s="21"/>
      <c r="Q1013" s="77">
        <f t="shared" si="191"/>
        <v>0</v>
      </c>
      <c r="R1013" s="78" t="e">
        <f>+VLOOKUP(C1013,'DISPONIBILIDAD DIARIA'!S$2:T$27,2,0)</f>
        <v>#N/A</v>
      </c>
      <c r="S1013" s="79" t="e">
        <f t="shared" si="192"/>
        <v>#N/A</v>
      </c>
    </row>
    <row r="1014" spans="1:19" ht="23.25" customHeight="1">
      <c r="A1014" s="41">
        <v>1012</v>
      </c>
      <c r="B1014" s="41" t="str">
        <f t="shared" si="187"/>
        <v/>
      </c>
      <c r="C1014" s="42"/>
      <c r="D1014" s="41"/>
      <c r="E1014" s="41"/>
      <c r="F1014" s="43" t="e">
        <f ca="1">+VLOOKUP(B1014,'DISPONIBILIDAD DIARIA'!A$2:N$9959,10,0)</f>
        <v>#REF!</v>
      </c>
      <c r="G1014" s="43"/>
      <c r="H1014" s="31"/>
      <c r="I1014" s="31"/>
      <c r="J1014" s="111"/>
      <c r="K1014" s="117"/>
      <c r="L1014" s="20">
        <f t="shared" si="188"/>
        <v>0</v>
      </c>
      <c r="M1014" s="20">
        <f t="shared" si="189"/>
        <v>0</v>
      </c>
      <c r="N1014" s="20">
        <f t="shared" si="190"/>
        <v>0</v>
      </c>
      <c r="O1014" s="21"/>
      <c r="P1014" s="21"/>
      <c r="Q1014" s="77">
        <f t="shared" si="191"/>
        <v>0</v>
      </c>
      <c r="R1014" s="78" t="e">
        <f>+VLOOKUP(C1014,'DISPONIBILIDAD DIARIA'!S$2:T$27,2,0)</f>
        <v>#N/A</v>
      </c>
      <c r="S1014" s="79" t="e">
        <f t="shared" si="192"/>
        <v>#N/A</v>
      </c>
    </row>
    <row r="1015" spans="1:19" ht="23.25" customHeight="1">
      <c r="A1015" s="41">
        <v>1013</v>
      </c>
      <c r="B1015" s="41" t="str">
        <f t="shared" si="187"/>
        <v/>
      </c>
      <c r="C1015" s="42"/>
      <c r="D1015" s="41"/>
      <c r="E1015" s="41"/>
      <c r="F1015" s="43" t="e">
        <f ca="1">+VLOOKUP(B1015,'DISPONIBILIDAD DIARIA'!A$2:N$9959,10,0)</f>
        <v>#REF!</v>
      </c>
      <c r="G1015" s="43"/>
      <c r="H1015" s="31"/>
      <c r="I1015" s="31"/>
      <c r="J1015" s="111"/>
      <c r="K1015" s="117"/>
      <c r="L1015" s="20">
        <f t="shared" si="188"/>
        <v>0</v>
      </c>
      <c r="M1015" s="20">
        <f t="shared" si="189"/>
        <v>0</v>
      </c>
      <c r="N1015" s="20">
        <f t="shared" si="190"/>
        <v>0</v>
      </c>
      <c r="O1015" s="21"/>
      <c r="P1015" s="21"/>
      <c r="Q1015" s="77">
        <f t="shared" si="191"/>
        <v>0</v>
      </c>
      <c r="R1015" s="78" t="e">
        <f>+VLOOKUP(C1015,'DISPONIBILIDAD DIARIA'!S$2:T$27,2,0)</f>
        <v>#N/A</v>
      </c>
      <c r="S1015" s="79" t="e">
        <f t="shared" si="192"/>
        <v>#N/A</v>
      </c>
    </row>
    <row r="1016" spans="1:19" ht="23.25" customHeight="1">
      <c r="A1016" s="41">
        <v>1014</v>
      </c>
      <c r="B1016" s="41" t="str">
        <f t="shared" si="187"/>
        <v/>
      </c>
      <c r="C1016" s="42"/>
      <c r="D1016" s="41"/>
      <c r="E1016" s="41"/>
      <c r="F1016" s="43" t="e">
        <f ca="1">+VLOOKUP(B1016,'DISPONIBILIDAD DIARIA'!A$2:N$9959,10,0)</f>
        <v>#REF!</v>
      </c>
      <c r="G1016" s="43"/>
      <c r="H1016" s="31"/>
      <c r="I1016" s="31"/>
      <c r="J1016" s="111"/>
      <c r="K1016" s="117"/>
      <c r="L1016" s="20">
        <f t="shared" si="188"/>
        <v>0</v>
      </c>
      <c r="M1016" s="20">
        <f t="shared" si="189"/>
        <v>0</v>
      </c>
      <c r="N1016" s="20">
        <f t="shared" si="190"/>
        <v>0</v>
      </c>
      <c r="O1016" s="21"/>
      <c r="P1016" s="21"/>
      <c r="Q1016" s="77">
        <f t="shared" si="191"/>
        <v>0</v>
      </c>
      <c r="R1016" s="78" t="e">
        <f>+VLOOKUP(C1016,'DISPONIBILIDAD DIARIA'!S$2:T$27,2,0)</f>
        <v>#N/A</v>
      </c>
      <c r="S1016" s="79" t="e">
        <f t="shared" si="192"/>
        <v>#N/A</v>
      </c>
    </row>
    <row r="1017" spans="1:19" ht="23.25" customHeight="1">
      <c r="A1017" s="41">
        <v>1015</v>
      </c>
      <c r="B1017" s="41" t="str">
        <f t="shared" si="187"/>
        <v/>
      </c>
      <c r="C1017" s="42"/>
      <c r="D1017" s="41"/>
      <c r="E1017" s="41"/>
      <c r="F1017" s="43" t="e">
        <f ca="1">+VLOOKUP(B1017,'DISPONIBILIDAD DIARIA'!A$2:N$9959,10,0)</f>
        <v>#REF!</v>
      </c>
      <c r="G1017" s="43"/>
      <c r="H1017" s="31"/>
      <c r="I1017" s="31"/>
      <c r="J1017" s="111"/>
      <c r="K1017" s="117"/>
      <c r="L1017" s="20">
        <f t="shared" si="188"/>
        <v>0</v>
      </c>
      <c r="M1017" s="20">
        <f t="shared" si="189"/>
        <v>0</v>
      </c>
      <c r="N1017" s="20">
        <f t="shared" si="190"/>
        <v>0</v>
      </c>
      <c r="O1017" s="21"/>
      <c r="P1017" s="21"/>
      <c r="Q1017" s="77">
        <f t="shared" si="191"/>
        <v>0</v>
      </c>
      <c r="R1017" s="78" t="e">
        <f>+VLOOKUP(C1017,'DISPONIBILIDAD DIARIA'!S$2:T$27,2,0)</f>
        <v>#N/A</v>
      </c>
      <c r="S1017" s="79" t="e">
        <f t="shared" si="192"/>
        <v>#N/A</v>
      </c>
    </row>
    <row r="1018" spans="1:19" ht="23.25" customHeight="1">
      <c r="A1018" s="41">
        <v>1016</v>
      </c>
      <c r="B1018" s="41" t="str">
        <f t="shared" si="187"/>
        <v/>
      </c>
      <c r="C1018" s="42"/>
      <c r="D1018" s="41"/>
      <c r="E1018" s="41"/>
      <c r="F1018" s="43" t="e">
        <f ca="1">+VLOOKUP(B1018,'DISPONIBILIDAD DIARIA'!A$2:N$9959,10,0)</f>
        <v>#REF!</v>
      </c>
      <c r="G1018" s="43"/>
      <c r="H1018" s="31"/>
      <c r="I1018" s="31"/>
      <c r="J1018" s="111"/>
      <c r="K1018" s="117"/>
      <c r="L1018" s="20">
        <f t="shared" si="188"/>
        <v>0</v>
      </c>
      <c r="M1018" s="20">
        <f t="shared" si="189"/>
        <v>0</v>
      </c>
      <c r="N1018" s="20">
        <f t="shared" si="190"/>
        <v>0</v>
      </c>
      <c r="O1018" s="21"/>
      <c r="P1018" s="21"/>
      <c r="Q1018" s="77">
        <f t="shared" si="191"/>
        <v>0</v>
      </c>
      <c r="R1018" s="78" t="e">
        <f>+VLOOKUP(C1018,'DISPONIBILIDAD DIARIA'!S$2:T$27,2,0)</f>
        <v>#N/A</v>
      </c>
      <c r="S1018" s="79" t="e">
        <f t="shared" si="192"/>
        <v>#N/A</v>
      </c>
    </row>
    <row r="1019" spans="1:19" ht="23.25" customHeight="1">
      <c r="A1019" s="41">
        <v>1017</v>
      </c>
      <c r="B1019" s="41" t="str">
        <f t="shared" si="187"/>
        <v/>
      </c>
      <c r="C1019" s="42"/>
      <c r="D1019" s="41"/>
      <c r="E1019" s="41"/>
      <c r="F1019" s="43" t="e">
        <f ca="1">+VLOOKUP(B1019,'DISPONIBILIDAD DIARIA'!A$2:N$9959,10,0)</f>
        <v>#REF!</v>
      </c>
      <c r="G1019" s="43"/>
      <c r="H1019" s="31"/>
      <c r="I1019" s="31"/>
      <c r="J1019" s="111"/>
      <c r="K1019" s="117"/>
      <c r="L1019" s="20">
        <f t="shared" si="188"/>
        <v>0</v>
      </c>
      <c r="M1019" s="20">
        <f t="shared" si="189"/>
        <v>0</v>
      </c>
      <c r="N1019" s="20">
        <f t="shared" si="190"/>
        <v>0</v>
      </c>
      <c r="O1019" s="21"/>
      <c r="P1019" s="21"/>
      <c r="Q1019" s="77">
        <f t="shared" si="191"/>
        <v>0</v>
      </c>
      <c r="R1019" s="78" t="e">
        <f>+VLOOKUP(C1019,'DISPONIBILIDAD DIARIA'!S$2:T$27,2,0)</f>
        <v>#N/A</v>
      </c>
      <c r="S1019" s="79" t="e">
        <f t="shared" si="192"/>
        <v>#N/A</v>
      </c>
    </row>
    <row r="1020" spans="1:19" ht="23.25" customHeight="1">
      <c r="A1020" s="41">
        <v>1018</v>
      </c>
      <c r="B1020" s="41" t="str">
        <f t="shared" si="187"/>
        <v/>
      </c>
      <c r="C1020" s="42"/>
      <c r="D1020" s="41"/>
      <c r="E1020" s="41"/>
      <c r="F1020" s="43" t="e">
        <f ca="1">+VLOOKUP(B1020,'DISPONIBILIDAD DIARIA'!A$2:N$9959,10,0)</f>
        <v>#REF!</v>
      </c>
      <c r="G1020" s="43"/>
      <c r="H1020" s="31"/>
      <c r="I1020" s="31"/>
      <c r="J1020" s="111"/>
      <c r="K1020" s="117"/>
      <c r="L1020" s="20">
        <f t="shared" si="188"/>
        <v>0</v>
      </c>
      <c r="M1020" s="20">
        <f t="shared" si="189"/>
        <v>0</v>
      </c>
      <c r="N1020" s="20">
        <f t="shared" si="190"/>
        <v>0</v>
      </c>
      <c r="O1020" s="21"/>
      <c r="P1020" s="21"/>
      <c r="Q1020" s="77">
        <f t="shared" si="191"/>
        <v>0</v>
      </c>
      <c r="R1020" s="78" t="e">
        <f>+VLOOKUP(C1020,'DISPONIBILIDAD DIARIA'!S$2:T$27,2,0)</f>
        <v>#N/A</v>
      </c>
      <c r="S1020" s="79" t="e">
        <f t="shared" si="192"/>
        <v>#N/A</v>
      </c>
    </row>
    <row r="1021" spans="1:19" ht="23.25" customHeight="1">
      <c r="A1021" s="41">
        <v>1019</v>
      </c>
      <c r="B1021" s="41" t="str">
        <f t="shared" si="187"/>
        <v/>
      </c>
      <c r="C1021" s="42"/>
      <c r="D1021" s="41"/>
      <c r="E1021" s="41"/>
      <c r="F1021" s="43" t="e">
        <f ca="1">+VLOOKUP(B1021,'DISPONIBILIDAD DIARIA'!A$2:N$9959,10,0)</f>
        <v>#REF!</v>
      </c>
      <c r="G1021" s="43"/>
      <c r="H1021" s="31"/>
      <c r="I1021" s="31"/>
      <c r="J1021" s="111"/>
      <c r="K1021" s="117"/>
      <c r="L1021" s="20">
        <f t="shared" si="188"/>
        <v>0</v>
      </c>
      <c r="M1021" s="20">
        <f t="shared" si="189"/>
        <v>0</v>
      </c>
      <c r="N1021" s="20">
        <f t="shared" si="190"/>
        <v>0</v>
      </c>
      <c r="O1021" s="21"/>
      <c r="P1021" s="21"/>
      <c r="Q1021" s="77">
        <f t="shared" si="191"/>
        <v>0</v>
      </c>
      <c r="R1021" s="78" t="e">
        <f>+VLOOKUP(C1021,'DISPONIBILIDAD DIARIA'!S$2:T$27,2,0)</f>
        <v>#N/A</v>
      </c>
      <c r="S1021" s="79" t="e">
        <f t="shared" si="192"/>
        <v>#N/A</v>
      </c>
    </row>
    <row r="1022" spans="1:19" ht="23.25" customHeight="1">
      <c r="A1022" s="41">
        <v>1020</v>
      </c>
      <c r="B1022" s="41" t="str">
        <f t="shared" si="187"/>
        <v/>
      </c>
      <c r="C1022" s="42"/>
      <c r="D1022" s="41"/>
      <c r="E1022" s="41"/>
      <c r="F1022" s="43" t="e">
        <f ca="1">+VLOOKUP(B1022,'DISPONIBILIDAD DIARIA'!A$2:N$9959,10,0)</f>
        <v>#REF!</v>
      </c>
      <c r="G1022" s="43"/>
      <c r="H1022" s="31"/>
      <c r="I1022" s="31"/>
      <c r="J1022" s="110"/>
      <c r="K1022" s="117"/>
      <c r="L1022" s="20">
        <f t="shared" si="188"/>
        <v>0</v>
      </c>
      <c r="M1022" s="20">
        <f t="shared" si="189"/>
        <v>0</v>
      </c>
      <c r="N1022" s="20">
        <f t="shared" si="190"/>
        <v>0</v>
      </c>
      <c r="O1022" s="21"/>
      <c r="P1022" s="21"/>
      <c r="Q1022" s="77">
        <f t="shared" si="191"/>
        <v>0</v>
      </c>
      <c r="R1022" s="78" t="e">
        <f>+VLOOKUP(C1022,'DISPONIBILIDAD DIARIA'!S$2:T$27,2,0)</f>
        <v>#N/A</v>
      </c>
      <c r="S1022" s="79" t="e">
        <f t="shared" si="192"/>
        <v>#N/A</v>
      </c>
    </row>
    <row r="1023" spans="1:19" ht="23.25" customHeight="1">
      <c r="A1023" s="41">
        <v>1021</v>
      </c>
      <c r="B1023" s="41" t="str">
        <f t="shared" si="187"/>
        <v/>
      </c>
      <c r="C1023" s="42"/>
      <c r="D1023" s="41"/>
      <c r="E1023" s="41"/>
      <c r="F1023" s="43" t="e">
        <f ca="1">+VLOOKUP(B1023,'DISPONIBILIDAD DIARIA'!A$2:N$9959,10,0)</f>
        <v>#REF!</v>
      </c>
      <c r="G1023" s="43"/>
      <c r="H1023" s="31"/>
      <c r="I1023" s="31"/>
      <c r="J1023" s="111"/>
      <c r="K1023" s="117"/>
      <c r="L1023" s="20">
        <f t="shared" si="188"/>
        <v>0</v>
      </c>
      <c r="M1023" s="20">
        <f t="shared" si="189"/>
        <v>0</v>
      </c>
      <c r="N1023" s="20">
        <f t="shared" si="190"/>
        <v>0</v>
      </c>
      <c r="O1023" s="21"/>
      <c r="P1023" s="21"/>
      <c r="Q1023" s="77">
        <f t="shared" si="191"/>
        <v>0</v>
      </c>
      <c r="R1023" s="78" t="e">
        <f>+VLOOKUP(C1023,'DISPONIBILIDAD DIARIA'!S$2:T$27,2,0)</f>
        <v>#N/A</v>
      </c>
      <c r="S1023" s="79" t="e">
        <f t="shared" si="192"/>
        <v>#N/A</v>
      </c>
    </row>
    <row r="1024" spans="1:19" ht="23.25" customHeight="1">
      <c r="A1024" s="41">
        <v>1022</v>
      </c>
      <c r="B1024" s="41" t="str">
        <f t="shared" si="187"/>
        <v/>
      </c>
      <c r="C1024" s="42"/>
      <c r="D1024" s="41"/>
      <c r="E1024" s="41"/>
      <c r="F1024" s="43" t="e">
        <f ca="1">+VLOOKUP(B1024,'DISPONIBILIDAD DIARIA'!A$2:N$9959,10,0)</f>
        <v>#REF!</v>
      </c>
      <c r="G1024" s="43"/>
      <c r="H1024" s="31"/>
      <c r="I1024" s="31"/>
      <c r="J1024" s="111"/>
      <c r="K1024" s="117"/>
      <c r="L1024" s="20">
        <f t="shared" si="188"/>
        <v>0</v>
      </c>
      <c r="M1024" s="20">
        <f t="shared" si="189"/>
        <v>0</v>
      </c>
      <c r="N1024" s="20">
        <f t="shared" si="190"/>
        <v>0</v>
      </c>
      <c r="O1024" s="21"/>
      <c r="P1024" s="21"/>
      <c r="Q1024" s="77">
        <f t="shared" si="191"/>
        <v>0</v>
      </c>
      <c r="R1024" s="78" t="e">
        <f>+VLOOKUP(C1024,'DISPONIBILIDAD DIARIA'!S$2:T$27,2,0)</f>
        <v>#N/A</v>
      </c>
      <c r="S1024" s="79" t="e">
        <f t="shared" si="192"/>
        <v>#N/A</v>
      </c>
    </row>
    <row r="1025" spans="1:19" ht="23.25" customHeight="1">
      <c r="A1025" s="41">
        <v>1023</v>
      </c>
      <c r="B1025" s="41" t="str">
        <f t="shared" si="187"/>
        <v/>
      </c>
      <c r="C1025" s="42"/>
      <c r="D1025" s="41"/>
      <c r="E1025" s="41"/>
      <c r="F1025" s="43" t="e">
        <f ca="1">+VLOOKUP(B1025,'DISPONIBILIDAD DIARIA'!A$2:N$9959,10,0)</f>
        <v>#REF!</v>
      </c>
      <c r="G1025" s="43"/>
      <c r="H1025" s="31"/>
      <c r="I1025" s="31"/>
      <c r="J1025" s="111"/>
      <c r="K1025" s="117"/>
      <c r="L1025" s="20">
        <f t="shared" si="188"/>
        <v>0</v>
      </c>
      <c r="M1025" s="20">
        <f t="shared" si="189"/>
        <v>0</v>
      </c>
      <c r="N1025" s="20">
        <f t="shared" si="190"/>
        <v>0</v>
      </c>
      <c r="O1025" s="21"/>
      <c r="P1025" s="21"/>
      <c r="Q1025" s="77">
        <f t="shared" si="191"/>
        <v>0</v>
      </c>
      <c r="R1025" s="78" t="e">
        <f>+VLOOKUP(C1025,'DISPONIBILIDAD DIARIA'!S$2:T$27,2,0)</f>
        <v>#N/A</v>
      </c>
      <c r="S1025" s="79" t="e">
        <f t="shared" si="192"/>
        <v>#N/A</v>
      </c>
    </row>
    <row r="1026" spans="1:19" ht="23.25" customHeight="1">
      <c r="A1026" s="41">
        <v>1024</v>
      </c>
      <c r="B1026" s="41" t="str">
        <f t="shared" si="187"/>
        <v/>
      </c>
      <c r="C1026" s="42"/>
      <c r="D1026" s="41"/>
      <c r="E1026" s="41"/>
      <c r="F1026" s="43" t="e">
        <f ca="1">+VLOOKUP(B1026,'DISPONIBILIDAD DIARIA'!A$2:N$9959,10,0)</f>
        <v>#REF!</v>
      </c>
      <c r="G1026" s="43"/>
      <c r="H1026" s="31"/>
      <c r="I1026" s="31"/>
      <c r="J1026" s="111"/>
      <c r="K1026" s="117"/>
      <c r="L1026" s="20">
        <f t="shared" si="188"/>
        <v>0</v>
      </c>
      <c r="M1026" s="20">
        <f t="shared" si="189"/>
        <v>0</v>
      </c>
      <c r="N1026" s="20">
        <f t="shared" si="190"/>
        <v>0</v>
      </c>
      <c r="O1026" s="21"/>
      <c r="P1026" s="21"/>
      <c r="Q1026" s="77">
        <f t="shared" si="191"/>
        <v>0</v>
      </c>
      <c r="R1026" s="78" t="e">
        <f>+VLOOKUP(C1026,'DISPONIBILIDAD DIARIA'!S$2:T$27,2,0)</f>
        <v>#N/A</v>
      </c>
      <c r="S1026" s="79" t="e">
        <f t="shared" si="192"/>
        <v>#N/A</v>
      </c>
    </row>
    <row r="1027" spans="1:19" ht="23.25" customHeight="1">
      <c r="A1027" s="41">
        <v>1025</v>
      </c>
      <c r="B1027" s="41" t="str">
        <f t="shared" si="187"/>
        <v/>
      </c>
      <c r="C1027" s="42"/>
      <c r="D1027" s="41"/>
      <c r="E1027" s="41"/>
      <c r="F1027" s="43" t="e">
        <f ca="1">+VLOOKUP(B1027,'DISPONIBILIDAD DIARIA'!A$2:N$9959,10,0)</f>
        <v>#REF!</v>
      </c>
      <c r="G1027" s="43"/>
      <c r="H1027" s="31"/>
      <c r="I1027" s="31"/>
      <c r="J1027" s="111"/>
      <c r="K1027" s="117"/>
      <c r="L1027" s="20">
        <f t="shared" si="188"/>
        <v>0</v>
      </c>
      <c r="M1027" s="20">
        <f t="shared" si="189"/>
        <v>0</v>
      </c>
      <c r="N1027" s="20">
        <f t="shared" si="190"/>
        <v>0</v>
      </c>
      <c r="O1027" s="21"/>
      <c r="P1027" s="21"/>
      <c r="Q1027" s="77">
        <f t="shared" si="191"/>
        <v>0</v>
      </c>
      <c r="R1027" s="78" t="e">
        <f>+VLOOKUP(C1027,'DISPONIBILIDAD DIARIA'!S$2:T$27,2,0)</f>
        <v>#N/A</v>
      </c>
      <c r="S1027" s="79" t="e">
        <f t="shared" si="192"/>
        <v>#N/A</v>
      </c>
    </row>
    <row r="1028" spans="1:19" ht="23.25" customHeight="1">
      <c r="A1028" s="41">
        <v>1026</v>
      </c>
      <c r="B1028" s="41" t="str">
        <f t="shared" si="187"/>
        <v/>
      </c>
      <c r="C1028" s="42"/>
      <c r="D1028" s="41"/>
      <c r="E1028" s="41"/>
      <c r="F1028" s="43" t="e">
        <f ca="1">+VLOOKUP(B1028,'DISPONIBILIDAD DIARIA'!A$2:N$9959,10,0)</f>
        <v>#REF!</v>
      </c>
      <c r="G1028" s="43"/>
      <c r="H1028" s="31"/>
      <c r="I1028" s="31"/>
      <c r="J1028" s="111"/>
      <c r="K1028" s="117"/>
      <c r="L1028" s="20">
        <f t="shared" si="188"/>
        <v>0</v>
      </c>
      <c r="M1028" s="20">
        <f t="shared" si="189"/>
        <v>0</v>
      </c>
      <c r="N1028" s="20">
        <f t="shared" si="190"/>
        <v>0</v>
      </c>
      <c r="O1028" s="21"/>
      <c r="P1028" s="21"/>
      <c r="Q1028" s="77">
        <f t="shared" si="191"/>
        <v>0</v>
      </c>
      <c r="R1028" s="78" t="e">
        <f>+VLOOKUP(C1028,'DISPONIBILIDAD DIARIA'!S$2:T$27,2,0)</f>
        <v>#N/A</v>
      </c>
      <c r="S1028" s="79" t="e">
        <f t="shared" si="192"/>
        <v>#N/A</v>
      </c>
    </row>
    <row r="1029" spans="1:19" ht="23.25" customHeight="1">
      <c r="A1029" s="41">
        <v>1027</v>
      </c>
      <c r="B1029" s="41" t="str">
        <f t="shared" si="187"/>
        <v/>
      </c>
      <c r="C1029" s="42"/>
      <c r="D1029" s="41"/>
      <c r="E1029" s="41"/>
      <c r="F1029" s="43" t="e">
        <f ca="1">+VLOOKUP(B1029,'DISPONIBILIDAD DIARIA'!A$2:N$9959,10,0)</f>
        <v>#REF!</v>
      </c>
      <c r="G1029" s="43"/>
      <c r="H1029" s="31"/>
      <c r="I1029" s="31"/>
      <c r="J1029" s="108"/>
      <c r="K1029" s="117"/>
      <c r="L1029" s="20">
        <f t="shared" si="188"/>
        <v>0</v>
      </c>
      <c r="M1029" s="20">
        <f t="shared" si="189"/>
        <v>0</v>
      </c>
      <c r="N1029" s="20">
        <f t="shared" si="190"/>
        <v>0</v>
      </c>
      <c r="O1029" s="21"/>
      <c r="P1029" s="21"/>
      <c r="Q1029" s="77">
        <f t="shared" si="191"/>
        <v>0</v>
      </c>
      <c r="R1029" s="78" t="e">
        <f>+VLOOKUP(C1029,'DISPONIBILIDAD DIARIA'!S$2:T$27,2,0)</f>
        <v>#N/A</v>
      </c>
      <c r="S1029" s="79" t="e">
        <f t="shared" si="192"/>
        <v>#N/A</v>
      </c>
    </row>
    <row r="1030" spans="1:19" ht="23.25" customHeight="1">
      <c r="A1030" s="41">
        <v>1028</v>
      </c>
      <c r="B1030" s="41" t="str">
        <f t="shared" si="187"/>
        <v/>
      </c>
      <c r="C1030" s="42"/>
      <c r="D1030" s="41"/>
      <c r="E1030" s="41"/>
      <c r="F1030" s="43" t="e">
        <f ca="1">+VLOOKUP(B1030,'DISPONIBILIDAD DIARIA'!A$2:N$9959,10,0)</f>
        <v>#REF!</v>
      </c>
      <c r="G1030" s="43"/>
      <c r="H1030" s="31"/>
      <c r="I1030" s="31"/>
      <c r="J1030" s="111"/>
      <c r="K1030" s="117"/>
      <c r="L1030" s="20">
        <f t="shared" si="188"/>
        <v>0</v>
      </c>
      <c r="M1030" s="20">
        <f t="shared" si="189"/>
        <v>0</v>
      </c>
      <c r="N1030" s="20">
        <f t="shared" si="190"/>
        <v>0</v>
      </c>
      <c r="O1030" s="21"/>
      <c r="P1030" s="21"/>
      <c r="Q1030" s="77">
        <f t="shared" si="191"/>
        <v>0</v>
      </c>
      <c r="R1030" s="78" t="e">
        <f>+VLOOKUP(C1030,'DISPONIBILIDAD DIARIA'!S$2:T$27,2,0)</f>
        <v>#N/A</v>
      </c>
      <c r="S1030" s="79" t="e">
        <f t="shared" si="192"/>
        <v>#N/A</v>
      </c>
    </row>
    <row r="1031" spans="1:19" ht="23.25" customHeight="1">
      <c r="A1031" s="41">
        <v>1029</v>
      </c>
      <c r="B1031" s="41" t="str">
        <f t="shared" si="187"/>
        <v/>
      </c>
      <c r="C1031" s="42"/>
      <c r="D1031" s="41"/>
      <c r="E1031" s="41"/>
      <c r="F1031" s="43" t="e">
        <f ca="1">+VLOOKUP(B1031,'DISPONIBILIDAD DIARIA'!A$2:N$9959,10,0)</f>
        <v>#REF!</v>
      </c>
      <c r="G1031" s="43"/>
      <c r="H1031" s="31"/>
      <c r="I1031" s="31"/>
      <c r="J1031" s="111"/>
      <c r="K1031" s="117"/>
      <c r="L1031" s="20">
        <f t="shared" si="188"/>
        <v>0</v>
      </c>
      <c r="M1031" s="20">
        <f t="shared" si="189"/>
        <v>0</v>
      </c>
      <c r="N1031" s="20">
        <f t="shared" si="190"/>
        <v>0</v>
      </c>
      <c r="O1031" s="21"/>
      <c r="P1031" s="21"/>
      <c r="Q1031" s="77">
        <f t="shared" si="191"/>
        <v>0</v>
      </c>
      <c r="R1031" s="78" t="e">
        <f>+VLOOKUP(C1031,'DISPONIBILIDAD DIARIA'!S$2:T$27,2,0)</f>
        <v>#N/A</v>
      </c>
      <c r="S1031" s="79" t="e">
        <f t="shared" si="192"/>
        <v>#N/A</v>
      </c>
    </row>
    <row r="1032" spans="1:19" ht="23.25" customHeight="1">
      <c r="A1032" s="41">
        <v>1030</v>
      </c>
      <c r="B1032" s="41" t="str">
        <f t="shared" si="187"/>
        <v/>
      </c>
      <c r="C1032" s="42"/>
      <c r="D1032" s="41"/>
      <c r="E1032" s="41"/>
      <c r="F1032" s="43" t="e">
        <f ca="1">+VLOOKUP(B1032,'DISPONIBILIDAD DIARIA'!A$2:N$9959,10,0)</f>
        <v>#REF!</v>
      </c>
      <c r="G1032" s="43"/>
      <c r="H1032" s="31"/>
      <c r="I1032" s="31"/>
      <c r="J1032" s="110"/>
      <c r="K1032" s="117"/>
      <c r="L1032" s="20">
        <f t="shared" si="188"/>
        <v>0</v>
      </c>
      <c r="M1032" s="20">
        <f t="shared" si="189"/>
        <v>0</v>
      </c>
      <c r="N1032" s="20">
        <f t="shared" si="190"/>
        <v>0</v>
      </c>
      <c r="O1032" s="21"/>
      <c r="P1032" s="21"/>
      <c r="Q1032" s="77">
        <f t="shared" si="191"/>
        <v>0</v>
      </c>
      <c r="R1032" s="78" t="e">
        <f>+VLOOKUP(C1032,'DISPONIBILIDAD DIARIA'!S$2:T$27,2,0)</f>
        <v>#N/A</v>
      </c>
      <c r="S1032" s="79" t="e">
        <f t="shared" si="192"/>
        <v>#N/A</v>
      </c>
    </row>
    <row r="1033" spans="1:19" ht="23.25" customHeight="1">
      <c r="A1033" s="41">
        <v>1031</v>
      </c>
      <c r="B1033" s="41" t="str">
        <f t="shared" si="187"/>
        <v/>
      </c>
      <c r="C1033" s="42"/>
      <c r="D1033" s="41"/>
      <c r="E1033" s="41"/>
      <c r="F1033" s="43" t="e">
        <f ca="1">+VLOOKUP(B1033,'DISPONIBILIDAD DIARIA'!A$2:N$9959,10,0)</f>
        <v>#REF!</v>
      </c>
      <c r="G1033" s="43"/>
      <c r="H1033" s="31"/>
      <c r="I1033" s="31"/>
      <c r="J1033" s="111"/>
      <c r="K1033" s="117"/>
      <c r="L1033" s="20">
        <f t="shared" si="188"/>
        <v>0</v>
      </c>
      <c r="M1033" s="20">
        <f t="shared" si="189"/>
        <v>0</v>
      </c>
      <c r="N1033" s="20">
        <f t="shared" si="190"/>
        <v>0</v>
      </c>
      <c r="O1033" s="21"/>
      <c r="P1033" s="21"/>
      <c r="Q1033" s="77">
        <f t="shared" si="191"/>
        <v>0</v>
      </c>
      <c r="R1033" s="78" t="e">
        <f>+VLOOKUP(C1033,'DISPONIBILIDAD DIARIA'!S$2:T$27,2,0)</f>
        <v>#N/A</v>
      </c>
      <c r="S1033" s="79" t="e">
        <f t="shared" si="192"/>
        <v>#N/A</v>
      </c>
    </row>
    <row r="1034" spans="1:19" ht="23.25" customHeight="1">
      <c r="A1034" s="41">
        <v>1032</v>
      </c>
      <c r="B1034" s="41" t="str">
        <f t="shared" si="187"/>
        <v/>
      </c>
      <c r="C1034" s="42"/>
      <c r="D1034" s="41"/>
      <c r="E1034" s="41"/>
      <c r="F1034" s="43" t="e">
        <f ca="1">+VLOOKUP(B1034,'DISPONIBILIDAD DIARIA'!A$2:N$9959,10,0)</f>
        <v>#REF!</v>
      </c>
      <c r="G1034" s="43"/>
      <c r="H1034" s="31"/>
      <c r="I1034" s="31"/>
      <c r="J1034" s="111"/>
      <c r="K1034" s="117"/>
      <c r="L1034" s="20">
        <f t="shared" si="188"/>
        <v>0</v>
      </c>
      <c r="M1034" s="20">
        <f t="shared" si="189"/>
        <v>0</v>
      </c>
      <c r="N1034" s="20">
        <f t="shared" si="190"/>
        <v>0</v>
      </c>
      <c r="O1034" s="21"/>
      <c r="P1034" s="21"/>
      <c r="Q1034" s="77">
        <f t="shared" si="191"/>
        <v>0</v>
      </c>
      <c r="R1034" s="78" t="e">
        <f>+VLOOKUP(C1034,'DISPONIBILIDAD DIARIA'!S$2:T$27,2,0)</f>
        <v>#N/A</v>
      </c>
      <c r="S1034" s="79" t="e">
        <f t="shared" si="192"/>
        <v>#N/A</v>
      </c>
    </row>
    <row r="1035" spans="1:19" ht="23.25" customHeight="1">
      <c r="A1035" s="41">
        <v>1033</v>
      </c>
      <c r="B1035" s="41" t="str">
        <f t="shared" si="187"/>
        <v/>
      </c>
      <c r="C1035" s="42"/>
      <c r="D1035" s="41"/>
      <c r="E1035" s="41"/>
      <c r="F1035" s="43" t="e">
        <f ca="1">+VLOOKUP(B1035,'DISPONIBILIDAD DIARIA'!A$2:N$9959,10,0)</f>
        <v>#REF!</v>
      </c>
      <c r="G1035" s="43"/>
      <c r="H1035" s="31"/>
      <c r="I1035" s="31"/>
      <c r="J1035" s="111"/>
      <c r="K1035" s="117"/>
      <c r="L1035" s="20">
        <f t="shared" si="188"/>
        <v>0</v>
      </c>
      <c r="M1035" s="20">
        <f t="shared" si="189"/>
        <v>0</v>
      </c>
      <c r="N1035" s="20">
        <f t="shared" si="190"/>
        <v>0</v>
      </c>
      <c r="O1035" s="21"/>
      <c r="P1035" s="21"/>
      <c r="Q1035" s="77">
        <f t="shared" si="191"/>
        <v>0</v>
      </c>
      <c r="R1035" s="78" t="e">
        <f>+VLOOKUP(C1035,'DISPONIBILIDAD DIARIA'!S$2:T$27,2,0)</f>
        <v>#N/A</v>
      </c>
      <c r="S1035" s="79" t="e">
        <f t="shared" si="192"/>
        <v>#N/A</v>
      </c>
    </row>
    <row r="1036" spans="1:19" ht="23.25" customHeight="1">
      <c r="A1036" s="41">
        <v>1034</v>
      </c>
      <c r="B1036" s="41" t="str">
        <f t="shared" si="187"/>
        <v/>
      </c>
      <c r="C1036" s="42"/>
      <c r="D1036" s="41"/>
      <c r="E1036" s="41"/>
      <c r="F1036" s="43" t="e">
        <f ca="1">+VLOOKUP(B1036,'DISPONIBILIDAD DIARIA'!A$2:N$9959,10,0)</f>
        <v>#REF!</v>
      </c>
      <c r="G1036" s="43"/>
      <c r="H1036" s="31"/>
      <c r="I1036" s="31"/>
      <c r="J1036" s="111"/>
      <c r="K1036" s="117"/>
      <c r="L1036" s="20">
        <f t="shared" si="188"/>
        <v>0</v>
      </c>
      <c r="M1036" s="20">
        <f t="shared" si="189"/>
        <v>0</v>
      </c>
      <c r="N1036" s="20">
        <f t="shared" si="190"/>
        <v>0</v>
      </c>
      <c r="O1036" s="21"/>
      <c r="P1036" s="21"/>
      <c r="Q1036" s="77">
        <f t="shared" si="191"/>
        <v>0</v>
      </c>
      <c r="R1036" s="78" t="e">
        <f>+VLOOKUP(C1036,'DISPONIBILIDAD DIARIA'!S$2:T$27,2,0)</f>
        <v>#N/A</v>
      </c>
      <c r="S1036" s="79" t="e">
        <f t="shared" si="192"/>
        <v>#N/A</v>
      </c>
    </row>
    <row r="1037" spans="1:19" ht="23.25" customHeight="1">
      <c r="A1037" s="41">
        <v>1035</v>
      </c>
      <c r="B1037" s="41" t="str">
        <f t="shared" si="187"/>
        <v/>
      </c>
      <c r="C1037" s="42"/>
      <c r="D1037" s="41"/>
      <c r="E1037" s="41"/>
      <c r="F1037" s="43" t="e">
        <f ca="1">+VLOOKUP(B1037,'DISPONIBILIDAD DIARIA'!A$2:N$9959,10,0)</f>
        <v>#REF!</v>
      </c>
      <c r="G1037" s="43"/>
      <c r="H1037" s="31"/>
      <c r="I1037" s="31"/>
      <c r="J1037" s="111"/>
      <c r="K1037" s="117"/>
      <c r="L1037" s="20">
        <f t="shared" ref="L1037:L1097" si="193">+K1037*2%</f>
        <v>0</v>
      </c>
      <c r="M1037" s="20">
        <f t="shared" ref="M1037:M1097" si="194">IF(E1037="PROVINCIAL",L1037*12.5%,0)</f>
        <v>0</v>
      </c>
      <c r="N1037" s="20">
        <f t="shared" ref="N1037:N1097" si="195">+M1037*2%</f>
        <v>0</v>
      </c>
      <c r="O1037" s="21"/>
      <c r="P1037" s="21"/>
      <c r="Q1037" s="77">
        <f t="shared" ref="Q1037:Q1097" si="196">L1037+M1037+N1037</f>
        <v>0</v>
      </c>
      <c r="R1037" s="78" t="e">
        <f>+VLOOKUP(C1037,'DISPONIBILIDAD DIARIA'!S$2:T$27,2,0)</f>
        <v>#N/A</v>
      </c>
      <c r="S1037" s="79" t="e">
        <f t="shared" si="192"/>
        <v>#N/A</v>
      </c>
    </row>
    <row r="1038" spans="1:19" ht="23.25" customHeight="1">
      <c r="A1038" s="41">
        <v>1036</v>
      </c>
      <c r="B1038" s="41" t="str">
        <f t="shared" ref="B1038:B1100" si="197">CONCATENATE(C1038,D1038,E1038)</f>
        <v/>
      </c>
      <c r="C1038" s="42"/>
      <c r="D1038" s="41"/>
      <c r="E1038" s="41"/>
      <c r="F1038" s="43" t="e">
        <f ca="1">+VLOOKUP(B1038,'DISPONIBILIDAD DIARIA'!A$2:N$9959,10,0)</f>
        <v>#REF!</v>
      </c>
      <c r="G1038" s="43"/>
      <c r="H1038" s="31"/>
      <c r="I1038" s="31"/>
      <c r="J1038" s="110"/>
      <c r="K1038" s="117"/>
      <c r="L1038" s="20">
        <f t="shared" si="193"/>
        <v>0</v>
      </c>
      <c r="M1038" s="20">
        <f t="shared" si="194"/>
        <v>0</v>
      </c>
      <c r="N1038" s="20">
        <f t="shared" si="195"/>
        <v>0</v>
      </c>
      <c r="O1038" s="21"/>
      <c r="P1038" s="21"/>
      <c r="Q1038" s="77">
        <f t="shared" si="196"/>
        <v>0</v>
      </c>
      <c r="R1038" s="78" t="e">
        <f>+VLOOKUP(C1038,'DISPONIBILIDAD DIARIA'!S$2:T$27,2,0)</f>
        <v>#N/A</v>
      </c>
      <c r="S1038" s="79" t="e">
        <f t="shared" si="192"/>
        <v>#N/A</v>
      </c>
    </row>
    <row r="1039" spans="1:19" ht="23.25" customHeight="1">
      <c r="A1039" s="41">
        <v>1037</v>
      </c>
      <c r="B1039" s="41" t="str">
        <f t="shared" si="197"/>
        <v/>
      </c>
      <c r="C1039" s="42"/>
      <c r="D1039" s="41"/>
      <c r="E1039" s="41"/>
      <c r="F1039" s="43" t="e">
        <f ca="1">+VLOOKUP(B1039,'DISPONIBILIDAD DIARIA'!A$2:N$9959,10,0)</f>
        <v>#REF!</v>
      </c>
      <c r="G1039" s="43"/>
      <c r="H1039" s="31"/>
      <c r="I1039" s="31"/>
      <c r="J1039" s="110"/>
      <c r="K1039" s="117"/>
      <c r="L1039" s="20">
        <f t="shared" si="193"/>
        <v>0</v>
      </c>
      <c r="M1039" s="20">
        <f t="shared" si="194"/>
        <v>0</v>
      </c>
      <c r="N1039" s="20">
        <f t="shared" si="195"/>
        <v>0</v>
      </c>
      <c r="O1039" s="21"/>
      <c r="P1039" s="21"/>
      <c r="Q1039" s="77">
        <f t="shared" si="196"/>
        <v>0</v>
      </c>
      <c r="R1039" s="78" t="e">
        <f>+VLOOKUP(C1039,'DISPONIBILIDAD DIARIA'!S$2:T$27,2,0)</f>
        <v>#N/A</v>
      </c>
      <c r="S1039" s="79" t="e">
        <f t="shared" si="192"/>
        <v>#N/A</v>
      </c>
    </row>
    <row r="1040" spans="1:19" ht="23.25" customHeight="1">
      <c r="A1040" s="41">
        <v>1038</v>
      </c>
      <c r="B1040" s="41" t="str">
        <f t="shared" si="197"/>
        <v/>
      </c>
      <c r="C1040" s="42"/>
      <c r="D1040" s="41"/>
      <c r="E1040" s="41"/>
      <c r="F1040" s="43" t="e">
        <f ca="1">+VLOOKUP(B1040,'DISPONIBILIDAD DIARIA'!A$2:N$9959,10,0)</f>
        <v>#REF!</v>
      </c>
      <c r="G1040" s="43"/>
      <c r="H1040" s="31"/>
      <c r="I1040" s="31"/>
      <c r="J1040" s="111"/>
      <c r="K1040" s="117"/>
      <c r="L1040" s="20">
        <f t="shared" si="193"/>
        <v>0</v>
      </c>
      <c r="M1040" s="20">
        <f t="shared" si="194"/>
        <v>0</v>
      </c>
      <c r="N1040" s="20">
        <f t="shared" si="195"/>
        <v>0</v>
      </c>
      <c r="O1040" s="21"/>
      <c r="P1040" s="21"/>
      <c r="Q1040" s="77">
        <f t="shared" si="196"/>
        <v>0</v>
      </c>
      <c r="R1040" s="78" t="e">
        <f>+VLOOKUP(C1040,'DISPONIBILIDAD DIARIA'!S$2:T$27,2,0)</f>
        <v>#N/A</v>
      </c>
      <c r="S1040" s="79" t="e">
        <f t="shared" si="192"/>
        <v>#N/A</v>
      </c>
    </row>
    <row r="1041" spans="1:19" ht="23.25" customHeight="1">
      <c r="A1041" s="41">
        <v>1039</v>
      </c>
      <c r="B1041" s="41" t="str">
        <f t="shared" si="197"/>
        <v/>
      </c>
      <c r="C1041" s="42"/>
      <c r="D1041" s="41"/>
      <c r="E1041" s="41"/>
      <c r="F1041" s="43" t="e">
        <f ca="1">+VLOOKUP(B1041,'DISPONIBILIDAD DIARIA'!A$2:N$9959,10,0)</f>
        <v>#REF!</v>
      </c>
      <c r="G1041" s="43"/>
      <c r="H1041" s="31"/>
      <c r="I1041" s="31"/>
      <c r="J1041" s="110"/>
      <c r="K1041" s="117"/>
      <c r="L1041" s="20">
        <f t="shared" si="193"/>
        <v>0</v>
      </c>
      <c r="M1041" s="20">
        <f t="shared" si="194"/>
        <v>0</v>
      </c>
      <c r="N1041" s="20">
        <f t="shared" si="195"/>
        <v>0</v>
      </c>
      <c r="O1041" s="21"/>
      <c r="P1041" s="21"/>
      <c r="Q1041" s="77">
        <f t="shared" si="196"/>
        <v>0</v>
      </c>
      <c r="R1041" s="78" t="e">
        <f>+VLOOKUP(C1041,'DISPONIBILIDAD DIARIA'!S$2:T$27,2,0)</f>
        <v>#N/A</v>
      </c>
      <c r="S1041" s="79" t="e">
        <f t="shared" si="192"/>
        <v>#N/A</v>
      </c>
    </row>
    <row r="1042" spans="1:19" ht="23.25" customHeight="1">
      <c r="A1042" s="41">
        <v>1040</v>
      </c>
      <c r="B1042" s="41" t="str">
        <f t="shared" si="197"/>
        <v/>
      </c>
      <c r="C1042" s="42"/>
      <c r="D1042" s="41"/>
      <c r="E1042" s="41"/>
      <c r="F1042" s="43" t="e">
        <f ca="1">+VLOOKUP(B1042,'DISPONIBILIDAD DIARIA'!A$2:N$9959,10,0)</f>
        <v>#REF!</v>
      </c>
      <c r="G1042" s="43"/>
      <c r="H1042" s="31"/>
      <c r="I1042" s="31"/>
      <c r="J1042" s="111"/>
      <c r="K1042" s="117"/>
      <c r="L1042" s="20">
        <f t="shared" si="193"/>
        <v>0</v>
      </c>
      <c r="M1042" s="20">
        <f t="shared" si="194"/>
        <v>0</v>
      </c>
      <c r="N1042" s="20">
        <f t="shared" si="195"/>
        <v>0</v>
      </c>
      <c r="O1042" s="21"/>
      <c r="P1042" s="21"/>
      <c r="Q1042" s="77">
        <f t="shared" si="196"/>
        <v>0</v>
      </c>
      <c r="R1042" s="78" t="e">
        <f>+VLOOKUP(C1042,'DISPONIBILIDAD DIARIA'!S$2:T$27,2,0)</f>
        <v>#N/A</v>
      </c>
      <c r="S1042" s="79" t="e">
        <f t="shared" si="192"/>
        <v>#N/A</v>
      </c>
    </row>
    <row r="1043" spans="1:19" ht="23.25" customHeight="1">
      <c r="A1043" s="41">
        <v>1041</v>
      </c>
      <c r="B1043" s="41" t="str">
        <f t="shared" ref="B1043:B1044" si="198">CONCATENATE(C1043,D1044,E1043)</f>
        <v/>
      </c>
      <c r="C1043" s="42"/>
      <c r="D1043" s="41"/>
      <c r="E1043" s="41"/>
      <c r="F1043" s="43" t="e">
        <f ca="1">+VLOOKUP(B1043,'DISPONIBILIDAD DIARIA'!A$2:N$9959,10,0)</f>
        <v>#REF!</v>
      </c>
      <c r="G1043" s="43"/>
      <c r="H1043" s="31"/>
      <c r="I1043" s="31"/>
      <c r="J1043" s="110"/>
      <c r="K1043" s="117"/>
      <c r="L1043" s="20">
        <f t="shared" si="193"/>
        <v>0</v>
      </c>
      <c r="M1043" s="20">
        <f t="shared" si="194"/>
        <v>0</v>
      </c>
      <c r="N1043" s="20">
        <f t="shared" si="195"/>
        <v>0</v>
      </c>
      <c r="O1043" s="21"/>
      <c r="P1043" s="21"/>
      <c r="Q1043" s="77">
        <f t="shared" si="196"/>
        <v>0</v>
      </c>
      <c r="R1043" s="78" t="e">
        <f>+VLOOKUP(C1043,'DISPONIBILIDAD DIARIA'!S$2:T$27,2,0)</f>
        <v>#N/A</v>
      </c>
      <c r="S1043" s="79" t="e">
        <f t="shared" si="192"/>
        <v>#N/A</v>
      </c>
    </row>
    <row r="1044" spans="1:19" ht="23.25" customHeight="1">
      <c r="A1044" s="41">
        <v>1042</v>
      </c>
      <c r="B1044" s="41" t="str">
        <f t="shared" si="198"/>
        <v/>
      </c>
      <c r="C1044" s="42"/>
      <c r="D1044" s="41"/>
      <c r="E1044" s="41"/>
      <c r="F1044" s="43" t="e">
        <f ca="1">+VLOOKUP(B1044,'DISPONIBILIDAD DIARIA'!A$2:N$9959,10,0)</f>
        <v>#REF!</v>
      </c>
      <c r="G1044" s="43"/>
      <c r="H1044" s="31"/>
      <c r="I1044" s="31"/>
      <c r="J1044" s="111"/>
      <c r="K1044" s="117"/>
      <c r="L1044" s="20">
        <f t="shared" si="193"/>
        <v>0</v>
      </c>
      <c r="M1044" s="20">
        <f t="shared" si="194"/>
        <v>0</v>
      </c>
      <c r="N1044" s="20">
        <f t="shared" si="195"/>
        <v>0</v>
      </c>
      <c r="O1044" s="21"/>
      <c r="P1044" s="21"/>
      <c r="Q1044" s="77">
        <f t="shared" si="196"/>
        <v>0</v>
      </c>
      <c r="R1044" s="78" t="e">
        <f>+VLOOKUP(C1044,'DISPONIBILIDAD DIARIA'!S$2:T$27,2,0)</f>
        <v>#N/A</v>
      </c>
      <c r="S1044" s="79" t="e">
        <f t="shared" si="192"/>
        <v>#N/A</v>
      </c>
    </row>
    <row r="1045" spans="1:19" ht="23.25" customHeight="1">
      <c r="A1045" s="41">
        <v>1043</v>
      </c>
      <c r="B1045" s="41" t="str">
        <f t="shared" si="197"/>
        <v/>
      </c>
      <c r="C1045" s="42"/>
      <c r="D1045" s="41"/>
      <c r="E1045" s="41"/>
      <c r="F1045" s="43" t="e">
        <f ca="1">+VLOOKUP(B1045,'DISPONIBILIDAD DIARIA'!A$2:N$9959,10,0)</f>
        <v>#REF!</v>
      </c>
      <c r="G1045" s="43"/>
      <c r="H1045" s="31"/>
      <c r="I1045" s="31"/>
      <c r="J1045" s="111"/>
      <c r="K1045" s="117"/>
      <c r="L1045" s="20">
        <f t="shared" si="193"/>
        <v>0</v>
      </c>
      <c r="M1045" s="20">
        <f t="shared" si="194"/>
        <v>0</v>
      </c>
      <c r="N1045" s="20">
        <f t="shared" si="195"/>
        <v>0</v>
      </c>
      <c r="O1045" s="21"/>
      <c r="P1045" s="21"/>
      <c r="Q1045" s="77">
        <f t="shared" si="196"/>
        <v>0</v>
      </c>
      <c r="R1045" s="78" t="e">
        <f>+VLOOKUP(C1045,'DISPONIBILIDAD DIARIA'!S$2:T$27,2,0)</f>
        <v>#N/A</v>
      </c>
      <c r="S1045" s="79" t="e">
        <f t="shared" si="192"/>
        <v>#N/A</v>
      </c>
    </row>
    <row r="1046" spans="1:19" ht="23.25" customHeight="1">
      <c r="A1046" s="41">
        <v>1044</v>
      </c>
      <c r="B1046" s="41" t="str">
        <f t="shared" si="197"/>
        <v/>
      </c>
      <c r="C1046" s="42"/>
      <c r="D1046" s="41"/>
      <c r="E1046" s="41"/>
      <c r="F1046" s="43" t="e">
        <f ca="1">+VLOOKUP(B1046,'DISPONIBILIDAD DIARIA'!A$2:N$9959,10,0)</f>
        <v>#REF!</v>
      </c>
      <c r="G1046" s="43"/>
      <c r="H1046" s="31"/>
      <c r="I1046" s="31"/>
      <c r="J1046" s="111"/>
      <c r="K1046" s="117"/>
      <c r="L1046" s="20">
        <f t="shared" si="193"/>
        <v>0</v>
      </c>
      <c r="M1046" s="20">
        <f t="shared" si="194"/>
        <v>0</v>
      </c>
      <c r="N1046" s="20">
        <f t="shared" si="195"/>
        <v>0</v>
      </c>
      <c r="O1046" s="21"/>
      <c r="P1046" s="21"/>
      <c r="Q1046" s="77">
        <f t="shared" si="196"/>
        <v>0</v>
      </c>
      <c r="R1046" s="78" t="e">
        <f>+VLOOKUP(C1046,'DISPONIBILIDAD DIARIA'!S$2:T$27,2,0)</f>
        <v>#N/A</v>
      </c>
      <c r="S1046" s="79" t="e">
        <f t="shared" si="192"/>
        <v>#N/A</v>
      </c>
    </row>
    <row r="1047" spans="1:19" ht="23.25" customHeight="1">
      <c r="A1047" s="41">
        <v>1045</v>
      </c>
      <c r="B1047" s="41" t="str">
        <f t="shared" si="197"/>
        <v/>
      </c>
      <c r="C1047" s="42"/>
      <c r="D1047" s="41"/>
      <c r="E1047" s="41"/>
      <c r="F1047" s="43" t="e">
        <f ca="1">+VLOOKUP(B1047,'DISPONIBILIDAD DIARIA'!A$2:N$9959,10,0)</f>
        <v>#REF!</v>
      </c>
      <c r="G1047" s="43"/>
      <c r="H1047" s="31"/>
      <c r="I1047" s="31"/>
      <c r="J1047" s="111"/>
      <c r="K1047" s="117"/>
      <c r="L1047" s="20">
        <f t="shared" si="193"/>
        <v>0</v>
      </c>
      <c r="M1047" s="20">
        <f t="shared" si="194"/>
        <v>0</v>
      </c>
      <c r="N1047" s="20">
        <f t="shared" si="195"/>
        <v>0</v>
      </c>
      <c r="O1047" s="21"/>
      <c r="P1047" s="21"/>
      <c r="Q1047" s="77">
        <f t="shared" si="196"/>
        <v>0</v>
      </c>
      <c r="R1047" s="78" t="e">
        <f>+VLOOKUP(C1047,'DISPONIBILIDAD DIARIA'!S$2:T$27,2,0)</f>
        <v>#N/A</v>
      </c>
      <c r="S1047" s="79" t="e">
        <f t="shared" si="192"/>
        <v>#N/A</v>
      </c>
    </row>
    <row r="1048" spans="1:19" ht="23.25" customHeight="1">
      <c r="A1048" s="41">
        <v>1046</v>
      </c>
      <c r="B1048" s="41" t="str">
        <f t="shared" si="197"/>
        <v/>
      </c>
      <c r="C1048" s="42"/>
      <c r="D1048" s="41"/>
      <c r="E1048" s="41"/>
      <c r="F1048" s="43" t="e">
        <f ca="1">+VLOOKUP(B1048,'DISPONIBILIDAD DIARIA'!A$2:N$9959,10,0)</f>
        <v>#REF!</v>
      </c>
      <c r="G1048" s="43"/>
      <c r="H1048" s="31"/>
      <c r="I1048" s="31"/>
      <c r="J1048" s="111"/>
      <c r="K1048" s="117"/>
      <c r="L1048" s="20">
        <f t="shared" si="193"/>
        <v>0</v>
      </c>
      <c r="M1048" s="20">
        <f t="shared" si="194"/>
        <v>0</v>
      </c>
      <c r="N1048" s="20">
        <f t="shared" si="195"/>
        <v>0</v>
      </c>
      <c r="O1048" s="21"/>
      <c r="P1048" s="21"/>
      <c r="Q1048" s="77">
        <f t="shared" si="196"/>
        <v>0</v>
      </c>
      <c r="R1048" s="78" t="e">
        <f>+VLOOKUP(C1048,'DISPONIBILIDAD DIARIA'!S$2:T$27,2,0)</f>
        <v>#N/A</v>
      </c>
      <c r="S1048" s="79" t="e">
        <f t="shared" ref="S1048:S1109" si="199">+Q1048/R1048</f>
        <v>#N/A</v>
      </c>
    </row>
    <row r="1049" spans="1:19" ht="23.25" customHeight="1">
      <c r="A1049" s="41">
        <v>1047</v>
      </c>
      <c r="B1049" s="41" t="str">
        <f t="shared" si="197"/>
        <v/>
      </c>
      <c r="C1049" s="42"/>
      <c r="D1049" s="41"/>
      <c r="E1049" s="41"/>
      <c r="F1049" s="43" t="e">
        <f ca="1">+VLOOKUP(B1049,'DISPONIBILIDAD DIARIA'!A$2:N$9959,10,0)</f>
        <v>#REF!</v>
      </c>
      <c r="G1049" s="43"/>
      <c r="H1049" s="31"/>
      <c r="I1049" s="31"/>
      <c r="J1049" s="111"/>
      <c r="K1049" s="117"/>
      <c r="L1049" s="20">
        <f t="shared" si="193"/>
        <v>0</v>
      </c>
      <c r="M1049" s="20">
        <f t="shared" si="194"/>
        <v>0</v>
      </c>
      <c r="N1049" s="20">
        <f t="shared" si="195"/>
        <v>0</v>
      </c>
      <c r="O1049" s="21"/>
      <c r="P1049" s="21"/>
      <c r="Q1049" s="77">
        <f t="shared" si="196"/>
        <v>0</v>
      </c>
      <c r="R1049" s="78" t="e">
        <f>+VLOOKUP(C1049,'DISPONIBILIDAD DIARIA'!S$2:T$27,2,0)</f>
        <v>#N/A</v>
      </c>
      <c r="S1049" s="79" t="e">
        <f t="shared" si="199"/>
        <v>#N/A</v>
      </c>
    </row>
    <row r="1050" spans="1:19" ht="23.25" customHeight="1">
      <c r="A1050" s="41">
        <v>1048</v>
      </c>
      <c r="B1050" s="41" t="str">
        <f t="shared" si="197"/>
        <v/>
      </c>
      <c r="C1050" s="42"/>
      <c r="D1050" s="41"/>
      <c r="E1050" s="41"/>
      <c r="F1050" s="43" t="e">
        <f ca="1">+VLOOKUP(B1050,'DISPONIBILIDAD DIARIA'!A$2:N$9959,10,0)</f>
        <v>#REF!</v>
      </c>
      <c r="G1050" s="43"/>
      <c r="H1050" s="31"/>
      <c r="I1050" s="31"/>
      <c r="J1050" s="111"/>
      <c r="K1050" s="117"/>
      <c r="L1050" s="20">
        <f t="shared" si="193"/>
        <v>0</v>
      </c>
      <c r="M1050" s="20">
        <f t="shared" si="194"/>
        <v>0</v>
      </c>
      <c r="N1050" s="20">
        <f t="shared" si="195"/>
        <v>0</v>
      </c>
      <c r="O1050" s="21"/>
      <c r="P1050" s="21"/>
      <c r="Q1050" s="77">
        <f t="shared" si="196"/>
        <v>0</v>
      </c>
      <c r="R1050" s="78" t="e">
        <f>+VLOOKUP(C1050,'DISPONIBILIDAD DIARIA'!S$2:T$27,2,0)</f>
        <v>#N/A</v>
      </c>
      <c r="S1050" s="79" t="e">
        <f t="shared" si="199"/>
        <v>#N/A</v>
      </c>
    </row>
    <row r="1051" spans="1:19" ht="23.25" customHeight="1">
      <c r="A1051" s="41">
        <v>1049</v>
      </c>
      <c r="B1051" s="41" t="str">
        <f t="shared" si="197"/>
        <v/>
      </c>
      <c r="C1051" s="42"/>
      <c r="D1051" s="41"/>
      <c r="E1051" s="41"/>
      <c r="F1051" s="43" t="e">
        <f ca="1">+VLOOKUP(B1051,'DISPONIBILIDAD DIARIA'!A$2:N$9959,10,0)</f>
        <v>#REF!</v>
      </c>
      <c r="G1051" s="43"/>
      <c r="H1051" s="31"/>
      <c r="I1051" s="31"/>
      <c r="J1051" s="111"/>
      <c r="K1051" s="117"/>
      <c r="L1051" s="20">
        <f t="shared" si="193"/>
        <v>0</v>
      </c>
      <c r="M1051" s="20">
        <f t="shared" si="194"/>
        <v>0</v>
      </c>
      <c r="N1051" s="20">
        <f t="shared" si="195"/>
        <v>0</v>
      </c>
      <c r="O1051" s="21"/>
      <c r="P1051" s="21"/>
      <c r="Q1051" s="77">
        <f t="shared" si="196"/>
        <v>0</v>
      </c>
      <c r="R1051" s="78" t="e">
        <f>+VLOOKUP(C1051,'DISPONIBILIDAD DIARIA'!S$2:T$27,2,0)</f>
        <v>#N/A</v>
      </c>
      <c r="S1051" s="79" t="e">
        <f t="shared" si="199"/>
        <v>#N/A</v>
      </c>
    </row>
    <row r="1052" spans="1:19" ht="23.25" customHeight="1">
      <c r="A1052" s="41">
        <v>1050</v>
      </c>
      <c r="B1052" s="41" t="str">
        <f t="shared" si="197"/>
        <v/>
      </c>
      <c r="C1052" s="42"/>
      <c r="D1052" s="41"/>
      <c r="E1052" s="41"/>
      <c r="F1052" s="43" t="e">
        <f ca="1">+VLOOKUP(B1052,'DISPONIBILIDAD DIARIA'!A$2:N$9959,10,0)</f>
        <v>#REF!</v>
      </c>
      <c r="G1052" s="43"/>
      <c r="H1052" s="31"/>
      <c r="I1052" s="31"/>
      <c r="J1052" s="108"/>
      <c r="K1052" s="117"/>
      <c r="L1052" s="20">
        <f t="shared" si="193"/>
        <v>0</v>
      </c>
      <c r="M1052" s="20">
        <f t="shared" si="194"/>
        <v>0</v>
      </c>
      <c r="N1052" s="20">
        <f t="shared" si="195"/>
        <v>0</v>
      </c>
      <c r="O1052" s="21"/>
      <c r="P1052" s="21"/>
      <c r="Q1052" s="77">
        <f t="shared" si="196"/>
        <v>0</v>
      </c>
      <c r="R1052" s="78" t="e">
        <f>+VLOOKUP(C1052,'DISPONIBILIDAD DIARIA'!S$2:T$27,2,0)</f>
        <v>#N/A</v>
      </c>
      <c r="S1052" s="79" t="e">
        <f t="shared" si="199"/>
        <v>#N/A</v>
      </c>
    </row>
    <row r="1053" spans="1:19" ht="23.25" customHeight="1">
      <c r="A1053" s="41">
        <v>1051</v>
      </c>
      <c r="B1053" s="41" t="str">
        <f t="shared" si="197"/>
        <v/>
      </c>
      <c r="C1053" s="42"/>
      <c r="D1053" s="41"/>
      <c r="E1053" s="41"/>
      <c r="F1053" s="43" t="e">
        <f ca="1">+VLOOKUP(B1053,'DISPONIBILIDAD DIARIA'!A$2:N$9959,10,0)</f>
        <v>#REF!</v>
      </c>
      <c r="G1053" s="43"/>
      <c r="H1053" s="31"/>
      <c r="I1053" s="31"/>
      <c r="J1053" s="111"/>
      <c r="K1053" s="117"/>
      <c r="L1053" s="20">
        <f t="shared" si="193"/>
        <v>0</v>
      </c>
      <c r="M1053" s="20">
        <f t="shared" si="194"/>
        <v>0</v>
      </c>
      <c r="N1053" s="20">
        <f t="shared" si="195"/>
        <v>0</v>
      </c>
      <c r="O1053" s="21"/>
      <c r="P1053" s="21"/>
      <c r="Q1053" s="77">
        <f t="shared" si="196"/>
        <v>0</v>
      </c>
      <c r="R1053" s="78" t="e">
        <f>+VLOOKUP(C1053,'DISPONIBILIDAD DIARIA'!S$2:T$27,2,0)</f>
        <v>#N/A</v>
      </c>
      <c r="S1053" s="79" t="e">
        <f t="shared" si="199"/>
        <v>#N/A</v>
      </c>
    </row>
    <row r="1054" spans="1:19" ht="23.25" customHeight="1">
      <c r="A1054" s="41">
        <v>1052</v>
      </c>
      <c r="B1054" s="41" t="str">
        <f t="shared" si="197"/>
        <v/>
      </c>
      <c r="C1054" s="42"/>
      <c r="D1054" s="41"/>
      <c r="E1054" s="41"/>
      <c r="F1054" s="43" t="e">
        <f ca="1">+VLOOKUP(B1054,'DISPONIBILIDAD DIARIA'!A$2:N$9959,10,0)</f>
        <v>#REF!</v>
      </c>
      <c r="G1054" s="43"/>
      <c r="H1054" s="31"/>
      <c r="I1054" s="31"/>
      <c r="J1054" s="111"/>
      <c r="K1054" s="117"/>
      <c r="L1054" s="20">
        <f t="shared" si="193"/>
        <v>0</v>
      </c>
      <c r="M1054" s="20">
        <f t="shared" si="194"/>
        <v>0</v>
      </c>
      <c r="N1054" s="20">
        <f t="shared" si="195"/>
        <v>0</v>
      </c>
      <c r="O1054" s="21"/>
      <c r="P1054" s="21"/>
      <c r="Q1054" s="77">
        <f t="shared" si="196"/>
        <v>0</v>
      </c>
      <c r="R1054" s="78" t="e">
        <f>+VLOOKUP(C1054,'DISPONIBILIDAD DIARIA'!S$2:T$27,2,0)</f>
        <v>#N/A</v>
      </c>
      <c r="S1054" s="79" t="e">
        <f t="shared" si="199"/>
        <v>#N/A</v>
      </c>
    </row>
    <row r="1055" spans="1:19" ht="23.25" customHeight="1">
      <c r="A1055" s="41">
        <v>1053</v>
      </c>
      <c r="B1055" s="41" t="str">
        <f t="shared" si="197"/>
        <v/>
      </c>
      <c r="C1055" s="42"/>
      <c r="D1055" s="41"/>
      <c r="E1055" s="41"/>
      <c r="F1055" s="43" t="e">
        <f ca="1">+VLOOKUP(B1055,'DISPONIBILIDAD DIARIA'!A$2:N$9959,10,0)</f>
        <v>#REF!</v>
      </c>
      <c r="G1055" s="43"/>
      <c r="H1055" s="31"/>
      <c r="I1055" s="31"/>
      <c r="J1055" s="111"/>
      <c r="K1055" s="117"/>
      <c r="L1055" s="20">
        <f t="shared" si="193"/>
        <v>0</v>
      </c>
      <c r="M1055" s="20">
        <f t="shared" si="194"/>
        <v>0</v>
      </c>
      <c r="N1055" s="20">
        <f t="shared" si="195"/>
        <v>0</v>
      </c>
      <c r="O1055" s="21"/>
      <c r="P1055" s="21"/>
      <c r="Q1055" s="77">
        <f t="shared" si="196"/>
        <v>0</v>
      </c>
      <c r="R1055" s="78" t="e">
        <f>+VLOOKUP(C1055,'DISPONIBILIDAD DIARIA'!S$2:T$27,2,0)</f>
        <v>#N/A</v>
      </c>
      <c r="S1055" s="79" t="e">
        <f t="shared" si="199"/>
        <v>#N/A</v>
      </c>
    </row>
    <row r="1056" spans="1:19" ht="23.25" customHeight="1">
      <c r="A1056" s="41">
        <v>1054</v>
      </c>
      <c r="B1056" s="41" t="str">
        <f t="shared" si="197"/>
        <v/>
      </c>
      <c r="C1056" s="42"/>
      <c r="D1056" s="41"/>
      <c r="E1056" s="41"/>
      <c r="F1056" s="43" t="e">
        <f ca="1">+VLOOKUP(B1056,'DISPONIBILIDAD DIARIA'!A$2:N$9959,10,0)</f>
        <v>#REF!</v>
      </c>
      <c r="G1056" s="43"/>
      <c r="H1056" s="31"/>
      <c r="I1056" s="31"/>
      <c r="J1056" s="111"/>
      <c r="K1056" s="117"/>
      <c r="L1056" s="20">
        <f t="shared" si="193"/>
        <v>0</v>
      </c>
      <c r="M1056" s="20">
        <f t="shared" si="194"/>
        <v>0</v>
      </c>
      <c r="N1056" s="20">
        <f t="shared" si="195"/>
        <v>0</v>
      </c>
      <c r="O1056" s="21"/>
      <c r="P1056" s="21"/>
      <c r="Q1056" s="77">
        <f t="shared" si="196"/>
        <v>0</v>
      </c>
      <c r="R1056" s="78" t="e">
        <f>+VLOOKUP(C1056,'DISPONIBILIDAD DIARIA'!S$2:T$27,2,0)</f>
        <v>#N/A</v>
      </c>
      <c r="S1056" s="79" t="e">
        <f t="shared" si="199"/>
        <v>#N/A</v>
      </c>
    </row>
    <row r="1057" spans="1:19" ht="23.25" customHeight="1">
      <c r="A1057" s="41">
        <v>1055</v>
      </c>
      <c r="B1057" s="41" t="str">
        <f t="shared" si="197"/>
        <v/>
      </c>
      <c r="C1057" s="42"/>
      <c r="D1057" s="41"/>
      <c r="E1057" s="41"/>
      <c r="F1057" s="43" t="e">
        <f ca="1">+VLOOKUP(B1057,'DISPONIBILIDAD DIARIA'!A$2:N$9959,10,0)</f>
        <v>#REF!</v>
      </c>
      <c r="G1057" s="43"/>
      <c r="H1057" s="31"/>
      <c r="I1057" s="31"/>
      <c r="J1057" s="111"/>
      <c r="K1057" s="117"/>
      <c r="L1057" s="20">
        <f t="shared" si="193"/>
        <v>0</v>
      </c>
      <c r="M1057" s="20">
        <f t="shared" si="194"/>
        <v>0</v>
      </c>
      <c r="N1057" s="20">
        <f t="shared" si="195"/>
        <v>0</v>
      </c>
      <c r="O1057" s="21"/>
      <c r="P1057" s="21"/>
      <c r="Q1057" s="77">
        <f t="shared" si="196"/>
        <v>0</v>
      </c>
      <c r="R1057" s="78" t="e">
        <f>+VLOOKUP(C1057,'DISPONIBILIDAD DIARIA'!S$2:T$27,2,0)</f>
        <v>#N/A</v>
      </c>
      <c r="S1057" s="79" t="e">
        <f t="shared" si="199"/>
        <v>#N/A</v>
      </c>
    </row>
    <row r="1058" spans="1:19" ht="23.25" customHeight="1">
      <c r="A1058" s="41">
        <v>1056</v>
      </c>
      <c r="B1058" s="41" t="str">
        <f t="shared" si="197"/>
        <v/>
      </c>
      <c r="C1058" s="42"/>
      <c r="D1058" s="41"/>
      <c r="E1058" s="41"/>
      <c r="F1058" s="43" t="e">
        <f ca="1">+VLOOKUP(B1058,'DISPONIBILIDAD DIARIA'!A$2:N$9959,10,0)</f>
        <v>#REF!</v>
      </c>
      <c r="G1058" s="43"/>
      <c r="H1058" s="31"/>
      <c r="I1058" s="31"/>
      <c r="J1058" s="111"/>
      <c r="K1058" s="117"/>
      <c r="L1058" s="20">
        <f t="shared" si="193"/>
        <v>0</v>
      </c>
      <c r="M1058" s="20">
        <f t="shared" si="194"/>
        <v>0</v>
      </c>
      <c r="N1058" s="20">
        <f t="shared" si="195"/>
        <v>0</v>
      </c>
      <c r="O1058" s="21"/>
      <c r="P1058" s="21"/>
      <c r="Q1058" s="77">
        <f t="shared" si="196"/>
        <v>0</v>
      </c>
      <c r="R1058" s="78" t="e">
        <f>+VLOOKUP(C1058,'DISPONIBILIDAD DIARIA'!S$2:T$27,2,0)</f>
        <v>#N/A</v>
      </c>
      <c r="S1058" s="79" t="e">
        <f t="shared" si="199"/>
        <v>#N/A</v>
      </c>
    </row>
    <row r="1059" spans="1:19" ht="23.25" customHeight="1">
      <c r="A1059" s="41">
        <v>1057</v>
      </c>
      <c r="B1059" s="41" t="str">
        <f t="shared" si="197"/>
        <v/>
      </c>
      <c r="C1059" s="42"/>
      <c r="D1059" s="41"/>
      <c r="E1059" s="41"/>
      <c r="F1059" s="43" t="e">
        <f ca="1">+VLOOKUP(B1059,'DISPONIBILIDAD DIARIA'!A$2:N$9959,10,0)</f>
        <v>#REF!</v>
      </c>
      <c r="G1059" s="43"/>
      <c r="H1059" s="31"/>
      <c r="I1059" s="31"/>
      <c r="J1059" s="111"/>
      <c r="K1059" s="117"/>
      <c r="L1059" s="20">
        <f t="shared" si="193"/>
        <v>0</v>
      </c>
      <c r="M1059" s="20">
        <f t="shared" si="194"/>
        <v>0</v>
      </c>
      <c r="N1059" s="20">
        <f t="shared" si="195"/>
        <v>0</v>
      </c>
      <c r="O1059" s="21"/>
      <c r="P1059" s="21"/>
      <c r="Q1059" s="77">
        <f t="shared" si="196"/>
        <v>0</v>
      </c>
      <c r="R1059" s="78" t="e">
        <f>+VLOOKUP(C1059,'DISPONIBILIDAD DIARIA'!S$2:T$27,2,0)</f>
        <v>#N/A</v>
      </c>
      <c r="S1059" s="79" t="e">
        <f t="shared" si="199"/>
        <v>#N/A</v>
      </c>
    </row>
    <row r="1060" spans="1:19" ht="23.25" customHeight="1">
      <c r="A1060" s="41">
        <v>1058</v>
      </c>
      <c r="B1060" s="41" t="str">
        <f t="shared" si="197"/>
        <v/>
      </c>
      <c r="C1060" s="42"/>
      <c r="D1060" s="41"/>
      <c r="E1060" s="41"/>
      <c r="F1060" s="43" t="e">
        <f ca="1">+VLOOKUP(B1060,'DISPONIBILIDAD DIARIA'!A$2:N$9959,10,0)</f>
        <v>#REF!</v>
      </c>
      <c r="G1060" s="43"/>
      <c r="H1060" s="31"/>
      <c r="I1060" s="31"/>
      <c r="J1060" s="111"/>
      <c r="K1060" s="117"/>
      <c r="L1060" s="20">
        <f t="shared" si="193"/>
        <v>0</v>
      </c>
      <c r="M1060" s="20">
        <f t="shared" si="194"/>
        <v>0</v>
      </c>
      <c r="N1060" s="20">
        <f t="shared" si="195"/>
        <v>0</v>
      </c>
      <c r="O1060" s="21"/>
      <c r="P1060" s="21"/>
      <c r="Q1060" s="77">
        <f t="shared" si="196"/>
        <v>0</v>
      </c>
      <c r="R1060" s="78" t="e">
        <f>+VLOOKUP(C1060,'DISPONIBILIDAD DIARIA'!S$2:T$27,2,0)</f>
        <v>#N/A</v>
      </c>
      <c r="S1060" s="79" t="e">
        <f t="shared" si="199"/>
        <v>#N/A</v>
      </c>
    </row>
    <row r="1061" spans="1:19" ht="23.25" customHeight="1">
      <c r="A1061" s="41">
        <v>1059</v>
      </c>
      <c r="B1061" s="41" t="str">
        <f t="shared" si="197"/>
        <v/>
      </c>
      <c r="C1061" s="42"/>
      <c r="D1061" s="41"/>
      <c r="E1061" s="41"/>
      <c r="F1061" s="43" t="e">
        <f ca="1">+VLOOKUP(B1061,'DISPONIBILIDAD DIARIA'!A$2:N$9959,10,0)</f>
        <v>#REF!</v>
      </c>
      <c r="G1061" s="43"/>
      <c r="H1061" s="31"/>
      <c r="I1061" s="31"/>
      <c r="J1061" s="111"/>
      <c r="K1061" s="117"/>
      <c r="L1061" s="20">
        <f t="shared" si="193"/>
        <v>0</v>
      </c>
      <c r="M1061" s="20">
        <f t="shared" si="194"/>
        <v>0</v>
      </c>
      <c r="N1061" s="20">
        <f t="shared" si="195"/>
        <v>0</v>
      </c>
      <c r="O1061" s="21"/>
      <c r="P1061" s="21"/>
      <c r="Q1061" s="77">
        <f t="shared" si="196"/>
        <v>0</v>
      </c>
      <c r="R1061" s="78" t="e">
        <f>+VLOOKUP(C1061,'DISPONIBILIDAD DIARIA'!S$2:T$27,2,0)</f>
        <v>#N/A</v>
      </c>
      <c r="S1061" s="79" t="e">
        <f t="shared" si="199"/>
        <v>#N/A</v>
      </c>
    </row>
    <row r="1062" spans="1:19" ht="23.25" customHeight="1">
      <c r="A1062" s="41">
        <v>1060</v>
      </c>
      <c r="B1062" s="41" t="str">
        <f t="shared" si="197"/>
        <v/>
      </c>
      <c r="C1062" s="42"/>
      <c r="D1062" s="41"/>
      <c r="E1062" s="41"/>
      <c r="F1062" s="43" t="e">
        <f ca="1">+VLOOKUP(B1062,'DISPONIBILIDAD DIARIA'!A$2:N$9959,10,0)</f>
        <v>#REF!</v>
      </c>
      <c r="G1062" s="43"/>
      <c r="H1062" s="31"/>
      <c r="I1062" s="31"/>
      <c r="J1062" s="111"/>
      <c r="K1062" s="117"/>
      <c r="L1062" s="20">
        <f t="shared" si="193"/>
        <v>0</v>
      </c>
      <c r="M1062" s="20">
        <f t="shared" si="194"/>
        <v>0</v>
      </c>
      <c r="N1062" s="20">
        <f t="shared" si="195"/>
        <v>0</v>
      </c>
      <c r="O1062" s="21"/>
      <c r="P1062" s="21"/>
      <c r="Q1062" s="77">
        <f t="shared" si="196"/>
        <v>0</v>
      </c>
      <c r="R1062" s="78" t="e">
        <f>+VLOOKUP(C1062,'DISPONIBILIDAD DIARIA'!S$2:T$27,2,0)</f>
        <v>#N/A</v>
      </c>
      <c r="S1062" s="79" t="e">
        <f t="shared" si="199"/>
        <v>#N/A</v>
      </c>
    </row>
    <row r="1063" spans="1:19" ht="23.25" customHeight="1">
      <c r="A1063" s="41">
        <v>1061</v>
      </c>
      <c r="B1063" s="41" t="str">
        <f t="shared" si="197"/>
        <v/>
      </c>
      <c r="C1063" s="42"/>
      <c r="D1063" s="41"/>
      <c r="E1063" s="41"/>
      <c r="F1063" s="43" t="e">
        <f ca="1">+VLOOKUP(B1063,'DISPONIBILIDAD DIARIA'!A$2:N$9959,10,0)</f>
        <v>#REF!</v>
      </c>
      <c r="G1063" s="43"/>
      <c r="H1063" s="31"/>
      <c r="I1063" s="31"/>
      <c r="J1063" s="111"/>
      <c r="K1063" s="117"/>
      <c r="L1063" s="20">
        <f t="shared" si="193"/>
        <v>0</v>
      </c>
      <c r="M1063" s="20">
        <f t="shared" si="194"/>
        <v>0</v>
      </c>
      <c r="N1063" s="20">
        <f t="shared" si="195"/>
        <v>0</v>
      </c>
      <c r="O1063" s="21"/>
      <c r="P1063" s="21"/>
      <c r="Q1063" s="77">
        <f t="shared" si="196"/>
        <v>0</v>
      </c>
      <c r="R1063" s="78" t="e">
        <f>+VLOOKUP(C1063,'DISPONIBILIDAD DIARIA'!S$2:T$27,2,0)</f>
        <v>#N/A</v>
      </c>
      <c r="S1063" s="79" t="e">
        <f t="shared" si="199"/>
        <v>#N/A</v>
      </c>
    </row>
    <row r="1064" spans="1:19" ht="23.25" customHeight="1">
      <c r="A1064" s="41">
        <v>1062</v>
      </c>
      <c r="B1064" s="41" t="str">
        <f t="shared" si="197"/>
        <v/>
      </c>
      <c r="C1064" s="42"/>
      <c r="D1064" s="41"/>
      <c r="E1064" s="41"/>
      <c r="F1064" s="43" t="e">
        <f ca="1">+VLOOKUP(B1064,'DISPONIBILIDAD DIARIA'!A$2:N$9959,10,0)</f>
        <v>#REF!</v>
      </c>
      <c r="G1064" s="43"/>
      <c r="H1064" s="31"/>
      <c r="I1064" s="31"/>
      <c r="J1064" s="111"/>
      <c r="K1064" s="117"/>
      <c r="L1064" s="20">
        <f t="shared" si="193"/>
        <v>0</v>
      </c>
      <c r="M1064" s="20">
        <f t="shared" si="194"/>
        <v>0</v>
      </c>
      <c r="N1064" s="20">
        <f t="shared" si="195"/>
        <v>0</v>
      </c>
      <c r="O1064" s="21"/>
      <c r="P1064" s="21"/>
      <c r="Q1064" s="77">
        <f t="shared" si="196"/>
        <v>0</v>
      </c>
      <c r="R1064" s="78" t="e">
        <f>+VLOOKUP(C1064,'DISPONIBILIDAD DIARIA'!S$2:T$27,2,0)</f>
        <v>#N/A</v>
      </c>
      <c r="S1064" s="79" t="e">
        <f t="shared" si="199"/>
        <v>#N/A</v>
      </c>
    </row>
    <row r="1065" spans="1:19" ht="23.25" customHeight="1">
      <c r="A1065" s="41">
        <v>1063</v>
      </c>
      <c r="B1065" s="41" t="str">
        <f t="shared" si="197"/>
        <v/>
      </c>
      <c r="C1065" s="42"/>
      <c r="D1065" s="41"/>
      <c r="E1065" s="41"/>
      <c r="F1065" s="43" t="e">
        <f ca="1">+VLOOKUP(B1065,'DISPONIBILIDAD DIARIA'!A$2:N$9959,10,0)</f>
        <v>#REF!</v>
      </c>
      <c r="G1065" s="43"/>
      <c r="H1065" s="31"/>
      <c r="I1065" s="31"/>
      <c r="J1065" s="111"/>
      <c r="K1065" s="117"/>
      <c r="L1065" s="20">
        <f t="shared" si="193"/>
        <v>0</v>
      </c>
      <c r="M1065" s="20">
        <f t="shared" si="194"/>
        <v>0</v>
      </c>
      <c r="N1065" s="20">
        <f t="shared" si="195"/>
        <v>0</v>
      </c>
      <c r="O1065" s="21"/>
      <c r="P1065" s="21"/>
      <c r="Q1065" s="77">
        <f t="shared" si="196"/>
        <v>0</v>
      </c>
      <c r="R1065" s="78" t="e">
        <f>+VLOOKUP(C1065,'DISPONIBILIDAD DIARIA'!S$2:T$27,2,0)</f>
        <v>#N/A</v>
      </c>
      <c r="S1065" s="79" t="e">
        <f t="shared" si="199"/>
        <v>#N/A</v>
      </c>
    </row>
    <row r="1066" spans="1:19" ht="23.25" customHeight="1">
      <c r="A1066" s="41">
        <v>1064</v>
      </c>
      <c r="B1066" s="41" t="str">
        <f t="shared" si="197"/>
        <v/>
      </c>
      <c r="C1066" s="42"/>
      <c r="D1066" s="41"/>
      <c r="E1066" s="41"/>
      <c r="F1066" s="43" t="e">
        <f ca="1">+VLOOKUP(B1066,'DISPONIBILIDAD DIARIA'!A$2:N$9959,10,0)</f>
        <v>#REF!</v>
      </c>
      <c r="G1066" s="43"/>
      <c r="H1066" s="31"/>
      <c r="I1066" s="31"/>
      <c r="J1066" s="110"/>
      <c r="K1066" s="117"/>
      <c r="L1066" s="20">
        <f t="shared" si="193"/>
        <v>0</v>
      </c>
      <c r="M1066" s="20">
        <f t="shared" si="194"/>
        <v>0</v>
      </c>
      <c r="N1066" s="20">
        <f t="shared" si="195"/>
        <v>0</v>
      </c>
      <c r="O1066" s="21"/>
      <c r="P1066" s="21"/>
      <c r="Q1066" s="77">
        <f t="shared" si="196"/>
        <v>0</v>
      </c>
      <c r="R1066" s="78" t="e">
        <f>+VLOOKUP(C1066,'DISPONIBILIDAD DIARIA'!S$2:T$27,2,0)</f>
        <v>#N/A</v>
      </c>
      <c r="S1066" s="79" t="e">
        <f t="shared" si="199"/>
        <v>#N/A</v>
      </c>
    </row>
    <row r="1067" spans="1:19" ht="23.25" customHeight="1">
      <c r="A1067" s="41">
        <v>1065</v>
      </c>
      <c r="B1067" s="41" t="str">
        <f t="shared" si="197"/>
        <v/>
      </c>
      <c r="C1067" s="42"/>
      <c r="D1067" s="41"/>
      <c r="E1067" s="41"/>
      <c r="F1067" s="43" t="e">
        <f ca="1">+VLOOKUP(B1067,'DISPONIBILIDAD DIARIA'!A$2:N$9959,10,0)</f>
        <v>#REF!</v>
      </c>
      <c r="G1067" s="43"/>
      <c r="H1067" s="31"/>
      <c r="I1067" s="31"/>
      <c r="J1067" s="110"/>
      <c r="K1067" s="117"/>
      <c r="L1067" s="20">
        <f t="shared" si="193"/>
        <v>0</v>
      </c>
      <c r="M1067" s="20">
        <f t="shared" si="194"/>
        <v>0</v>
      </c>
      <c r="N1067" s="20">
        <f t="shared" si="195"/>
        <v>0</v>
      </c>
      <c r="O1067" s="21"/>
      <c r="P1067" s="21"/>
      <c r="Q1067" s="77">
        <f t="shared" si="196"/>
        <v>0</v>
      </c>
      <c r="R1067" s="78" t="e">
        <f>+VLOOKUP(C1067,'DISPONIBILIDAD DIARIA'!S$2:T$27,2,0)</f>
        <v>#N/A</v>
      </c>
      <c r="S1067" s="79" t="e">
        <f t="shared" si="199"/>
        <v>#N/A</v>
      </c>
    </row>
    <row r="1068" spans="1:19" ht="23.25" customHeight="1">
      <c r="A1068" s="41">
        <v>1066</v>
      </c>
      <c r="B1068" s="41" t="str">
        <f t="shared" si="197"/>
        <v/>
      </c>
      <c r="C1068" s="42"/>
      <c r="D1068" s="41"/>
      <c r="E1068" s="41"/>
      <c r="F1068" s="43" t="e">
        <f ca="1">+VLOOKUP(B1068,'DISPONIBILIDAD DIARIA'!A$2:N$9959,10,0)</f>
        <v>#REF!</v>
      </c>
      <c r="G1068" s="43"/>
      <c r="H1068" s="31"/>
      <c r="I1068" s="31"/>
      <c r="J1068" s="111"/>
      <c r="K1068" s="117"/>
      <c r="L1068" s="20">
        <f t="shared" si="193"/>
        <v>0</v>
      </c>
      <c r="M1068" s="20">
        <f t="shared" si="194"/>
        <v>0</v>
      </c>
      <c r="N1068" s="20">
        <f t="shared" si="195"/>
        <v>0</v>
      </c>
      <c r="O1068" s="21"/>
      <c r="P1068" s="21"/>
      <c r="Q1068" s="77">
        <f t="shared" si="196"/>
        <v>0</v>
      </c>
      <c r="R1068" s="78" t="e">
        <f>+VLOOKUP(C1068,'DISPONIBILIDAD DIARIA'!S$2:T$27,2,0)</f>
        <v>#N/A</v>
      </c>
      <c r="S1068" s="79" t="e">
        <f t="shared" si="199"/>
        <v>#N/A</v>
      </c>
    </row>
    <row r="1069" spans="1:19" ht="23.25" customHeight="1">
      <c r="A1069" s="41">
        <v>1067</v>
      </c>
      <c r="B1069" s="41" t="str">
        <f t="shared" si="197"/>
        <v/>
      </c>
      <c r="C1069" s="42"/>
      <c r="D1069" s="41"/>
      <c r="E1069" s="41"/>
      <c r="F1069" s="43" t="e">
        <f ca="1">+VLOOKUP(B1069,'DISPONIBILIDAD DIARIA'!A$2:N$9959,10,0)</f>
        <v>#REF!</v>
      </c>
      <c r="G1069" s="43"/>
      <c r="H1069" s="31"/>
      <c r="I1069" s="31"/>
      <c r="J1069" s="110"/>
      <c r="K1069" s="117"/>
      <c r="L1069" s="20">
        <f t="shared" si="193"/>
        <v>0</v>
      </c>
      <c r="M1069" s="20">
        <f t="shared" si="194"/>
        <v>0</v>
      </c>
      <c r="N1069" s="20">
        <f t="shared" si="195"/>
        <v>0</v>
      </c>
      <c r="O1069" s="21"/>
      <c r="P1069" s="21"/>
      <c r="Q1069" s="77">
        <f t="shared" si="196"/>
        <v>0</v>
      </c>
      <c r="R1069" s="78" t="e">
        <f>+VLOOKUP(C1069,'DISPONIBILIDAD DIARIA'!S$2:T$27,2,0)</f>
        <v>#N/A</v>
      </c>
      <c r="S1069" s="79" t="e">
        <f t="shared" si="199"/>
        <v>#N/A</v>
      </c>
    </row>
    <row r="1070" spans="1:19" ht="23.25" customHeight="1">
      <c r="A1070" s="41">
        <v>1068</v>
      </c>
      <c r="B1070" s="41" t="str">
        <f t="shared" si="197"/>
        <v/>
      </c>
      <c r="C1070" s="42"/>
      <c r="D1070" s="41"/>
      <c r="E1070" s="41"/>
      <c r="F1070" s="43" t="e">
        <f ca="1">+VLOOKUP(B1070,'DISPONIBILIDAD DIARIA'!A$2:N$9959,10,0)</f>
        <v>#REF!</v>
      </c>
      <c r="G1070" s="43"/>
      <c r="H1070" s="31"/>
      <c r="I1070" s="31"/>
      <c r="J1070" s="111"/>
      <c r="K1070" s="117"/>
      <c r="L1070" s="20">
        <f t="shared" si="193"/>
        <v>0</v>
      </c>
      <c r="M1070" s="20">
        <f t="shared" si="194"/>
        <v>0</v>
      </c>
      <c r="N1070" s="20">
        <f t="shared" si="195"/>
        <v>0</v>
      </c>
      <c r="O1070" s="21"/>
      <c r="P1070" s="21"/>
      <c r="Q1070" s="77">
        <f t="shared" si="196"/>
        <v>0</v>
      </c>
      <c r="R1070" s="78" t="e">
        <f>+VLOOKUP(C1070,'DISPONIBILIDAD DIARIA'!S$2:T$27,2,0)</f>
        <v>#N/A</v>
      </c>
      <c r="S1070" s="79" t="e">
        <f t="shared" si="199"/>
        <v>#N/A</v>
      </c>
    </row>
    <row r="1071" spans="1:19" ht="23.25" customHeight="1">
      <c r="A1071" s="41">
        <v>1069</v>
      </c>
      <c r="B1071" s="41" t="str">
        <f t="shared" si="197"/>
        <v/>
      </c>
      <c r="C1071" s="42"/>
      <c r="D1071" s="41"/>
      <c r="E1071" s="41"/>
      <c r="F1071" s="43" t="e">
        <f ca="1">+VLOOKUP(B1071,'DISPONIBILIDAD DIARIA'!A$2:N$9959,10,0)</f>
        <v>#REF!</v>
      </c>
      <c r="G1071" s="43"/>
      <c r="H1071" s="31"/>
      <c r="I1071" s="31"/>
      <c r="J1071" s="111"/>
      <c r="K1071" s="117"/>
      <c r="L1071" s="20">
        <f t="shared" si="193"/>
        <v>0</v>
      </c>
      <c r="M1071" s="20">
        <f t="shared" si="194"/>
        <v>0</v>
      </c>
      <c r="N1071" s="20">
        <f t="shared" si="195"/>
        <v>0</v>
      </c>
      <c r="O1071" s="21"/>
      <c r="P1071" s="21"/>
      <c r="Q1071" s="77">
        <f t="shared" si="196"/>
        <v>0</v>
      </c>
      <c r="R1071" s="78" t="e">
        <f>+VLOOKUP(C1071,'DISPONIBILIDAD DIARIA'!S$2:T$27,2,0)</f>
        <v>#N/A</v>
      </c>
      <c r="S1071" s="79" t="e">
        <f t="shared" si="199"/>
        <v>#N/A</v>
      </c>
    </row>
    <row r="1072" spans="1:19" ht="23.25" customHeight="1">
      <c r="A1072" s="41">
        <v>1070</v>
      </c>
      <c r="B1072" s="41" t="str">
        <f t="shared" si="197"/>
        <v/>
      </c>
      <c r="C1072" s="42"/>
      <c r="D1072" s="41"/>
      <c r="E1072" s="41"/>
      <c r="F1072" s="43" t="e">
        <f ca="1">+VLOOKUP(B1072,'DISPONIBILIDAD DIARIA'!A$2:N$9959,10,0)</f>
        <v>#REF!</v>
      </c>
      <c r="G1072" s="43"/>
      <c r="H1072" s="31"/>
      <c r="I1072" s="31"/>
      <c r="J1072" s="111"/>
      <c r="K1072" s="117"/>
      <c r="L1072" s="20">
        <f t="shared" si="193"/>
        <v>0</v>
      </c>
      <c r="M1072" s="20">
        <f t="shared" si="194"/>
        <v>0</v>
      </c>
      <c r="N1072" s="20">
        <f t="shared" si="195"/>
        <v>0</v>
      </c>
      <c r="O1072" s="21"/>
      <c r="P1072" s="21"/>
      <c r="Q1072" s="77">
        <f t="shared" si="196"/>
        <v>0</v>
      </c>
      <c r="R1072" s="78" t="e">
        <f>+VLOOKUP(C1072,'DISPONIBILIDAD DIARIA'!S$2:T$27,2,0)</f>
        <v>#N/A</v>
      </c>
      <c r="S1072" s="79" t="e">
        <f t="shared" si="199"/>
        <v>#N/A</v>
      </c>
    </row>
    <row r="1073" spans="1:19" ht="23.25" customHeight="1">
      <c r="A1073" s="41">
        <v>1071</v>
      </c>
      <c r="B1073" s="41" t="str">
        <f t="shared" si="197"/>
        <v/>
      </c>
      <c r="C1073" s="42"/>
      <c r="D1073" s="41"/>
      <c r="E1073" s="41"/>
      <c r="F1073" s="43" t="e">
        <f ca="1">+VLOOKUP(B1073,'DISPONIBILIDAD DIARIA'!A$2:N$9959,10,0)</f>
        <v>#REF!</v>
      </c>
      <c r="G1073" s="43"/>
      <c r="H1073" s="31"/>
      <c r="I1073" s="31"/>
      <c r="J1073" s="111"/>
      <c r="K1073" s="117"/>
      <c r="L1073" s="20">
        <f t="shared" si="193"/>
        <v>0</v>
      </c>
      <c r="M1073" s="20">
        <f t="shared" si="194"/>
        <v>0</v>
      </c>
      <c r="N1073" s="20">
        <f t="shared" si="195"/>
        <v>0</v>
      </c>
      <c r="O1073" s="21"/>
      <c r="P1073" s="21"/>
      <c r="Q1073" s="77">
        <f t="shared" si="196"/>
        <v>0</v>
      </c>
      <c r="R1073" s="78" t="e">
        <f>+VLOOKUP(C1073,'DISPONIBILIDAD DIARIA'!S$2:T$27,2,0)</f>
        <v>#N/A</v>
      </c>
      <c r="S1073" s="79" t="e">
        <f t="shared" si="199"/>
        <v>#N/A</v>
      </c>
    </row>
    <row r="1074" spans="1:19" ht="23.25" customHeight="1">
      <c r="A1074" s="41">
        <v>1072</v>
      </c>
      <c r="B1074" s="41" t="str">
        <f t="shared" si="197"/>
        <v/>
      </c>
      <c r="C1074" s="42"/>
      <c r="D1074" s="41"/>
      <c r="E1074" s="41"/>
      <c r="F1074" s="43" t="e">
        <f ca="1">+VLOOKUP(B1074,'DISPONIBILIDAD DIARIA'!A$2:N$9959,10,0)</f>
        <v>#REF!</v>
      </c>
      <c r="G1074" s="43"/>
      <c r="H1074" s="31"/>
      <c r="I1074" s="31"/>
      <c r="J1074" s="111"/>
      <c r="K1074" s="117"/>
      <c r="L1074" s="20">
        <f t="shared" si="193"/>
        <v>0</v>
      </c>
      <c r="M1074" s="20">
        <f t="shared" si="194"/>
        <v>0</v>
      </c>
      <c r="N1074" s="20">
        <f t="shared" si="195"/>
        <v>0</v>
      </c>
      <c r="O1074" s="21"/>
      <c r="P1074" s="21"/>
      <c r="Q1074" s="77">
        <f t="shared" si="196"/>
        <v>0</v>
      </c>
      <c r="R1074" s="78" t="e">
        <f>+VLOOKUP(C1074,'DISPONIBILIDAD DIARIA'!S$2:T$27,2,0)</f>
        <v>#N/A</v>
      </c>
      <c r="S1074" s="79" t="e">
        <f t="shared" si="199"/>
        <v>#N/A</v>
      </c>
    </row>
    <row r="1075" spans="1:19" ht="23.25" customHeight="1">
      <c r="A1075" s="41">
        <v>1073</v>
      </c>
      <c r="B1075" s="41" t="str">
        <f t="shared" si="197"/>
        <v/>
      </c>
      <c r="C1075" s="42"/>
      <c r="D1075" s="41"/>
      <c r="E1075" s="41"/>
      <c r="F1075" s="43" t="e">
        <f ca="1">+VLOOKUP(B1075,'DISPONIBILIDAD DIARIA'!A$2:N$9959,10,0)</f>
        <v>#REF!</v>
      </c>
      <c r="G1075" s="43"/>
      <c r="H1075" s="31"/>
      <c r="I1075" s="31"/>
      <c r="J1075" s="111"/>
      <c r="K1075" s="117"/>
      <c r="L1075" s="20">
        <f t="shared" si="193"/>
        <v>0</v>
      </c>
      <c r="M1075" s="20">
        <f t="shared" si="194"/>
        <v>0</v>
      </c>
      <c r="N1075" s="20">
        <f t="shared" si="195"/>
        <v>0</v>
      </c>
      <c r="O1075" s="21"/>
      <c r="P1075" s="21"/>
      <c r="Q1075" s="77">
        <f t="shared" si="196"/>
        <v>0</v>
      </c>
      <c r="R1075" s="78" t="e">
        <f>+VLOOKUP(C1075,'DISPONIBILIDAD DIARIA'!S$2:T$27,2,0)</f>
        <v>#N/A</v>
      </c>
      <c r="S1075" s="79" t="e">
        <f t="shared" si="199"/>
        <v>#N/A</v>
      </c>
    </row>
    <row r="1076" spans="1:19" ht="23.25" customHeight="1">
      <c r="A1076" s="41">
        <v>1074</v>
      </c>
      <c r="B1076" s="41" t="str">
        <f t="shared" si="197"/>
        <v/>
      </c>
      <c r="C1076" s="42"/>
      <c r="D1076" s="41"/>
      <c r="E1076" s="41"/>
      <c r="F1076" s="43" t="e">
        <f ca="1">+VLOOKUP(B1076,'DISPONIBILIDAD DIARIA'!A$2:N$9959,10,0)</f>
        <v>#REF!</v>
      </c>
      <c r="G1076" s="43"/>
      <c r="H1076" s="31"/>
      <c r="I1076" s="31"/>
      <c r="J1076" s="111"/>
      <c r="K1076" s="117"/>
      <c r="L1076" s="20">
        <f t="shared" si="193"/>
        <v>0</v>
      </c>
      <c r="M1076" s="20">
        <f t="shared" si="194"/>
        <v>0</v>
      </c>
      <c r="N1076" s="20">
        <f t="shared" si="195"/>
        <v>0</v>
      </c>
      <c r="O1076" s="21"/>
      <c r="P1076" s="21"/>
      <c r="Q1076" s="77">
        <f t="shared" si="196"/>
        <v>0</v>
      </c>
      <c r="R1076" s="78" t="e">
        <f>+VLOOKUP(C1076,'DISPONIBILIDAD DIARIA'!S$2:T$27,2,0)</f>
        <v>#N/A</v>
      </c>
      <c r="S1076" s="79" t="e">
        <f t="shared" si="199"/>
        <v>#N/A</v>
      </c>
    </row>
    <row r="1077" spans="1:19" ht="23.25" customHeight="1">
      <c r="A1077" s="41">
        <v>1075</v>
      </c>
      <c r="B1077" s="41" t="str">
        <f t="shared" si="197"/>
        <v/>
      </c>
      <c r="C1077" s="42"/>
      <c r="D1077" s="41"/>
      <c r="E1077" s="41"/>
      <c r="F1077" s="43" t="e">
        <f ca="1">+VLOOKUP(B1077,'DISPONIBILIDAD DIARIA'!A$2:N$9959,10,0)</f>
        <v>#REF!</v>
      </c>
      <c r="G1077" s="43"/>
      <c r="H1077" s="31"/>
      <c r="I1077" s="31"/>
      <c r="J1077" s="111"/>
      <c r="K1077" s="117"/>
      <c r="L1077" s="20">
        <f t="shared" si="193"/>
        <v>0</v>
      </c>
      <c r="M1077" s="20">
        <f t="shared" si="194"/>
        <v>0</v>
      </c>
      <c r="N1077" s="20">
        <f t="shared" si="195"/>
        <v>0</v>
      </c>
      <c r="O1077" s="21"/>
      <c r="P1077" s="21"/>
      <c r="Q1077" s="77">
        <f t="shared" si="196"/>
        <v>0</v>
      </c>
      <c r="R1077" s="78" t="e">
        <f>+VLOOKUP(C1077,'DISPONIBILIDAD DIARIA'!S$2:T$27,2,0)</f>
        <v>#N/A</v>
      </c>
      <c r="S1077" s="79" t="e">
        <f t="shared" si="199"/>
        <v>#N/A</v>
      </c>
    </row>
    <row r="1078" spans="1:19" ht="23.25" customHeight="1">
      <c r="A1078" s="41">
        <v>1076</v>
      </c>
      <c r="B1078" s="41" t="str">
        <f t="shared" si="197"/>
        <v/>
      </c>
      <c r="C1078" s="42"/>
      <c r="D1078" s="41"/>
      <c r="E1078" s="41"/>
      <c r="F1078" s="43" t="e">
        <f ca="1">+VLOOKUP(B1078,'DISPONIBILIDAD DIARIA'!A$2:N$9959,10,0)</f>
        <v>#REF!</v>
      </c>
      <c r="G1078" s="43"/>
      <c r="H1078" s="31"/>
      <c r="I1078" s="31"/>
      <c r="J1078" s="111"/>
      <c r="K1078" s="117"/>
      <c r="L1078" s="20">
        <f t="shared" si="193"/>
        <v>0</v>
      </c>
      <c r="M1078" s="20">
        <f t="shared" si="194"/>
        <v>0</v>
      </c>
      <c r="N1078" s="20">
        <f t="shared" si="195"/>
        <v>0</v>
      </c>
      <c r="O1078" s="21"/>
      <c r="P1078" s="21"/>
      <c r="Q1078" s="77">
        <f t="shared" si="196"/>
        <v>0</v>
      </c>
      <c r="R1078" s="78" t="e">
        <f>+VLOOKUP(C1078,'DISPONIBILIDAD DIARIA'!S$2:T$27,2,0)</f>
        <v>#N/A</v>
      </c>
      <c r="S1078" s="79" t="e">
        <f t="shared" si="199"/>
        <v>#N/A</v>
      </c>
    </row>
    <row r="1079" spans="1:19" ht="23.25" customHeight="1">
      <c r="A1079" s="41">
        <v>1077</v>
      </c>
      <c r="B1079" s="41" t="str">
        <f t="shared" si="197"/>
        <v/>
      </c>
      <c r="C1079" s="42"/>
      <c r="D1079" s="41"/>
      <c r="E1079" s="41"/>
      <c r="F1079" s="43" t="e">
        <f ca="1">+VLOOKUP(B1079,'DISPONIBILIDAD DIARIA'!A$2:N$9959,10,0)</f>
        <v>#REF!</v>
      </c>
      <c r="G1079" s="43"/>
      <c r="H1079" s="31"/>
      <c r="I1079" s="31"/>
      <c r="J1079" s="111"/>
      <c r="K1079" s="117"/>
      <c r="L1079" s="20">
        <f t="shared" si="193"/>
        <v>0</v>
      </c>
      <c r="M1079" s="20">
        <f t="shared" si="194"/>
        <v>0</v>
      </c>
      <c r="N1079" s="20">
        <f t="shared" si="195"/>
        <v>0</v>
      </c>
      <c r="O1079" s="21"/>
      <c r="P1079" s="21"/>
      <c r="Q1079" s="77">
        <f t="shared" si="196"/>
        <v>0</v>
      </c>
      <c r="R1079" s="78" t="e">
        <f>+VLOOKUP(C1079,'DISPONIBILIDAD DIARIA'!S$2:T$27,2,0)</f>
        <v>#N/A</v>
      </c>
      <c r="S1079" s="79" t="e">
        <f t="shared" si="199"/>
        <v>#N/A</v>
      </c>
    </row>
    <row r="1080" spans="1:19" ht="23.25" customHeight="1">
      <c r="A1080" s="41">
        <v>1078</v>
      </c>
      <c r="B1080" s="41" t="str">
        <f t="shared" si="197"/>
        <v/>
      </c>
      <c r="C1080" s="42"/>
      <c r="D1080" s="41"/>
      <c r="E1080" s="41"/>
      <c r="F1080" s="43" t="e">
        <f ca="1">+VLOOKUP(B1080,'DISPONIBILIDAD DIARIA'!A$2:N$9959,10,0)</f>
        <v>#REF!</v>
      </c>
      <c r="G1080" s="43"/>
      <c r="H1080" s="31"/>
      <c r="I1080" s="31"/>
      <c r="J1080" s="111"/>
      <c r="K1080" s="117"/>
      <c r="L1080" s="20">
        <f t="shared" si="193"/>
        <v>0</v>
      </c>
      <c r="M1080" s="20">
        <f t="shared" si="194"/>
        <v>0</v>
      </c>
      <c r="N1080" s="20">
        <f t="shared" si="195"/>
        <v>0</v>
      </c>
      <c r="O1080" s="21"/>
      <c r="P1080" s="21"/>
      <c r="Q1080" s="77">
        <f t="shared" si="196"/>
        <v>0</v>
      </c>
      <c r="R1080" s="78" t="e">
        <f>+VLOOKUP(C1080,'DISPONIBILIDAD DIARIA'!S$2:T$27,2,0)</f>
        <v>#N/A</v>
      </c>
      <c r="S1080" s="79" t="e">
        <f t="shared" si="199"/>
        <v>#N/A</v>
      </c>
    </row>
    <row r="1081" spans="1:19" ht="23.25" customHeight="1">
      <c r="A1081" s="41">
        <v>1079</v>
      </c>
      <c r="B1081" s="41" t="str">
        <f t="shared" si="197"/>
        <v/>
      </c>
      <c r="C1081" s="42"/>
      <c r="D1081" s="41"/>
      <c r="E1081" s="41"/>
      <c r="F1081" s="43" t="e">
        <f ca="1">+VLOOKUP(B1081,'DISPONIBILIDAD DIARIA'!A$2:N$9959,10,0)</f>
        <v>#REF!</v>
      </c>
      <c r="G1081" s="43"/>
      <c r="H1081" s="31"/>
      <c r="I1081" s="31"/>
      <c r="J1081" s="111"/>
      <c r="K1081" s="117"/>
      <c r="L1081" s="20">
        <f t="shared" si="193"/>
        <v>0</v>
      </c>
      <c r="M1081" s="20">
        <f t="shared" si="194"/>
        <v>0</v>
      </c>
      <c r="N1081" s="20">
        <f t="shared" si="195"/>
        <v>0</v>
      </c>
      <c r="O1081" s="21"/>
      <c r="P1081" s="21"/>
      <c r="Q1081" s="77">
        <f t="shared" si="196"/>
        <v>0</v>
      </c>
      <c r="R1081" s="78" t="e">
        <f>+VLOOKUP(C1081,'DISPONIBILIDAD DIARIA'!S$2:T$27,2,0)</f>
        <v>#N/A</v>
      </c>
      <c r="S1081" s="79" t="e">
        <f t="shared" si="199"/>
        <v>#N/A</v>
      </c>
    </row>
    <row r="1082" spans="1:19" ht="23.25" customHeight="1">
      <c r="A1082" s="41">
        <v>1080</v>
      </c>
      <c r="B1082" s="41" t="str">
        <f t="shared" si="197"/>
        <v/>
      </c>
      <c r="C1082" s="42"/>
      <c r="D1082" s="41"/>
      <c r="E1082" s="41"/>
      <c r="F1082" s="43" t="e">
        <f ca="1">+VLOOKUP(B1082,'DISPONIBILIDAD DIARIA'!A$2:N$9959,10,0)</f>
        <v>#REF!</v>
      </c>
      <c r="G1082" s="43"/>
      <c r="H1082" s="31"/>
      <c r="I1082" s="31"/>
      <c r="J1082" s="111"/>
      <c r="K1082" s="117"/>
      <c r="L1082" s="20">
        <f t="shared" si="193"/>
        <v>0</v>
      </c>
      <c r="M1082" s="20">
        <f t="shared" si="194"/>
        <v>0</v>
      </c>
      <c r="N1082" s="20">
        <f t="shared" si="195"/>
        <v>0</v>
      </c>
      <c r="O1082" s="21"/>
      <c r="P1082" s="21"/>
      <c r="Q1082" s="77">
        <f t="shared" si="196"/>
        <v>0</v>
      </c>
      <c r="R1082" s="78" t="e">
        <f>+VLOOKUP(C1082,'DISPONIBILIDAD DIARIA'!S$2:T$27,2,0)</f>
        <v>#N/A</v>
      </c>
      <c r="S1082" s="79" t="e">
        <f t="shared" si="199"/>
        <v>#N/A</v>
      </c>
    </row>
    <row r="1083" spans="1:19" ht="23.25" customHeight="1">
      <c r="A1083" s="41">
        <v>1081</v>
      </c>
      <c r="B1083" s="41" t="str">
        <f t="shared" si="197"/>
        <v/>
      </c>
      <c r="C1083" s="42"/>
      <c r="D1083" s="41"/>
      <c r="E1083" s="41"/>
      <c r="F1083" s="43" t="e">
        <f ca="1">+VLOOKUP(B1083,'DISPONIBILIDAD DIARIA'!A$2:N$9959,10,0)</f>
        <v>#REF!</v>
      </c>
      <c r="G1083" s="43"/>
      <c r="H1083" s="31"/>
      <c r="I1083" s="31"/>
      <c r="J1083" s="111"/>
      <c r="K1083" s="117"/>
      <c r="L1083" s="20">
        <f t="shared" si="193"/>
        <v>0</v>
      </c>
      <c r="M1083" s="20">
        <f t="shared" si="194"/>
        <v>0</v>
      </c>
      <c r="N1083" s="20">
        <f t="shared" si="195"/>
        <v>0</v>
      </c>
      <c r="O1083" s="21"/>
      <c r="P1083" s="21"/>
      <c r="Q1083" s="77">
        <f t="shared" si="196"/>
        <v>0</v>
      </c>
      <c r="R1083" s="78" t="e">
        <f>+VLOOKUP(C1083,'DISPONIBILIDAD DIARIA'!S$2:T$27,2,0)</f>
        <v>#N/A</v>
      </c>
      <c r="S1083" s="79" t="e">
        <f t="shared" si="199"/>
        <v>#N/A</v>
      </c>
    </row>
    <row r="1084" spans="1:19" ht="23.25" customHeight="1">
      <c r="A1084" s="41">
        <v>1082</v>
      </c>
      <c r="B1084" s="41" t="str">
        <f t="shared" si="197"/>
        <v/>
      </c>
      <c r="C1084" s="42"/>
      <c r="D1084" s="41"/>
      <c r="E1084" s="41"/>
      <c r="F1084" s="43" t="e">
        <f ca="1">+VLOOKUP(B1084,'DISPONIBILIDAD DIARIA'!A$2:N$9959,10,0)</f>
        <v>#REF!</v>
      </c>
      <c r="G1084" s="43"/>
      <c r="H1084" s="31"/>
      <c r="I1084" s="31"/>
      <c r="J1084" s="108"/>
      <c r="K1084" s="117"/>
      <c r="L1084" s="20">
        <f t="shared" si="193"/>
        <v>0</v>
      </c>
      <c r="M1084" s="20">
        <f t="shared" si="194"/>
        <v>0</v>
      </c>
      <c r="N1084" s="20">
        <f t="shared" si="195"/>
        <v>0</v>
      </c>
      <c r="O1084" s="21"/>
      <c r="P1084" s="21"/>
      <c r="Q1084" s="77">
        <f t="shared" si="196"/>
        <v>0</v>
      </c>
      <c r="R1084" s="78" t="e">
        <f>+VLOOKUP(C1084,'DISPONIBILIDAD DIARIA'!S$2:T$27,2,0)</f>
        <v>#N/A</v>
      </c>
      <c r="S1084" s="79" t="e">
        <f t="shared" si="199"/>
        <v>#N/A</v>
      </c>
    </row>
    <row r="1085" spans="1:19" ht="23.25" customHeight="1">
      <c r="A1085" s="41">
        <v>1083</v>
      </c>
      <c r="B1085" s="41" t="str">
        <f t="shared" si="197"/>
        <v/>
      </c>
      <c r="C1085" s="42"/>
      <c r="D1085" s="41"/>
      <c r="E1085" s="41"/>
      <c r="F1085" s="43" t="e">
        <f ca="1">+VLOOKUP(B1085,'DISPONIBILIDAD DIARIA'!A$2:N$9959,10,0)</f>
        <v>#REF!</v>
      </c>
      <c r="G1085" s="43"/>
      <c r="H1085" s="31"/>
      <c r="I1085" s="31"/>
      <c r="J1085" s="108"/>
      <c r="K1085" s="117"/>
      <c r="L1085" s="20">
        <f t="shared" si="193"/>
        <v>0</v>
      </c>
      <c r="M1085" s="20">
        <f t="shared" si="194"/>
        <v>0</v>
      </c>
      <c r="N1085" s="20">
        <f t="shared" si="195"/>
        <v>0</v>
      </c>
      <c r="O1085" s="21"/>
      <c r="P1085" s="21"/>
      <c r="Q1085" s="77">
        <f t="shared" si="196"/>
        <v>0</v>
      </c>
      <c r="R1085" s="78" t="e">
        <f>+VLOOKUP(C1085,'DISPONIBILIDAD DIARIA'!S$2:T$27,2,0)</f>
        <v>#N/A</v>
      </c>
      <c r="S1085" s="79" t="e">
        <f t="shared" si="199"/>
        <v>#N/A</v>
      </c>
    </row>
    <row r="1086" spans="1:19" ht="23.25" customHeight="1">
      <c r="A1086" s="41">
        <v>1084</v>
      </c>
      <c r="B1086" s="41" t="str">
        <f t="shared" si="197"/>
        <v/>
      </c>
      <c r="C1086" s="42"/>
      <c r="D1086" s="41"/>
      <c r="E1086" s="41"/>
      <c r="F1086" s="43" t="e">
        <f ca="1">+VLOOKUP(B1086,'DISPONIBILIDAD DIARIA'!A$2:N$9959,10,0)</f>
        <v>#REF!</v>
      </c>
      <c r="G1086" s="43"/>
      <c r="H1086" s="31"/>
      <c r="I1086" s="31"/>
      <c r="J1086" s="111"/>
      <c r="K1086" s="117"/>
      <c r="L1086" s="20">
        <f t="shared" si="193"/>
        <v>0</v>
      </c>
      <c r="M1086" s="20">
        <f t="shared" si="194"/>
        <v>0</v>
      </c>
      <c r="N1086" s="20">
        <f t="shared" si="195"/>
        <v>0</v>
      </c>
      <c r="O1086" s="21"/>
      <c r="P1086" s="21"/>
      <c r="Q1086" s="77">
        <f t="shared" si="196"/>
        <v>0</v>
      </c>
      <c r="R1086" s="78" t="e">
        <f>+VLOOKUP(C1086,'DISPONIBILIDAD DIARIA'!S$2:T$27,2,0)</f>
        <v>#N/A</v>
      </c>
      <c r="S1086" s="79" t="e">
        <f t="shared" si="199"/>
        <v>#N/A</v>
      </c>
    </row>
    <row r="1087" spans="1:19" ht="23.25" customHeight="1">
      <c r="A1087" s="41">
        <v>1085</v>
      </c>
      <c r="B1087" s="41" t="str">
        <f t="shared" si="197"/>
        <v/>
      </c>
      <c r="C1087" s="42"/>
      <c r="D1087" s="41"/>
      <c r="E1087" s="41"/>
      <c r="F1087" s="43" t="e">
        <f ca="1">+VLOOKUP(B1087,'DISPONIBILIDAD DIARIA'!A$2:N$9959,10,0)</f>
        <v>#REF!</v>
      </c>
      <c r="G1087" s="43"/>
      <c r="H1087" s="31"/>
      <c r="I1087" s="31"/>
      <c r="J1087" s="111"/>
      <c r="K1087" s="117"/>
      <c r="L1087" s="20">
        <f t="shared" si="193"/>
        <v>0</v>
      </c>
      <c r="M1087" s="20">
        <f t="shared" si="194"/>
        <v>0</v>
      </c>
      <c r="N1087" s="20">
        <f t="shared" si="195"/>
        <v>0</v>
      </c>
      <c r="O1087" s="21"/>
      <c r="P1087" s="21"/>
      <c r="Q1087" s="77">
        <f t="shared" si="196"/>
        <v>0</v>
      </c>
      <c r="R1087" s="78" t="e">
        <f>+VLOOKUP(C1087,'DISPONIBILIDAD DIARIA'!S$2:T$27,2,0)</f>
        <v>#N/A</v>
      </c>
      <c r="S1087" s="79" t="e">
        <f t="shared" si="199"/>
        <v>#N/A</v>
      </c>
    </row>
    <row r="1088" spans="1:19" ht="23.25" customHeight="1">
      <c r="A1088" s="41">
        <v>1086</v>
      </c>
      <c r="B1088" s="41" t="str">
        <f t="shared" si="197"/>
        <v/>
      </c>
      <c r="C1088" s="42"/>
      <c r="D1088" s="41"/>
      <c r="E1088" s="41"/>
      <c r="F1088" s="43" t="e">
        <f ca="1">+VLOOKUP(B1088,'DISPONIBILIDAD DIARIA'!A$2:N$9959,10,0)</f>
        <v>#REF!</v>
      </c>
      <c r="G1088" s="43"/>
      <c r="H1088" s="31"/>
      <c r="I1088" s="31"/>
      <c r="J1088" s="111"/>
      <c r="K1088" s="117"/>
      <c r="L1088" s="20">
        <f t="shared" si="193"/>
        <v>0</v>
      </c>
      <c r="M1088" s="20">
        <f t="shared" si="194"/>
        <v>0</v>
      </c>
      <c r="N1088" s="20">
        <f t="shared" si="195"/>
        <v>0</v>
      </c>
      <c r="O1088" s="21"/>
      <c r="P1088" s="21"/>
      <c r="Q1088" s="77">
        <f t="shared" si="196"/>
        <v>0</v>
      </c>
      <c r="R1088" s="78" t="e">
        <f>+VLOOKUP(C1088,'DISPONIBILIDAD DIARIA'!S$2:T$27,2,0)</f>
        <v>#N/A</v>
      </c>
      <c r="S1088" s="79" t="e">
        <f t="shared" si="199"/>
        <v>#N/A</v>
      </c>
    </row>
    <row r="1089" spans="1:19" ht="23.25" customHeight="1">
      <c r="A1089" s="41">
        <v>1087</v>
      </c>
      <c r="B1089" s="41" t="str">
        <f t="shared" si="197"/>
        <v/>
      </c>
      <c r="C1089" s="42"/>
      <c r="D1089" s="41"/>
      <c r="E1089" s="41"/>
      <c r="F1089" s="43" t="e">
        <f ca="1">+VLOOKUP(B1089,'DISPONIBILIDAD DIARIA'!A$2:N$9959,10,0)</f>
        <v>#REF!</v>
      </c>
      <c r="G1089" s="43"/>
      <c r="H1089" s="31"/>
      <c r="I1089" s="31"/>
      <c r="J1089" s="111"/>
      <c r="K1089" s="117"/>
      <c r="L1089" s="20">
        <f t="shared" si="193"/>
        <v>0</v>
      </c>
      <c r="M1089" s="20">
        <f t="shared" si="194"/>
        <v>0</v>
      </c>
      <c r="N1089" s="20">
        <f t="shared" si="195"/>
        <v>0</v>
      </c>
      <c r="O1089" s="21"/>
      <c r="P1089" s="21"/>
      <c r="Q1089" s="77">
        <f t="shared" si="196"/>
        <v>0</v>
      </c>
      <c r="R1089" s="78" t="e">
        <f>+VLOOKUP(C1089,'DISPONIBILIDAD DIARIA'!S$2:T$27,2,0)</f>
        <v>#N/A</v>
      </c>
      <c r="S1089" s="79" t="e">
        <f t="shared" si="199"/>
        <v>#N/A</v>
      </c>
    </row>
    <row r="1090" spans="1:19" ht="23.25" customHeight="1">
      <c r="A1090" s="41">
        <v>1088</v>
      </c>
      <c r="B1090" s="41" t="str">
        <f t="shared" si="197"/>
        <v/>
      </c>
      <c r="C1090" s="42"/>
      <c r="D1090" s="41"/>
      <c r="E1090" s="41"/>
      <c r="F1090" s="43" t="e">
        <f ca="1">+VLOOKUP(B1090,'DISPONIBILIDAD DIARIA'!A$2:N$9959,10,0)</f>
        <v>#REF!</v>
      </c>
      <c r="G1090" s="43"/>
      <c r="H1090" s="31"/>
      <c r="I1090" s="31"/>
      <c r="J1090" s="111"/>
      <c r="K1090" s="117"/>
      <c r="L1090" s="20">
        <f t="shared" si="193"/>
        <v>0</v>
      </c>
      <c r="M1090" s="20">
        <f t="shared" si="194"/>
        <v>0</v>
      </c>
      <c r="N1090" s="20">
        <f t="shared" si="195"/>
        <v>0</v>
      </c>
      <c r="O1090" s="21"/>
      <c r="P1090" s="21"/>
      <c r="Q1090" s="77">
        <f t="shared" si="196"/>
        <v>0</v>
      </c>
      <c r="R1090" s="78" t="e">
        <f>+VLOOKUP(C1090,'DISPONIBILIDAD DIARIA'!S$2:T$27,2,0)</f>
        <v>#N/A</v>
      </c>
      <c r="S1090" s="79" t="e">
        <f t="shared" si="199"/>
        <v>#N/A</v>
      </c>
    </row>
    <row r="1091" spans="1:19" ht="23.25" customHeight="1">
      <c r="A1091" s="41">
        <v>1089</v>
      </c>
      <c r="B1091" s="41" t="str">
        <f t="shared" si="197"/>
        <v/>
      </c>
      <c r="C1091" s="42"/>
      <c r="D1091" s="41"/>
      <c r="E1091" s="41"/>
      <c r="F1091" s="43" t="e">
        <f ca="1">+VLOOKUP(B1091,'DISPONIBILIDAD DIARIA'!A$2:N$9959,10,0)</f>
        <v>#REF!</v>
      </c>
      <c r="G1091" s="43"/>
      <c r="H1091" s="31"/>
      <c r="I1091" s="31"/>
      <c r="J1091" s="111"/>
      <c r="K1091" s="117"/>
      <c r="L1091" s="20">
        <f t="shared" si="193"/>
        <v>0</v>
      </c>
      <c r="M1091" s="20">
        <f t="shared" si="194"/>
        <v>0</v>
      </c>
      <c r="N1091" s="20">
        <f t="shared" si="195"/>
        <v>0</v>
      </c>
      <c r="O1091" s="21"/>
      <c r="P1091" s="21"/>
      <c r="Q1091" s="77">
        <f t="shared" si="196"/>
        <v>0</v>
      </c>
      <c r="R1091" s="78" t="e">
        <f>+VLOOKUP(C1091,'DISPONIBILIDAD DIARIA'!S$2:T$27,2,0)</f>
        <v>#N/A</v>
      </c>
      <c r="S1091" s="79" t="e">
        <f t="shared" si="199"/>
        <v>#N/A</v>
      </c>
    </row>
    <row r="1092" spans="1:19" ht="23.25" customHeight="1">
      <c r="A1092" s="41">
        <v>1090</v>
      </c>
      <c r="B1092" s="41" t="str">
        <f t="shared" si="197"/>
        <v/>
      </c>
      <c r="C1092" s="42"/>
      <c r="D1092" s="41"/>
      <c r="E1092" s="41"/>
      <c r="F1092" s="43" t="e">
        <f ca="1">+VLOOKUP(B1092,'DISPONIBILIDAD DIARIA'!A$2:N$9959,10,0)</f>
        <v>#REF!</v>
      </c>
      <c r="G1092" s="43"/>
      <c r="H1092" s="31"/>
      <c r="I1092" s="31"/>
      <c r="J1092" s="111"/>
      <c r="K1092" s="117"/>
      <c r="L1092" s="20">
        <f t="shared" si="193"/>
        <v>0</v>
      </c>
      <c r="M1092" s="20">
        <f t="shared" si="194"/>
        <v>0</v>
      </c>
      <c r="N1092" s="20">
        <f t="shared" si="195"/>
        <v>0</v>
      </c>
      <c r="O1092" s="21"/>
      <c r="P1092" s="21"/>
      <c r="Q1092" s="77">
        <f t="shared" si="196"/>
        <v>0</v>
      </c>
      <c r="R1092" s="78" t="e">
        <f>+VLOOKUP(C1092,'DISPONIBILIDAD DIARIA'!S$2:T$27,2,0)</f>
        <v>#N/A</v>
      </c>
      <c r="S1092" s="79" t="e">
        <f t="shared" si="199"/>
        <v>#N/A</v>
      </c>
    </row>
    <row r="1093" spans="1:19" ht="23.25" customHeight="1">
      <c r="A1093" s="41">
        <v>1091</v>
      </c>
      <c r="B1093" s="41" t="str">
        <f t="shared" si="197"/>
        <v/>
      </c>
      <c r="C1093" s="42"/>
      <c r="D1093" s="41"/>
      <c r="E1093" s="41"/>
      <c r="F1093" s="43" t="e">
        <f ca="1">+VLOOKUP(B1093,'DISPONIBILIDAD DIARIA'!A$2:N$9959,10,0)</f>
        <v>#REF!</v>
      </c>
      <c r="G1093" s="43"/>
      <c r="H1093" s="31"/>
      <c r="I1093" s="31"/>
      <c r="J1093" s="111"/>
      <c r="K1093" s="117"/>
      <c r="L1093" s="20">
        <f t="shared" si="193"/>
        <v>0</v>
      </c>
      <c r="M1093" s="20">
        <f t="shared" si="194"/>
        <v>0</v>
      </c>
      <c r="N1093" s="20">
        <f t="shared" si="195"/>
        <v>0</v>
      </c>
      <c r="O1093" s="21"/>
      <c r="P1093" s="21"/>
      <c r="Q1093" s="77">
        <f t="shared" si="196"/>
        <v>0</v>
      </c>
      <c r="R1093" s="78" t="e">
        <f>+VLOOKUP(C1093,'DISPONIBILIDAD DIARIA'!S$2:T$27,2,0)</f>
        <v>#N/A</v>
      </c>
      <c r="S1093" s="79" t="e">
        <f t="shared" si="199"/>
        <v>#N/A</v>
      </c>
    </row>
    <row r="1094" spans="1:19" ht="23.25" customHeight="1">
      <c r="A1094" s="41">
        <v>1092</v>
      </c>
      <c r="B1094" s="41" t="str">
        <f t="shared" si="197"/>
        <v/>
      </c>
      <c r="C1094" s="42"/>
      <c r="D1094" s="41"/>
      <c r="E1094" s="41"/>
      <c r="F1094" s="43" t="e">
        <f ca="1">+VLOOKUP(B1094,'DISPONIBILIDAD DIARIA'!A$2:N$9959,10,0)</f>
        <v>#REF!</v>
      </c>
      <c r="G1094" s="43"/>
      <c r="H1094" s="31"/>
      <c r="I1094" s="31"/>
      <c r="J1094" s="111"/>
      <c r="K1094" s="117"/>
      <c r="L1094" s="20">
        <f t="shared" si="193"/>
        <v>0</v>
      </c>
      <c r="M1094" s="20">
        <f t="shared" si="194"/>
        <v>0</v>
      </c>
      <c r="N1094" s="20">
        <f t="shared" si="195"/>
        <v>0</v>
      </c>
      <c r="O1094" s="21"/>
      <c r="P1094" s="21"/>
      <c r="Q1094" s="77">
        <f t="shared" si="196"/>
        <v>0</v>
      </c>
      <c r="R1094" s="78" t="e">
        <f>+VLOOKUP(C1094,'DISPONIBILIDAD DIARIA'!S$2:T$27,2,0)</f>
        <v>#N/A</v>
      </c>
      <c r="S1094" s="79" t="e">
        <f t="shared" si="199"/>
        <v>#N/A</v>
      </c>
    </row>
    <row r="1095" spans="1:19" ht="23.25" customHeight="1">
      <c r="A1095" s="41">
        <v>1093</v>
      </c>
      <c r="B1095" s="41" t="str">
        <f t="shared" si="197"/>
        <v/>
      </c>
      <c r="C1095" s="42"/>
      <c r="D1095" s="41"/>
      <c r="E1095" s="41"/>
      <c r="F1095" s="43" t="e">
        <f ca="1">+VLOOKUP(B1095,'DISPONIBILIDAD DIARIA'!A$2:N$9959,10,0)</f>
        <v>#REF!</v>
      </c>
      <c r="G1095" s="43"/>
      <c r="H1095" s="31"/>
      <c r="I1095" s="31"/>
      <c r="J1095" s="110"/>
      <c r="K1095" s="117"/>
      <c r="L1095" s="20">
        <f t="shared" si="193"/>
        <v>0</v>
      </c>
      <c r="M1095" s="20">
        <f t="shared" si="194"/>
        <v>0</v>
      </c>
      <c r="N1095" s="20">
        <f t="shared" si="195"/>
        <v>0</v>
      </c>
      <c r="O1095" s="21"/>
      <c r="P1095" s="21"/>
      <c r="Q1095" s="77">
        <f t="shared" si="196"/>
        <v>0</v>
      </c>
      <c r="R1095" s="78" t="e">
        <f>+VLOOKUP(C1095,'DISPONIBILIDAD DIARIA'!S$2:T$27,2,0)</f>
        <v>#N/A</v>
      </c>
      <c r="S1095" s="79" t="e">
        <f t="shared" si="199"/>
        <v>#N/A</v>
      </c>
    </row>
    <row r="1096" spans="1:19" ht="23.25" customHeight="1">
      <c r="A1096" s="41">
        <v>1094</v>
      </c>
      <c r="B1096" s="41" t="str">
        <f t="shared" si="197"/>
        <v/>
      </c>
      <c r="C1096" s="42"/>
      <c r="D1096" s="41"/>
      <c r="E1096" s="41"/>
      <c r="F1096" s="43" t="e">
        <f ca="1">+VLOOKUP(B1096,'DISPONIBILIDAD DIARIA'!A$2:N$9959,10,0)</f>
        <v>#REF!</v>
      </c>
      <c r="G1096" s="43"/>
      <c r="H1096" s="31"/>
      <c r="I1096" s="31"/>
      <c r="J1096" s="111"/>
      <c r="K1096" s="117"/>
      <c r="L1096" s="20">
        <f t="shared" si="193"/>
        <v>0</v>
      </c>
      <c r="M1096" s="20">
        <f t="shared" si="194"/>
        <v>0</v>
      </c>
      <c r="N1096" s="20">
        <f t="shared" si="195"/>
        <v>0</v>
      </c>
      <c r="O1096" s="21"/>
      <c r="P1096" s="21"/>
      <c r="Q1096" s="77">
        <f t="shared" si="196"/>
        <v>0</v>
      </c>
      <c r="R1096" s="78" t="e">
        <f>+VLOOKUP(C1096,'DISPONIBILIDAD DIARIA'!S$2:T$27,2,0)</f>
        <v>#N/A</v>
      </c>
      <c r="S1096" s="79" t="e">
        <f t="shared" si="199"/>
        <v>#N/A</v>
      </c>
    </row>
    <row r="1097" spans="1:19" ht="23.25" customHeight="1">
      <c r="A1097" s="41">
        <v>1095</v>
      </c>
      <c r="B1097" s="41" t="str">
        <f t="shared" si="197"/>
        <v/>
      </c>
      <c r="C1097" s="42"/>
      <c r="D1097" s="41"/>
      <c r="E1097" s="41"/>
      <c r="F1097" s="43" t="e">
        <f ca="1">+VLOOKUP(B1097,'DISPONIBILIDAD DIARIA'!A$2:N$9959,10,0)</f>
        <v>#REF!</v>
      </c>
      <c r="G1097" s="43"/>
      <c r="H1097" s="31"/>
      <c r="I1097" s="31"/>
      <c r="J1097" s="110"/>
      <c r="K1097" s="117"/>
      <c r="L1097" s="20">
        <f t="shared" si="193"/>
        <v>0</v>
      </c>
      <c r="M1097" s="20">
        <f t="shared" si="194"/>
        <v>0</v>
      </c>
      <c r="N1097" s="20">
        <f t="shared" si="195"/>
        <v>0</v>
      </c>
      <c r="O1097" s="21"/>
      <c r="P1097" s="21"/>
      <c r="Q1097" s="77">
        <f t="shared" si="196"/>
        <v>0</v>
      </c>
      <c r="R1097" s="78" t="e">
        <f>+VLOOKUP(C1097,'DISPONIBILIDAD DIARIA'!S$2:T$27,2,0)</f>
        <v>#N/A</v>
      </c>
      <c r="S1097" s="79" t="e">
        <f t="shared" si="199"/>
        <v>#N/A</v>
      </c>
    </row>
    <row r="1098" spans="1:19" ht="23.25" customHeight="1">
      <c r="A1098" s="41">
        <v>1096</v>
      </c>
      <c r="B1098" s="41" t="str">
        <f t="shared" si="197"/>
        <v/>
      </c>
      <c r="C1098" s="42"/>
      <c r="D1098" s="41"/>
      <c r="E1098" s="41"/>
      <c r="F1098" s="43" t="e">
        <f ca="1">+VLOOKUP(B1098,'DISPONIBILIDAD DIARIA'!A$2:N$9959,10,0)</f>
        <v>#REF!</v>
      </c>
      <c r="G1098" s="43"/>
      <c r="H1098" s="31"/>
      <c r="I1098" s="31"/>
      <c r="J1098" s="111"/>
      <c r="K1098" s="117"/>
      <c r="L1098" s="20">
        <f t="shared" ref="L1098:L1161" si="200">+K1098*2%</f>
        <v>0</v>
      </c>
      <c r="M1098" s="20">
        <f t="shared" ref="M1098:M1161" si="201">IF(E1098="PROVINCIAL",L1098*12.5%,0)</f>
        <v>0</v>
      </c>
      <c r="N1098" s="20">
        <f t="shared" ref="N1098:N1161" si="202">+M1098*2%</f>
        <v>0</v>
      </c>
      <c r="O1098" s="21"/>
      <c r="P1098" s="21"/>
      <c r="Q1098" s="77">
        <f t="shared" ref="Q1098:Q1161" si="203">L1098+M1098+N1098</f>
        <v>0</v>
      </c>
      <c r="R1098" s="78" t="e">
        <f>+VLOOKUP(C1098,'DISPONIBILIDAD DIARIA'!S$2:T$27,2,0)</f>
        <v>#N/A</v>
      </c>
      <c r="S1098" s="79" t="e">
        <f t="shared" si="199"/>
        <v>#N/A</v>
      </c>
    </row>
    <row r="1099" spans="1:19" ht="23.25" customHeight="1">
      <c r="A1099" s="41">
        <v>1097</v>
      </c>
      <c r="B1099" s="41" t="str">
        <f t="shared" si="197"/>
        <v/>
      </c>
      <c r="C1099" s="42"/>
      <c r="D1099" s="41"/>
      <c r="E1099" s="41"/>
      <c r="F1099" s="43" t="e">
        <f ca="1">+VLOOKUP(B1099,'DISPONIBILIDAD DIARIA'!A$2:N$9959,10,0)</f>
        <v>#REF!</v>
      </c>
      <c r="G1099" s="43"/>
      <c r="H1099" s="31"/>
      <c r="I1099" s="31"/>
      <c r="J1099" s="111"/>
      <c r="K1099" s="117"/>
      <c r="L1099" s="20">
        <f t="shared" si="200"/>
        <v>0</v>
      </c>
      <c r="M1099" s="20">
        <f t="shared" si="201"/>
        <v>0</v>
      </c>
      <c r="N1099" s="20">
        <f t="shared" si="202"/>
        <v>0</v>
      </c>
      <c r="O1099" s="21"/>
      <c r="P1099" s="21"/>
      <c r="Q1099" s="77">
        <f t="shared" si="203"/>
        <v>0</v>
      </c>
      <c r="R1099" s="78" t="e">
        <f>+VLOOKUP(C1099,'DISPONIBILIDAD DIARIA'!S$2:T$27,2,0)</f>
        <v>#N/A</v>
      </c>
      <c r="S1099" s="79" t="e">
        <f t="shared" si="199"/>
        <v>#N/A</v>
      </c>
    </row>
    <row r="1100" spans="1:19" ht="23.25" customHeight="1">
      <c r="A1100" s="41">
        <v>1098</v>
      </c>
      <c r="B1100" s="41" t="str">
        <f t="shared" si="197"/>
        <v/>
      </c>
      <c r="C1100" s="42"/>
      <c r="D1100" s="41"/>
      <c r="E1100" s="41"/>
      <c r="F1100" s="43" t="e">
        <f ca="1">+VLOOKUP(B1100,'DISPONIBILIDAD DIARIA'!A$2:N$9959,10,0)</f>
        <v>#REF!</v>
      </c>
      <c r="G1100" s="43"/>
      <c r="H1100" s="31"/>
      <c r="I1100" s="31"/>
      <c r="J1100" s="111"/>
      <c r="K1100" s="117"/>
      <c r="L1100" s="20">
        <f t="shared" si="200"/>
        <v>0</v>
      </c>
      <c r="M1100" s="20">
        <f t="shared" si="201"/>
        <v>0</v>
      </c>
      <c r="N1100" s="20">
        <f t="shared" si="202"/>
        <v>0</v>
      </c>
      <c r="O1100" s="21"/>
      <c r="P1100" s="21"/>
      <c r="Q1100" s="77">
        <f t="shared" si="203"/>
        <v>0</v>
      </c>
      <c r="R1100" s="78" t="e">
        <f>+VLOOKUP(C1100,'DISPONIBILIDAD DIARIA'!S$2:T$27,2,0)</f>
        <v>#N/A</v>
      </c>
      <c r="S1100" s="79" t="e">
        <f t="shared" si="199"/>
        <v>#N/A</v>
      </c>
    </row>
    <row r="1101" spans="1:19" ht="23.25" customHeight="1">
      <c r="A1101" s="41">
        <v>1099</v>
      </c>
      <c r="B1101" s="41" t="str">
        <f t="shared" ref="B1101:B1161" si="204">CONCATENATE(C1101,D1101,E1101)</f>
        <v/>
      </c>
      <c r="C1101" s="42"/>
      <c r="D1101" s="41"/>
      <c r="E1101" s="41"/>
      <c r="F1101" s="43" t="e">
        <f ca="1">+VLOOKUP(B1101,'DISPONIBILIDAD DIARIA'!A$2:N$9959,10,0)</f>
        <v>#REF!</v>
      </c>
      <c r="G1101" s="43"/>
      <c r="H1101" s="31"/>
      <c r="I1101" s="31"/>
      <c r="J1101" s="111"/>
      <c r="K1101" s="117"/>
      <c r="L1101" s="20">
        <f t="shared" si="200"/>
        <v>0</v>
      </c>
      <c r="M1101" s="20">
        <f t="shared" si="201"/>
        <v>0</v>
      </c>
      <c r="N1101" s="20">
        <f t="shared" si="202"/>
        <v>0</v>
      </c>
      <c r="O1101" s="21"/>
      <c r="P1101" s="21"/>
      <c r="Q1101" s="77">
        <f t="shared" si="203"/>
        <v>0</v>
      </c>
      <c r="R1101" s="78" t="e">
        <f>+VLOOKUP(C1101,'DISPONIBILIDAD DIARIA'!S$2:T$27,2,0)</f>
        <v>#N/A</v>
      </c>
      <c r="S1101" s="79" t="e">
        <f t="shared" si="199"/>
        <v>#N/A</v>
      </c>
    </row>
    <row r="1102" spans="1:19" ht="23.25" customHeight="1">
      <c r="A1102" s="41">
        <v>1100</v>
      </c>
      <c r="B1102" s="41" t="str">
        <f t="shared" si="204"/>
        <v/>
      </c>
      <c r="C1102" s="42"/>
      <c r="D1102" s="41"/>
      <c r="E1102" s="41"/>
      <c r="F1102" s="43" t="e">
        <f ca="1">+VLOOKUP(B1102,'DISPONIBILIDAD DIARIA'!A$2:N$9959,10,0)</f>
        <v>#REF!</v>
      </c>
      <c r="G1102" s="43"/>
      <c r="H1102" s="31"/>
      <c r="I1102" s="31"/>
      <c r="J1102" s="110"/>
      <c r="K1102" s="117"/>
      <c r="L1102" s="20">
        <f t="shared" si="200"/>
        <v>0</v>
      </c>
      <c r="M1102" s="20">
        <f t="shared" si="201"/>
        <v>0</v>
      </c>
      <c r="N1102" s="20">
        <f t="shared" si="202"/>
        <v>0</v>
      </c>
      <c r="O1102" s="21"/>
      <c r="P1102" s="21"/>
      <c r="Q1102" s="77">
        <f t="shared" si="203"/>
        <v>0</v>
      </c>
      <c r="R1102" s="78" t="e">
        <f>+VLOOKUP(C1102,'DISPONIBILIDAD DIARIA'!S$2:T$27,2,0)</f>
        <v>#N/A</v>
      </c>
      <c r="S1102" s="79" t="e">
        <f t="shared" si="199"/>
        <v>#N/A</v>
      </c>
    </row>
    <row r="1103" spans="1:19" ht="23.25" customHeight="1">
      <c r="A1103" s="41">
        <v>1101</v>
      </c>
      <c r="B1103" s="41" t="str">
        <f t="shared" si="204"/>
        <v/>
      </c>
      <c r="C1103" s="42"/>
      <c r="D1103" s="41"/>
      <c r="E1103" s="41"/>
      <c r="F1103" s="43" t="e">
        <f ca="1">+VLOOKUP(B1103,'DISPONIBILIDAD DIARIA'!A$2:N$9959,10,0)</f>
        <v>#REF!</v>
      </c>
      <c r="G1103" s="43"/>
      <c r="H1103" s="31"/>
      <c r="I1103" s="31"/>
      <c r="J1103" s="111"/>
      <c r="K1103" s="117"/>
      <c r="L1103" s="20">
        <f t="shared" si="200"/>
        <v>0</v>
      </c>
      <c r="M1103" s="20">
        <f t="shared" si="201"/>
        <v>0</v>
      </c>
      <c r="N1103" s="20">
        <f t="shared" si="202"/>
        <v>0</v>
      </c>
      <c r="O1103" s="21"/>
      <c r="P1103" s="21"/>
      <c r="Q1103" s="77">
        <f t="shared" si="203"/>
        <v>0</v>
      </c>
      <c r="R1103" s="78" t="e">
        <f>+VLOOKUP(C1103,'DISPONIBILIDAD DIARIA'!S$2:T$27,2,0)</f>
        <v>#N/A</v>
      </c>
      <c r="S1103" s="79" t="e">
        <f t="shared" si="199"/>
        <v>#N/A</v>
      </c>
    </row>
    <row r="1104" spans="1:19" ht="23.25" customHeight="1">
      <c r="A1104" s="41">
        <v>1102</v>
      </c>
      <c r="B1104" s="41" t="str">
        <f t="shared" si="204"/>
        <v/>
      </c>
      <c r="C1104" s="42"/>
      <c r="D1104" s="41"/>
      <c r="E1104" s="41"/>
      <c r="F1104" s="43" t="e">
        <f ca="1">+VLOOKUP(B1104,'DISPONIBILIDAD DIARIA'!A$2:N$9959,10,0)</f>
        <v>#REF!</v>
      </c>
      <c r="G1104" s="43"/>
      <c r="H1104" s="31"/>
      <c r="I1104" s="31"/>
      <c r="J1104" s="111"/>
      <c r="K1104" s="117"/>
      <c r="L1104" s="20">
        <f t="shared" si="200"/>
        <v>0</v>
      </c>
      <c r="M1104" s="20">
        <f t="shared" si="201"/>
        <v>0</v>
      </c>
      <c r="N1104" s="20">
        <f t="shared" si="202"/>
        <v>0</v>
      </c>
      <c r="O1104" s="21"/>
      <c r="P1104" s="21"/>
      <c r="Q1104" s="77">
        <f t="shared" si="203"/>
        <v>0</v>
      </c>
      <c r="R1104" s="78" t="e">
        <f>+VLOOKUP(C1104,'DISPONIBILIDAD DIARIA'!S$2:T$27,2,0)</f>
        <v>#N/A</v>
      </c>
      <c r="S1104" s="79" t="e">
        <f t="shared" si="199"/>
        <v>#N/A</v>
      </c>
    </row>
    <row r="1105" spans="1:19" ht="23.25" customHeight="1">
      <c r="A1105" s="41">
        <v>1103</v>
      </c>
      <c r="B1105" s="41" t="str">
        <f t="shared" si="204"/>
        <v/>
      </c>
      <c r="C1105" s="42"/>
      <c r="D1105" s="41"/>
      <c r="E1105" s="41"/>
      <c r="F1105" s="43" t="e">
        <f ca="1">+VLOOKUP(B1105,'DISPONIBILIDAD DIARIA'!A$2:N$9959,10,0)</f>
        <v>#REF!</v>
      </c>
      <c r="G1105" s="43"/>
      <c r="H1105" s="31"/>
      <c r="I1105" s="31"/>
      <c r="J1105" s="111"/>
      <c r="K1105" s="117"/>
      <c r="L1105" s="20">
        <f t="shared" si="200"/>
        <v>0</v>
      </c>
      <c r="M1105" s="20">
        <f t="shared" si="201"/>
        <v>0</v>
      </c>
      <c r="N1105" s="20">
        <f t="shared" si="202"/>
        <v>0</v>
      </c>
      <c r="O1105" s="21"/>
      <c r="P1105" s="21"/>
      <c r="Q1105" s="77">
        <f t="shared" si="203"/>
        <v>0</v>
      </c>
      <c r="R1105" s="78" t="e">
        <f>+VLOOKUP(C1105,'DISPONIBILIDAD DIARIA'!S$2:T$27,2,0)</f>
        <v>#N/A</v>
      </c>
      <c r="S1105" s="79" t="e">
        <f t="shared" si="199"/>
        <v>#N/A</v>
      </c>
    </row>
    <row r="1106" spans="1:19" ht="23.25" customHeight="1">
      <c r="A1106" s="41">
        <v>1104</v>
      </c>
      <c r="B1106" s="41" t="str">
        <f t="shared" si="204"/>
        <v/>
      </c>
      <c r="C1106" s="42"/>
      <c r="D1106" s="41"/>
      <c r="E1106" s="41"/>
      <c r="F1106" s="43" t="e">
        <f ca="1">+VLOOKUP(B1106,'DISPONIBILIDAD DIARIA'!A$2:N$9959,10,0)</f>
        <v>#REF!</v>
      </c>
      <c r="G1106" s="43"/>
      <c r="H1106" s="31"/>
      <c r="I1106" s="31"/>
      <c r="J1106" s="111"/>
      <c r="K1106" s="117"/>
      <c r="L1106" s="20">
        <f t="shared" si="200"/>
        <v>0</v>
      </c>
      <c r="M1106" s="20">
        <f t="shared" si="201"/>
        <v>0</v>
      </c>
      <c r="N1106" s="20">
        <f t="shared" si="202"/>
        <v>0</v>
      </c>
      <c r="O1106" s="21"/>
      <c r="P1106" s="21"/>
      <c r="Q1106" s="77">
        <f t="shared" si="203"/>
        <v>0</v>
      </c>
      <c r="R1106" s="78" t="e">
        <f>+VLOOKUP(C1106,'DISPONIBILIDAD DIARIA'!S$2:T$27,2,0)</f>
        <v>#N/A</v>
      </c>
      <c r="S1106" s="79" t="e">
        <f t="shared" si="199"/>
        <v>#N/A</v>
      </c>
    </row>
    <row r="1107" spans="1:19" ht="23.25" customHeight="1">
      <c r="A1107" s="41">
        <v>1105</v>
      </c>
      <c r="B1107" s="41" t="str">
        <f t="shared" si="204"/>
        <v/>
      </c>
      <c r="C1107" s="42"/>
      <c r="D1107" s="41"/>
      <c r="E1107" s="41"/>
      <c r="F1107" s="43" t="e">
        <f ca="1">+VLOOKUP(B1107,'DISPONIBILIDAD DIARIA'!A$2:N$9959,10,0)</f>
        <v>#REF!</v>
      </c>
      <c r="G1107" s="43"/>
      <c r="H1107" s="31"/>
      <c r="I1107" s="31"/>
      <c r="J1107" s="111"/>
      <c r="K1107" s="117"/>
      <c r="L1107" s="20">
        <f t="shared" si="200"/>
        <v>0</v>
      </c>
      <c r="M1107" s="20">
        <f t="shared" si="201"/>
        <v>0</v>
      </c>
      <c r="N1107" s="20">
        <f t="shared" si="202"/>
        <v>0</v>
      </c>
      <c r="O1107" s="21"/>
      <c r="P1107" s="21"/>
      <c r="Q1107" s="77">
        <f t="shared" si="203"/>
        <v>0</v>
      </c>
      <c r="R1107" s="78" t="e">
        <f>+VLOOKUP(C1107,'DISPONIBILIDAD DIARIA'!S$2:T$27,2,0)</f>
        <v>#N/A</v>
      </c>
      <c r="S1107" s="79" t="e">
        <f t="shared" si="199"/>
        <v>#N/A</v>
      </c>
    </row>
    <row r="1108" spans="1:19" ht="23.25" customHeight="1">
      <c r="A1108" s="41">
        <v>1106</v>
      </c>
      <c r="B1108" s="41" t="str">
        <f t="shared" si="204"/>
        <v/>
      </c>
      <c r="C1108" s="42"/>
      <c r="D1108" s="41"/>
      <c r="E1108" s="41"/>
      <c r="F1108" s="43" t="e">
        <f ca="1">+VLOOKUP(B1108,'DISPONIBILIDAD DIARIA'!A$2:N$9959,10,0)</f>
        <v>#REF!</v>
      </c>
      <c r="G1108" s="43"/>
      <c r="H1108" s="31"/>
      <c r="I1108" s="31"/>
      <c r="J1108" s="111"/>
      <c r="K1108" s="117"/>
      <c r="L1108" s="20">
        <f t="shared" si="200"/>
        <v>0</v>
      </c>
      <c r="M1108" s="20">
        <f t="shared" si="201"/>
        <v>0</v>
      </c>
      <c r="N1108" s="20">
        <f t="shared" si="202"/>
        <v>0</v>
      </c>
      <c r="O1108" s="21"/>
      <c r="P1108" s="21"/>
      <c r="Q1108" s="77">
        <f t="shared" si="203"/>
        <v>0</v>
      </c>
      <c r="R1108" s="78" t="e">
        <f>+VLOOKUP(C1108,'DISPONIBILIDAD DIARIA'!S$2:T$27,2,0)</f>
        <v>#N/A</v>
      </c>
      <c r="S1108" s="79" t="e">
        <f t="shared" si="199"/>
        <v>#N/A</v>
      </c>
    </row>
    <row r="1109" spans="1:19" ht="23.25" customHeight="1">
      <c r="A1109" s="41">
        <v>1107</v>
      </c>
      <c r="B1109" s="41" t="str">
        <f t="shared" si="204"/>
        <v/>
      </c>
      <c r="C1109" s="42"/>
      <c r="D1109" s="41"/>
      <c r="E1109" s="41"/>
      <c r="F1109" s="43" t="e">
        <f ca="1">+VLOOKUP(B1109,'DISPONIBILIDAD DIARIA'!A$2:N$9959,10,0)</f>
        <v>#REF!</v>
      </c>
      <c r="G1109" s="43"/>
      <c r="H1109" s="31"/>
      <c r="I1109" s="31"/>
      <c r="J1109" s="111"/>
      <c r="K1109" s="117"/>
      <c r="L1109" s="20">
        <f t="shared" si="200"/>
        <v>0</v>
      </c>
      <c r="M1109" s="20">
        <f t="shared" si="201"/>
        <v>0</v>
      </c>
      <c r="N1109" s="20">
        <f t="shared" si="202"/>
        <v>0</v>
      </c>
      <c r="O1109" s="21"/>
      <c r="P1109" s="21"/>
      <c r="Q1109" s="77">
        <f t="shared" si="203"/>
        <v>0</v>
      </c>
      <c r="R1109" s="78" t="e">
        <f>+VLOOKUP(C1109,'DISPONIBILIDAD DIARIA'!S$2:T$27,2,0)</f>
        <v>#N/A</v>
      </c>
      <c r="S1109" s="79" t="e">
        <f t="shared" si="199"/>
        <v>#N/A</v>
      </c>
    </row>
    <row r="1110" spans="1:19" ht="23.25" customHeight="1">
      <c r="A1110" s="41">
        <v>1108</v>
      </c>
      <c r="B1110" s="41" t="str">
        <f t="shared" si="204"/>
        <v/>
      </c>
      <c r="C1110" s="42"/>
      <c r="D1110" s="41"/>
      <c r="E1110" s="41"/>
      <c r="F1110" s="43" t="e">
        <f ca="1">+VLOOKUP(B1110,'DISPONIBILIDAD DIARIA'!A$2:N$9959,10,0)</f>
        <v>#REF!</v>
      </c>
      <c r="G1110" s="43"/>
      <c r="H1110" s="31"/>
      <c r="I1110" s="31"/>
      <c r="J1110" s="111"/>
      <c r="K1110" s="117"/>
      <c r="L1110" s="20">
        <f t="shared" si="200"/>
        <v>0</v>
      </c>
      <c r="M1110" s="20">
        <f t="shared" si="201"/>
        <v>0</v>
      </c>
      <c r="N1110" s="20">
        <f t="shared" si="202"/>
        <v>0</v>
      </c>
      <c r="O1110" s="21"/>
      <c r="P1110" s="21"/>
      <c r="Q1110" s="77">
        <f t="shared" si="203"/>
        <v>0</v>
      </c>
      <c r="R1110" s="78" t="e">
        <f>+VLOOKUP(C1110,'DISPONIBILIDAD DIARIA'!S$2:T$27,2,0)</f>
        <v>#N/A</v>
      </c>
      <c r="S1110" s="79" t="e">
        <f t="shared" ref="S1110:S1171" si="205">+Q1110/R1110</f>
        <v>#N/A</v>
      </c>
    </row>
    <row r="1111" spans="1:19" ht="23.25" customHeight="1">
      <c r="A1111" s="41">
        <v>1109</v>
      </c>
      <c r="B1111" s="41" t="str">
        <f t="shared" si="204"/>
        <v/>
      </c>
      <c r="C1111" s="42"/>
      <c r="D1111" s="41"/>
      <c r="E1111" s="41"/>
      <c r="F1111" s="43" t="e">
        <f ca="1">+VLOOKUP(B1111,'DISPONIBILIDAD DIARIA'!A$2:N$9959,10,0)</f>
        <v>#REF!</v>
      </c>
      <c r="G1111" s="43"/>
      <c r="H1111" s="31"/>
      <c r="I1111" s="31"/>
      <c r="J1111" s="111"/>
      <c r="K1111" s="117"/>
      <c r="L1111" s="20">
        <f t="shared" si="200"/>
        <v>0</v>
      </c>
      <c r="M1111" s="20">
        <f t="shared" si="201"/>
        <v>0</v>
      </c>
      <c r="N1111" s="20">
        <f t="shared" si="202"/>
        <v>0</v>
      </c>
      <c r="O1111" s="21"/>
      <c r="P1111" s="21"/>
      <c r="Q1111" s="77">
        <f t="shared" si="203"/>
        <v>0</v>
      </c>
      <c r="R1111" s="78" t="e">
        <f>+VLOOKUP(C1111,'DISPONIBILIDAD DIARIA'!S$2:T$27,2,0)</f>
        <v>#N/A</v>
      </c>
      <c r="S1111" s="79" t="e">
        <f t="shared" si="205"/>
        <v>#N/A</v>
      </c>
    </row>
    <row r="1112" spans="1:19" ht="23.25" customHeight="1">
      <c r="A1112" s="41">
        <v>1110</v>
      </c>
      <c r="B1112" s="41" t="str">
        <f t="shared" si="204"/>
        <v/>
      </c>
      <c r="C1112" s="42"/>
      <c r="D1112" s="41"/>
      <c r="E1112" s="41"/>
      <c r="F1112" s="43" t="e">
        <f ca="1">+VLOOKUP(B1112,'DISPONIBILIDAD DIARIA'!A$2:N$9959,10,0)</f>
        <v>#REF!</v>
      </c>
      <c r="G1112" s="43"/>
      <c r="H1112" s="31"/>
      <c r="I1112" s="31"/>
      <c r="J1112" s="111"/>
      <c r="K1112" s="117"/>
      <c r="L1112" s="20">
        <f t="shared" si="200"/>
        <v>0</v>
      </c>
      <c r="M1112" s="20">
        <f t="shared" si="201"/>
        <v>0</v>
      </c>
      <c r="N1112" s="20">
        <f t="shared" si="202"/>
        <v>0</v>
      </c>
      <c r="O1112" s="21"/>
      <c r="P1112" s="21"/>
      <c r="Q1112" s="77">
        <f t="shared" si="203"/>
        <v>0</v>
      </c>
      <c r="R1112" s="78" t="e">
        <f>+VLOOKUP(C1112,'DISPONIBILIDAD DIARIA'!S$2:T$27,2,0)</f>
        <v>#N/A</v>
      </c>
      <c r="S1112" s="79" t="e">
        <f t="shared" si="205"/>
        <v>#N/A</v>
      </c>
    </row>
    <row r="1113" spans="1:19" ht="23.25" customHeight="1">
      <c r="A1113" s="41">
        <v>1111</v>
      </c>
      <c r="B1113" s="41" t="str">
        <f t="shared" si="204"/>
        <v/>
      </c>
      <c r="C1113" s="42"/>
      <c r="D1113" s="41"/>
      <c r="E1113" s="41"/>
      <c r="F1113" s="43" t="e">
        <f ca="1">+VLOOKUP(B1113,'DISPONIBILIDAD DIARIA'!A$2:N$9959,10,0)</f>
        <v>#REF!</v>
      </c>
      <c r="G1113" s="43"/>
      <c r="H1113" s="31"/>
      <c r="I1113" s="31"/>
      <c r="J1113" s="111"/>
      <c r="K1113" s="117"/>
      <c r="L1113" s="20">
        <f t="shared" si="200"/>
        <v>0</v>
      </c>
      <c r="M1113" s="20">
        <f t="shared" si="201"/>
        <v>0</v>
      </c>
      <c r="N1113" s="20">
        <f t="shared" si="202"/>
        <v>0</v>
      </c>
      <c r="O1113" s="21"/>
      <c r="P1113" s="21"/>
      <c r="Q1113" s="77">
        <f t="shared" si="203"/>
        <v>0</v>
      </c>
      <c r="R1113" s="78" t="e">
        <f>+VLOOKUP(C1113,'DISPONIBILIDAD DIARIA'!S$2:T$27,2,0)</f>
        <v>#N/A</v>
      </c>
      <c r="S1113" s="79" t="e">
        <f t="shared" si="205"/>
        <v>#N/A</v>
      </c>
    </row>
    <row r="1114" spans="1:19" ht="23.25" customHeight="1">
      <c r="A1114" s="41">
        <v>1112</v>
      </c>
      <c r="B1114" s="41" t="str">
        <f t="shared" si="204"/>
        <v/>
      </c>
      <c r="C1114" s="42"/>
      <c r="D1114" s="41"/>
      <c r="E1114" s="41"/>
      <c r="F1114" s="43" t="e">
        <f ca="1">+VLOOKUP(B1114,'DISPONIBILIDAD DIARIA'!A$2:N$9959,10,0)</f>
        <v>#REF!</v>
      </c>
      <c r="G1114" s="43"/>
      <c r="H1114" s="31"/>
      <c r="I1114" s="31"/>
      <c r="J1114" s="111"/>
      <c r="K1114" s="117"/>
      <c r="L1114" s="20">
        <f t="shared" si="200"/>
        <v>0</v>
      </c>
      <c r="M1114" s="20">
        <f t="shared" si="201"/>
        <v>0</v>
      </c>
      <c r="N1114" s="20">
        <f t="shared" si="202"/>
        <v>0</v>
      </c>
      <c r="O1114" s="21"/>
      <c r="P1114" s="21"/>
      <c r="Q1114" s="77">
        <f t="shared" si="203"/>
        <v>0</v>
      </c>
      <c r="R1114" s="78" t="e">
        <f>+VLOOKUP(C1114,'DISPONIBILIDAD DIARIA'!S$2:T$27,2,0)</f>
        <v>#N/A</v>
      </c>
      <c r="S1114" s="79" t="e">
        <f t="shared" si="205"/>
        <v>#N/A</v>
      </c>
    </row>
    <row r="1115" spans="1:19" ht="23.25" customHeight="1">
      <c r="A1115" s="41">
        <v>1113</v>
      </c>
      <c r="B1115" s="41" t="str">
        <f t="shared" si="204"/>
        <v/>
      </c>
      <c r="C1115" s="42"/>
      <c r="D1115" s="41"/>
      <c r="E1115" s="41"/>
      <c r="F1115" s="43" t="e">
        <f ca="1">+VLOOKUP(B1115,'DISPONIBILIDAD DIARIA'!A$2:N$9959,10,0)</f>
        <v>#REF!</v>
      </c>
      <c r="G1115" s="43"/>
      <c r="H1115" s="31"/>
      <c r="I1115" s="31"/>
      <c r="J1115" s="111"/>
      <c r="K1115" s="117"/>
      <c r="L1115" s="20">
        <f t="shared" si="200"/>
        <v>0</v>
      </c>
      <c r="M1115" s="20">
        <f t="shared" si="201"/>
        <v>0</v>
      </c>
      <c r="N1115" s="20">
        <f t="shared" si="202"/>
        <v>0</v>
      </c>
      <c r="O1115" s="21"/>
      <c r="P1115" s="21"/>
      <c r="Q1115" s="77">
        <f t="shared" si="203"/>
        <v>0</v>
      </c>
      <c r="R1115" s="78" t="e">
        <f>+VLOOKUP(C1115,'DISPONIBILIDAD DIARIA'!S$2:T$27,2,0)</f>
        <v>#N/A</v>
      </c>
      <c r="S1115" s="79" t="e">
        <f t="shared" si="205"/>
        <v>#N/A</v>
      </c>
    </row>
    <row r="1116" spans="1:19" ht="23.25" customHeight="1">
      <c r="A1116" s="41">
        <v>1114</v>
      </c>
      <c r="B1116" s="41" t="str">
        <f t="shared" si="204"/>
        <v/>
      </c>
      <c r="C1116" s="42"/>
      <c r="D1116" s="41"/>
      <c r="E1116" s="41"/>
      <c r="F1116" s="43" t="e">
        <f ca="1">+VLOOKUP(B1116,'DISPONIBILIDAD DIARIA'!A$2:N$9959,10,0)</f>
        <v>#REF!</v>
      </c>
      <c r="G1116" s="43"/>
      <c r="H1116" s="31"/>
      <c r="I1116" s="31"/>
      <c r="J1116" s="111"/>
      <c r="K1116" s="117"/>
      <c r="L1116" s="20">
        <f t="shared" si="200"/>
        <v>0</v>
      </c>
      <c r="M1116" s="20">
        <f t="shared" si="201"/>
        <v>0</v>
      </c>
      <c r="N1116" s="20">
        <f t="shared" si="202"/>
        <v>0</v>
      </c>
      <c r="O1116" s="21"/>
      <c r="P1116" s="21"/>
      <c r="Q1116" s="77">
        <f t="shared" si="203"/>
        <v>0</v>
      </c>
      <c r="R1116" s="78" t="e">
        <f>+VLOOKUP(C1116,'DISPONIBILIDAD DIARIA'!S$2:T$27,2,0)</f>
        <v>#N/A</v>
      </c>
      <c r="S1116" s="79" t="e">
        <f t="shared" si="205"/>
        <v>#N/A</v>
      </c>
    </row>
    <row r="1117" spans="1:19" ht="23.25" customHeight="1">
      <c r="A1117" s="41">
        <v>1115</v>
      </c>
      <c r="B1117" s="41" t="str">
        <f t="shared" si="204"/>
        <v/>
      </c>
      <c r="C1117" s="42"/>
      <c r="D1117" s="41"/>
      <c r="E1117" s="41"/>
      <c r="F1117" s="43" t="e">
        <f ca="1">+VLOOKUP(B1117,'DISPONIBILIDAD DIARIA'!A$2:N$9959,10,0)</f>
        <v>#REF!</v>
      </c>
      <c r="G1117" s="43"/>
      <c r="H1117" s="31"/>
      <c r="I1117" s="31"/>
      <c r="J1117" s="111"/>
      <c r="K1117" s="117"/>
      <c r="L1117" s="20">
        <f t="shared" si="200"/>
        <v>0</v>
      </c>
      <c r="M1117" s="20">
        <f t="shared" si="201"/>
        <v>0</v>
      </c>
      <c r="N1117" s="20">
        <f t="shared" si="202"/>
        <v>0</v>
      </c>
      <c r="O1117" s="21"/>
      <c r="P1117" s="21"/>
      <c r="Q1117" s="77">
        <f t="shared" si="203"/>
        <v>0</v>
      </c>
      <c r="R1117" s="78" t="e">
        <f>+VLOOKUP(C1117,'DISPONIBILIDAD DIARIA'!S$2:T$27,2,0)</f>
        <v>#N/A</v>
      </c>
      <c r="S1117" s="79" t="e">
        <f t="shared" si="205"/>
        <v>#N/A</v>
      </c>
    </row>
    <row r="1118" spans="1:19" ht="23.25" customHeight="1">
      <c r="A1118" s="41">
        <v>1116</v>
      </c>
      <c r="B1118" s="41" t="str">
        <f t="shared" si="204"/>
        <v/>
      </c>
      <c r="C1118" s="42"/>
      <c r="D1118" s="41"/>
      <c r="E1118" s="41"/>
      <c r="F1118" s="43" t="e">
        <f ca="1">+VLOOKUP(B1118,'DISPONIBILIDAD DIARIA'!A$2:N$9959,10,0)</f>
        <v>#REF!</v>
      </c>
      <c r="G1118" s="43"/>
      <c r="H1118" s="31"/>
      <c r="I1118" s="31"/>
      <c r="J1118" s="111"/>
      <c r="K1118" s="117"/>
      <c r="L1118" s="20">
        <f t="shared" si="200"/>
        <v>0</v>
      </c>
      <c r="M1118" s="20">
        <f t="shared" si="201"/>
        <v>0</v>
      </c>
      <c r="N1118" s="20">
        <f t="shared" si="202"/>
        <v>0</v>
      </c>
      <c r="O1118" s="21"/>
      <c r="P1118" s="21"/>
      <c r="Q1118" s="77">
        <f t="shared" si="203"/>
        <v>0</v>
      </c>
      <c r="R1118" s="78" t="e">
        <f>+VLOOKUP(C1118,'DISPONIBILIDAD DIARIA'!S$2:T$27,2,0)</f>
        <v>#N/A</v>
      </c>
      <c r="S1118" s="79" t="e">
        <f t="shared" si="205"/>
        <v>#N/A</v>
      </c>
    </row>
    <row r="1119" spans="1:19" ht="23.25" customHeight="1">
      <c r="A1119" s="41">
        <v>1117</v>
      </c>
      <c r="B1119" s="41" t="str">
        <f t="shared" si="204"/>
        <v/>
      </c>
      <c r="C1119" s="42"/>
      <c r="D1119" s="41"/>
      <c r="E1119" s="41"/>
      <c r="F1119" s="43" t="e">
        <f ca="1">+VLOOKUP(B1119,'DISPONIBILIDAD DIARIA'!A$2:N$9959,10,0)</f>
        <v>#REF!</v>
      </c>
      <c r="G1119" s="43"/>
      <c r="H1119" s="31"/>
      <c r="I1119" s="31"/>
      <c r="J1119" s="111"/>
      <c r="K1119" s="117"/>
      <c r="L1119" s="20">
        <f t="shared" si="200"/>
        <v>0</v>
      </c>
      <c r="M1119" s="20">
        <f t="shared" si="201"/>
        <v>0</v>
      </c>
      <c r="N1119" s="20">
        <f t="shared" si="202"/>
        <v>0</v>
      </c>
      <c r="O1119" s="21"/>
      <c r="P1119" s="21"/>
      <c r="Q1119" s="77">
        <f t="shared" si="203"/>
        <v>0</v>
      </c>
      <c r="R1119" s="78" t="e">
        <f>+VLOOKUP(C1119,'DISPONIBILIDAD DIARIA'!S$2:T$27,2,0)</f>
        <v>#N/A</v>
      </c>
      <c r="S1119" s="79" t="e">
        <f t="shared" si="205"/>
        <v>#N/A</v>
      </c>
    </row>
    <row r="1120" spans="1:19" ht="23.25" customHeight="1">
      <c r="A1120" s="41">
        <v>1118</v>
      </c>
      <c r="B1120" s="41" t="str">
        <f t="shared" si="204"/>
        <v/>
      </c>
      <c r="C1120" s="42"/>
      <c r="D1120" s="41"/>
      <c r="E1120" s="41"/>
      <c r="F1120" s="43" t="e">
        <f ca="1">+VLOOKUP(B1120,'DISPONIBILIDAD DIARIA'!A$2:N$9959,10,0)</f>
        <v>#REF!</v>
      </c>
      <c r="G1120" s="43"/>
      <c r="H1120" s="31"/>
      <c r="I1120" s="31"/>
      <c r="J1120" s="111"/>
      <c r="K1120" s="117"/>
      <c r="L1120" s="20">
        <f t="shared" si="200"/>
        <v>0</v>
      </c>
      <c r="M1120" s="20">
        <f t="shared" si="201"/>
        <v>0</v>
      </c>
      <c r="N1120" s="20">
        <f t="shared" si="202"/>
        <v>0</v>
      </c>
      <c r="O1120" s="21"/>
      <c r="P1120" s="21"/>
      <c r="Q1120" s="77">
        <f t="shared" si="203"/>
        <v>0</v>
      </c>
      <c r="R1120" s="78" t="e">
        <f>+VLOOKUP(C1120,'DISPONIBILIDAD DIARIA'!S$2:T$27,2,0)</f>
        <v>#N/A</v>
      </c>
      <c r="S1120" s="79" t="e">
        <f t="shared" si="205"/>
        <v>#N/A</v>
      </c>
    </row>
    <row r="1121" spans="1:19" ht="23.25" customHeight="1">
      <c r="A1121" s="41">
        <v>1119</v>
      </c>
      <c r="B1121" s="41" t="str">
        <f t="shared" si="204"/>
        <v/>
      </c>
      <c r="C1121" s="42"/>
      <c r="D1121" s="41"/>
      <c r="E1121" s="41"/>
      <c r="F1121" s="43" t="e">
        <f ca="1">+VLOOKUP(B1121,'DISPONIBILIDAD DIARIA'!A$2:N$9959,10,0)</f>
        <v>#REF!</v>
      </c>
      <c r="G1121" s="43"/>
      <c r="H1121" s="31"/>
      <c r="I1121" s="31"/>
      <c r="J1121" s="111"/>
      <c r="K1121" s="117"/>
      <c r="L1121" s="20">
        <f t="shared" si="200"/>
        <v>0</v>
      </c>
      <c r="M1121" s="20">
        <f t="shared" si="201"/>
        <v>0</v>
      </c>
      <c r="N1121" s="20">
        <f t="shared" si="202"/>
        <v>0</v>
      </c>
      <c r="O1121" s="21"/>
      <c r="P1121" s="21"/>
      <c r="Q1121" s="77">
        <f t="shared" si="203"/>
        <v>0</v>
      </c>
      <c r="R1121" s="78" t="e">
        <f>+VLOOKUP(C1121,'DISPONIBILIDAD DIARIA'!S$2:T$27,2,0)</f>
        <v>#N/A</v>
      </c>
      <c r="S1121" s="79" t="e">
        <f t="shared" si="205"/>
        <v>#N/A</v>
      </c>
    </row>
    <row r="1122" spans="1:19" ht="23.25" customHeight="1">
      <c r="A1122" s="41">
        <v>1120</v>
      </c>
      <c r="B1122" s="41" t="str">
        <f t="shared" si="204"/>
        <v/>
      </c>
      <c r="C1122" s="42"/>
      <c r="D1122" s="41"/>
      <c r="E1122" s="41"/>
      <c r="F1122" s="43" t="e">
        <f ca="1">+VLOOKUP(B1122,'DISPONIBILIDAD DIARIA'!A$2:N$9959,10,0)</f>
        <v>#REF!</v>
      </c>
      <c r="G1122" s="43"/>
      <c r="H1122" s="31"/>
      <c r="I1122" s="31"/>
      <c r="J1122" s="111"/>
      <c r="K1122" s="117"/>
      <c r="L1122" s="20">
        <f t="shared" si="200"/>
        <v>0</v>
      </c>
      <c r="M1122" s="20">
        <f t="shared" si="201"/>
        <v>0</v>
      </c>
      <c r="N1122" s="20">
        <f t="shared" si="202"/>
        <v>0</v>
      </c>
      <c r="O1122" s="21"/>
      <c r="P1122" s="21"/>
      <c r="Q1122" s="77">
        <f t="shared" si="203"/>
        <v>0</v>
      </c>
      <c r="R1122" s="78" t="e">
        <f>+VLOOKUP(C1122,'DISPONIBILIDAD DIARIA'!S$2:T$27,2,0)</f>
        <v>#N/A</v>
      </c>
      <c r="S1122" s="79" t="e">
        <f t="shared" si="205"/>
        <v>#N/A</v>
      </c>
    </row>
    <row r="1123" spans="1:19" ht="23.25" customHeight="1">
      <c r="A1123" s="41">
        <v>1121</v>
      </c>
      <c r="B1123" s="41" t="str">
        <f t="shared" si="204"/>
        <v/>
      </c>
      <c r="C1123" s="42"/>
      <c r="D1123" s="41"/>
      <c r="E1123" s="41"/>
      <c r="F1123" s="43" t="e">
        <f ca="1">+VLOOKUP(B1123,'DISPONIBILIDAD DIARIA'!A$2:N$9959,10,0)</f>
        <v>#REF!</v>
      </c>
      <c r="G1123" s="43"/>
      <c r="H1123" s="31"/>
      <c r="I1123" s="31"/>
      <c r="J1123" s="111"/>
      <c r="K1123" s="117"/>
      <c r="L1123" s="20">
        <f t="shared" si="200"/>
        <v>0</v>
      </c>
      <c r="M1123" s="20">
        <f t="shared" si="201"/>
        <v>0</v>
      </c>
      <c r="N1123" s="20">
        <f t="shared" si="202"/>
        <v>0</v>
      </c>
      <c r="O1123" s="21"/>
      <c r="P1123" s="21"/>
      <c r="Q1123" s="77">
        <f t="shared" si="203"/>
        <v>0</v>
      </c>
      <c r="R1123" s="78" t="e">
        <f>+VLOOKUP(C1123,'DISPONIBILIDAD DIARIA'!S$2:T$27,2,0)</f>
        <v>#N/A</v>
      </c>
      <c r="S1123" s="79" t="e">
        <f t="shared" si="205"/>
        <v>#N/A</v>
      </c>
    </row>
    <row r="1124" spans="1:19" ht="23.25" customHeight="1">
      <c r="A1124" s="41">
        <v>1122</v>
      </c>
      <c r="B1124" s="41" t="str">
        <f t="shared" si="204"/>
        <v/>
      </c>
      <c r="C1124" s="42"/>
      <c r="D1124" s="41"/>
      <c r="E1124" s="41"/>
      <c r="F1124" s="43" t="e">
        <f ca="1">+VLOOKUP(B1124,'DISPONIBILIDAD DIARIA'!A$2:N$9959,10,0)</f>
        <v>#REF!</v>
      </c>
      <c r="G1124" s="43"/>
      <c r="H1124" s="31"/>
      <c r="I1124" s="31"/>
      <c r="J1124" s="111"/>
      <c r="K1124" s="117"/>
      <c r="L1124" s="20">
        <f t="shared" si="200"/>
        <v>0</v>
      </c>
      <c r="M1124" s="20">
        <f t="shared" si="201"/>
        <v>0</v>
      </c>
      <c r="N1124" s="20">
        <f t="shared" si="202"/>
        <v>0</v>
      </c>
      <c r="O1124" s="21"/>
      <c r="P1124" s="21"/>
      <c r="Q1124" s="77">
        <f t="shared" si="203"/>
        <v>0</v>
      </c>
      <c r="R1124" s="78" t="e">
        <f>+VLOOKUP(C1124,'DISPONIBILIDAD DIARIA'!S$2:T$27,2,0)</f>
        <v>#N/A</v>
      </c>
      <c r="S1124" s="79" t="e">
        <f t="shared" si="205"/>
        <v>#N/A</v>
      </c>
    </row>
    <row r="1125" spans="1:19" ht="23.25" customHeight="1">
      <c r="A1125" s="41">
        <v>1123</v>
      </c>
      <c r="B1125" s="41" t="str">
        <f t="shared" si="204"/>
        <v/>
      </c>
      <c r="C1125" s="42"/>
      <c r="D1125" s="41"/>
      <c r="E1125" s="41"/>
      <c r="F1125" s="43" t="e">
        <f ca="1">+VLOOKUP(B1125,'DISPONIBILIDAD DIARIA'!A$2:N$9959,10,0)</f>
        <v>#REF!</v>
      </c>
      <c r="G1125" s="43"/>
      <c r="H1125" s="31"/>
      <c r="I1125" s="31"/>
      <c r="J1125" s="111"/>
      <c r="K1125" s="117"/>
      <c r="L1125" s="20">
        <f t="shared" si="200"/>
        <v>0</v>
      </c>
      <c r="M1125" s="20">
        <f t="shared" si="201"/>
        <v>0</v>
      </c>
      <c r="N1125" s="20">
        <f t="shared" si="202"/>
        <v>0</v>
      </c>
      <c r="O1125" s="21"/>
      <c r="P1125" s="21"/>
      <c r="Q1125" s="77">
        <f t="shared" si="203"/>
        <v>0</v>
      </c>
      <c r="R1125" s="78" t="e">
        <f>+VLOOKUP(C1125,'DISPONIBILIDAD DIARIA'!S$2:T$27,2,0)</f>
        <v>#N/A</v>
      </c>
      <c r="S1125" s="79" t="e">
        <f t="shared" si="205"/>
        <v>#N/A</v>
      </c>
    </row>
    <row r="1126" spans="1:19" ht="23.25" customHeight="1">
      <c r="A1126" s="41">
        <v>1124</v>
      </c>
      <c r="B1126" s="41" t="str">
        <f t="shared" si="204"/>
        <v/>
      </c>
      <c r="C1126" s="42"/>
      <c r="D1126" s="41"/>
      <c r="E1126" s="41"/>
      <c r="F1126" s="43" t="e">
        <f ca="1">+VLOOKUP(B1126,'DISPONIBILIDAD DIARIA'!A$2:N$9959,10,0)</f>
        <v>#REF!</v>
      </c>
      <c r="G1126" s="43"/>
      <c r="H1126" s="31"/>
      <c r="I1126" s="31"/>
      <c r="J1126" s="111"/>
      <c r="K1126" s="117"/>
      <c r="L1126" s="20">
        <f t="shared" si="200"/>
        <v>0</v>
      </c>
      <c r="M1126" s="20">
        <f t="shared" si="201"/>
        <v>0</v>
      </c>
      <c r="N1126" s="20">
        <f t="shared" si="202"/>
        <v>0</v>
      </c>
      <c r="O1126" s="21"/>
      <c r="P1126" s="21"/>
      <c r="Q1126" s="77">
        <f t="shared" si="203"/>
        <v>0</v>
      </c>
      <c r="R1126" s="78" t="e">
        <f>+VLOOKUP(C1126,'DISPONIBILIDAD DIARIA'!S$2:T$27,2,0)</f>
        <v>#N/A</v>
      </c>
      <c r="S1126" s="79" t="e">
        <f t="shared" si="205"/>
        <v>#N/A</v>
      </c>
    </row>
    <row r="1127" spans="1:19" ht="23.25" customHeight="1">
      <c r="A1127" s="41">
        <v>1125</v>
      </c>
      <c r="B1127" s="41" t="str">
        <f t="shared" si="204"/>
        <v/>
      </c>
      <c r="C1127" s="42"/>
      <c r="D1127" s="41"/>
      <c r="E1127" s="41"/>
      <c r="F1127" s="43" t="e">
        <f ca="1">+VLOOKUP(B1127,'DISPONIBILIDAD DIARIA'!A$2:N$9959,10,0)</f>
        <v>#REF!</v>
      </c>
      <c r="G1127" s="43"/>
      <c r="H1127" s="31"/>
      <c r="I1127" s="31"/>
      <c r="J1127" s="111"/>
      <c r="K1127" s="117"/>
      <c r="L1127" s="20">
        <f t="shared" si="200"/>
        <v>0</v>
      </c>
      <c r="M1127" s="20">
        <f t="shared" si="201"/>
        <v>0</v>
      </c>
      <c r="N1127" s="20">
        <f t="shared" si="202"/>
        <v>0</v>
      </c>
      <c r="O1127" s="21"/>
      <c r="P1127" s="21"/>
      <c r="Q1127" s="77">
        <f t="shared" si="203"/>
        <v>0</v>
      </c>
      <c r="R1127" s="78" t="e">
        <f>+VLOOKUP(C1127,'DISPONIBILIDAD DIARIA'!S$2:T$27,2,0)</f>
        <v>#N/A</v>
      </c>
      <c r="S1127" s="79" t="e">
        <f t="shared" si="205"/>
        <v>#N/A</v>
      </c>
    </row>
    <row r="1128" spans="1:19" ht="23.25" customHeight="1">
      <c r="A1128" s="41">
        <v>1126</v>
      </c>
      <c r="B1128" s="41" t="str">
        <f t="shared" si="204"/>
        <v/>
      </c>
      <c r="C1128" s="42"/>
      <c r="D1128" s="41"/>
      <c r="E1128" s="41"/>
      <c r="F1128" s="43" t="e">
        <f ca="1">+VLOOKUP(B1128,'DISPONIBILIDAD DIARIA'!A$2:N$9959,10,0)</f>
        <v>#REF!</v>
      </c>
      <c r="G1128" s="43"/>
      <c r="H1128" s="31"/>
      <c r="I1128" s="31"/>
      <c r="J1128" s="110"/>
      <c r="K1128" s="117"/>
      <c r="L1128" s="20">
        <f t="shared" si="200"/>
        <v>0</v>
      </c>
      <c r="M1128" s="20">
        <f t="shared" si="201"/>
        <v>0</v>
      </c>
      <c r="N1128" s="20">
        <f t="shared" si="202"/>
        <v>0</v>
      </c>
      <c r="O1128" s="21"/>
      <c r="P1128" s="21"/>
      <c r="Q1128" s="77">
        <f t="shared" si="203"/>
        <v>0</v>
      </c>
      <c r="R1128" s="78" t="e">
        <f>+VLOOKUP(C1128,'DISPONIBILIDAD DIARIA'!S$2:T$27,2,0)</f>
        <v>#N/A</v>
      </c>
      <c r="S1128" s="79" t="e">
        <f t="shared" si="205"/>
        <v>#N/A</v>
      </c>
    </row>
    <row r="1129" spans="1:19" ht="23.25" customHeight="1">
      <c r="A1129" s="41">
        <v>1127</v>
      </c>
      <c r="B1129" s="41" t="str">
        <f t="shared" si="204"/>
        <v/>
      </c>
      <c r="C1129" s="42"/>
      <c r="D1129" s="41"/>
      <c r="E1129" s="41"/>
      <c r="F1129" s="43" t="e">
        <f ca="1">+VLOOKUP(B1129,'DISPONIBILIDAD DIARIA'!A$2:N$9959,10,0)</f>
        <v>#REF!</v>
      </c>
      <c r="G1129" s="43"/>
      <c r="H1129" s="31"/>
      <c r="I1129" s="31"/>
      <c r="J1129" s="111"/>
      <c r="K1129" s="117"/>
      <c r="L1129" s="20">
        <f t="shared" si="200"/>
        <v>0</v>
      </c>
      <c r="M1129" s="20">
        <f t="shared" si="201"/>
        <v>0</v>
      </c>
      <c r="N1129" s="20">
        <f t="shared" si="202"/>
        <v>0</v>
      </c>
      <c r="O1129" s="21"/>
      <c r="P1129" s="21"/>
      <c r="Q1129" s="77">
        <f t="shared" si="203"/>
        <v>0</v>
      </c>
      <c r="R1129" s="78" t="e">
        <f>+VLOOKUP(C1129,'DISPONIBILIDAD DIARIA'!S$2:T$27,2,0)</f>
        <v>#N/A</v>
      </c>
      <c r="S1129" s="79" t="e">
        <f t="shared" si="205"/>
        <v>#N/A</v>
      </c>
    </row>
    <row r="1130" spans="1:19" ht="23.25" customHeight="1">
      <c r="A1130" s="41">
        <v>1128</v>
      </c>
      <c r="B1130" s="41" t="str">
        <f t="shared" si="204"/>
        <v/>
      </c>
      <c r="C1130" s="42"/>
      <c r="D1130" s="41"/>
      <c r="E1130" s="41"/>
      <c r="F1130" s="43" t="e">
        <f ca="1">+VLOOKUP(B1130,'DISPONIBILIDAD DIARIA'!A$2:N$9959,10,0)</f>
        <v>#REF!</v>
      </c>
      <c r="G1130" s="43"/>
      <c r="H1130" s="31"/>
      <c r="I1130" s="31"/>
      <c r="J1130" s="111"/>
      <c r="K1130" s="117"/>
      <c r="L1130" s="20">
        <f t="shared" si="200"/>
        <v>0</v>
      </c>
      <c r="M1130" s="20">
        <f t="shared" si="201"/>
        <v>0</v>
      </c>
      <c r="N1130" s="20">
        <f t="shared" si="202"/>
        <v>0</v>
      </c>
      <c r="O1130" s="21"/>
      <c r="P1130" s="21"/>
      <c r="Q1130" s="77">
        <f t="shared" si="203"/>
        <v>0</v>
      </c>
      <c r="R1130" s="78" t="e">
        <f>+VLOOKUP(C1130,'DISPONIBILIDAD DIARIA'!S$2:T$27,2,0)</f>
        <v>#N/A</v>
      </c>
      <c r="S1130" s="79" t="e">
        <f t="shared" si="205"/>
        <v>#N/A</v>
      </c>
    </row>
    <row r="1131" spans="1:19" ht="23.25" customHeight="1">
      <c r="A1131" s="41">
        <v>1129</v>
      </c>
      <c r="B1131" s="41" t="str">
        <f t="shared" si="204"/>
        <v/>
      </c>
      <c r="C1131" s="42"/>
      <c r="D1131" s="41"/>
      <c r="E1131" s="41"/>
      <c r="F1131" s="43" t="e">
        <f ca="1">+VLOOKUP(B1131,'DISPONIBILIDAD DIARIA'!A$2:N$9959,10,0)</f>
        <v>#REF!</v>
      </c>
      <c r="G1131" s="43"/>
      <c r="H1131" s="31"/>
      <c r="I1131" s="31"/>
      <c r="J1131" s="111"/>
      <c r="K1131" s="117"/>
      <c r="L1131" s="20">
        <f t="shared" si="200"/>
        <v>0</v>
      </c>
      <c r="M1131" s="20">
        <f t="shared" si="201"/>
        <v>0</v>
      </c>
      <c r="N1131" s="20">
        <f t="shared" si="202"/>
        <v>0</v>
      </c>
      <c r="O1131" s="21"/>
      <c r="P1131" s="21"/>
      <c r="Q1131" s="77">
        <f t="shared" si="203"/>
        <v>0</v>
      </c>
      <c r="R1131" s="78" t="e">
        <f>+VLOOKUP(C1131,'DISPONIBILIDAD DIARIA'!S$2:T$27,2,0)</f>
        <v>#N/A</v>
      </c>
      <c r="S1131" s="79" t="e">
        <f t="shared" si="205"/>
        <v>#N/A</v>
      </c>
    </row>
    <row r="1132" spans="1:19" ht="23.25" customHeight="1">
      <c r="A1132" s="41">
        <v>1130</v>
      </c>
      <c r="B1132" s="41" t="str">
        <f t="shared" si="204"/>
        <v/>
      </c>
      <c r="C1132" s="42"/>
      <c r="D1132" s="41"/>
      <c r="E1132" s="41"/>
      <c r="F1132" s="43" t="e">
        <f ca="1">+VLOOKUP(B1132,'DISPONIBILIDAD DIARIA'!A$2:N$9959,10,0)</f>
        <v>#REF!</v>
      </c>
      <c r="G1132" s="43"/>
      <c r="H1132" s="31"/>
      <c r="I1132" s="31"/>
      <c r="J1132" s="111"/>
      <c r="K1132" s="117"/>
      <c r="L1132" s="20">
        <f t="shared" si="200"/>
        <v>0</v>
      </c>
      <c r="M1132" s="20">
        <f t="shared" si="201"/>
        <v>0</v>
      </c>
      <c r="N1132" s="20">
        <f t="shared" si="202"/>
        <v>0</v>
      </c>
      <c r="O1132" s="21"/>
      <c r="P1132" s="21"/>
      <c r="Q1132" s="77">
        <f t="shared" si="203"/>
        <v>0</v>
      </c>
      <c r="R1132" s="78" t="e">
        <f>+VLOOKUP(C1132,'DISPONIBILIDAD DIARIA'!S$2:T$27,2,0)</f>
        <v>#N/A</v>
      </c>
      <c r="S1132" s="79" t="e">
        <f t="shared" si="205"/>
        <v>#N/A</v>
      </c>
    </row>
    <row r="1133" spans="1:19" ht="23.25" customHeight="1">
      <c r="A1133" s="41">
        <v>1131</v>
      </c>
      <c r="B1133" s="41" t="str">
        <f t="shared" si="204"/>
        <v/>
      </c>
      <c r="C1133" s="42"/>
      <c r="D1133" s="41"/>
      <c r="E1133" s="41"/>
      <c r="F1133" s="43" t="e">
        <f ca="1">+VLOOKUP(B1133,'DISPONIBILIDAD DIARIA'!A$2:N$9959,10,0)</f>
        <v>#REF!</v>
      </c>
      <c r="G1133" s="43"/>
      <c r="H1133" s="31"/>
      <c r="I1133" s="31"/>
      <c r="J1133" s="111"/>
      <c r="K1133" s="117"/>
      <c r="L1133" s="20">
        <f t="shared" si="200"/>
        <v>0</v>
      </c>
      <c r="M1133" s="20">
        <f t="shared" si="201"/>
        <v>0</v>
      </c>
      <c r="N1133" s="20">
        <f t="shared" si="202"/>
        <v>0</v>
      </c>
      <c r="O1133" s="21"/>
      <c r="P1133" s="21"/>
      <c r="Q1133" s="77">
        <f t="shared" si="203"/>
        <v>0</v>
      </c>
      <c r="R1133" s="78" t="e">
        <f>+VLOOKUP(C1133,'DISPONIBILIDAD DIARIA'!S$2:T$27,2,0)</f>
        <v>#N/A</v>
      </c>
      <c r="S1133" s="79" t="e">
        <f t="shared" si="205"/>
        <v>#N/A</v>
      </c>
    </row>
    <row r="1134" spans="1:19" ht="23.25" customHeight="1">
      <c r="A1134" s="41">
        <v>1132</v>
      </c>
      <c r="B1134" s="41" t="str">
        <f t="shared" si="204"/>
        <v/>
      </c>
      <c r="C1134" s="42"/>
      <c r="D1134" s="41"/>
      <c r="E1134" s="41"/>
      <c r="F1134" s="43" t="e">
        <f ca="1">+VLOOKUP(B1134,'DISPONIBILIDAD DIARIA'!A$2:N$9959,10,0)</f>
        <v>#REF!</v>
      </c>
      <c r="G1134" s="43"/>
      <c r="H1134" s="31"/>
      <c r="I1134" s="31"/>
      <c r="J1134" s="111"/>
      <c r="K1134" s="117"/>
      <c r="L1134" s="20">
        <f t="shared" si="200"/>
        <v>0</v>
      </c>
      <c r="M1134" s="20">
        <f t="shared" si="201"/>
        <v>0</v>
      </c>
      <c r="N1134" s="20">
        <f t="shared" si="202"/>
        <v>0</v>
      </c>
      <c r="O1134" s="21"/>
      <c r="P1134" s="21"/>
      <c r="Q1134" s="77">
        <f t="shared" si="203"/>
        <v>0</v>
      </c>
      <c r="R1134" s="78" t="e">
        <f>+VLOOKUP(C1134,'DISPONIBILIDAD DIARIA'!S$2:T$27,2,0)</f>
        <v>#N/A</v>
      </c>
      <c r="S1134" s="79" t="e">
        <f t="shared" si="205"/>
        <v>#N/A</v>
      </c>
    </row>
    <row r="1135" spans="1:19" ht="23.25" customHeight="1">
      <c r="A1135" s="41">
        <v>1133</v>
      </c>
      <c r="B1135" s="41" t="str">
        <f t="shared" si="204"/>
        <v/>
      </c>
      <c r="C1135" s="42"/>
      <c r="D1135" s="41"/>
      <c r="E1135" s="41"/>
      <c r="F1135" s="43" t="e">
        <f ca="1">+VLOOKUP(B1135,'DISPONIBILIDAD DIARIA'!A$2:N$9959,10,0)</f>
        <v>#REF!</v>
      </c>
      <c r="G1135" s="43"/>
      <c r="H1135" s="31"/>
      <c r="I1135" s="31"/>
      <c r="J1135" s="111"/>
      <c r="K1135" s="117"/>
      <c r="L1135" s="20">
        <f t="shared" si="200"/>
        <v>0</v>
      </c>
      <c r="M1135" s="20">
        <f t="shared" si="201"/>
        <v>0</v>
      </c>
      <c r="N1135" s="20">
        <f t="shared" si="202"/>
        <v>0</v>
      </c>
      <c r="O1135" s="21"/>
      <c r="P1135" s="21"/>
      <c r="Q1135" s="77">
        <f t="shared" si="203"/>
        <v>0</v>
      </c>
      <c r="R1135" s="78" t="e">
        <f>+VLOOKUP(C1135,'DISPONIBILIDAD DIARIA'!S$2:T$27,2,0)</f>
        <v>#N/A</v>
      </c>
      <c r="S1135" s="79" t="e">
        <f t="shared" si="205"/>
        <v>#N/A</v>
      </c>
    </row>
    <row r="1136" spans="1:19" ht="23.25" customHeight="1">
      <c r="A1136" s="41">
        <v>1134</v>
      </c>
      <c r="B1136" s="41" t="str">
        <f t="shared" si="204"/>
        <v/>
      </c>
      <c r="C1136" s="42"/>
      <c r="D1136" s="41"/>
      <c r="E1136" s="41"/>
      <c r="F1136" s="43" t="e">
        <f ca="1">+VLOOKUP(B1136,'DISPONIBILIDAD DIARIA'!A$2:N$9959,10,0)</f>
        <v>#REF!</v>
      </c>
      <c r="G1136" s="43"/>
      <c r="H1136" s="31"/>
      <c r="I1136" s="31"/>
      <c r="J1136" s="111"/>
      <c r="K1136" s="117"/>
      <c r="L1136" s="20">
        <f t="shared" si="200"/>
        <v>0</v>
      </c>
      <c r="M1136" s="20">
        <f t="shared" si="201"/>
        <v>0</v>
      </c>
      <c r="N1136" s="20">
        <f t="shared" si="202"/>
        <v>0</v>
      </c>
      <c r="O1136" s="21"/>
      <c r="P1136" s="21"/>
      <c r="Q1136" s="77">
        <f t="shared" si="203"/>
        <v>0</v>
      </c>
      <c r="R1136" s="78" t="e">
        <f>+VLOOKUP(C1136,'DISPONIBILIDAD DIARIA'!S$2:T$27,2,0)</f>
        <v>#N/A</v>
      </c>
      <c r="S1136" s="79" t="e">
        <f t="shared" si="205"/>
        <v>#N/A</v>
      </c>
    </row>
    <row r="1137" spans="1:19" ht="23.25" customHeight="1">
      <c r="A1137" s="41">
        <v>1135</v>
      </c>
      <c r="B1137" s="41" t="str">
        <f t="shared" si="204"/>
        <v/>
      </c>
      <c r="C1137" s="42"/>
      <c r="D1137" s="41"/>
      <c r="E1137" s="41"/>
      <c r="F1137" s="43" t="e">
        <f ca="1">+VLOOKUP(B1137,'DISPONIBILIDAD DIARIA'!A$2:N$9959,10,0)</f>
        <v>#REF!</v>
      </c>
      <c r="G1137" s="43"/>
      <c r="H1137" s="31"/>
      <c r="I1137" s="31"/>
      <c r="J1137" s="111"/>
      <c r="K1137" s="117"/>
      <c r="L1137" s="20">
        <f t="shared" si="200"/>
        <v>0</v>
      </c>
      <c r="M1137" s="20">
        <f t="shared" si="201"/>
        <v>0</v>
      </c>
      <c r="N1137" s="20">
        <f t="shared" si="202"/>
        <v>0</v>
      </c>
      <c r="O1137" s="21"/>
      <c r="P1137" s="21"/>
      <c r="Q1137" s="77">
        <f t="shared" si="203"/>
        <v>0</v>
      </c>
      <c r="R1137" s="78" t="e">
        <f>+VLOOKUP(C1137,'DISPONIBILIDAD DIARIA'!S$2:T$27,2,0)</f>
        <v>#N/A</v>
      </c>
      <c r="S1137" s="79" t="e">
        <f t="shared" si="205"/>
        <v>#N/A</v>
      </c>
    </row>
    <row r="1138" spans="1:19" ht="23.25" customHeight="1">
      <c r="A1138" s="41">
        <v>1136</v>
      </c>
      <c r="B1138" s="41" t="str">
        <f t="shared" si="204"/>
        <v/>
      </c>
      <c r="C1138" s="42"/>
      <c r="D1138" s="41"/>
      <c r="E1138" s="41"/>
      <c r="F1138" s="43" t="e">
        <f ca="1">+VLOOKUP(B1138,'DISPONIBILIDAD DIARIA'!A$2:N$9959,10,0)</f>
        <v>#REF!</v>
      </c>
      <c r="G1138" s="43"/>
      <c r="H1138" s="31"/>
      <c r="I1138" s="32"/>
      <c r="J1138" s="64"/>
      <c r="K1138" s="61"/>
      <c r="L1138" s="20">
        <f t="shared" si="200"/>
        <v>0</v>
      </c>
      <c r="M1138" s="20">
        <f t="shared" si="201"/>
        <v>0</v>
      </c>
      <c r="N1138" s="20">
        <f t="shared" si="202"/>
        <v>0</v>
      </c>
      <c r="O1138" s="21"/>
      <c r="P1138" s="21"/>
      <c r="Q1138" s="77">
        <f t="shared" si="203"/>
        <v>0</v>
      </c>
      <c r="R1138" s="78" t="e">
        <f>+VLOOKUP(C1138,'DISPONIBILIDAD DIARIA'!S$2:T$27,2,0)</f>
        <v>#N/A</v>
      </c>
      <c r="S1138" s="79" t="e">
        <f t="shared" si="205"/>
        <v>#N/A</v>
      </c>
    </row>
    <row r="1139" spans="1:19" ht="23.25" customHeight="1">
      <c r="A1139" s="41">
        <v>1137</v>
      </c>
      <c r="B1139" s="41" t="str">
        <f t="shared" si="204"/>
        <v/>
      </c>
      <c r="C1139" s="42"/>
      <c r="D1139" s="41"/>
      <c r="E1139" s="41"/>
      <c r="F1139" s="43" t="e">
        <f ca="1">+VLOOKUP(B1139,'DISPONIBILIDAD DIARIA'!A$2:N$9959,10,0)</f>
        <v>#REF!</v>
      </c>
      <c r="G1139" s="43"/>
      <c r="H1139" s="31"/>
      <c r="I1139" s="32"/>
      <c r="J1139" s="64"/>
      <c r="K1139" s="61"/>
      <c r="L1139" s="20">
        <f t="shared" si="200"/>
        <v>0</v>
      </c>
      <c r="M1139" s="20">
        <f t="shared" si="201"/>
        <v>0</v>
      </c>
      <c r="N1139" s="20">
        <f t="shared" si="202"/>
        <v>0</v>
      </c>
      <c r="O1139" s="21"/>
      <c r="P1139" s="21"/>
      <c r="Q1139" s="77">
        <f t="shared" si="203"/>
        <v>0</v>
      </c>
      <c r="R1139" s="78" t="e">
        <f>+VLOOKUP(C1139,'DISPONIBILIDAD DIARIA'!S$2:T$27,2,0)</f>
        <v>#N/A</v>
      </c>
      <c r="S1139" s="79" t="e">
        <f t="shared" si="205"/>
        <v>#N/A</v>
      </c>
    </row>
    <row r="1140" spans="1:19" ht="23.25" customHeight="1">
      <c r="A1140" s="41">
        <v>1138</v>
      </c>
      <c r="B1140" s="41" t="str">
        <f t="shared" si="204"/>
        <v/>
      </c>
      <c r="C1140" s="42"/>
      <c r="D1140" s="41"/>
      <c r="E1140" s="41"/>
      <c r="F1140" s="43" t="e">
        <f ca="1">+VLOOKUP(B1140,'DISPONIBILIDAD DIARIA'!A$2:N$9959,10,0)</f>
        <v>#REF!</v>
      </c>
      <c r="G1140" s="43"/>
      <c r="H1140" s="31"/>
      <c r="I1140" s="32"/>
      <c r="J1140" s="64"/>
      <c r="K1140" s="61"/>
      <c r="L1140" s="20">
        <f t="shared" si="200"/>
        <v>0</v>
      </c>
      <c r="M1140" s="20">
        <f t="shared" si="201"/>
        <v>0</v>
      </c>
      <c r="N1140" s="20">
        <f t="shared" si="202"/>
        <v>0</v>
      </c>
      <c r="O1140" s="21"/>
      <c r="P1140" s="21"/>
      <c r="Q1140" s="77">
        <f t="shared" si="203"/>
        <v>0</v>
      </c>
      <c r="R1140" s="78" t="e">
        <f>+VLOOKUP(C1140,'DISPONIBILIDAD DIARIA'!S$2:T$27,2,0)</f>
        <v>#N/A</v>
      </c>
      <c r="S1140" s="79" t="e">
        <f t="shared" si="205"/>
        <v>#N/A</v>
      </c>
    </row>
    <row r="1141" spans="1:19" ht="23.25" customHeight="1">
      <c r="A1141" s="41">
        <v>1139</v>
      </c>
      <c r="B1141" s="41" t="str">
        <f t="shared" si="204"/>
        <v/>
      </c>
      <c r="C1141" s="42"/>
      <c r="D1141" s="41"/>
      <c r="E1141" s="41"/>
      <c r="F1141" s="43" t="e">
        <f ca="1">+VLOOKUP(B1141,'DISPONIBILIDAD DIARIA'!A$2:N$9959,10,0)</f>
        <v>#REF!</v>
      </c>
      <c r="G1141" s="43"/>
      <c r="H1141" s="31"/>
      <c r="I1141" s="32"/>
      <c r="J1141" s="40"/>
      <c r="K1141" s="61"/>
      <c r="L1141" s="20">
        <f t="shared" si="200"/>
        <v>0</v>
      </c>
      <c r="M1141" s="20">
        <f t="shared" si="201"/>
        <v>0</v>
      </c>
      <c r="N1141" s="20">
        <f t="shared" si="202"/>
        <v>0</v>
      </c>
      <c r="O1141" s="21"/>
      <c r="P1141" s="21"/>
      <c r="Q1141" s="77">
        <f t="shared" si="203"/>
        <v>0</v>
      </c>
      <c r="R1141" s="78" t="e">
        <f>+VLOOKUP(C1141,'DISPONIBILIDAD DIARIA'!S$2:T$27,2,0)</f>
        <v>#N/A</v>
      </c>
      <c r="S1141" s="79" t="e">
        <f t="shared" si="205"/>
        <v>#N/A</v>
      </c>
    </row>
    <row r="1142" spans="1:19" ht="23.25" customHeight="1">
      <c r="A1142" s="41">
        <v>1140</v>
      </c>
      <c r="B1142" s="41" t="str">
        <f t="shared" si="204"/>
        <v/>
      </c>
      <c r="C1142" s="42"/>
      <c r="D1142" s="41"/>
      <c r="E1142" s="41"/>
      <c r="F1142" s="43" t="e">
        <f ca="1">+VLOOKUP(B1142,'DISPONIBILIDAD DIARIA'!A$2:N$9959,10,0)</f>
        <v>#REF!</v>
      </c>
      <c r="G1142" s="43"/>
      <c r="H1142" s="31"/>
      <c r="I1142" s="32"/>
      <c r="J1142" s="46"/>
      <c r="K1142" s="61"/>
      <c r="L1142" s="20">
        <f t="shared" si="200"/>
        <v>0</v>
      </c>
      <c r="M1142" s="20">
        <f t="shared" si="201"/>
        <v>0</v>
      </c>
      <c r="N1142" s="20">
        <f t="shared" si="202"/>
        <v>0</v>
      </c>
      <c r="O1142" s="21"/>
      <c r="P1142" s="21"/>
      <c r="Q1142" s="77">
        <f t="shared" si="203"/>
        <v>0</v>
      </c>
      <c r="R1142" s="78" t="e">
        <f>+VLOOKUP(C1142,'DISPONIBILIDAD DIARIA'!S$2:T$27,2,0)</f>
        <v>#N/A</v>
      </c>
      <c r="S1142" s="79" t="e">
        <f t="shared" si="205"/>
        <v>#N/A</v>
      </c>
    </row>
    <row r="1143" spans="1:19" ht="23.25" customHeight="1">
      <c r="A1143" s="41">
        <v>1141</v>
      </c>
      <c r="B1143" s="41" t="str">
        <f t="shared" si="204"/>
        <v/>
      </c>
      <c r="C1143" s="42"/>
      <c r="D1143" s="41"/>
      <c r="E1143" s="41"/>
      <c r="F1143" s="43" t="e">
        <f ca="1">+VLOOKUP(B1143,'DISPONIBILIDAD DIARIA'!A$2:N$9959,10,0)</f>
        <v>#REF!</v>
      </c>
      <c r="G1143" s="43"/>
      <c r="H1143" s="31"/>
      <c r="I1143" s="32"/>
      <c r="J1143" s="64"/>
      <c r="K1143" s="61"/>
      <c r="L1143" s="20">
        <f t="shared" si="200"/>
        <v>0</v>
      </c>
      <c r="M1143" s="20">
        <f t="shared" si="201"/>
        <v>0</v>
      </c>
      <c r="N1143" s="20">
        <f t="shared" si="202"/>
        <v>0</v>
      </c>
      <c r="O1143" s="21"/>
      <c r="P1143" s="21"/>
      <c r="Q1143" s="77">
        <f t="shared" si="203"/>
        <v>0</v>
      </c>
      <c r="R1143" s="78" t="e">
        <f>+VLOOKUP(C1143,'DISPONIBILIDAD DIARIA'!S$2:T$27,2,0)</f>
        <v>#N/A</v>
      </c>
      <c r="S1143" s="79" t="e">
        <f t="shared" si="205"/>
        <v>#N/A</v>
      </c>
    </row>
    <row r="1144" spans="1:19" ht="23.25" customHeight="1">
      <c r="A1144" s="41">
        <v>1142</v>
      </c>
      <c r="B1144" s="41" t="str">
        <f t="shared" si="204"/>
        <v/>
      </c>
      <c r="C1144" s="42"/>
      <c r="D1144" s="41"/>
      <c r="E1144" s="41"/>
      <c r="F1144" s="43" t="e">
        <f ca="1">+VLOOKUP(B1144,'DISPONIBILIDAD DIARIA'!A$2:N$9959,10,0)</f>
        <v>#REF!</v>
      </c>
      <c r="G1144" s="43"/>
      <c r="H1144" s="31"/>
      <c r="I1144" s="32"/>
      <c r="J1144" s="64"/>
      <c r="K1144" s="61"/>
      <c r="L1144" s="20">
        <f t="shared" si="200"/>
        <v>0</v>
      </c>
      <c r="M1144" s="20">
        <f t="shared" si="201"/>
        <v>0</v>
      </c>
      <c r="N1144" s="20">
        <f t="shared" si="202"/>
        <v>0</v>
      </c>
      <c r="O1144" s="21"/>
      <c r="P1144" s="21"/>
      <c r="Q1144" s="77">
        <f t="shared" si="203"/>
        <v>0</v>
      </c>
      <c r="R1144" s="78" t="e">
        <f>+VLOOKUP(C1144,'DISPONIBILIDAD DIARIA'!S$2:T$27,2,0)</f>
        <v>#N/A</v>
      </c>
      <c r="S1144" s="79" t="e">
        <f t="shared" si="205"/>
        <v>#N/A</v>
      </c>
    </row>
    <row r="1145" spans="1:19" ht="23.25" customHeight="1">
      <c r="A1145" s="41">
        <v>1143</v>
      </c>
      <c r="B1145" s="41" t="str">
        <f t="shared" si="204"/>
        <v/>
      </c>
      <c r="C1145" s="42"/>
      <c r="D1145" s="41"/>
      <c r="E1145" s="41"/>
      <c r="F1145" s="43" t="e">
        <f ca="1">+VLOOKUP(B1145,'DISPONIBILIDAD DIARIA'!A$2:N$9959,10,0)</f>
        <v>#REF!</v>
      </c>
      <c r="G1145" s="43"/>
      <c r="H1145" s="31"/>
      <c r="I1145" s="32"/>
      <c r="J1145" s="64"/>
      <c r="K1145" s="61"/>
      <c r="L1145" s="20">
        <f t="shared" si="200"/>
        <v>0</v>
      </c>
      <c r="M1145" s="20">
        <f t="shared" si="201"/>
        <v>0</v>
      </c>
      <c r="N1145" s="20">
        <f t="shared" si="202"/>
        <v>0</v>
      </c>
      <c r="O1145" s="21"/>
      <c r="P1145" s="21"/>
      <c r="Q1145" s="77">
        <f t="shared" si="203"/>
        <v>0</v>
      </c>
      <c r="R1145" s="78" t="e">
        <f>+VLOOKUP(C1145,'DISPONIBILIDAD DIARIA'!S$2:T$27,2,0)</f>
        <v>#N/A</v>
      </c>
      <c r="S1145" s="79" t="e">
        <f t="shared" si="205"/>
        <v>#N/A</v>
      </c>
    </row>
    <row r="1146" spans="1:19" ht="23.25" customHeight="1">
      <c r="A1146" s="41">
        <v>1144</v>
      </c>
      <c r="B1146" s="41" t="str">
        <f t="shared" si="204"/>
        <v/>
      </c>
      <c r="C1146" s="42"/>
      <c r="D1146" s="41"/>
      <c r="E1146" s="41"/>
      <c r="F1146" s="43" t="e">
        <f ca="1">+VLOOKUP(B1146,'DISPONIBILIDAD DIARIA'!A$2:N$9959,10,0)</f>
        <v>#REF!</v>
      </c>
      <c r="G1146" s="43"/>
      <c r="H1146" s="31"/>
      <c r="I1146" s="32"/>
      <c r="J1146" s="64"/>
      <c r="K1146" s="61"/>
      <c r="L1146" s="20">
        <f t="shared" si="200"/>
        <v>0</v>
      </c>
      <c r="M1146" s="20">
        <f t="shared" si="201"/>
        <v>0</v>
      </c>
      <c r="N1146" s="20">
        <f t="shared" si="202"/>
        <v>0</v>
      </c>
      <c r="O1146" s="21"/>
      <c r="P1146" s="21"/>
      <c r="Q1146" s="77">
        <f t="shared" si="203"/>
        <v>0</v>
      </c>
      <c r="R1146" s="78" t="e">
        <f>+VLOOKUP(C1146,'DISPONIBILIDAD DIARIA'!S$2:T$27,2,0)</f>
        <v>#N/A</v>
      </c>
      <c r="S1146" s="79" t="e">
        <f t="shared" si="205"/>
        <v>#N/A</v>
      </c>
    </row>
    <row r="1147" spans="1:19" ht="23.25" customHeight="1">
      <c r="A1147" s="41">
        <v>1145</v>
      </c>
      <c r="B1147" s="41" t="str">
        <f t="shared" si="204"/>
        <v/>
      </c>
      <c r="C1147" s="42"/>
      <c r="D1147" s="41"/>
      <c r="E1147" s="41"/>
      <c r="F1147" s="43" t="e">
        <f ca="1">+VLOOKUP(B1147,'DISPONIBILIDAD DIARIA'!A$2:N$9959,10,0)</f>
        <v>#REF!</v>
      </c>
      <c r="G1147" s="43"/>
      <c r="H1147" s="31"/>
      <c r="I1147" s="32"/>
      <c r="J1147" s="64"/>
      <c r="K1147" s="61"/>
      <c r="L1147" s="20">
        <f t="shared" si="200"/>
        <v>0</v>
      </c>
      <c r="M1147" s="20">
        <f t="shared" si="201"/>
        <v>0</v>
      </c>
      <c r="N1147" s="20">
        <f t="shared" si="202"/>
        <v>0</v>
      </c>
      <c r="O1147" s="21"/>
      <c r="P1147" s="21"/>
      <c r="Q1147" s="77">
        <f t="shared" si="203"/>
        <v>0</v>
      </c>
      <c r="R1147" s="78" t="e">
        <f>+VLOOKUP(C1147,'DISPONIBILIDAD DIARIA'!S$2:T$27,2,0)</f>
        <v>#N/A</v>
      </c>
      <c r="S1147" s="79" t="e">
        <f t="shared" si="205"/>
        <v>#N/A</v>
      </c>
    </row>
    <row r="1148" spans="1:19" ht="23.25" customHeight="1">
      <c r="A1148" s="41">
        <v>1146</v>
      </c>
      <c r="B1148" s="41" t="str">
        <f t="shared" si="204"/>
        <v/>
      </c>
      <c r="C1148" s="42"/>
      <c r="D1148" s="41"/>
      <c r="E1148" s="41"/>
      <c r="F1148" s="43" t="e">
        <f ca="1">+VLOOKUP(B1148,'DISPONIBILIDAD DIARIA'!A$2:N$9959,10,0)</f>
        <v>#REF!</v>
      </c>
      <c r="G1148" s="43"/>
      <c r="H1148" s="31"/>
      <c r="I1148" s="32"/>
      <c r="J1148" s="64"/>
      <c r="K1148" s="61"/>
      <c r="L1148" s="20">
        <f t="shared" si="200"/>
        <v>0</v>
      </c>
      <c r="M1148" s="20">
        <f t="shared" si="201"/>
        <v>0</v>
      </c>
      <c r="N1148" s="20">
        <f t="shared" si="202"/>
        <v>0</v>
      </c>
      <c r="O1148" s="21"/>
      <c r="P1148" s="21"/>
      <c r="Q1148" s="77">
        <f t="shared" si="203"/>
        <v>0</v>
      </c>
      <c r="R1148" s="78" t="e">
        <f>+VLOOKUP(C1148,'DISPONIBILIDAD DIARIA'!S$2:T$27,2,0)</f>
        <v>#N/A</v>
      </c>
      <c r="S1148" s="79" t="e">
        <f t="shared" si="205"/>
        <v>#N/A</v>
      </c>
    </row>
    <row r="1149" spans="1:19" ht="23.25" customHeight="1">
      <c r="A1149" s="41">
        <v>1147</v>
      </c>
      <c r="B1149" s="41" t="str">
        <f t="shared" si="204"/>
        <v/>
      </c>
      <c r="C1149" s="42"/>
      <c r="D1149" s="41"/>
      <c r="E1149" s="41"/>
      <c r="F1149" s="43" t="e">
        <f ca="1">+VLOOKUP(B1149,'DISPONIBILIDAD DIARIA'!A$2:N$9959,10,0)</f>
        <v>#REF!</v>
      </c>
      <c r="G1149" s="43"/>
      <c r="H1149" s="31"/>
      <c r="I1149" s="32"/>
      <c r="J1149" s="64"/>
      <c r="K1149" s="61"/>
      <c r="L1149" s="20">
        <f t="shared" si="200"/>
        <v>0</v>
      </c>
      <c r="M1149" s="20">
        <f t="shared" si="201"/>
        <v>0</v>
      </c>
      <c r="N1149" s="20">
        <f t="shared" si="202"/>
        <v>0</v>
      </c>
      <c r="O1149" s="21"/>
      <c r="P1149" s="21"/>
      <c r="Q1149" s="77">
        <f t="shared" si="203"/>
        <v>0</v>
      </c>
      <c r="R1149" s="78" t="e">
        <f>+VLOOKUP(C1149,'DISPONIBILIDAD DIARIA'!S$2:T$27,2,0)</f>
        <v>#N/A</v>
      </c>
      <c r="S1149" s="79" t="e">
        <f t="shared" si="205"/>
        <v>#N/A</v>
      </c>
    </row>
    <row r="1150" spans="1:19" ht="23.25" customHeight="1">
      <c r="A1150" s="41">
        <v>1148</v>
      </c>
      <c r="B1150" s="41" t="str">
        <f t="shared" si="204"/>
        <v/>
      </c>
      <c r="C1150" s="42"/>
      <c r="D1150" s="41"/>
      <c r="E1150" s="41"/>
      <c r="F1150" s="43" t="e">
        <f ca="1">+VLOOKUP(B1150,'DISPONIBILIDAD DIARIA'!A$2:N$9959,10,0)</f>
        <v>#REF!</v>
      </c>
      <c r="G1150" s="43"/>
      <c r="H1150" s="31"/>
      <c r="I1150" s="32"/>
      <c r="J1150" s="64"/>
      <c r="K1150" s="61"/>
      <c r="L1150" s="20">
        <f t="shared" si="200"/>
        <v>0</v>
      </c>
      <c r="M1150" s="20">
        <f t="shared" si="201"/>
        <v>0</v>
      </c>
      <c r="N1150" s="20">
        <f t="shared" si="202"/>
        <v>0</v>
      </c>
      <c r="O1150" s="21"/>
      <c r="P1150" s="21"/>
      <c r="Q1150" s="77">
        <f t="shared" si="203"/>
        <v>0</v>
      </c>
      <c r="R1150" s="78" t="e">
        <f>+VLOOKUP(C1150,'DISPONIBILIDAD DIARIA'!S$2:T$27,2,0)</f>
        <v>#N/A</v>
      </c>
      <c r="S1150" s="79" t="e">
        <f t="shared" si="205"/>
        <v>#N/A</v>
      </c>
    </row>
    <row r="1151" spans="1:19" ht="23.25" customHeight="1">
      <c r="A1151" s="41">
        <v>1149</v>
      </c>
      <c r="B1151" s="41" t="str">
        <f t="shared" si="204"/>
        <v/>
      </c>
      <c r="C1151" s="42"/>
      <c r="D1151" s="41"/>
      <c r="E1151" s="41"/>
      <c r="F1151" s="43" t="e">
        <f ca="1">+VLOOKUP(B1151,'DISPONIBILIDAD DIARIA'!A$2:N$9959,10,0)</f>
        <v>#REF!</v>
      </c>
      <c r="G1151" s="43"/>
      <c r="H1151" s="31"/>
      <c r="I1151" s="32"/>
      <c r="J1151" s="64"/>
      <c r="K1151" s="61"/>
      <c r="L1151" s="20">
        <f t="shared" si="200"/>
        <v>0</v>
      </c>
      <c r="M1151" s="20">
        <f t="shared" si="201"/>
        <v>0</v>
      </c>
      <c r="N1151" s="20">
        <f t="shared" si="202"/>
        <v>0</v>
      </c>
      <c r="O1151" s="21"/>
      <c r="P1151" s="21"/>
      <c r="Q1151" s="77">
        <f t="shared" si="203"/>
        <v>0</v>
      </c>
      <c r="R1151" s="78" t="e">
        <f>+VLOOKUP(C1151,'DISPONIBILIDAD DIARIA'!S$2:T$27,2,0)</f>
        <v>#N/A</v>
      </c>
      <c r="S1151" s="79" t="e">
        <f t="shared" si="205"/>
        <v>#N/A</v>
      </c>
    </row>
    <row r="1152" spans="1:19" ht="23.25" customHeight="1">
      <c r="A1152" s="41">
        <v>1150</v>
      </c>
      <c r="B1152" s="41" t="str">
        <f t="shared" si="204"/>
        <v/>
      </c>
      <c r="C1152" s="42"/>
      <c r="D1152" s="41"/>
      <c r="E1152" s="41"/>
      <c r="F1152" s="43" t="e">
        <f ca="1">+VLOOKUP(B1152,'DISPONIBILIDAD DIARIA'!A$2:N$9959,10,0)</f>
        <v>#REF!</v>
      </c>
      <c r="G1152" s="43"/>
      <c r="H1152" s="31"/>
      <c r="I1152" s="32"/>
      <c r="J1152" s="64"/>
      <c r="K1152" s="61"/>
      <c r="L1152" s="20">
        <f t="shared" si="200"/>
        <v>0</v>
      </c>
      <c r="M1152" s="20">
        <f t="shared" si="201"/>
        <v>0</v>
      </c>
      <c r="N1152" s="20">
        <f t="shared" si="202"/>
        <v>0</v>
      </c>
      <c r="O1152" s="21"/>
      <c r="P1152" s="21"/>
      <c r="Q1152" s="77">
        <f t="shared" si="203"/>
        <v>0</v>
      </c>
      <c r="R1152" s="78" t="e">
        <f>+VLOOKUP(C1152,'DISPONIBILIDAD DIARIA'!S$2:T$27,2,0)</f>
        <v>#N/A</v>
      </c>
      <c r="S1152" s="79" t="e">
        <f t="shared" si="205"/>
        <v>#N/A</v>
      </c>
    </row>
    <row r="1153" spans="1:19" ht="23.25" customHeight="1">
      <c r="A1153" s="41">
        <v>1151</v>
      </c>
      <c r="B1153" s="41" t="str">
        <f t="shared" si="204"/>
        <v/>
      </c>
      <c r="C1153" s="42"/>
      <c r="D1153" s="41"/>
      <c r="E1153" s="41"/>
      <c r="F1153" s="43" t="e">
        <f ca="1">+VLOOKUP(B1153,'DISPONIBILIDAD DIARIA'!A$2:N$9959,10,0)</f>
        <v>#REF!</v>
      </c>
      <c r="G1153" s="43"/>
      <c r="H1153" s="31"/>
      <c r="I1153" s="32"/>
      <c r="J1153" s="64"/>
      <c r="K1153" s="61"/>
      <c r="L1153" s="20">
        <f t="shared" si="200"/>
        <v>0</v>
      </c>
      <c r="M1153" s="20">
        <f t="shared" si="201"/>
        <v>0</v>
      </c>
      <c r="N1153" s="20">
        <f t="shared" si="202"/>
        <v>0</v>
      </c>
      <c r="O1153" s="21"/>
      <c r="P1153" s="21"/>
      <c r="Q1153" s="77">
        <f t="shared" si="203"/>
        <v>0</v>
      </c>
      <c r="R1153" s="78" t="e">
        <f>+VLOOKUP(C1153,'DISPONIBILIDAD DIARIA'!S$2:T$27,2,0)</f>
        <v>#N/A</v>
      </c>
      <c r="S1153" s="79" t="e">
        <f t="shared" si="205"/>
        <v>#N/A</v>
      </c>
    </row>
    <row r="1154" spans="1:19" ht="23.25" customHeight="1">
      <c r="A1154" s="41">
        <v>1152</v>
      </c>
      <c r="B1154" s="41" t="str">
        <f t="shared" si="204"/>
        <v/>
      </c>
      <c r="C1154" s="42"/>
      <c r="D1154" s="41"/>
      <c r="E1154" s="41"/>
      <c r="F1154" s="43" t="e">
        <f ca="1">+VLOOKUP(B1154,'DISPONIBILIDAD DIARIA'!A$2:N$9959,10,0)</f>
        <v>#REF!</v>
      </c>
      <c r="G1154" s="43"/>
      <c r="H1154" s="31"/>
      <c r="I1154" s="32"/>
      <c r="J1154" s="64"/>
      <c r="K1154" s="61"/>
      <c r="L1154" s="20">
        <f t="shared" si="200"/>
        <v>0</v>
      </c>
      <c r="M1154" s="20">
        <f t="shared" si="201"/>
        <v>0</v>
      </c>
      <c r="N1154" s="20">
        <f t="shared" si="202"/>
        <v>0</v>
      </c>
      <c r="O1154" s="21"/>
      <c r="P1154" s="21"/>
      <c r="Q1154" s="77">
        <f t="shared" si="203"/>
        <v>0</v>
      </c>
      <c r="R1154" s="78" t="e">
        <f>+VLOOKUP(C1154,'DISPONIBILIDAD DIARIA'!S$2:T$27,2,0)</f>
        <v>#N/A</v>
      </c>
      <c r="S1154" s="79" t="e">
        <f t="shared" si="205"/>
        <v>#N/A</v>
      </c>
    </row>
    <row r="1155" spans="1:19" ht="23.25" customHeight="1">
      <c r="A1155" s="41">
        <v>1153</v>
      </c>
      <c r="B1155" s="41" t="str">
        <f t="shared" si="204"/>
        <v/>
      </c>
      <c r="C1155" s="42"/>
      <c r="D1155" s="41"/>
      <c r="E1155" s="41"/>
      <c r="F1155" s="43" t="e">
        <f ca="1">+VLOOKUP(B1155,'DISPONIBILIDAD DIARIA'!A$2:N$9959,10,0)</f>
        <v>#REF!</v>
      </c>
      <c r="G1155" s="43"/>
      <c r="H1155" s="31"/>
      <c r="I1155" s="32"/>
      <c r="J1155" s="64"/>
      <c r="K1155" s="61"/>
      <c r="L1155" s="20">
        <f t="shared" si="200"/>
        <v>0</v>
      </c>
      <c r="M1155" s="20">
        <f t="shared" si="201"/>
        <v>0</v>
      </c>
      <c r="N1155" s="20">
        <f t="shared" si="202"/>
        <v>0</v>
      </c>
      <c r="O1155" s="21"/>
      <c r="P1155" s="21"/>
      <c r="Q1155" s="77">
        <f t="shared" si="203"/>
        <v>0</v>
      </c>
      <c r="R1155" s="78" t="e">
        <f>+VLOOKUP(C1155,'DISPONIBILIDAD DIARIA'!S$2:T$27,2,0)</f>
        <v>#N/A</v>
      </c>
      <c r="S1155" s="79" t="e">
        <f t="shared" si="205"/>
        <v>#N/A</v>
      </c>
    </row>
    <row r="1156" spans="1:19" ht="23.25" customHeight="1">
      <c r="A1156" s="41">
        <v>1154</v>
      </c>
      <c r="B1156" s="41" t="str">
        <f t="shared" si="204"/>
        <v/>
      </c>
      <c r="C1156" s="42"/>
      <c r="D1156" s="41"/>
      <c r="E1156" s="41"/>
      <c r="F1156" s="43" t="e">
        <f ca="1">+VLOOKUP(B1156,'DISPONIBILIDAD DIARIA'!A$2:N$9959,10,0)</f>
        <v>#REF!</v>
      </c>
      <c r="G1156" s="43"/>
      <c r="H1156" s="31"/>
      <c r="I1156" s="32"/>
      <c r="J1156" s="64"/>
      <c r="K1156" s="61"/>
      <c r="L1156" s="20">
        <f t="shared" si="200"/>
        <v>0</v>
      </c>
      <c r="M1156" s="20">
        <f t="shared" si="201"/>
        <v>0</v>
      </c>
      <c r="N1156" s="20">
        <f t="shared" si="202"/>
        <v>0</v>
      </c>
      <c r="O1156" s="21"/>
      <c r="P1156" s="21"/>
      <c r="Q1156" s="77">
        <f t="shared" si="203"/>
        <v>0</v>
      </c>
      <c r="R1156" s="78" t="e">
        <f>+VLOOKUP(C1156,'DISPONIBILIDAD DIARIA'!S$2:T$27,2,0)</f>
        <v>#N/A</v>
      </c>
      <c r="S1156" s="79" t="e">
        <f t="shared" si="205"/>
        <v>#N/A</v>
      </c>
    </row>
    <row r="1157" spans="1:19" ht="23.25" customHeight="1">
      <c r="A1157" s="41">
        <v>1155</v>
      </c>
      <c r="B1157" s="41" t="str">
        <f t="shared" si="204"/>
        <v/>
      </c>
      <c r="C1157" s="42"/>
      <c r="D1157" s="41"/>
      <c r="E1157" s="41"/>
      <c r="F1157" s="43" t="e">
        <f ca="1">+VLOOKUP(B1157,'DISPONIBILIDAD DIARIA'!A$2:N$9959,10,0)</f>
        <v>#REF!</v>
      </c>
      <c r="G1157" s="43"/>
      <c r="H1157" s="31"/>
      <c r="I1157" s="32"/>
      <c r="J1157" s="64"/>
      <c r="K1157" s="61"/>
      <c r="L1157" s="20">
        <f t="shared" si="200"/>
        <v>0</v>
      </c>
      <c r="M1157" s="20">
        <f t="shared" si="201"/>
        <v>0</v>
      </c>
      <c r="N1157" s="20">
        <f t="shared" si="202"/>
        <v>0</v>
      </c>
      <c r="O1157" s="21"/>
      <c r="P1157" s="21"/>
      <c r="Q1157" s="77">
        <f t="shared" si="203"/>
        <v>0</v>
      </c>
      <c r="R1157" s="78" t="e">
        <f>+VLOOKUP(C1157,'DISPONIBILIDAD DIARIA'!S$2:T$27,2,0)</f>
        <v>#N/A</v>
      </c>
      <c r="S1157" s="79" t="e">
        <f t="shared" si="205"/>
        <v>#N/A</v>
      </c>
    </row>
    <row r="1158" spans="1:19" ht="23.25" customHeight="1">
      <c r="A1158" s="41">
        <v>1156</v>
      </c>
      <c r="B1158" s="41" t="str">
        <f t="shared" si="204"/>
        <v/>
      </c>
      <c r="C1158" s="42"/>
      <c r="D1158" s="41"/>
      <c r="E1158" s="41"/>
      <c r="F1158" s="43" t="e">
        <f ca="1">+VLOOKUP(B1158,'DISPONIBILIDAD DIARIA'!A$2:N$9959,10,0)</f>
        <v>#REF!</v>
      </c>
      <c r="G1158" s="43"/>
      <c r="H1158" s="31"/>
      <c r="I1158" s="32"/>
      <c r="J1158" s="64"/>
      <c r="K1158" s="61"/>
      <c r="L1158" s="20">
        <f t="shared" si="200"/>
        <v>0</v>
      </c>
      <c r="M1158" s="20">
        <f t="shared" si="201"/>
        <v>0</v>
      </c>
      <c r="N1158" s="20">
        <f t="shared" si="202"/>
        <v>0</v>
      </c>
      <c r="O1158" s="21"/>
      <c r="P1158" s="21"/>
      <c r="Q1158" s="77">
        <f t="shared" si="203"/>
        <v>0</v>
      </c>
      <c r="R1158" s="78" t="e">
        <f>+VLOOKUP(C1158,'DISPONIBILIDAD DIARIA'!S$2:T$27,2,0)</f>
        <v>#N/A</v>
      </c>
      <c r="S1158" s="79" t="e">
        <f t="shared" si="205"/>
        <v>#N/A</v>
      </c>
    </row>
    <row r="1159" spans="1:19" ht="23.25" customHeight="1">
      <c r="A1159" s="41">
        <v>1157</v>
      </c>
      <c r="B1159" s="41" t="str">
        <f t="shared" si="204"/>
        <v/>
      </c>
      <c r="C1159" s="42"/>
      <c r="D1159" s="41"/>
      <c r="E1159" s="41"/>
      <c r="F1159" s="43" t="e">
        <f ca="1">+VLOOKUP(B1159,'DISPONIBILIDAD DIARIA'!A$2:N$9959,10,0)</f>
        <v>#REF!</v>
      </c>
      <c r="G1159" s="43"/>
      <c r="H1159" s="31"/>
      <c r="I1159" s="32"/>
      <c r="J1159" s="64"/>
      <c r="K1159" s="61"/>
      <c r="L1159" s="20">
        <f t="shared" si="200"/>
        <v>0</v>
      </c>
      <c r="M1159" s="20">
        <f t="shared" si="201"/>
        <v>0</v>
      </c>
      <c r="N1159" s="20">
        <f t="shared" si="202"/>
        <v>0</v>
      </c>
      <c r="O1159" s="21"/>
      <c r="P1159" s="21"/>
      <c r="Q1159" s="77">
        <f t="shared" si="203"/>
        <v>0</v>
      </c>
      <c r="R1159" s="78" t="e">
        <f>+VLOOKUP(C1159,'DISPONIBILIDAD DIARIA'!S$2:T$27,2,0)</f>
        <v>#N/A</v>
      </c>
      <c r="S1159" s="79" t="e">
        <f t="shared" si="205"/>
        <v>#N/A</v>
      </c>
    </row>
    <row r="1160" spans="1:19" ht="23.25" customHeight="1">
      <c r="A1160" s="41">
        <v>1158</v>
      </c>
      <c r="B1160" s="41" t="str">
        <f t="shared" si="204"/>
        <v/>
      </c>
      <c r="C1160" s="42"/>
      <c r="D1160" s="41"/>
      <c r="E1160" s="41"/>
      <c r="F1160" s="43" t="e">
        <f ca="1">+VLOOKUP(B1160,'DISPONIBILIDAD DIARIA'!A$2:N$9959,10,0)</f>
        <v>#REF!</v>
      </c>
      <c r="G1160" s="43"/>
      <c r="H1160" s="31"/>
      <c r="I1160" s="32"/>
      <c r="J1160" s="64"/>
      <c r="K1160" s="61"/>
      <c r="L1160" s="20">
        <f t="shared" si="200"/>
        <v>0</v>
      </c>
      <c r="M1160" s="20">
        <f t="shared" si="201"/>
        <v>0</v>
      </c>
      <c r="N1160" s="20">
        <f t="shared" si="202"/>
        <v>0</v>
      </c>
      <c r="O1160" s="21"/>
      <c r="P1160" s="21"/>
      <c r="Q1160" s="77">
        <f t="shared" si="203"/>
        <v>0</v>
      </c>
      <c r="R1160" s="78" t="e">
        <f>+VLOOKUP(C1160,'DISPONIBILIDAD DIARIA'!S$2:T$27,2,0)</f>
        <v>#N/A</v>
      </c>
      <c r="S1160" s="79" t="e">
        <f t="shared" si="205"/>
        <v>#N/A</v>
      </c>
    </row>
    <row r="1161" spans="1:19" ht="23.25" customHeight="1">
      <c r="A1161" s="41">
        <v>1159</v>
      </c>
      <c r="B1161" s="41" t="str">
        <f t="shared" si="204"/>
        <v/>
      </c>
      <c r="C1161" s="42"/>
      <c r="D1161" s="41"/>
      <c r="E1161" s="41"/>
      <c r="F1161" s="43" t="e">
        <f ca="1">+VLOOKUP(B1161,'DISPONIBILIDAD DIARIA'!A$2:N$9959,10,0)</f>
        <v>#REF!</v>
      </c>
      <c r="G1161" s="43"/>
      <c r="H1161" s="31"/>
      <c r="I1161" s="32"/>
      <c r="J1161" s="64"/>
      <c r="K1161" s="61"/>
      <c r="L1161" s="20">
        <f t="shared" si="200"/>
        <v>0</v>
      </c>
      <c r="M1161" s="20">
        <f t="shared" si="201"/>
        <v>0</v>
      </c>
      <c r="N1161" s="20">
        <f t="shared" si="202"/>
        <v>0</v>
      </c>
      <c r="O1161" s="21"/>
      <c r="P1161" s="21"/>
      <c r="Q1161" s="77">
        <f t="shared" si="203"/>
        <v>0</v>
      </c>
      <c r="R1161" s="78" t="e">
        <f>+VLOOKUP(C1161,'DISPONIBILIDAD DIARIA'!S$2:T$27,2,0)</f>
        <v>#N/A</v>
      </c>
      <c r="S1161" s="79" t="e">
        <f t="shared" si="205"/>
        <v>#N/A</v>
      </c>
    </row>
    <row r="1162" spans="1:19" ht="23.25" customHeight="1">
      <c r="A1162" s="41">
        <v>1160</v>
      </c>
      <c r="B1162" s="41" t="str">
        <f t="shared" ref="B1162:B1218" si="206">CONCATENATE(C1162,D1162,E1162)</f>
        <v/>
      </c>
      <c r="C1162" s="42"/>
      <c r="D1162" s="41"/>
      <c r="E1162" s="41"/>
      <c r="F1162" s="43" t="e">
        <f ca="1">+VLOOKUP(B1162,'DISPONIBILIDAD DIARIA'!A$2:N$9959,10,0)</f>
        <v>#REF!</v>
      </c>
      <c r="G1162" s="43"/>
      <c r="H1162" s="31"/>
      <c r="I1162" s="32"/>
      <c r="J1162" s="64"/>
      <c r="K1162" s="61"/>
      <c r="L1162" s="20">
        <f t="shared" ref="L1162:L1218" si="207">+K1162*2%</f>
        <v>0</v>
      </c>
      <c r="M1162" s="20">
        <f t="shared" ref="M1162:M1218" si="208">IF(E1162="PROVINCIAL",L1162*12.5%,0)</f>
        <v>0</v>
      </c>
      <c r="N1162" s="20">
        <f t="shared" ref="N1162:N1218" si="209">+M1162*2%</f>
        <v>0</v>
      </c>
      <c r="O1162" s="21"/>
      <c r="P1162" s="21"/>
      <c r="Q1162" s="77">
        <f t="shared" ref="Q1162:Q1218" si="210">L1162+M1162+N1162</f>
        <v>0</v>
      </c>
      <c r="R1162" s="78" t="e">
        <f>+VLOOKUP(C1162,'DISPONIBILIDAD DIARIA'!S$2:T$27,2,0)</f>
        <v>#N/A</v>
      </c>
      <c r="S1162" s="79" t="e">
        <f t="shared" si="205"/>
        <v>#N/A</v>
      </c>
    </row>
    <row r="1163" spans="1:19" ht="23.25" customHeight="1">
      <c r="A1163" s="41">
        <v>1161</v>
      </c>
      <c r="B1163" s="41" t="str">
        <f t="shared" si="206"/>
        <v/>
      </c>
      <c r="C1163" s="42"/>
      <c r="D1163" s="41"/>
      <c r="E1163" s="41"/>
      <c r="F1163" s="43" t="e">
        <f ca="1">+VLOOKUP(B1163,'DISPONIBILIDAD DIARIA'!A$2:N$9959,10,0)</f>
        <v>#REF!</v>
      </c>
      <c r="G1163" s="43"/>
      <c r="H1163" s="31"/>
      <c r="I1163" s="32"/>
      <c r="J1163" s="64"/>
      <c r="K1163" s="61"/>
      <c r="L1163" s="20">
        <f t="shared" si="207"/>
        <v>0</v>
      </c>
      <c r="M1163" s="20">
        <f t="shared" si="208"/>
        <v>0</v>
      </c>
      <c r="N1163" s="20">
        <f t="shared" si="209"/>
        <v>0</v>
      </c>
      <c r="O1163" s="21"/>
      <c r="P1163" s="21"/>
      <c r="Q1163" s="77">
        <f t="shared" si="210"/>
        <v>0</v>
      </c>
      <c r="R1163" s="78" t="e">
        <f>+VLOOKUP(C1163,'DISPONIBILIDAD DIARIA'!S$2:T$27,2,0)</f>
        <v>#N/A</v>
      </c>
      <c r="S1163" s="79" t="e">
        <f t="shared" si="205"/>
        <v>#N/A</v>
      </c>
    </row>
    <row r="1164" spans="1:19" ht="23.25" customHeight="1">
      <c r="A1164" s="41">
        <v>1162</v>
      </c>
      <c r="B1164" s="41" t="str">
        <f t="shared" si="206"/>
        <v/>
      </c>
      <c r="C1164" s="42"/>
      <c r="D1164" s="41"/>
      <c r="E1164" s="41"/>
      <c r="F1164" s="43" t="e">
        <f ca="1">+VLOOKUP(B1164,'DISPONIBILIDAD DIARIA'!A$2:N$9959,10,0)</f>
        <v>#REF!</v>
      </c>
      <c r="G1164" s="43"/>
      <c r="H1164" s="31"/>
      <c r="I1164" s="32"/>
      <c r="J1164" s="64"/>
      <c r="K1164" s="61"/>
      <c r="L1164" s="20">
        <f t="shared" si="207"/>
        <v>0</v>
      </c>
      <c r="M1164" s="20">
        <f t="shared" si="208"/>
        <v>0</v>
      </c>
      <c r="N1164" s="20">
        <f t="shared" si="209"/>
        <v>0</v>
      </c>
      <c r="O1164" s="21"/>
      <c r="P1164" s="21"/>
      <c r="Q1164" s="77">
        <f t="shared" si="210"/>
        <v>0</v>
      </c>
      <c r="R1164" s="78" t="e">
        <f>+VLOOKUP(C1164,'DISPONIBILIDAD DIARIA'!S$2:T$27,2,0)</f>
        <v>#N/A</v>
      </c>
      <c r="S1164" s="79" t="e">
        <f t="shared" si="205"/>
        <v>#N/A</v>
      </c>
    </row>
    <row r="1165" spans="1:19" ht="23.25" customHeight="1">
      <c r="A1165" s="41">
        <v>1163</v>
      </c>
      <c r="B1165" s="41" t="str">
        <f t="shared" si="206"/>
        <v/>
      </c>
      <c r="C1165" s="42"/>
      <c r="D1165" s="41"/>
      <c r="E1165" s="41"/>
      <c r="F1165" s="43" t="e">
        <f ca="1">+VLOOKUP(B1165,'DISPONIBILIDAD DIARIA'!A$2:N$9959,10,0)</f>
        <v>#REF!</v>
      </c>
      <c r="G1165" s="43"/>
      <c r="H1165" s="31"/>
      <c r="I1165" s="32"/>
      <c r="J1165" s="64"/>
      <c r="K1165" s="61"/>
      <c r="L1165" s="20">
        <f t="shared" si="207"/>
        <v>0</v>
      </c>
      <c r="M1165" s="20">
        <f t="shared" si="208"/>
        <v>0</v>
      </c>
      <c r="N1165" s="20">
        <f t="shared" si="209"/>
        <v>0</v>
      </c>
      <c r="O1165" s="21"/>
      <c r="P1165" s="21"/>
      <c r="Q1165" s="77">
        <f t="shared" si="210"/>
        <v>0</v>
      </c>
      <c r="R1165" s="78" t="e">
        <f>+VLOOKUP(C1165,'DISPONIBILIDAD DIARIA'!S$2:T$27,2,0)</f>
        <v>#N/A</v>
      </c>
      <c r="S1165" s="79" t="e">
        <f t="shared" si="205"/>
        <v>#N/A</v>
      </c>
    </row>
    <row r="1166" spans="1:19" ht="23.25" customHeight="1">
      <c r="A1166" s="41">
        <v>1164</v>
      </c>
      <c r="B1166" s="41" t="str">
        <f t="shared" si="206"/>
        <v/>
      </c>
      <c r="C1166" s="42"/>
      <c r="D1166" s="41"/>
      <c r="E1166" s="41"/>
      <c r="F1166" s="43" t="e">
        <f ca="1">+VLOOKUP(B1166,'DISPONIBILIDAD DIARIA'!A$2:N$9959,10,0)</f>
        <v>#REF!</v>
      </c>
      <c r="G1166" s="43"/>
      <c r="H1166" s="31"/>
      <c r="I1166" s="32"/>
      <c r="J1166" s="64"/>
      <c r="K1166" s="61"/>
      <c r="L1166" s="20">
        <f t="shared" si="207"/>
        <v>0</v>
      </c>
      <c r="M1166" s="20">
        <f t="shared" si="208"/>
        <v>0</v>
      </c>
      <c r="N1166" s="20">
        <f t="shared" si="209"/>
        <v>0</v>
      </c>
      <c r="O1166" s="21"/>
      <c r="P1166" s="21"/>
      <c r="Q1166" s="77">
        <f t="shared" si="210"/>
        <v>0</v>
      </c>
      <c r="R1166" s="78" t="e">
        <f>+VLOOKUP(C1166,'DISPONIBILIDAD DIARIA'!S$2:T$27,2,0)</f>
        <v>#N/A</v>
      </c>
      <c r="S1166" s="79" t="e">
        <f t="shared" si="205"/>
        <v>#N/A</v>
      </c>
    </row>
    <row r="1167" spans="1:19" ht="23.25" customHeight="1">
      <c r="A1167" s="41">
        <v>1165</v>
      </c>
      <c r="B1167" s="41" t="str">
        <f t="shared" si="206"/>
        <v/>
      </c>
      <c r="C1167" s="42"/>
      <c r="D1167" s="41"/>
      <c r="E1167" s="41"/>
      <c r="F1167" s="43" t="e">
        <f ca="1">+VLOOKUP(B1167,'DISPONIBILIDAD DIARIA'!A$2:N$9959,10,0)</f>
        <v>#REF!</v>
      </c>
      <c r="G1167" s="43"/>
      <c r="H1167" s="31"/>
      <c r="I1167" s="32"/>
      <c r="J1167" s="64"/>
      <c r="K1167" s="61"/>
      <c r="L1167" s="20">
        <f t="shared" si="207"/>
        <v>0</v>
      </c>
      <c r="M1167" s="20">
        <f t="shared" si="208"/>
        <v>0</v>
      </c>
      <c r="N1167" s="20">
        <f t="shared" si="209"/>
        <v>0</v>
      </c>
      <c r="O1167" s="21"/>
      <c r="P1167" s="21"/>
      <c r="Q1167" s="77">
        <f t="shared" si="210"/>
        <v>0</v>
      </c>
      <c r="R1167" s="78" t="e">
        <f>+VLOOKUP(C1167,'DISPONIBILIDAD DIARIA'!S$2:T$27,2,0)</f>
        <v>#N/A</v>
      </c>
      <c r="S1167" s="79" t="e">
        <f t="shared" si="205"/>
        <v>#N/A</v>
      </c>
    </row>
    <row r="1168" spans="1:19" ht="23.25" customHeight="1">
      <c r="A1168" s="41">
        <v>1166</v>
      </c>
      <c r="B1168" s="41" t="str">
        <f t="shared" si="206"/>
        <v/>
      </c>
      <c r="C1168" s="42"/>
      <c r="D1168" s="41"/>
      <c r="E1168" s="41"/>
      <c r="F1168" s="43" t="e">
        <f ca="1">+VLOOKUP(B1168,'DISPONIBILIDAD DIARIA'!A$2:N$9959,10,0)</f>
        <v>#REF!</v>
      </c>
      <c r="G1168" s="43"/>
      <c r="H1168" s="31"/>
      <c r="I1168" s="32"/>
      <c r="J1168" s="64"/>
      <c r="K1168" s="61"/>
      <c r="L1168" s="20">
        <f t="shared" si="207"/>
        <v>0</v>
      </c>
      <c r="M1168" s="20">
        <f t="shared" si="208"/>
        <v>0</v>
      </c>
      <c r="N1168" s="20">
        <f t="shared" si="209"/>
        <v>0</v>
      </c>
      <c r="O1168" s="21"/>
      <c r="P1168" s="21"/>
      <c r="Q1168" s="77">
        <f t="shared" si="210"/>
        <v>0</v>
      </c>
      <c r="R1168" s="78" t="e">
        <f>+VLOOKUP(C1168,'DISPONIBILIDAD DIARIA'!S$2:T$27,2,0)</f>
        <v>#N/A</v>
      </c>
      <c r="S1168" s="79" t="e">
        <f t="shared" si="205"/>
        <v>#N/A</v>
      </c>
    </row>
    <row r="1169" spans="1:19" ht="23.25" customHeight="1">
      <c r="A1169" s="41">
        <v>1167</v>
      </c>
      <c r="B1169" s="41" t="str">
        <f t="shared" si="206"/>
        <v/>
      </c>
      <c r="C1169" s="42"/>
      <c r="D1169" s="41"/>
      <c r="E1169" s="41"/>
      <c r="F1169" s="43" t="e">
        <f ca="1">+VLOOKUP(B1169,'DISPONIBILIDAD DIARIA'!A$2:N$9959,10,0)</f>
        <v>#REF!</v>
      </c>
      <c r="G1169" s="43"/>
      <c r="H1169" s="31"/>
      <c r="I1169" s="32"/>
      <c r="J1169" s="64"/>
      <c r="K1169" s="61"/>
      <c r="L1169" s="20">
        <f t="shared" si="207"/>
        <v>0</v>
      </c>
      <c r="M1169" s="20">
        <f t="shared" si="208"/>
        <v>0</v>
      </c>
      <c r="N1169" s="20">
        <f t="shared" si="209"/>
        <v>0</v>
      </c>
      <c r="O1169" s="21"/>
      <c r="P1169" s="21"/>
      <c r="Q1169" s="77">
        <f t="shared" si="210"/>
        <v>0</v>
      </c>
      <c r="R1169" s="78" t="e">
        <f>+VLOOKUP(C1169,'DISPONIBILIDAD DIARIA'!S$2:T$27,2,0)</f>
        <v>#N/A</v>
      </c>
      <c r="S1169" s="79" t="e">
        <f t="shared" si="205"/>
        <v>#N/A</v>
      </c>
    </row>
    <row r="1170" spans="1:19" ht="23.25" customHeight="1">
      <c r="A1170" s="41">
        <v>1168</v>
      </c>
      <c r="B1170" s="41" t="str">
        <f t="shared" si="206"/>
        <v/>
      </c>
      <c r="C1170" s="42"/>
      <c r="D1170" s="41"/>
      <c r="E1170" s="41"/>
      <c r="F1170" s="43" t="e">
        <f ca="1">+VLOOKUP(B1170,'DISPONIBILIDAD DIARIA'!A$2:N$9959,10,0)</f>
        <v>#REF!</v>
      </c>
      <c r="G1170" s="43"/>
      <c r="H1170" s="31"/>
      <c r="I1170" s="32"/>
      <c r="J1170" s="64"/>
      <c r="K1170" s="61"/>
      <c r="L1170" s="20">
        <f t="shared" si="207"/>
        <v>0</v>
      </c>
      <c r="M1170" s="20">
        <f t="shared" si="208"/>
        <v>0</v>
      </c>
      <c r="N1170" s="20">
        <f t="shared" si="209"/>
        <v>0</v>
      </c>
      <c r="O1170" s="21"/>
      <c r="P1170" s="21"/>
      <c r="Q1170" s="77">
        <f t="shared" si="210"/>
        <v>0</v>
      </c>
      <c r="R1170" s="78" t="e">
        <f>+VLOOKUP(C1170,'DISPONIBILIDAD DIARIA'!S$2:T$27,2,0)</f>
        <v>#N/A</v>
      </c>
      <c r="S1170" s="79" t="e">
        <f t="shared" si="205"/>
        <v>#N/A</v>
      </c>
    </row>
    <row r="1171" spans="1:19" ht="23.25" customHeight="1">
      <c r="A1171" s="41">
        <v>1169</v>
      </c>
      <c r="B1171" s="41" t="str">
        <f t="shared" si="206"/>
        <v/>
      </c>
      <c r="C1171" s="42"/>
      <c r="D1171" s="41"/>
      <c r="E1171" s="41"/>
      <c r="F1171" s="43" t="e">
        <f ca="1">+VLOOKUP(B1171,'DISPONIBILIDAD DIARIA'!A$2:N$9959,10,0)</f>
        <v>#REF!</v>
      </c>
      <c r="G1171" s="43"/>
      <c r="H1171" s="31"/>
      <c r="I1171" s="32"/>
      <c r="J1171" s="64"/>
      <c r="K1171" s="61"/>
      <c r="L1171" s="20">
        <f t="shared" si="207"/>
        <v>0</v>
      </c>
      <c r="M1171" s="20">
        <f t="shared" si="208"/>
        <v>0</v>
      </c>
      <c r="N1171" s="20">
        <f t="shared" si="209"/>
        <v>0</v>
      </c>
      <c r="O1171" s="21"/>
      <c r="P1171" s="21"/>
      <c r="Q1171" s="77">
        <f t="shared" si="210"/>
        <v>0</v>
      </c>
      <c r="R1171" s="78" t="e">
        <f>+VLOOKUP(C1171,'DISPONIBILIDAD DIARIA'!S$2:T$27,2,0)</f>
        <v>#N/A</v>
      </c>
      <c r="S1171" s="79" t="e">
        <f t="shared" si="205"/>
        <v>#N/A</v>
      </c>
    </row>
    <row r="1172" spans="1:19" ht="23.25" customHeight="1">
      <c r="A1172" s="41">
        <v>1170</v>
      </c>
      <c r="B1172" s="41" t="str">
        <f t="shared" si="206"/>
        <v/>
      </c>
      <c r="C1172" s="42"/>
      <c r="D1172" s="41"/>
      <c r="E1172" s="41"/>
      <c r="F1172" s="43" t="e">
        <f ca="1">+VLOOKUP(B1172,'DISPONIBILIDAD DIARIA'!A$2:N$9959,10,0)</f>
        <v>#REF!</v>
      </c>
      <c r="G1172" s="43"/>
      <c r="H1172" s="31"/>
      <c r="I1172" s="32"/>
      <c r="J1172" s="64"/>
      <c r="K1172" s="61"/>
      <c r="L1172" s="20">
        <f t="shared" si="207"/>
        <v>0</v>
      </c>
      <c r="M1172" s="20">
        <f t="shared" si="208"/>
        <v>0</v>
      </c>
      <c r="N1172" s="20">
        <f t="shared" si="209"/>
        <v>0</v>
      </c>
      <c r="O1172" s="21"/>
      <c r="P1172" s="21"/>
      <c r="Q1172" s="77">
        <f t="shared" si="210"/>
        <v>0</v>
      </c>
      <c r="R1172" s="78" t="e">
        <f>+VLOOKUP(C1172,'DISPONIBILIDAD DIARIA'!S$2:T$27,2,0)</f>
        <v>#N/A</v>
      </c>
      <c r="S1172" s="79" t="e">
        <f t="shared" ref="S1172:S1230" si="211">+Q1172/R1172</f>
        <v>#N/A</v>
      </c>
    </row>
    <row r="1173" spans="1:19" ht="23.25" customHeight="1">
      <c r="A1173" s="41">
        <v>1171</v>
      </c>
      <c r="B1173" s="41" t="str">
        <f t="shared" si="206"/>
        <v/>
      </c>
      <c r="C1173" s="42"/>
      <c r="D1173" s="41"/>
      <c r="E1173" s="41"/>
      <c r="F1173" s="43" t="e">
        <f ca="1">+VLOOKUP(B1173,'DISPONIBILIDAD DIARIA'!A$2:N$9959,10,0)</f>
        <v>#REF!</v>
      </c>
      <c r="G1173" s="43"/>
      <c r="H1173" s="31"/>
      <c r="I1173" s="32"/>
      <c r="J1173" s="64"/>
      <c r="K1173" s="61"/>
      <c r="L1173" s="20">
        <f t="shared" si="207"/>
        <v>0</v>
      </c>
      <c r="M1173" s="20">
        <f t="shared" si="208"/>
        <v>0</v>
      </c>
      <c r="N1173" s="20">
        <f t="shared" si="209"/>
        <v>0</v>
      </c>
      <c r="O1173" s="21"/>
      <c r="P1173" s="21"/>
      <c r="Q1173" s="77">
        <f t="shared" si="210"/>
        <v>0</v>
      </c>
      <c r="R1173" s="78" t="e">
        <f>+VLOOKUP(C1173,'DISPONIBILIDAD DIARIA'!S$2:T$27,2,0)</f>
        <v>#N/A</v>
      </c>
      <c r="S1173" s="79" t="e">
        <f t="shared" si="211"/>
        <v>#N/A</v>
      </c>
    </row>
    <row r="1174" spans="1:19" ht="23.25" customHeight="1">
      <c r="A1174" s="41">
        <v>1172</v>
      </c>
      <c r="B1174" s="41" t="str">
        <f t="shared" si="206"/>
        <v/>
      </c>
      <c r="C1174" s="42"/>
      <c r="D1174" s="41"/>
      <c r="E1174" s="41"/>
      <c r="F1174" s="43" t="e">
        <f ca="1">+VLOOKUP(B1174,'DISPONIBILIDAD DIARIA'!A$2:N$9959,10,0)</f>
        <v>#REF!</v>
      </c>
      <c r="G1174" s="43"/>
      <c r="H1174" s="31"/>
      <c r="I1174" s="32"/>
      <c r="J1174" s="64"/>
      <c r="K1174" s="61"/>
      <c r="L1174" s="20">
        <f t="shared" si="207"/>
        <v>0</v>
      </c>
      <c r="M1174" s="20">
        <f t="shared" si="208"/>
        <v>0</v>
      </c>
      <c r="N1174" s="20">
        <f t="shared" si="209"/>
        <v>0</v>
      </c>
      <c r="O1174" s="21"/>
      <c r="P1174" s="21"/>
      <c r="Q1174" s="77">
        <f t="shared" si="210"/>
        <v>0</v>
      </c>
      <c r="R1174" s="78" t="e">
        <f>+VLOOKUP(C1174,'DISPONIBILIDAD DIARIA'!S$2:T$27,2,0)</f>
        <v>#N/A</v>
      </c>
      <c r="S1174" s="79" t="e">
        <f t="shared" si="211"/>
        <v>#N/A</v>
      </c>
    </row>
    <row r="1175" spans="1:19" ht="23.25" customHeight="1">
      <c r="A1175" s="41">
        <v>1173</v>
      </c>
      <c r="B1175" s="41" t="str">
        <f t="shared" si="206"/>
        <v/>
      </c>
      <c r="C1175" s="42"/>
      <c r="D1175" s="41"/>
      <c r="E1175" s="41"/>
      <c r="F1175" s="43" t="e">
        <f ca="1">+VLOOKUP(B1175,'DISPONIBILIDAD DIARIA'!A$2:N$9959,10,0)</f>
        <v>#REF!</v>
      </c>
      <c r="G1175" s="43"/>
      <c r="H1175" s="31"/>
      <c r="I1175" s="32"/>
      <c r="J1175" s="64"/>
      <c r="K1175" s="61"/>
      <c r="L1175" s="20">
        <f t="shared" si="207"/>
        <v>0</v>
      </c>
      <c r="M1175" s="20">
        <f t="shared" si="208"/>
        <v>0</v>
      </c>
      <c r="N1175" s="20">
        <f t="shared" si="209"/>
        <v>0</v>
      </c>
      <c r="O1175" s="21"/>
      <c r="P1175" s="21"/>
      <c r="Q1175" s="77">
        <f t="shared" si="210"/>
        <v>0</v>
      </c>
      <c r="R1175" s="78" t="e">
        <f>+VLOOKUP(C1175,'DISPONIBILIDAD DIARIA'!S$2:T$27,2,0)</f>
        <v>#N/A</v>
      </c>
      <c r="S1175" s="79" t="e">
        <f t="shared" si="211"/>
        <v>#N/A</v>
      </c>
    </row>
    <row r="1176" spans="1:19" ht="23.25" customHeight="1">
      <c r="A1176" s="41">
        <v>1174</v>
      </c>
      <c r="B1176" s="41" t="str">
        <f t="shared" si="206"/>
        <v/>
      </c>
      <c r="C1176" s="42"/>
      <c r="D1176" s="41"/>
      <c r="E1176" s="41"/>
      <c r="F1176" s="43" t="e">
        <f ca="1">+VLOOKUP(B1176,'DISPONIBILIDAD DIARIA'!A$2:N$9959,10,0)</f>
        <v>#REF!</v>
      </c>
      <c r="G1176" s="43"/>
      <c r="H1176" s="31"/>
      <c r="I1176" s="32"/>
      <c r="J1176" s="64"/>
      <c r="K1176" s="61"/>
      <c r="L1176" s="20">
        <f t="shared" si="207"/>
        <v>0</v>
      </c>
      <c r="M1176" s="20">
        <f t="shared" si="208"/>
        <v>0</v>
      </c>
      <c r="N1176" s="20">
        <f t="shared" si="209"/>
        <v>0</v>
      </c>
      <c r="O1176" s="21"/>
      <c r="P1176" s="21"/>
      <c r="Q1176" s="77">
        <f t="shared" si="210"/>
        <v>0</v>
      </c>
      <c r="R1176" s="78" t="e">
        <f>+VLOOKUP(C1176,'DISPONIBILIDAD DIARIA'!S$2:T$27,2,0)</f>
        <v>#N/A</v>
      </c>
      <c r="S1176" s="79" t="e">
        <f t="shared" si="211"/>
        <v>#N/A</v>
      </c>
    </row>
    <row r="1177" spans="1:19" ht="23.25" customHeight="1">
      <c r="A1177" s="41">
        <v>1175</v>
      </c>
      <c r="B1177" s="41" t="str">
        <f t="shared" si="206"/>
        <v/>
      </c>
      <c r="C1177" s="42"/>
      <c r="D1177" s="41"/>
      <c r="E1177" s="41"/>
      <c r="F1177" s="43" t="e">
        <f ca="1">+VLOOKUP(B1177,'DISPONIBILIDAD DIARIA'!A$2:N$9959,10,0)</f>
        <v>#REF!</v>
      </c>
      <c r="G1177" s="43"/>
      <c r="H1177" s="31"/>
      <c r="I1177" s="32"/>
      <c r="J1177" s="64"/>
      <c r="K1177" s="61"/>
      <c r="L1177" s="20">
        <f t="shared" si="207"/>
        <v>0</v>
      </c>
      <c r="M1177" s="20">
        <f t="shared" si="208"/>
        <v>0</v>
      </c>
      <c r="N1177" s="20">
        <f t="shared" si="209"/>
        <v>0</v>
      </c>
      <c r="O1177" s="21"/>
      <c r="P1177" s="21"/>
      <c r="Q1177" s="77">
        <f t="shared" si="210"/>
        <v>0</v>
      </c>
      <c r="R1177" s="78" t="e">
        <f>+VLOOKUP(C1177,'DISPONIBILIDAD DIARIA'!S$2:T$27,2,0)</f>
        <v>#N/A</v>
      </c>
      <c r="S1177" s="79" t="e">
        <f t="shared" si="211"/>
        <v>#N/A</v>
      </c>
    </row>
    <row r="1178" spans="1:19" ht="23.25" customHeight="1">
      <c r="A1178" s="41">
        <v>1176</v>
      </c>
      <c r="B1178" s="41" t="str">
        <f t="shared" si="206"/>
        <v/>
      </c>
      <c r="C1178" s="42"/>
      <c r="D1178" s="41"/>
      <c r="E1178" s="41"/>
      <c r="F1178" s="43" t="e">
        <f ca="1">+VLOOKUP(B1178,'DISPONIBILIDAD DIARIA'!A$2:N$9959,10,0)</f>
        <v>#REF!</v>
      </c>
      <c r="G1178" s="43"/>
      <c r="H1178" s="31"/>
      <c r="I1178" s="32"/>
      <c r="J1178" s="64"/>
      <c r="K1178" s="61"/>
      <c r="L1178" s="20">
        <f t="shared" si="207"/>
        <v>0</v>
      </c>
      <c r="M1178" s="20">
        <f t="shared" si="208"/>
        <v>0</v>
      </c>
      <c r="N1178" s="20">
        <f t="shared" si="209"/>
        <v>0</v>
      </c>
      <c r="O1178" s="21"/>
      <c r="P1178" s="21"/>
      <c r="Q1178" s="77">
        <f t="shared" si="210"/>
        <v>0</v>
      </c>
      <c r="R1178" s="78" t="e">
        <f>+VLOOKUP(C1178,'DISPONIBILIDAD DIARIA'!S$2:T$27,2,0)</f>
        <v>#N/A</v>
      </c>
      <c r="S1178" s="79" t="e">
        <f t="shared" si="211"/>
        <v>#N/A</v>
      </c>
    </row>
    <row r="1179" spans="1:19" ht="23.25" customHeight="1">
      <c r="A1179" s="41">
        <v>1177</v>
      </c>
      <c r="B1179" s="41" t="str">
        <f t="shared" si="206"/>
        <v/>
      </c>
      <c r="C1179" s="42"/>
      <c r="D1179" s="41"/>
      <c r="E1179" s="41"/>
      <c r="F1179" s="43" t="e">
        <f ca="1">+VLOOKUP(B1179,'DISPONIBILIDAD DIARIA'!A$2:N$9959,10,0)</f>
        <v>#REF!</v>
      </c>
      <c r="G1179" s="43"/>
      <c r="H1179" s="31"/>
      <c r="I1179" s="32"/>
      <c r="J1179" s="64"/>
      <c r="K1179" s="61"/>
      <c r="L1179" s="20">
        <f t="shared" si="207"/>
        <v>0</v>
      </c>
      <c r="M1179" s="20">
        <f t="shared" si="208"/>
        <v>0</v>
      </c>
      <c r="N1179" s="20">
        <f t="shared" si="209"/>
        <v>0</v>
      </c>
      <c r="O1179" s="21"/>
      <c r="P1179" s="21"/>
      <c r="Q1179" s="77">
        <f t="shared" si="210"/>
        <v>0</v>
      </c>
      <c r="R1179" s="78" t="e">
        <f>+VLOOKUP(C1179,'DISPONIBILIDAD DIARIA'!S$2:T$27,2,0)</f>
        <v>#N/A</v>
      </c>
      <c r="S1179" s="79" t="e">
        <f t="shared" si="211"/>
        <v>#N/A</v>
      </c>
    </row>
    <row r="1180" spans="1:19" ht="23.25" customHeight="1">
      <c r="A1180" s="41">
        <v>1178</v>
      </c>
      <c r="B1180" s="41" t="str">
        <f t="shared" si="206"/>
        <v/>
      </c>
      <c r="C1180" s="42"/>
      <c r="D1180" s="41"/>
      <c r="E1180" s="41"/>
      <c r="F1180" s="43" t="e">
        <f ca="1">+VLOOKUP(B1180,'DISPONIBILIDAD DIARIA'!A$2:N$9959,10,0)</f>
        <v>#REF!</v>
      </c>
      <c r="G1180" s="43"/>
      <c r="H1180" s="31"/>
      <c r="I1180" s="32"/>
      <c r="J1180" s="64"/>
      <c r="K1180" s="61"/>
      <c r="L1180" s="20">
        <f t="shared" si="207"/>
        <v>0</v>
      </c>
      <c r="M1180" s="20">
        <f t="shared" si="208"/>
        <v>0</v>
      </c>
      <c r="N1180" s="20">
        <f t="shared" si="209"/>
        <v>0</v>
      </c>
      <c r="O1180" s="21"/>
      <c r="P1180" s="21"/>
      <c r="Q1180" s="77">
        <f t="shared" si="210"/>
        <v>0</v>
      </c>
      <c r="R1180" s="78" t="e">
        <f>+VLOOKUP(C1180,'DISPONIBILIDAD DIARIA'!S$2:T$27,2,0)</f>
        <v>#N/A</v>
      </c>
      <c r="S1180" s="79" t="e">
        <f t="shared" si="211"/>
        <v>#N/A</v>
      </c>
    </row>
    <row r="1181" spans="1:19" ht="23.25" customHeight="1">
      <c r="A1181" s="41">
        <v>1179</v>
      </c>
      <c r="B1181" s="41" t="str">
        <f t="shared" si="206"/>
        <v/>
      </c>
      <c r="C1181" s="42"/>
      <c r="D1181" s="41"/>
      <c r="E1181" s="41"/>
      <c r="F1181" s="43" t="e">
        <f ca="1">+VLOOKUP(B1181,'DISPONIBILIDAD DIARIA'!A$2:N$9959,10,0)</f>
        <v>#REF!</v>
      </c>
      <c r="G1181" s="43"/>
      <c r="H1181" s="31"/>
      <c r="I1181" s="32"/>
      <c r="J1181" s="64"/>
      <c r="K1181" s="61"/>
      <c r="L1181" s="20">
        <f t="shared" si="207"/>
        <v>0</v>
      </c>
      <c r="M1181" s="20">
        <f t="shared" si="208"/>
        <v>0</v>
      </c>
      <c r="N1181" s="20">
        <f t="shared" si="209"/>
        <v>0</v>
      </c>
      <c r="O1181" s="21"/>
      <c r="P1181" s="21"/>
      <c r="Q1181" s="77">
        <f t="shared" si="210"/>
        <v>0</v>
      </c>
      <c r="R1181" s="78" t="e">
        <f>+VLOOKUP(C1181,'DISPONIBILIDAD DIARIA'!S$2:T$27,2,0)</f>
        <v>#N/A</v>
      </c>
      <c r="S1181" s="79" t="e">
        <f t="shared" si="211"/>
        <v>#N/A</v>
      </c>
    </row>
    <row r="1182" spans="1:19" ht="23.25" customHeight="1">
      <c r="A1182" s="41">
        <v>1180</v>
      </c>
      <c r="B1182" s="41" t="str">
        <f t="shared" si="206"/>
        <v/>
      </c>
      <c r="C1182" s="42"/>
      <c r="D1182" s="41"/>
      <c r="E1182" s="41"/>
      <c r="F1182" s="43" t="e">
        <f ca="1">+VLOOKUP(B1182,'DISPONIBILIDAD DIARIA'!A$2:N$9959,10,0)</f>
        <v>#REF!</v>
      </c>
      <c r="G1182" s="43"/>
      <c r="H1182" s="31"/>
      <c r="I1182" s="32"/>
      <c r="J1182" s="64"/>
      <c r="K1182" s="61"/>
      <c r="L1182" s="20">
        <f t="shared" si="207"/>
        <v>0</v>
      </c>
      <c r="M1182" s="20">
        <f t="shared" si="208"/>
        <v>0</v>
      </c>
      <c r="N1182" s="20">
        <f t="shared" si="209"/>
        <v>0</v>
      </c>
      <c r="O1182" s="21"/>
      <c r="P1182" s="21"/>
      <c r="Q1182" s="77">
        <f t="shared" si="210"/>
        <v>0</v>
      </c>
      <c r="R1182" s="78" t="e">
        <f>+VLOOKUP(C1182,'DISPONIBILIDAD DIARIA'!S$2:T$27,2,0)</f>
        <v>#N/A</v>
      </c>
      <c r="S1182" s="79" t="e">
        <f t="shared" si="211"/>
        <v>#N/A</v>
      </c>
    </row>
    <row r="1183" spans="1:19" ht="23.25" customHeight="1">
      <c r="A1183" s="41">
        <v>1181</v>
      </c>
      <c r="B1183" s="41" t="str">
        <f t="shared" si="206"/>
        <v/>
      </c>
      <c r="C1183" s="42"/>
      <c r="D1183" s="41"/>
      <c r="E1183" s="41"/>
      <c r="F1183" s="43" t="e">
        <f ca="1">+VLOOKUP(B1183,'DISPONIBILIDAD DIARIA'!A$2:N$9959,10,0)</f>
        <v>#REF!</v>
      </c>
      <c r="G1183" s="43"/>
      <c r="H1183" s="31"/>
      <c r="I1183" s="32"/>
      <c r="J1183" s="64"/>
      <c r="K1183" s="61"/>
      <c r="L1183" s="20">
        <f t="shared" si="207"/>
        <v>0</v>
      </c>
      <c r="M1183" s="20">
        <f t="shared" si="208"/>
        <v>0</v>
      </c>
      <c r="N1183" s="20">
        <f t="shared" si="209"/>
        <v>0</v>
      </c>
      <c r="O1183" s="21"/>
      <c r="P1183" s="21"/>
      <c r="Q1183" s="77">
        <f t="shared" si="210"/>
        <v>0</v>
      </c>
      <c r="R1183" s="78" t="e">
        <f>+VLOOKUP(C1183,'DISPONIBILIDAD DIARIA'!S$2:T$27,2,0)</f>
        <v>#N/A</v>
      </c>
      <c r="S1183" s="79" t="e">
        <f t="shared" si="211"/>
        <v>#N/A</v>
      </c>
    </row>
    <row r="1184" spans="1:19" ht="23.25" customHeight="1">
      <c r="A1184" s="41">
        <v>1182</v>
      </c>
      <c r="B1184" s="41" t="str">
        <f t="shared" si="206"/>
        <v/>
      </c>
      <c r="C1184" s="42"/>
      <c r="D1184" s="41"/>
      <c r="E1184" s="41"/>
      <c r="F1184" s="43" t="e">
        <f ca="1">+VLOOKUP(B1184,'DISPONIBILIDAD DIARIA'!A$2:N$9959,10,0)</f>
        <v>#REF!</v>
      </c>
      <c r="G1184" s="43"/>
      <c r="H1184" s="31"/>
      <c r="I1184" s="32"/>
      <c r="J1184" s="64"/>
      <c r="K1184" s="61"/>
      <c r="L1184" s="20">
        <f t="shared" si="207"/>
        <v>0</v>
      </c>
      <c r="M1184" s="20">
        <f t="shared" si="208"/>
        <v>0</v>
      </c>
      <c r="N1184" s="20">
        <f t="shared" si="209"/>
        <v>0</v>
      </c>
      <c r="O1184" s="21"/>
      <c r="P1184" s="21"/>
      <c r="Q1184" s="77">
        <f t="shared" si="210"/>
        <v>0</v>
      </c>
      <c r="R1184" s="78" t="e">
        <f>+VLOOKUP(C1184,'DISPONIBILIDAD DIARIA'!S$2:T$27,2,0)</f>
        <v>#N/A</v>
      </c>
      <c r="S1184" s="79" t="e">
        <f t="shared" si="211"/>
        <v>#N/A</v>
      </c>
    </row>
    <row r="1185" spans="1:19" ht="23.25" customHeight="1">
      <c r="A1185" s="41">
        <v>1183</v>
      </c>
      <c r="B1185" s="41" t="str">
        <f t="shared" si="206"/>
        <v/>
      </c>
      <c r="C1185" s="42"/>
      <c r="D1185" s="41"/>
      <c r="E1185" s="41"/>
      <c r="F1185" s="43" t="e">
        <f ca="1">+VLOOKUP(B1185,'DISPONIBILIDAD DIARIA'!A$2:N$9959,10,0)</f>
        <v>#REF!</v>
      </c>
      <c r="G1185" s="43"/>
      <c r="H1185" s="31"/>
      <c r="I1185" s="32"/>
      <c r="J1185" s="40"/>
      <c r="K1185" s="61"/>
      <c r="L1185" s="20">
        <f t="shared" si="207"/>
        <v>0</v>
      </c>
      <c r="M1185" s="20">
        <f t="shared" si="208"/>
        <v>0</v>
      </c>
      <c r="N1185" s="20">
        <f t="shared" si="209"/>
        <v>0</v>
      </c>
      <c r="O1185" s="21"/>
      <c r="P1185" s="21"/>
      <c r="Q1185" s="77">
        <f t="shared" si="210"/>
        <v>0</v>
      </c>
      <c r="R1185" s="78" t="e">
        <f>+VLOOKUP(C1185,'DISPONIBILIDAD DIARIA'!S$2:T$27,2,0)</f>
        <v>#N/A</v>
      </c>
      <c r="S1185" s="79" t="e">
        <f t="shared" si="211"/>
        <v>#N/A</v>
      </c>
    </row>
    <row r="1186" spans="1:19" ht="23.25" customHeight="1">
      <c r="A1186" s="41">
        <v>1184</v>
      </c>
      <c r="B1186" s="41" t="str">
        <f t="shared" si="206"/>
        <v/>
      </c>
      <c r="C1186" s="42"/>
      <c r="D1186" s="41"/>
      <c r="E1186" s="41"/>
      <c r="F1186" s="43" t="e">
        <f ca="1">+VLOOKUP(B1186,'DISPONIBILIDAD DIARIA'!A$2:N$9959,10,0)</f>
        <v>#REF!</v>
      </c>
      <c r="G1186" s="43"/>
      <c r="H1186" s="31"/>
      <c r="I1186" s="32"/>
      <c r="J1186" s="40"/>
      <c r="K1186" s="61"/>
      <c r="L1186" s="20">
        <f t="shared" si="207"/>
        <v>0</v>
      </c>
      <c r="M1186" s="20">
        <f t="shared" si="208"/>
        <v>0</v>
      </c>
      <c r="N1186" s="20">
        <f t="shared" si="209"/>
        <v>0</v>
      </c>
      <c r="O1186" s="21"/>
      <c r="P1186" s="21"/>
      <c r="Q1186" s="77">
        <f t="shared" si="210"/>
        <v>0</v>
      </c>
      <c r="R1186" s="78" t="e">
        <f>+VLOOKUP(C1186,'DISPONIBILIDAD DIARIA'!S$2:T$27,2,0)</f>
        <v>#N/A</v>
      </c>
      <c r="S1186" s="79" t="e">
        <f t="shared" si="211"/>
        <v>#N/A</v>
      </c>
    </row>
    <row r="1187" spans="1:19" ht="23.25" customHeight="1">
      <c r="A1187" s="41">
        <v>1185</v>
      </c>
      <c r="B1187" s="41" t="str">
        <f t="shared" si="206"/>
        <v/>
      </c>
      <c r="C1187" s="42"/>
      <c r="D1187" s="41"/>
      <c r="E1187" s="41"/>
      <c r="F1187" s="43" t="e">
        <f ca="1">+VLOOKUP(B1187,'DISPONIBILIDAD DIARIA'!A$2:N$9959,10,0)</f>
        <v>#REF!</v>
      </c>
      <c r="G1187" s="43"/>
      <c r="H1187" s="31"/>
      <c r="I1187" s="32"/>
      <c r="J1187" s="40"/>
      <c r="K1187" s="61"/>
      <c r="L1187" s="20">
        <f t="shared" si="207"/>
        <v>0</v>
      </c>
      <c r="M1187" s="20">
        <f t="shared" si="208"/>
        <v>0</v>
      </c>
      <c r="N1187" s="20">
        <f t="shared" si="209"/>
        <v>0</v>
      </c>
      <c r="O1187" s="21"/>
      <c r="P1187" s="21"/>
      <c r="Q1187" s="77">
        <f t="shared" si="210"/>
        <v>0</v>
      </c>
      <c r="R1187" s="78" t="e">
        <f>+VLOOKUP(C1187,'DISPONIBILIDAD DIARIA'!S$2:T$27,2,0)</f>
        <v>#N/A</v>
      </c>
      <c r="S1187" s="79" t="e">
        <f t="shared" si="211"/>
        <v>#N/A</v>
      </c>
    </row>
    <row r="1188" spans="1:19" ht="23.25" customHeight="1">
      <c r="A1188" s="41">
        <v>1186</v>
      </c>
      <c r="B1188" s="41" t="str">
        <f t="shared" si="206"/>
        <v/>
      </c>
      <c r="C1188" s="42"/>
      <c r="D1188" s="41"/>
      <c r="E1188" s="41"/>
      <c r="F1188" s="43" t="e">
        <f ca="1">+VLOOKUP(B1188,'DISPONIBILIDAD DIARIA'!A$2:N$9959,10,0)</f>
        <v>#REF!</v>
      </c>
      <c r="G1188" s="43"/>
      <c r="H1188" s="31"/>
      <c r="I1188" s="32"/>
      <c r="J1188" s="64"/>
      <c r="K1188" s="61"/>
      <c r="L1188" s="20">
        <f t="shared" si="207"/>
        <v>0</v>
      </c>
      <c r="M1188" s="20">
        <f t="shared" si="208"/>
        <v>0</v>
      </c>
      <c r="N1188" s="20">
        <f t="shared" si="209"/>
        <v>0</v>
      </c>
      <c r="O1188" s="21"/>
      <c r="P1188" s="21"/>
      <c r="Q1188" s="77">
        <f t="shared" si="210"/>
        <v>0</v>
      </c>
      <c r="R1188" s="78" t="e">
        <f>+VLOOKUP(C1188,'DISPONIBILIDAD DIARIA'!S$2:T$27,2,0)</f>
        <v>#N/A</v>
      </c>
      <c r="S1188" s="79" t="e">
        <f t="shared" si="211"/>
        <v>#N/A</v>
      </c>
    </row>
    <row r="1189" spans="1:19" ht="23.25" customHeight="1">
      <c r="A1189" s="41">
        <v>1187</v>
      </c>
      <c r="B1189" s="41" t="str">
        <f t="shared" si="206"/>
        <v/>
      </c>
      <c r="C1189" s="42"/>
      <c r="D1189" s="41"/>
      <c r="E1189" s="41"/>
      <c r="F1189" s="43" t="e">
        <f ca="1">+VLOOKUP(B1189,'DISPONIBILIDAD DIARIA'!A$2:N$9959,10,0)</f>
        <v>#REF!</v>
      </c>
      <c r="G1189" s="43"/>
      <c r="H1189" s="31"/>
      <c r="I1189" s="32"/>
      <c r="J1189" s="64"/>
      <c r="K1189" s="61"/>
      <c r="L1189" s="20">
        <f t="shared" si="207"/>
        <v>0</v>
      </c>
      <c r="M1189" s="20">
        <f t="shared" si="208"/>
        <v>0</v>
      </c>
      <c r="N1189" s="20">
        <f t="shared" si="209"/>
        <v>0</v>
      </c>
      <c r="O1189" s="21"/>
      <c r="P1189" s="21"/>
      <c r="Q1189" s="77">
        <f t="shared" si="210"/>
        <v>0</v>
      </c>
      <c r="R1189" s="78" t="e">
        <f>+VLOOKUP(C1189,'DISPONIBILIDAD DIARIA'!S$2:T$27,2,0)</f>
        <v>#N/A</v>
      </c>
      <c r="S1189" s="79" t="e">
        <f t="shared" si="211"/>
        <v>#N/A</v>
      </c>
    </row>
    <row r="1190" spans="1:19" ht="23.25" customHeight="1">
      <c r="A1190" s="41">
        <v>1188</v>
      </c>
      <c r="B1190" s="41" t="str">
        <f t="shared" si="206"/>
        <v/>
      </c>
      <c r="C1190" s="42"/>
      <c r="D1190" s="41"/>
      <c r="E1190" s="41"/>
      <c r="F1190" s="43" t="e">
        <f ca="1">+VLOOKUP(B1190,'DISPONIBILIDAD DIARIA'!A$2:N$9959,10,0)</f>
        <v>#REF!</v>
      </c>
      <c r="G1190" s="43"/>
      <c r="H1190" s="31"/>
      <c r="I1190" s="32"/>
      <c r="J1190" s="40"/>
      <c r="K1190" s="61"/>
      <c r="L1190" s="20">
        <f t="shared" si="207"/>
        <v>0</v>
      </c>
      <c r="M1190" s="20">
        <f t="shared" si="208"/>
        <v>0</v>
      </c>
      <c r="N1190" s="20">
        <f t="shared" si="209"/>
        <v>0</v>
      </c>
      <c r="O1190" s="21"/>
      <c r="P1190" s="21"/>
      <c r="Q1190" s="77">
        <f t="shared" si="210"/>
        <v>0</v>
      </c>
      <c r="R1190" s="78" t="e">
        <f>+VLOOKUP(C1190,'DISPONIBILIDAD DIARIA'!S$2:T$27,2,0)</f>
        <v>#N/A</v>
      </c>
      <c r="S1190" s="79" t="e">
        <f t="shared" si="211"/>
        <v>#N/A</v>
      </c>
    </row>
    <row r="1191" spans="1:19" ht="23.25" customHeight="1">
      <c r="A1191" s="41">
        <v>1189</v>
      </c>
      <c r="B1191" s="41" t="str">
        <f t="shared" si="206"/>
        <v/>
      </c>
      <c r="C1191" s="42"/>
      <c r="D1191" s="41"/>
      <c r="E1191" s="41"/>
      <c r="F1191" s="43" t="e">
        <f ca="1">+VLOOKUP(B1191,'DISPONIBILIDAD DIARIA'!A$2:N$9959,10,0)</f>
        <v>#REF!</v>
      </c>
      <c r="G1191" s="43"/>
      <c r="H1191" s="31"/>
      <c r="I1191" s="32"/>
      <c r="J1191" s="64"/>
      <c r="K1191" s="61"/>
      <c r="L1191" s="20">
        <f t="shared" si="207"/>
        <v>0</v>
      </c>
      <c r="M1191" s="20">
        <f t="shared" si="208"/>
        <v>0</v>
      </c>
      <c r="N1191" s="20">
        <f t="shared" si="209"/>
        <v>0</v>
      </c>
      <c r="O1191" s="21"/>
      <c r="P1191" s="21"/>
      <c r="Q1191" s="77">
        <f t="shared" si="210"/>
        <v>0</v>
      </c>
      <c r="R1191" s="78" t="e">
        <f>+VLOOKUP(C1191,'DISPONIBILIDAD DIARIA'!S$2:T$27,2,0)</f>
        <v>#N/A</v>
      </c>
      <c r="S1191" s="79" t="e">
        <f t="shared" si="211"/>
        <v>#N/A</v>
      </c>
    </row>
    <row r="1192" spans="1:19" ht="23.25" customHeight="1">
      <c r="A1192" s="41">
        <v>1190</v>
      </c>
      <c r="B1192" s="41" t="str">
        <f t="shared" si="206"/>
        <v/>
      </c>
      <c r="C1192" s="42"/>
      <c r="D1192" s="41"/>
      <c r="E1192" s="41"/>
      <c r="F1192" s="43" t="e">
        <f ca="1">+VLOOKUP(B1192,'DISPONIBILIDAD DIARIA'!A$2:N$9959,10,0)</f>
        <v>#REF!</v>
      </c>
      <c r="G1192" s="43"/>
      <c r="H1192" s="31"/>
      <c r="I1192" s="32"/>
      <c r="J1192" s="64"/>
      <c r="K1192" s="61"/>
      <c r="L1192" s="20">
        <f t="shared" si="207"/>
        <v>0</v>
      </c>
      <c r="M1192" s="20">
        <f t="shared" si="208"/>
        <v>0</v>
      </c>
      <c r="N1192" s="20">
        <f t="shared" si="209"/>
        <v>0</v>
      </c>
      <c r="O1192" s="21"/>
      <c r="P1192" s="21"/>
      <c r="Q1192" s="77">
        <f t="shared" si="210"/>
        <v>0</v>
      </c>
      <c r="R1192" s="78" t="e">
        <f>+VLOOKUP(C1192,'DISPONIBILIDAD DIARIA'!S$2:T$27,2,0)</f>
        <v>#N/A</v>
      </c>
      <c r="S1192" s="79" t="e">
        <f t="shared" si="211"/>
        <v>#N/A</v>
      </c>
    </row>
    <row r="1193" spans="1:19" ht="23.25" customHeight="1">
      <c r="A1193" s="41">
        <v>1191</v>
      </c>
      <c r="B1193" s="41" t="str">
        <f t="shared" si="206"/>
        <v/>
      </c>
      <c r="C1193" s="42"/>
      <c r="D1193" s="41"/>
      <c r="E1193" s="41"/>
      <c r="F1193" s="43" t="e">
        <f ca="1">+VLOOKUP(B1193,'DISPONIBILIDAD DIARIA'!A$2:N$9959,10,0)</f>
        <v>#REF!</v>
      </c>
      <c r="G1193" s="43"/>
      <c r="H1193" s="31"/>
      <c r="I1193" s="32"/>
      <c r="J1193" s="64"/>
      <c r="K1193" s="61"/>
      <c r="L1193" s="20">
        <f t="shared" si="207"/>
        <v>0</v>
      </c>
      <c r="M1193" s="20">
        <f t="shared" si="208"/>
        <v>0</v>
      </c>
      <c r="N1193" s="20">
        <f t="shared" si="209"/>
        <v>0</v>
      </c>
      <c r="O1193" s="21"/>
      <c r="P1193" s="21"/>
      <c r="Q1193" s="77">
        <f t="shared" si="210"/>
        <v>0</v>
      </c>
      <c r="R1193" s="78" t="e">
        <f>+VLOOKUP(C1193,'DISPONIBILIDAD DIARIA'!S$2:T$27,2,0)</f>
        <v>#N/A</v>
      </c>
      <c r="S1193" s="79" t="e">
        <f t="shared" si="211"/>
        <v>#N/A</v>
      </c>
    </row>
    <row r="1194" spans="1:19" ht="23.25" customHeight="1">
      <c r="A1194" s="41">
        <v>1192</v>
      </c>
      <c r="B1194" s="41" t="str">
        <f t="shared" si="206"/>
        <v/>
      </c>
      <c r="C1194" s="42"/>
      <c r="D1194" s="41"/>
      <c r="E1194" s="41"/>
      <c r="F1194" s="43" t="e">
        <f ca="1">+VLOOKUP(B1194,'DISPONIBILIDAD DIARIA'!A$2:N$9959,10,0)</f>
        <v>#REF!</v>
      </c>
      <c r="G1194" s="43"/>
      <c r="H1194" s="31"/>
      <c r="I1194" s="32"/>
      <c r="J1194" s="64"/>
      <c r="K1194" s="61"/>
      <c r="L1194" s="20">
        <f t="shared" si="207"/>
        <v>0</v>
      </c>
      <c r="M1194" s="20">
        <f t="shared" si="208"/>
        <v>0</v>
      </c>
      <c r="N1194" s="20">
        <f t="shared" si="209"/>
        <v>0</v>
      </c>
      <c r="O1194" s="21"/>
      <c r="P1194" s="21"/>
      <c r="Q1194" s="77">
        <f t="shared" si="210"/>
        <v>0</v>
      </c>
      <c r="R1194" s="78" t="e">
        <f>+VLOOKUP(C1194,'DISPONIBILIDAD DIARIA'!S$2:T$27,2,0)</f>
        <v>#N/A</v>
      </c>
      <c r="S1194" s="79" t="e">
        <f t="shared" si="211"/>
        <v>#N/A</v>
      </c>
    </row>
    <row r="1195" spans="1:19" ht="23.25" customHeight="1">
      <c r="A1195" s="41">
        <v>1193</v>
      </c>
      <c r="B1195" s="41" t="str">
        <f t="shared" si="206"/>
        <v/>
      </c>
      <c r="C1195" s="42"/>
      <c r="D1195" s="41"/>
      <c r="E1195" s="41"/>
      <c r="F1195" s="43" t="e">
        <f ca="1">+VLOOKUP(B1195,'DISPONIBILIDAD DIARIA'!A$2:N$9959,10,0)</f>
        <v>#REF!</v>
      </c>
      <c r="G1195" s="43"/>
      <c r="H1195" s="31"/>
      <c r="I1195" s="32"/>
      <c r="J1195" s="64"/>
      <c r="K1195" s="61"/>
      <c r="L1195" s="20">
        <f t="shared" si="207"/>
        <v>0</v>
      </c>
      <c r="M1195" s="20">
        <f t="shared" si="208"/>
        <v>0</v>
      </c>
      <c r="N1195" s="20">
        <f t="shared" si="209"/>
        <v>0</v>
      </c>
      <c r="O1195" s="21"/>
      <c r="P1195" s="21"/>
      <c r="Q1195" s="77">
        <f t="shared" si="210"/>
        <v>0</v>
      </c>
      <c r="R1195" s="78" t="e">
        <f>+VLOOKUP(C1195,'DISPONIBILIDAD DIARIA'!S$2:T$27,2,0)</f>
        <v>#N/A</v>
      </c>
      <c r="S1195" s="79" t="e">
        <f t="shared" si="211"/>
        <v>#N/A</v>
      </c>
    </row>
    <row r="1196" spans="1:19" ht="23.25" customHeight="1">
      <c r="A1196" s="41">
        <v>1194</v>
      </c>
      <c r="B1196" s="41" t="str">
        <f t="shared" si="206"/>
        <v/>
      </c>
      <c r="C1196" s="42"/>
      <c r="D1196" s="41"/>
      <c r="E1196" s="41"/>
      <c r="F1196" s="43" t="e">
        <f ca="1">+VLOOKUP(B1196,'DISPONIBILIDAD DIARIA'!A$2:N$9959,10,0)</f>
        <v>#REF!</v>
      </c>
      <c r="G1196" s="43"/>
      <c r="H1196" s="31"/>
      <c r="I1196" s="32"/>
      <c r="J1196" s="64"/>
      <c r="K1196" s="61"/>
      <c r="L1196" s="20">
        <f t="shared" si="207"/>
        <v>0</v>
      </c>
      <c r="M1196" s="20">
        <f t="shared" si="208"/>
        <v>0</v>
      </c>
      <c r="N1196" s="20">
        <f t="shared" si="209"/>
        <v>0</v>
      </c>
      <c r="O1196" s="21"/>
      <c r="P1196" s="21"/>
      <c r="Q1196" s="77">
        <f t="shared" si="210"/>
        <v>0</v>
      </c>
      <c r="R1196" s="78" t="e">
        <f>+VLOOKUP(C1196,'DISPONIBILIDAD DIARIA'!S$2:T$27,2,0)</f>
        <v>#N/A</v>
      </c>
      <c r="S1196" s="79" t="e">
        <f t="shared" si="211"/>
        <v>#N/A</v>
      </c>
    </row>
    <row r="1197" spans="1:19" ht="23.25" customHeight="1">
      <c r="A1197" s="41">
        <v>1195</v>
      </c>
      <c r="B1197" s="41" t="str">
        <f t="shared" si="206"/>
        <v/>
      </c>
      <c r="C1197" s="42"/>
      <c r="D1197" s="41"/>
      <c r="E1197" s="41"/>
      <c r="F1197" s="43" t="e">
        <f ca="1">+VLOOKUP(B1197,'DISPONIBILIDAD DIARIA'!A$2:N$9959,10,0)</f>
        <v>#REF!</v>
      </c>
      <c r="G1197" s="43"/>
      <c r="H1197" s="31"/>
      <c r="I1197" s="32"/>
      <c r="J1197" s="64"/>
      <c r="K1197" s="61"/>
      <c r="L1197" s="20">
        <f t="shared" si="207"/>
        <v>0</v>
      </c>
      <c r="M1197" s="20">
        <f t="shared" si="208"/>
        <v>0</v>
      </c>
      <c r="N1197" s="20">
        <f t="shared" si="209"/>
        <v>0</v>
      </c>
      <c r="O1197" s="21"/>
      <c r="P1197" s="21"/>
      <c r="Q1197" s="77">
        <f t="shared" si="210"/>
        <v>0</v>
      </c>
      <c r="R1197" s="78" t="e">
        <f>+VLOOKUP(C1197,'DISPONIBILIDAD DIARIA'!S$2:T$27,2,0)</f>
        <v>#N/A</v>
      </c>
      <c r="S1197" s="79" t="e">
        <f t="shared" si="211"/>
        <v>#N/A</v>
      </c>
    </row>
    <row r="1198" spans="1:19" ht="23.25" customHeight="1">
      <c r="A1198" s="41">
        <v>1196</v>
      </c>
      <c r="B1198" s="41" t="str">
        <f t="shared" si="206"/>
        <v/>
      </c>
      <c r="C1198" s="42"/>
      <c r="D1198" s="41"/>
      <c r="E1198" s="41"/>
      <c r="F1198" s="43" t="e">
        <f ca="1">+VLOOKUP(B1198,'DISPONIBILIDAD DIARIA'!A$2:N$9959,10,0)</f>
        <v>#REF!</v>
      </c>
      <c r="G1198" s="43"/>
      <c r="H1198" s="31"/>
      <c r="I1198" s="32"/>
      <c r="J1198" s="46"/>
      <c r="K1198" s="61"/>
      <c r="L1198" s="20">
        <f t="shared" si="207"/>
        <v>0</v>
      </c>
      <c r="M1198" s="20">
        <f t="shared" si="208"/>
        <v>0</v>
      </c>
      <c r="N1198" s="20">
        <f t="shared" si="209"/>
        <v>0</v>
      </c>
      <c r="O1198" s="21"/>
      <c r="P1198" s="21"/>
      <c r="Q1198" s="77">
        <f t="shared" si="210"/>
        <v>0</v>
      </c>
      <c r="R1198" s="78" t="e">
        <f>+VLOOKUP(C1198,'DISPONIBILIDAD DIARIA'!S$2:T$27,2,0)</f>
        <v>#N/A</v>
      </c>
      <c r="S1198" s="79" t="e">
        <f t="shared" si="211"/>
        <v>#N/A</v>
      </c>
    </row>
    <row r="1199" spans="1:19" ht="23.25" customHeight="1">
      <c r="A1199" s="41">
        <v>1197</v>
      </c>
      <c r="B1199" s="41" t="str">
        <f t="shared" si="206"/>
        <v/>
      </c>
      <c r="C1199" s="42"/>
      <c r="D1199" s="41"/>
      <c r="E1199" s="41"/>
      <c r="F1199" s="43" t="e">
        <f ca="1">+VLOOKUP(B1199,'DISPONIBILIDAD DIARIA'!A$2:N$9959,10,0)</f>
        <v>#REF!</v>
      </c>
      <c r="G1199" s="43"/>
      <c r="H1199" s="31"/>
      <c r="I1199" s="32"/>
      <c r="J1199" s="64"/>
      <c r="K1199" s="61"/>
      <c r="L1199" s="20">
        <f t="shared" si="207"/>
        <v>0</v>
      </c>
      <c r="M1199" s="20">
        <f t="shared" si="208"/>
        <v>0</v>
      </c>
      <c r="N1199" s="20">
        <f t="shared" si="209"/>
        <v>0</v>
      </c>
      <c r="P1199" s="21"/>
      <c r="Q1199" s="77">
        <f t="shared" si="210"/>
        <v>0</v>
      </c>
      <c r="R1199" s="78" t="e">
        <f>+VLOOKUP(C1199,'DISPONIBILIDAD DIARIA'!S$2:T$27,2,0)</f>
        <v>#N/A</v>
      </c>
      <c r="S1199" s="79" t="e">
        <f t="shared" si="211"/>
        <v>#N/A</v>
      </c>
    </row>
    <row r="1200" spans="1:19" ht="23.25" customHeight="1">
      <c r="A1200" s="41">
        <v>1198</v>
      </c>
      <c r="B1200" s="41" t="str">
        <f t="shared" si="206"/>
        <v/>
      </c>
      <c r="C1200" s="42"/>
      <c r="D1200" s="41"/>
      <c r="E1200" s="41"/>
      <c r="F1200" s="43" t="e">
        <f ca="1">+VLOOKUP(B1200,'DISPONIBILIDAD DIARIA'!A$2:N$9959,10,0)</f>
        <v>#REF!</v>
      </c>
      <c r="G1200" s="43"/>
      <c r="H1200" s="31"/>
      <c r="I1200" s="32"/>
      <c r="J1200" s="64"/>
      <c r="K1200" s="61"/>
      <c r="L1200" s="20">
        <f t="shared" si="207"/>
        <v>0</v>
      </c>
      <c r="M1200" s="20">
        <f t="shared" si="208"/>
        <v>0</v>
      </c>
      <c r="N1200" s="20">
        <f t="shared" si="209"/>
        <v>0</v>
      </c>
      <c r="O1200" s="21"/>
      <c r="P1200" s="21"/>
      <c r="Q1200" s="77">
        <f t="shared" si="210"/>
        <v>0</v>
      </c>
      <c r="R1200" s="78" t="e">
        <f>+VLOOKUP(C1200,'DISPONIBILIDAD DIARIA'!S$2:T$27,2,0)</f>
        <v>#N/A</v>
      </c>
      <c r="S1200" s="79" t="e">
        <f t="shared" si="211"/>
        <v>#N/A</v>
      </c>
    </row>
    <row r="1201" spans="1:19" ht="23.25" customHeight="1">
      <c r="A1201" s="41">
        <v>1199</v>
      </c>
      <c r="B1201" s="41" t="str">
        <f t="shared" si="206"/>
        <v/>
      </c>
      <c r="C1201" s="42"/>
      <c r="D1201" s="41"/>
      <c r="E1201" s="41"/>
      <c r="F1201" s="43" t="e">
        <f ca="1">+VLOOKUP(B1201,'DISPONIBILIDAD DIARIA'!A$2:N$9959,10,0)</f>
        <v>#REF!</v>
      </c>
      <c r="G1201" s="43"/>
      <c r="H1201" s="31"/>
      <c r="I1201" s="32"/>
      <c r="J1201" s="64"/>
      <c r="K1201" s="61"/>
      <c r="L1201" s="20">
        <f t="shared" si="207"/>
        <v>0</v>
      </c>
      <c r="M1201" s="20">
        <f t="shared" si="208"/>
        <v>0</v>
      </c>
      <c r="N1201" s="20">
        <f t="shared" si="209"/>
        <v>0</v>
      </c>
      <c r="O1201" s="21"/>
      <c r="P1201" s="21"/>
      <c r="Q1201" s="77">
        <f t="shared" si="210"/>
        <v>0</v>
      </c>
      <c r="R1201" s="78" t="e">
        <f>+VLOOKUP(C1201,'DISPONIBILIDAD DIARIA'!S$2:T$27,2,0)</f>
        <v>#N/A</v>
      </c>
      <c r="S1201" s="79" t="e">
        <f t="shared" si="211"/>
        <v>#N/A</v>
      </c>
    </row>
    <row r="1202" spans="1:19" ht="23.25" customHeight="1">
      <c r="A1202" s="41">
        <v>1200</v>
      </c>
      <c r="B1202" s="41" t="str">
        <f t="shared" si="206"/>
        <v/>
      </c>
      <c r="C1202" s="42"/>
      <c r="D1202" s="41"/>
      <c r="E1202" s="41"/>
      <c r="F1202" s="43" t="e">
        <f ca="1">+VLOOKUP(B1202,'DISPONIBILIDAD DIARIA'!A$2:N$9959,10,0)</f>
        <v>#REF!</v>
      </c>
      <c r="G1202" s="43"/>
      <c r="H1202" s="31"/>
      <c r="I1202" s="32"/>
      <c r="J1202" s="64"/>
      <c r="K1202" s="61"/>
      <c r="L1202" s="20">
        <f t="shared" si="207"/>
        <v>0</v>
      </c>
      <c r="M1202" s="20">
        <f t="shared" si="208"/>
        <v>0</v>
      </c>
      <c r="N1202" s="20">
        <f t="shared" si="209"/>
        <v>0</v>
      </c>
      <c r="O1202" s="21"/>
      <c r="P1202" s="21"/>
      <c r="Q1202" s="77">
        <f t="shared" si="210"/>
        <v>0</v>
      </c>
      <c r="R1202" s="78" t="e">
        <f>+VLOOKUP(C1202,'DISPONIBILIDAD DIARIA'!S$2:T$27,2,0)</f>
        <v>#N/A</v>
      </c>
      <c r="S1202" s="79" t="e">
        <f t="shared" si="211"/>
        <v>#N/A</v>
      </c>
    </row>
    <row r="1203" spans="1:19" ht="23.25" customHeight="1">
      <c r="A1203" s="41">
        <v>1201</v>
      </c>
      <c r="B1203" s="41" t="str">
        <f t="shared" si="206"/>
        <v/>
      </c>
      <c r="C1203" s="42"/>
      <c r="D1203" s="41"/>
      <c r="E1203" s="41"/>
      <c r="F1203" s="43" t="e">
        <f ca="1">+VLOOKUP(B1203,'DISPONIBILIDAD DIARIA'!A$2:N$9959,10,0)</f>
        <v>#REF!</v>
      </c>
      <c r="G1203" s="43"/>
      <c r="H1203" s="31"/>
      <c r="I1203" s="32"/>
      <c r="J1203" s="64"/>
      <c r="K1203" s="61"/>
      <c r="L1203" s="20">
        <f t="shared" si="207"/>
        <v>0</v>
      </c>
      <c r="M1203" s="20">
        <f t="shared" si="208"/>
        <v>0</v>
      </c>
      <c r="N1203" s="20">
        <f t="shared" si="209"/>
        <v>0</v>
      </c>
      <c r="O1203" s="21"/>
      <c r="P1203" s="21"/>
      <c r="Q1203" s="77">
        <f t="shared" si="210"/>
        <v>0</v>
      </c>
      <c r="R1203" s="78" t="e">
        <f>+VLOOKUP(C1203,'DISPONIBILIDAD DIARIA'!S$2:T$27,2,0)</f>
        <v>#N/A</v>
      </c>
      <c r="S1203" s="79" t="e">
        <f t="shared" si="211"/>
        <v>#N/A</v>
      </c>
    </row>
    <row r="1204" spans="1:19" ht="23.25" customHeight="1">
      <c r="A1204" s="41">
        <v>1202</v>
      </c>
      <c r="B1204" s="41" t="str">
        <f t="shared" si="206"/>
        <v/>
      </c>
      <c r="C1204" s="42"/>
      <c r="D1204" s="41"/>
      <c r="E1204" s="41"/>
      <c r="F1204" s="43" t="e">
        <f ca="1">+VLOOKUP(B1204,'DISPONIBILIDAD DIARIA'!A$2:N$9959,10,0)</f>
        <v>#REF!</v>
      </c>
      <c r="G1204" s="43"/>
      <c r="H1204" s="31"/>
      <c r="I1204" s="32"/>
      <c r="J1204" s="64"/>
      <c r="K1204" s="61"/>
      <c r="L1204" s="20">
        <f t="shared" si="207"/>
        <v>0</v>
      </c>
      <c r="M1204" s="20">
        <f t="shared" si="208"/>
        <v>0</v>
      </c>
      <c r="N1204" s="20">
        <f t="shared" si="209"/>
        <v>0</v>
      </c>
      <c r="O1204" s="21"/>
      <c r="P1204" s="21"/>
      <c r="Q1204" s="77">
        <f t="shared" si="210"/>
        <v>0</v>
      </c>
      <c r="R1204" s="78" t="e">
        <f>+VLOOKUP(C1204,'DISPONIBILIDAD DIARIA'!S$2:T$27,2,0)</f>
        <v>#N/A</v>
      </c>
      <c r="S1204" s="79" t="e">
        <f t="shared" si="211"/>
        <v>#N/A</v>
      </c>
    </row>
    <row r="1205" spans="1:19" ht="23.25" customHeight="1">
      <c r="A1205" s="41">
        <v>1203</v>
      </c>
      <c r="B1205" s="41" t="str">
        <f t="shared" si="206"/>
        <v/>
      </c>
      <c r="C1205" s="42"/>
      <c r="D1205" s="41"/>
      <c r="E1205" s="41"/>
      <c r="F1205" s="43" t="e">
        <f ca="1">+VLOOKUP(B1205,'DISPONIBILIDAD DIARIA'!A$2:N$9959,10,0)</f>
        <v>#REF!</v>
      </c>
      <c r="G1205" s="43"/>
      <c r="H1205" s="31"/>
      <c r="I1205" s="32"/>
      <c r="J1205" s="64"/>
      <c r="K1205" s="61"/>
      <c r="L1205" s="20">
        <f t="shared" si="207"/>
        <v>0</v>
      </c>
      <c r="M1205" s="20">
        <f t="shared" si="208"/>
        <v>0</v>
      </c>
      <c r="N1205" s="20">
        <f t="shared" si="209"/>
        <v>0</v>
      </c>
      <c r="O1205" s="21"/>
      <c r="P1205" s="21"/>
      <c r="Q1205" s="77">
        <f t="shared" si="210"/>
        <v>0</v>
      </c>
      <c r="R1205" s="78" t="e">
        <f>+VLOOKUP(C1205,'DISPONIBILIDAD DIARIA'!S$2:T$27,2,0)</f>
        <v>#N/A</v>
      </c>
      <c r="S1205" s="79" t="e">
        <f t="shared" si="211"/>
        <v>#N/A</v>
      </c>
    </row>
    <row r="1206" spans="1:19" ht="23.25" customHeight="1">
      <c r="A1206" s="41">
        <v>1204</v>
      </c>
      <c r="B1206" s="41" t="str">
        <f t="shared" si="206"/>
        <v/>
      </c>
      <c r="C1206" s="42"/>
      <c r="D1206" s="41"/>
      <c r="E1206" s="41"/>
      <c r="F1206" s="43" t="e">
        <f ca="1">+VLOOKUP(B1206,'DISPONIBILIDAD DIARIA'!A$2:N$9959,10,0)</f>
        <v>#REF!</v>
      </c>
      <c r="G1206" s="43"/>
      <c r="H1206" s="31"/>
      <c r="I1206" s="32"/>
      <c r="J1206" s="64"/>
      <c r="K1206" s="61"/>
      <c r="L1206" s="20">
        <f t="shared" si="207"/>
        <v>0</v>
      </c>
      <c r="M1206" s="20">
        <f t="shared" si="208"/>
        <v>0</v>
      </c>
      <c r="N1206" s="20">
        <f t="shared" si="209"/>
        <v>0</v>
      </c>
      <c r="O1206" s="21"/>
      <c r="P1206" s="21"/>
      <c r="Q1206" s="77">
        <f t="shared" si="210"/>
        <v>0</v>
      </c>
      <c r="R1206" s="78" t="e">
        <f>+VLOOKUP(C1206,'DISPONIBILIDAD DIARIA'!S$2:T$27,2,0)</f>
        <v>#N/A</v>
      </c>
      <c r="S1206" s="79" t="e">
        <f t="shared" si="211"/>
        <v>#N/A</v>
      </c>
    </row>
    <row r="1207" spans="1:19" ht="23.25" customHeight="1">
      <c r="A1207" s="41">
        <v>1205</v>
      </c>
      <c r="B1207" s="41" t="str">
        <f t="shared" si="206"/>
        <v/>
      </c>
      <c r="C1207" s="42"/>
      <c r="D1207" s="41"/>
      <c r="E1207" s="41"/>
      <c r="F1207" s="43" t="e">
        <f ca="1">+VLOOKUP(B1207,'DISPONIBILIDAD DIARIA'!A$2:N$9959,10,0)</f>
        <v>#REF!</v>
      </c>
      <c r="G1207" s="43"/>
      <c r="H1207" s="31"/>
      <c r="I1207" s="32"/>
      <c r="J1207" s="64"/>
      <c r="K1207" s="61"/>
      <c r="L1207" s="20">
        <f t="shared" si="207"/>
        <v>0</v>
      </c>
      <c r="M1207" s="20">
        <f t="shared" si="208"/>
        <v>0</v>
      </c>
      <c r="N1207" s="20">
        <f t="shared" si="209"/>
        <v>0</v>
      </c>
      <c r="O1207" s="21"/>
      <c r="P1207" s="21"/>
      <c r="Q1207" s="77">
        <f t="shared" si="210"/>
        <v>0</v>
      </c>
      <c r="R1207" s="78" t="e">
        <f>+VLOOKUP(C1207,'DISPONIBILIDAD DIARIA'!S$2:T$27,2,0)</f>
        <v>#N/A</v>
      </c>
      <c r="S1207" s="79" t="e">
        <f t="shared" si="211"/>
        <v>#N/A</v>
      </c>
    </row>
    <row r="1208" spans="1:19" ht="23.25" customHeight="1">
      <c r="A1208" s="41">
        <v>1206</v>
      </c>
      <c r="B1208" s="41" t="str">
        <f t="shared" si="206"/>
        <v/>
      </c>
      <c r="C1208" s="42"/>
      <c r="D1208" s="41"/>
      <c r="E1208" s="41"/>
      <c r="F1208" s="43" t="e">
        <f ca="1">+VLOOKUP(B1208,'DISPONIBILIDAD DIARIA'!A$2:N$9959,10,0)</f>
        <v>#REF!</v>
      </c>
      <c r="G1208" s="43"/>
      <c r="H1208" s="31"/>
      <c r="I1208" s="32"/>
      <c r="J1208" s="64"/>
      <c r="K1208" s="61"/>
      <c r="L1208" s="20">
        <f t="shared" si="207"/>
        <v>0</v>
      </c>
      <c r="M1208" s="20">
        <f t="shared" si="208"/>
        <v>0</v>
      </c>
      <c r="N1208" s="20">
        <f t="shared" si="209"/>
        <v>0</v>
      </c>
      <c r="O1208" s="21"/>
      <c r="P1208" s="21"/>
      <c r="Q1208" s="77">
        <f t="shared" si="210"/>
        <v>0</v>
      </c>
      <c r="R1208" s="78" t="e">
        <f>+VLOOKUP(C1208,'DISPONIBILIDAD DIARIA'!S$2:T$27,2,0)</f>
        <v>#N/A</v>
      </c>
      <c r="S1208" s="79" t="e">
        <f t="shared" si="211"/>
        <v>#N/A</v>
      </c>
    </row>
    <row r="1209" spans="1:19" ht="23.25" customHeight="1">
      <c r="A1209" s="41">
        <v>1207</v>
      </c>
      <c r="B1209" s="41" t="str">
        <f t="shared" si="206"/>
        <v/>
      </c>
      <c r="C1209" s="42"/>
      <c r="D1209" s="41"/>
      <c r="E1209" s="41"/>
      <c r="F1209" s="43" t="e">
        <f ca="1">+VLOOKUP(B1209,'DISPONIBILIDAD DIARIA'!A$2:N$9959,10,0)</f>
        <v>#REF!</v>
      </c>
      <c r="G1209" s="43"/>
      <c r="H1209" s="31"/>
      <c r="I1209" s="32"/>
      <c r="J1209" s="40"/>
      <c r="K1209" s="61"/>
      <c r="L1209" s="20">
        <f t="shared" si="207"/>
        <v>0</v>
      </c>
      <c r="M1209" s="20">
        <f t="shared" si="208"/>
        <v>0</v>
      </c>
      <c r="N1209" s="20">
        <f t="shared" si="209"/>
        <v>0</v>
      </c>
      <c r="O1209" s="21"/>
      <c r="P1209" s="21"/>
      <c r="Q1209" s="77">
        <f t="shared" si="210"/>
        <v>0</v>
      </c>
      <c r="R1209" s="78" t="e">
        <f>+VLOOKUP(C1209,'DISPONIBILIDAD DIARIA'!S$2:T$27,2,0)</f>
        <v>#N/A</v>
      </c>
      <c r="S1209" s="79" t="e">
        <f t="shared" si="211"/>
        <v>#N/A</v>
      </c>
    </row>
    <row r="1210" spans="1:19" ht="23.25" customHeight="1">
      <c r="A1210" s="41">
        <v>1208</v>
      </c>
      <c r="B1210" s="41" t="str">
        <f t="shared" si="206"/>
        <v/>
      </c>
      <c r="C1210" s="42"/>
      <c r="D1210" s="41"/>
      <c r="E1210" s="41"/>
      <c r="F1210" s="43" t="e">
        <f ca="1">+VLOOKUP(B1210,'DISPONIBILIDAD DIARIA'!A$2:N$9959,10,0)</f>
        <v>#REF!</v>
      </c>
      <c r="G1210" s="43"/>
      <c r="H1210" s="31"/>
      <c r="I1210" s="32"/>
      <c r="J1210" s="64"/>
      <c r="K1210" s="61"/>
      <c r="L1210" s="20">
        <f t="shared" si="207"/>
        <v>0</v>
      </c>
      <c r="M1210" s="20">
        <f t="shared" si="208"/>
        <v>0</v>
      </c>
      <c r="N1210" s="20">
        <f t="shared" si="209"/>
        <v>0</v>
      </c>
      <c r="O1210" s="21"/>
      <c r="P1210" s="21"/>
      <c r="Q1210" s="77">
        <f t="shared" si="210"/>
        <v>0</v>
      </c>
      <c r="R1210" s="78" t="e">
        <f>+VLOOKUP(C1210,'DISPONIBILIDAD DIARIA'!S$2:T$27,2,0)</f>
        <v>#N/A</v>
      </c>
      <c r="S1210" s="79" t="e">
        <f t="shared" si="211"/>
        <v>#N/A</v>
      </c>
    </row>
    <row r="1211" spans="1:19" ht="23.25" customHeight="1">
      <c r="A1211" s="41">
        <v>1209</v>
      </c>
      <c r="B1211" s="41" t="str">
        <f t="shared" si="206"/>
        <v/>
      </c>
      <c r="C1211" s="42"/>
      <c r="D1211" s="41"/>
      <c r="E1211" s="41"/>
      <c r="F1211" s="43" t="e">
        <f ca="1">+VLOOKUP(B1211,'DISPONIBILIDAD DIARIA'!A$2:N$9959,10,0)</f>
        <v>#REF!</v>
      </c>
      <c r="G1211" s="43"/>
      <c r="H1211" s="31"/>
      <c r="I1211" s="32"/>
      <c r="J1211" s="40"/>
      <c r="K1211" s="61"/>
      <c r="L1211" s="20">
        <f t="shared" si="207"/>
        <v>0</v>
      </c>
      <c r="M1211" s="20">
        <f t="shared" si="208"/>
        <v>0</v>
      </c>
      <c r="N1211" s="20">
        <f t="shared" si="209"/>
        <v>0</v>
      </c>
      <c r="O1211" s="21"/>
      <c r="P1211" s="21"/>
      <c r="Q1211" s="77">
        <f t="shared" si="210"/>
        <v>0</v>
      </c>
      <c r="R1211" s="78" t="e">
        <f>+VLOOKUP(C1211,'DISPONIBILIDAD DIARIA'!S$2:T$27,2,0)</f>
        <v>#N/A</v>
      </c>
      <c r="S1211" s="79" t="e">
        <f t="shared" si="211"/>
        <v>#N/A</v>
      </c>
    </row>
    <row r="1212" spans="1:19" ht="23.25" customHeight="1">
      <c r="A1212" s="41">
        <v>1210</v>
      </c>
      <c r="B1212" s="41" t="str">
        <f t="shared" si="206"/>
        <v/>
      </c>
      <c r="C1212" s="42"/>
      <c r="D1212" s="41"/>
      <c r="E1212" s="41"/>
      <c r="F1212" s="43" t="e">
        <f ca="1">+VLOOKUP(B1212,'DISPONIBILIDAD DIARIA'!A$2:N$9959,10,0)</f>
        <v>#REF!</v>
      </c>
      <c r="G1212" s="43"/>
      <c r="H1212" s="31"/>
      <c r="I1212" s="32"/>
      <c r="J1212" s="40"/>
      <c r="K1212" s="61"/>
      <c r="L1212" s="20">
        <f t="shared" si="207"/>
        <v>0</v>
      </c>
      <c r="M1212" s="20">
        <f t="shared" si="208"/>
        <v>0</v>
      </c>
      <c r="N1212" s="20">
        <f t="shared" si="209"/>
        <v>0</v>
      </c>
      <c r="O1212" s="21"/>
      <c r="P1212" s="21"/>
      <c r="Q1212" s="77">
        <f t="shared" si="210"/>
        <v>0</v>
      </c>
      <c r="R1212" s="78" t="e">
        <f>+VLOOKUP(C1212,'DISPONIBILIDAD DIARIA'!S$2:T$27,2,0)</f>
        <v>#N/A</v>
      </c>
      <c r="S1212" s="79" t="e">
        <f t="shared" si="211"/>
        <v>#N/A</v>
      </c>
    </row>
    <row r="1213" spans="1:19" ht="23.25" customHeight="1">
      <c r="A1213" s="41">
        <v>1211</v>
      </c>
      <c r="B1213" s="41" t="str">
        <f t="shared" si="206"/>
        <v/>
      </c>
      <c r="C1213" s="42"/>
      <c r="D1213" s="41"/>
      <c r="E1213" s="41"/>
      <c r="F1213" s="43" t="e">
        <f ca="1">+VLOOKUP(B1213,'DISPONIBILIDAD DIARIA'!A$2:N$9959,10,0)</f>
        <v>#REF!</v>
      </c>
      <c r="G1213" s="43"/>
      <c r="H1213" s="31"/>
      <c r="I1213" s="32"/>
      <c r="J1213" s="64"/>
      <c r="K1213" s="61"/>
      <c r="L1213" s="20">
        <f t="shared" si="207"/>
        <v>0</v>
      </c>
      <c r="M1213" s="20">
        <f t="shared" si="208"/>
        <v>0</v>
      </c>
      <c r="N1213" s="20">
        <f t="shared" si="209"/>
        <v>0</v>
      </c>
      <c r="O1213" s="21"/>
      <c r="P1213" s="21"/>
      <c r="Q1213" s="77">
        <f t="shared" si="210"/>
        <v>0</v>
      </c>
      <c r="R1213" s="78" t="e">
        <f>+VLOOKUP(C1213,'DISPONIBILIDAD DIARIA'!S$2:T$27,2,0)</f>
        <v>#N/A</v>
      </c>
      <c r="S1213" s="79" t="e">
        <f t="shared" si="211"/>
        <v>#N/A</v>
      </c>
    </row>
    <row r="1214" spans="1:19" ht="23.25" customHeight="1">
      <c r="A1214" s="41">
        <v>1212</v>
      </c>
      <c r="B1214" s="41" t="str">
        <f t="shared" si="206"/>
        <v/>
      </c>
      <c r="C1214" s="42"/>
      <c r="D1214" s="41"/>
      <c r="E1214" s="41"/>
      <c r="F1214" s="43" t="e">
        <f ca="1">+VLOOKUP(B1214,'DISPONIBILIDAD DIARIA'!A$2:N$9959,10,0)</f>
        <v>#REF!</v>
      </c>
      <c r="G1214" s="43"/>
      <c r="H1214" s="31"/>
      <c r="I1214" s="32"/>
      <c r="J1214" s="64"/>
      <c r="K1214" s="61"/>
      <c r="L1214" s="20">
        <f t="shared" si="207"/>
        <v>0</v>
      </c>
      <c r="M1214" s="20">
        <f t="shared" si="208"/>
        <v>0</v>
      </c>
      <c r="N1214" s="20">
        <f t="shared" si="209"/>
        <v>0</v>
      </c>
      <c r="O1214" s="21"/>
      <c r="P1214" s="21"/>
      <c r="Q1214" s="77">
        <f t="shared" si="210"/>
        <v>0</v>
      </c>
      <c r="R1214" s="78" t="e">
        <f>+VLOOKUP(C1214,'DISPONIBILIDAD DIARIA'!S$2:T$27,2,0)</f>
        <v>#N/A</v>
      </c>
      <c r="S1214" s="79" t="e">
        <f t="shared" si="211"/>
        <v>#N/A</v>
      </c>
    </row>
    <row r="1215" spans="1:19" ht="23.25" customHeight="1">
      <c r="A1215" s="41">
        <v>1213</v>
      </c>
      <c r="B1215" s="41" t="str">
        <f t="shared" si="206"/>
        <v/>
      </c>
      <c r="C1215" s="42"/>
      <c r="D1215" s="41"/>
      <c r="E1215" s="41"/>
      <c r="F1215" s="43" t="e">
        <f ca="1">+VLOOKUP(B1215,'DISPONIBILIDAD DIARIA'!A$2:N$9959,10,0)</f>
        <v>#REF!</v>
      </c>
      <c r="G1215" s="43"/>
      <c r="H1215" s="31"/>
      <c r="I1215" s="32"/>
      <c r="J1215" s="64"/>
      <c r="K1215" s="61"/>
      <c r="L1215" s="20">
        <f t="shared" si="207"/>
        <v>0</v>
      </c>
      <c r="M1215" s="20">
        <f t="shared" si="208"/>
        <v>0</v>
      </c>
      <c r="N1215" s="20">
        <f t="shared" si="209"/>
        <v>0</v>
      </c>
      <c r="O1215" s="21"/>
      <c r="P1215" s="21"/>
      <c r="Q1215" s="77">
        <f t="shared" si="210"/>
        <v>0</v>
      </c>
      <c r="R1215" s="78" t="e">
        <f>+VLOOKUP(C1215,'DISPONIBILIDAD DIARIA'!S$2:T$27,2,0)</f>
        <v>#N/A</v>
      </c>
      <c r="S1215" s="79" t="e">
        <f t="shared" si="211"/>
        <v>#N/A</v>
      </c>
    </row>
    <row r="1216" spans="1:19" ht="23.25" customHeight="1">
      <c r="A1216" s="41">
        <v>1214</v>
      </c>
      <c r="B1216" s="41" t="str">
        <f t="shared" si="206"/>
        <v/>
      </c>
      <c r="C1216" s="42"/>
      <c r="D1216" s="41"/>
      <c r="E1216" s="41"/>
      <c r="F1216" s="43" t="e">
        <f ca="1">+VLOOKUP(B1216,'DISPONIBILIDAD DIARIA'!A$2:N$9959,10,0)</f>
        <v>#REF!</v>
      </c>
      <c r="G1216" s="43"/>
      <c r="H1216" s="31"/>
      <c r="I1216" s="32"/>
      <c r="J1216" s="40"/>
      <c r="K1216" s="61"/>
      <c r="L1216" s="20">
        <f t="shared" si="207"/>
        <v>0</v>
      </c>
      <c r="M1216" s="20">
        <f t="shared" si="208"/>
        <v>0</v>
      </c>
      <c r="N1216" s="20">
        <f t="shared" si="209"/>
        <v>0</v>
      </c>
      <c r="O1216" s="21"/>
      <c r="P1216" s="21"/>
      <c r="Q1216" s="77">
        <f t="shared" si="210"/>
        <v>0</v>
      </c>
      <c r="R1216" s="78" t="e">
        <f>+VLOOKUP(C1216,'DISPONIBILIDAD DIARIA'!S$2:T$27,2,0)</f>
        <v>#N/A</v>
      </c>
      <c r="S1216" s="79" t="e">
        <f t="shared" si="211"/>
        <v>#N/A</v>
      </c>
    </row>
    <row r="1217" spans="1:19" ht="23.25" customHeight="1">
      <c r="A1217" s="41">
        <v>1215</v>
      </c>
      <c r="B1217" s="41" t="str">
        <f t="shared" si="206"/>
        <v/>
      </c>
      <c r="C1217" s="42"/>
      <c r="D1217" s="41"/>
      <c r="E1217" s="41"/>
      <c r="F1217" s="43" t="e">
        <f ca="1">+VLOOKUP(B1217,'DISPONIBILIDAD DIARIA'!A$2:N$9959,10,0)</f>
        <v>#REF!</v>
      </c>
      <c r="G1217" s="43"/>
      <c r="H1217" s="31"/>
      <c r="I1217" s="32"/>
      <c r="J1217" s="64"/>
      <c r="K1217" s="61"/>
      <c r="L1217" s="20">
        <f t="shared" si="207"/>
        <v>0</v>
      </c>
      <c r="M1217" s="20">
        <f t="shared" si="208"/>
        <v>0</v>
      </c>
      <c r="N1217" s="20">
        <f t="shared" si="209"/>
        <v>0</v>
      </c>
      <c r="O1217" s="21"/>
      <c r="P1217" s="21"/>
      <c r="Q1217" s="77">
        <f t="shared" si="210"/>
        <v>0</v>
      </c>
      <c r="R1217" s="78" t="e">
        <f>+VLOOKUP(C1217,'DISPONIBILIDAD DIARIA'!S$2:T$27,2,0)</f>
        <v>#N/A</v>
      </c>
      <c r="S1217" s="79" t="e">
        <f t="shared" si="211"/>
        <v>#N/A</v>
      </c>
    </row>
    <row r="1218" spans="1:19" ht="23.25" customHeight="1">
      <c r="A1218" s="41">
        <v>1216</v>
      </c>
      <c r="B1218" s="41" t="str">
        <f t="shared" si="206"/>
        <v/>
      </c>
      <c r="C1218" s="42"/>
      <c r="D1218" s="41"/>
      <c r="E1218" s="41"/>
      <c r="F1218" s="43" t="e">
        <f ca="1">+VLOOKUP(B1218,'DISPONIBILIDAD DIARIA'!A$2:N$9959,10,0)</f>
        <v>#REF!</v>
      </c>
      <c r="G1218" s="43"/>
      <c r="H1218" s="31"/>
      <c r="I1218" s="32"/>
      <c r="J1218" s="40"/>
      <c r="K1218" s="61"/>
      <c r="L1218" s="20">
        <f t="shared" si="207"/>
        <v>0</v>
      </c>
      <c r="M1218" s="20">
        <f t="shared" si="208"/>
        <v>0</v>
      </c>
      <c r="N1218" s="20">
        <f t="shared" si="209"/>
        <v>0</v>
      </c>
      <c r="O1218" s="21"/>
      <c r="P1218" s="21"/>
      <c r="Q1218" s="77">
        <f t="shared" si="210"/>
        <v>0</v>
      </c>
      <c r="R1218" s="78" t="e">
        <f>+VLOOKUP(C1218,'DISPONIBILIDAD DIARIA'!S$2:T$27,2,0)</f>
        <v>#N/A</v>
      </c>
      <c r="S1218" s="79" t="e">
        <f t="shared" si="211"/>
        <v>#N/A</v>
      </c>
    </row>
    <row r="1219" spans="1:19" ht="23.25" customHeight="1">
      <c r="A1219" s="41">
        <v>1217</v>
      </c>
      <c r="B1219" s="41" t="str">
        <f t="shared" ref="B1219:B1280" si="212">CONCATENATE(C1219,D1219,E1219)</f>
        <v/>
      </c>
      <c r="C1219" s="42"/>
      <c r="D1219" s="41"/>
      <c r="E1219" s="41"/>
      <c r="F1219" s="43" t="e">
        <f ca="1">+VLOOKUP(B1219,'DISPONIBILIDAD DIARIA'!A$2:N$9959,10,0)</f>
        <v>#REF!</v>
      </c>
      <c r="G1219" s="43"/>
      <c r="H1219" s="31"/>
      <c r="I1219" s="32"/>
      <c r="J1219" s="64"/>
      <c r="K1219" s="61"/>
      <c r="L1219" s="20">
        <f t="shared" ref="L1219:L1280" si="213">+K1219*2%</f>
        <v>0</v>
      </c>
      <c r="M1219" s="20">
        <f t="shared" ref="M1219:M1280" si="214">IF(E1219="PROVINCIAL",L1219*12.5%,0)</f>
        <v>0</v>
      </c>
      <c r="N1219" s="20">
        <f t="shared" ref="N1219:N1280" si="215">+M1219*2%</f>
        <v>0</v>
      </c>
      <c r="O1219" s="21"/>
      <c r="P1219" s="21"/>
      <c r="Q1219" s="77">
        <f t="shared" ref="Q1219:Q1280" si="216">L1219+M1219+N1219</f>
        <v>0</v>
      </c>
      <c r="R1219" s="78" t="e">
        <f>+VLOOKUP(C1219,'DISPONIBILIDAD DIARIA'!S$2:T$27,2,0)</f>
        <v>#N/A</v>
      </c>
      <c r="S1219" s="79" t="e">
        <f t="shared" si="211"/>
        <v>#N/A</v>
      </c>
    </row>
    <row r="1220" spans="1:19" ht="23.25" customHeight="1">
      <c r="A1220" s="41">
        <v>1218</v>
      </c>
      <c r="B1220" s="41" t="str">
        <f t="shared" si="212"/>
        <v/>
      </c>
      <c r="C1220" s="42"/>
      <c r="D1220" s="41"/>
      <c r="E1220" s="41"/>
      <c r="F1220" s="43" t="e">
        <f ca="1">+VLOOKUP(B1220,'DISPONIBILIDAD DIARIA'!A$2:N$9959,10,0)</f>
        <v>#REF!</v>
      </c>
      <c r="G1220" s="43"/>
      <c r="H1220" s="31"/>
      <c r="I1220" s="32"/>
      <c r="J1220" s="64"/>
      <c r="K1220" s="61"/>
      <c r="L1220" s="20">
        <f t="shared" si="213"/>
        <v>0</v>
      </c>
      <c r="M1220" s="20">
        <f t="shared" si="214"/>
        <v>0</v>
      </c>
      <c r="N1220" s="20">
        <f t="shared" si="215"/>
        <v>0</v>
      </c>
      <c r="O1220" s="21"/>
      <c r="P1220" s="21"/>
      <c r="Q1220" s="77">
        <f t="shared" si="216"/>
        <v>0</v>
      </c>
      <c r="R1220" s="78" t="e">
        <f>+VLOOKUP(C1220,'DISPONIBILIDAD DIARIA'!S$2:T$27,2,0)</f>
        <v>#N/A</v>
      </c>
      <c r="S1220" s="79" t="e">
        <f t="shared" si="211"/>
        <v>#N/A</v>
      </c>
    </row>
    <row r="1221" spans="1:19" ht="23.25" customHeight="1">
      <c r="A1221" s="41">
        <v>1219</v>
      </c>
      <c r="B1221" s="41" t="str">
        <f t="shared" si="212"/>
        <v/>
      </c>
      <c r="C1221" s="42"/>
      <c r="D1221" s="41"/>
      <c r="E1221" s="41"/>
      <c r="F1221" s="43" t="e">
        <f ca="1">+VLOOKUP(B1221,'DISPONIBILIDAD DIARIA'!A$2:N$9959,10,0)</f>
        <v>#REF!</v>
      </c>
      <c r="G1221" s="43"/>
      <c r="H1221" s="31"/>
      <c r="I1221" s="32"/>
      <c r="J1221" s="40"/>
      <c r="K1221" s="61"/>
      <c r="L1221" s="20">
        <f t="shared" si="213"/>
        <v>0</v>
      </c>
      <c r="M1221" s="20">
        <f t="shared" si="214"/>
        <v>0</v>
      </c>
      <c r="N1221" s="20">
        <f t="shared" si="215"/>
        <v>0</v>
      </c>
      <c r="O1221" s="21"/>
      <c r="P1221" s="21"/>
      <c r="Q1221" s="77">
        <f t="shared" si="216"/>
        <v>0</v>
      </c>
      <c r="R1221" s="78" t="e">
        <f>+VLOOKUP(C1221,'DISPONIBILIDAD DIARIA'!S$2:T$27,2,0)</f>
        <v>#N/A</v>
      </c>
      <c r="S1221" s="79" t="e">
        <f t="shared" si="211"/>
        <v>#N/A</v>
      </c>
    </row>
    <row r="1222" spans="1:19" ht="23.25" customHeight="1">
      <c r="A1222" s="41">
        <v>1220</v>
      </c>
      <c r="B1222" s="41" t="str">
        <f t="shared" si="212"/>
        <v/>
      </c>
      <c r="C1222" s="42"/>
      <c r="D1222" s="41"/>
      <c r="E1222" s="41"/>
      <c r="F1222" s="43" t="e">
        <f ca="1">+VLOOKUP(B1222,'DISPONIBILIDAD DIARIA'!A$2:N$9959,10,0)</f>
        <v>#REF!</v>
      </c>
      <c r="G1222" s="43"/>
      <c r="H1222" s="31"/>
      <c r="I1222" s="32"/>
      <c r="J1222" s="64"/>
      <c r="K1222" s="61"/>
      <c r="L1222" s="20">
        <f t="shared" si="213"/>
        <v>0</v>
      </c>
      <c r="M1222" s="20">
        <f t="shared" si="214"/>
        <v>0</v>
      </c>
      <c r="N1222" s="20">
        <f t="shared" si="215"/>
        <v>0</v>
      </c>
      <c r="O1222" s="21"/>
      <c r="P1222" s="21"/>
      <c r="Q1222" s="77">
        <f t="shared" si="216"/>
        <v>0</v>
      </c>
      <c r="R1222" s="78" t="e">
        <f>+VLOOKUP(C1222,'DISPONIBILIDAD DIARIA'!S$2:T$27,2,0)</f>
        <v>#N/A</v>
      </c>
      <c r="S1222" s="79" t="e">
        <f t="shared" si="211"/>
        <v>#N/A</v>
      </c>
    </row>
    <row r="1223" spans="1:19" ht="23.25" customHeight="1">
      <c r="A1223" s="41">
        <v>1221</v>
      </c>
      <c r="B1223" s="41" t="str">
        <f t="shared" si="212"/>
        <v/>
      </c>
      <c r="C1223" s="42"/>
      <c r="D1223" s="41"/>
      <c r="E1223" s="41"/>
      <c r="F1223" s="43" t="e">
        <f ca="1">+VLOOKUP(B1223,'DISPONIBILIDAD DIARIA'!A$2:N$9959,10,0)</f>
        <v>#REF!</v>
      </c>
      <c r="G1223" s="43"/>
      <c r="H1223" s="31"/>
      <c r="I1223" s="32"/>
      <c r="J1223" s="64"/>
      <c r="K1223" s="61"/>
      <c r="L1223" s="20">
        <f t="shared" si="213"/>
        <v>0</v>
      </c>
      <c r="M1223" s="20">
        <f t="shared" si="214"/>
        <v>0</v>
      </c>
      <c r="N1223" s="20">
        <f t="shared" si="215"/>
        <v>0</v>
      </c>
      <c r="O1223" s="21"/>
      <c r="P1223" s="21"/>
      <c r="Q1223" s="77">
        <f t="shared" si="216"/>
        <v>0</v>
      </c>
      <c r="R1223" s="78" t="e">
        <f>+VLOOKUP(C1223,'DISPONIBILIDAD DIARIA'!S$2:T$27,2,0)</f>
        <v>#N/A</v>
      </c>
      <c r="S1223" s="79" t="e">
        <f t="shared" si="211"/>
        <v>#N/A</v>
      </c>
    </row>
    <row r="1224" spans="1:19" ht="23.25" customHeight="1">
      <c r="A1224" s="41">
        <v>1222</v>
      </c>
      <c r="B1224" s="41" t="str">
        <f t="shared" si="212"/>
        <v/>
      </c>
      <c r="C1224" s="42"/>
      <c r="D1224" s="41"/>
      <c r="E1224" s="41"/>
      <c r="F1224" s="43" t="e">
        <f ca="1">+VLOOKUP(B1224,'DISPONIBILIDAD DIARIA'!A$2:N$9959,10,0)</f>
        <v>#REF!</v>
      </c>
      <c r="G1224" s="43"/>
      <c r="H1224" s="31"/>
      <c r="I1224" s="32"/>
      <c r="J1224" s="64"/>
      <c r="K1224" s="61"/>
      <c r="L1224" s="20">
        <f t="shared" si="213"/>
        <v>0</v>
      </c>
      <c r="M1224" s="20">
        <f t="shared" si="214"/>
        <v>0</v>
      </c>
      <c r="N1224" s="20">
        <f t="shared" si="215"/>
        <v>0</v>
      </c>
      <c r="O1224" s="21"/>
      <c r="P1224" s="21"/>
      <c r="Q1224" s="77">
        <f t="shared" si="216"/>
        <v>0</v>
      </c>
      <c r="R1224" s="78" t="e">
        <f>+VLOOKUP(C1224,'DISPONIBILIDAD DIARIA'!S$2:T$27,2,0)</f>
        <v>#N/A</v>
      </c>
      <c r="S1224" s="79" t="e">
        <f t="shared" si="211"/>
        <v>#N/A</v>
      </c>
    </row>
    <row r="1225" spans="1:19" ht="23.25" customHeight="1">
      <c r="A1225" s="41">
        <v>1223</v>
      </c>
      <c r="B1225" s="41" t="str">
        <f t="shared" si="212"/>
        <v/>
      </c>
      <c r="C1225" s="42"/>
      <c r="D1225" s="41"/>
      <c r="E1225" s="41"/>
      <c r="F1225" s="43" t="e">
        <f ca="1">+VLOOKUP(B1225,'DISPONIBILIDAD DIARIA'!A$2:N$9959,10,0)</f>
        <v>#REF!</v>
      </c>
      <c r="G1225" s="43"/>
      <c r="H1225" s="31"/>
      <c r="I1225" s="32"/>
      <c r="J1225" s="64"/>
      <c r="K1225" s="61"/>
      <c r="L1225" s="20">
        <f t="shared" si="213"/>
        <v>0</v>
      </c>
      <c r="M1225" s="20">
        <f t="shared" si="214"/>
        <v>0</v>
      </c>
      <c r="N1225" s="20">
        <f t="shared" si="215"/>
        <v>0</v>
      </c>
      <c r="O1225" s="21"/>
      <c r="P1225" s="21"/>
      <c r="Q1225" s="77">
        <f t="shared" si="216"/>
        <v>0</v>
      </c>
      <c r="R1225" s="78" t="e">
        <f>+VLOOKUP(C1225,'DISPONIBILIDAD DIARIA'!S$2:T$27,2,0)</f>
        <v>#N/A</v>
      </c>
      <c r="S1225" s="79" t="e">
        <f t="shared" si="211"/>
        <v>#N/A</v>
      </c>
    </row>
    <row r="1226" spans="1:19" ht="23.25" customHeight="1">
      <c r="A1226" s="41">
        <v>1224</v>
      </c>
      <c r="B1226" s="41" t="str">
        <f t="shared" si="212"/>
        <v/>
      </c>
      <c r="C1226" s="42"/>
      <c r="D1226" s="41"/>
      <c r="E1226" s="41"/>
      <c r="F1226" s="43" t="e">
        <f ca="1">+VLOOKUP(B1226,'DISPONIBILIDAD DIARIA'!A$2:N$9959,10,0)</f>
        <v>#REF!</v>
      </c>
      <c r="G1226" s="43"/>
      <c r="H1226" s="31"/>
      <c r="I1226" s="32"/>
      <c r="J1226" s="64"/>
      <c r="K1226" s="61"/>
      <c r="L1226" s="20">
        <f t="shared" si="213"/>
        <v>0</v>
      </c>
      <c r="M1226" s="20">
        <f t="shared" si="214"/>
        <v>0</v>
      </c>
      <c r="N1226" s="20">
        <f t="shared" si="215"/>
        <v>0</v>
      </c>
      <c r="O1226" s="21"/>
      <c r="P1226" s="21"/>
      <c r="Q1226" s="77">
        <f t="shared" si="216"/>
        <v>0</v>
      </c>
      <c r="R1226" s="78" t="e">
        <f>+VLOOKUP(C1226,'DISPONIBILIDAD DIARIA'!S$2:T$27,2,0)</f>
        <v>#N/A</v>
      </c>
      <c r="S1226" s="79" t="e">
        <f t="shared" si="211"/>
        <v>#N/A</v>
      </c>
    </row>
    <row r="1227" spans="1:19" ht="23.25" customHeight="1">
      <c r="A1227" s="41">
        <v>1225</v>
      </c>
      <c r="B1227" s="41" t="str">
        <f t="shared" si="212"/>
        <v/>
      </c>
      <c r="C1227" s="42"/>
      <c r="D1227" s="41"/>
      <c r="E1227" s="41"/>
      <c r="F1227" s="43" t="e">
        <f ca="1">+VLOOKUP(B1227,'DISPONIBILIDAD DIARIA'!A$2:N$9959,10,0)</f>
        <v>#REF!</v>
      </c>
      <c r="G1227" s="43"/>
      <c r="H1227" s="31"/>
      <c r="I1227" s="32"/>
      <c r="J1227" s="64"/>
      <c r="K1227" s="61"/>
      <c r="L1227" s="20">
        <f t="shared" si="213"/>
        <v>0</v>
      </c>
      <c r="M1227" s="20">
        <f t="shared" si="214"/>
        <v>0</v>
      </c>
      <c r="N1227" s="20">
        <f t="shared" si="215"/>
        <v>0</v>
      </c>
      <c r="O1227" s="21"/>
      <c r="P1227" s="21"/>
      <c r="Q1227" s="77">
        <f t="shared" si="216"/>
        <v>0</v>
      </c>
      <c r="R1227" s="78" t="e">
        <f>+VLOOKUP(C1227,'DISPONIBILIDAD DIARIA'!S$2:T$27,2,0)</f>
        <v>#N/A</v>
      </c>
      <c r="S1227" s="79" t="e">
        <f t="shared" si="211"/>
        <v>#N/A</v>
      </c>
    </row>
    <row r="1228" spans="1:19" ht="23.25" customHeight="1">
      <c r="A1228" s="41">
        <v>1226</v>
      </c>
      <c r="B1228" s="41" t="str">
        <f t="shared" si="212"/>
        <v/>
      </c>
      <c r="C1228" s="42"/>
      <c r="D1228" s="41"/>
      <c r="E1228" s="41"/>
      <c r="F1228" s="43" t="e">
        <f ca="1">+VLOOKUP(B1228,'DISPONIBILIDAD DIARIA'!A$2:N$9959,10,0)</f>
        <v>#REF!</v>
      </c>
      <c r="G1228" s="43"/>
      <c r="H1228" s="31"/>
      <c r="I1228" s="32"/>
      <c r="J1228" s="64"/>
      <c r="K1228" s="61"/>
      <c r="L1228" s="20">
        <f t="shared" si="213"/>
        <v>0</v>
      </c>
      <c r="M1228" s="20">
        <f t="shared" si="214"/>
        <v>0</v>
      </c>
      <c r="N1228" s="20">
        <f t="shared" si="215"/>
        <v>0</v>
      </c>
      <c r="O1228" s="21"/>
      <c r="P1228" s="21"/>
      <c r="Q1228" s="77">
        <f t="shared" si="216"/>
        <v>0</v>
      </c>
      <c r="R1228" s="78" t="e">
        <f>+VLOOKUP(C1228,'DISPONIBILIDAD DIARIA'!S$2:T$27,2,0)</f>
        <v>#N/A</v>
      </c>
      <c r="S1228" s="79" t="e">
        <f t="shared" si="211"/>
        <v>#N/A</v>
      </c>
    </row>
    <row r="1229" spans="1:19" ht="23.25" customHeight="1">
      <c r="A1229" s="41">
        <v>1227</v>
      </c>
      <c r="B1229" s="41" t="str">
        <f t="shared" si="212"/>
        <v/>
      </c>
      <c r="C1229" s="42"/>
      <c r="D1229" s="41"/>
      <c r="E1229" s="41"/>
      <c r="F1229" s="43" t="e">
        <f ca="1">+VLOOKUP(B1229,'DISPONIBILIDAD DIARIA'!A$2:N$9959,10,0)</f>
        <v>#REF!</v>
      </c>
      <c r="G1229" s="43"/>
      <c r="H1229" s="31"/>
      <c r="I1229" s="32"/>
      <c r="J1229" s="64"/>
      <c r="K1229" s="61"/>
      <c r="L1229" s="20">
        <f t="shared" si="213"/>
        <v>0</v>
      </c>
      <c r="M1229" s="20">
        <f t="shared" si="214"/>
        <v>0</v>
      </c>
      <c r="N1229" s="20">
        <f t="shared" si="215"/>
        <v>0</v>
      </c>
      <c r="O1229" s="21"/>
      <c r="P1229" s="21"/>
      <c r="Q1229" s="77">
        <f t="shared" si="216"/>
        <v>0</v>
      </c>
      <c r="R1229" s="78" t="e">
        <f>+VLOOKUP(C1229,'DISPONIBILIDAD DIARIA'!S$2:T$27,2,0)</f>
        <v>#N/A</v>
      </c>
      <c r="S1229" s="79" t="e">
        <f t="shared" si="211"/>
        <v>#N/A</v>
      </c>
    </row>
    <row r="1230" spans="1:19" ht="23.25" customHeight="1">
      <c r="A1230" s="41">
        <v>1228</v>
      </c>
      <c r="B1230" s="41" t="str">
        <f t="shared" si="212"/>
        <v/>
      </c>
      <c r="C1230" s="42"/>
      <c r="D1230" s="41"/>
      <c r="E1230" s="41"/>
      <c r="F1230" s="43" t="e">
        <f ca="1">+VLOOKUP(B1230,'DISPONIBILIDAD DIARIA'!A$2:N$9959,10,0)</f>
        <v>#REF!</v>
      </c>
      <c r="G1230" s="43"/>
      <c r="H1230" s="31"/>
      <c r="I1230" s="32"/>
      <c r="J1230" s="64"/>
      <c r="K1230" s="61"/>
      <c r="L1230" s="20">
        <f t="shared" si="213"/>
        <v>0</v>
      </c>
      <c r="M1230" s="20">
        <f t="shared" si="214"/>
        <v>0</v>
      </c>
      <c r="N1230" s="20">
        <f t="shared" si="215"/>
        <v>0</v>
      </c>
      <c r="O1230" s="21"/>
      <c r="P1230" s="21"/>
      <c r="Q1230" s="77">
        <f t="shared" si="216"/>
        <v>0</v>
      </c>
      <c r="R1230" s="78" t="e">
        <f>+VLOOKUP(C1230,'DISPONIBILIDAD DIARIA'!S$2:T$27,2,0)</f>
        <v>#N/A</v>
      </c>
      <c r="S1230" s="79" t="e">
        <f t="shared" si="211"/>
        <v>#N/A</v>
      </c>
    </row>
    <row r="1231" spans="1:19" ht="23.25" customHeight="1">
      <c r="A1231" s="41">
        <v>1229</v>
      </c>
      <c r="B1231" s="41" t="str">
        <f t="shared" si="212"/>
        <v/>
      </c>
      <c r="C1231" s="42"/>
      <c r="D1231" s="41"/>
      <c r="E1231" s="41"/>
      <c r="F1231" s="43" t="e">
        <f ca="1">+VLOOKUP(B1231,'DISPONIBILIDAD DIARIA'!A$2:N$9959,10,0)</f>
        <v>#REF!</v>
      </c>
      <c r="G1231" s="43"/>
      <c r="H1231" s="31"/>
      <c r="I1231" s="32"/>
      <c r="J1231" s="40"/>
      <c r="K1231" s="61"/>
      <c r="L1231" s="20">
        <f t="shared" si="213"/>
        <v>0</v>
      </c>
      <c r="M1231" s="20">
        <f t="shared" si="214"/>
        <v>0</v>
      </c>
      <c r="N1231" s="20">
        <f t="shared" si="215"/>
        <v>0</v>
      </c>
      <c r="O1231" s="21"/>
      <c r="P1231" s="21"/>
      <c r="Q1231" s="77">
        <f t="shared" si="216"/>
        <v>0</v>
      </c>
      <c r="R1231" s="78" t="e">
        <f>+VLOOKUP(C1231,'DISPONIBILIDAD DIARIA'!S$2:T$27,2,0)</f>
        <v>#N/A</v>
      </c>
      <c r="S1231" s="79" t="e">
        <f t="shared" ref="S1231:S1292" si="217">+Q1231/R1231</f>
        <v>#N/A</v>
      </c>
    </row>
    <row r="1232" spans="1:19" ht="23.25" customHeight="1">
      <c r="A1232" s="41">
        <v>1230</v>
      </c>
      <c r="B1232" s="41" t="str">
        <f t="shared" si="212"/>
        <v/>
      </c>
      <c r="C1232" s="42"/>
      <c r="D1232" s="41"/>
      <c r="E1232" s="41"/>
      <c r="F1232" s="43" t="e">
        <f ca="1">+VLOOKUP(B1232,'DISPONIBILIDAD DIARIA'!A$2:N$9959,10,0)</f>
        <v>#REF!</v>
      </c>
      <c r="G1232" s="43"/>
      <c r="H1232" s="31"/>
      <c r="I1232" s="32"/>
      <c r="J1232" s="40"/>
      <c r="K1232" s="61"/>
      <c r="L1232" s="20">
        <f t="shared" si="213"/>
        <v>0</v>
      </c>
      <c r="M1232" s="20">
        <f t="shared" si="214"/>
        <v>0</v>
      </c>
      <c r="N1232" s="20">
        <f t="shared" si="215"/>
        <v>0</v>
      </c>
      <c r="O1232" s="21"/>
      <c r="P1232" s="21"/>
      <c r="Q1232" s="77">
        <f t="shared" si="216"/>
        <v>0</v>
      </c>
      <c r="R1232" s="78" t="e">
        <f>+VLOOKUP(C1232,'DISPONIBILIDAD DIARIA'!S$2:T$27,2,0)</f>
        <v>#N/A</v>
      </c>
      <c r="S1232" s="79" t="e">
        <f t="shared" si="217"/>
        <v>#N/A</v>
      </c>
    </row>
    <row r="1233" spans="1:19" ht="23.25" customHeight="1">
      <c r="A1233" s="41">
        <v>1231</v>
      </c>
      <c r="B1233" s="41" t="str">
        <f t="shared" si="212"/>
        <v/>
      </c>
      <c r="C1233" s="42"/>
      <c r="D1233" s="41"/>
      <c r="E1233" s="41"/>
      <c r="F1233" s="43" t="e">
        <f ca="1">+VLOOKUP(B1233,'DISPONIBILIDAD DIARIA'!A$2:N$9959,10,0)</f>
        <v>#REF!</v>
      </c>
      <c r="G1233" s="43"/>
      <c r="H1233" s="31"/>
      <c r="I1233" s="32"/>
      <c r="J1233" s="46"/>
      <c r="K1233" s="61"/>
      <c r="L1233" s="20">
        <f t="shared" si="213"/>
        <v>0</v>
      </c>
      <c r="M1233" s="20">
        <f t="shared" si="214"/>
        <v>0</v>
      </c>
      <c r="N1233" s="20">
        <f t="shared" si="215"/>
        <v>0</v>
      </c>
      <c r="O1233" s="21"/>
      <c r="P1233" s="21"/>
      <c r="Q1233" s="77">
        <f t="shared" si="216"/>
        <v>0</v>
      </c>
      <c r="R1233" s="78" t="e">
        <f>+VLOOKUP(C1233,'DISPONIBILIDAD DIARIA'!S$2:T$27,2,0)</f>
        <v>#N/A</v>
      </c>
      <c r="S1233" s="79" t="e">
        <f t="shared" si="217"/>
        <v>#N/A</v>
      </c>
    </row>
    <row r="1234" spans="1:19" ht="23.25" customHeight="1">
      <c r="A1234" s="41">
        <v>1232</v>
      </c>
      <c r="B1234" s="41" t="str">
        <f t="shared" si="212"/>
        <v/>
      </c>
      <c r="C1234" s="42"/>
      <c r="D1234" s="41"/>
      <c r="E1234" s="41"/>
      <c r="F1234" s="43" t="e">
        <f ca="1">+VLOOKUP(B1234,'DISPONIBILIDAD DIARIA'!A$2:N$9959,10,0)</f>
        <v>#REF!</v>
      </c>
      <c r="G1234" s="43"/>
      <c r="H1234" s="31"/>
      <c r="I1234" s="32"/>
      <c r="J1234" s="64"/>
      <c r="K1234" s="61"/>
      <c r="L1234" s="20">
        <f t="shared" si="213"/>
        <v>0</v>
      </c>
      <c r="M1234" s="20">
        <f t="shared" si="214"/>
        <v>0</v>
      </c>
      <c r="N1234" s="20">
        <f t="shared" si="215"/>
        <v>0</v>
      </c>
      <c r="O1234" s="21"/>
      <c r="P1234" s="21"/>
      <c r="Q1234" s="77">
        <f t="shared" si="216"/>
        <v>0</v>
      </c>
      <c r="R1234" s="78" t="e">
        <f>+VLOOKUP(C1234,'DISPONIBILIDAD DIARIA'!S$2:T$27,2,0)</f>
        <v>#N/A</v>
      </c>
      <c r="S1234" s="79" t="e">
        <f t="shared" si="217"/>
        <v>#N/A</v>
      </c>
    </row>
    <row r="1235" spans="1:19" ht="23.25" customHeight="1">
      <c r="A1235" s="41">
        <v>1233</v>
      </c>
      <c r="B1235" s="41" t="str">
        <f t="shared" si="212"/>
        <v/>
      </c>
      <c r="C1235" s="42"/>
      <c r="D1235" s="41"/>
      <c r="E1235" s="41"/>
      <c r="F1235" s="43" t="e">
        <f ca="1">+VLOOKUP(B1235,'DISPONIBILIDAD DIARIA'!A$2:N$9959,10,0)</f>
        <v>#REF!</v>
      </c>
      <c r="G1235" s="43"/>
      <c r="H1235" s="31"/>
      <c r="I1235" s="32"/>
      <c r="J1235" s="64"/>
      <c r="K1235" s="61"/>
      <c r="L1235" s="20">
        <f t="shared" si="213"/>
        <v>0</v>
      </c>
      <c r="M1235" s="20">
        <f t="shared" si="214"/>
        <v>0</v>
      </c>
      <c r="N1235" s="20">
        <f t="shared" si="215"/>
        <v>0</v>
      </c>
      <c r="O1235" s="21"/>
      <c r="P1235" s="21"/>
      <c r="Q1235" s="77">
        <f t="shared" si="216"/>
        <v>0</v>
      </c>
      <c r="R1235" s="78" t="e">
        <f>+VLOOKUP(C1235,'DISPONIBILIDAD DIARIA'!S$2:T$27,2,0)</f>
        <v>#N/A</v>
      </c>
      <c r="S1235" s="79" t="e">
        <f t="shared" si="217"/>
        <v>#N/A</v>
      </c>
    </row>
    <row r="1236" spans="1:19" ht="23.25" customHeight="1">
      <c r="A1236" s="41">
        <v>1234</v>
      </c>
      <c r="B1236" s="41" t="str">
        <f t="shared" si="212"/>
        <v/>
      </c>
      <c r="C1236" s="42"/>
      <c r="D1236" s="41"/>
      <c r="E1236" s="41"/>
      <c r="F1236" s="43" t="e">
        <f ca="1">+VLOOKUP(B1236,'DISPONIBILIDAD DIARIA'!A$2:N$9959,10,0)</f>
        <v>#REF!</v>
      </c>
      <c r="G1236" s="43"/>
      <c r="H1236" s="31"/>
      <c r="I1236" s="32"/>
      <c r="J1236" s="40"/>
      <c r="K1236" s="61"/>
      <c r="L1236" s="20">
        <f t="shared" si="213"/>
        <v>0</v>
      </c>
      <c r="M1236" s="20">
        <f t="shared" si="214"/>
        <v>0</v>
      </c>
      <c r="N1236" s="20">
        <f t="shared" si="215"/>
        <v>0</v>
      </c>
      <c r="O1236" s="21"/>
      <c r="P1236" s="21"/>
      <c r="Q1236" s="77">
        <f t="shared" si="216"/>
        <v>0</v>
      </c>
      <c r="R1236" s="78" t="e">
        <f>+VLOOKUP(C1236,'DISPONIBILIDAD DIARIA'!S$2:T$27,2,0)</f>
        <v>#N/A</v>
      </c>
      <c r="S1236" s="79" t="e">
        <f t="shared" si="217"/>
        <v>#N/A</v>
      </c>
    </row>
    <row r="1237" spans="1:19" ht="23.25" customHeight="1">
      <c r="A1237" s="41">
        <v>1235</v>
      </c>
      <c r="B1237" s="41" t="str">
        <f t="shared" si="212"/>
        <v/>
      </c>
      <c r="C1237" s="42"/>
      <c r="D1237" s="41"/>
      <c r="E1237" s="41"/>
      <c r="F1237" s="43" t="e">
        <f ca="1">+VLOOKUP(B1237,'DISPONIBILIDAD DIARIA'!A$2:N$9959,10,0)</f>
        <v>#REF!</v>
      </c>
      <c r="G1237" s="43"/>
      <c r="H1237" s="31"/>
      <c r="I1237" s="32"/>
      <c r="J1237" s="64"/>
      <c r="K1237" s="61"/>
      <c r="L1237" s="20">
        <f t="shared" si="213"/>
        <v>0</v>
      </c>
      <c r="M1237" s="20">
        <f t="shared" si="214"/>
        <v>0</v>
      </c>
      <c r="N1237" s="20">
        <f t="shared" si="215"/>
        <v>0</v>
      </c>
      <c r="O1237" s="21"/>
      <c r="P1237" s="21"/>
      <c r="Q1237" s="77">
        <f t="shared" si="216"/>
        <v>0</v>
      </c>
      <c r="R1237" s="78" t="e">
        <f>+VLOOKUP(C1237,'DISPONIBILIDAD DIARIA'!S$2:T$27,2,0)</f>
        <v>#N/A</v>
      </c>
      <c r="S1237" s="79" t="e">
        <f t="shared" si="217"/>
        <v>#N/A</v>
      </c>
    </row>
    <row r="1238" spans="1:19" ht="23.25" customHeight="1">
      <c r="A1238" s="41">
        <v>1236</v>
      </c>
      <c r="B1238" s="41" t="str">
        <f t="shared" si="212"/>
        <v/>
      </c>
      <c r="C1238" s="42"/>
      <c r="D1238" s="41"/>
      <c r="E1238" s="41"/>
      <c r="F1238" s="43" t="e">
        <f ca="1">+VLOOKUP(B1238,'DISPONIBILIDAD DIARIA'!A$2:N$9959,10,0)</f>
        <v>#REF!</v>
      </c>
      <c r="G1238" s="43"/>
      <c r="H1238" s="31"/>
      <c r="I1238" s="32"/>
      <c r="J1238" s="64"/>
      <c r="K1238" s="61"/>
      <c r="L1238" s="20">
        <f t="shared" si="213"/>
        <v>0</v>
      </c>
      <c r="M1238" s="20">
        <f t="shared" si="214"/>
        <v>0</v>
      </c>
      <c r="N1238" s="20">
        <f t="shared" si="215"/>
        <v>0</v>
      </c>
      <c r="O1238" s="21"/>
      <c r="P1238" s="21"/>
      <c r="Q1238" s="77">
        <f t="shared" si="216"/>
        <v>0</v>
      </c>
      <c r="R1238" s="78" t="e">
        <f>+VLOOKUP(C1238,'DISPONIBILIDAD DIARIA'!S$2:T$27,2,0)</f>
        <v>#N/A</v>
      </c>
      <c r="S1238" s="79" t="e">
        <f t="shared" si="217"/>
        <v>#N/A</v>
      </c>
    </row>
    <row r="1239" spans="1:19" ht="23.25" customHeight="1">
      <c r="A1239" s="41">
        <v>1237</v>
      </c>
      <c r="B1239" s="41" t="str">
        <f t="shared" si="212"/>
        <v/>
      </c>
      <c r="C1239" s="42"/>
      <c r="D1239" s="41"/>
      <c r="E1239" s="41"/>
      <c r="F1239" s="43" t="e">
        <f ca="1">+VLOOKUP(B1239,'DISPONIBILIDAD DIARIA'!A$2:N$9959,10,0)</f>
        <v>#REF!</v>
      </c>
      <c r="G1239" s="43"/>
      <c r="H1239" s="31"/>
      <c r="I1239" s="32"/>
      <c r="J1239" s="64"/>
      <c r="K1239" s="61"/>
      <c r="L1239" s="20">
        <f t="shared" si="213"/>
        <v>0</v>
      </c>
      <c r="M1239" s="20">
        <f t="shared" si="214"/>
        <v>0</v>
      </c>
      <c r="N1239" s="20">
        <f t="shared" si="215"/>
        <v>0</v>
      </c>
      <c r="O1239" s="21"/>
      <c r="P1239" s="21"/>
      <c r="Q1239" s="77">
        <f t="shared" si="216"/>
        <v>0</v>
      </c>
      <c r="R1239" s="78" t="e">
        <f>+VLOOKUP(C1239,'DISPONIBILIDAD DIARIA'!S$2:T$27,2,0)</f>
        <v>#N/A</v>
      </c>
      <c r="S1239" s="79" t="e">
        <f t="shared" si="217"/>
        <v>#N/A</v>
      </c>
    </row>
    <row r="1240" spans="1:19" ht="23.25" customHeight="1">
      <c r="A1240" s="41">
        <v>1238</v>
      </c>
      <c r="B1240" s="41" t="str">
        <f t="shared" si="212"/>
        <v/>
      </c>
      <c r="C1240" s="42"/>
      <c r="D1240" s="41"/>
      <c r="E1240" s="41"/>
      <c r="F1240" s="43" t="e">
        <f ca="1">+VLOOKUP(B1240,'DISPONIBILIDAD DIARIA'!A$2:N$9959,10,0)</f>
        <v>#REF!</v>
      </c>
      <c r="G1240" s="43"/>
      <c r="H1240" s="31"/>
      <c r="I1240" s="32"/>
      <c r="J1240" s="64"/>
      <c r="K1240" s="61"/>
      <c r="L1240" s="20">
        <f t="shared" si="213"/>
        <v>0</v>
      </c>
      <c r="M1240" s="20">
        <f t="shared" si="214"/>
        <v>0</v>
      </c>
      <c r="N1240" s="20">
        <f t="shared" si="215"/>
        <v>0</v>
      </c>
      <c r="O1240" s="21"/>
      <c r="P1240" s="21"/>
      <c r="Q1240" s="77">
        <f t="shared" si="216"/>
        <v>0</v>
      </c>
      <c r="R1240" s="78" t="e">
        <f>+VLOOKUP(C1240,'DISPONIBILIDAD DIARIA'!S$2:T$27,2,0)</f>
        <v>#N/A</v>
      </c>
      <c r="S1240" s="79" t="e">
        <f t="shared" si="217"/>
        <v>#N/A</v>
      </c>
    </row>
    <row r="1241" spans="1:19" ht="23.25" customHeight="1">
      <c r="A1241" s="41">
        <v>1239</v>
      </c>
      <c r="B1241" s="41" t="str">
        <f t="shared" si="212"/>
        <v/>
      </c>
      <c r="C1241" s="42"/>
      <c r="D1241" s="41"/>
      <c r="E1241" s="41"/>
      <c r="F1241" s="43" t="e">
        <f ca="1">+VLOOKUP(B1241,'DISPONIBILIDAD DIARIA'!A$2:N$9959,10,0)</f>
        <v>#REF!</v>
      </c>
      <c r="G1241" s="43"/>
      <c r="H1241" s="31"/>
      <c r="I1241" s="32"/>
      <c r="J1241" s="64"/>
      <c r="K1241" s="61"/>
      <c r="L1241" s="20">
        <f t="shared" si="213"/>
        <v>0</v>
      </c>
      <c r="M1241" s="20">
        <f t="shared" si="214"/>
        <v>0</v>
      </c>
      <c r="N1241" s="20">
        <f t="shared" si="215"/>
        <v>0</v>
      </c>
      <c r="O1241" s="21"/>
      <c r="P1241" s="21"/>
      <c r="Q1241" s="77">
        <f t="shared" si="216"/>
        <v>0</v>
      </c>
      <c r="R1241" s="78" t="e">
        <f>+VLOOKUP(C1241,'DISPONIBILIDAD DIARIA'!S$2:T$27,2,0)</f>
        <v>#N/A</v>
      </c>
      <c r="S1241" s="79" t="e">
        <f t="shared" si="217"/>
        <v>#N/A</v>
      </c>
    </row>
    <row r="1242" spans="1:19" ht="23.25" customHeight="1">
      <c r="A1242" s="41">
        <v>1240</v>
      </c>
      <c r="B1242" s="41" t="str">
        <f t="shared" si="212"/>
        <v/>
      </c>
      <c r="C1242" s="42"/>
      <c r="D1242" s="41"/>
      <c r="E1242" s="41"/>
      <c r="F1242" s="43" t="e">
        <f ca="1">+VLOOKUP(B1242,'DISPONIBILIDAD DIARIA'!A$2:N$9959,10,0)</f>
        <v>#REF!</v>
      </c>
      <c r="G1242" s="43"/>
      <c r="H1242" s="31"/>
      <c r="I1242" s="32"/>
      <c r="J1242" s="64"/>
      <c r="K1242" s="61"/>
      <c r="L1242" s="20">
        <f t="shared" si="213"/>
        <v>0</v>
      </c>
      <c r="M1242" s="20">
        <f t="shared" si="214"/>
        <v>0</v>
      </c>
      <c r="N1242" s="20">
        <f t="shared" si="215"/>
        <v>0</v>
      </c>
      <c r="O1242" s="21"/>
      <c r="P1242" s="21"/>
      <c r="Q1242" s="77">
        <f t="shared" si="216"/>
        <v>0</v>
      </c>
      <c r="R1242" s="78" t="e">
        <f>+VLOOKUP(C1242,'DISPONIBILIDAD DIARIA'!S$2:T$27,2,0)</f>
        <v>#N/A</v>
      </c>
      <c r="S1242" s="79" t="e">
        <f t="shared" si="217"/>
        <v>#N/A</v>
      </c>
    </row>
    <row r="1243" spans="1:19" ht="23.25" customHeight="1">
      <c r="A1243" s="41">
        <v>1241</v>
      </c>
      <c r="B1243" s="41" t="str">
        <f t="shared" si="212"/>
        <v/>
      </c>
      <c r="C1243" s="42"/>
      <c r="D1243" s="41"/>
      <c r="E1243" s="41"/>
      <c r="F1243" s="43" t="e">
        <f ca="1">+VLOOKUP(B1243,'DISPONIBILIDAD DIARIA'!A$2:N$9959,10,0)</f>
        <v>#REF!</v>
      </c>
      <c r="G1243" s="43"/>
      <c r="H1243" s="31"/>
      <c r="I1243" s="32"/>
      <c r="J1243" s="64"/>
      <c r="K1243" s="61"/>
      <c r="L1243" s="20">
        <f t="shared" si="213"/>
        <v>0</v>
      </c>
      <c r="M1243" s="20">
        <f t="shared" si="214"/>
        <v>0</v>
      </c>
      <c r="N1243" s="20">
        <f t="shared" si="215"/>
        <v>0</v>
      </c>
      <c r="O1243" s="21"/>
      <c r="P1243" s="21"/>
      <c r="Q1243" s="77">
        <f t="shared" si="216"/>
        <v>0</v>
      </c>
      <c r="R1243" s="78" t="e">
        <f>+VLOOKUP(C1243,'DISPONIBILIDAD DIARIA'!S$2:T$27,2,0)</f>
        <v>#N/A</v>
      </c>
      <c r="S1243" s="79" t="e">
        <f t="shared" si="217"/>
        <v>#N/A</v>
      </c>
    </row>
    <row r="1244" spans="1:19" ht="23.25" customHeight="1">
      <c r="A1244" s="41">
        <v>1242</v>
      </c>
      <c r="B1244" s="41" t="str">
        <f t="shared" si="212"/>
        <v/>
      </c>
      <c r="C1244" s="42"/>
      <c r="D1244" s="41"/>
      <c r="E1244" s="41"/>
      <c r="F1244" s="43" t="e">
        <f ca="1">+VLOOKUP(B1244,'DISPONIBILIDAD DIARIA'!A$2:N$9959,10,0)</f>
        <v>#REF!</v>
      </c>
      <c r="G1244" s="43"/>
      <c r="H1244" s="31"/>
      <c r="I1244" s="32"/>
      <c r="J1244" s="64"/>
      <c r="K1244" s="61"/>
      <c r="L1244" s="20">
        <f t="shared" si="213"/>
        <v>0</v>
      </c>
      <c r="M1244" s="20">
        <f t="shared" si="214"/>
        <v>0</v>
      </c>
      <c r="N1244" s="20">
        <f t="shared" si="215"/>
        <v>0</v>
      </c>
      <c r="O1244" s="21"/>
      <c r="P1244" s="21"/>
      <c r="Q1244" s="77">
        <f t="shared" si="216"/>
        <v>0</v>
      </c>
      <c r="R1244" s="78" t="e">
        <f>+VLOOKUP(C1244,'DISPONIBILIDAD DIARIA'!S$2:T$27,2,0)</f>
        <v>#N/A</v>
      </c>
      <c r="S1244" s="79" t="e">
        <f t="shared" si="217"/>
        <v>#N/A</v>
      </c>
    </row>
    <row r="1245" spans="1:19" ht="23.25" customHeight="1">
      <c r="A1245" s="41">
        <v>1243</v>
      </c>
      <c r="B1245" s="41" t="str">
        <f t="shared" si="212"/>
        <v/>
      </c>
      <c r="C1245" s="42"/>
      <c r="D1245" s="41"/>
      <c r="E1245" s="41"/>
      <c r="F1245" s="43" t="e">
        <f ca="1">+VLOOKUP(B1245,'DISPONIBILIDAD DIARIA'!A$2:N$9959,10,0)</f>
        <v>#REF!</v>
      </c>
      <c r="G1245" s="43"/>
      <c r="H1245" s="31"/>
      <c r="I1245" s="32"/>
      <c r="J1245" s="64"/>
      <c r="K1245" s="61"/>
      <c r="L1245" s="20">
        <f t="shared" si="213"/>
        <v>0</v>
      </c>
      <c r="M1245" s="20">
        <f t="shared" si="214"/>
        <v>0</v>
      </c>
      <c r="N1245" s="20">
        <f t="shared" si="215"/>
        <v>0</v>
      </c>
      <c r="O1245" s="21"/>
      <c r="P1245" s="21"/>
      <c r="Q1245" s="77">
        <f t="shared" si="216"/>
        <v>0</v>
      </c>
      <c r="R1245" s="78" t="e">
        <f>+VLOOKUP(C1245,'DISPONIBILIDAD DIARIA'!S$2:T$27,2,0)</f>
        <v>#N/A</v>
      </c>
      <c r="S1245" s="79" t="e">
        <f t="shared" si="217"/>
        <v>#N/A</v>
      </c>
    </row>
    <row r="1246" spans="1:19" ht="23.25" customHeight="1">
      <c r="A1246" s="41">
        <v>1244</v>
      </c>
      <c r="B1246" s="41" t="str">
        <f t="shared" si="212"/>
        <v/>
      </c>
      <c r="C1246" s="42"/>
      <c r="D1246" s="41"/>
      <c r="E1246" s="41"/>
      <c r="F1246" s="43" t="e">
        <f ca="1">+VLOOKUP(B1246,'DISPONIBILIDAD DIARIA'!A$2:N$9959,10,0)</f>
        <v>#REF!</v>
      </c>
      <c r="G1246" s="43"/>
      <c r="H1246" s="31"/>
      <c r="I1246" s="32"/>
      <c r="J1246" s="64"/>
      <c r="K1246" s="61"/>
      <c r="L1246" s="20">
        <f t="shared" si="213"/>
        <v>0</v>
      </c>
      <c r="M1246" s="20">
        <f t="shared" si="214"/>
        <v>0</v>
      </c>
      <c r="N1246" s="20">
        <f t="shared" si="215"/>
        <v>0</v>
      </c>
      <c r="O1246" s="21"/>
      <c r="P1246" s="21"/>
      <c r="Q1246" s="77">
        <f t="shared" si="216"/>
        <v>0</v>
      </c>
      <c r="R1246" s="78" t="e">
        <f>+VLOOKUP(C1246,'DISPONIBILIDAD DIARIA'!S$2:T$27,2,0)</f>
        <v>#N/A</v>
      </c>
      <c r="S1246" s="79" t="e">
        <f t="shared" si="217"/>
        <v>#N/A</v>
      </c>
    </row>
    <row r="1247" spans="1:19" ht="23.25" customHeight="1">
      <c r="A1247" s="41">
        <v>1245</v>
      </c>
      <c r="B1247" s="41" t="str">
        <f t="shared" si="212"/>
        <v/>
      </c>
      <c r="C1247" s="42"/>
      <c r="D1247" s="41"/>
      <c r="E1247" s="41"/>
      <c r="F1247" s="43" t="e">
        <f ca="1">+VLOOKUP(B1247,'DISPONIBILIDAD DIARIA'!A$2:N$9959,10,0)</f>
        <v>#REF!</v>
      </c>
      <c r="G1247" s="43"/>
      <c r="H1247" s="31"/>
      <c r="I1247" s="32"/>
      <c r="J1247" s="64"/>
      <c r="K1247" s="61"/>
      <c r="L1247" s="20">
        <f t="shared" si="213"/>
        <v>0</v>
      </c>
      <c r="M1247" s="20">
        <f t="shared" si="214"/>
        <v>0</v>
      </c>
      <c r="N1247" s="20">
        <f t="shared" si="215"/>
        <v>0</v>
      </c>
      <c r="O1247" s="21"/>
      <c r="P1247" s="21"/>
      <c r="Q1247" s="77">
        <f t="shared" si="216"/>
        <v>0</v>
      </c>
      <c r="R1247" s="78" t="e">
        <f>+VLOOKUP(C1247,'DISPONIBILIDAD DIARIA'!S$2:T$27,2,0)</f>
        <v>#N/A</v>
      </c>
      <c r="S1247" s="79" t="e">
        <f t="shared" si="217"/>
        <v>#N/A</v>
      </c>
    </row>
    <row r="1248" spans="1:19" ht="23.25" customHeight="1">
      <c r="A1248" s="41">
        <v>1246</v>
      </c>
      <c r="B1248" s="41" t="str">
        <f t="shared" si="212"/>
        <v/>
      </c>
      <c r="C1248" s="42"/>
      <c r="D1248" s="41"/>
      <c r="E1248" s="41"/>
      <c r="F1248" s="43" t="e">
        <f ca="1">+VLOOKUP(B1248,'DISPONIBILIDAD DIARIA'!A$2:N$9959,10,0)</f>
        <v>#REF!</v>
      </c>
      <c r="G1248" s="43"/>
      <c r="H1248" s="31"/>
      <c r="I1248" s="32"/>
      <c r="J1248" s="64"/>
      <c r="K1248" s="61"/>
      <c r="L1248" s="20">
        <f t="shared" si="213"/>
        <v>0</v>
      </c>
      <c r="M1248" s="20">
        <f t="shared" si="214"/>
        <v>0</v>
      </c>
      <c r="N1248" s="20">
        <f t="shared" si="215"/>
        <v>0</v>
      </c>
      <c r="O1248" s="21"/>
      <c r="P1248" s="21"/>
      <c r="Q1248" s="77">
        <f t="shared" si="216"/>
        <v>0</v>
      </c>
      <c r="R1248" s="78" t="e">
        <f>+VLOOKUP(C1248,'DISPONIBILIDAD DIARIA'!S$2:T$27,2,0)</f>
        <v>#N/A</v>
      </c>
      <c r="S1248" s="79" t="e">
        <f t="shared" si="217"/>
        <v>#N/A</v>
      </c>
    </row>
    <row r="1249" spans="1:19" ht="23.25" customHeight="1">
      <c r="A1249" s="41">
        <v>1247</v>
      </c>
      <c r="B1249" s="41" t="str">
        <f t="shared" si="212"/>
        <v/>
      </c>
      <c r="C1249" s="42"/>
      <c r="D1249" s="41"/>
      <c r="E1249" s="41"/>
      <c r="F1249" s="43" t="e">
        <f ca="1">+VLOOKUP(B1249,'DISPONIBILIDAD DIARIA'!A$2:N$9959,10,0)</f>
        <v>#REF!</v>
      </c>
      <c r="G1249" s="43"/>
      <c r="H1249" s="31"/>
      <c r="I1249" s="32"/>
      <c r="J1249" s="64"/>
      <c r="K1249" s="61"/>
      <c r="L1249" s="20">
        <f t="shared" si="213"/>
        <v>0</v>
      </c>
      <c r="M1249" s="20">
        <f t="shared" si="214"/>
        <v>0</v>
      </c>
      <c r="N1249" s="20">
        <f t="shared" si="215"/>
        <v>0</v>
      </c>
      <c r="O1249" s="21"/>
      <c r="P1249" s="21"/>
      <c r="Q1249" s="77">
        <f t="shared" si="216"/>
        <v>0</v>
      </c>
      <c r="R1249" s="78" t="e">
        <f>+VLOOKUP(C1249,'DISPONIBILIDAD DIARIA'!S$2:T$27,2,0)</f>
        <v>#N/A</v>
      </c>
      <c r="S1249" s="79" t="e">
        <f t="shared" si="217"/>
        <v>#N/A</v>
      </c>
    </row>
    <row r="1250" spans="1:19" ht="23.25" customHeight="1">
      <c r="A1250" s="41">
        <v>1248</v>
      </c>
      <c r="B1250" s="41" t="str">
        <f t="shared" si="212"/>
        <v/>
      </c>
      <c r="C1250" s="42"/>
      <c r="D1250" s="41"/>
      <c r="E1250" s="41"/>
      <c r="F1250" s="43" t="e">
        <f ca="1">+VLOOKUP(B1250,'DISPONIBILIDAD DIARIA'!A$2:N$9959,10,0)</f>
        <v>#REF!</v>
      </c>
      <c r="G1250" s="43"/>
      <c r="H1250" s="31"/>
      <c r="I1250" s="32"/>
      <c r="J1250" s="64"/>
      <c r="K1250" s="61"/>
      <c r="L1250" s="20">
        <f t="shared" si="213"/>
        <v>0</v>
      </c>
      <c r="M1250" s="20">
        <f t="shared" si="214"/>
        <v>0</v>
      </c>
      <c r="N1250" s="20">
        <f t="shared" si="215"/>
        <v>0</v>
      </c>
      <c r="O1250" s="21"/>
      <c r="P1250" s="21"/>
      <c r="Q1250" s="77">
        <f t="shared" si="216"/>
        <v>0</v>
      </c>
      <c r="R1250" s="78" t="e">
        <f>+VLOOKUP(C1250,'DISPONIBILIDAD DIARIA'!S$2:T$27,2,0)</f>
        <v>#N/A</v>
      </c>
      <c r="S1250" s="79" t="e">
        <f t="shared" si="217"/>
        <v>#N/A</v>
      </c>
    </row>
    <row r="1251" spans="1:19" ht="23.25" customHeight="1">
      <c r="A1251" s="41">
        <v>1249</v>
      </c>
      <c r="B1251" s="41" t="str">
        <f t="shared" si="212"/>
        <v/>
      </c>
      <c r="C1251" s="42"/>
      <c r="D1251" s="41"/>
      <c r="E1251" s="41"/>
      <c r="F1251" s="43" t="e">
        <f ca="1">+VLOOKUP(B1251,'DISPONIBILIDAD DIARIA'!A$2:N$9959,10,0)</f>
        <v>#REF!</v>
      </c>
      <c r="G1251" s="43"/>
      <c r="H1251" s="31"/>
      <c r="I1251" s="32"/>
      <c r="J1251" s="64"/>
      <c r="K1251" s="61"/>
      <c r="L1251" s="20">
        <f t="shared" si="213"/>
        <v>0</v>
      </c>
      <c r="M1251" s="20">
        <f t="shared" si="214"/>
        <v>0</v>
      </c>
      <c r="N1251" s="20">
        <f t="shared" si="215"/>
        <v>0</v>
      </c>
      <c r="O1251" s="21"/>
      <c r="P1251" s="21"/>
      <c r="Q1251" s="77">
        <f t="shared" si="216"/>
        <v>0</v>
      </c>
      <c r="R1251" s="78" t="e">
        <f>+VLOOKUP(C1251,'DISPONIBILIDAD DIARIA'!S$2:T$27,2,0)</f>
        <v>#N/A</v>
      </c>
      <c r="S1251" s="79" t="e">
        <f t="shared" si="217"/>
        <v>#N/A</v>
      </c>
    </row>
    <row r="1252" spans="1:19" ht="23.25" customHeight="1">
      <c r="A1252" s="41">
        <v>1250</v>
      </c>
      <c r="B1252" s="41" t="str">
        <f t="shared" si="212"/>
        <v/>
      </c>
      <c r="C1252" s="42"/>
      <c r="D1252" s="41"/>
      <c r="E1252" s="41"/>
      <c r="F1252" s="43" t="e">
        <f ca="1">+VLOOKUP(B1252,'DISPONIBILIDAD DIARIA'!A$2:N$9959,10,0)</f>
        <v>#REF!</v>
      </c>
      <c r="G1252" s="43"/>
      <c r="H1252" s="31"/>
      <c r="I1252" s="32"/>
      <c r="J1252" s="40"/>
      <c r="K1252" s="61"/>
      <c r="L1252" s="20">
        <f t="shared" si="213"/>
        <v>0</v>
      </c>
      <c r="M1252" s="20">
        <f t="shared" si="214"/>
        <v>0</v>
      </c>
      <c r="N1252" s="20">
        <f t="shared" si="215"/>
        <v>0</v>
      </c>
      <c r="O1252" s="21"/>
      <c r="P1252" s="21"/>
      <c r="Q1252" s="77">
        <f t="shared" si="216"/>
        <v>0</v>
      </c>
      <c r="R1252" s="78" t="e">
        <f>+VLOOKUP(C1252,'DISPONIBILIDAD DIARIA'!S$2:T$27,2,0)</f>
        <v>#N/A</v>
      </c>
      <c r="S1252" s="79" t="e">
        <f t="shared" si="217"/>
        <v>#N/A</v>
      </c>
    </row>
    <row r="1253" spans="1:19" ht="23.25" customHeight="1">
      <c r="A1253" s="41">
        <v>1251</v>
      </c>
      <c r="B1253" s="41" t="str">
        <f t="shared" si="212"/>
        <v/>
      </c>
      <c r="C1253" s="42"/>
      <c r="D1253" s="41"/>
      <c r="E1253" s="41"/>
      <c r="F1253" s="43" t="e">
        <f ca="1">+VLOOKUP(B1253,'DISPONIBILIDAD DIARIA'!A$2:N$9959,10,0)</f>
        <v>#REF!</v>
      </c>
      <c r="G1253" s="43"/>
      <c r="H1253" s="31"/>
      <c r="I1253" s="32"/>
      <c r="J1253" s="64"/>
      <c r="K1253" s="61"/>
      <c r="L1253" s="20">
        <f t="shared" si="213"/>
        <v>0</v>
      </c>
      <c r="M1253" s="20">
        <f t="shared" si="214"/>
        <v>0</v>
      </c>
      <c r="N1253" s="20">
        <f t="shared" si="215"/>
        <v>0</v>
      </c>
      <c r="O1253" s="21"/>
      <c r="P1253" s="21"/>
      <c r="Q1253" s="77">
        <f t="shared" si="216"/>
        <v>0</v>
      </c>
      <c r="R1253" s="78" t="e">
        <f>+VLOOKUP(C1253,'DISPONIBILIDAD DIARIA'!S$2:T$27,2,0)</f>
        <v>#N/A</v>
      </c>
      <c r="S1253" s="79" t="e">
        <f t="shared" si="217"/>
        <v>#N/A</v>
      </c>
    </row>
    <row r="1254" spans="1:19" ht="23.25" customHeight="1">
      <c r="A1254" s="41">
        <v>1252</v>
      </c>
      <c r="B1254" s="41" t="str">
        <f t="shared" si="212"/>
        <v/>
      </c>
      <c r="C1254" s="42"/>
      <c r="D1254" s="41"/>
      <c r="E1254" s="41"/>
      <c r="F1254" s="43" t="e">
        <f ca="1">+VLOOKUP(B1254,'DISPONIBILIDAD DIARIA'!A$2:N$9959,10,0)</f>
        <v>#REF!</v>
      </c>
      <c r="G1254" s="43"/>
      <c r="H1254" s="31"/>
      <c r="I1254" s="32"/>
      <c r="J1254" s="40"/>
      <c r="K1254" s="61"/>
      <c r="L1254" s="20">
        <f t="shared" si="213"/>
        <v>0</v>
      </c>
      <c r="M1254" s="20">
        <f t="shared" si="214"/>
        <v>0</v>
      </c>
      <c r="N1254" s="20">
        <f t="shared" si="215"/>
        <v>0</v>
      </c>
      <c r="O1254" s="21"/>
      <c r="P1254" s="21"/>
      <c r="Q1254" s="77">
        <f t="shared" si="216"/>
        <v>0</v>
      </c>
      <c r="R1254" s="78" t="e">
        <f>+VLOOKUP(C1254,'DISPONIBILIDAD DIARIA'!S$2:T$27,2,0)</f>
        <v>#N/A</v>
      </c>
      <c r="S1254" s="79" t="e">
        <f t="shared" si="217"/>
        <v>#N/A</v>
      </c>
    </row>
    <row r="1255" spans="1:19" ht="23.25" customHeight="1">
      <c r="A1255" s="41">
        <v>2234</v>
      </c>
      <c r="B1255" s="41" t="str">
        <f t="shared" si="212"/>
        <v/>
      </c>
      <c r="C1255" s="42"/>
      <c r="D1255" s="41"/>
      <c r="E1255" s="41"/>
      <c r="F1255" s="43" t="e">
        <f ca="1">+VLOOKUP(B1255,'DISPONIBILIDAD DIARIA'!A$2:N$9959,10,0)</f>
        <v>#REF!</v>
      </c>
      <c r="G1255" s="43"/>
      <c r="H1255" s="31"/>
      <c r="I1255" s="32"/>
      <c r="J1255" s="40"/>
      <c r="K1255" s="61"/>
      <c r="L1255" s="20">
        <f t="shared" si="213"/>
        <v>0</v>
      </c>
      <c r="M1255" s="20">
        <f t="shared" si="214"/>
        <v>0</v>
      </c>
      <c r="N1255" s="20">
        <f t="shared" si="215"/>
        <v>0</v>
      </c>
      <c r="O1255" s="21"/>
      <c r="P1255" s="21"/>
      <c r="Q1255" s="77">
        <f t="shared" si="216"/>
        <v>0</v>
      </c>
      <c r="R1255" s="78" t="e">
        <f>+VLOOKUP(C1255,'DISPONIBILIDAD DIARIA'!S$2:T$27,2,0)</f>
        <v>#N/A</v>
      </c>
      <c r="S1255" s="79" t="e">
        <f t="shared" si="217"/>
        <v>#N/A</v>
      </c>
    </row>
    <row r="1256" spans="1:19" ht="23.25" customHeight="1">
      <c r="A1256" s="41">
        <v>2235</v>
      </c>
      <c r="B1256" s="41" t="str">
        <f t="shared" si="212"/>
        <v/>
      </c>
      <c r="C1256" s="42"/>
      <c r="D1256" s="41"/>
      <c r="E1256" s="41"/>
      <c r="F1256" s="43" t="e">
        <f ca="1">+VLOOKUP(B1256,'DISPONIBILIDAD DIARIA'!A$2:N$9959,10,0)</f>
        <v>#REF!</v>
      </c>
      <c r="G1256" s="43"/>
      <c r="H1256" s="31"/>
      <c r="I1256" s="32"/>
      <c r="J1256" s="40"/>
      <c r="K1256" s="61"/>
      <c r="L1256" s="20">
        <f t="shared" si="213"/>
        <v>0</v>
      </c>
      <c r="M1256" s="20">
        <f t="shared" si="214"/>
        <v>0</v>
      </c>
      <c r="N1256" s="20">
        <f t="shared" si="215"/>
        <v>0</v>
      </c>
      <c r="O1256" s="21"/>
      <c r="P1256" s="21"/>
      <c r="Q1256" s="77">
        <f t="shared" si="216"/>
        <v>0</v>
      </c>
      <c r="R1256" s="78" t="e">
        <f>+VLOOKUP(C1256,'DISPONIBILIDAD DIARIA'!S$2:T$27,2,0)</f>
        <v>#N/A</v>
      </c>
      <c r="S1256" s="79" t="e">
        <f t="shared" si="217"/>
        <v>#N/A</v>
      </c>
    </row>
    <row r="1257" spans="1:19" ht="23.25" customHeight="1">
      <c r="A1257" s="41">
        <v>2236</v>
      </c>
      <c r="B1257" s="41" t="str">
        <f t="shared" si="212"/>
        <v/>
      </c>
      <c r="C1257" s="42"/>
      <c r="D1257" s="41"/>
      <c r="E1257" s="41"/>
      <c r="F1257" s="43" t="e">
        <f ca="1">+VLOOKUP(B1257,'DISPONIBILIDAD DIARIA'!A$2:N$9959,10,0)</f>
        <v>#REF!</v>
      </c>
      <c r="G1257" s="43"/>
      <c r="H1257" s="31"/>
      <c r="I1257" s="32"/>
      <c r="J1257" s="40"/>
      <c r="K1257" s="61"/>
      <c r="L1257" s="20">
        <f t="shared" si="213"/>
        <v>0</v>
      </c>
      <c r="M1257" s="20">
        <f t="shared" si="214"/>
        <v>0</v>
      </c>
      <c r="N1257" s="20">
        <f t="shared" si="215"/>
        <v>0</v>
      </c>
      <c r="O1257" s="21"/>
      <c r="P1257" s="21"/>
      <c r="Q1257" s="77">
        <f t="shared" si="216"/>
        <v>0</v>
      </c>
      <c r="R1257" s="78" t="e">
        <f>+VLOOKUP(C1257,'DISPONIBILIDAD DIARIA'!S$2:T$27,2,0)</f>
        <v>#N/A</v>
      </c>
      <c r="S1257" s="79" t="e">
        <f t="shared" si="217"/>
        <v>#N/A</v>
      </c>
    </row>
    <row r="1258" spans="1:19" ht="23.25" customHeight="1">
      <c r="A1258" s="41">
        <v>2237</v>
      </c>
      <c r="B1258" s="41" t="str">
        <f t="shared" si="212"/>
        <v/>
      </c>
      <c r="C1258" s="42"/>
      <c r="D1258" s="41"/>
      <c r="E1258" s="41"/>
      <c r="F1258" s="43" t="e">
        <f ca="1">+VLOOKUP(B1258,'DISPONIBILIDAD DIARIA'!A$2:N$9959,10,0)</f>
        <v>#REF!</v>
      </c>
      <c r="G1258" s="43"/>
      <c r="H1258" s="31"/>
      <c r="I1258" s="32"/>
      <c r="J1258" s="64"/>
      <c r="K1258" s="61"/>
      <c r="L1258" s="20">
        <f t="shared" si="213"/>
        <v>0</v>
      </c>
      <c r="M1258" s="20">
        <f t="shared" si="214"/>
        <v>0</v>
      </c>
      <c r="N1258" s="20">
        <f t="shared" si="215"/>
        <v>0</v>
      </c>
      <c r="O1258" s="21"/>
      <c r="P1258" s="21"/>
      <c r="Q1258" s="77">
        <f t="shared" si="216"/>
        <v>0</v>
      </c>
      <c r="R1258" s="78" t="e">
        <f>+VLOOKUP(C1258,'DISPONIBILIDAD DIARIA'!S$2:T$27,2,0)</f>
        <v>#N/A</v>
      </c>
      <c r="S1258" s="79" t="e">
        <f t="shared" si="217"/>
        <v>#N/A</v>
      </c>
    </row>
    <row r="1259" spans="1:19" ht="23.25" customHeight="1">
      <c r="A1259" s="41">
        <v>2238</v>
      </c>
      <c r="B1259" s="41" t="str">
        <f t="shared" si="212"/>
        <v/>
      </c>
      <c r="C1259" s="42"/>
      <c r="D1259" s="41"/>
      <c r="E1259" s="41"/>
      <c r="F1259" s="43" t="e">
        <f ca="1">+VLOOKUP(B1259,'DISPONIBILIDAD DIARIA'!A$2:N$9959,10,0)</f>
        <v>#REF!</v>
      </c>
      <c r="G1259" s="43"/>
      <c r="H1259" s="31"/>
      <c r="I1259" s="32"/>
      <c r="J1259" s="40"/>
      <c r="K1259" s="61"/>
      <c r="L1259" s="20">
        <f t="shared" si="213"/>
        <v>0</v>
      </c>
      <c r="M1259" s="20">
        <f t="shared" si="214"/>
        <v>0</v>
      </c>
      <c r="N1259" s="20">
        <f t="shared" si="215"/>
        <v>0</v>
      </c>
      <c r="O1259" s="21"/>
      <c r="P1259" s="21"/>
      <c r="Q1259" s="77">
        <f t="shared" si="216"/>
        <v>0</v>
      </c>
      <c r="R1259" s="78" t="e">
        <f>+VLOOKUP(C1259,'DISPONIBILIDAD DIARIA'!S$2:T$27,2,0)</f>
        <v>#N/A</v>
      </c>
      <c r="S1259" s="79" t="e">
        <f t="shared" si="217"/>
        <v>#N/A</v>
      </c>
    </row>
    <row r="1260" spans="1:19" ht="23.25" customHeight="1">
      <c r="A1260" s="41">
        <v>2239</v>
      </c>
      <c r="B1260" s="41" t="str">
        <f t="shared" si="212"/>
        <v/>
      </c>
      <c r="C1260" s="42"/>
      <c r="D1260" s="41"/>
      <c r="E1260" s="41"/>
      <c r="F1260" s="43" t="e">
        <f ca="1">+VLOOKUP(B1260,'DISPONIBILIDAD DIARIA'!A$2:N$9959,10,0)</f>
        <v>#REF!</v>
      </c>
      <c r="G1260" s="43"/>
      <c r="H1260" s="31"/>
      <c r="I1260" s="32"/>
      <c r="J1260" s="64"/>
      <c r="K1260" s="61"/>
      <c r="L1260" s="20">
        <f t="shared" si="213"/>
        <v>0</v>
      </c>
      <c r="M1260" s="20">
        <f t="shared" si="214"/>
        <v>0</v>
      </c>
      <c r="N1260" s="20">
        <f t="shared" si="215"/>
        <v>0</v>
      </c>
      <c r="O1260" s="21"/>
      <c r="P1260" s="21"/>
      <c r="Q1260" s="77">
        <f t="shared" si="216"/>
        <v>0</v>
      </c>
      <c r="R1260" s="78" t="e">
        <f>+VLOOKUP(C1260,'DISPONIBILIDAD DIARIA'!S$2:T$27,2,0)</f>
        <v>#N/A</v>
      </c>
      <c r="S1260" s="79" t="e">
        <f t="shared" si="217"/>
        <v>#N/A</v>
      </c>
    </row>
    <row r="1261" spans="1:19" ht="23.25" customHeight="1">
      <c r="A1261" s="41">
        <v>2240</v>
      </c>
      <c r="B1261" s="41" t="str">
        <f t="shared" si="212"/>
        <v/>
      </c>
      <c r="C1261" s="42"/>
      <c r="D1261" s="41"/>
      <c r="E1261" s="41"/>
      <c r="F1261" s="43" t="e">
        <f ca="1">+VLOOKUP(B1261,'DISPONIBILIDAD DIARIA'!A$2:N$9959,10,0)</f>
        <v>#REF!</v>
      </c>
      <c r="G1261" s="43"/>
      <c r="H1261" s="31"/>
      <c r="I1261" s="32"/>
      <c r="J1261" s="64"/>
      <c r="K1261" s="61"/>
      <c r="L1261" s="20">
        <f t="shared" si="213"/>
        <v>0</v>
      </c>
      <c r="M1261" s="20">
        <f t="shared" si="214"/>
        <v>0</v>
      </c>
      <c r="N1261" s="20">
        <f t="shared" si="215"/>
        <v>0</v>
      </c>
      <c r="O1261" s="21"/>
      <c r="P1261" s="21"/>
      <c r="Q1261" s="77">
        <f t="shared" si="216"/>
        <v>0</v>
      </c>
      <c r="R1261" s="78" t="e">
        <f>+VLOOKUP(C1261,'DISPONIBILIDAD DIARIA'!S$2:T$27,2,0)</f>
        <v>#N/A</v>
      </c>
      <c r="S1261" s="79" t="e">
        <f t="shared" si="217"/>
        <v>#N/A</v>
      </c>
    </row>
    <row r="1262" spans="1:19" ht="23.25" customHeight="1">
      <c r="A1262" s="41">
        <v>2241</v>
      </c>
      <c r="B1262" s="41" t="str">
        <f t="shared" si="212"/>
        <v/>
      </c>
      <c r="C1262" s="42"/>
      <c r="D1262" s="41"/>
      <c r="E1262" s="41"/>
      <c r="F1262" s="43" t="e">
        <f ca="1">+VLOOKUP(B1262,'DISPONIBILIDAD DIARIA'!A$2:N$9959,10,0)</f>
        <v>#REF!</v>
      </c>
      <c r="G1262" s="43"/>
      <c r="H1262" s="31"/>
      <c r="I1262" s="32"/>
      <c r="J1262" s="64"/>
      <c r="K1262" s="61"/>
      <c r="L1262" s="20">
        <f t="shared" si="213"/>
        <v>0</v>
      </c>
      <c r="M1262" s="20">
        <f t="shared" si="214"/>
        <v>0</v>
      </c>
      <c r="N1262" s="20">
        <f t="shared" si="215"/>
        <v>0</v>
      </c>
      <c r="O1262" s="21"/>
      <c r="P1262" s="21"/>
      <c r="Q1262" s="77">
        <f t="shared" si="216"/>
        <v>0</v>
      </c>
      <c r="R1262" s="78" t="e">
        <f>+VLOOKUP(C1262,'DISPONIBILIDAD DIARIA'!S$2:T$27,2,0)</f>
        <v>#N/A</v>
      </c>
      <c r="S1262" s="79" t="e">
        <f t="shared" si="217"/>
        <v>#N/A</v>
      </c>
    </row>
    <row r="1263" spans="1:19" ht="23.25" customHeight="1">
      <c r="A1263" s="41">
        <v>2242</v>
      </c>
      <c r="B1263" s="41" t="str">
        <f t="shared" si="212"/>
        <v/>
      </c>
      <c r="C1263" s="42"/>
      <c r="D1263" s="41"/>
      <c r="E1263" s="41"/>
      <c r="F1263" s="43" t="e">
        <f ca="1">+VLOOKUP(B1263,'DISPONIBILIDAD DIARIA'!A$2:N$9959,10,0)</f>
        <v>#REF!</v>
      </c>
      <c r="G1263" s="43"/>
      <c r="H1263" s="31"/>
      <c r="I1263" s="32"/>
      <c r="J1263" s="64"/>
      <c r="K1263" s="61"/>
      <c r="L1263" s="20">
        <f t="shared" si="213"/>
        <v>0</v>
      </c>
      <c r="M1263" s="20">
        <f t="shared" si="214"/>
        <v>0</v>
      </c>
      <c r="N1263" s="20">
        <f t="shared" si="215"/>
        <v>0</v>
      </c>
      <c r="O1263" s="21"/>
      <c r="P1263" s="21"/>
      <c r="Q1263" s="77">
        <f t="shared" si="216"/>
        <v>0</v>
      </c>
      <c r="R1263" s="78" t="e">
        <f>+VLOOKUP(C1263,'DISPONIBILIDAD DIARIA'!S$2:T$27,2,0)</f>
        <v>#N/A</v>
      </c>
      <c r="S1263" s="79" t="e">
        <f t="shared" si="217"/>
        <v>#N/A</v>
      </c>
    </row>
    <row r="1264" spans="1:19" ht="23.25" customHeight="1">
      <c r="A1264" s="41">
        <v>2243</v>
      </c>
      <c r="B1264" s="41" t="str">
        <f t="shared" si="212"/>
        <v/>
      </c>
      <c r="C1264" s="42"/>
      <c r="D1264" s="41"/>
      <c r="E1264" s="41"/>
      <c r="F1264" s="43" t="e">
        <f ca="1">+VLOOKUP(B1264,'DISPONIBILIDAD DIARIA'!A$2:N$9959,10,0)</f>
        <v>#REF!</v>
      </c>
      <c r="G1264" s="43"/>
      <c r="H1264" s="31"/>
      <c r="I1264" s="32"/>
      <c r="J1264" s="64"/>
      <c r="K1264" s="61"/>
      <c r="L1264" s="20">
        <f t="shared" si="213"/>
        <v>0</v>
      </c>
      <c r="M1264" s="20">
        <f t="shared" si="214"/>
        <v>0</v>
      </c>
      <c r="N1264" s="20">
        <f t="shared" si="215"/>
        <v>0</v>
      </c>
      <c r="O1264" s="21"/>
      <c r="P1264" s="21"/>
      <c r="Q1264" s="77">
        <f t="shared" si="216"/>
        <v>0</v>
      </c>
      <c r="R1264" s="78" t="e">
        <f>+VLOOKUP(C1264,'DISPONIBILIDAD DIARIA'!S$2:T$27,2,0)</f>
        <v>#N/A</v>
      </c>
      <c r="S1264" s="79" t="e">
        <f t="shared" si="217"/>
        <v>#N/A</v>
      </c>
    </row>
    <row r="1265" spans="1:19" ht="23.25" customHeight="1">
      <c r="A1265" s="41">
        <v>2244</v>
      </c>
      <c r="B1265" s="41" t="str">
        <f t="shared" si="212"/>
        <v/>
      </c>
      <c r="C1265" s="42"/>
      <c r="D1265" s="41"/>
      <c r="E1265" s="41"/>
      <c r="F1265" s="43" t="e">
        <f ca="1">+VLOOKUP(B1265,'DISPONIBILIDAD DIARIA'!A$2:N$9959,10,0)</f>
        <v>#REF!</v>
      </c>
      <c r="G1265" s="43"/>
      <c r="H1265" s="31"/>
      <c r="I1265" s="32"/>
      <c r="J1265" s="64"/>
      <c r="K1265" s="61"/>
      <c r="L1265" s="20">
        <f t="shared" si="213"/>
        <v>0</v>
      </c>
      <c r="M1265" s="20">
        <f t="shared" si="214"/>
        <v>0</v>
      </c>
      <c r="N1265" s="20">
        <f t="shared" si="215"/>
        <v>0</v>
      </c>
      <c r="O1265" s="21"/>
      <c r="P1265" s="21"/>
      <c r="Q1265" s="77">
        <f t="shared" si="216"/>
        <v>0</v>
      </c>
      <c r="R1265" s="78" t="e">
        <f>+VLOOKUP(C1265,'DISPONIBILIDAD DIARIA'!S$2:T$27,2,0)</f>
        <v>#N/A</v>
      </c>
      <c r="S1265" s="79" t="e">
        <f t="shared" si="217"/>
        <v>#N/A</v>
      </c>
    </row>
    <row r="1266" spans="1:19" ht="23.25" customHeight="1">
      <c r="A1266" s="41">
        <v>2245</v>
      </c>
      <c r="B1266" s="41" t="str">
        <f t="shared" si="212"/>
        <v/>
      </c>
      <c r="C1266" s="42"/>
      <c r="D1266" s="41"/>
      <c r="E1266" s="41"/>
      <c r="F1266" s="43" t="e">
        <f ca="1">+VLOOKUP(B1266,'DISPONIBILIDAD DIARIA'!A$2:N$9959,10,0)</f>
        <v>#REF!</v>
      </c>
      <c r="G1266" s="43"/>
      <c r="H1266" s="31"/>
      <c r="I1266" s="32"/>
      <c r="J1266" s="64"/>
      <c r="K1266" s="61"/>
      <c r="L1266" s="20">
        <f t="shared" si="213"/>
        <v>0</v>
      </c>
      <c r="M1266" s="20">
        <f t="shared" si="214"/>
        <v>0</v>
      </c>
      <c r="N1266" s="20">
        <f t="shared" si="215"/>
        <v>0</v>
      </c>
      <c r="O1266" s="21"/>
      <c r="P1266" s="21"/>
      <c r="Q1266" s="77">
        <f t="shared" si="216"/>
        <v>0</v>
      </c>
      <c r="R1266" s="78" t="e">
        <f>+VLOOKUP(C1266,'DISPONIBILIDAD DIARIA'!S$2:T$27,2,0)</f>
        <v>#N/A</v>
      </c>
      <c r="S1266" s="79" t="e">
        <f t="shared" si="217"/>
        <v>#N/A</v>
      </c>
    </row>
    <row r="1267" spans="1:19" ht="23.25" customHeight="1">
      <c r="A1267" s="41">
        <v>2246</v>
      </c>
      <c r="B1267" s="41" t="str">
        <f t="shared" si="212"/>
        <v/>
      </c>
      <c r="C1267" s="42"/>
      <c r="D1267" s="41"/>
      <c r="E1267" s="41"/>
      <c r="F1267" s="43" t="e">
        <f ca="1">+VLOOKUP(B1267,'DISPONIBILIDAD DIARIA'!A$2:N$9959,10,0)</f>
        <v>#REF!</v>
      </c>
      <c r="G1267" s="43"/>
      <c r="H1267" s="31"/>
      <c r="I1267" s="32"/>
      <c r="J1267" s="64"/>
      <c r="K1267" s="61"/>
      <c r="L1267" s="20">
        <f t="shared" si="213"/>
        <v>0</v>
      </c>
      <c r="M1267" s="20">
        <f t="shared" si="214"/>
        <v>0</v>
      </c>
      <c r="N1267" s="20">
        <f t="shared" si="215"/>
        <v>0</v>
      </c>
      <c r="O1267" s="21"/>
      <c r="P1267" s="21"/>
      <c r="Q1267" s="77">
        <f t="shared" si="216"/>
        <v>0</v>
      </c>
      <c r="R1267" s="78" t="e">
        <f>+VLOOKUP(C1267,'DISPONIBILIDAD DIARIA'!S$2:T$27,2,0)</f>
        <v>#N/A</v>
      </c>
      <c r="S1267" s="79" t="e">
        <f t="shared" si="217"/>
        <v>#N/A</v>
      </c>
    </row>
    <row r="1268" spans="1:19" ht="23.25" customHeight="1">
      <c r="A1268" s="41">
        <v>2247</v>
      </c>
      <c r="B1268" s="41" t="str">
        <f t="shared" si="212"/>
        <v/>
      </c>
      <c r="C1268" s="42"/>
      <c r="D1268" s="41"/>
      <c r="E1268" s="41"/>
      <c r="F1268" s="43" t="e">
        <f ca="1">+VLOOKUP(B1268,'DISPONIBILIDAD DIARIA'!A$2:N$9959,10,0)</f>
        <v>#REF!</v>
      </c>
      <c r="G1268" s="43"/>
      <c r="H1268" s="31"/>
      <c r="I1268" s="32"/>
      <c r="J1268" s="64"/>
      <c r="K1268" s="61"/>
      <c r="L1268" s="20">
        <f t="shared" si="213"/>
        <v>0</v>
      </c>
      <c r="M1268" s="20">
        <f t="shared" si="214"/>
        <v>0</v>
      </c>
      <c r="N1268" s="20">
        <f t="shared" si="215"/>
        <v>0</v>
      </c>
      <c r="O1268" s="21"/>
      <c r="P1268" s="21"/>
      <c r="Q1268" s="77">
        <f t="shared" si="216"/>
        <v>0</v>
      </c>
      <c r="R1268" s="78" t="e">
        <f>+VLOOKUP(C1268,'DISPONIBILIDAD DIARIA'!S$2:T$27,2,0)</f>
        <v>#N/A</v>
      </c>
      <c r="S1268" s="79" t="e">
        <f t="shared" si="217"/>
        <v>#N/A</v>
      </c>
    </row>
    <row r="1269" spans="1:19" ht="23.25" customHeight="1">
      <c r="A1269" s="41">
        <v>2248</v>
      </c>
      <c r="B1269" s="41" t="str">
        <f t="shared" si="212"/>
        <v/>
      </c>
      <c r="C1269" s="42"/>
      <c r="D1269" s="41"/>
      <c r="E1269" s="41"/>
      <c r="F1269" s="43" t="e">
        <f ca="1">+VLOOKUP(B1269,'DISPONIBILIDAD DIARIA'!A$2:N$9959,10,0)</f>
        <v>#REF!</v>
      </c>
      <c r="G1269" s="43"/>
      <c r="H1269" s="31"/>
      <c r="I1269" s="32"/>
      <c r="J1269" s="64"/>
      <c r="K1269" s="61"/>
      <c r="L1269" s="20">
        <f t="shared" si="213"/>
        <v>0</v>
      </c>
      <c r="M1269" s="20">
        <f t="shared" si="214"/>
        <v>0</v>
      </c>
      <c r="N1269" s="20">
        <f t="shared" si="215"/>
        <v>0</v>
      </c>
      <c r="O1269" s="21"/>
      <c r="P1269" s="21"/>
      <c r="Q1269" s="77">
        <f t="shared" si="216"/>
        <v>0</v>
      </c>
      <c r="R1269" s="78" t="e">
        <f>+VLOOKUP(C1269,'DISPONIBILIDAD DIARIA'!S$2:T$27,2,0)</f>
        <v>#N/A</v>
      </c>
      <c r="S1269" s="79" t="e">
        <f t="shared" si="217"/>
        <v>#N/A</v>
      </c>
    </row>
    <row r="1270" spans="1:19" ht="23.25" customHeight="1">
      <c r="A1270" s="41">
        <v>2249</v>
      </c>
      <c r="B1270" s="41" t="str">
        <f t="shared" si="212"/>
        <v/>
      </c>
      <c r="C1270" s="42"/>
      <c r="D1270" s="41"/>
      <c r="E1270" s="41"/>
      <c r="F1270" s="43" t="e">
        <f ca="1">+VLOOKUP(B1270,'DISPONIBILIDAD DIARIA'!A$2:N$9959,10,0)</f>
        <v>#REF!</v>
      </c>
      <c r="G1270" s="43"/>
      <c r="H1270" s="31"/>
      <c r="I1270" s="32"/>
      <c r="J1270" s="64"/>
      <c r="K1270" s="61"/>
      <c r="L1270" s="20">
        <f t="shared" si="213"/>
        <v>0</v>
      </c>
      <c r="M1270" s="20">
        <f t="shared" si="214"/>
        <v>0</v>
      </c>
      <c r="N1270" s="20">
        <f t="shared" si="215"/>
        <v>0</v>
      </c>
      <c r="O1270" s="21"/>
      <c r="P1270" s="21"/>
      <c r="Q1270" s="77">
        <f t="shared" si="216"/>
        <v>0</v>
      </c>
      <c r="R1270" s="78" t="e">
        <f>+VLOOKUP(C1270,'DISPONIBILIDAD DIARIA'!S$2:T$27,2,0)</f>
        <v>#N/A</v>
      </c>
      <c r="S1270" s="79" t="e">
        <f t="shared" si="217"/>
        <v>#N/A</v>
      </c>
    </row>
    <row r="1271" spans="1:19" ht="23.25" customHeight="1">
      <c r="A1271" s="41">
        <v>2250</v>
      </c>
      <c r="B1271" s="41" t="str">
        <f t="shared" si="212"/>
        <v/>
      </c>
      <c r="C1271" s="42"/>
      <c r="D1271" s="41"/>
      <c r="E1271" s="41"/>
      <c r="F1271" s="43" t="e">
        <f ca="1">+VLOOKUP(B1271,'DISPONIBILIDAD DIARIA'!A$2:N$9959,10,0)</f>
        <v>#REF!</v>
      </c>
      <c r="G1271" s="43"/>
      <c r="H1271" s="31"/>
      <c r="I1271" s="32"/>
      <c r="J1271" s="64"/>
      <c r="K1271" s="61"/>
      <c r="L1271" s="20">
        <f t="shared" si="213"/>
        <v>0</v>
      </c>
      <c r="M1271" s="20">
        <f t="shared" si="214"/>
        <v>0</v>
      </c>
      <c r="N1271" s="20">
        <f t="shared" si="215"/>
        <v>0</v>
      </c>
      <c r="O1271" s="21"/>
      <c r="P1271" s="21"/>
      <c r="Q1271" s="77">
        <f t="shared" si="216"/>
        <v>0</v>
      </c>
      <c r="R1271" s="78" t="e">
        <f>+VLOOKUP(C1271,'DISPONIBILIDAD DIARIA'!S$2:T$27,2,0)</f>
        <v>#N/A</v>
      </c>
      <c r="S1271" s="79" t="e">
        <f t="shared" si="217"/>
        <v>#N/A</v>
      </c>
    </row>
    <row r="1272" spans="1:19" ht="23.25" customHeight="1">
      <c r="A1272" s="41">
        <v>2251</v>
      </c>
      <c r="B1272" s="41" t="str">
        <f t="shared" si="212"/>
        <v/>
      </c>
      <c r="C1272" s="42"/>
      <c r="D1272" s="41"/>
      <c r="E1272" s="41"/>
      <c r="F1272" s="43" t="e">
        <f ca="1">+VLOOKUP(B1272,'DISPONIBILIDAD DIARIA'!A$2:N$9959,10,0)</f>
        <v>#REF!</v>
      </c>
      <c r="G1272" s="43"/>
      <c r="H1272" s="31"/>
      <c r="I1272" s="32"/>
      <c r="J1272" s="64"/>
      <c r="K1272" s="61"/>
      <c r="L1272" s="20">
        <f t="shared" si="213"/>
        <v>0</v>
      </c>
      <c r="M1272" s="20">
        <f t="shared" si="214"/>
        <v>0</v>
      </c>
      <c r="N1272" s="20">
        <f t="shared" si="215"/>
        <v>0</v>
      </c>
      <c r="O1272" s="21"/>
      <c r="P1272" s="21"/>
      <c r="Q1272" s="77">
        <f t="shared" si="216"/>
        <v>0</v>
      </c>
      <c r="R1272" s="78" t="e">
        <f>+VLOOKUP(C1272,'DISPONIBILIDAD DIARIA'!S$2:T$27,2,0)</f>
        <v>#N/A</v>
      </c>
      <c r="S1272" s="79" t="e">
        <f t="shared" si="217"/>
        <v>#N/A</v>
      </c>
    </row>
    <row r="1273" spans="1:19" ht="23.25" customHeight="1">
      <c r="A1273" s="41">
        <v>2252</v>
      </c>
      <c r="B1273" s="41" t="str">
        <f t="shared" si="212"/>
        <v/>
      </c>
      <c r="C1273" s="42"/>
      <c r="D1273" s="41"/>
      <c r="E1273" s="41"/>
      <c r="F1273" s="43" t="e">
        <f ca="1">+VLOOKUP(B1273,'DISPONIBILIDAD DIARIA'!A$2:N$9959,10,0)</f>
        <v>#REF!</v>
      </c>
      <c r="G1273" s="43"/>
      <c r="H1273" s="31"/>
      <c r="I1273" s="32"/>
      <c r="J1273" s="64"/>
      <c r="K1273" s="61"/>
      <c r="L1273" s="20">
        <f t="shared" si="213"/>
        <v>0</v>
      </c>
      <c r="M1273" s="20">
        <f t="shared" si="214"/>
        <v>0</v>
      </c>
      <c r="N1273" s="20">
        <f t="shared" si="215"/>
        <v>0</v>
      </c>
      <c r="O1273" s="21"/>
      <c r="P1273" s="21"/>
      <c r="Q1273" s="77">
        <f t="shared" si="216"/>
        <v>0</v>
      </c>
      <c r="R1273" s="78" t="e">
        <f>+VLOOKUP(C1273,'DISPONIBILIDAD DIARIA'!S$2:T$27,2,0)</f>
        <v>#N/A</v>
      </c>
      <c r="S1273" s="79" t="e">
        <f t="shared" si="217"/>
        <v>#N/A</v>
      </c>
    </row>
    <row r="1274" spans="1:19" ht="23.25" customHeight="1">
      <c r="A1274" s="41">
        <v>2253</v>
      </c>
      <c r="B1274" s="41" t="str">
        <f t="shared" si="212"/>
        <v/>
      </c>
      <c r="C1274" s="42"/>
      <c r="D1274" s="41"/>
      <c r="E1274" s="41"/>
      <c r="F1274" s="43" t="e">
        <f ca="1">+VLOOKUP(B1274,'DISPONIBILIDAD DIARIA'!A$2:N$9959,10,0)</f>
        <v>#REF!</v>
      </c>
      <c r="G1274" s="43"/>
      <c r="H1274" s="31"/>
      <c r="I1274" s="32"/>
      <c r="J1274" s="64"/>
      <c r="K1274" s="61"/>
      <c r="L1274" s="20">
        <f t="shared" si="213"/>
        <v>0</v>
      </c>
      <c r="M1274" s="20">
        <f t="shared" si="214"/>
        <v>0</v>
      </c>
      <c r="N1274" s="20">
        <f t="shared" si="215"/>
        <v>0</v>
      </c>
      <c r="O1274" s="21"/>
      <c r="P1274" s="21"/>
      <c r="Q1274" s="77">
        <f t="shared" si="216"/>
        <v>0</v>
      </c>
      <c r="R1274" s="78" t="e">
        <f>+VLOOKUP(C1274,'DISPONIBILIDAD DIARIA'!S$2:T$27,2,0)</f>
        <v>#N/A</v>
      </c>
      <c r="S1274" s="79" t="e">
        <f t="shared" si="217"/>
        <v>#N/A</v>
      </c>
    </row>
    <row r="1275" spans="1:19" ht="23.25" customHeight="1">
      <c r="A1275" s="41">
        <v>2254</v>
      </c>
      <c r="B1275" s="41" t="str">
        <f t="shared" si="212"/>
        <v/>
      </c>
      <c r="C1275" s="42"/>
      <c r="D1275" s="41"/>
      <c r="E1275" s="41"/>
      <c r="F1275" s="43" t="e">
        <f ca="1">+VLOOKUP(B1275,'DISPONIBILIDAD DIARIA'!A$2:N$9959,10,0)</f>
        <v>#REF!</v>
      </c>
      <c r="G1275" s="43"/>
      <c r="H1275" s="31"/>
      <c r="I1275" s="32"/>
      <c r="J1275" s="64"/>
      <c r="K1275" s="61"/>
      <c r="L1275" s="20">
        <f t="shared" si="213"/>
        <v>0</v>
      </c>
      <c r="M1275" s="20">
        <f t="shared" si="214"/>
        <v>0</v>
      </c>
      <c r="N1275" s="20">
        <f t="shared" si="215"/>
        <v>0</v>
      </c>
      <c r="O1275" s="21"/>
      <c r="P1275" s="21"/>
      <c r="Q1275" s="77">
        <f t="shared" si="216"/>
        <v>0</v>
      </c>
      <c r="R1275" s="78" t="e">
        <f>+VLOOKUP(C1275,'DISPONIBILIDAD DIARIA'!S$2:T$27,2,0)</f>
        <v>#N/A</v>
      </c>
      <c r="S1275" s="79" t="e">
        <f t="shared" si="217"/>
        <v>#N/A</v>
      </c>
    </row>
    <row r="1276" spans="1:19" ht="23.25" customHeight="1">
      <c r="A1276" s="41">
        <v>2255</v>
      </c>
      <c r="B1276" s="41" t="str">
        <f t="shared" si="212"/>
        <v/>
      </c>
      <c r="C1276" s="42"/>
      <c r="D1276" s="41"/>
      <c r="E1276" s="41"/>
      <c r="F1276" s="43" t="e">
        <f ca="1">+VLOOKUP(B1276,'DISPONIBILIDAD DIARIA'!A$2:N$9959,10,0)</f>
        <v>#REF!</v>
      </c>
      <c r="G1276" s="43"/>
      <c r="H1276" s="31"/>
      <c r="I1276" s="32"/>
      <c r="J1276" s="64"/>
      <c r="K1276" s="61"/>
      <c r="L1276" s="20">
        <f t="shared" si="213"/>
        <v>0</v>
      </c>
      <c r="M1276" s="20">
        <f t="shared" si="214"/>
        <v>0</v>
      </c>
      <c r="N1276" s="20">
        <f t="shared" si="215"/>
        <v>0</v>
      </c>
      <c r="O1276" s="21"/>
      <c r="P1276" s="21"/>
      <c r="Q1276" s="77">
        <f t="shared" si="216"/>
        <v>0</v>
      </c>
      <c r="R1276" s="78" t="e">
        <f>+VLOOKUP(C1276,'DISPONIBILIDAD DIARIA'!S$2:T$27,2,0)</f>
        <v>#N/A</v>
      </c>
      <c r="S1276" s="79" t="e">
        <f t="shared" si="217"/>
        <v>#N/A</v>
      </c>
    </row>
    <row r="1277" spans="1:19" ht="23.25" customHeight="1">
      <c r="A1277" s="41">
        <v>2256</v>
      </c>
      <c r="B1277" s="41" t="str">
        <f t="shared" si="212"/>
        <v/>
      </c>
      <c r="C1277" s="42"/>
      <c r="D1277" s="41"/>
      <c r="E1277" s="41"/>
      <c r="F1277" s="43" t="e">
        <f ca="1">+VLOOKUP(B1277,'DISPONIBILIDAD DIARIA'!A$2:N$9959,10,0)</f>
        <v>#REF!</v>
      </c>
      <c r="G1277" s="43"/>
      <c r="H1277" s="31"/>
      <c r="I1277" s="32"/>
      <c r="J1277" s="40"/>
      <c r="K1277" s="61"/>
      <c r="L1277" s="20">
        <f t="shared" si="213"/>
        <v>0</v>
      </c>
      <c r="M1277" s="20">
        <f t="shared" si="214"/>
        <v>0</v>
      </c>
      <c r="N1277" s="20">
        <f t="shared" si="215"/>
        <v>0</v>
      </c>
      <c r="O1277" s="21"/>
      <c r="P1277" s="21"/>
      <c r="Q1277" s="77">
        <f t="shared" si="216"/>
        <v>0</v>
      </c>
      <c r="R1277" s="78" t="e">
        <f>+VLOOKUP(C1277,'DISPONIBILIDAD DIARIA'!S$2:T$27,2,0)</f>
        <v>#N/A</v>
      </c>
      <c r="S1277" s="79" t="e">
        <f t="shared" si="217"/>
        <v>#N/A</v>
      </c>
    </row>
    <row r="1278" spans="1:19" ht="23.25" customHeight="1">
      <c r="A1278" s="41">
        <v>2257</v>
      </c>
      <c r="B1278" s="41" t="str">
        <f t="shared" si="212"/>
        <v/>
      </c>
      <c r="C1278" s="42"/>
      <c r="D1278" s="41"/>
      <c r="E1278" s="41"/>
      <c r="F1278" s="43" t="e">
        <f ca="1">+VLOOKUP(B1278,'DISPONIBILIDAD DIARIA'!A$2:N$9959,10,0)</f>
        <v>#REF!</v>
      </c>
      <c r="G1278" s="43"/>
      <c r="H1278" s="31"/>
      <c r="I1278" s="32"/>
      <c r="J1278" s="64"/>
      <c r="K1278" s="61"/>
      <c r="L1278" s="20">
        <f t="shared" si="213"/>
        <v>0</v>
      </c>
      <c r="M1278" s="20">
        <f t="shared" si="214"/>
        <v>0</v>
      </c>
      <c r="N1278" s="20">
        <f t="shared" si="215"/>
        <v>0</v>
      </c>
      <c r="O1278" s="21"/>
      <c r="P1278" s="21"/>
      <c r="Q1278" s="77">
        <f t="shared" si="216"/>
        <v>0</v>
      </c>
      <c r="R1278" s="78" t="e">
        <f>+VLOOKUP(C1278,'DISPONIBILIDAD DIARIA'!S$2:T$27,2,0)</f>
        <v>#N/A</v>
      </c>
      <c r="S1278" s="79" t="e">
        <f t="shared" si="217"/>
        <v>#N/A</v>
      </c>
    </row>
    <row r="1279" spans="1:19" ht="23.25" customHeight="1">
      <c r="A1279" s="41">
        <v>2258</v>
      </c>
      <c r="B1279" s="41" t="str">
        <f t="shared" si="212"/>
        <v/>
      </c>
      <c r="C1279" s="42"/>
      <c r="D1279" s="41"/>
      <c r="E1279" s="41"/>
      <c r="F1279" s="43" t="e">
        <f ca="1">+VLOOKUP(B1279,'DISPONIBILIDAD DIARIA'!A$2:N$9959,10,0)</f>
        <v>#REF!</v>
      </c>
      <c r="G1279" s="43"/>
      <c r="H1279" s="31"/>
      <c r="I1279" s="32"/>
      <c r="J1279" s="64"/>
      <c r="K1279" s="61"/>
      <c r="L1279" s="20">
        <f t="shared" si="213"/>
        <v>0</v>
      </c>
      <c r="M1279" s="20">
        <f t="shared" si="214"/>
        <v>0</v>
      </c>
      <c r="N1279" s="20">
        <f t="shared" si="215"/>
        <v>0</v>
      </c>
      <c r="O1279" s="21"/>
      <c r="P1279" s="21"/>
      <c r="Q1279" s="77">
        <f t="shared" si="216"/>
        <v>0</v>
      </c>
      <c r="R1279" s="78" t="e">
        <f>+VLOOKUP(C1279,'DISPONIBILIDAD DIARIA'!S$2:T$27,2,0)</f>
        <v>#N/A</v>
      </c>
      <c r="S1279" s="79" t="e">
        <f t="shared" si="217"/>
        <v>#N/A</v>
      </c>
    </row>
    <row r="1280" spans="1:19" ht="23.25" customHeight="1">
      <c r="A1280" s="41">
        <v>2259</v>
      </c>
      <c r="B1280" s="41" t="str">
        <f t="shared" si="212"/>
        <v/>
      </c>
      <c r="C1280" s="42"/>
      <c r="D1280" s="41"/>
      <c r="E1280" s="41"/>
      <c r="F1280" s="43" t="e">
        <f ca="1">+VLOOKUP(B1280,'DISPONIBILIDAD DIARIA'!A$2:N$9959,10,0)</f>
        <v>#REF!</v>
      </c>
      <c r="G1280" s="43"/>
      <c r="H1280" s="31"/>
      <c r="I1280" s="32"/>
      <c r="J1280" s="64"/>
      <c r="K1280" s="61"/>
      <c r="L1280" s="20">
        <f t="shared" si="213"/>
        <v>0</v>
      </c>
      <c r="M1280" s="20">
        <f t="shared" si="214"/>
        <v>0</v>
      </c>
      <c r="N1280" s="20">
        <f t="shared" si="215"/>
        <v>0</v>
      </c>
      <c r="O1280" s="21"/>
      <c r="P1280" s="21"/>
      <c r="Q1280" s="77">
        <f t="shared" si="216"/>
        <v>0</v>
      </c>
      <c r="R1280" s="78" t="e">
        <f>+VLOOKUP(C1280,'DISPONIBILIDAD DIARIA'!S$2:T$27,2,0)</f>
        <v>#N/A</v>
      </c>
      <c r="S1280" s="79" t="e">
        <f t="shared" si="217"/>
        <v>#N/A</v>
      </c>
    </row>
    <row r="1281" spans="1:19" ht="23.25" customHeight="1">
      <c r="A1281" s="41">
        <v>2260</v>
      </c>
      <c r="B1281" s="41" t="str">
        <f t="shared" ref="B1281:B1343" si="218">CONCATENATE(C1281,D1281,E1281)</f>
        <v/>
      </c>
      <c r="C1281" s="42"/>
      <c r="D1281" s="41"/>
      <c r="E1281" s="41"/>
      <c r="F1281" s="43" t="e">
        <f ca="1">+VLOOKUP(B1281,'DISPONIBILIDAD DIARIA'!A$2:N$9959,10,0)</f>
        <v>#REF!</v>
      </c>
      <c r="G1281" s="43"/>
      <c r="H1281" s="31"/>
      <c r="I1281" s="32"/>
      <c r="J1281" s="64"/>
      <c r="K1281" s="61"/>
      <c r="L1281" s="20">
        <f t="shared" ref="L1281:L1346" si="219">+K1281*2%</f>
        <v>0</v>
      </c>
      <c r="M1281" s="20">
        <f t="shared" ref="M1281:M1343" si="220">IF(E1281="PROVINCIAL",L1281*12.5%,0)</f>
        <v>0</v>
      </c>
      <c r="N1281" s="20">
        <f t="shared" ref="N1281:N1343" si="221">+M1281*2%</f>
        <v>0</v>
      </c>
      <c r="O1281" s="21"/>
      <c r="P1281" s="21"/>
      <c r="Q1281" s="77">
        <f t="shared" ref="Q1281:Q1343" si="222">L1281+M1281+N1281</f>
        <v>0</v>
      </c>
      <c r="R1281" s="78" t="e">
        <f>+VLOOKUP(C1281,'DISPONIBILIDAD DIARIA'!S$2:T$27,2,0)</f>
        <v>#N/A</v>
      </c>
      <c r="S1281" s="79" t="e">
        <f t="shared" si="217"/>
        <v>#N/A</v>
      </c>
    </row>
    <row r="1282" spans="1:19" ht="23.25" customHeight="1">
      <c r="A1282" s="41">
        <v>2261</v>
      </c>
      <c r="B1282" s="41" t="str">
        <f t="shared" si="218"/>
        <v/>
      </c>
      <c r="C1282" s="42"/>
      <c r="D1282" s="41"/>
      <c r="E1282" s="41"/>
      <c r="F1282" s="43" t="e">
        <f ca="1">+VLOOKUP(B1282,'DISPONIBILIDAD DIARIA'!A$2:N$9959,10,0)</f>
        <v>#REF!</v>
      </c>
      <c r="G1282" s="43"/>
      <c r="H1282" s="31"/>
      <c r="I1282" s="32"/>
      <c r="J1282" s="64"/>
      <c r="K1282" s="61"/>
      <c r="L1282" s="20">
        <f t="shared" si="219"/>
        <v>0</v>
      </c>
      <c r="M1282" s="20">
        <f t="shared" si="220"/>
        <v>0</v>
      </c>
      <c r="N1282" s="20">
        <f t="shared" si="221"/>
        <v>0</v>
      </c>
      <c r="O1282" s="21"/>
      <c r="P1282" s="21"/>
      <c r="Q1282" s="77">
        <f t="shared" si="222"/>
        <v>0</v>
      </c>
      <c r="R1282" s="78" t="e">
        <f>+VLOOKUP(C1282,'DISPONIBILIDAD DIARIA'!S$2:T$27,2,0)</f>
        <v>#N/A</v>
      </c>
      <c r="S1282" s="79" t="e">
        <f t="shared" si="217"/>
        <v>#N/A</v>
      </c>
    </row>
    <row r="1283" spans="1:19" ht="23.25" customHeight="1">
      <c r="A1283" s="41">
        <v>2262</v>
      </c>
      <c r="B1283" s="41" t="str">
        <f t="shared" si="218"/>
        <v/>
      </c>
      <c r="C1283" s="42"/>
      <c r="D1283" s="41"/>
      <c r="E1283" s="41"/>
      <c r="F1283" s="43" t="e">
        <f ca="1">+VLOOKUP(B1283,'DISPONIBILIDAD DIARIA'!A$2:N$9959,10,0)</f>
        <v>#REF!</v>
      </c>
      <c r="G1283" s="43"/>
      <c r="H1283" s="31"/>
      <c r="I1283" s="32"/>
      <c r="J1283" s="64"/>
      <c r="K1283" s="61"/>
      <c r="L1283" s="20">
        <f t="shared" si="219"/>
        <v>0</v>
      </c>
      <c r="M1283" s="20">
        <f t="shared" si="220"/>
        <v>0</v>
      </c>
      <c r="N1283" s="20">
        <f t="shared" si="221"/>
        <v>0</v>
      </c>
      <c r="O1283" s="21"/>
      <c r="P1283" s="21"/>
      <c r="Q1283" s="77">
        <f t="shared" si="222"/>
        <v>0</v>
      </c>
      <c r="R1283" s="78" t="e">
        <f>+VLOOKUP(C1283,'DISPONIBILIDAD DIARIA'!S$2:T$27,2,0)</f>
        <v>#N/A</v>
      </c>
      <c r="S1283" s="79" t="e">
        <f t="shared" si="217"/>
        <v>#N/A</v>
      </c>
    </row>
    <row r="1284" spans="1:19" ht="23.25" customHeight="1">
      <c r="A1284" s="41">
        <v>2263</v>
      </c>
      <c r="B1284" s="41" t="str">
        <f t="shared" si="218"/>
        <v/>
      </c>
      <c r="C1284" s="42"/>
      <c r="D1284" s="41"/>
      <c r="E1284" s="41"/>
      <c r="F1284" s="43" t="e">
        <f ca="1">+VLOOKUP(B1284,'DISPONIBILIDAD DIARIA'!A$2:N$9959,10,0)</f>
        <v>#REF!</v>
      </c>
      <c r="G1284" s="43"/>
      <c r="H1284" s="31"/>
      <c r="I1284" s="32"/>
      <c r="J1284" s="64"/>
      <c r="K1284" s="61"/>
      <c r="L1284" s="20">
        <f t="shared" si="219"/>
        <v>0</v>
      </c>
      <c r="M1284" s="20">
        <f t="shared" si="220"/>
        <v>0</v>
      </c>
      <c r="N1284" s="20">
        <f t="shared" si="221"/>
        <v>0</v>
      </c>
      <c r="O1284" s="21"/>
      <c r="P1284" s="21"/>
      <c r="Q1284" s="77">
        <f t="shared" si="222"/>
        <v>0</v>
      </c>
      <c r="R1284" s="78" t="e">
        <f>+VLOOKUP(C1284,'DISPONIBILIDAD DIARIA'!S$2:T$27,2,0)</f>
        <v>#N/A</v>
      </c>
      <c r="S1284" s="79" t="e">
        <f t="shared" si="217"/>
        <v>#N/A</v>
      </c>
    </row>
    <row r="1285" spans="1:19" ht="23.25" customHeight="1">
      <c r="A1285" s="41">
        <v>2264</v>
      </c>
      <c r="B1285" s="41" t="str">
        <f t="shared" si="218"/>
        <v/>
      </c>
      <c r="C1285" s="42"/>
      <c r="D1285" s="41"/>
      <c r="E1285" s="41"/>
      <c r="F1285" s="43" t="e">
        <f ca="1">+VLOOKUP(B1285,'DISPONIBILIDAD DIARIA'!A$2:N$9959,10,0)</f>
        <v>#REF!</v>
      </c>
      <c r="G1285" s="43"/>
      <c r="H1285" s="31"/>
      <c r="I1285" s="32"/>
      <c r="J1285" s="64"/>
      <c r="K1285" s="61"/>
      <c r="L1285" s="20">
        <f t="shared" si="219"/>
        <v>0</v>
      </c>
      <c r="M1285" s="20">
        <f t="shared" si="220"/>
        <v>0</v>
      </c>
      <c r="N1285" s="20">
        <f t="shared" si="221"/>
        <v>0</v>
      </c>
      <c r="O1285" s="21"/>
      <c r="P1285" s="21"/>
      <c r="Q1285" s="77">
        <f t="shared" si="222"/>
        <v>0</v>
      </c>
      <c r="R1285" s="78" t="e">
        <f>+VLOOKUP(C1285,'DISPONIBILIDAD DIARIA'!S$2:T$27,2,0)</f>
        <v>#N/A</v>
      </c>
      <c r="S1285" s="79" t="e">
        <f t="shared" si="217"/>
        <v>#N/A</v>
      </c>
    </row>
    <row r="1286" spans="1:19" ht="23.25" customHeight="1">
      <c r="A1286" s="41">
        <v>2265</v>
      </c>
      <c r="B1286" s="41" t="str">
        <f t="shared" si="218"/>
        <v/>
      </c>
      <c r="C1286" s="42"/>
      <c r="D1286" s="41"/>
      <c r="E1286" s="41"/>
      <c r="F1286" s="43" t="e">
        <f ca="1">+VLOOKUP(B1286,'DISPONIBILIDAD DIARIA'!A$2:N$9959,10,0)</f>
        <v>#REF!</v>
      </c>
      <c r="G1286" s="43"/>
      <c r="H1286" s="31"/>
      <c r="I1286" s="32"/>
      <c r="J1286" s="64"/>
      <c r="K1286" s="61"/>
      <c r="L1286" s="20">
        <f t="shared" si="219"/>
        <v>0</v>
      </c>
      <c r="M1286" s="20">
        <f t="shared" si="220"/>
        <v>0</v>
      </c>
      <c r="N1286" s="20">
        <f t="shared" si="221"/>
        <v>0</v>
      </c>
      <c r="O1286" s="21"/>
      <c r="P1286" s="21"/>
      <c r="Q1286" s="77">
        <f t="shared" si="222"/>
        <v>0</v>
      </c>
      <c r="R1286" s="78" t="e">
        <f>+VLOOKUP(C1286,'DISPONIBILIDAD DIARIA'!S$2:T$27,2,0)</f>
        <v>#N/A</v>
      </c>
      <c r="S1286" s="79" t="e">
        <f t="shared" si="217"/>
        <v>#N/A</v>
      </c>
    </row>
    <row r="1287" spans="1:19" ht="23.25" customHeight="1">
      <c r="A1287" s="41">
        <v>2266</v>
      </c>
      <c r="B1287" s="41" t="str">
        <f t="shared" si="218"/>
        <v/>
      </c>
      <c r="C1287" s="42"/>
      <c r="D1287" s="41"/>
      <c r="E1287" s="41"/>
      <c r="F1287" s="43" t="e">
        <f ca="1">+VLOOKUP(B1287,'DISPONIBILIDAD DIARIA'!A$2:N$9959,10,0)</f>
        <v>#REF!</v>
      </c>
      <c r="G1287" s="43"/>
      <c r="H1287" s="31"/>
      <c r="I1287" s="32"/>
      <c r="J1287" s="64"/>
      <c r="K1287" s="61"/>
      <c r="L1287" s="20">
        <f t="shared" si="219"/>
        <v>0</v>
      </c>
      <c r="M1287" s="20">
        <f t="shared" si="220"/>
        <v>0</v>
      </c>
      <c r="N1287" s="20">
        <f t="shared" si="221"/>
        <v>0</v>
      </c>
      <c r="O1287" s="21"/>
      <c r="P1287" s="21"/>
      <c r="Q1287" s="77">
        <f t="shared" si="222"/>
        <v>0</v>
      </c>
      <c r="R1287" s="78" t="e">
        <f>+VLOOKUP(C1287,'DISPONIBILIDAD DIARIA'!S$2:T$27,2,0)</f>
        <v>#N/A</v>
      </c>
      <c r="S1287" s="79" t="e">
        <f t="shared" si="217"/>
        <v>#N/A</v>
      </c>
    </row>
    <row r="1288" spans="1:19" ht="23.25" customHeight="1">
      <c r="A1288" s="41">
        <v>2267</v>
      </c>
      <c r="B1288" s="41" t="str">
        <f t="shared" si="218"/>
        <v/>
      </c>
      <c r="C1288" s="42"/>
      <c r="D1288" s="41"/>
      <c r="E1288" s="41"/>
      <c r="F1288" s="43" t="e">
        <f ca="1">+VLOOKUP(B1288,'DISPONIBILIDAD DIARIA'!A$2:N$9959,10,0)</f>
        <v>#REF!</v>
      </c>
      <c r="G1288" s="43"/>
      <c r="H1288" s="31"/>
      <c r="I1288" s="32"/>
      <c r="J1288" s="64"/>
      <c r="K1288" s="61"/>
      <c r="L1288" s="20">
        <f t="shared" si="219"/>
        <v>0</v>
      </c>
      <c r="M1288" s="20">
        <f t="shared" si="220"/>
        <v>0</v>
      </c>
      <c r="N1288" s="20">
        <f t="shared" si="221"/>
        <v>0</v>
      </c>
      <c r="O1288" s="21"/>
      <c r="P1288" s="21"/>
      <c r="Q1288" s="77">
        <f t="shared" si="222"/>
        <v>0</v>
      </c>
      <c r="R1288" s="78" t="e">
        <f>+VLOOKUP(C1288,'DISPONIBILIDAD DIARIA'!S$2:T$27,2,0)</f>
        <v>#N/A</v>
      </c>
      <c r="S1288" s="79" t="e">
        <f t="shared" si="217"/>
        <v>#N/A</v>
      </c>
    </row>
    <row r="1289" spans="1:19" ht="23.25" customHeight="1">
      <c r="A1289" s="41">
        <v>2268</v>
      </c>
      <c r="B1289" s="41" t="str">
        <f t="shared" si="218"/>
        <v/>
      </c>
      <c r="C1289" s="42"/>
      <c r="D1289" s="41"/>
      <c r="E1289" s="41"/>
      <c r="F1289" s="43" t="e">
        <f ca="1">+VLOOKUP(B1289,'DISPONIBILIDAD DIARIA'!A$2:N$9959,10,0)</f>
        <v>#REF!</v>
      </c>
      <c r="G1289" s="43"/>
      <c r="H1289" s="31"/>
      <c r="I1289" s="32"/>
      <c r="J1289" s="40"/>
      <c r="K1289" s="61"/>
      <c r="L1289" s="20">
        <f t="shared" si="219"/>
        <v>0</v>
      </c>
      <c r="M1289" s="20">
        <f t="shared" si="220"/>
        <v>0</v>
      </c>
      <c r="N1289" s="20">
        <f t="shared" si="221"/>
        <v>0</v>
      </c>
      <c r="O1289" s="21"/>
      <c r="P1289" s="21"/>
      <c r="Q1289" s="77">
        <f t="shared" si="222"/>
        <v>0</v>
      </c>
      <c r="R1289" s="78" t="e">
        <f>+VLOOKUP(C1289,'DISPONIBILIDAD DIARIA'!S$2:T$27,2,0)</f>
        <v>#N/A</v>
      </c>
      <c r="S1289" s="79" t="e">
        <f t="shared" si="217"/>
        <v>#N/A</v>
      </c>
    </row>
    <row r="1290" spans="1:19" ht="23.25" customHeight="1">
      <c r="A1290" s="41">
        <v>2269</v>
      </c>
      <c r="B1290" s="41" t="str">
        <f t="shared" si="218"/>
        <v/>
      </c>
      <c r="C1290" s="42"/>
      <c r="D1290" s="41"/>
      <c r="E1290" s="41"/>
      <c r="F1290" s="43" t="e">
        <f ca="1">+VLOOKUP(B1290,'DISPONIBILIDAD DIARIA'!A$2:N$9959,10,0)</f>
        <v>#REF!</v>
      </c>
      <c r="G1290" s="43"/>
      <c r="H1290" s="31"/>
      <c r="I1290" s="32"/>
      <c r="J1290" s="40"/>
      <c r="K1290" s="61"/>
      <c r="L1290" s="20">
        <f t="shared" si="219"/>
        <v>0</v>
      </c>
      <c r="M1290" s="20">
        <f t="shared" si="220"/>
        <v>0</v>
      </c>
      <c r="N1290" s="20">
        <f t="shared" si="221"/>
        <v>0</v>
      </c>
      <c r="O1290" s="21"/>
      <c r="P1290" s="21"/>
      <c r="Q1290" s="77">
        <f t="shared" si="222"/>
        <v>0</v>
      </c>
      <c r="R1290" s="78" t="e">
        <f>+VLOOKUP(C1290,'DISPONIBILIDAD DIARIA'!S$2:T$27,2,0)</f>
        <v>#N/A</v>
      </c>
      <c r="S1290" s="79" t="e">
        <f t="shared" si="217"/>
        <v>#N/A</v>
      </c>
    </row>
    <row r="1291" spans="1:19" ht="23.25" customHeight="1">
      <c r="A1291" s="41">
        <v>2270</v>
      </c>
      <c r="B1291" s="41" t="str">
        <f t="shared" si="218"/>
        <v/>
      </c>
      <c r="C1291" s="42"/>
      <c r="D1291" s="41"/>
      <c r="E1291" s="41"/>
      <c r="F1291" s="43" t="e">
        <f ca="1">+VLOOKUP(B1291,'DISPONIBILIDAD DIARIA'!A$2:N$9959,10,0)</f>
        <v>#REF!</v>
      </c>
      <c r="G1291" s="43"/>
      <c r="H1291" s="31"/>
      <c r="I1291" s="32"/>
      <c r="J1291" s="64"/>
      <c r="K1291" s="61"/>
      <c r="L1291" s="20">
        <f t="shared" si="219"/>
        <v>0</v>
      </c>
      <c r="M1291" s="20">
        <f t="shared" si="220"/>
        <v>0</v>
      </c>
      <c r="N1291" s="20">
        <f t="shared" si="221"/>
        <v>0</v>
      </c>
      <c r="O1291" s="21"/>
      <c r="P1291" s="21"/>
      <c r="Q1291" s="77">
        <f t="shared" si="222"/>
        <v>0</v>
      </c>
      <c r="R1291" s="78" t="e">
        <f>+VLOOKUP(C1291,'DISPONIBILIDAD DIARIA'!S$2:T$27,2,0)</f>
        <v>#N/A</v>
      </c>
      <c r="S1291" s="79" t="e">
        <f t="shared" si="217"/>
        <v>#N/A</v>
      </c>
    </row>
    <row r="1292" spans="1:19" ht="23.25" customHeight="1">
      <c r="A1292" s="41">
        <v>2271</v>
      </c>
      <c r="B1292" s="41" t="str">
        <f t="shared" si="218"/>
        <v/>
      </c>
      <c r="C1292" s="42"/>
      <c r="D1292" s="41"/>
      <c r="E1292" s="41"/>
      <c r="F1292" s="43" t="e">
        <f ca="1">+VLOOKUP(B1292,'DISPONIBILIDAD DIARIA'!A$2:N$9959,10,0)</f>
        <v>#REF!</v>
      </c>
      <c r="G1292" s="43"/>
      <c r="H1292" s="31"/>
      <c r="I1292" s="32"/>
      <c r="J1292" s="64"/>
      <c r="K1292" s="61"/>
      <c r="L1292" s="20">
        <f t="shared" si="219"/>
        <v>0</v>
      </c>
      <c r="M1292" s="20">
        <f t="shared" si="220"/>
        <v>0</v>
      </c>
      <c r="N1292" s="20">
        <f t="shared" si="221"/>
        <v>0</v>
      </c>
      <c r="O1292" s="21"/>
      <c r="P1292" s="21"/>
      <c r="Q1292" s="77">
        <f t="shared" si="222"/>
        <v>0</v>
      </c>
      <c r="R1292" s="78" t="e">
        <f>+VLOOKUP(C1292,'DISPONIBILIDAD DIARIA'!S$2:T$27,2,0)</f>
        <v>#N/A</v>
      </c>
      <c r="S1292" s="79" t="e">
        <f t="shared" si="217"/>
        <v>#N/A</v>
      </c>
    </row>
    <row r="1293" spans="1:19" ht="23.25" customHeight="1">
      <c r="A1293" s="41">
        <v>2272</v>
      </c>
      <c r="B1293" s="41" t="str">
        <f t="shared" si="218"/>
        <v/>
      </c>
      <c r="C1293" s="42"/>
      <c r="D1293" s="41"/>
      <c r="E1293" s="41"/>
      <c r="F1293" s="43" t="e">
        <f ca="1">+VLOOKUP(B1293,'DISPONIBILIDAD DIARIA'!A$2:N$9959,10,0)</f>
        <v>#REF!</v>
      </c>
      <c r="G1293" s="43"/>
      <c r="H1293" s="31"/>
      <c r="I1293" s="32"/>
      <c r="J1293" s="64"/>
      <c r="K1293" s="61"/>
      <c r="L1293" s="20">
        <f t="shared" si="219"/>
        <v>0</v>
      </c>
      <c r="M1293" s="20">
        <f t="shared" si="220"/>
        <v>0</v>
      </c>
      <c r="N1293" s="20">
        <f t="shared" si="221"/>
        <v>0</v>
      </c>
      <c r="O1293" s="21"/>
      <c r="P1293" s="21"/>
      <c r="Q1293" s="77">
        <f t="shared" si="222"/>
        <v>0</v>
      </c>
      <c r="R1293" s="78" t="e">
        <f>+VLOOKUP(C1293,'DISPONIBILIDAD DIARIA'!S$2:T$27,2,0)</f>
        <v>#N/A</v>
      </c>
      <c r="S1293" s="79" t="e">
        <f t="shared" ref="S1293:S1355" si="223">+Q1293/R1293</f>
        <v>#N/A</v>
      </c>
    </row>
    <row r="1294" spans="1:19" ht="23.25" customHeight="1">
      <c r="A1294" s="41">
        <v>2273</v>
      </c>
      <c r="B1294" s="41" t="str">
        <f t="shared" si="218"/>
        <v/>
      </c>
      <c r="C1294" s="42"/>
      <c r="D1294" s="41"/>
      <c r="E1294" s="41"/>
      <c r="F1294" s="43" t="e">
        <f ca="1">+VLOOKUP(B1294,'DISPONIBILIDAD DIARIA'!A$2:N$9959,10,0)</f>
        <v>#REF!</v>
      </c>
      <c r="G1294" s="43"/>
      <c r="H1294" s="31"/>
      <c r="I1294" s="32"/>
      <c r="J1294" s="64"/>
      <c r="K1294" s="61"/>
      <c r="L1294" s="20">
        <f t="shared" si="219"/>
        <v>0</v>
      </c>
      <c r="M1294" s="20">
        <f t="shared" si="220"/>
        <v>0</v>
      </c>
      <c r="N1294" s="20">
        <f t="shared" si="221"/>
        <v>0</v>
      </c>
      <c r="O1294" s="21"/>
      <c r="P1294" s="21"/>
      <c r="Q1294" s="77">
        <f t="shared" si="222"/>
        <v>0</v>
      </c>
      <c r="R1294" s="78" t="e">
        <f>+VLOOKUP(C1294,'DISPONIBILIDAD DIARIA'!S$2:T$27,2,0)</f>
        <v>#N/A</v>
      </c>
      <c r="S1294" s="79" t="e">
        <f t="shared" si="223"/>
        <v>#N/A</v>
      </c>
    </row>
    <row r="1295" spans="1:19" ht="23.25" customHeight="1">
      <c r="A1295" s="41">
        <v>2274</v>
      </c>
      <c r="B1295" s="41" t="str">
        <f t="shared" si="218"/>
        <v/>
      </c>
      <c r="C1295" s="42"/>
      <c r="D1295" s="41"/>
      <c r="E1295" s="41"/>
      <c r="F1295" s="43" t="e">
        <f ca="1">+VLOOKUP(B1295,'DISPONIBILIDAD DIARIA'!A$2:N$9959,10,0)</f>
        <v>#REF!</v>
      </c>
      <c r="G1295" s="43"/>
      <c r="H1295" s="31"/>
      <c r="I1295" s="32"/>
      <c r="J1295" s="64"/>
      <c r="K1295" s="61"/>
      <c r="L1295" s="20">
        <f t="shared" si="219"/>
        <v>0</v>
      </c>
      <c r="M1295" s="20">
        <f t="shared" si="220"/>
        <v>0</v>
      </c>
      <c r="N1295" s="20">
        <f t="shared" si="221"/>
        <v>0</v>
      </c>
      <c r="O1295" s="21"/>
      <c r="P1295" s="21"/>
      <c r="Q1295" s="77">
        <f t="shared" si="222"/>
        <v>0</v>
      </c>
      <c r="R1295" s="78" t="e">
        <f>+VLOOKUP(C1295,'DISPONIBILIDAD DIARIA'!S$2:T$27,2,0)</f>
        <v>#N/A</v>
      </c>
      <c r="S1295" s="79" t="e">
        <f t="shared" si="223"/>
        <v>#N/A</v>
      </c>
    </row>
    <row r="1296" spans="1:19" ht="23.25" customHeight="1">
      <c r="A1296" s="41">
        <v>2275</v>
      </c>
      <c r="B1296" s="41" t="str">
        <f t="shared" si="218"/>
        <v/>
      </c>
      <c r="C1296" s="42"/>
      <c r="D1296" s="41"/>
      <c r="E1296" s="41"/>
      <c r="F1296" s="43" t="e">
        <f ca="1">+VLOOKUP(B1296,'DISPONIBILIDAD DIARIA'!A$2:N$9959,10,0)</f>
        <v>#REF!</v>
      </c>
      <c r="G1296" s="43"/>
      <c r="H1296" s="31"/>
      <c r="I1296" s="32"/>
      <c r="J1296" s="64"/>
      <c r="K1296" s="61"/>
      <c r="L1296" s="20">
        <f t="shared" si="219"/>
        <v>0</v>
      </c>
      <c r="M1296" s="20">
        <f t="shared" si="220"/>
        <v>0</v>
      </c>
      <c r="N1296" s="20">
        <f t="shared" si="221"/>
        <v>0</v>
      </c>
      <c r="O1296" s="21"/>
      <c r="P1296" s="21"/>
      <c r="Q1296" s="77">
        <f t="shared" si="222"/>
        <v>0</v>
      </c>
      <c r="R1296" s="78" t="e">
        <f>+VLOOKUP(C1296,'DISPONIBILIDAD DIARIA'!S$2:T$27,2,0)</f>
        <v>#N/A</v>
      </c>
      <c r="S1296" s="79" t="e">
        <f t="shared" si="223"/>
        <v>#N/A</v>
      </c>
    </row>
    <row r="1297" spans="1:19" ht="23.25" customHeight="1">
      <c r="A1297" s="41">
        <v>2276</v>
      </c>
      <c r="B1297" s="41" t="str">
        <f t="shared" si="218"/>
        <v/>
      </c>
      <c r="C1297" s="42"/>
      <c r="D1297" s="41"/>
      <c r="E1297" s="41"/>
      <c r="F1297" s="43" t="e">
        <f ca="1">+VLOOKUP(B1297,'DISPONIBILIDAD DIARIA'!A$2:N$9959,10,0)</f>
        <v>#REF!</v>
      </c>
      <c r="G1297" s="43"/>
      <c r="H1297" s="31"/>
      <c r="I1297" s="32"/>
      <c r="J1297" s="64"/>
      <c r="K1297" s="61"/>
      <c r="L1297" s="20">
        <f t="shared" si="219"/>
        <v>0</v>
      </c>
      <c r="M1297" s="20">
        <f t="shared" si="220"/>
        <v>0</v>
      </c>
      <c r="N1297" s="20">
        <f t="shared" si="221"/>
        <v>0</v>
      </c>
      <c r="O1297" s="21"/>
      <c r="P1297" s="21"/>
      <c r="Q1297" s="77">
        <f t="shared" si="222"/>
        <v>0</v>
      </c>
      <c r="R1297" s="78" t="e">
        <f>+VLOOKUP(C1297,'DISPONIBILIDAD DIARIA'!S$2:T$27,2,0)</f>
        <v>#N/A</v>
      </c>
      <c r="S1297" s="79" t="e">
        <f t="shared" si="223"/>
        <v>#N/A</v>
      </c>
    </row>
    <row r="1298" spans="1:19" ht="23.25" customHeight="1">
      <c r="A1298" s="41">
        <v>2277</v>
      </c>
      <c r="B1298" s="41" t="str">
        <f t="shared" si="218"/>
        <v/>
      </c>
      <c r="C1298" s="42"/>
      <c r="D1298" s="41"/>
      <c r="E1298" s="41"/>
      <c r="F1298" s="43" t="e">
        <f ca="1">+VLOOKUP(B1298,'DISPONIBILIDAD DIARIA'!A$2:N$9959,10,0)</f>
        <v>#REF!</v>
      </c>
      <c r="G1298" s="43"/>
      <c r="H1298" s="31"/>
      <c r="I1298" s="32"/>
      <c r="J1298" s="64"/>
      <c r="K1298" s="61"/>
      <c r="L1298" s="20">
        <f t="shared" si="219"/>
        <v>0</v>
      </c>
      <c r="M1298" s="20">
        <f t="shared" si="220"/>
        <v>0</v>
      </c>
      <c r="N1298" s="20">
        <f t="shared" si="221"/>
        <v>0</v>
      </c>
      <c r="O1298" s="21"/>
      <c r="P1298" s="21"/>
      <c r="Q1298" s="77">
        <f t="shared" si="222"/>
        <v>0</v>
      </c>
      <c r="R1298" s="78" t="e">
        <f>+VLOOKUP(C1298,'DISPONIBILIDAD DIARIA'!S$2:T$27,2,0)</f>
        <v>#N/A</v>
      </c>
      <c r="S1298" s="79" t="e">
        <f t="shared" si="223"/>
        <v>#N/A</v>
      </c>
    </row>
    <row r="1299" spans="1:19" ht="23.25" customHeight="1">
      <c r="A1299" s="41">
        <v>2278</v>
      </c>
      <c r="B1299" s="41" t="str">
        <f t="shared" si="218"/>
        <v/>
      </c>
      <c r="C1299" s="42"/>
      <c r="D1299" s="41"/>
      <c r="E1299" s="41"/>
      <c r="F1299" s="43" t="e">
        <f ca="1">+VLOOKUP(B1299,'DISPONIBILIDAD DIARIA'!A$2:N$9959,10,0)</f>
        <v>#REF!</v>
      </c>
      <c r="G1299" s="43"/>
      <c r="H1299" s="31"/>
      <c r="I1299" s="32"/>
      <c r="J1299" s="64"/>
      <c r="K1299" s="61"/>
      <c r="L1299" s="20">
        <f t="shared" si="219"/>
        <v>0</v>
      </c>
      <c r="M1299" s="20">
        <f t="shared" si="220"/>
        <v>0</v>
      </c>
      <c r="N1299" s="20">
        <f t="shared" si="221"/>
        <v>0</v>
      </c>
      <c r="O1299" s="21"/>
      <c r="P1299" s="21"/>
      <c r="Q1299" s="77">
        <f t="shared" si="222"/>
        <v>0</v>
      </c>
      <c r="R1299" s="78" t="e">
        <f>+VLOOKUP(C1299,'DISPONIBILIDAD DIARIA'!S$2:T$27,2,0)</f>
        <v>#N/A</v>
      </c>
      <c r="S1299" s="79" t="e">
        <f t="shared" si="223"/>
        <v>#N/A</v>
      </c>
    </row>
    <row r="1300" spans="1:19" ht="23.25" customHeight="1">
      <c r="A1300" s="41">
        <v>2279</v>
      </c>
      <c r="B1300" s="41" t="str">
        <f t="shared" si="218"/>
        <v/>
      </c>
      <c r="C1300" s="42"/>
      <c r="D1300" s="41"/>
      <c r="E1300" s="41"/>
      <c r="F1300" s="43" t="e">
        <f ca="1">+VLOOKUP(B1300,'DISPONIBILIDAD DIARIA'!A$2:N$9959,10,0)</f>
        <v>#REF!</v>
      </c>
      <c r="G1300" s="43"/>
      <c r="H1300" s="31"/>
      <c r="I1300" s="32"/>
      <c r="J1300" s="64"/>
      <c r="K1300" s="61"/>
      <c r="L1300" s="20">
        <f t="shared" si="219"/>
        <v>0</v>
      </c>
      <c r="M1300" s="20">
        <f t="shared" si="220"/>
        <v>0</v>
      </c>
      <c r="N1300" s="20">
        <f t="shared" si="221"/>
        <v>0</v>
      </c>
      <c r="O1300" s="21"/>
      <c r="P1300" s="21"/>
      <c r="Q1300" s="77">
        <f t="shared" si="222"/>
        <v>0</v>
      </c>
      <c r="R1300" s="78" t="e">
        <f>+VLOOKUP(C1300,'DISPONIBILIDAD DIARIA'!S$2:T$27,2,0)</f>
        <v>#N/A</v>
      </c>
      <c r="S1300" s="79" t="e">
        <f t="shared" si="223"/>
        <v>#N/A</v>
      </c>
    </row>
    <row r="1301" spans="1:19" ht="23.25" customHeight="1">
      <c r="A1301" s="41">
        <v>2280</v>
      </c>
      <c r="B1301" s="41" t="str">
        <f t="shared" si="218"/>
        <v/>
      </c>
      <c r="C1301" s="42"/>
      <c r="D1301" s="41"/>
      <c r="E1301" s="41"/>
      <c r="F1301" s="43" t="e">
        <f ca="1">+VLOOKUP(B1301,'DISPONIBILIDAD DIARIA'!A$2:N$9959,10,0)</f>
        <v>#REF!</v>
      </c>
      <c r="G1301" s="43"/>
      <c r="H1301" s="31"/>
      <c r="I1301" s="32"/>
      <c r="J1301" s="64"/>
      <c r="K1301" s="61"/>
      <c r="L1301" s="20">
        <f t="shared" si="219"/>
        <v>0</v>
      </c>
      <c r="M1301" s="20">
        <f t="shared" si="220"/>
        <v>0</v>
      </c>
      <c r="N1301" s="20">
        <f t="shared" si="221"/>
        <v>0</v>
      </c>
      <c r="O1301" s="21"/>
      <c r="P1301" s="21"/>
      <c r="Q1301" s="77">
        <f t="shared" si="222"/>
        <v>0</v>
      </c>
      <c r="R1301" s="78" t="e">
        <f>+VLOOKUP(C1301,'DISPONIBILIDAD DIARIA'!S$2:T$27,2,0)</f>
        <v>#N/A</v>
      </c>
      <c r="S1301" s="79" t="e">
        <f t="shared" si="223"/>
        <v>#N/A</v>
      </c>
    </row>
    <row r="1302" spans="1:19" ht="23.25" customHeight="1">
      <c r="A1302" s="41">
        <v>2281</v>
      </c>
      <c r="B1302" s="41" t="str">
        <f t="shared" si="218"/>
        <v/>
      </c>
      <c r="C1302" s="42"/>
      <c r="D1302" s="41"/>
      <c r="E1302" s="41"/>
      <c r="F1302" s="43" t="e">
        <f ca="1">+VLOOKUP(B1302,'DISPONIBILIDAD DIARIA'!A$2:N$9959,10,0)</f>
        <v>#REF!</v>
      </c>
      <c r="G1302" s="43"/>
      <c r="H1302" s="31"/>
      <c r="I1302" s="32"/>
      <c r="J1302" s="64"/>
      <c r="K1302" s="61"/>
      <c r="L1302" s="20">
        <f t="shared" si="219"/>
        <v>0</v>
      </c>
      <c r="M1302" s="20">
        <f t="shared" si="220"/>
        <v>0</v>
      </c>
      <c r="N1302" s="20">
        <f t="shared" si="221"/>
        <v>0</v>
      </c>
      <c r="O1302" s="21"/>
      <c r="P1302" s="21"/>
      <c r="Q1302" s="77">
        <f t="shared" si="222"/>
        <v>0</v>
      </c>
      <c r="R1302" s="78" t="e">
        <f>+VLOOKUP(C1302,'DISPONIBILIDAD DIARIA'!S$2:T$27,2,0)</f>
        <v>#N/A</v>
      </c>
      <c r="S1302" s="79" t="e">
        <f t="shared" si="223"/>
        <v>#N/A</v>
      </c>
    </row>
    <row r="1303" spans="1:19" ht="23.25" customHeight="1">
      <c r="A1303" s="41">
        <v>2282</v>
      </c>
      <c r="B1303" s="41" t="str">
        <f t="shared" si="218"/>
        <v/>
      </c>
      <c r="C1303" s="42"/>
      <c r="D1303" s="41"/>
      <c r="E1303" s="41"/>
      <c r="F1303" s="43" t="e">
        <f ca="1">+VLOOKUP(B1303,'DISPONIBILIDAD DIARIA'!A$2:N$9959,10,0)</f>
        <v>#REF!</v>
      </c>
      <c r="G1303" s="43"/>
      <c r="H1303" s="31"/>
      <c r="I1303" s="32"/>
      <c r="J1303" s="64"/>
      <c r="K1303" s="61"/>
      <c r="L1303" s="20">
        <f t="shared" si="219"/>
        <v>0</v>
      </c>
      <c r="M1303" s="20">
        <f t="shared" si="220"/>
        <v>0</v>
      </c>
      <c r="N1303" s="20">
        <f t="shared" si="221"/>
        <v>0</v>
      </c>
      <c r="O1303" s="21"/>
      <c r="P1303" s="21"/>
      <c r="Q1303" s="77">
        <f t="shared" si="222"/>
        <v>0</v>
      </c>
      <c r="R1303" s="78" t="e">
        <f>+VLOOKUP(C1303,'DISPONIBILIDAD DIARIA'!S$2:T$27,2,0)</f>
        <v>#N/A</v>
      </c>
      <c r="S1303" s="79" t="e">
        <f t="shared" si="223"/>
        <v>#N/A</v>
      </c>
    </row>
    <row r="1304" spans="1:19" ht="23.25" customHeight="1">
      <c r="A1304" s="41">
        <v>2283</v>
      </c>
      <c r="B1304" s="41" t="str">
        <f t="shared" si="218"/>
        <v/>
      </c>
      <c r="C1304" s="42"/>
      <c r="D1304" s="41"/>
      <c r="E1304" s="41"/>
      <c r="F1304" s="43" t="e">
        <f ca="1">+VLOOKUP(B1304,'DISPONIBILIDAD DIARIA'!A$2:N$9959,10,0)</f>
        <v>#REF!</v>
      </c>
      <c r="G1304" s="43"/>
      <c r="H1304" s="31"/>
      <c r="I1304" s="32"/>
      <c r="J1304" s="64"/>
      <c r="K1304" s="61"/>
      <c r="L1304" s="20">
        <f t="shared" si="219"/>
        <v>0</v>
      </c>
      <c r="M1304" s="20">
        <f t="shared" si="220"/>
        <v>0</v>
      </c>
      <c r="N1304" s="20">
        <f t="shared" si="221"/>
        <v>0</v>
      </c>
      <c r="O1304" s="21"/>
      <c r="P1304" s="21"/>
      <c r="Q1304" s="77">
        <f t="shared" si="222"/>
        <v>0</v>
      </c>
      <c r="R1304" s="78" t="e">
        <f>+VLOOKUP(C1304,'DISPONIBILIDAD DIARIA'!S$2:T$27,2,0)</f>
        <v>#N/A</v>
      </c>
      <c r="S1304" s="79" t="e">
        <f t="shared" si="223"/>
        <v>#N/A</v>
      </c>
    </row>
    <row r="1305" spans="1:19" ht="23.25" customHeight="1">
      <c r="A1305" s="41">
        <v>2284</v>
      </c>
      <c r="B1305" s="41" t="str">
        <f t="shared" si="218"/>
        <v/>
      </c>
      <c r="C1305" s="42"/>
      <c r="D1305" s="41"/>
      <c r="E1305" s="41"/>
      <c r="F1305" s="43" t="e">
        <f ca="1">+VLOOKUP(B1305,'DISPONIBILIDAD DIARIA'!A$2:N$9959,10,0)</f>
        <v>#REF!</v>
      </c>
      <c r="G1305" s="43"/>
      <c r="H1305" s="31"/>
      <c r="I1305" s="32"/>
      <c r="J1305" s="64"/>
      <c r="K1305" s="61"/>
      <c r="L1305" s="20">
        <f t="shared" si="219"/>
        <v>0</v>
      </c>
      <c r="M1305" s="20">
        <f t="shared" si="220"/>
        <v>0</v>
      </c>
      <c r="N1305" s="20">
        <f t="shared" si="221"/>
        <v>0</v>
      </c>
      <c r="O1305" s="21"/>
      <c r="P1305" s="21"/>
      <c r="Q1305" s="77">
        <f t="shared" si="222"/>
        <v>0</v>
      </c>
      <c r="R1305" s="78" t="e">
        <f>+VLOOKUP(C1305,'DISPONIBILIDAD DIARIA'!S$2:T$27,2,0)</f>
        <v>#N/A</v>
      </c>
      <c r="S1305" s="79" t="e">
        <f t="shared" si="223"/>
        <v>#N/A</v>
      </c>
    </row>
    <row r="1306" spans="1:19" ht="23.25" customHeight="1">
      <c r="A1306" s="41">
        <v>2285</v>
      </c>
      <c r="B1306" s="41" t="str">
        <f t="shared" si="218"/>
        <v/>
      </c>
      <c r="C1306" s="42"/>
      <c r="D1306" s="41"/>
      <c r="E1306" s="41"/>
      <c r="F1306" s="43" t="e">
        <f ca="1">+VLOOKUP(B1306,'DISPONIBILIDAD DIARIA'!A$2:N$9959,10,0)</f>
        <v>#REF!</v>
      </c>
      <c r="G1306" s="43"/>
      <c r="H1306" s="31"/>
      <c r="I1306" s="32"/>
      <c r="J1306" s="64"/>
      <c r="K1306" s="61"/>
      <c r="L1306" s="20">
        <f t="shared" si="219"/>
        <v>0</v>
      </c>
      <c r="M1306" s="20">
        <f t="shared" si="220"/>
        <v>0</v>
      </c>
      <c r="N1306" s="20">
        <f t="shared" si="221"/>
        <v>0</v>
      </c>
      <c r="O1306" s="21"/>
      <c r="P1306" s="21"/>
      <c r="Q1306" s="77">
        <f t="shared" si="222"/>
        <v>0</v>
      </c>
      <c r="R1306" s="78" t="e">
        <f>+VLOOKUP(C1306,'DISPONIBILIDAD DIARIA'!S$2:T$27,2,0)</f>
        <v>#N/A</v>
      </c>
      <c r="S1306" s="79" t="e">
        <f t="shared" si="223"/>
        <v>#N/A</v>
      </c>
    </row>
    <row r="1307" spans="1:19" ht="23.25" customHeight="1">
      <c r="A1307" s="41">
        <v>2286</v>
      </c>
      <c r="B1307" s="41" t="str">
        <f t="shared" si="218"/>
        <v/>
      </c>
      <c r="C1307" s="42"/>
      <c r="D1307" s="41"/>
      <c r="E1307" s="41"/>
      <c r="F1307" s="43" t="e">
        <f ca="1">+VLOOKUP(B1307,'DISPONIBILIDAD DIARIA'!A$2:N$9959,10,0)</f>
        <v>#REF!</v>
      </c>
      <c r="G1307" s="43"/>
      <c r="H1307" s="31"/>
      <c r="I1307" s="32"/>
      <c r="J1307" s="64"/>
      <c r="K1307" s="61"/>
      <c r="L1307" s="20">
        <f t="shared" si="219"/>
        <v>0</v>
      </c>
      <c r="M1307" s="20">
        <f t="shared" si="220"/>
        <v>0</v>
      </c>
      <c r="N1307" s="20">
        <f t="shared" si="221"/>
        <v>0</v>
      </c>
      <c r="O1307" s="21"/>
      <c r="P1307" s="21"/>
      <c r="Q1307" s="77">
        <f t="shared" si="222"/>
        <v>0</v>
      </c>
      <c r="R1307" s="78" t="e">
        <f>+VLOOKUP(C1307,'DISPONIBILIDAD DIARIA'!S$2:T$27,2,0)</f>
        <v>#N/A</v>
      </c>
      <c r="S1307" s="79" t="e">
        <f t="shared" si="223"/>
        <v>#N/A</v>
      </c>
    </row>
    <row r="1308" spans="1:19" ht="23.25" customHeight="1">
      <c r="A1308" s="41">
        <v>2287</v>
      </c>
      <c r="B1308" s="41" t="str">
        <f t="shared" si="218"/>
        <v/>
      </c>
      <c r="C1308" s="42"/>
      <c r="D1308" s="41"/>
      <c r="E1308" s="41"/>
      <c r="F1308" s="43" t="e">
        <f ca="1">+VLOOKUP(B1308,'DISPONIBILIDAD DIARIA'!A$2:N$9959,10,0)</f>
        <v>#REF!</v>
      </c>
      <c r="G1308" s="43"/>
      <c r="H1308" s="31"/>
      <c r="I1308" s="32"/>
      <c r="J1308" s="64"/>
      <c r="K1308" s="61"/>
      <c r="L1308" s="20">
        <f t="shared" si="219"/>
        <v>0</v>
      </c>
      <c r="M1308" s="20">
        <f t="shared" si="220"/>
        <v>0</v>
      </c>
      <c r="N1308" s="20">
        <f t="shared" si="221"/>
        <v>0</v>
      </c>
      <c r="O1308" s="21"/>
      <c r="P1308" s="21"/>
      <c r="Q1308" s="77">
        <f t="shared" si="222"/>
        <v>0</v>
      </c>
      <c r="R1308" s="78" t="e">
        <f>+VLOOKUP(C1308,'DISPONIBILIDAD DIARIA'!S$2:T$27,2,0)</f>
        <v>#N/A</v>
      </c>
      <c r="S1308" s="79" t="e">
        <f t="shared" si="223"/>
        <v>#N/A</v>
      </c>
    </row>
    <row r="1309" spans="1:19" ht="23.25" customHeight="1">
      <c r="A1309" s="41">
        <v>2288</v>
      </c>
      <c r="B1309" s="41" t="str">
        <f t="shared" si="218"/>
        <v/>
      </c>
      <c r="C1309" s="42"/>
      <c r="D1309" s="41"/>
      <c r="E1309" s="41"/>
      <c r="F1309" s="43" t="e">
        <f ca="1">+VLOOKUP(B1309,'DISPONIBILIDAD DIARIA'!A$2:N$9959,10,0)</f>
        <v>#REF!</v>
      </c>
      <c r="G1309" s="43"/>
      <c r="H1309" s="31"/>
      <c r="I1309" s="32"/>
      <c r="J1309" s="64"/>
      <c r="K1309" s="61"/>
      <c r="L1309" s="20">
        <f t="shared" si="219"/>
        <v>0</v>
      </c>
      <c r="M1309" s="20">
        <f t="shared" si="220"/>
        <v>0</v>
      </c>
      <c r="N1309" s="20">
        <f t="shared" si="221"/>
        <v>0</v>
      </c>
      <c r="O1309" s="21"/>
      <c r="P1309" s="21"/>
      <c r="Q1309" s="77">
        <f t="shared" si="222"/>
        <v>0</v>
      </c>
      <c r="R1309" s="78" t="e">
        <f>+VLOOKUP(C1309,'DISPONIBILIDAD DIARIA'!S$2:T$27,2,0)</f>
        <v>#N/A</v>
      </c>
      <c r="S1309" s="79" t="e">
        <f t="shared" si="223"/>
        <v>#N/A</v>
      </c>
    </row>
    <row r="1310" spans="1:19" ht="23.25" customHeight="1">
      <c r="A1310" s="41">
        <v>2289</v>
      </c>
      <c r="B1310" s="41" t="str">
        <f t="shared" si="218"/>
        <v/>
      </c>
      <c r="C1310" s="42"/>
      <c r="D1310" s="41"/>
      <c r="E1310" s="41"/>
      <c r="F1310" s="43" t="e">
        <f ca="1">+VLOOKUP(B1310,'DISPONIBILIDAD DIARIA'!A$2:N$9959,10,0)</f>
        <v>#REF!</v>
      </c>
      <c r="G1310" s="43"/>
      <c r="H1310" s="31"/>
      <c r="I1310" s="32"/>
      <c r="J1310" s="64"/>
      <c r="K1310" s="61"/>
      <c r="L1310" s="20">
        <f t="shared" si="219"/>
        <v>0</v>
      </c>
      <c r="M1310" s="20">
        <f t="shared" si="220"/>
        <v>0</v>
      </c>
      <c r="N1310" s="20">
        <f t="shared" si="221"/>
        <v>0</v>
      </c>
      <c r="O1310" s="21"/>
      <c r="P1310" s="21"/>
      <c r="Q1310" s="77">
        <f t="shared" si="222"/>
        <v>0</v>
      </c>
      <c r="R1310" s="78" t="e">
        <f>+VLOOKUP(C1310,'DISPONIBILIDAD DIARIA'!S$2:T$27,2,0)</f>
        <v>#N/A</v>
      </c>
      <c r="S1310" s="79" t="e">
        <f t="shared" si="223"/>
        <v>#N/A</v>
      </c>
    </row>
    <row r="1311" spans="1:19" ht="23.25" customHeight="1">
      <c r="A1311" s="41">
        <v>2290</v>
      </c>
      <c r="B1311" s="41" t="str">
        <f t="shared" si="218"/>
        <v/>
      </c>
      <c r="C1311" s="42"/>
      <c r="D1311" s="41"/>
      <c r="E1311" s="41"/>
      <c r="F1311" s="43" t="e">
        <f ca="1">+VLOOKUP(B1311,'DISPONIBILIDAD DIARIA'!A$2:N$9959,10,0)</f>
        <v>#REF!</v>
      </c>
      <c r="G1311" s="43"/>
      <c r="H1311" s="31"/>
      <c r="I1311" s="32"/>
      <c r="J1311" s="64"/>
      <c r="K1311" s="61"/>
      <c r="L1311" s="20">
        <f t="shared" si="219"/>
        <v>0</v>
      </c>
      <c r="M1311" s="20">
        <f t="shared" si="220"/>
        <v>0</v>
      </c>
      <c r="N1311" s="20">
        <f t="shared" si="221"/>
        <v>0</v>
      </c>
      <c r="O1311" s="21"/>
      <c r="P1311" s="21"/>
      <c r="Q1311" s="77">
        <f t="shared" si="222"/>
        <v>0</v>
      </c>
      <c r="R1311" s="78" t="e">
        <f>+VLOOKUP(C1311,'DISPONIBILIDAD DIARIA'!S$2:T$27,2,0)</f>
        <v>#N/A</v>
      </c>
      <c r="S1311" s="79" t="e">
        <f t="shared" si="223"/>
        <v>#N/A</v>
      </c>
    </row>
    <row r="1312" spans="1:19" ht="23.25" customHeight="1">
      <c r="A1312" s="41">
        <v>2291</v>
      </c>
      <c r="B1312" s="41" t="str">
        <f t="shared" si="218"/>
        <v/>
      </c>
      <c r="C1312" s="42"/>
      <c r="D1312" s="41"/>
      <c r="E1312" s="41"/>
      <c r="F1312" s="43" t="e">
        <f ca="1">+VLOOKUP(B1312,'DISPONIBILIDAD DIARIA'!A$2:N$9959,10,0)</f>
        <v>#REF!</v>
      </c>
      <c r="G1312" s="43"/>
      <c r="H1312" s="31"/>
      <c r="I1312" s="32"/>
      <c r="J1312" s="64"/>
      <c r="K1312" s="61"/>
      <c r="L1312" s="20">
        <f t="shared" si="219"/>
        <v>0</v>
      </c>
      <c r="M1312" s="20">
        <f t="shared" si="220"/>
        <v>0</v>
      </c>
      <c r="N1312" s="20">
        <f t="shared" si="221"/>
        <v>0</v>
      </c>
      <c r="O1312" s="21"/>
      <c r="P1312" s="21"/>
      <c r="Q1312" s="77">
        <f t="shared" si="222"/>
        <v>0</v>
      </c>
      <c r="R1312" s="78" t="e">
        <f>+VLOOKUP(C1312,'DISPONIBILIDAD DIARIA'!S$2:T$27,2,0)</f>
        <v>#N/A</v>
      </c>
      <c r="S1312" s="79" t="e">
        <f t="shared" si="223"/>
        <v>#N/A</v>
      </c>
    </row>
    <row r="1313" spans="1:19" ht="23.25" customHeight="1">
      <c r="A1313" s="41">
        <v>2292</v>
      </c>
      <c r="B1313" s="41" t="str">
        <f t="shared" si="218"/>
        <v/>
      </c>
      <c r="C1313" s="42"/>
      <c r="D1313" s="41"/>
      <c r="E1313" s="41"/>
      <c r="F1313" s="43" t="e">
        <f ca="1">+VLOOKUP(B1313,'DISPONIBILIDAD DIARIA'!A$2:N$9959,10,0)</f>
        <v>#REF!</v>
      </c>
      <c r="G1313" s="43"/>
      <c r="H1313" s="31"/>
      <c r="I1313" s="32"/>
      <c r="J1313" s="64"/>
      <c r="K1313" s="61"/>
      <c r="L1313" s="20">
        <f t="shared" si="219"/>
        <v>0</v>
      </c>
      <c r="M1313" s="20">
        <f t="shared" si="220"/>
        <v>0</v>
      </c>
      <c r="N1313" s="20">
        <f t="shared" si="221"/>
        <v>0</v>
      </c>
      <c r="O1313" s="21"/>
      <c r="P1313" s="21"/>
      <c r="Q1313" s="77">
        <f t="shared" si="222"/>
        <v>0</v>
      </c>
      <c r="R1313" s="78" t="e">
        <f>+VLOOKUP(C1313,'DISPONIBILIDAD DIARIA'!S$2:T$27,2,0)</f>
        <v>#N/A</v>
      </c>
      <c r="S1313" s="79" t="e">
        <f t="shared" si="223"/>
        <v>#N/A</v>
      </c>
    </row>
    <row r="1314" spans="1:19" ht="23.25" customHeight="1">
      <c r="A1314" s="41">
        <v>2293</v>
      </c>
      <c r="B1314" s="41" t="str">
        <f t="shared" si="218"/>
        <v/>
      </c>
      <c r="C1314" s="42"/>
      <c r="D1314" s="41"/>
      <c r="E1314" s="41"/>
      <c r="F1314" s="43" t="e">
        <f ca="1">+VLOOKUP(B1314,'DISPONIBILIDAD DIARIA'!A$2:N$9959,10,0)</f>
        <v>#REF!</v>
      </c>
      <c r="G1314" s="43"/>
      <c r="H1314" s="31"/>
      <c r="I1314" s="32"/>
      <c r="J1314" s="64"/>
      <c r="K1314" s="61"/>
      <c r="L1314" s="20">
        <f t="shared" si="219"/>
        <v>0</v>
      </c>
      <c r="M1314" s="20">
        <f t="shared" si="220"/>
        <v>0</v>
      </c>
      <c r="N1314" s="20">
        <f t="shared" si="221"/>
        <v>0</v>
      </c>
      <c r="O1314" s="21"/>
      <c r="P1314" s="21"/>
      <c r="Q1314" s="77">
        <f t="shared" si="222"/>
        <v>0</v>
      </c>
      <c r="R1314" s="78" t="e">
        <f>+VLOOKUP(C1314,'DISPONIBILIDAD DIARIA'!S$2:T$27,2,0)</f>
        <v>#N/A</v>
      </c>
      <c r="S1314" s="79" t="e">
        <f t="shared" si="223"/>
        <v>#N/A</v>
      </c>
    </row>
    <row r="1315" spans="1:19" ht="23.25" customHeight="1">
      <c r="A1315" s="41">
        <v>2294</v>
      </c>
      <c r="B1315" s="41" t="str">
        <f t="shared" si="218"/>
        <v/>
      </c>
      <c r="C1315" s="42"/>
      <c r="D1315" s="41"/>
      <c r="E1315" s="41"/>
      <c r="F1315" s="43" t="e">
        <f ca="1">+VLOOKUP(B1315,'DISPONIBILIDAD DIARIA'!A$2:N$9959,10,0)</f>
        <v>#REF!</v>
      </c>
      <c r="G1315" s="43"/>
      <c r="H1315" s="31"/>
      <c r="I1315" s="32"/>
      <c r="J1315" s="64"/>
      <c r="K1315" s="61"/>
      <c r="L1315" s="20">
        <f t="shared" si="219"/>
        <v>0</v>
      </c>
      <c r="M1315" s="20">
        <f t="shared" si="220"/>
        <v>0</v>
      </c>
      <c r="N1315" s="20">
        <f t="shared" si="221"/>
        <v>0</v>
      </c>
      <c r="O1315" s="21"/>
      <c r="P1315" s="21"/>
      <c r="Q1315" s="77">
        <f t="shared" si="222"/>
        <v>0</v>
      </c>
      <c r="R1315" s="78" t="e">
        <f>+VLOOKUP(C1315,'DISPONIBILIDAD DIARIA'!S$2:T$27,2,0)</f>
        <v>#N/A</v>
      </c>
      <c r="S1315" s="79" t="e">
        <f t="shared" si="223"/>
        <v>#N/A</v>
      </c>
    </row>
    <row r="1316" spans="1:19" ht="23.25" customHeight="1">
      <c r="A1316" s="41">
        <v>2295</v>
      </c>
      <c r="B1316" s="41" t="str">
        <f t="shared" si="218"/>
        <v/>
      </c>
      <c r="C1316" s="42"/>
      <c r="D1316" s="41"/>
      <c r="E1316" s="41"/>
      <c r="F1316" s="43" t="e">
        <f ca="1">+VLOOKUP(B1316,'DISPONIBILIDAD DIARIA'!A$2:N$9959,10,0)</f>
        <v>#REF!</v>
      </c>
      <c r="G1316" s="43"/>
      <c r="H1316" s="31"/>
      <c r="I1316" s="32"/>
      <c r="J1316" s="64"/>
      <c r="K1316" s="61"/>
      <c r="L1316" s="20">
        <f t="shared" si="219"/>
        <v>0</v>
      </c>
      <c r="M1316" s="20">
        <f t="shared" si="220"/>
        <v>0</v>
      </c>
      <c r="N1316" s="20">
        <f t="shared" si="221"/>
        <v>0</v>
      </c>
      <c r="O1316" s="21"/>
      <c r="P1316" s="21"/>
      <c r="Q1316" s="77">
        <f t="shared" si="222"/>
        <v>0</v>
      </c>
      <c r="R1316" s="78" t="e">
        <f>+VLOOKUP(C1316,'DISPONIBILIDAD DIARIA'!S$2:T$27,2,0)</f>
        <v>#N/A</v>
      </c>
      <c r="S1316" s="79" t="e">
        <f t="shared" si="223"/>
        <v>#N/A</v>
      </c>
    </row>
    <row r="1317" spans="1:19" ht="23.25" customHeight="1">
      <c r="A1317" s="41">
        <v>2296</v>
      </c>
      <c r="B1317" s="41" t="str">
        <f t="shared" si="218"/>
        <v/>
      </c>
      <c r="C1317" s="42"/>
      <c r="D1317" s="41"/>
      <c r="E1317" s="41"/>
      <c r="F1317" s="43" t="e">
        <f ca="1">+VLOOKUP(B1317,'DISPONIBILIDAD DIARIA'!A$2:N$9959,10,0)</f>
        <v>#REF!</v>
      </c>
      <c r="G1317" s="43"/>
      <c r="H1317" s="31"/>
      <c r="I1317" s="32"/>
      <c r="J1317" s="64"/>
      <c r="K1317" s="61"/>
      <c r="L1317" s="20">
        <f t="shared" si="219"/>
        <v>0</v>
      </c>
      <c r="M1317" s="20">
        <f t="shared" si="220"/>
        <v>0</v>
      </c>
      <c r="N1317" s="20">
        <f t="shared" si="221"/>
        <v>0</v>
      </c>
      <c r="O1317" s="21"/>
      <c r="P1317" s="21"/>
      <c r="Q1317" s="77">
        <f t="shared" si="222"/>
        <v>0</v>
      </c>
      <c r="R1317" s="78" t="e">
        <f>+VLOOKUP(C1317,'DISPONIBILIDAD DIARIA'!S$2:T$27,2,0)</f>
        <v>#N/A</v>
      </c>
      <c r="S1317" s="79" t="e">
        <f t="shared" si="223"/>
        <v>#N/A</v>
      </c>
    </row>
    <row r="1318" spans="1:19" ht="23.25" customHeight="1">
      <c r="A1318" s="41">
        <v>2297</v>
      </c>
      <c r="B1318" s="41" t="str">
        <f t="shared" si="218"/>
        <v/>
      </c>
      <c r="C1318" s="42"/>
      <c r="D1318" s="41"/>
      <c r="E1318" s="41"/>
      <c r="F1318" s="43" t="e">
        <f ca="1">+VLOOKUP(B1318,'DISPONIBILIDAD DIARIA'!A$2:N$9959,10,0)</f>
        <v>#REF!</v>
      </c>
      <c r="G1318" s="43"/>
      <c r="H1318" s="31"/>
      <c r="I1318" s="32"/>
      <c r="J1318" s="64"/>
      <c r="K1318" s="61"/>
      <c r="L1318" s="20">
        <f t="shared" si="219"/>
        <v>0</v>
      </c>
      <c r="M1318" s="20">
        <f t="shared" si="220"/>
        <v>0</v>
      </c>
      <c r="N1318" s="20">
        <f t="shared" si="221"/>
        <v>0</v>
      </c>
      <c r="O1318" s="21"/>
      <c r="P1318" s="21"/>
      <c r="Q1318" s="77">
        <f t="shared" si="222"/>
        <v>0</v>
      </c>
      <c r="R1318" s="78" t="e">
        <f>+VLOOKUP(C1318,'DISPONIBILIDAD DIARIA'!S$2:T$27,2,0)</f>
        <v>#N/A</v>
      </c>
      <c r="S1318" s="79" t="e">
        <f t="shared" si="223"/>
        <v>#N/A</v>
      </c>
    </row>
    <row r="1319" spans="1:19" ht="23.25" customHeight="1">
      <c r="A1319" s="41">
        <v>2298</v>
      </c>
      <c r="B1319" s="41" t="str">
        <f t="shared" si="218"/>
        <v/>
      </c>
      <c r="C1319" s="42"/>
      <c r="D1319" s="41"/>
      <c r="E1319" s="41"/>
      <c r="F1319" s="43" t="e">
        <f ca="1">+VLOOKUP(B1319,'DISPONIBILIDAD DIARIA'!A$2:N$9959,10,0)</f>
        <v>#REF!</v>
      </c>
      <c r="G1319" s="43"/>
      <c r="H1319" s="31"/>
      <c r="I1319" s="32"/>
      <c r="J1319" s="64"/>
      <c r="K1319" s="61"/>
      <c r="L1319" s="20">
        <f t="shared" si="219"/>
        <v>0</v>
      </c>
      <c r="M1319" s="20">
        <f t="shared" si="220"/>
        <v>0</v>
      </c>
      <c r="N1319" s="20">
        <f t="shared" si="221"/>
        <v>0</v>
      </c>
      <c r="O1319" s="21"/>
      <c r="P1319" s="21"/>
      <c r="Q1319" s="77">
        <f t="shared" si="222"/>
        <v>0</v>
      </c>
      <c r="R1319" s="78" t="e">
        <f>+VLOOKUP(C1319,'DISPONIBILIDAD DIARIA'!S$2:T$27,2,0)</f>
        <v>#N/A</v>
      </c>
      <c r="S1319" s="79" t="e">
        <f t="shared" si="223"/>
        <v>#N/A</v>
      </c>
    </row>
    <row r="1320" spans="1:19" ht="23.25" customHeight="1">
      <c r="A1320" s="41">
        <v>2299</v>
      </c>
      <c r="B1320" s="41" t="str">
        <f t="shared" si="218"/>
        <v/>
      </c>
      <c r="C1320" s="42"/>
      <c r="D1320" s="41"/>
      <c r="E1320" s="41"/>
      <c r="F1320" s="43" t="e">
        <f ca="1">+VLOOKUP(B1320,'DISPONIBILIDAD DIARIA'!A$2:N$9959,10,0)</f>
        <v>#REF!</v>
      </c>
      <c r="G1320" s="43"/>
      <c r="H1320" s="31"/>
      <c r="I1320" s="32"/>
      <c r="J1320" s="64"/>
      <c r="K1320" s="61"/>
      <c r="L1320" s="20">
        <f t="shared" si="219"/>
        <v>0</v>
      </c>
      <c r="M1320" s="20">
        <f t="shared" si="220"/>
        <v>0</v>
      </c>
      <c r="N1320" s="20">
        <f t="shared" si="221"/>
        <v>0</v>
      </c>
      <c r="O1320" s="21"/>
      <c r="P1320" s="21"/>
      <c r="Q1320" s="77">
        <f t="shared" si="222"/>
        <v>0</v>
      </c>
      <c r="R1320" s="78" t="e">
        <f>+VLOOKUP(C1320,'DISPONIBILIDAD DIARIA'!S$2:T$27,2,0)</f>
        <v>#N/A</v>
      </c>
      <c r="S1320" s="79" t="e">
        <f t="shared" si="223"/>
        <v>#N/A</v>
      </c>
    </row>
    <row r="1321" spans="1:19" ht="23.25" customHeight="1">
      <c r="A1321" s="41">
        <v>2300</v>
      </c>
      <c r="B1321" s="41" t="str">
        <f t="shared" si="218"/>
        <v/>
      </c>
      <c r="C1321" s="42"/>
      <c r="D1321" s="41"/>
      <c r="E1321" s="41"/>
      <c r="F1321" s="43" t="e">
        <f ca="1">+VLOOKUP(B1321,'DISPONIBILIDAD DIARIA'!A$2:N$9959,10,0)</f>
        <v>#REF!</v>
      </c>
      <c r="G1321" s="43"/>
      <c r="H1321" s="31"/>
      <c r="I1321" s="32"/>
      <c r="J1321" s="64"/>
      <c r="K1321" s="61"/>
      <c r="L1321" s="20">
        <f t="shared" si="219"/>
        <v>0</v>
      </c>
      <c r="M1321" s="20">
        <f t="shared" si="220"/>
        <v>0</v>
      </c>
      <c r="N1321" s="20">
        <f t="shared" si="221"/>
        <v>0</v>
      </c>
      <c r="O1321" s="21"/>
      <c r="P1321" s="21"/>
      <c r="Q1321" s="77">
        <f t="shared" si="222"/>
        <v>0</v>
      </c>
      <c r="R1321" s="78" t="e">
        <f>+VLOOKUP(C1321,'DISPONIBILIDAD DIARIA'!S$2:T$27,2,0)</f>
        <v>#N/A</v>
      </c>
      <c r="S1321" s="79" t="e">
        <f t="shared" si="223"/>
        <v>#N/A</v>
      </c>
    </row>
    <row r="1322" spans="1:19" ht="23.25" customHeight="1">
      <c r="A1322" s="41">
        <v>2301</v>
      </c>
      <c r="B1322" s="41" t="str">
        <f t="shared" si="218"/>
        <v/>
      </c>
      <c r="C1322" s="42"/>
      <c r="D1322" s="41"/>
      <c r="E1322" s="41"/>
      <c r="F1322" s="43" t="e">
        <f ca="1">+VLOOKUP(B1322,'DISPONIBILIDAD DIARIA'!A$2:N$9959,10,0)</f>
        <v>#REF!</v>
      </c>
      <c r="G1322" s="43"/>
      <c r="H1322" s="31"/>
      <c r="I1322" s="32"/>
      <c r="J1322" s="40"/>
      <c r="K1322" s="61"/>
      <c r="L1322" s="20">
        <f t="shared" si="219"/>
        <v>0</v>
      </c>
      <c r="M1322" s="20">
        <f t="shared" si="220"/>
        <v>0</v>
      </c>
      <c r="N1322" s="20">
        <f t="shared" si="221"/>
        <v>0</v>
      </c>
      <c r="O1322" s="21"/>
      <c r="P1322" s="21"/>
      <c r="Q1322" s="77">
        <f t="shared" si="222"/>
        <v>0</v>
      </c>
      <c r="R1322" s="78" t="e">
        <f>+VLOOKUP(C1322,'DISPONIBILIDAD DIARIA'!S$2:T$27,2,0)</f>
        <v>#N/A</v>
      </c>
      <c r="S1322" s="79" t="e">
        <f t="shared" si="223"/>
        <v>#N/A</v>
      </c>
    </row>
    <row r="1323" spans="1:19" ht="23.25" customHeight="1">
      <c r="A1323" s="41">
        <v>2302</v>
      </c>
      <c r="B1323" s="41" t="str">
        <f t="shared" si="218"/>
        <v/>
      </c>
      <c r="C1323" s="42"/>
      <c r="D1323" s="41"/>
      <c r="E1323" s="41"/>
      <c r="F1323" s="43" t="e">
        <f ca="1">+VLOOKUP(B1323,'DISPONIBILIDAD DIARIA'!A$2:N$9959,10,0)</f>
        <v>#REF!</v>
      </c>
      <c r="G1323" s="43"/>
      <c r="H1323" s="31"/>
      <c r="I1323" s="32"/>
      <c r="J1323" s="40"/>
      <c r="K1323" s="61"/>
      <c r="L1323" s="20">
        <f t="shared" si="219"/>
        <v>0</v>
      </c>
      <c r="M1323" s="20">
        <f t="shared" si="220"/>
        <v>0</v>
      </c>
      <c r="N1323" s="20">
        <f t="shared" si="221"/>
        <v>0</v>
      </c>
      <c r="O1323" s="21"/>
      <c r="P1323" s="21"/>
      <c r="Q1323" s="77">
        <f t="shared" si="222"/>
        <v>0</v>
      </c>
      <c r="R1323" s="78" t="e">
        <f>+VLOOKUP(C1323,'DISPONIBILIDAD DIARIA'!S$2:T$27,2,0)</f>
        <v>#N/A</v>
      </c>
      <c r="S1323" s="79" t="e">
        <f t="shared" si="223"/>
        <v>#N/A</v>
      </c>
    </row>
    <row r="1324" spans="1:19" ht="23.25" customHeight="1">
      <c r="A1324" s="41">
        <v>2303</v>
      </c>
      <c r="B1324" s="41" t="str">
        <f t="shared" si="218"/>
        <v/>
      </c>
      <c r="C1324" s="42"/>
      <c r="D1324" s="41"/>
      <c r="E1324" s="41"/>
      <c r="F1324" s="43" t="e">
        <f ca="1">+VLOOKUP(B1324,'DISPONIBILIDAD DIARIA'!A$2:N$9959,10,0)</f>
        <v>#REF!</v>
      </c>
      <c r="G1324" s="43"/>
      <c r="H1324" s="31"/>
      <c r="I1324" s="32"/>
      <c r="J1324" s="64"/>
      <c r="K1324" s="61"/>
      <c r="L1324" s="20">
        <f t="shared" si="219"/>
        <v>0</v>
      </c>
      <c r="M1324" s="20">
        <f t="shared" si="220"/>
        <v>0</v>
      </c>
      <c r="N1324" s="20">
        <f t="shared" si="221"/>
        <v>0</v>
      </c>
      <c r="O1324" s="21"/>
      <c r="P1324" s="21"/>
      <c r="Q1324" s="77">
        <f t="shared" si="222"/>
        <v>0</v>
      </c>
      <c r="R1324" s="78" t="e">
        <f>+VLOOKUP(C1324,'DISPONIBILIDAD DIARIA'!S$2:T$27,2,0)</f>
        <v>#N/A</v>
      </c>
      <c r="S1324" s="79" t="e">
        <f t="shared" si="223"/>
        <v>#N/A</v>
      </c>
    </row>
    <row r="1325" spans="1:19" ht="23.25" customHeight="1">
      <c r="A1325" s="41">
        <v>2304</v>
      </c>
      <c r="B1325" s="41" t="str">
        <f t="shared" si="218"/>
        <v/>
      </c>
      <c r="C1325" s="42"/>
      <c r="D1325" s="41"/>
      <c r="E1325" s="41"/>
      <c r="F1325" s="43" t="e">
        <f ca="1">+VLOOKUP(B1325,'DISPONIBILIDAD DIARIA'!A$2:N$9959,10,0)</f>
        <v>#REF!</v>
      </c>
      <c r="G1325" s="43"/>
      <c r="H1325" s="31"/>
      <c r="I1325" s="32"/>
      <c r="J1325" s="64"/>
      <c r="K1325" s="61"/>
      <c r="L1325" s="20">
        <f t="shared" si="219"/>
        <v>0</v>
      </c>
      <c r="M1325" s="20">
        <f t="shared" si="220"/>
        <v>0</v>
      </c>
      <c r="N1325" s="20">
        <f t="shared" si="221"/>
        <v>0</v>
      </c>
      <c r="O1325" s="21"/>
      <c r="P1325" s="21"/>
      <c r="Q1325" s="77">
        <f t="shared" si="222"/>
        <v>0</v>
      </c>
      <c r="R1325" s="78" t="e">
        <f>+VLOOKUP(C1325,'DISPONIBILIDAD DIARIA'!S$2:T$27,2,0)</f>
        <v>#N/A</v>
      </c>
      <c r="S1325" s="79" t="e">
        <f t="shared" si="223"/>
        <v>#N/A</v>
      </c>
    </row>
    <row r="1326" spans="1:19" ht="23.25" customHeight="1">
      <c r="A1326" s="41">
        <v>2305</v>
      </c>
      <c r="B1326" s="41" t="str">
        <f t="shared" si="218"/>
        <v/>
      </c>
      <c r="C1326" s="42"/>
      <c r="D1326" s="41"/>
      <c r="E1326" s="41"/>
      <c r="F1326" s="43" t="e">
        <f ca="1">+VLOOKUP(B1326,'DISPONIBILIDAD DIARIA'!A$2:N$9959,10,0)</f>
        <v>#REF!</v>
      </c>
      <c r="G1326" s="43"/>
      <c r="H1326" s="31"/>
      <c r="I1326" s="32"/>
      <c r="J1326" s="64"/>
      <c r="K1326" s="61"/>
      <c r="L1326" s="20">
        <f t="shared" si="219"/>
        <v>0</v>
      </c>
      <c r="M1326" s="20">
        <f t="shared" si="220"/>
        <v>0</v>
      </c>
      <c r="N1326" s="20">
        <f t="shared" si="221"/>
        <v>0</v>
      </c>
      <c r="O1326" s="21"/>
      <c r="P1326" s="21"/>
      <c r="Q1326" s="77">
        <f t="shared" si="222"/>
        <v>0</v>
      </c>
      <c r="R1326" s="78" t="e">
        <f>+VLOOKUP(C1326,'DISPONIBILIDAD DIARIA'!S$2:T$27,2,0)</f>
        <v>#N/A</v>
      </c>
      <c r="S1326" s="79" t="e">
        <f t="shared" si="223"/>
        <v>#N/A</v>
      </c>
    </row>
    <row r="1327" spans="1:19" ht="23.25" customHeight="1">
      <c r="A1327" s="41">
        <v>2306</v>
      </c>
      <c r="B1327" s="41" t="str">
        <f t="shared" si="218"/>
        <v/>
      </c>
      <c r="C1327" s="42"/>
      <c r="D1327" s="41"/>
      <c r="E1327" s="41"/>
      <c r="F1327" s="43" t="e">
        <f ca="1">+VLOOKUP(B1327,'DISPONIBILIDAD DIARIA'!A$2:N$9959,10,0)</f>
        <v>#REF!</v>
      </c>
      <c r="G1327" s="43"/>
      <c r="H1327" s="31"/>
      <c r="I1327" s="32"/>
      <c r="J1327" s="64"/>
      <c r="K1327" s="61"/>
      <c r="L1327" s="20">
        <f t="shared" si="219"/>
        <v>0</v>
      </c>
      <c r="M1327" s="20">
        <f t="shared" si="220"/>
        <v>0</v>
      </c>
      <c r="N1327" s="20">
        <f t="shared" si="221"/>
        <v>0</v>
      </c>
      <c r="O1327" s="21"/>
      <c r="P1327" s="21"/>
      <c r="Q1327" s="77">
        <f t="shared" si="222"/>
        <v>0</v>
      </c>
      <c r="R1327" s="78" t="e">
        <f>+VLOOKUP(C1327,'DISPONIBILIDAD DIARIA'!S$2:T$27,2,0)</f>
        <v>#N/A</v>
      </c>
      <c r="S1327" s="79" t="e">
        <f t="shared" si="223"/>
        <v>#N/A</v>
      </c>
    </row>
    <row r="1328" spans="1:19" ht="23.25" customHeight="1">
      <c r="A1328" s="41">
        <v>2307</v>
      </c>
      <c r="B1328" s="41" t="str">
        <f t="shared" si="218"/>
        <v/>
      </c>
      <c r="C1328" s="42"/>
      <c r="D1328" s="41"/>
      <c r="E1328" s="41"/>
      <c r="F1328" s="43" t="e">
        <f ca="1">+VLOOKUP(B1328,'DISPONIBILIDAD DIARIA'!A$2:N$9959,10,0)</f>
        <v>#REF!</v>
      </c>
      <c r="G1328" s="43"/>
      <c r="H1328" s="31"/>
      <c r="I1328" s="32"/>
      <c r="J1328" s="64"/>
      <c r="K1328" s="61"/>
      <c r="L1328" s="20">
        <f t="shared" si="219"/>
        <v>0</v>
      </c>
      <c r="M1328" s="20">
        <f t="shared" si="220"/>
        <v>0</v>
      </c>
      <c r="N1328" s="20">
        <f t="shared" si="221"/>
        <v>0</v>
      </c>
      <c r="O1328" s="21"/>
      <c r="P1328" s="21"/>
      <c r="Q1328" s="77">
        <f t="shared" si="222"/>
        <v>0</v>
      </c>
      <c r="R1328" s="78" t="e">
        <f>+VLOOKUP(C1328,'DISPONIBILIDAD DIARIA'!S$2:T$27,2,0)</f>
        <v>#N/A</v>
      </c>
      <c r="S1328" s="79" t="e">
        <f t="shared" si="223"/>
        <v>#N/A</v>
      </c>
    </row>
    <row r="1329" spans="1:19" ht="23.25" customHeight="1">
      <c r="A1329" s="41">
        <v>2308</v>
      </c>
      <c r="B1329" s="41" t="str">
        <f t="shared" si="218"/>
        <v/>
      </c>
      <c r="C1329" s="42"/>
      <c r="D1329" s="41"/>
      <c r="E1329" s="41"/>
      <c r="F1329" s="43" t="e">
        <f ca="1">+VLOOKUP(B1329,'DISPONIBILIDAD DIARIA'!A$2:N$9959,10,0)</f>
        <v>#REF!</v>
      </c>
      <c r="G1329" s="43"/>
      <c r="H1329" s="31"/>
      <c r="I1329" s="32"/>
      <c r="J1329" s="64"/>
      <c r="K1329" s="61"/>
      <c r="L1329" s="20">
        <f t="shared" si="219"/>
        <v>0</v>
      </c>
      <c r="M1329" s="20">
        <f t="shared" si="220"/>
        <v>0</v>
      </c>
      <c r="N1329" s="20">
        <f t="shared" si="221"/>
        <v>0</v>
      </c>
      <c r="O1329" s="21"/>
      <c r="P1329" s="21"/>
      <c r="Q1329" s="77">
        <f t="shared" si="222"/>
        <v>0</v>
      </c>
      <c r="R1329" s="78" t="e">
        <f>+VLOOKUP(C1329,'DISPONIBILIDAD DIARIA'!S$2:T$27,2,0)</f>
        <v>#N/A</v>
      </c>
      <c r="S1329" s="79" t="e">
        <f t="shared" si="223"/>
        <v>#N/A</v>
      </c>
    </row>
    <row r="1330" spans="1:19" ht="23.25" customHeight="1">
      <c r="A1330" s="41">
        <v>2309</v>
      </c>
      <c r="B1330" s="41" t="str">
        <f t="shared" si="218"/>
        <v/>
      </c>
      <c r="C1330" s="42"/>
      <c r="D1330" s="41"/>
      <c r="E1330" s="41"/>
      <c r="F1330" s="43" t="e">
        <f ca="1">+VLOOKUP(B1330,'DISPONIBILIDAD DIARIA'!A$2:N$9959,10,0)</f>
        <v>#REF!</v>
      </c>
      <c r="G1330" s="43"/>
      <c r="H1330" s="31"/>
      <c r="I1330" s="32"/>
      <c r="J1330" s="64"/>
      <c r="K1330" s="61"/>
      <c r="L1330" s="20">
        <f t="shared" si="219"/>
        <v>0</v>
      </c>
      <c r="M1330" s="20">
        <f t="shared" si="220"/>
        <v>0</v>
      </c>
      <c r="N1330" s="20">
        <f t="shared" si="221"/>
        <v>0</v>
      </c>
      <c r="O1330" s="21"/>
      <c r="P1330" s="21"/>
      <c r="Q1330" s="77">
        <f t="shared" si="222"/>
        <v>0</v>
      </c>
      <c r="R1330" s="78" t="e">
        <f>+VLOOKUP(C1330,'DISPONIBILIDAD DIARIA'!S$2:T$27,2,0)</f>
        <v>#N/A</v>
      </c>
      <c r="S1330" s="79" t="e">
        <f t="shared" si="223"/>
        <v>#N/A</v>
      </c>
    </row>
    <row r="1331" spans="1:19" ht="23.25" customHeight="1">
      <c r="A1331" s="41">
        <v>2310</v>
      </c>
      <c r="B1331" s="41" t="str">
        <f t="shared" si="218"/>
        <v/>
      </c>
      <c r="C1331" s="42"/>
      <c r="D1331" s="41"/>
      <c r="E1331" s="41"/>
      <c r="F1331" s="43" t="e">
        <f ca="1">+VLOOKUP(B1331,'DISPONIBILIDAD DIARIA'!A$2:N$9959,10,0)</f>
        <v>#REF!</v>
      </c>
      <c r="G1331" s="43"/>
      <c r="H1331" s="31"/>
      <c r="I1331" s="32"/>
      <c r="J1331" s="64"/>
      <c r="K1331" s="61"/>
      <c r="L1331" s="20">
        <f t="shared" si="219"/>
        <v>0</v>
      </c>
      <c r="M1331" s="20">
        <f t="shared" si="220"/>
        <v>0</v>
      </c>
      <c r="N1331" s="20">
        <f t="shared" si="221"/>
        <v>0</v>
      </c>
      <c r="O1331" s="21"/>
      <c r="P1331" s="21"/>
      <c r="Q1331" s="77">
        <f t="shared" si="222"/>
        <v>0</v>
      </c>
      <c r="R1331" s="78" t="e">
        <f>+VLOOKUP(C1331,'DISPONIBILIDAD DIARIA'!S$2:T$27,2,0)</f>
        <v>#N/A</v>
      </c>
      <c r="S1331" s="79" t="e">
        <f t="shared" si="223"/>
        <v>#N/A</v>
      </c>
    </row>
    <row r="1332" spans="1:19" ht="23.25" customHeight="1">
      <c r="A1332" s="41">
        <v>2311</v>
      </c>
      <c r="B1332" s="41" t="str">
        <f t="shared" si="218"/>
        <v/>
      </c>
      <c r="C1332" s="42"/>
      <c r="D1332" s="41"/>
      <c r="E1332" s="41"/>
      <c r="F1332" s="43" t="e">
        <f ca="1">+VLOOKUP(B1332,'DISPONIBILIDAD DIARIA'!A$2:N$9959,10,0)</f>
        <v>#REF!</v>
      </c>
      <c r="G1332" s="43"/>
      <c r="H1332" s="31"/>
      <c r="I1332" s="32"/>
      <c r="J1332" s="64"/>
      <c r="K1332" s="61"/>
      <c r="L1332" s="20">
        <f t="shared" si="219"/>
        <v>0</v>
      </c>
      <c r="M1332" s="20">
        <f t="shared" si="220"/>
        <v>0</v>
      </c>
      <c r="N1332" s="20">
        <f t="shared" si="221"/>
        <v>0</v>
      </c>
      <c r="O1332" s="21"/>
      <c r="P1332" s="21"/>
      <c r="Q1332" s="77">
        <f t="shared" si="222"/>
        <v>0</v>
      </c>
      <c r="R1332" s="78" t="e">
        <f>+VLOOKUP(C1332,'DISPONIBILIDAD DIARIA'!S$2:T$27,2,0)</f>
        <v>#N/A</v>
      </c>
      <c r="S1332" s="79" t="e">
        <f t="shared" si="223"/>
        <v>#N/A</v>
      </c>
    </row>
    <row r="1333" spans="1:19" ht="23.25" customHeight="1">
      <c r="A1333" s="41">
        <v>2312</v>
      </c>
      <c r="B1333" s="41" t="str">
        <f t="shared" si="218"/>
        <v/>
      </c>
      <c r="C1333" s="42"/>
      <c r="D1333" s="41"/>
      <c r="E1333" s="41"/>
      <c r="F1333" s="43" t="e">
        <f ca="1">+VLOOKUP(B1333,'DISPONIBILIDAD DIARIA'!A$2:N$9959,10,0)</f>
        <v>#REF!</v>
      </c>
      <c r="G1333" s="43"/>
      <c r="H1333" s="31"/>
      <c r="I1333" s="32"/>
      <c r="J1333" s="64"/>
      <c r="K1333" s="61"/>
      <c r="L1333" s="20">
        <f t="shared" si="219"/>
        <v>0</v>
      </c>
      <c r="M1333" s="20">
        <f t="shared" si="220"/>
        <v>0</v>
      </c>
      <c r="N1333" s="20">
        <f t="shared" si="221"/>
        <v>0</v>
      </c>
      <c r="O1333" s="21"/>
      <c r="P1333" s="21"/>
      <c r="Q1333" s="77">
        <f t="shared" si="222"/>
        <v>0</v>
      </c>
      <c r="R1333" s="78" t="e">
        <f>+VLOOKUP(C1333,'DISPONIBILIDAD DIARIA'!S$2:T$27,2,0)</f>
        <v>#N/A</v>
      </c>
      <c r="S1333" s="79" t="e">
        <f t="shared" si="223"/>
        <v>#N/A</v>
      </c>
    </row>
    <row r="1334" spans="1:19" ht="23.25" customHeight="1">
      <c r="A1334" s="41">
        <v>2313</v>
      </c>
      <c r="B1334" s="41" t="str">
        <f t="shared" si="218"/>
        <v/>
      </c>
      <c r="C1334" s="42"/>
      <c r="D1334" s="41"/>
      <c r="E1334" s="41"/>
      <c r="F1334" s="43" t="e">
        <f ca="1">+VLOOKUP(B1334,'DISPONIBILIDAD DIARIA'!A$2:N$9959,10,0)</f>
        <v>#REF!</v>
      </c>
      <c r="G1334" s="43"/>
      <c r="H1334" s="31"/>
      <c r="I1334" s="32"/>
      <c r="J1334" s="64"/>
      <c r="K1334" s="61"/>
      <c r="L1334" s="20">
        <f t="shared" si="219"/>
        <v>0</v>
      </c>
      <c r="M1334" s="20">
        <f t="shared" si="220"/>
        <v>0</v>
      </c>
      <c r="N1334" s="20">
        <f t="shared" si="221"/>
        <v>0</v>
      </c>
      <c r="O1334" s="21"/>
      <c r="P1334" s="21"/>
      <c r="Q1334" s="77">
        <f t="shared" si="222"/>
        <v>0</v>
      </c>
      <c r="R1334" s="78" t="e">
        <f>+VLOOKUP(C1334,'DISPONIBILIDAD DIARIA'!S$2:T$27,2,0)</f>
        <v>#N/A</v>
      </c>
      <c r="S1334" s="79" t="e">
        <f t="shared" si="223"/>
        <v>#N/A</v>
      </c>
    </row>
    <row r="1335" spans="1:19" ht="23.25" customHeight="1">
      <c r="A1335" s="41">
        <v>2314</v>
      </c>
      <c r="B1335" s="41" t="str">
        <f t="shared" si="218"/>
        <v/>
      </c>
      <c r="C1335" s="42"/>
      <c r="D1335" s="41"/>
      <c r="E1335" s="41"/>
      <c r="F1335" s="43" t="e">
        <f ca="1">+VLOOKUP(B1335,'DISPONIBILIDAD DIARIA'!A$2:N$9959,10,0)</f>
        <v>#REF!</v>
      </c>
      <c r="G1335" s="43"/>
      <c r="H1335" s="31"/>
      <c r="I1335" s="32"/>
      <c r="J1335" s="40"/>
      <c r="K1335" s="61"/>
      <c r="L1335" s="20">
        <f t="shared" si="219"/>
        <v>0</v>
      </c>
      <c r="M1335" s="20">
        <f t="shared" si="220"/>
        <v>0</v>
      </c>
      <c r="N1335" s="20">
        <f t="shared" si="221"/>
        <v>0</v>
      </c>
      <c r="O1335" s="21"/>
      <c r="P1335" s="21"/>
      <c r="Q1335" s="77">
        <f t="shared" si="222"/>
        <v>0</v>
      </c>
      <c r="R1335" s="78" t="e">
        <f>+VLOOKUP(C1335,'DISPONIBILIDAD DIARIA'!S$2:T$27,2,0)</f>
        <v>#N/A</v>
      </c>
      <c r="S1335" s="79" t="e">
        <f t="shared" si="223"/>
        <v>#N/A</v>
      </c>
    </row>
    <row r="1336" spans="1:19" ht="23.25" customHeight="1">
      <c r="A1336" s="41">
        <v>2315</v>
      </c>
      <c r="B1336" s="41" t="str">
        <f t="shared" si="218"/>
        <v/>
      </c>
      <c r="C1336" s="42"/>
      <c r="D1336" s="41"/>
      <c r="E1336" s="41"/>
      <c r="F1336" s="43" t="e">
        <f ca="1">+VLOOKUP(B1336,'DISPONIBILIDAD DIARIA'!A$2:N$9959,10,0)</f>
        <v>#REF!</v>
      </c>
      <c r="G1336" s="43"/>
      <c r="H1336" s="31"/>
      <c r="I1336" s="32"/>
      <c r="J1336" s="64"/>
      <c r="K1336" s="61"/>
      <c r="L1336" s="20">
        <f t="shared" si="219"/>
        <v>0</v>
      </c>
      <c r="M1336" s="20">
        <f t="shared" si="220"/>
        <v>0</v>
      </c>
      <c r="N1336" s="20">
        <f t="shared" si="221"/>
        <v>0</v>
      </c>
      <c r="O1336" s="21"/>
      <c r="P1336" s="21"/>
      <c r="Q1336" s="77">
        <f t="shared" si="222"/>
        <v>0</v>
      </c>
      <c r="R1336" s="78" t="e">
        <f>+VLOOKUP(C1336,'DISPONIBILIDAD DIARIA'!S$2:T$27,2,0)</f>
        <v>#N/A</v>
      </c>
      <c r="S1336" s="79" t="e">
        <f t="shared" si="223"/>
        <v>#N/A</v>
      </c>
    </row>
    <row r="1337" spans="1:19" ht="23.25" customHeight="1">
      <c r="A1337" s="41">
        <v>2316</v>
      </c>
      <c r="B1337" s="41" t="str">
        <f t="shared" si="218"/>
        <v/>
      </c>
      <c r="C1337" s="42"/>
      <c r="D1337" s="41"/>
      <c r="E1337" s="41"/>
      <c r="F1337" s="43" t="e">
        <f ca="1">+VLOOKUP(B1337,'DISPONIBILIDAD DIARIA'!A$2:N$9959,10,0)</f>
        <v>#REF!</v>
      </c>
      <c r="G1337" s="43"/>
      <c r="H1337" s="31"/>
      <c r="I1337" s="32"/>
      <c r="J1337" s="64"/>
      <c r="K1337" s="61"/>
      <c r="L1337" s="20">
        <f t="shared" si="219"/>
        <v>0</v>
      </c>
      <c r="M1337" s="20">
        <f t="shared" si="220"/>
        <v>0</v>
      </c>
      <c r="N1337" s="20">
        <f t="shared" si="221"/>
        <v>0</v>
      </c>
      <c r="O1337" s="21"/>
      <c r="P1337" s="21"/>
      <c r="Q1337" s="77">
        <f t="shared" si="222"/>
        <v>0</v>
      </c>
      <c r="R1337" s="78" t="e">
        <f>+VLOOKUP(C1337,'DISPONIBILIDAD DIARIA'!S$2:T$27,2,0)</f>
        <v>#N/A</v>
      </c>
      <c r="S1337" s="79" t="e">
        <f t="shared" si="223"/>
        <v>#N/A</v>
      </c>
    </row>
    <row r="1338" spans="1:19" ht="23.25" customHeight="1">
      <c r="A1338" s="41">
        <v>2317</v>
      </c>
      <c r="B1338" s="41" t="str">
        <f t="shared" si="218"/>
        <v/>
      </c>
      <c r="C1338" s="42"/>
      <c r="D1338" s="41"/>
      <c r="E1338" s="41"/>
      <c r="F1338" s="43" t="e">
        <f ca="1">+VLOOKUP(B1338,'DISPONIBILIDAD DIARIA'!A$2:N$9959,10,0)</f>
        <v>#REF!</v>
      </c>
      <c r="G1338" s="43"/>
      <c r="H1338" s="31"/>
      <c r="I1338" s="32"/>
      <c r="J1338" s="64"/>
      <c r="K1338" s="61"/>
      <c r="L1338" s="20">
        <f t="shared" si="219"/>
        <v>0</v>
      </c>
      <c r="M1338" s="20">
        <f t="shared" si="220"/>
        <v>0</v>
      </c>
      <c r="N1338" s="20">
        <f t="shared" si="221"/>
        <v>0</v>
      </c>
      <c r="O1338" s="21"/>
      <c r="P1338" s="21"/>
      <c r="Q1338" s="77">
        <f t="shared" si="222"/>
        <v>0</v>
      </c>
      <c r="R1338" s="78" t="e">
        <f>+VLOOKUP(C1338,'DISPONIBILIDAD DIARIA'!S$2:T$27,2,0)</f>
        <v>#N/A</v>
      </c>
      <c r="S1338" s="79" t="e">
        <f t="shared" si="223"/>
        <v>#N/A</v>
      </c>
    </row>
    <row r="1339" spans="1:19" ht="23.25" customHeight="1">
      <c r="A1339" s="41">
        <v>2318</v>
      </c>
      <c r="B1339" s="41" t="str">
        <f t="shared" si="218"/>
        <v/>
      </c>
      <c r="C1339" s="42"/>
      <c r="D1339" s="41"/>
      <c r="E1339" s="41"/>
      <c r="F1339" s="43" t="e">
        <f ca="1">+VLOOKUP(B1339,'DISPONIBILIDAD DIARIA'!A$2:N$9959,10,0)</f>
        <v>#REF!</v>
      </c>
      <c r="G1339" s="43"/>
      <c r="H1339" s="31"/>
      <c r="I1339" s="32"/>
      <c r="J1339" s="64"/>
      <c r="K1339" s="61"/>
      <c r="L1339" s="20">
        <f t="shared" si="219"/>
        <v>0</v>
      </c>
      <c r="M1339" s="20">
        <f t="shared" si="220"/>
        <v>0</v>
      </c>
      <c r="N1339" s="20">
        <f t="shared" si="221"/>
        <v>0</v>
      </c>
      <c r="O1339" s="21"/>
      <c r="P1339" s="21"/>
      <c r="Q1339" s="77">
        <f t="shared" si="222"/>
        <v>0</v>
      </c>
      <c r="R1339" s="78" t="e">
        <f>+VLOOKUP(C1339,'DISPONIBILIDAD DIARIA'!S$2:T$27,2,0)</f>
        <v>#N/A</v>
      </c>
      <c r="S1339" s="79" t="e">
        <f t="shared" si="223"/>
        <v>#N/A</v>
      </c>
    </row>
    <row r="1340" spans="1:19" ht="23.25" customHeight="1">
      <c r="A1340" s="41">
        <v>2319</v>
      </c>
      <c r="B1340" s="41" t="str">
        <f t="shared" si="218"/>
        <v/>
      </c>
      <c r="C1340" s="42"/>
      <c r="D1340" s="41"/>
      <c r="E1340" s="41"/>
      <c r="F1340" s="43" t="e">
        <f ca="1">+VLOOKUP(B1340,'DISPONIBILIDAD DIARIA'!A$2:N$9959,10,0)</f>
        <v>#REF!</v>
      </c>
      <c r="G1340" s="43"/>
      <c r="H1340" s="31"/>
      <c r="I1340" s="32"/>
      <c r="J1340" s="64"/>
      <c r="K1340" s="61"/>
      <c r="L1340" s="20">
        <f t="shared" si="219"/>
        <v>0</v>
      </c>
      <c r="M1340" s="20">
        <f t="shared" si="220"/>
        <v>0</v>
      </c>
      <c r="N1340" s="20">
        <f t="shared" si="221"/>
        <v>0</v>
      </c>
      <c r="O1340" s="21"/>
      <c r="P1340" s="21"/>
      <c r="Q1340" s="77">
        <f t="shared" si="222"/>
        <v>0</v>
      </c>
      <c r="R1340" s="78" t="e">
        <f>+VLOOKUP(C1340,'DISPONIBILIDAD DIARIA'!S$2:T$27,2,0)</f>
        <v>#N/A</v>
      </c>
      <c r="S1340" s="79" t="e">
        <f t="shared" si="223"/>
        <v>#N/A</v>
      </c>
    </row>
    <row r="1341" spans="1:19" ht="23.25" customHeight="1">
      <c r="A1341" s="41">
        <v>2320</v>
      </c>
      <c r="B1341" s="41" t="str">
        <f t="shared" si="218"/>
        <v/>
      </c>
      <c r="C1341" s="42"/>
      <c r="D1341" s="41"/>
      <c r="E1341" s="41"/>
      <c r="F1341" s="43" t="e">
        <f ca="1">+VLOOKUP(B1341,'DISPONIBILIDAD DIARIA'!A$2:N$9959,10,0)</f>
        <v>#REF!</v>
      </c>
      <c r="G1341" s="43"/>
      <c r="H1341" s="31"/>
      <c r="I1341" s="32"/>
      <c r="J1341" s="64"/>
      <c r="K1341" s="61"/>
      <c r="L1341" s="20">
        <f t="shared" si="219"/>
        <v>0</v>
      </c>
      <c r="M1341" s="20">
        <f t="shared" si="220"/>
        <v>0</v>
      </c>
      <c r="N1341" s="20">
        <f t="shared" si="221"/>
        <v>0</v>
      </c>
      <c r="O1341" s="21"/>
      <c r="P1341" s="21"/>
      <c r="Q1341" s="77">
        <f t="shared" si="222"/>
        <v>0</v>
      </c>
      <c r="R1341" s="78" t="e">
        <f>+VLOOKUP(C1341,'DISPONIBILIDAD DIARIA'!S$2:T$27,2,0)</f>
        <v>#N/A</v>
      </c>
      <c r="S1341" s="79" t="e">
        <f t="shared" si="223"/>
        <v>#N/A</v>
      </c>
    </row>
    <row r="1342" spans="1:19" ht="23.25" customHeight="1">
      <c r="A1342" s="41">
        <v>2321</v>
      </c>
      <c r="B1342" s="41" t="str">
        <f t="shared" si="218"/>
        <v/>
      </c>
      <c r="C1342" s="42"/>
      <c r="D1342" s="41"/>
      <c r="E1342" s="41"/>
      <c r="F1342" s="43" t="e">
        <f ca="1">+VLOOKUP(B1342,'DISPONIBILIDAD DIARIA'!A$2:N$9959,10,0)</f>
        <v>#REF!</v>
      </c>
      <c r="G1342" s="43"/>
      <c r="H1342" s="31"/>
      <c r="I1342" s="32"/>
      <c r="J1342" s="46"/>
      <c r="K1342" s="61"/>
      <c r="L1342" s="20">
        <f t="shared" si="219"/>
        <v>0</v>
      </c>
      <c r="M1342" s="20">
        <f t="shared" si="220"/>
        <v>0</v>
      </c>
      <c r="N1342" s="20">
        <f t="shared" si="221"/>
        <v>0</v>
      </c>
      <c r="O1342" s="21"/>
      <c r="P1342" s="21"/>
      <c r="Q1342" s="77">
        <f t="shared" si="222"/>
        <v>0</v>
      </c>
      <c r="R1342" s="78" t="e">
        <f>+VLOOKUP(C1342,'DISPONIBILIDAD DIARIA'!S$2:T$27,2,0)</f>
        <v>#N/A</v>
      </c>
      <c r="S1342" s="79" t="e">
        <f t="shared" si="223"/>
        <v>#N/A</v>
      </c>
    </row>
    <row r="1343" spans="1:19" ht="23.25" customHeight="1">
      <c r="A1343" s="41">
        <v>2322</v>
      </c>
      <c r="B1343" s="41" t="str">
        <f t="shared" si="218"/>
        <v/>
      </c>
      <c r="C1343" s="42"/>
      <c r="D1343" s="41"/>
      <c r="E1343" s="41"/>
      <c r="F1343" s="43" t="e">
        <f ca="1">+VLOOKUP(B1343,'DISPONIBILIDAD DIARIA'!A$2:N$9959,10,0)</f>
        <v>#REF!</v>
      </c>
      <c r="G1343" s="43"/>
      <c r="H1343" s="31"/>
      <c r="I1343" s="32"/>
      <c r="J1343" s="64"/>
      <c r="K1343" s="61"/>
      <c r="L1343" s="20">
        <f t="shared" si="219"/>
        <v>0</v>
      </c>
      <c r="M1343" s="20">
        <f t="shared" si="220"/>
        <v>0</v>
      </c>
      <c r="N1343" s="20">
        <f t="shared" si="221"/>
        <v>0</v>
      </c>
      <c r="O1343" s="21"/>
      <c r="P1343" s="21"/>
      <c r="Q1343" s="77">
        <f t="shared" si="222"/>
        <v>0</v>
      </c>
      <c r="R1343" s="78" t="e">
        <f>+VLOOKUP(C1343,'DISPONIBILIDAD DIARIA'!S$2:T$27,2,0)</f>
        <v>#N/A</v>
      </c>
      <c r="S1343" s="79" t="e">
        <f t="shared" si="223"/>
        <v>#N/A</v>
      </c>
    </row>
    <row r="1344" spans="1:19" ht="23.25" customHeight="1">
      <c r="A1344" s="41">
        <v>2324</v>
      </c>
      <c r="B1344" s="41" t="str">
        <f t="shared" ref="B1344:B1406" si="224">CONCATENATE(C1344,D1344,E1344)</f>
        <v/>
      </c>
      <c r="C1344" s="42"/>
      <c r="D1344" s="41"/>
      <c r="E1344" s="41"/>
      <c r="F1344" s="43" t="e">
        <f ca="1">+VLOOKUP(B1344,'DISPONIBILIDAD DIARIA'!A$2:N$9959,10,0)</f>
        <v>#REF!</v>
      </c>
      <c r="G1344" s="43"/>
      <c r="H1344" s="31"/>
      <c r="I1344" s="32"/>
      <c r="J1344" s="64"/>
      <c r="K1344" s="61"/>
      <c r="L1344" s="20">
        <f t="shared" si="219"/>
        <v>0</v>
      </c>
      <c r="M1344" s="20">
        <f t="shared" ref="M1344:M1406" si="225">IF(E1344="PROVINCIAL",L1344*12.5%,0)</f>
        <v>0</v>
      </c>
      <c r="N1344" s="20">
        <f t="shared" ref="N1344:N1406" si="226">+M1344*2%</f>
        <v>0</v>
      </c>
      <c r="O1344" s="21"/>
      <c r="P1344" s="21"/>
      <c r="Q1344" s="77">
        <f t="shared" ref="Q1344:Q1406" si="227">L1344+M1344+N1344</f>
        <v>0</v>
      </c>
      <c r="R1344" s="78" t="e">
        <f>+VLOOKUP(C1344,'DISPONIBILIDAD DIARIA'!S$2:T$27,2,0)</f>
        <v>#N/A</v>
      </c>
      <c r="S1344" s="79" t="e">
        <f t="shared" si="223"/>
        <v>#N/A</v>
      </c>
    </row>
    <row r="1345" spans="1:19" ht="23.25" customHeight="1">
      <c r="A1345" s="41">
        <v>2325</v>
      </c>
      <c r="B1345" s="41" t="str">
        <f t="shared" si="224"/>
        <v/>
      </c>
      <c r="C1345" s="42"/>
      <c r="D1345" s="41"/>
      <c r="E1345" s="41"/>
      <c r="F1345" s="43" t="e">
        <f ca="1">+VLOOKUP(B1345,'DISPONIBILIDAD DIARIA'!A$2:N$9959,10,0)</f>
        <v>#REF!</v>
      </c>
      <c r="G1345" s="43"/>
      <c r="H1345" s="31"/>
      <c r="I1345" s="32"/>
      <c r="J1345" s="64"/>
      <c r="K1345" s="61"/>
      <c r="L1345" s="20">
        <f t="shared" si="219"/>
        <v>0</v>
      </c>
      <c r="M1345" s="20">
        <f t="shared" si="225"/>
        <v>0</v>
      </c>
      <c r="N1345" s="20">
        <f t="shared" si="226"/>
        <v>0</v>
      </c>
      <c r="O1345" s="21"/>
      <c r="P1345" s="21"/>
      <c r="Q1345" s="77">
        <f t="shared" si="227"/>
        <v>0</v>
      </c>
      <c r="R1345" s="78" t="e">
        <f>+VLOOKUP(C1345,'DISPONIBILIDAD DIARIA'!S$2:T$27,2,0)</f>
        <v>#N/A</v>
      </c>
      <c r="S1345" s="79" t="e">
        <f t="shared" si="223"/>
        <v>#N/A</v>
      </c>
    </row>
    <row r="1346" spans="1:19" ht="23.25" customHeight="1">
      <c r="A1346" s="41">
        <v>2326</v>
      </c>
      <c r="B1346" s="41" t="str">
        <f t="shared" si="224"/>
        <v/>
      </c>
      <c r="C1346" s="42"/>
      <c r="D1346" s="41"/>
      <c r="E1346" s="41"/>
      <c r="F1346" s="43" t="e">
        <f ca="1">+VLOOKUP(B1346,'DISPONIBILIDAD DIARIA'!A$2:N$9959,10,0)</f>
        <v>#REF!</v>
      </c>
      <c r="G1346" s="43"/>
      <c r="H1346" s="31"/>
      <c r="I1346" s="32"/>
      <c r="J1346" s="64"/>
      <c r="K1346" s="61"/>
      <c r="L1346" s="20">
        <f t="shared" si="219"/>
        <v>0</v>
      </c>
      <c r="M1346" s="20">
        <f t="shared" si="225"/>
        <v>0</v>
      </c>
      <c r="N1346" s="20">
        <f t="shared" si="226"/>
        <v>0</v>
      </c>
      <c r="O1346" s="21"/>
      <c r="P1346" s="21"/>
      <c r="Q1346" s="77">
        <f t="shared" si="227"/>
        <v>0</v>
      </c>
      <c r="R1346" s="78" t="e">
        <f>+VLOOKUP(C1346,'DISPONIBILIDAD DIARIA'!S$2:T$27,2,0)</f>
        <v>#N/A</v>
      </c>
      <c r="S1346" s="79" t="e">
        <f t="shared" si="223"/>
        <v>#N/A</v>
      </c>
    </row>
    <row r="1347" spans="1:19" ht="23.25" customHeight="1">
      <c r="A1347" s="41">
        <v>2327</v>
      </c>
      <c r="B1347" s="41" t="str">
        <f t="shared" si="224"/>
        <v/>
      </c>
      <c r="C1347" s="42"/>
      <c r="D1347" s="41"/>
      <c r="E1347" s="41"/>
      <c r="F1347" s="43" t="e">
        <f ca="1">+VLOOKUP(B1347,'DISPONIBILIDAD DIARIA'!A$2:N$9959,10,0)</f>
        <v>#REF!</v>
      </c>
      <c r="G1347" s="43"/>
      <c r="H1347" s="31"/>
      <c r="I1347" s="32"/>
      <c r="J1347" s="64"/>
      <c r="K1347" s="61"/>
      <c r="L1347" s="20">
        <f t="shared" ref="L1347:L1406" si="228">+K1347*2%</f>
        <v>0</v>
      </c>
      <c r="M1347" s="20">
        <f t="shared" si="225"/>
        <v>0</v>
      </c>
      <c r="N1347" s="20">
        <f t="shared" si="226"/>
        <v>0</v>
      </c>
      <c r="O1347" s="21"/>
      <c r="P1347" s="21"/>
      <c r="Q1347" s="77">
        <f t="shared" si="227"/>
        <v>0</v>
      </c>
      <c r="R1347" s="78" t="e">
        <f>+VLOOKUP(C1347,'DISPONIBILIDAD DIARIA'!S$2:T$27,2,0)</f>
        <v>#N/A</v>
      </c>
      <c r="S1347" s="79" t="e">
        <f t="shared" si="223"/>
        <v>#N/A</v>
      </c>
    </row>
    <row r="1348" spans="1:19" ht="23.25" customHeight="1">
      <c r="A1348" s="41">
        <v>2328</v>
      </c>
      <c r="B1348" s="41" t="str">
        <f t="shared" si="224"/>
        <v/>
      </c>
      <c r="C1348" s="42"/>
      <c r="D1348" s="41"/>
      <c r="E1348" s="41"/>
      <c r="F1348" s="43" t="e">
        <f ca="1">+VLOOKUP(B1348,'DISPONIBILIDAD DIARIA'!A$2:N$9959,10,0)</f>
        <v>#REF!</v>
      </c>
      <c r="G1348" s="43"/>
      <c r="H1348" s="31"/>
      <c r="I1348" s="32"/>
      <c r="J1348" s="64"/>
      <c r="K1348" s="61"/>
      <c r="L1348" s="20">
        <f t="shared" si="228"/>
        <v>0</v>
      </c>
      <c r="M1348" s="20">
        <f t="shared" si="225"/>
        <v>0</v>
      </c>
      <c r="N1348" s="20">
        <f t="shared" si="226"/>
        <v>0</v>
      </c>
      <c r="O1348" s="21"/>
      <c r="P1348" s="21"/>
      <c r="Q1348" s="77">
        <f t="shared" si="227"/>
        <v>0</v>
      </c>
      <c r="R1348" s="78" t="e">
        <f>+VLOOKUP(C1348,'DISPONIBILIDAD DIARIA'!S$2:T$27,2,0)</f>
        <v>#N/A</v>
      </c>
      <c r="S1348" s="79" t="e">
        <f t="shared" si="223"/>
        <v>#N/A</v>
      </c>
    </row>
    <row r="1349" spans="1:19" ht="23.25" customHeight="1">
      <c r="A1349" s="41">
        <v>2329</v>
      </c>
      <c r="B1349" s="41" t="str">
        <f t="shared" si="224"/>
        <v/>
      </c>
      <c r="C1349" s="42"/>
      <c r="D1349" s="41"/>
      <c r="E1349" s="41"/>
      <c r="F1349" s="43" t="e">
        <f ca="1">+VLOOKUP(B1349,'DISPONIBILIDAD DIARIA'!A$2:N$9959,10,0)</f>
        <v>#REF!</v>
      </c>
      <c r="G1349" s="43"/>
      <c r="H1349" s="31"/>
      <c r="I1349" s="32"/>
      <c r="J1349" s="64"/>
      <c r="K1349" s="61"/>
      <c r="L1349" s="20">
        <f t="shared" si="228"/>
        <v>0</v>
      </c>
      <c r="M1349" s="20">
        <f t="shared" si="225"/>
        <v>0</v>
      </c>
      <c r="N1349" s="20">
        <f t="shared" si="226"/>
        <v>0</v>
      </c>
      <c r="O1349" s="21"/>
      <c r="P1349" s="21"/>
      <c r="Q1349" s="77">
        <f t="shared" si="227"/>
        <v>0</v>
      </c>
      <c r="R1349" s="78" t="e">
        <f>+VLOOKUP(C1349,'DISPONIBILIDAD DIARIA'!S$2:T$27,2,0)</f>
        <v>#N/A</v>
      </c>
      <c r="S1349" s="79" t="e">
        <f t="shared" si="223"/>
        <v>#N/A</v>
      </c>
    </row>
    <row r="1350" spans="1:19" ht="23.25" customHeight="1">
      <c r="A1350" s="41">
        <v>2330</v>
      </c>
      <c r="B1350" s="41" t="str">
        <f t="shared" si="224"/>
        <v/>
      </c>
      <c r="C1350" s="42"/>
      <c r="D1350" s="41"/>
      <c r="E1350" s="41"/>
      <c r="F1350" s="43" t="e">
        <f ca="1">+VLOOKUP(B1350,'DISPONIBILIDAD DIARIA'!A$2:N$9959,10,0)</f>
        <v>#REF!</v>
      </c>
      <c r="G1350" s="43"/>
      <c r="H1350" s="31"/>
      <c r="I1350" s="32"/>
      <c r="J1350" s="64"/>
      <c r="K1350" s="61"/>
      <c r="L1350" s="20">
        <f t="shared" si="228"/>
        <v>0</v>
      </c>
      <c r="M1350" s="20">
        <f t="shared" si="225"/>
        <v>0</v>
      </c>
      <c r="N1350" s="20">
        <f t="shared" si="226"/>
        <v>0</v>
      </c>
      <c r="O1350" s="21"/>
      <c r="P1350" s="21"/>
      <c r="Q1350" s="77">
        <f t="shared" si="227"/>
        <v>0</v>
      </c>
      <c r="R1350" s="78" t="e">
        <f>+VLOOKUP(C1350,'DISPONIBILIDAD DIARIA'!S$2:T$27,2,0)</f>
        <v>#N/A</v>
      </c>
      <c r="S1350" s="79" t="e">
        <f t="shared" si="223"/>
        <v>#N/A</v>
      </c>
    </row>
    <row r="1351" spans="1:19" ht="23.25" customHeight="1">
      <c r="A1351" s="41">
        <v>2331</v>
      </c>
      <c r="B1351" s="41" t="str">
        <f t="shared" si="224"/>
        <v/>
      </c>
      <c r="C1351" s="42"/>
      <c r="D1351" s="41"/>
      <c r="E1351" s="41"/>
      <c r="F1351" s="43" t="e">
        <f ca="1">+VLOOKUP(B1351,'DISPONIBILIDAD DIARIA'!A$2:N$9959,10,0)</f>
        <v>#REF!</v>
      </c>
      <c r="G1351" s="43"/>
      <c r="H1351" s="31"/>
      <c r="I1351" s="32"/>
      <c r="J1351" s="64"/>
      <c r="K1351" s="61"/>
      <c r="L1351" s="20">
        <f t="shared" si="228"/>
        <v>0</v>
      </c>
      <c r="M1351" s="20">
        <f t="shared" si="225"/>
        <v>0</v>
      </c>
      <c r="N1351" s="20">
        <f t="shared" si="226"/>
        <v>0</v>
      </c>
      <c r="O1351" s="21"/>
      <c r="P1351" s="21"/>
      <c r="Q1351" s="77">
        <f t="shared" si="227"/>
        <v>0</v>
      </c>
      <c r="R1351" s="78" t="e">
        <f>+VLOOKUP(C1351,'DISPONIBILIDAD DIARIA'!S$2:T$27,2,0)</f>
        <v>#N/A</v>
      </c>
      <c r="S1351" s="79" t="e">
        <f t="shared" si="223"/>
        <v>#N/A</v>
      </c>
    </row>
    <row r="1352" spans="1:19" ht="23.25" customHeight="1">
      <c r="A1352" s="41">
        <v>2332</v>
      </c>
      <c r="B1352" s="41" t="str">
        <f t="shared" si="224"/>
        <v/>
      </c>
      <c r="C1352" s="42"/>
      <c r="D1352" s="41"/>
      <c r="E1352" s="41"/>
      <c r="F1352" s="43" t="e">
        <f ca="1">+VLOOKUP(B1352,'DISPONIBILIDAD DIARIA'!A$2:N$9959,10,0)</f>
        <v>#REF!</v>
      </c>
      <c r="G1352" s="43"/>
      <c r="H1352" s="31"/>
      <c r="I1352" s="32"/>
      <c r="J1352" s="64"/>
      <c r="K1352" s="61"/>
      <c r="L1352" s="20">
        <f t="shared" si="228"/>
        <v>0</v>
      </c>
      <c r="M1352" s="20">
        <f t="shared" si="225"/>
        <v>0</v>
      </c>
      <c r="N1352" s="20">
        <f t="shared" si="226"/>
        <v>0</v>
      </c>
      <c r="O1352" s="21"/>
      <c r="P1352" s="21"/>
      <c r="Q1352" s="77">
        <f t="shared" si="227"/>
        <v>0</v>
      </c>
      <c r="R1352" s="78" t="e">
        <f>+VLOOKUP(C1352,'DISPONIBILIDAD DIARIA'!S$2:T$27,2,0)</f>
        <v>#N/A</v>
      </c>
      <c r="S1352" s="79" t="e">
        <f t="shared" si="223"/>
        <v>#N/A</v>
      </c>
    </row>
    <row r="1353" spans="1:19" ht="23.25" customHeight="1">
      <c r="A1353" s="41">
        <v>2333</v>
      </c>
      <c r="B1353" s="41" t="str">
        <f t="shared" si="224"/>
        <v/>
      </c>
      <c r="C1353" s="42"/>
      <c r="D1353" s="41"/>
      <c r="E1353" s="41"/>
      <c r="F1353" s="43" t="e">
        <f ca="1">+VLOOKUP(B1353,'DISPONIBILIDAD DIARIA'!A$2:N$9959,10,0)</f>
        <v>#REF!</v>
      </c>
      <c r="G1353" s="43"/>
      <c r="H1353" s="31"/>
      <c r="I1353" s="32"/>
      <c r="J1353" s="64"/>
      <c r="K1353" s="61"/>
      <c r="L1353" s="20">
        <f t="shared" si="228"/>
        <v>0</v>
      </c>
      <c r="M1353" s="20">
        <f t="shared" si="225"/>
        <v>0</v>
      </c>
      <c r="N1353" s="20">
        <f t="shared" si="226"/>
        <v>0</v>
      </c>
      <c r="O1353" s="21"/>
      <c r="P1353" s="21"/>
      <c r="Q1353" s="77">
        <f t="shared" si="227"/>
        <v>0</v>
      </c>
      <c r="R1353" s="78" t="e">
        <f>+VLOOKUP(C1353,'DISPONIBILIDAD DIARIA'!S$2:T$27,2,0)</f>
        <v>#N/A</v>
      </c>
      <c r="S1353" s="79" t="e">
        <f t="shared" si="223"/>
        <v>#N/A</v>
      </c>
    </row>
    <row r="1354" spans="1:19" ht="23.25" customHeight="1">
      <c r="A1354" s="41">
        <v>2334</v>
      </c>
      <c r="B1354" s="41" t="str">
        <f t="shared" si="224"/>
        <v/>
      </c>
      <c r="C1354" s="42"/>
      <c r="D1354" s="41"/>
      <c r="E1354" s="41"/>
      <c r="F1354" s="43" t="e">
        <f ca="1">+VLOOKUP(B1354,'DISPONIBILIDAD DIARIA'!A$2:N$9959,10,0)</f>
        <v>#REF!</v>
      </c>
      <c r="G1354" s="43"/>
      <c r="H1354" s="31"/>
      <c r="I1354" s="32"/>
      <c r="J1354" s="64"/>
      <c r="K1354" s="61"/>
      <c r="L1354" s="20">
        <f t="shared" si="228"/>
        <v>0</v>
      </c>
      <c r="M1354" s="20">
        <f t="shared" si="225"/>
        <v>0</v>
      </c>
      <c r="N1354" s="20">
        <f t="shared" si="226"/>
        <v>0</v>
      </c>
      <c r="O1354" s="21"/>
      <c r="P1354" s="21"/>
      <c r="Q1354" s="77">
        <f t="shared" si="227"/>
        <v>0</v>
      </c>
      <c r="R1354" s="78" t="e">
        <f>+VLOOKUP(C1354,'DISPONIBILIDAD DIARIA'!S$2:T$27,2,0)</f>
        <v>#N/A</v>
      </c>
      <c r="S1354" s="79" t="e">
        <f t="shared" si="223"/>
        <v>#N/A</v>
      </c>
    </row>
    <row r="1355" spans="1:19" ht="23.25" customHeight="1">
      <c r="A1355" s="41">
        <v>2335</v>
      </c>
      <c r="B1355" s="41" t="str">
        <f t="shared" si="224"/>
        <v/>
      </c>
      <c r="C1355" s="42"/>
      <c r="D1355" s="41"/>
      <c r="E1355" s="41"/>
      <c r="F1355" s="43" t="e">
        <f ca="1">+VLOOKUP(B1355,'DISPONIBILIDAD DIARIA'!A$2:N$9959,10,0)</f>
        <v>#REF!</v>
      </c>
      <c r="G1355" s="43"/>
      <c r="H1355" s="31"/>
      <c r="I1355" s="32"/>
      <c r="J1355" s="64"/>
      <c r="K1355" s="61"/>
      <c r="L1355" s="20">
        <f t="shared" si="228"/>
        <v>0</v>
      </c>
      <c r="M1355" s="20">
        <f t="shared" si="225"/>
        <v>0</v>
      </c>
      <c r="N1355" s="20">
        <f t="shared" si="226"/>
        <v>0</v>
      </c>
      <c r="O1355" s="21"/>
      <c r="P1355" s="21"/>
      <c r="Q1355" s="77">
        <f t="shared" si="227"/>
        <v>0</v>
      </c>
      <c r="R1355" s="78" t="e">
        <f>+VLOOKUP(C1355,'DISPONIBILIDAD DIARIA'!S$2:T$27,2,0)</f>
        <v>#N/A</v>
      </c>
      <c r="S1355" s="79" t="e">
        <f t="shared" si="223"/>
        <v>#N/A</v>
      </c>
    </row>
    <row r="1356" spans="1:19" ht="23.25" customHeight="1">
      <c r="A1356" s="41">
        <v>2336</v>
      </c>
      <c r="B1356" s="41" t="str">
        <f t="shared" si="224"/>
        <v/>
      </c>
      <c r="C1356" s="42"/>
      <c r="D1356" s="41"/>
      <c r="E1356" s="41"/>
      <c r="F1356" s="43" t="e">
        <f ca="1">+VLOOKUP(B1356,'DISPONIBILIDAD DIARIA'!A$2:N$9959,10,0)</f>
        <v>#REF!</v>
      </c>
      <c r="G1356" s="43"/>
      <c r="H1356" s="31"/>
      <c r="I1356" s="32"/>
      <c r="J1356" s="64"/>
      <c r="K1356" s="61"/>
      <c r="L1356" s="20">
        <f t="shared" si="228"/>
        <v>0</v>
      </c>
      <c r="M1356" s="20">
        <f t="shared" si="225"/>
        <v>0</v>
      </c>
      <c r="N1356" s="20">
        <f t="shared" si="226"/>
        <v>0</v>
      </c>
      <c r="O1356" s="21"/>
      <c r="P1356" s="21"/>
      <c r="Q1356" s="77">
        <f t="shared" si="227"/>
        <v>0</v>
      </c>
      <c r="R1356" s="78" t="e">
        <f>+VLOOKUP(C1356,'DISPONIBILIDAD DIARIA'!S$2:T$27,2,0)</f>
        <v>#N/A</v>
      </c>
      <c r="S1356" s="79" t="e">
        <f t="shared" ref="S1356:S1418" si="229">+Q1356/R1356</f>
        <v>#N/A</v>
      </c>
    </row>
    <row r="1357" spans="1:19" ht="23.25" customHeight="1">
      <c r="A1357" s="41">
        <v>2337</v>
      </c>
      <c r="B1357" s="41" t="str">
        <f t="shared" si="224"/>
        <v/>
      </c>
      <c r="C1357" s="42"/>
      <c r="D1357" s="41"/>
      <c r="E1357" s="41"/>
      <c r="F1357" s="43" t="e">
        <f ca="1">+VLOOKUP(B1357,'DISPONIBILIDAD DIARIA'!A$2:N$9959,10,0)</f>
        <v>#REF!</v>
      </c>
      <c r="G1357" s="43"/>
      <c r="H1357" s="31"/>
      <c r="I1357" s="32"/>
      <c r="J1357" s="64"/>
      <c r="K1357" s="61"/>
      <c r="L1357" s="20">
        <f t="shared" si="228"/>
        <v>0</v>
      </c>
      <c r="M1357" s="20">
        <f t="shared" si="225"/>
        <v>0</v>
      </c>
      <c r="N1357" s="20">
        <f t="shared" si="226"/>
        <v>0</v>
      </c>
      <c r="O1357" s="21"/>
      <c r="P1357" s="21"/>
      <c r="Q1357" s="77">
        <f t="shared" si="227"/>
        <v>0</v>
      </c>
      <c r="R1357" s="78" t="e">
        <f>+VLOOKUP(C1357,'DISPONIBILIDAD DIARIA'!S$2:T$27,2,0)</f>
        <v>#N/A</v>
      </c>
      <c r="S1357" s="79" t="e">
        <f t="shared" si="229"/>
        <v>#N/A</v>
      </c>
    </row>
    <row r="1358" spans="1:19" ht="23.25" customHeight="1">
      <c r="A1358" s="41">
        <v>2338</v>
      </c>
      <c r="B1358" s="41" t="str">
        <f t="shared" si="224"/>
        <v/>
      </c>
      <c r="C1358" s="42"/>
      <c r="D1358" s="41"/>
      <c r="E1358" s="41"/>
      <c r="F1358" s="43" t="e">
        <f ca="1">+VLOOKUP(B1358,'DISPONIBILIDAD DIARIA'!A$2:N$9959,10,0)</f>
        <v>#REF!</v>
      </c>
      <c r="G1358" s="43"/>
      <c r="H1358" s="31"/>
      <c r="I1358" s="32"/>
      <c r="J1358" s="64"/>
      <c r="K1358" s="61"/>
      <c r="L1358" s="20">
        <f t="shared" si="228"/>
        <v>0</v>
      </c>
      <c r="M1358" s="20">
        <f t="shared" si="225"/>
        <v>0</v>
      </c>
      <c r="N1358" s="20">
        <f t="shared" si="226"/>
        <v>0</v>
      </c>
      <c r="O1358" s="21"/>
      <c r="P1358" s="21"/>
      <c r="Q1358" s="77">
        <f t="shared" si="227"/>
        <v>0</v>
      </c>
      <c r="R1358" s="78" t="e">
        <f>+VLOOKUP(C1358,'DISPONIBILIDAD DIARIA'!S$2:T$27,2,0)</f>
        <v>#N/A</v>
      </c>
      <c r="S1358" s="79" t="e">
        <f t="shared" si="229"/>
        <v>#N/A</v>
      </c>
    </row>
    <row r="1359" spans="1:19" ht="23.25" customHeight="1">
      <c r="A1359" s="41">
        <v>2339</v>
      </c>
      <c r="B1359" s="41" t="str">
        <f t="shared" si="224"/>
        <v/>
      </c>
      <c r="C1359" s="42"/>
      <c r="D1359" s="41"/>
      <c r="E1359" s="41"/>
      <c r="F1359" s="43" t="e">
        <f ca="1">+VLOOKUP(B1359,'DISPONIBILIDAD DIARIA'!A$2:N$9959,10,0)</f>
        <v>#REF!</v>
      </c>
      <c r="G1359" s="43"/>
      <c r="H1359" s="31"/>
      <c r="I1359" s="32"/>
      <c r="J1359" s="64"/>
      <c r="K1359" s="61"/>
      <c r="L1359" s="20">
        <f t="shared" si="228"/>
        <v>0</v>
      </c>
      <c r="M1359" s="20">
        <f t="shared" si="225"/>
        <v>0</v>
      </c>
      <c r="N1359" s="20">
        <f t="shared" si="226"/>
        <v>0</v>
      </c>
      <c r="O1359" s="21"/>
      <c r="P1359" s="21"/>
      <c r="Q1359" s="77">
        <f t="shared" si="227"/>
        <v>0</v>
      </c>
      <c r="R1359" s="78" t="e">
        <f>+VLOOKUP(C1359,'DISPONIBILIDAD DIARIA'!S$2:T$27,2,0)</f>
        <v>#N/A</v>
      </c>
      <c r="S1359" s="79" t="e">
        <f t="shared" si="229"/>
        <v>#N/A</v>
      </c>
    </row>
    <row r="1360" spans="1:19" ht="23.25" customHeight="1">
      <c r="A1360" s="41">
        <v>2340</v>
      </c>
      <c r="B1360" s="41" t="str">
        <f t="shared" si="224"/>
        <v/>
      </c>
      <c r="C1360" s="42"/>
      <c r="D1360" s="41"/>
      <c r="E1360" s="41"/>
      <c r="F1360" s="43" t="e">
        <f ca="1">+VLOOKUP(B1360,'DISPONIBILIDAD DIARIA'!A$2:N$9959,10,0)</f>
        <v>#REF!</v>
      </c>
      <c r="G1360" s="43"/>
      <c r="H1360" s="31"/>
      <c r="I1360" s="32"/>
      <c r="J1360" s="64"/>
      <c r="K1360" s="61"/>
      <c r="L1360" s="20">
        <f t="shared" si="228"/>
        <v>0</v>
      </c>
      <c r="M1360" s="20">
        <f t="shared" si="225"/>
        <v>0</v>
      </c>
      <c r="N1360" s="20">
        <f t="shared" si="226"/>
        <v>0</v>
      </c>
      <c r="O1360" s="21"/>
      <c r="P1360" s="21"/>
      <c r="Q1360" s="77">
        <f t="shared" si="227"/>
        <v>0</v>
      </c>
      <c r="R1360" s="78" t="e">
        <f>+VLOOKUP(C1360,'DISPONIBILIDAD DIARIA'!S$2:T$27,2,0)</f>
        <v>#N/A</v>
      </c>
      <c r="S1360" s="79" t="e">
        <f t="shared" si="229"/>
        <v>#N/A</v>
      </c>
    </row>
    <row r="1361" spans="1:19" ht="23.25" customHeight="1">
      <c r="A1361" s="41">
        <v>2341</v>
      </c>
      <c r="B1361" s="41" t="str">
        <f t="shared" si="224"/>
        <v/>
      </c>
      <c r="C1361" s="42"/>
      <c r="D1361" s="41"/>
      <c r="E1361" s="41"/>
      <c r="F1361" s="43" t="e">
        <f ca="1">+VLOOKUP(B1361,'DISPONIBILIDAD DIARIA'!A$2:N$9959,10,0)</f>
        <v>#REF!</v>
      </c>
      <c r="G1361" s="43"/>
      <c r="H1361" s="31"/>
      <c r="I1361" s="32"/>
      <c r="J1361" s="64"/>
      <c r="K1361" s="61"/>
      <c r="L1361" s="20">
        <f t="shared" si="228"/>
        <v>0</v>
      </c>
      <c r="M1361" s="20">
        <f t="shared" si="225"/>
        <v>0</v>
      </c>
      <c r="N1361" s="20">
        <f t="shared" si="226"/>
        <v>0</v>
      </c>
      <c r="O1361" s="21"/>
      <c r="P1361" s="21"/>
      <c r="Q1361" s="77">
        <f t="shared" si="227"/>
        <v>0</v>
      </c>
      <c r="R1361" s="78" t="e">
        <f>+VLOOKUP(C1361,'DISPONIBILIDAD DIARIA'!S$2:T$27,2,0)</f>
        <v>#N/A</v>
      </c>
      <c r="S1361" s="79" t="e">
        <f t="shared" si="229"/>
        <v>#N/A</v>
      </c>
    </row>
    <row r="1362" spans="1:19" ht="23.25" customHeight="1">
      <c r="A1362" s="41">
        <v>2342</v>
      </c>
      <c r="B1362" s="41" t="str">
        <f t="shared" si="224"/>
        <v/>
      </c>
      <c r="C1362" s="42"/>
      <c r="D1362" s="41"/>
      <c r="E1362" s="41"/>
      <c r="F1362" s="43" t="e">
        <f ca="1">+VLOOKUP(B1362,'DISPONIBILIDAD DIARIA'!A$2:N$9959,10,0)</f>
        <v>#REF!</v>
      </c>
      <c r="G1362" s="43"/>
      <c r="H1362" s="31"/>
      <c r="I1362" s="32"/>
      <c r="J1362" s="64"/>
      <c r="K1362" s="61"/>
      <c r="L1362" s="20">
        <f t="shared" si="228"/>
        <v>0</v>
      </c>
      <c r="M1362" s="20">
        <f t="shared" si="225"/>
        <v>0</v>
      </c>
      <c r="N1362" s="20">
        <f t="shared" si="226"/>
        <v>0</v>
      </c>
      <c r="O1362" s="21"/>
      <c r="P1362" s="21"/>
      <c r="Q1362" s="77">
        <f t="shared" si="227"/>
        <v>0</v>
      </c>
      <c r="R1362" s="78" t="e">
        <f>+VLOOKUP(C1362,'DISPONIBILIDAD DIARIA'!S$2:T$27,2,0)</f>
        <v>#N/A</v>
      </c>
      <c r="S1362" s="79" t="e">
        <f t="shared" si="229"/>
        <v>#N/A</v>
      </c>
    </row>
    <row r="1363" spans="1:19" ht="23.25" customHeight="1">
      <c r="A1363" s="41">
        <v>2343</v>
      </c>
      <c r="B1363" s="41" t="str">
        <f t="shared" si="224"/>
        <v/>
      </c>
      <c r="C1363" s="42"/>
      <c r="D1363" s="41"/>
      <c r="E1363" s="41"/>
      <c r="F1363" s="43" t="e">
        <f ca="1">+VLOOKUP(B1363,'DISPONIBILIDAD DIARIA'!A$2:N$9959,10,0)</f>
        <v>#REF!</v>
      </c>
      <c r="G1363" s="43"/>
      <c r="H1363" s="31"/>
      <c r="I1363" s="32"/>
      <c r="J1363" s="64"/>
      <c r="K1363" s="61"/>
      <c r="L1363" s="20">
        <f t="shared" si="228"/>
        <v>0</v>
      </c>
      <c r="M1363" s="20">
        <f t="shared" si="225"/>
        <v>0</v>
      </c>
      <c r="N1363" s="20">
        <f t="shared" si="226"/>
        <v>0</v>
      </c>
      <c r="O1363" s="21"/>
      <c r="P1363" s="21"/>
      <c r="Q1363" s="77">
        <f t="shared" si="227"/>
        <v>0</v>
      </c>
      <c r="R1363" s="78" t="e">
        <f>+VLOOKUP(C1363,'DISPONIBILIDAD DIARIA'!S$2:T$27,2,0)</f>
        <v>#N/A</v>
      </c>
      <c r="S1363" s="79" t="e">
        <f t="shared" si="229"/>
        <v>#N/A</v>
      </c>
    </row>
    <row r="1364" spans="1:19" ht="23.25" customHeight="1">
      <c r="A1364" s="41">
        <v>2344</v>
      </c>
      <c r="B1364" s="41" t="str">
        <f t="shared" si="224"/>
        <v/>
      </c>
      <c r="C1364" s="42"/>
      <c r="D1364" s="41"/>
      <c r="E1364" s="41"/>
      <c r="F1364" s="43" t="e">
        <f ca="1">+VLOOKUP(B1364,'DISPONIBILIDAD DIARIA'!A$2:N$9959,10,0)</f>
        <v>#REF!</v>
      </c>
      <c r="G1364" s="43"/>
      <c r="H1364" s="31"/>
      <c r="I1364" s="32"/>
      <c r="J1364" s="64"/>
      <c r="K1364" s="61"/>
      <c r="L1364" s="20">
        <f t="shared" si="228"/>
        <v>0</v>
      </c>
      <c r="M1364" s="20">
        <f t="shared" si="225"/>
        <v>0</v>
      </c>
      <c r="N1364" s="20">
        <f t="shared" si="226"/>
        <v>0</v>
      </c>
      <c r="O1364" s="21"/>
      <c r="P1364" s="21"/>
      <c r="Q1364" s="77">
        <f t="shared" si="227"/>
        <v>0</v>
      </c>
      <c r="R1364" s="78" t="e">
        <f>+VLOOKUP(C1364,'DISPONIBILIDAD DIARIA'!S$2:T$27,2,0)</f>
        <v>#N/A</v>
      </c>
      <c r="S1364" s="79" t="e">
        <f t="shared" si="229"/>
        <v>#N/A</v>
      </c>
    </row>
    <row r="1365" spans="1:19" ht="23.25" customHeight="1">
      <c r="A1365" s="41">
        <v>2345</v>
      </c>
      <c r="B1365" s="41" t="str">
        <f t="shared" si="224"/>
        <v/>
      </c>
      <c r="C1365" s="42"/>
      <c r="D1365" s="41"/>
      <c r="E1365" s="41"/>
      <c r="F1365" s="43" t="e">
        <f ca="1">+VLOOKUP(B1365,'DISPONIBILIDAD DIARIA'!A$2:N$9959,10,0)</f>
        <v>#REF!</v>
      </c>
      <c r="G1365" s="43"/>
      <c r="H1365" s="31"/>
      <c r="I1365" s="32"/>
      <c r="J1365" s="64"/>
      <c r="K1365" s="61"/>
      <c r="L1365" s="20">
        <f t="shared" si="228"/>
        <v>0</v>
      </c>
      <c r="M1365" s="20">
        <f t="shared" si="225"/>
        <v>0</v>
      </c>
      <c r="N1365" s="20">
        <f t="shared" si="226"/>
        <v>0</v>
      </c>
      <c r="O1365" s="21"/>
      <c r="P1365" s="21"/>
      <c r="Q1365" s="77">
        <f t="shared" si="227"/>
        <v>0</v>
      </c>
      <c r="R1365" s="78" t="e">
        <f>+VLOOKUP(C1365,'DISPONIBILIDAD DIARIA'!S$2:T$27,2,0)</f>
        <v>#N/A</v>
      </c>
      <c r="S1365" s="79" t="e">
        <f t="shared" si="229"/>
        <v>#N/A</v>
      </c>
    </row>
    <row r="1366" spans="1:19" ht="23.25" customHeight="1">
      <c r="A1366" s="41">
        <v>2346</v>
      </c>
      <c r="B1366" s="41" t="str">
        <f t="shared" si="224"/>
        <v/>
      </c>
      <c r="C1366" s="42"/>
      <c r="D1366" s="41"/>
      <c r="E1366" s="41"/>
      <c r="F1366" s="43" t="e">
        <f ca="1">+VLOOKUP(B1366,'DISPONIBILIDAD DIARIA'!A$2:N$9959,10,0)</f>
        <v>#REF!</v>
      </c>
      <c r="G1366" s="43"/>
      <c r="H1366" s="31"/>
      <c r="I1366" s="32"/>
      <c r="J1366" s="64"/>
      <c r="K1366" s="61"/>
      <c r="L1366" s="20">
        <f t="shared" si="228"/>
        <v>0</v>
      </c>
      <c r="M1366" s="20">
        <f t="shared" si="225"/>
        <v>0</v>
      </c>
      <c r="N1366" s="20">
        <f t="shared" si="226"/>
        <v>0</v>
      </c>
      <c r="O1366" s="21"/>
      <c r="P1366" s="21"/>
      <c r="Q1366" s="77">
        <f t="shared" si="227"/>
        <v>0</v>
      </c>
      <c r="R1366" s="78" t="e">
        <f>+VLOOKUP(C1366,'DISPONIBILIDAD DIARIA'!S$2:T$27,2,0)</f>
        <v>#N/A</v>
      </c>
      <c r="S1366" s="79" t="e">
        <f t="shared" si="229"/>
        <v>#N/A</v>
      </c>
    </row>
    <row r="1367" spans="1:19" ht="23.25" customHeight="1">
      <c r="A1367" s="41">
        <v>2347</v>
      </c>
      <c r="B1367" s="41" t="str">
        <f t="shared" si="224"/>
        <v/>
      </c>
      <c r="C1367" s="42"/>
      <c r="D1367" s="41"/>
      <c r="E1367" s="41"/>
      <c r="F1367" s="43" t="e">
        <f ca="1">+VLOOKUP(B1367,'DISPONIBILIDAD DIARIA'!A$2:N$9959,10,0)</f>
        <v>#REF!</v>
      </c>
      <c r="G1367" s="43"/>
      <c r="H1367" s="31"/>
      <c r="I1367" s="32"/>
      <c r="J1367" s="64"/>
      <c r="K1367" s="61"/>
      <c r="L1367" s="20">
        <f t="shared" si="228"/>
        <v>0</v>
      </c>
      <c r="M1367" s="20">
        <f t="shared" si="225"/>
        <v>0</v>
      </c>
      <c r="N1367" s="20">
        <f t="shared" si="226"/>
        <v>0</v>
      </c>
      <c r="O1367" s="21"/>
      <c r="P1367" s="21"/>
      <c r="Q1367" s="77">
        <f t="shared" si="227"/>
        <v>0</v>
      </c>
      <c r="R1367" s="78" t="e">
        <f>+VLOOKUP(C1367,'DISPONIBILIDAD DIARIA'!S$2:T$27,2,0)</f>
        <v>#N/A</v>
      </c>
      <c r="S1367" s="79" t="e">
        <f t="shared" si="229"/>
        <v>#N/A</v>
      </c>
    </row>
    <row r="1368" spans="1:19" ht="23.25" customHeight="1">
      <c r="A1368" s="41">
        <v>2348</v>
      </c>
      <c r="B1368" s="41" t="str">
        <f t="shared" si="224"/>
        <v/>
      </c>
      <c r="C1368" s="42"/>
      <c r="D1368" s="41"/>
      <c r="E1368" s="41"/>
      <c r="F1368" s="43" t="e">
        <f ca="1">+VLOOKUP(B1368,'DISPONIBILIDAD DIARIA'!A$2:N$9959,10,0)</f>
        <v>#REF!</v>
      </c>
      <c r="G1368" s="43"/>
      <c r="H1368" s="31"/>
      <c r="I1368" s="32"/>
      <c r="J1368" s="64"/>
      <c r="K1368" s="61"/>
      <c r="L1368" s="20">
        <f t="shared" si="228"/>
        <v>0</v>
      </c>
      <c r="M1368" s="20">
        <f t="shared" si="225"/>
        <v>0</v>
      </c>
      <c r="N1368" s="20">
        <f t="shared" si="226"/>
        <v>0</v>
      </c>
      <c r="O1368" s="21"/>
      <c r="P1368" s="21"/>
      <c r="Q1368" s="77">
        <f t="shared" si="227"/>
        <v>0</v>
      </c>
      <c r="R1368" s="78" t="e">
        <f>+VLOOKUP(C1368,'DISPONIBILIDAD DIARIA'!S$2:T$27,2,0)</f>
        <v>#N/A</v>
      </c>
      <c r="S1368" s="79" t="e">
        <f t="shared" si="229"/>
        <v>#N/A</v>
      </c>
    </row>
    <row r="1369" spans="1:19" ht="23.25" customHeight="1">
      <c r="A1369" s="41">
        <v>2349</v>
      </c>
      <c r="B1369" s="41" t="str">
        <f t="shared" si="224"/>
        <v/>
      </c>
      <c r="C1369" s="42"/>
      <c r="D1369" s="41"/>
      <c r="E1369" s="41"/>
      <c r="F1369" s="43" t="e">
        <f ca="1">+VLOOKUP(B1369,'DISPONIBILIDAD DIARIA'!A$2:N$9959,10,0)</f>
        <v>#REF!</v>
      </c>
      <c r="G1369" s="43"/>
      <c r="H1369" s="31"/>
      <c r="I1369" s="32"/>
      <c r="J1369" s="64"/>
      <c r="K1369" s="61"/>
      <c r="L1369" s="20">
        <f t="shared" si="228"/>
        <v>0</v>
      </c>
      <c r="M1369" s="20">
        <f t="shared" si="225"/>
        <v>0</v>
      </c>
      <c r="N1369" s="20">
        <f t="shared" si="226"/>
        <v>0</v>
      </c>
      <c r="O1369" s="21"/>
      <c r="P1369" s="21"/>
      <c r="Q1369" s="77">
        <f t="shared" si="227"/>
        <v>0</v>
      </c>
      <c r="R1369" s="78" t="e">
        <f>+VLOOKUP(C1369,'DISPONIBILIDAD DIARIA'!S$2:T$27,2,0)</f>
        <v>#N/A</v>
      </c>
      <c r="S1369" s="79" t="e">
        <f t="shared" si="229"/>
        <v>#N/A</v>
      </c>
    </row>
    <row r="1370" spans="1:19" ht="23.25" customHeight="1">
      <c r="A1370" s="41">
        <v>2350</v>
      </c>
      <c r="B1370" s="41" t="str">
        <f t="shared" si="224"/>
        <v/>
      </c>
      <c r="C1370" s="42"/>
      <c r="D1370" s="41"/>
      <c r="E1370" s="41"/>
      <c r="F1370" s="43" t="e">
        <f ca="1">+VLOOKUP(B1370,'DISPONIBILIDAD DIARIA'!A$2:N$9959,10,0)</f>
        <v>#REF!</v>
      </c>
      <c r="G1370" s="43"/>
      <c r="H1370" s="31"/>
      <c r="I1370" s="32"/>
      <c r="J1370" s="64"/>
      <c r="K1370" s="61"/>
      <c r="L1370" s="20">
        <f t="shared" si="228"/>
        <v>0</v>
      </c>
      <c r="M1370" s="20">
        <f t="shared" si="225"/>
        <v>0</v>
      </c>
      <c r="N1370" s="20">
        <f t="shared" si="226"/>
        <v>0</v>
      </c>
      <c r="O1370" s="21"/>
      <c r="P1370" s="21"/>
      <c r="Q1370" s="77">
        <f t="shared" si="227"/>
        <v>0</v>
      </c>
      <c r="R1370" s="78" t="e">
        <f>+VLOOKUP(C1370,'DISPONIBILIDAD DIARIA'!S$2:T$27,2,0)</f>
        <v>#N/A</v>
      </c>
      <c r="S1370" s="79" t="e">
        <f t="shared" si="229"/>
        <v>#N/A</v>
      </c>
    </row>
    <row r="1371" spans="1:19" ht="23.25" customHeight="1">
      <c r="A1371" s="41">
        <v>2351</v>
      </c>
      <c r="B1371" s="41" t="str">
        <f t="shared" si="224"/>
        <v/>
      </c>
      <c r="C1371" s="42"/>
      <c r="D1371" s="41"/>
      <c r="E1371" s="41"/>
      <c r="F1371" s="43" t="e">
        <f ca="1">+VLOOKUP(B1371,'DISPONIBILIDAD DIARIA'!A$2:N$9959,10,0)</f>
        <v>#REF!</v>
      </c>
      <c r="G1371" s="43"/>
      <c r="H1371" s="31"/>
      <c r="I1371" s="32"/>
      <c r="J1371" s="64"/>
      <c r="K1371" s="61"/>
      <c r="L1371" s="20">
        <f t="shared" si="228"/>
        <v>0</v>
      </c>
      <c r="M1371" s="20">
        <f t="shared" si="225"/>
        <v>0</v>
      </c>
      <c r="N1371" s="20">
        <f t="shared" si="226"/>
        <v>0</v>
      </c>
      <c r="O1371" s="21"/>
      <c r="P1371" s="21"/>
      <c r="Q1371" s="77">
        <f t="shared" si="227"/>
        <v>0</v>
      </c>
      <c r="R1371" s="78" t="e">
        <f>+VLOOKUP(C1371,'DISPONIBILIDAD DIARIA'!S$2:T$27,2,0)</f>
        <v>#N/A</v>
      </c>
      <c r="S1371" s="79" t="e">
        <f t="shared" si="229"/>
        <v>#N/A</v>
      </c>
    </row>
    <row r="1372" spans="1:19" ht="23.25" customHeight="1">
      <c r="A1372" s="41">
        <v>2352</v>
      </c>
      <c r="B1372" s="41" t="str">
        <f t="shared" si="224"/>
        <v/>
      </c>
      <c r="C1372" s="42"/>
      <c r="D1372" s="41"/>
      <c r="E1372" s="41"/>
      <c r="F1372" s="43" t="e">
        <f ca="1">+VLOOKUP(B1372,'DISPONIBILIDAD DIARIA'!A$2:N$9959,10,0)</f>
        <v>#REF!</v>
      </c>
      <c r="G1372" s="43"/>
      <c r="H1372" s="31"/>
      <c r="I1372" s="32"/>
      <c r="J1372" s="64"/>
      <c r="K1372" s="61"/>
      <c r="L1372" s="20">
        <f t="shared" si="228"/>
        <v>0</v>
      </c>
      <c r="M1372" s="20">
        <f t="shared" si="225"/>
        <v>0</v>
      </c>
      <c r="N1372" s="20">
        <f t="shared" si="226"/>
        <v>0</v>
      </c>
      <c r="O1372" s="21"/>
      <c r="P1372" s="21"/>
      <c r="Q1372" s="77">
        <f t="shared" si="227"/>
        <v>0</v>
      </c>
      <c r="R1372" s="78" t="e">
        <f>+VLOOKUP(C1372,'DISPONIBILIDAD DIARIA'!S$2:T$27,2,0)</f>
        <v>#N/A</v>
      </c>
      <c r="S1372" s="79" t="e">
        <f t="shared" si="229"/>
        <v>#N/A</v>
      </c>
    </row>
    <row r="1373" spans="1:19" ht="23.25" customHeight="1">
      <c r="A1373" s="41">
        <v>2353</v>
      </c>
      <c r="B1373" s="41" t="str">
        <f t="shared" si="224"/>
        <v/>
      </c>
      <c r="C1373" s="42"/>
      <c r="D1373" s="41"/>
      <c r="E1373" s="41"/>
      <c r="F1373" s="43" t="e">
        <f ca="1">+VLOOKUP(B1373,'DISPONIBILIDAD DIARIA'!A$2:N$9959,10,0)</f>
        <v>#REF!</v>
      </c>
      <c r="G1373" s="43"/>
      <c r="H1373" s="31"/>
      <c r="I1373" s="32"/>
      <c r="J1373" s="64"/>
      <c r="K1373" s="61"/>
      <c r="L1373" s="20">
        <f t="shared" si="228"/>
        <v>0</v>
      </c>
      <c r="M1373" s="20">
        <f t="shared" si="225"/>
        <v>0</v>
      </c>
      <c r="N1373" s="20">
        <f t="shared" si="226"/>
        <v>0</v>
      </c>
      <c r="O1373" s="21"/>
      <c r="P1373" s="21"/>
      <c r="Q1373" s="77">
        <f t="shared" si="227"/>
        <v>0</v>
      </c>
      <c r="R1373" s="78" t="e">
        <f>+VLOOKUP(C1373,'DISPONIBILIDAD DIARIA'!S$2:T$27,2,0)</f>
        <v>#N/A</v>
      </c>
      <c r="S1373" s="79" t="e">
        <f t="shared" si="229"/>
        <v>#N/A</v>
      </c>
    </row>
    <row r="1374" spans="1:19" ht="23.25" customHeight="1">
      <c r="A1374" s="41">
        <v>2354</v>
      </c>
      <c r="B1374" s="41" t="str">
        <f t="shared" si="224"/>
        <v/>
      </c>
      <c r="C1374" s="42"/>
      <c r="D1374" s="41"/>
      <c r="E1374" s="41"/>
      <c r="F1374" s="43" t="e">
        <f ca="1">+VLOOKUP(B1374,'DISPONIBILIDAD DIARIA'!A$2:N$9959,10,0)</f>
        <v>#REF!</v>
      </c>
      <c r="G1374" s="43"/>
      <c r="H1374" s="31"/>
      <c r="I1374" s="32"/>
      <c r="J1374" s="64"/>
      <c r="K1374" s="61"/>
      <c r="L1374" s="20">
        <f t="shared" si="228"/>
        <v>0</v>
      </c>
      <c r="M1374" s="20">
        <f t="shared" si="225"/>
        <v>0</v>
      </c>
      <c r="N1374" s="20">
        <f t="shared" si="226"/>
        <v>0</v>
      </c>
      <c r="O1374" s="21"/>
      <c r="P1374" s="21"/>
      <c r="Q1374" s="77">
        <f t="shared" si="227"/>
        <v>0</v>
      </c>
      <c r="R1374" s="78" t="e">
        <f>+VLOOKUP(C1374,'DISPONIBILIDAD DIARIA'!S$2:T$27,2,0)</f>
        <v>#N/A</v>
      </c>
      <c r="S1374" s="79" t="e">
        <f t="shared" si="229"/>
        <v>#N/A</v>
      </c>
    </row>
    <row r="1375" spans="1:19" ht="23.25" customHeight="1">
      <c r="A1375" s="41">
        <v>2355</v>
      </c>
      <c r="B1375" s="41" t="str">
        <f t="shared" si="224"/>
        <v/>
      </c>
      <c r="C1375" s="42"/>
      <c r="D1375" s="41"/>
      <c r="E1375" s="41"/>
      <c r="F1375" s="43" t="e">
        <f ca="1">+VLOOKUP(B1375,'DISPONIBILIDAD DIARIA'!A$2:N$9959,10,0)</f>
        <v>#REF!</v>
      </c>
      <c r="G1375" s="43"/>
      <c r="H1375" s="31"/>
      <c r="I1375" s="32"/>
      <c r="J1375" s="64"/>
      <c r="K1375" s="61"/>
      <c r="L1375" s="20">
        <f t="shared" si="228"/>
        <v>0</v>
      </c>
      <c r="M1375" s="20">
        <f t="shared" si="225"/>
        <v>0</v>
      </c>
      <c r="N1375" s="20">
        <f t="shared" si="226"/>
        <v>0</v>
      </c>
      <c r="O1375" s="21"/>
      <c r="P1375" s="21"/>
      <c r="Q1375" s="77">
        <f t="shared" si="227"/>
        <v>0</v>
      </c>
      <c r="R1375" s="78" t="e">
        <f>+VLOOKUP(C1375,'DISPONIBILIDAD DIARIA'!S$2:T$27,2,0)</f>
        <v>#N/A</v>
      </c>
      <c r="S1375" s="79" t="e">
        <f t="shared" si="229"/>
        <v>#N/A</v>
      </c>
    </row>
    <row r="1376" spans="1:19" ht="23.25" customHeight="1">
      <c r="A1376" s="41">
        <v>2356</v>
      </c>
      <c r="B1376" s="41" t="str">
        <f t="shared" si="224"/>
        <v/>
      </c>
      <c r="C1376" s="42"/>
      <c r="D1376" s="41"/>
      <c r="E1376" s="41"/>
      <c r="F1376" s="43" t="e">
        <f ca="1">+VLOOKUP(B1376,'DISPONIBILIDAD DIARIA'!A$2:N$9959,10,0)</f>
        <v>#REF!</v>
      </c>
      <c r="G1376" s="43"/>
      <c r="H1376" s="31"/>
      <c r="I1376" s="32"/>
      <c r="J1376" s="64"/>
      <c r="K1376" s="61"/>
      <c r="L1376" s="20">
        <f t="shared" si="228"/>
        <v>0</v>
      </c>
      <c r="M1376" s="20">
        <f t="shared" si="225"/>
        <v>0</v>
      </c>
      <c r="N1376" s="20">
        <f t="shared" si="226"/>
        <v>0</v>
      </c>
      <c r="O1376" s="21"/>
      <c r="P1376" s="21"/>
      <c r="Q1376" s="77">
        <f t="shared" si="227"/>
        <v>0</v>
      </c>
      <c r="R1376" s="78" t="e">
        <f>+VLOOKUP(C1376,'DISPONIBILIDAD DIARIA'!S$2:T$27,2,0)</f>
        <v>#N/A</v>
      </c>
      <c r="S1376" s="79" t="e">
        <f t="shared" si="229"/>
        <v>#N/A</v>
      </c>
    </row>
    <row r="1377" spans="1:19" ht="23.25" customHeight="1">
      <c r="A1377" s="41">
        <v>2357</v>
      </c>
      <c r="B1377" s="41" t="str">
        <f t="shared" si="224"/>
        <v/>
      </c>
      <c r="C1377" s="42"/>
      <c r="D1377" s="41"/>
      <c r="E1377" s="41"/>
      <c r="F1377" s="43" t="e">
        <f ca="1">+VLOOKUP(B1377,'DISPONIBILIDAD DIARIA'!A$2:N$9959,10,0)</f>
        <v>#REF!</v>
      </c>
      <c r="G1377" s="43"/>
      <c r="H1377" s="31"/>
      <c r="I1377" s="32"/>
      <c r="J1377" s="64"/>
      <c r="K1377" s="61"/>
      <c r="L1377" s="20">
        <f t="shared" si="228"/>
        <v>0</v>
      </c>
      <c r="M1377" s="20">
        <f t="shared" si="225"/>
        <v>0</v>
      </c>
      <c r="N1377" s="20">
        <f t="shared" si="226"/>
        <v>0</v>
      </c>
      <c r="O1377" s="21"/>
      <c r="P1377" s="21"/>
      <c r="Q1377" s="77">
        <f t="shared" si="227"/>
        <v>0</v>
      </c>
      <c r="R1377" s="78" t="e">
        <f>+VLOOKUP(C1377,'DISPONIBILIDAD DIARIA'!S$2:T$27,2,0)</f>
        <v>#N/A</v>
      </c>
      <c r="S1377" s="79" t="e">
        <f t="shared" si="229"/>
        <v>#N/A</v>
      </c>
    </row>
    <row r="1378" spans="1:19" ht="23.25" customHeight="1">
      <c r="A1378" s="41">
        <v>2358</v>
      </c>
      <c r="B1378" s="41" t="str">
        <f t="shared" si="224"/>
        <v/>
      </c>
      <c r="C1378" s="42"/>
      <c r="D1378" s="41"/>
      <c r="E1378" s="41"/>
      <c r="F1378" s="43" t="e">
        <f ca="1">+VLOOKUP(B1378,'DISPONIBILIDAD DIARIA'!A$2:N$9959,10,0)</f>
        <v>#REF!</v>
      </c>
      <c r="G1378" s="43"/>
      <c r="H1378" s="31"/>
      <c r="I1378" s="32"/>
      <c r="J1378" s="64"/>
      <c r="K1378" s="61"/>
      <c r="L1378" s="20">
        <f t="shared" si="228"/>
        <v>0</v>
      </c>
      <c r="M1378" s="20">
        <f t="shared" si="225"/>
        <v>0</v>
      </c>
      <c r="N1378" s="20">
        <f t="shared" si="226"/>
        <v>0</v>
      </c>
      <c r="O1378" s="21"/>
      <c r="P1378" s="21"/>
      <c r="Q1378" s="77">
        <f t="shared" si="227"/>
        <v>0</v>
      </c>
      <c r="R1378" s="78" t="e">
        <f>+VLOOKUP(C1378,'DISPONIBILIDAD DIARIA'!S$2:T$27,2,0)</f>
        <v>#N/A</v>
      </c>
      <c r="S1378" s="79" t="e">
        <f t="shared" si="229"/>
        <v>#N/A</v>
      </c>
    </row>
    <row r="1379" spans="1:19" ht="23.25" customHeight="1">
      <c r="A1379" s="41">
        <v>2359</v>
      </c>
      <c r="B1379" s="41" t="str">
        <f t="shared" si="224"/>
        <v/>
      </c>
      <c r="C1379" s="42"/>
      <c r="D1379" s="41"/>
      <c r="E1379" s="41"/>
      <c r="F1379" s="43" t="e">
        <f ca="1">+VLOOKUP(B1379,'DISPONIBILIDAD DIARIA'!A$2:N$9959,10,0)</f>
        <v>#REF!</v>
      </c>
      <c r="G1379" s="43"/>
      <c r="H1379" s="31"/>
      <c r="I1379" s="32"/>
      <c r="J1379" s="64"/>
      <c r="K1379" s="61"/>
      <c r="L1379" s="20">
        <f t="shared" si="228"/>
        <v>0</v>
      </c>
      <c r="M1379" s="20">
        <f t="shared" si="225"/>
        <v>0</v>
      </c>
      <c r="N1379" s="20">
        <f t="shared" si="226"/>
        <v>0</v>
      </c>
      <c r="O1379" s="21"/>
      <c r="P1379" s="21"/>
      <c r="Q1379" s="77">
        <f t="shared" si="227"/>
        <v>0</v>
      </c>
      <c r="R1379" s="78" t="e">
        <f>+VLOOKUP(C1379,'DISPONIBILIDAD DIARIA'!S$2:T$27,2,0)</f>
        <v>#N/A</v>
      </c>
      <c r="S1379" s="79" t="e">
        <f t="shared" si="229"/>
        <v>#N/A</v>
      </c>
    </row>
    <row r="1380" spans="1:19" ht="23.25" customHeight="1">
      <c r="A1380" s="41">
        <v>2360</v>
      </c>
      <c r="B1380" s="41" t="str">
        <f t="shared" si="224"/>
        <v/>
      </c>
      <c r="C1380" s="42"/>
      <c r="D1380" s="41"/>
      <c r="E1380" s="41"/>
      <c r="F1380" s="43" t="e">
        <f ca="1">+VLOOKUP(B1380,'DISPONIBILIDAD DIARIA'!A$2:N$9959,10,0)</f>
        <v>#REF!</v>
      </c>
      <c r="G1380" s="43"/>
      <c r="H1380" s="31"/>
      <c r="I1380" s="32"/>
      <c r="J1380" s="64"/>
      <c r="K1380" s="61"/>
      <c r="L1380" s="20">
        <f t="shared" si="228"/>
        <v>0</v>
      </c>
      <c r="M1380" s="20">
        <f t="shared" si="225"/>
        <v>0</v>
      </c>
      <c r="N1380" s="20">
        <f t="shared" si="226"/>
        <v>0</v>
      </c>
      <c r="O1380" s="21"/>
      <c r="P1380" s="21"/>
      <c r="Q1380" s="77">
        <f t="shared" si="227"/>
        <v>0</v>
      </c>
      <c r="R1380" s="78" t="e">
        <f>+VLOOKUP(C1380,'DISPONIBILIDAD DIARIA'!S$2:T$27,2,0)</f>
        <v>#N/A</v>
      </c>
      <c r="S1380" s="79" t="e">
        <f t="shared" si="229"/>
        <v>#N/A</v>
      </c>
    </row>
    <row r="1381" spans="1:19" ht="23.25" customHeight="1">
      <c r="A1381" s="41">
        <v>2361</v>
      </c>
      <c r="B1381" s="41" t="str">
        <f t="shared" si="224"/>
        <v/>
      </c>
      <c r="C1381" s="42"/>
      <c r="D1381" s="41"/>
      <c r="E1381" s="41"/>
      <c r="F1381" s="43" t="e">
        <f ca="1">+VLOOKUP(B1381,'DISPONIBILIDAD DIARIA'!A$2:N$9959,10,0)</f>
        <v>#REF!</v>
      </c>
      <c r="G1381" s="43"/>
      <c r="H1381" s="31"/>
      <c r="I1381" s="32"/>
      <c r="J1381" s="64"/>
      <c r="K1381" s="61"/>
      <c r="L1381" s="20">
        <f t="shared" si="228"/>
        <v>0</v>
      </c>
      <c r="M1381" s="20">
        <f t="shared" si="225"/>
        <v>0</v>
      </c>
      <c r="N1381" s="20">
        <f t="shared" si="226"/>
        <v>0</v>
      </c>
      <c r="O1381" s="21"/>
      <c r="P1381" s="21"/>
      <c r="Q1381" s="77">
        <f t="shared" si="227"/>
        <v>0</v>
      </c>
      <c r="R1381" s="78" t="e">
        <f>+VLOOKUP(C1381,'DISPONIBILIDAD DIARIA'!S$2:T$27,2,0)</f>
        <v>#N/A</v>
      </c>
      <c r="S1381" s="79" t="e">
        <f t="shared" si="229"/>
        <v>#N/A</v>
      </c>
    </row>
    <row r="1382" spans="1:19" ht="23.25" customHeight="1">
      <c r="A1382" s="41">
        <v>2362</v>
      </c>
      <c r="B1382" s="41" t="str">
        <f t="shared" si="224"/>
        <v/>
      </c>
      <c r="C1382" s="42"/>
      <c r="D1382" s="41"/>
      <c r="E1382" s="41"/>
      <c r="F1382" s="43" t="e">
        <f ca="1">+VLOOKUP(B1382,'DISPONIBILIDAD DIARIA'!A$2:N$9959,10,0)</f>
        <v>#REF!</v>
      </c>
      <c r="G1382" s="43"/>
      <c r="H1382" s="31"/>
      <c r="I1382" s="32"/>
      <c r="J1382" s="64"/>
      <c r="K1382" s="61"/>
      <c r="L1382" s="20">
        <f t="shared" si="228"/>
        <v>0</v>
      </c>
      <c r="M1382" s="20">
        <f t="shared" si="225"/>
        <v>0</v>
      </c>
      <c r="N1382" s="20">
        <f t="shared" si="226"/>
        <v>0</v>
      </c>
      <c r="O1382" s="21"/>
      <c r="P1382" s="21"/>
      <c r="Q1382" s="77">
        <f t="shared" si="227"/>
        <v>0</v>
      </c>
      <c r="R1382" s="78" t="e">
        <f>+VLOOKUP(C1382,'DISPONIBILIDAD DIARIA'!S$2:T$27,2,0)</f>
        <v>#N/A</v>
      </c>
      <c r="S1382" s="79" t="e">
        <f t="shared" si="229"/>
        <v>#N/A</v>
      </c>
    </row>
    <row r="1383" spans="1:19" ht="23.25" customHeight="1">
      <c r="A1383" s="41">
        <v>2363</v>
      </c>
      <c r="B1383" s="41" t="str">
        <f t="shared" si="224"/>
        <v/>
      </c>
      <c r="C1383" s="42"/>
      <c r="D1383" s="41"/>
      <c r="E1383" s="41"/>
      <c r="F1383" s="43" t="e">
        <f ca="1">+VLOOKUP(B1383,'DISPONIBILIDAD DIARIA'!A$2:N$9959,10,0)</f>
        <v>#REF!</v>
      </c>
      <c r="G1383" s="43"/>
      <c r="H1383" s="31"/>
      <c r="I1383" s="32"/>
      <c r="J1383" s="64"/>
      <c r="K1383" s="61"/>
      <c r="L1383" s="20">
        <f t="shared" si="228"/>
        <v>0</v>
      </c>
      <c r="M1383" s="20">
        <f t="shared" si="225"/>
        <v>0</v>
      </c>
      <c r="N1383" s="20">
        <f t="shared" si="226"/>
        <v>0</v>
      </c>
      <c r="O1383" s="21"/>
      <c r="P1383" s="21"/>
      <c r="Q1383" s="77">
        <f t="shared" si="227"/>
        <v>0</v>
      </c>
      <c r="R1383" s="78" t="e">
        <f>+VLOOKUP(C1383,'DISPONIBILIDAD DIARIA'!S$2:T$27,2,0)</f>
        <v>#N/A</v>
      </c>
      <c r="S1383" s="79" t="e">
        <f t="shared" si="229"/>
        <v>#N/A</v>
      </c>
    </row>
    <row r="1384" spans="1:19" ht="23.25" customHeight="1">
      <c r="A1384" s="41">
        <v>2364</v>
      </c>
      <c r="B1384" s="41" t="str">
        <f t="shared" si="224"/>
        <v/>
      </c>
      <c r="C1384" s="42"/>
      <c r="D1384" s="41"/>
      <c r="E1384" s="41"/>
      <c r="F1384" s="43" t="e">
        <f ca="1">+VLOOKUP(B1384,'DISPONIBILIDAD DIARIA'!A$2:N$9959,10,0)</f>
        <v>#REF!</v>
      </c>
      <c r="G1384" s="43"/>
      <c r="H1384" s="31"/>
      <c r="I1384" s="32"/>
      <c r="J1384" s="64"/>
      <c r="K1384" s="61"/>
      <c r="L1384" s="20">
        <f t="shared" si="228"/>
        <v>0</v>
      </c>
      <c r="M1384" s="20">
        <f t="shared" si="225"/>
        <v>0</v>
      </c>
      <c r="N1384" s="20">
        <f t="shared" si="226"/>
        <v>0</v>
      </c>
      <c r="O1384" s="21"/>
      <c r="P1384" s="21"/>
      <c r="Q1384" s="77">
        <f t="shared" si="227"/>
        <v>0</v>
      </c>
      <c r="R1384" s="78" t="e">
        <f>+VLOOKUP(C1384,'DISPONIBILIDAD DIARIA'!S$2:T$27,2,0)</f>
        <v>#N/A</v>
      </c>
      <c r="S1384" s="79" t="e">
        <f t="shared" si="229"/>
        <v>#N/A</v>
      </c>
    </row>
    <row r="1385" spans="1:19" ht="23.25" customHeight="1">
      <c r="A1385" s="41">
        <v>2365</v>
      </c>
      <c r="B1385" s="41" t="str">
        <f t="shared" si="224"/>
        <v/>
      </c>
      <c r="C1385" s="42"/>
      <c r="D1385" s="41"/>
      <c r="E1385" s="41"/>
      <c r="F1385" s="43" t="e">
        <f ca="1">+VLOOKUP(B1385,'DISPONIBILIDAD DIARIA'!A$2:N$9959,10,0)</f>
        <v>#REF!</v>
      </c>
      <c r="G1385" s="43"/>
      <c r="H1385" s="31"/>
      <c r="I1385" s="32"/>
      <c r="J1385" s="64"/>
      <c r="K1385" s="61"/>
      <c r="L1385" s="20">
        <f t="shared" si="228"/>
        <v>0</v>
      </c>
      <c r="M1385" s="20">
        <f t="shared" si="225"/>
        <v>0</v>
      </c>
      <c r="N1385" s="20">
        <f t="shared" si="226"/>
        <v>0</v>
      </c>
      <c r="O1385" s="21"/>
      <c r="P1385" s="21"/>
      <c r="Q1385" s="77">
        <f t="shared" si="227"/>
        <v>0</v>
      </c>
      <c r="R1385" s="78" t="e">
        <f>+VLOOKUP(C1385,'DISPONIBILIDAD DIARIA'!S$2:T$27,2,0)</f>
        <v>#N/A</v>
      </c>
      <c r="S1385" s="79" t="e">
        <f t="shared" si="229"/>
        <v>#N/A</v>
      </c>
    </row>
    <row r="1386" spans="1:19" ht="23.25" customHeight="1">
      <c r="A1386" s="41">
        <v>2366</v>
      </c>
      <c r="B1386" s="41" t="str">
        <f t="shared" si="224"/>
        <v/>
      </c>
      <c r="C1386" s="42"/>
      <c r="D1386" s="41"/>
      <c r="E1386" s="41"/>
      <c r="F1386" s="43" t="e">
        <f ca="1">+VLOOKUP(B1386,'DISPONIBILIDAD DIARIA'!A$2:N$9959,10,0)</f>
        <v>#REF!</v>
      </c>
      <c r="G1386" s="43"/>
      <c r="H1386" s="31"/>
      <c r="I1386" s="32"/>
      <c r="J1386" s="64"/>
      <c r="K1386" s="61"/>
      <c r="L1386" s="20">
        <f t="shared" si="228"/>
        <v>0</v>
      </c>
      <c r="M1386" s="20">
        <f t="shared" si="225"/>
        <v>0</v>
      </c>
      <c r="N1386" s="20">
        <f t="shared" si="226"/>
        <v>0</v>
      </c>
      <c r="O1386" s="21"/>
      <c r="P1386" s="21"/>
      <c r="Q1386" s="77">
        <f t="shared" si="227"/>
        <v>0</v>
      </c>
      <c r="R1386" s="78" t="e">
        <f>+VLOOKUP(C1386,'DISPONIBILIDAD DIARIA'!S$2:T$27,2,0)</f>
        <v>#N/A</v>
      </c>
      <c r="S1386" s="79" t="e">
        <f t="shared" si="229"/>
        <v>#N/A</v>
      </c>
    </row>
    <row r="1387" spans="1:19" ht="23.25" customHeight="1">
      <c r="A1387" s="41">
        <v>2367</v>
      </c>
      <c r="B1387" s="41" t="str">
        <f t="shared" si="224"/>
        <v/>
      </c>
      <c r="C1387" s="42"/>
      <c r="D1387" s="41"/>
      <c r="E1387" s="41"/>
      <c r="F1387" s="43" t="e">
        <f ca="1">+VLOOKUP(B1387,'DISPONIBILIDAD DIARIA'!A$2:N$9959,10,0)</f>
        <v>#REF!</v>
      </c>
      <c r="G1387" s="43"/>
      <c r="H1387" s="31"/>
      <c r="I1387" s="32"/>
      <c r="J1387" s="64"/>
      <c r="K1387" s="61"/>
      <c r="L1387" s="20">
        <f t="shared" si="228"/>
        <v>0</v>
      </c>
      <c r="M1387" s="20">
        <f t="shared" si="225"/>
        <v>0</v>
      </c>
      <c r="N1387" s="20">
        <f t="shared" si="226"/>
        <v>0</v>
      </c>
      <c r="O1387" s="21"/>
      <c r="P1387" s="21"/>
      <c r="Q1387" s="77">
        <f t="shared" si="227"/>
        <v>0</v>
      </c>
      <c r="R1387" s="78" t="e">
        <f>+VLOOKUP(C1387,'DISPONIBILIDAD DIARIA'!S$2:T$27,2,0)</f>
        <v>#N/A</v>
      </c>
      <c r="S1387" s="79" t="e">
        <f t="shared" si="229"/>
        <v>#N/A</v>
      </c>
    </row>
    <row r="1388" spans="1:19" ht="23.25" customHeight="1">
      <c r="A1388" s="41">
        <v>2368</v>
      </c>
      <c r="B1388" s="41" t="str">
        <f t="shared" si="224"/>
        <v/>
      </c>
      <c r="C1388" s="42"/>
      <c r="D1388" s="41"/>
      <c r="E1388" s="41"/>
      <c r="F1388" s="43" t="e">
        <f ca="1">+VLOOKUP(B1388,'DISPONIBILIDAD DIARIA'!A$2:N$9959,10,0)</f>
        <v>#REF!</v>
      </c>
      <c r="G1388" s="43"/>
      <c r="H1388" s="31"/>
      <c r="I1388" s="32"/>
      <c r="J1388" s="64"/>
      <c r="K1388" s="61"/>
      <c r="L1388" s="20">
        <f t="shared" si="228"/>
        <v>0</v>
      </c>
      <c r="M1388" s="20">
        <f t="shared" si="225"/>
        <v>0</v>
      </c>
      <c r="N1388" s="20">
        <f t="shared" si="226"/>
        <v>0</v>
      </c>
      <c r="O1388" s="21"/>
      <c r="P1388" s="21"/>
      <c r="Q1388" s="77">
        <f t="shared" si="227"/>
        <v>0</v>
      </c>
      <c r="R1388" s="78" t="e">
        <f>+VLOOKUP(C1388,'DISPONIBILIDAD DIARIA'!S$2:T$27,2,0)</f>
        <v>#N/A</v>
      </c>
      <c r="S1388" s="79" t="e">
        <f t="shared" si="229"/>
        <v>#N/A</v>
      </c>
    </row>
    <row r="1389" spans="1:19" ht="23.25" customHeight="1">
      <c r="A1389" s="41">
        <v>2370</v>
      </c>
      <c r="B1389" s="41" t="str">
        <f t="shared" si="224"/>
        <v/>
      </c>
      <c r="C1389" s="42"/>
      <c r="D1389" s="41"/>
      <c r="E1389" s="41"/>
      <c r="F1389" s="43" t="e">
        <f ca="1">+VLOOKUP(B1389,'DISPONIBILIDAD DIARIA'!A$2:N$9959,10,0)</f>
        <v>#REF!</v>
      </c>
      <c r="G1389" s="43"/>
      <c r="H1389" s="31"/>
      <c r="I1389" s="32"/>
      <c r="J1389" s="40"/>
      <c r="K1389" s="61"/>
      <c r="L1389" s="20">
        <f t="shared" si="228"/>
        <v>0</v>
      </c>
      <c r="M1389" s="20">
        <f t="shared" si="225"/>
        <v>0</v>
      </c>
      <c r="N1389" s="20">
        <f t="shared" si="226"/>
        <v>0</v>
      </c>
      <c r="O1389" s="21"/>
      <c r="P1389" s="21"/>
      <c r="Q1389" s="77">
        <f t="shared" si="227"/>
        <v>0</v>
      </c>
      <c r="R1389" s="78" t="e">
        <f>+VLOOKUP(C1389,'DISPONIBILIDAD DIARIA'!S$2:T$27,2,0)</f>
        <v>#N/A</v>
      </c>
      <c r="S1389" s="79" t="e">
        <f t="shared" si="229"/>
        <v>#N/A</v>
      </c>
    </row>
    <row r="1390" spans="1:19" ht="23.25" customHeight="1">
      <c r="A1390" s="41">
        <v>2371</v>
      </c>
      <c r="B1390" s="41" t="str">
        <f t="shared" si="224"/>
        <v/>
      </c>
      <c r="C1390" s="42"/>
      <c r="D1390" s="41"/>
      <c r="E1390" s="41"/>
      <c r="F1390" s="43" t="e">
        <f ca="1">+VLOOKUP(B1390,'DISPONIBILIDAD DIARIA'!A$2:N$9959,10,0)</f>
        <v>#REF!</v>
      </c>
      <c r="G1390" s="43"/>
      <c r="H1390" s="31"/>
      <c r="I1390" s="32"/>
      <c r="J1390" s="46"/>
      <c r="K1390" s="61"/>
      <c r="L1390" s="20">
        <f t="shared" si="228"/>
        <v>0</v>
      </c>
      <c r="M1390" s="20">
        <f t="shared" si="225"/>
        <v>0</v>
      </c>
      <c r="N1390" s="20">
        <f t="shared" si="226"/>
        <v>0</v>
      </c>
      <c r="O1390" s="21"/>
      <c r="P1390" s="21"/>
      <c r="Q1390" s="77">
        <f t="shared" si="227"/>
        <v>0</v>
      </c>
      <c r="R1390" s="78" t="e">
        <f>+VLOOKUP(C1390,'DISPONIBILIDAD DIARIA'!S$2:T$27,2,0)</f>
        <v>#N/A</v>
      </c>
      <c r="S1390" s="79" t="e">
        <f t="shared" si="229"/>
        <v>#N/A</v>
      </c>
    </row>
    <row r="1391" spans="1:19" ht="23.25" customHeight="1">
      <c r="A1391" s="41">
        <v>2372</v>
      </c>
      <c r="B1391" s="41" t="str">
        <f t="shared" si="224"/>
        <v/>
      </c>
      <c r="C1391" s="42"/>
      <c r="D1391" s="41"/>
      <c r="E1391" s="41"/>
      <c r="F1391" s="43" t="e">
        <f ca="1">+VLOOKUP(B1391,'DISPONIBILIDAD DIARIA'!A$2:N$9959,10,0)</f>
        <v>#REF!</v>
      </c>
      <c r="G1391" s="43"/>
      <c r="H1391" s="31"/>
      <c r="I1391" s="32"/>
      <c r="J1391" s="64"/>
      <c r="K1391" s="61"/>
      <c r="L1391" s="20">
        <f t="shared" si="228"/>
        <v>0</v>
      </c>
      <c r="M1391" s="20">
        <f t="shared" si="225"/>
        <v>0</v>
      </c>
      <c r="N1391" s="20">
        <f t="shared" si="226"/>
        <v>0</v>
      </c>
      <c r="O1391" s="21"/>
      <c r="P1391" s="21"/>
      <c r="Q1391" s="77">
        <f t="shared" si="227"/>
        <v>0</v>
      </c>
      <c r="R1391" s="78" t="e">
        <f>+VLOOKUP(C1391,'DISPONIBILIDAD DIARIA'!S$2:T$27,2,0)</f>
        <v>#N/A</v>
      </c>
      <c r="S1391" s="79" t="e">
        <f t="shared" si="229"/>
        <v>#N/A</v>
      </c>
    </row>
    <row r="1392" spans="1:19" ht="23.25" customHeight="1">
      <c r="A1392" s="41">
        <v>2373</v>
      </c>
      <c r="B1392" s="41" t="str">
        <f t="shared" si="224"/>
        <v/>
      </c>
      <c r="C1392" s="42"/>
      <c r="D1392" s="41"/>
      <c r="E1392" s="41"/>
      <c r="F1392" s="43" t="e">
        <f ca="1">+VLOOKUP(B1392,'DISPONIBILIDAD DIARIA'!A$2:N$9959,10,0)</f>
        <v>#REF!</v>
      </c>
      <c r="G1392" s="43"/>
      <c r="H1392" s="31"/>
      <c r="I1392" s="32"/>
      <c r="J1392" s="64"/>
      <c r="K1392" s="61"/>
      <c r="L1392" s="20">
        <f t="shared" si="228"/>
        <v>0</v>
      </c>
      <c r="M1392" s="20">
        <f t="shared" si="225"/>
        <v>0</v>
      </c>
      <c r="N1392" s="20">
        <f t="shared" si="226"/>
        <v>0</v>
      </c>
      <c r="O1392" s="21"/>
      <c r="P1392" s="21"/>
      <c r="Q1392" s="77">
        <f t="shared" si="227"/>
        <v>0</v>
      </c>
      <c r="R1392" s="78" t="e">
        <f>+VLOOKUP(C1392,'DISPONIBILIDAD DIARIA'!S$2:T$27,2,0)</f>
        <v>#N/A</v>
      </c>
      <c r="S1392" s="79" t="e">
        <f t="shared" si="229"/>
        <v>#N/A</v>
      </c>
    </row>
    <row r="1393" spans="1:19" ht="23.25" customHeight="1">
      <c r="A1393" s="41">
        <v>2374</v>
      </c>
      <c r="B1393" s="41" t="str">
        <f t="shared" si="224"/>
        <v/>
      </c>
      <c r="C1393" s="42"/>
      <c r="D1393" s="41"/>
      <c r="E1393" s="41"/>
      <c r="F1393" s="43" t="e">
        <f ca="1">+VLOOKUP(B1393,'DISPONIBILIDAD DIARIA'!A$2:N$9959,10,0)</f>
        <v>#REF!</v>
      </c>
      <c r="G1393" s="43"/>
      <c r="H1393" s="31"/>
      <c r="I1393" s="32"/>
      <c r="J1393" s="64"/>
      <c r="K1393" s="61"/>
      <c r="L1393" s="20">
        <f t="shared" si="228"/>
        <v>0</v>
      </c>
      <c r="M1393" s="20">
        <f t="shared" si="225"/>
        <v>0</v>
      </c>
      <c r="N1393" s="20">
        <f t="shared" si="226"/>
        <v>0</v>
      </c>
      <c r="O1393" s="21"/>
      <c r="P1393" s="21"/>
      <c r="Q1393" s="77">
        <f t="shared" si="227"/>
        <v>0</v>
      </c>
      <c r="R1393" s="78" t="e">
        <f>+VLOOKUP(C1393,'DISPONIBILIDAD DIARIA'!S$2:T$27,2,0)</f>
        <v>#N/A</v>
      </c>
      <c r="S1393" s="79" t="e">
        <f t="shared" si="229"/>
        <v>#N/A</v>
      </c>
    </row>
    <row r="1394" spans="1:19" ht="23.25" customHeight="1">
      <c r="A1394" s="41">
        <v>2375</v>
      </c>
      <c r="B1394" s="41" t="str">
        <f t="shared" si="224"/>
        <v/>
      </c>
      <c r="C1394" s="42"/>
      <c r="D1394" s="41"/>
      <c r="E1394" s="41"/>
      <c r="F1394" s="43" t="e">
        <f ca="1">+VLOOKUP(B1394,'DISPONIBILIDAD DIARIA'!A$2:N$9959,10,0)</f>
        <v>#REF!</v>
      </c>
      <c r="G1394" s="43"/>
      <c r="H1394" s="31"/>
      <c r="I1394" s="32"/>
      <c r="J1394" s="64"/>
      <c r="K1394" s="61"/>
      <c r="L1394" s="20">
        <f t="shared" si="228"/>
        <v>0</v>
      </c>
      <c r="M1394" s="20">
        <f t="shared" si="225"/>
        <v>0</v>
      </c>
      <c r="N1394" s="20">
        <f t="shared" si="226"/>
        <v>0</v>
      </c>
      <c r="O1394" s="21"/>
      <c r="P1394" s="21"/>
      <c r="Q1394" s="77">
        <f t="shared" si="227"/>
        <v>0</v>
      </c>
      <c r="R1394" s="78" t="e">
        <f>+VLOOKUP(C1394,'DISPONIBILIDAD DIARIA'!S$2:T$27,2,0)</f>
        <v>#N/A</v>
      </c>
      <c r="S1394" s="79" t="e">
        <f t="shared" si="229"/>
        <v>#N/A</v>
      </c>
    </row>
    <row r="1395" spans="1:19" ht="23.25" customHeight="1">
      <c r="A1395" s="41">
        <v>2376</v>
      </c>
      <c r="B1395" s="41" t="str">
        <f t="shared" si="224"/>
        <v/>
      </c>
      <c r="C1395" s="42"/>
      <c r="D1395" s="41"/>
      <c r="E1395" s="41"/>
      <c r="F1395" s="43" t="e">
        <f ca="1">+VLOOKUP(B1395,'DISPONIBILIDAD DIARIA'!A$2:N$9959,10,0)</f>
        <v>#REF!</v>
      </c>
      <c r="G1395" s="43"/>
      <c r="H1395" s="31"/>
      <c r="I1395" s="32"/>
      <c r="J1395" s="64"/>
      <c r="K1395" s="61"/>
      <c r="L1395" s="20">
        <f t="shared" si="228"/>
        <v>0</v>
      </c>
      <c r="M1395" s="20">
        <f t="shared" si="225"/>
        <v>0</v>
      </c>
      <c r="N1395" s="20">
        <f t="shared" si="226"/>
        <v>0</v>
      </c>
      <c r="O1395" s="21"/>
      <c r="P1395" s="21"/>
      <c r="Q1395" s="77">
        <f t="shared" si="227"/>
        <v>0</v>
      </c>
      <c r="R1395" s="78" t="e">
        <f>+VLOOKUP(C1395,'DISPONIBILIDAD DIARIA'!S$2:T$27,2,0)</f>
        <v>#N/A</v>
      </c>
      <c r="S1395" s="79" t="e">
        <f t="shared" si="229"/>
        <v>#N/A</v>
      </c>
    </row>
    <row r="1396" spans="1:19" ht="23.25" customHeight="1">
      <c r="A1396" s="41">
        <v>2377</v>
      </c>
      <c r="B1396" s="41" t="str">
        <f t="shared" si="224"/>
        <v/>
      </c>
      <c r="C1396" s="42"/>
      <c r="D1396" s="41"/>
      <c r="E1396" s="41"/>
      <c r="F1396" s="43" t="e">
        <f ca="1">+VLOOKUP(B1396,'DISPONIBILIDAD DIARIA'!A$2:N$9959,10,0)</f>
        <v>#REF!</v>
      </c>
      <c r="G1396" s="43"/>
      <c r="H1396" s="31"/>
      <c r="I1396" s="32"/>
      <c r="J1396" s="64"/>
      <c r="K1396" s="61"/>
      <c r="L1396" s="20">
        <f t="shared" si="228"/>
        <v>0</v>
      </c>
      <c r="M1396" s="20">
        <f t="shared" si="225"/>
        <v>0</v>
      </c>
      <c r="N1396" s="20">
        <f t="shared" si="226"/>
        <v>0</v>
      </c>
      <c r="O1396" s="21"/>
      <c r="P1396" s="21"/>
      <c r="Q1396" s="77">
        <f t="shared" si="227"/>
        <v>0</v>
      </c>
      <c r="R1396" s="78" t="e">
        <f>+VLOOKUP(C1396,'DISPONIBILIDAD DIARIA'!S$2:T$27,2,0)</f>
        <v>#N/A</v>
      </c>
      <c r="S1396" s="79" t="e">
        <f t="shared" si="229"/>
        <v>#N/A</v>
      </c>
    </row>
    <row r="1397" spans="1:19" ht="23.25" customHeight="1">
      <c r="A1397" s="41">
        <v>2378</v>
      </c>
      <c r="B1397" s="41" t="str">
        <f t="shared" si="224"/>
        <v/>
      </c>
      <c r="C1397" s="42"/>
      <c r="D1397" s="41"/>
      <c r="E1397" s="41"/>
      <c r="F1397" s="43" t="e">
        <f ca="1">+VLOOKUP(B1397,'DISPONIBILIDAD DIARIA'!A$2:N$9959,10,0)</f>
        <v>#REF!</v>
      </c>
      <c r="G1397" s="43"/>
      <c r="H1397" s="31"/>
      <c r="I1397" s="32"/>
      <c r="J1397" s="64"/>
      <c r="K1397" s="61"/>
      <c r="L1397" s="20">
        <f t="shared" si="228"/>
        <v>0</v>
      </c>
      <c r="M1397" s="20">
        <f t="shared" si="225"/>
        <v>0</v>
      </c>
      <c r="N1397" s="20">
        <f t="shared" si="226"/>
        <v>0</v>
      </c>
      <c r="O1397" s="21"/>
      <c r="P1397" s="21"/>
      <c r="Q1397" s="77">
        <f t="shared" si="227"/>
        <v>0</v>
      </c>
      <c r="R1397" s="78" t="e">
        <f>+VLOOKUP(C1397,'DISPONIBILIDAD DIARIA'!S$2:T$27,2,0)</f>
        <v>#N/A</v>
      </c>
      <c r="S1397" s="79" t="e">
        <f t="shared" si="229"/>
        <v>#N/A</v>
      </c>
    </row>
    <row r="1398" spans="1:19" ht="23.25" customHeight="1">
      <c r="A1398" s="41">
        <v>2379</v>
      </c>
      <c r="B1398" s="41" t="str">
        <f t="shared" si="224"/>
        <v/>
      </c>
      <c r="C1398" s="42"/>
      <c r="D1398" s="41"/>
      <c r="E1398" s="41"/>
      <c r="F1398" s="43" t="e">
        <f ca="1">+VLOOKUP(B1398,'DISPONIBILIDAD DIARIA'!A$2:N$9959,10,0)</f>
        <v>#REF!</v>
      </c>
      <c r="G1398" s="43"/>
      <c r="H1398" s="31"/>
      <c r="I1398" s="32"/>
      <c r="J1398" s="64"/>
      <c r="K1398" s="61"/>
      <c r="L1398" s="20">
        <f t="shared" si="228"/>
        <v>0</v>
      </c>
      <c r="M1398" s="20">
        <f t="shared" si="225"/>
        <v>0</v>
      </c>
      <c r="N1398" s="20">
        <f t="shared" si="226"/>
        <v>0</v>
      </c>
      <c r="O1398" s="21"/>
      <c r="P1398" s="21"/>
      <c r="Q1398" s="77">
        <f t="shared" si="227"/>
        <v>0</v>
      </c>
      <c r="R1398" s="78" t="e">
        <f>+VLOOKUP(C1398,'DISPONIBILIDAD DIARIA'!S$2:T$27,2,0)</f>
        <v>#N/A</v>
      </c>
      <c r="S1398" s="79" t="e">
        <f t="shared" si="229"/>
        <v>#N/A</v>
      </c>
    </row>
    <row r="1399" spans="1:19" ht="23.25" customHeight="1">
      <c r="A1399" s="41">
        <v>2380</v>
      </c>
      <c r="B1399" s="41" t="str">
        <f t="shared" si="224"/>
        <v/>
      </c>
      <c r="C1399" s="42"/>
      <c r="D1399" s="41"/>
      <c r="E1399" s="41"/>
      <c r="F1399" s="43" t="e">
        <f ca="1">+VLOOKUP(B1399,'DISPONIBILIDAD DIARIA'!A$2:N$9959,10,0)</f>
        <v>#REF!</v>
      </c>
      <c r="G1399" s="43"/>
      <c r="H1399" s="31"/>
      <c r="I1399" s="32"/>
      <c r="J1399" s="64"/>
      <c r="K1399" s="61"/>
      <c r="L1399" s="20">
        <f t="shared" si="228"/>
        <v>0</v>
      </c>
      <c r="M1399" s="20">
        <f t="shared" si="225"/>
        <v>0</v>
      </c>
      <c r="N1399" s="20">
        <f t="shared" si="226"/>
        <v>0</v>
      </c>
      <c r="O1399" s="21"/>
      <c r="P1399" s="21"/>
      <c r="Q1399" s="77">
        <f t="shared" si="227"/>
        <v>0</v>
      </c>
      <c r="R1399" s="78" t="e">
        <f>+VLOOKUP(C1399,'DISPONIBILIDAD DIARIA'!S$2:T$27,2,0)</f>
        <v>#N/A</v>
      </c>
      <c r="S1399" s="79" t="e">
        <f t="shared" si="229"/>
        <v>#N/A</v>
      </c>
    </row>
    <row r="1400" spans="1:19" ht="23.25" customHeight="1">
      <c r="A1400" s="41">
        <v>2381</v>
      </c>
      <c r="B1400" s="41" t="str">
        <f t="shared" si="224"/>
        <v/>
      </c>
      <c r="C1400" s="42"/>
      <c r="D1400" s="41"/>
      <c r="E1400" s="41"/>
      <c r="F1400" s="43" t="e">
        <f ca="1">+VLOOKUP(B1400,'DISPONIBILIDAD DIARIA'!A$2:N$9959,10,0)</f>
        <v>#REF!</v>
      </c>
      <c r="G1400" s="43"/>
      <c r="H1400" s="31"/>
      <c r="I1400" s="32"/>
      <c r="J1400" s="64"/>
      <c r="K1400" s="61"/>
      <c r="L1400" s="20">
        <f t="shared" si="228"/>
        <v>0</v>
      </c>
      <c r="M1400" s="20">
        <f t="shared" si="225"/>
        <v>0</v>
      </c>
      <c r="N1400" s="20">
        <f t="shared" si="226"/>
        <v>0</v>
      </c>
      <c r="O1400" s="21"/>
      <c r="P1400" s="21"/>
      <c r="Q1400" s="77">
        <f t="shared" si="227"/>
        <v>0</v>
      </c>
      <c r="R1400" s="78" t="e">
        <f>+VLOOKUP(C1400,'DISPONIBILIDAD DIARIA'!S$2:T$27,2,0)</f>
        <v>#N/A</v>
      </c>
      <c r="S1400" s="79" t="e">
        <f t="shared" si="229"/>
        <v>#N/A</v>
      </c>
    </row>
    <row r="1401" spans="1:19" ht="23.25" customHeight="1">
      <c r="A1401" s="41">
        <v>2382</v>
      </c>
      <c r="B1401" s="41" t="str">
        <f t="shared" si="224"/>
        <v/>
      </c>
      <c r="C1401" s="42"/>
      <c r="D1401" s="41"/>
      <c r="E1401" s="41"/>
      <c r="F1401" s="43" t="e">
        <f ca="1">+VLOOKUP(B1401,'DISPONIBILIDAD DIARIA'!A$2:N$9959,10,0)</f>
        <v>#REF!</v>
      </c>
      <c r="G1401" s="43"/>
      <c r="H1401" s="31"/>
      <c r="I1401" s="32"/>
      <c r="J1401" s="64"/>
      <c r="K1401" s="61"/>
      <c r="L1401" s="20">
        <f t="shared" si="228"/>
        <v>0</v>
      </c>
      <c r="M1401" s="20">
        <f t="shared" si="225"/>
        <v>0</v>
      </c>
      <c r="N1401" s="20">
        <f t="shared" si="226"/>
        <v>0</v>
      </c>
      <c r="O1401" s="21"/>
      <c r="P1401" s="21"/>
      <c r="Q1401" s="77">
        <f t="shared" si="227"/>
        <v>0</v>
      </c>
      <c r="R1401" s="78" t="e">
        <f>+VLOOKUP(C1401,'DISPONIBILIDAD DIARIA'!S$2:T$27,2,0)</f>
        <v>#N/A</v>
      </c>
      <c r="S1401" s="79" t="e">
        <f t="shared" si="229"/>
        <v>#N/A</v>
      </c>
    </row>
    <row r="1402" spans="1:19" ht="23.25" customHeight="1">
      <c r="A1402" s="41">
        <v>2383</v>
      </c>
      <c r="B1402" s="41" t="str">
        <f t="shared" si="224"/>
        <v/>
      </c>
      <c r="C1402" s="42"/>
      <c r="D1402" s="41"/>
      <c r="E1402" s="41"/>
      <c r="F1402" s="43" t="e">
        <f ca="1">+VLOOKUP(B1402,'DISPONIBILIDAD DIARIA'!A$2:N$9959,10,0)</f>
        <v>#REF!</v>
      </c>
      <c r="G1402" s="43"/>
      <c r="H1402" s="31"/>
      <c r="I1402" s="32"/>
      <c r="J1402" s="64"/>
      <c r="K1402" s="61"/>
      <c r="L1402" s="20">
        <f t="shared" si="228"/>
        <v>0</v>
      </c>
      <c r="M1402" s="20">
        <f t="shared" si="225"/>
        <v>0</v>
      </c>
      <c r="N1402" s="20">
        <f t="shared" si="226"/>
        <v>0</v>
      </c>
      <c r="O1402" s="21"/>
      <c r="P1402" s="21"/>
      <c r="Q1402" s="77">
        <f t="shared" si="227"/>
        <v>0</v>
      </c>
      <c r="R1402" s="78" t="e">
        <f>+VLOOKUP(C1402,'DISPONIBILIDAD DIARIA'!S$2:T$27,2,0)</f>
        <v>#N/A</v>
      </c>
      <c r="S1402" s="79" t="e">
        <f t="shared" si="229"/>
        <v>#N/A</v>
      </c>
    </row>
    <row r="1403" spans="1:19" ht="23.25" customHeight="1">
      <c r="A1403" s="41">
        <v>2384</v>
      </c>
      <c r="B1403" s="41" t="str">
        <f t="shared" si="224"/>
        <v/>
      </c>
      <c r="C1403" s="42"/>
      <c r="D1403" s="41"/>
      <c r="E1403" s="41"/>
      <c r="F1403" s="43" t="e">
        <f ca="1">+VLOOKUP(B1403,'DISPONIBILIDAD DIARIA'!A$2:N$9959,10,0)</f>
        <v>#REF!</v>
      </c>
      <c r="G1403" s="43"/>
      <c r="H1403" s="31"/>
      <c r="I1403" s="32"/>
      <c r="J1403" s="64"/>
      <c r="K1403" s="61"/>
      <c r="L1403" s="20">
        <f t="shared" si="228"/>
        <v>0</v>
      </c>
      <c r="M1403" s="20">
        <f t="shared" si="225"/>
        <v>0</v>
      </c>
      <c r="N1403" s="20">
        <f t="shared" si="226"/>
        <v>0</v>
      </c>
      <c r="O1403" s="21"/>
      <c r="P1403" s="21"/>
      <c r="Q1403" s="77">
        <f t="shared" si="227"/>
        <v>0</v>
      </c>
      <c r="R1403" s="78" t="e">
        <f>+VLOOKUP(C1403,'DISPONIBILIDAD DIARIA'!S$2:T$27,2,0)</f>
        <v>#N/A</v>
      </c>
      <c r="S1403" s="79" t="e">
        <f t="shared" si="229"/>
        <v>#N/A</v>
      </c>
    </row>
    <row r="1404" spans="1:19" ht="23.25" customHeight="1">
      <c r="A1404" s="41">
        <v>2385</v>
      </c>
      <c r="B1404" s="41" t="str">
        <f t="shared" si="224"/>
        <v/>
      </c>
      <c r="C1404" s="42"/>
      <c r="D1404" s="41"/>
      <c r="E1404" s="41"/>
      <c r="F1404" s="43" t="e">
        <f ca="1">+VLOOKUP(B1404,'DISPONIBILIDAD DIARIA'!A$2:N$9959,10,0)</f>
        <v>#REF!</v>
      </c>
      <c r="G1404" s="43"/>
      <c r="H1404" s="31"/>
      <c r="I1404" s="32"/>
      <c r="J1404" s="64"/>
      <c r="K1404" s="61"/>
      <c r="L1404" s="20">
        <f t="shared" si="228"/>
        <v>0</v>
      </c>
      <c r="M1404" s="20">
        <f t="shared" si="225"/>
        <v>0</v>
      </c>
      <c r="N1404" s="20">
        <f t="shared" si="226"/>
        <v>0</v>
      </c>
      <c r="O1404" s="21"/>
      <c r="P1404" s="21"/>
      <c r="Q1404" s="77">
        <f t="shared" si="227"/>
        <v>0</v>
      </c>
      <c r="R1404" s="78" t="e">
        <f>+VLOOKUP(C1404,'DISPONIBILIDAD DIARIA'!S$2:T$27,2,0)</f>
        <v>#N/A</v>
      </c>
      <c r="S1404" s="79" t="e">
        <f t="shared" si="229"/>
        <v>#N/A</v>
      </c>
    </row>
    <row r="1405" spans="1:19" ht="23.25" customHeight="1">
      <c r="A1405" s="41">
        <v>2386</v>
      </c>
      <c r="B1405" s="41" t="str">
        <f t="shared" si="224"/>
        <v/>
      </c>
      <c r="C1405" s="42"/>
      <c r="D1405" s="41"/>
      <c r="E1405" s="41"/>
      <c r="F1405" s="43" t="e">
        <f ca="1">+VLOOKUP(B1405,'DISPONIBILIDAD DIARIA'!A$2:N$9959,10,0)</f>
        <v>#REF!</v>
      </c>
      <c r="G1405" s="43"/>
      <c r="H1405" s="31"/>
      <c r="I1405" s="32"/>
      <c r="J1405" s="64"/>
      <c r="K1405" s="61"/>
      <c r="L1405" s="20">
        <f t="shared" si="228"/>
        <v>0</v>
      </c>
      <c r="M1405" s="20">
        <f t="shared" si="225"/>
        <v>0</v>
      </c>
      <c r="N1405" s="20">
        <f t="shared" si="226"/>
        <v>0</v>
      </c>
      <c r="O1405" s="21"/>
      <c r="P1405" s="21"/>
      <c r="Q1405" s="77">
        <f t="shared" si="227"/>
        <v>0</v>
      </c>
      <c r="R1405" s="78" t="e">
        <f>+VLOOKUP(C1405,'DISPONIBILIDAD DIARIA'!S$2:T$27,2,0)</f>
        <v>#N/A</v>
      </c>
      <c r="S1405" s="79" t="e">
        <f t="shared" si="229"/>
        <v>#N/A</v>
      </c>
    </row>
    <row r="1406" spans="1:19" ht="23.25" customHeight="1">
      <c r="A1406" s="41">
        <v>2387</v>
      </c>
      <c r="B1406" s="41" t="str">
        <f t="shared" si="224"/>
        <v/>
      </c>
      <c r="C1406" s="42"/>
      <c r="D1406" s="41"/>
      <c r="E1406" s="41"/>
      <c r="F1406" s="43" t="e">
        <f ca="1">+VLOOKUP(B1406,'DISPONIBILIDAD DIARIA'!A$2:N$9959,10,0)</f>
        <v>#REF!</v>
      </c>
      <c r="G1406" s="43"/>
      <c r="H1406" s="31"/>
      <c r="I1406" s="32"/>
      <c r="J1406" s="64"/>
      <c r="K1406" s="61"/>
      <c r="L1406" s="20">
        <f t="shared" si="228"/>
        <v>0</v>
      </c>
      <c r="M1406" s="20">
        <f t="shared" si="225"/>
        <v>0</v>
      </c>
      <c r="N1406" s="20">
        <f t="shared" si="226"/>
        <v>0</v>
      </c>
      <c r="O1406" s="21"/>
      <c r="P1406" s="21"/>
      <c r="Q1406" s="77">
        <f t="shared" si="227"/>
        <v>0</v>
      </c>
      <c r="R1406" s="78" t="e">
        <f>+VLOOKUP(C1406,'DISPONIBILIDAD DIARIA'!S$2:T$27,2,0)</f>
        <v>#N/A</v>
      </c>
      <c r="S1406" s="79" t="e">
        <f t="shared" si="229"/>
        <v>#N/A</v>
      </c>
    </row>
    <row r="1407" spans="1:19" ht="23.25" customHeight="1">
      <c r="A1407" s="41">
        <v>2388</v>
      </c>
      <c r="B1407" s="41" t="str">
        <f t="shared" ref="B1407:B1467" si="230">CONCATENATE(C1407,D1407,E1407)</f>
        <v/>
      </c>
      <c r="C1407" s="42"/>
      <c r="D1407" s="41"/>
      <c r="E1407" s="41"/>
      <c r="F1407" s="43" t="e">
        <f ca="1">+VLOOKUP(B1407,'DISPONIBILIDAD DIARIA'!A$2:N$9959,10,0)</f>
        <v>#REF!</v>
      </c>
      <c r="G1407" s="43"/>
      <c r="H1407" s="31"/>
      <c r="I1407" s="32"/>
      <c r="J1407" s="64"/>
      <c r="K1407" s="61"/>
      <c r="L1407" s="20">
        <f t="shared" ref="L1407:L1467" si="231">+K1407*2%</f>
        <v>0</v>
      </c>
      <c r="M1407" s="20">
        <f t="shared" ref="M1407:M1467" si="232">IF(E1407="PROVINCIAL",L1407*12.5%,0)</f>
        <v>0</v>
      </c>
      <c r="N1407" s="20">
        <f t="shared" ref="N1407:N1467" si="233">+M1407*2%</f>
        <v>0</v>
      </c>
      <c r="O1407" s="21"/>
      <c r="P1407" s="21"/>
      <c r="Q1407" s="77">
        <f t="shared" ref="Q1407:Q1467" si="234">L1407+M1407+N1407</f>
        <v>0</v>
      </c>
      <c r="R1407" s="78" t="e">
        <f>+VLOOKUP(C1407,'DISPONIBILIDAD DIARIA'!S$2:T$27,2,0)</f>
        <v>#N/A</v>
      </c>
      <c r="S1407" s="79" t="e">
        <f t="shared" si="229"/>
        <v>#N/A</v>
      </c>
    </row>
    <row r="1408" spans="1:19" ht="23.25" customHeight="1">
      <c r="A1408" s="41">
        <v>2389</v>
      </c>
      <c r="B1408" s="41" t="str">
        <f t="shared" si="230"/>
        <v/>
      </c>
      <c r="C1408" s="42"/>
      <c r="D1408" s="41"/>
      <c r="E1408" s="41"/>
      <c r="F1408" s="43" t="e">
        <f ca="1">+VLOOKUP(B1408,'DISPONIBILIDAD DIARIA'!A$2:N$9959,10,0)</f>
        <v>#REF!</v>
      </c>
      <c r="G1408" s="43"/>
      <c r="H1408" s="31"/>
      <c r="I1408" s="32"/>
      <c r="J1408" s="64"/>
      <c r="K1408" s="61"/>
      <c r="L1408" s="20">
        <f t="shared" si="231"/>
        <v>0</v>
      </c>
      <c r="M1408" s="20">
        <f t="shared" si="232"/>
        <v>0</v>
      </c>
      <c r="N1408" s="20">
        <f t="shared" si="233"/>
        <v>0</v>
      </c>
      <c r="O1408" s="21"/>
      <c r="P1408" s="21"/>
      <c r="Q1408" s="77">
        <f t="shared" si="234"/>
        <v>0</v>
      </c>
      <c r="R1408" s="78" t="e">
        <f>+VLOOKUP(C1408,'DISPONIBILIDAD DIARIA'!S$2:T$27,2,0)</f>
        <v>#N/A</v>
      </c>
      <c r="S1408" s="79" t="e">
        <f t="shared" si="229"/>
        <v>#N/A</v>
      </c>
    </row>
    <row r="1409" spans="1:19" ht="23.25" customHeight="1">
      <c r="A1409" s="41">
        <v>2390</v>
      </c>
      <c r="B1409" s="41" t="str">
        <f t="shared" si="230"/>
        <v/>
      </c>
      <c r="C1409" s="42"/>
      <c r="D1409" s="41"/>
      <c r="E1409" s="41"/>
      <c r="F1409" s="43" t="e">
        <f ca="1">+VLOOKUP(B1409,'DISPONIBILIDAD DIARIA'!A$2:N$9959,10,0)</f>
        <v>#REF!</v>
      </c>
      <c r="G1409" s="43"/>
      <c r="H1409" s="31"/>
      <c r="I1409" s="32"/>
      <c r="J1409" s="64"/>
      <c r="K1409" s="61"/>
      <c r="L1409" s="20">
        <f t="shared" si="231"/>
        <v>0</v>
      </c>
      <c r="M1409" s="20">
        <f t="shared" si="232"/>
        <v>0</v>
      </c>
      <c r="N1409" s="20">
        <f t="shared" si="233"/>
        <v>0</v>
      </c>
      <c r="O1409" s="21"/>
      <c r="P1409" s="21"/>
      <c r="Q1409" s="77">
        <f t="shared" si="234"/>
        <v>0</v>
      </c>
      <c r="R1409" s="78" t="e">
        <f>+VLOOKUP(C1409,'DISPONIBILIDAD DIARIA'!S$2:T$27,2,0)</f>
        <v>#N/A</v>
      </c>
      <c r="S1409" s="79" t="e">
        <f t="shared" si="229"/>
        <v>#N/A</v>
      </c>
    </row>
    <row r="1410" spans="1:19" ht="23.25" customHeight="1">
      <c r="A1410" s="41">
        <v>2391</v>
      </c>
      <c r="B1410" s="41" t="str">
        <f t="shared" si="230"/>
        <v/>
      </c>
      <c r="C1410" s="42"/>
      <c r="D1410" s="41"/>
      <c r="E1410" s="41"/>
      <c r="F1410" s="43" t="e">
        <f ca="1">+VLOOKUP(B1410,'DISPONIBILIDAD DIARIA'!A$2:N$9959,10,0)</f>
        <v>#REF!</v>
      </c>
      <c r="G1410" s="43"/>
      <c r="H1410" s="31"/>
      <c r="I1410" s="32"/>
      <c r="J1410" s="64"/>
      <c r="K1410" s="61"/>
      <c r="L1410" s="20">
        <f t="shared" si="231"/>
        <v>0</v>
      </c>
      <c r="M1410" s="20">
        <f t="shared" si="232"/>
        <v>0</v>
      </c>
      <c r="N1410" s="20">
        <f t="shared" si="233"/>
        <v>0</v>
      </c>
      <c r="O1410" s="21"/>
      <c r="P1410" s="21"/>
      <c r="Q1410" s="77">
        <f t="shared" si="234"/>
        <v>0</v>
      </c>
      <c r="R1410" s="78" t="e">
        <f>+VLOOKUP(C1410,'DISPONIBILIDAD DIARIA'!S$2:T$27,2,0)</f>
        <v>#N/A</v>
      </c>
      <c r="S1410" s="79" t="e">
        <f t="shared" si="229"/>
        <v>#N/A</v>
      </c>
    </row>
    <row r="1411" spans="1:19" ht="23.25" customHeight="1">
      <c r="A1411" s="41">
        <v>2392</v>
      </c>
      <c r="B1411" s="41" t="str">
        <f t="shared" si="230"/>
        <v/>
      </c>
      <c r="C1411" s="42"/>
      <c r="D1411" s="41"/>
      <c r="E1411" s="41"/>
      <c r="F1411" s="43" t="e">
        <f ca="1">+VLOOKUP(B1411,'DISPONIBILIDAD DIARIA'!A$2:N$9959,10,0)</f>
        <v>#REF!</v>
      </c>
      <c r="G1411" s="43"/>
      <c r="H1411" s="31"/>
      <c r="I1411" s="32"/>
      <c r="J1411" s="64"/>
      <c r="K1411" s="61"/>
      <c r="L1411" s="20">
        <f t="shared" si="231"/>
        <v>0</v>
      </c>
      <c r="M1411" s="20">
        <f t="shared" si="232"/>
        <v>0</v>
      </c>
      <c r="N1411" s="20">
        <f t="shared" si="233"/>
        <v>0</v>
      </c>
      <c r="O1411" s="21"/>
      <c r="P1411" s="21"/>
      <c r="Q1411" s="77">
        <f t="shared" si="234"/>
        <v>0</v>
      </c>
      <c r="R1411" s="78" t="e">
        <f>+VLOOKUP(C1411,'DISPONIBILIDAD DIARIA'!S$2:T$27,2,0)</f>
        <v>#N/A</v>
      </c>
      <c r="S1411" s="79" t="e">
        <f t="shared" si="229"/>
        <v>#N/A</v>
      </c>
    </row>
    <row r="1412" spans="1:19" ht="23.25" customHeight="1">
      <c r="A1412" s="41">
        <v>2393</v>
      </c>
      <c r="B1412" s="41" t="str">
        <f t="shared" si="230"/>
        <v/>
      </c>
      <c r="C1412" s="42"/>
      <c r="D1412" s="41"/>
      <c r="E1412" s="41"/>
      <c r="F1412" s="43" t="e">
        <f ca="1">+VLOOKUP(B1412,'DISPONIBILIDAD DIARIA'!A$2:N$9959,10,0)</f>
        <v>#REF!</v>
      </c>
      <c r="G1412" s="43"/>
      <c r="H1412" s="31"/>
      <c r="I1412" s="32"/>
      <c r="J1412" s="40"/>
      <c r="K1412" s="61"/>
      <c r="L1412" s="20">
        <f t="shared" si="231"/>
        <v>0</v>
      </c>
      <c r="M1412" s="20">
        <f t="shared" si="232"/>
        <v>0</v>
      </c>
      <c r="N1412" s="20">
        <f t="shared" si="233"/>
        <v>0</v>
      </c>
      <c r="O1412" s="21"/>
      <c r="P1412" s="21"/>
      <c r="Q1412" s="77">
        <f t="shared" si="234"/>
        <v>0</v>
      </c>
      <c r="R1412" s="78" t="e">
        <f>+VLOOKUP(C1412,'DISPONIBILIDAD DIARIA'!S$2:T$27,2,0)</f>
        <v>#N/A</v>
      </c>
      <c r="S1412" s="79" t="e">
        <f t="shared" si="229"/>
        <v>#N/A</v>
      </c>
    </row>
    <row r="1413" spans="1:19" ht="23.25" customHeight="1">
      <c r="A1413" s="41">
        <v>2394</v>
      </c>
      <c r="B1413" s="41" t="str">
        <f t="shared" si="230"/>
        <v/>
      </c>
      <c r="C1413" s="42"/>
      <c r="D1413" s="41"/>
      <c r="E1413" s="41"/>
      <c r="F1413" s="43" t="e">
        <f ca="1">+VLOOKUP(B1413,'DISPONIBILIDAD DIARIA'!A$2:N$9959,10,0)</f>
        <v>#REF!</v>
      </c>
      <c r="G1413" s="43"/>
      <c r="H1413" s="31"/>
      <c r="I1413" s="32"/>
      <c r="J1413" s="64"/>
      <c r="K1413" s="61"/>
      <c r="L1413" s="20">
        <f t="shared" si="231"/>
        <v>0</v>
      </c>
      <c r="M1413" s="20">
        <f t="shared" si="232"/>
        <v>0</v>
      </c>
      <c r="N1413" s="20">
        <f t="shared" si="233"/>
        <v>0</v>
      </c>
      <c r="O1413" s="21"/>
      <c r="P1413" s="21"/>
      <c r="Q1413" s="77">
        <f t="shared" si="234"/>
        <v>0</v>
      </c>
      <c r="R1413" s="78" t="e">
        <f>+VLOOKUP(C1413,'DISPONIBILIDAD DIARIA'!S$2:T$27,2,0)</f>
        <v>#N/A</v>
      </c>
      <c r="S1413" s="79" t="e">
        <f t="shared" si="229"/>
        <v>#N/A</v>
      </c>
    </row>
    <row r="1414" spans="1:19" ht="23.25" customHeight="1">
      <c r="A1414" s="41">
        <v>2395</v>
      </c>
      <c r="B1414" s="41" t="str">
        <f t="shared" si="230"/>
        <v/>
      </c>
      <c r="C1414" s="42"/>
      <c r="D1414" s="41"/>
      <c r="E1414" s="41"/>
      <c r="F1414" s="43" t="e">
        <f ca="1">+VLOOKUP(B1414,'DISPONIBILIDAD DIARIA'!A$2:N$9959,10,0)</f>
        <v>#REF!</v>
      </c>
      <c r="G1414" s="43"/>
      <c r="H1414" s="31"/>
      <c r="I1414" s="32"/>
      <c r="J1414" s="40"/>
      <c r="K1414" s="61"/>
      <c r="L1414" s="20">
        <f t="shared" si="231"/>
        <v>0</v>
      </c>
      <c r="M1414" s="20">
        <f t="shared" si="232"/>
        <v>0</v>
      </c>
      <c r="N1414" s="20">
        <f t="shared" si="233"/>
        <v>0</v>
      </c>
      <c r="O1414" s="21"/>
      <c r="P1414" s="21"/>
      <c r="Q1414" s="77">
        <f t="shared" si="234"/>
        <v>0</v>
      </c>
      <c r="R1414" s="78" t="e">
        <f>+VLOOKUP(C1414,'DISPONIBILIDAD DIARIA'!S$2:T$27,2,0)</f>
        <v>#N/A</v>
      </c>
      <c r="S1414" s="79" t="e">
        <f t="shared" si="229"/>
        <v>#N/A</v>
      </c>
    </row>
    <row r="1415" spans="1:19" ht="23.25" customHeight="1">
      <c r="A1415" s="41">
        <v>2396</v>
      </c>
      <c r="B1415" s="41" t="str">
        <f t="shared" si="230"/>
        <v/>
      </c>
      <c r="C1415" s="42"/>
      <c r="D1415" s="41"/>
      <c r="E1415" s="41"/>
      <c r="F1415" s="43" t="e">
        <f ca="1">+VLOOKUP(B1415,'DISPONIBILIDAD DIARIA'!A$2:N$9959,10,0)</f>
        <v>#REF!</v>
      </c>
      <c r="G1415" s="43"/>
      <c r="H1415" s="31"/>
      <c r="I1415" s="32"/>
      <c r="J1415" s="46"/>
      <c r="K1415" s="61"/>
      <c r="L1415" s="20">
        <f t="shared" si="231"/>
        <v>0</v>
      </c>
      <c r="M1415" s="20">
        <f t="shared" si="232"/>
        <v>0</v>
      </c>
      <c r="N1415" s="20">
        <f t="shared" si="233"/>
        <v>0</v>
      </c>
      <c r="O1415" s="21"/>
      <c r="P1415" s="21"/>
      <c r="Q1415" s="77">
        <f t="shared" si="234"/>
        <v>0</v>
      </c>
      <c r="R1415" s="78" t="e">
        <f>+VLOOKUP(C1415,'DISPONIBILIDAD DIARIA'!S$2:T$27,2,0)</f>
        <v>#N/A</v>
      </c>
      <c r="S1415" s="79" t="e">
        <f t="shared" si="229"/>
        <v>#N/A</v>
      </c>
    </row>
    <row r="1416" spans="1:19" ht="23.25" customHeight="1">
      <c r="A1416" s="41">
        <v>2397</v>
      </c>
      <c r="B1416" s="41" t="str">
        <f t="shared" si="230"/>
        <v/>
      </c>
      <c r="C1416" s="42"/>
      <c r="D1416" s="41"/>
      <c r="E1416" s="41"/>
      <c r="F1416" s="43" t="e">
        <f ca="1">+VLOOKUP(B1416,'DISPONIBILIDAD DIARIA'!A$2:N$9959,10,0)</f>
        <v>#REF!</v>
      </c>
      <c r="G1416" s="43"/>
      <c r="H1416" s="31"/>
      <c r="I1416" s="32"/>
      <c r="J1416" s="64"/>
      <c r="K1416" s="61"/>
      <c r="L1416" s="20">
        <f t="shared" si="231"/>
        <v>0</v>
      </c>
      <c r="M1416" s="20">
        <f t="shared" si="232"/>
        <v>0</v>
      </c>
      <c r="N1416" s="20">
        <f t="shared" si="233"/>
        <v>0</v>
      </c>
      <c r="O1416" s="21"/>
      <c r="P1416" s="21"/>
      <c r="Q1416" s="77">
        <f t="shared" si="234"/>
        <v>0</v>
      </c>
      <c r="R1416" s="78" t="e">
        <f>+VLOOKUP(C1416,'DISPONIBILIDAD DIARIA'!S$2:T$27,2,0)</f>
        <v>#N/A</v>
      </c>
      <c r="S1416" s="79" t="e">
        <f t="shared" si="229"/>
        <v>#N/A</v>
      </c>
    </row>
    <row r="1417" spans="1:19" ht="23.25" customHeight="1">
      <c r="A1417" s="41">
        <v>2398</v>
      </c>
      <c r="B1417" s="41" t="str">
        <f t="shared" si="230"/>
        <v/>
      </c>
      <c r="C1417" s="42"/>
      <c r="D1417" s="41"/>
      <c r="E1417" s="41"/>
      <c r="F1417" s="43" t="e">
        <f ca="1">+VLOOKUP(B1417,'DISPONIBILIDAD DIARIA'!A$2:N$9959,10,0)</f>
        <v>#REF!</v>
      </c>
      <c r="G1417" s="43"/>
      <c r="H1417" s="31"/>
      <c r="I1417" s="32"/>
      <c r="J1417" s="64"/>
      <c r="K1417" s="61"/>
      <c r="L1417" s="20">
        <f t="shared" si="231"/>
        <v>0</v>
      </c>
      <c r="M1417" s="20">
        <f t="shared" si="232"/>
        <v>0</v>
      </c>
      <c r="N1417" s="20">
        <f t="shared" si="233"/>
        <v>0</v>
      </c>
      <c r="O1417" s="21"/>
      <c r="P1417" s="21"/>
      <c r="Q1417" s="77">
        <f t="shared" si="234"/>
        <v>0</v>
      </c>
      <c r="R1417" s="78" t="e">
        <f>+VLOOKUP(C1417,'DISPONIBILIDAD DIARIA'!S$2:T$27,2,0)</f>
        <v>#N/A</v>
      </c>
      <c r="S1417" s="79" t="e">
        <f t="shared" si="229"/>
        <v>#N/A</v>
      </c>
    </row>
    <row r="1418" spans="1:19" ht="23.25" customHeight="1">
      <c r="A1418" s="41">
        <v>2399</v>
      </c>
      <c r="B1418" s="41" t="str">
        <f t="shared" si="230"/>
        <v/>
      </c>
      <c r="C1418" s="42"/>
      <c r="D1418" s="41"/>
      <c r="E1418" s="41"/>
      <c r="F1418" s="43" t="e">
        <f ca="1">+VLOOKUP(B1418,'DISPONIBILIDAD DIARIA'!A$2:N$9959,10,0)</f>
        <v>#REF!</v>
      </c>
      <c r="G1418" s="43"/>
      <c r="H1418" s="31"/>
      <c r="I1418" s="32"/>
      <c r="J1418" s="64"/>
      <c r="K1418" s="61"/>
      <c r="L1418" s="20">
        <f t="shared" si="231"/>
        <v>0</v>
      </c>
      <c r="M1418" s="20">
        <f t="shared" si="232"/>
        <v>0</v>
      </c>
      <c r="N1418" s="20">
        <f t="shared" si="233"/>
        <v>0</v>
      </c>
      <c r="O1418" s="21"/>
      <c r="P1418" s="21"/>
      <c r="Q1418" s="77">
        <f t="shared" si="234"/>
        <v>0</v>
      </c>
      <c r="R1418" s="78" t="e">
        <f>+VLOOKUP(C1418,'DISPONIBILIDAD DIARIA'!S$2:T$27,2,0)</f>
        <v>#N/A</v>
      </c>
      <c r="S1418" s="79" t="e">
        <f t="shared" si="229"/>
        <v>#N/A</v>
      </c>
    </row>
    <row r="1419" spans="1:19" ht="23.25" customHeight="1">
      <c r="A1419" s="41">
        <v>2401</v>
      </c>
      <c r="B1419" s="41" t="str">
        <f t="shared" si="230"/>
        <v/>
      </c>
      <c r="C1419" s="42"/>
      <c r="D1419" s="41"/>
      <c r="E1419" s="41"/>
      <c r="F1419" s="43" t="e">
        <f ca="1">+VLOOKUP(B1419,'DISPONIBILIDAD DIARIA'!A$2:N$9959,10,0)</f>
        <v>#REF!</v>
      </c>
      <c r="G1419" s="43"/>
      <c r="H1419" s="31"/>
      <c r="I1419" s="32"/>
      <c r="J1419" s="64"/>
      <c r="K1419" s="61"/>
      <c r="L1419" s="20">
        <f t="shared" si="231"/>
        <v>0</v>
      </c>
      <c r="M1419" s="20">
        <f t="shared" si="232"/>
        <v>0</v>
      </c>
      <c r="N1419" s="20">
        <f t="shared" si="233"/>
        <v>0</v>
      </c>
      <c r="O1419" s="21"/>
      <c r="P1419" s="21"/>
      <c r="Q1419" s="77">
        <f t="shared" si="234"/>
        <v>0</v>
      </c>
      <c r="R1419" s="78" t="e">
        <f>+VLOOKUP(C1419,'DISPONIBILIDAD DIARIA'!S$2:T$27,2,0)</f>
        <v>#N/A</v>
      </c>
      <c r="S1419" s="79" t="e">
        <f t="shared" ref="S1419:S1479" si="235">+Q1419/R1419</f>
        <v>#N/A</v>
      </c>
    </row>
    <row r="1420" spans="1:19" ht="23.25" customHeight="1">
      <c r="A1420" s="41">
        <v>2402</v>
      </c>
      <c r="B1420" s="41" t="str">
        <f t="shared" si="230"/>
        <v/>
      </c>
      <c r="C1420" s="42"/>
      <c r="D1420" s="41"/>
      <c r="E1420" s="41"/>
      <c r="F1420" s="43" t="e">
        <f ca="1">+VLOOKUP(B1420,'DISPONIBILIDAD DIARIA'!A$2:N$9959,10,0)</f>
        <v>#REF!</v>
      </c>
      <c r="G1420" s="43"/>
      <c r="H1420" s="31"/>
      <c r="I1420" s="32"/>
      <c r="J1420" s="46"/>
      <c r="K1420" s="61"/>
      <c r="L1420" s="20">
        <f t="shared" si="231"/>
        <v>0</v>
      </c>
      <c r="M1420" s="20">
        <f t="shared" si="232"/>
        <v>0</v>
      </c>
      <c r="N1420" s="20">
        <f t="shared" si="233"/>
        <v>0</v>
      </c>
      <c r="O1420" s="21"/>
      <c r="P1420" s="21"/>
      <c r="Q1420" s="77">
        <f t="shared" si="234"/>
        <v>0</v>
      </c>
      <c r="R1420" s="78" t="e">
        <f>+VLOOKUP(C1420,'DISPONIBILIDAD DIARIA'!S$2:T$27,2,0)</f>
        <v>#N/A</v>
      </c>
      <c r="S1420" s="79" t="e">
        <f t="shared" si="235"/>
        <v>#N/A</v>
      </c>
    </row>
    <row r="1421" spans="1:19" ht="23.25" customHeight="1">
      <c r="A1421" s="41">
        <v>2403</v>
      </c>
      <c r="B1421" s="41" t="str">
        <f t="shared" si="230"/>
        <v/>
      </c>
      <c r="C1421" s="42"/>
      <c r="D1421" s="41"/>
      <c r="E1421" s="41"/>
      <c r="F1421" s="43" t="e">
        <f ca="1">+VLOOKUP(B1421,'DISPONIBILIDAD DIARIA'!A$2:N$9959,10,0)</f>
        <v>#REF!</v>
      </c>
      <c r="G1421" s="43"/>
      <c r="H1421" s="31"/>
      <c r="I1421" s="32"/>
      <c r="J1421" s="64"/>
      <c r="K1421" s="61"/>
      <c r="L1421" s="20">
        <f t="shared" si="231"/>
        <v>0</v>
      </c>
      <c r="M1421" s="20">
        <f t="shared" si="232"/>
        <v>0</v>
      </c>
      <c r="N1421" s="20">
        <f t="shared" si="233"/>
        <v>0</v>
      </c>
      <c r="O1421" s="21"/>
      <c r="P1421" s="21"/>
      <c r="Q1421" s="77">
        <f t="shared" si="234"/>
        <v>0</v>
      </c>
      <c r="R1421" s="78" t="e">
        <f>+VLOOKUP(C1421,'DISPONIBILIDAD DIARIA'!S$2:T$27,2,0)</f>
        <v>#N/A</v>
      </c>
      <c r="S1421" s="79" t="e">
        <f t="shared" si="235"/>
        <v>#N/A</v>
      </c>
    </row>
    <row r="1422" spans="1:19" ht="23.25" customHeight="1">
      <c r="A1422" s="41">
        <v>2404</v>
      </c>
      <c r="B1422" s="41" t="str">
        <f t="shared" si="230"/>
        <v/>
      </c>
      <c r="C1422" s="42"/>
      <c r="D1422" s="41"/>
      <c r="E1422" s="41"/>
      <c r="F1422" s="43" t="e">
        <f ca="1">+VLOOKUP(B1422,'DISPONIBILIDAD DIARIA'!A$2:N$9959,10,0)</f>
        <v>#REF!</v>
      </c>
      <c r="G1422" s="43"/>
      <c r="H1422" s="31"/>
      <c r="I1422" s="32"/>
      <c r="J1422" s="64"/>
      <c r="K1422" s="61"/>
      <c r="L1422" s="20">
        <f t="shared" si="231"/>
        <v>0</v>
      </c>
      <c r="M1422" s="20">
        <f t="shared" si="232"/>
        <v>0</v>
      </c>
      <c r="N1422" s="20">
        <f t="shared" si="233"/>
        <v>0</v>
      </c>
      <c r="O1422" s="21"/>
      <c r="P1422" s="21"/>
      <c r="Q1422" s="77">
        <f t="shared" si="234"/>
        <v>0</v>
      </c>
      <c r="R1422" s="78" t="e">
        <f>+VLOOKUP(C1422,'DISPONIBILIDAD DIARIA'!S$2:T$27,2,0)</f>
        <v>#N/A</v>
      </c>
      <c r="S1422" s="79" t="e">
        <f t="shared" si="235"/>
        <v>#N/A</v>
      </c>
    </row>
    <row r="1423" spans="1:19" ht="23.25" customHeight="1">
      <c r="A1423" s="41">
        <v>2405</v>
      </c>
      <c r="B1423" s="41" t="str">
        <f t="shared" si="230"/>
        <v/>
      </c>
      <c r="C1423" s="42"/>
      <c r="D1423" s="41"/>
      <c r="E1423" s="41"/>
      <c r="F1423" s="43" t="e">
        <f ca="1">+VLOOKUP(B1423,'DISPONIBILIDAD DIARIA'!A$2:N$9959,10,0)</f>
        <v>#REF!</v>
      </c>
      <c r="G1423" s="43"/>
      <c r="H1423" s="31"/>
      <c r="I1423" s="32"/>
      <c r="J1423" s="64"/>
      <c r="K1423" s="61"/>
      <c r="L1423" s="20">
        <f t="shared" si="231"/>
        <v>0</v>
      </c>
      <c r="M1423" s="20">
        <f t="shared" si="232"/>
        <v>0</v>
      </c>
      <c r="N1423" s="20">
        <f t="shared" si="233"/>
        <v>0</v>
      </c>
      <c r="O1423" s="21"/>
      <c r="P1423" s="21"/>
      <c r="Q1423" s="77">
        <f t="shared" si="234"/>
        <v>0</v>
      </c>
      <c r="R1423" s="78" t="e">
        <f>+VLOOKUP(C1423,'DISPONIBILIDAD DIARIA'!S$2:T$27,2,0)</f>
        <v>#N/A</v>
      </c>
      <c r="S1423" s="79" t="e">
        <f t="shared" si="235"/>
        <v>#N/A</v>
      </c>
    </row>
    <row r="1424" spans="1:19" ht="23.25" customHeight="1">
      <c r="A1424" s="41">
        <v>2406</v>
      </c>
      <c r="B1424" s="41" t="str">
        <f t="shared" si="230"/>
        <v/>
      </c>
      <c r="C1424" s="42"/>
      <c r="D1424" s="41"/>
      <c r="E1424" s="41"/>
      <c r="F1424" s="43" t="e">
        <f ca="1">+VLOOKUP(B1424,'DISPONIBILIDAD DIARIA'!A$2:N$9959,10,0)</f>
        <v>#REF!</v>
      </c>
      <c r="G1424" s="43"/>
      <c r="H1424" s="31"/>
      <c r="I1424" s="32"/>
      <c r="J1424" s="64"/>
      <c r="K1424" s="61"/>
      <c r="L1424" s="20">
        <f t="shared" si="231"/>
        <v>0</v>
      </c>
      <c r="M1424" s="20">
        <f t="shared" si="232"/>
        <v>0</v>
      </c>
      <c r="N1424" s="20">
        <f t="shared" si="233"/>
        <v>0</v>
      </c>
      <c r="O1424" s="21"/>
      <c r="P1424" s="21"/>
      <c r="Q1424" s="77">
        <f t="shared" si="234"/>
        <v>0</v>
      </c>
      <c r="R1424" s="78" t="e">
        <f>+VLOOKUP(C1424,'DISPONIBILIDAD DIARIA'!S$2:T$27,2,0)</f>
        <v>#N/A</v>
      </c>
      <c r="S1424" s="79" t="e">
        <f t="shared" si="235"/>
        <v>#N/A</v>
      </c>
    </row>
    <row r="1425" spans="1:19" ht="23.25" customHeight="1">
      <c r="A1425" s="41">
        <v>2407</v>
      </c>
      <c r="B1425" s="41" t="str">
        <f t="shared" si="230"/>
        <v/>
      </c>
      <c r="C1425" s="42"/>
      <c r="D1425" s="41"/>
      <c r="E1425" s="41"/>
      <c r="F1425" s="43" t="e">
        <f ca="1">+VLOOKUP(B1425,'DISPONIBILIDAD DIARIA'!A$2:N$9959,10,0)</f>
        <v>#REF!</v>
      </c>
      <c r="G1425" s="43"/>
      <c r="H1425" s="31"/>
      <c r="I1425" s="32"/>
      <c r="J1425" s="64"/>
      <c r="K1425" s="61"/>
      <c r="L1425" s="20">
        <f t="shared" si="231"/>
        <v>0</v>
      </c>
      <c r="M1425" s="20">
        <f t="shared" si="232"/>
        <v>0</v>
      </c>
      <c r="N1425" s="20">
        <f t="shared" si="233"/>
        <v>0</v>
      </c>
      <c r="O1425" s="21"/>
      <c r="P1425" s="21"/>
      <c r="Q1425" s="77">
        <f t="shared" si="234"/>
        <v>0</v>
      </c>
      <c r="R1425" s="78" t="e">
        <f>+VLOOKUP(C1425,'DISPONIBILIDAD DIARIA'!S$2:T$27,2,0)</f>
        <v>#N/A</v>
      </c>
      <c r="S1425" s="79" t="e">
        <f t="shared" si="235"/>
        <v>#N/A</v>
      </c>
    </row>
    <row r="1426" spans="1:19" ht="23.25" customHeight="1">
      <c r="A1426" s="41">
        <v>2408</v>
      </c>
      <c r="B1426" s="41" t="str">
        <f t="shared" si="230"/>
        <v/>
      </c>
      <c r="C1426" s="42"/>
      <c r="D1426" s="41"/>
      <c r="E1426" s="41"/>
      <c r="F1426" s="43" t="e">
        <f ca="1">+VLOOKUP(B1426,'DISPONIBILIDAD DIARIA'!A$2:N$9959,10,0)</f>
        <v>#REF!</v>
      </c>
      <c r="G1426" s="43"/>
      <c r="H1426" s="31"/>
      <c r="I1426" s="32"/>
      <c r="J1426" s="64"/>
      <c r="K1426" s="61"/>
      <c r="L1426" s="20">
        <f t="shared" si="231"/>
        <v>0</v>
      </c>
      <c r="M1426" s="20">
        <f t="shared" si="232"/>
        <v>0</v>
      </c>
      <c r="N1426" s="20">
        <f t="shared" si="233"/>
        <v>0</v>
      </c>
      <c r="O1426" s="21"/>
      <c r="P1426" s="21"/>
      <c r="Q1426" s="77">
        <f t="shared" si="234"/>
        <v>0</v>
      </c>
      <c r="R1426" s="78" t="e">
        <f>+VLOOKUP(C1426,'DISPONIBILIDAD DIARIA'!S$2:T$27,2,0)</f>
        <v>#N/A</v>
      </c>
      <c r="S1426" s="79" t="e">
        <f t="shared" si="235"/>
        <v>#N/A</v>
      </c>
    </row>
    <row r="1427" spans="1:19" ht="23.25" customHeight="1">
      <c r="A1427" s="41">
        <v>2409</v>
      </c>
      <c r="B1427" s="41" t="str">
        <f t="shared" si="230"/>
        <v/>
      </c>
      <c r="C1427" s="42"/>
      <c r="D1427" s="41"/>
      <c r="E1427" s="41"/>
      <c r="F1427" s="43" t="e">
        <f ca="1">+VLOOKUP(B1427,'DISPONIBILIDAD DIARIA'!A$2:N$9959,10,0)</f>
        <v>#REF!</v>
      </c>
      <c r="G1427" s="43"/>
      <c r="H1427" s="31"/>
      <c r="I1427" s="32"/>
      <c r="J1427" s="64"/>
      <c r="K1427" s="61"/>
      <c r="L1427" s="20">
        <f t="shared" si="231"/>
        <v>0</v>
      </c>
      <c r="M1427" s="20">
        <f t="shared" si="232"/>
        <v>0</v>
      </c>
      <c r="N1427" s="20">
        <f t="shared" si="233"/>
        <v>0</v>
      </c>
      <c r="O1427" s="21"/>
      <c r="P1427" s="21"/>
      <c r="Q1427" s="77">
        <f t="shared" si="234"/>
        <v>0</v>
      </c>
      <c r="R1427" s="78" t="e">
        <f>+VLOOKUP(C1427,'DISPONIBILIDAD DIARIA'!S$2:T$27,2,0)</f>
        <v>#N/A</v>
      </c>
      <c r="S1427" s="79" t="e">
        <f t="shared" si="235"/>
        <v>#N/A</v>
      </c>
    </row>
    <row r="1428" spans="1:19" ht="23.25" customHeight="1">
      <c r="A1428" s="41">
        <v>2410</v>
      </c>
      <c r="B1428" s="41" t="str">
        <f t="shared" si="230"/>
        <v/>
      </c>
      <c r="C1428" s="42"/>
      <c r="D1428" s="41"/>
      <c r="E1428" s="41"/>
      <c r="F1428" s="43" t="e">
        <f ca="1">+VLOOKUP(B1428,'DISPONIBILIDAD DIARIA'!A$2:N$9959,10,0)</f>
        <v>#REF!</v>
      </c>
      <c r="G1428" s="43"/>
      <c r="H1428" s="31"/>
      <c r="I1428" s="32"/>
      <c r="J1428" s="64"/>
      <c r="K1428" s="61"/>
      <c r="L1428" s="20">
        <f t="shared" si="231"/>
        <v>0</v>
      </c>
      <c r="M1428" s="20">
        <f t="shared" si="232"/>
        <v>0</v>
      </c>
      <c r="N1428" s="20">
        <f t="shared" si="233"/>
        <v>0</v>
      </c>
      <c r="O1428" s="21"/>
      <c r="P1428" s="21"/>
      <c r="Q1428" s="77">
        <f t="shared" si="234"/>
        <v>0</v>
      </c>
      <c r="R1428" s="78" t="e">
        <f>+VLOOKUP(C1428,'DISPONIBILIDAD DIARIA'!S$2:T$27,2,0)</f>
        <v>#N/A</v>
      </c>
      <c r="S1428" s="79" t="e">
        <f t="shared" si="235"/>
        <v>#N/A</v>
      </c>
    </row>
    <row r="1429" spans="1:19" ht="23.25" customHeight="1">
      <c r="A1429" s="41">
        <v>2411</v>
      </c>
      <c r="B1429" s="41" t="str">
        <f t="shared" si="230"/>
        <v/>
      </c>
      <c r="C1429" s="42"/>
      <c r="D1429" s="41"/>
      <c r="E1429" s="41"/>
      <c r="F1429" s="43" t="e">
        <f ca="1">+VLOOKUP(B1429,'DISPONIBILIDAD DIARIA'!A$2:N$9959,10,0)</f>
        <v>#REF!</v>
      </c>
      <c r="G1429" s="43"/>
      <c r="H1429" s="31"/>
      <c r="I1429" s="32"/>
      <c r="J1429" s="64"/>
      <c r="K1429" s="61"/>
      <c r="L1429" s="20">
        <f t="shared" si="231"/>
        <v>0</v>
      </c>
      <c r="M1429" s="20">
        <f t="shared" si="232"/>
        <v>0</v>
      </c>
      <c r="N1429" s="20">
        <f t="shared" si="233"/>
        <v>0</v>
      </c>
      <c r="O1429" s="21"/>
      <c r="P1429" s="21"/>
      <c r="Q1429" s="77">
        <f t="shared" si="234"/>
        <v>0</v>
      </c>
      <c r="R1429" s="78" t="e">
        <f>+VLOOKUP(C1429,'DISPONIBILIDAD DIARIA'!S$2:T$27,2,0)</f>
        <v>#N/A</v>
      </c>
      <c r="S1429" s="79" t="e">
        <f t="shared" si="235"/>
        <v>#N/A</v>
      </c>
    </row>
    <row r="1430" spans="1:19" ht="23.25" customHeight="1">
      <c r="A1430" s="41">
        <v>2412</v>
      </c>
      <c r="B1430" s="41" t="str">
        <f t="shared" si="230"/>
        <v/>
      </c>
      <c r="C1430" s="42"/>
      <c r="D1430" s="41"/>
      <c r="E1430" s="41"/>
      <c r="F1430" s="43" t="e">
        <f ca="1">+VLOOKUP(B1430,'DISPONIBILIDAD DIARIA'!A$2:N$9959,10,0)</f>
        <v>#REF!</v>
      </c>
      <c r="G1430" s="43"/>
      <c r="H1430" s="31"/>
      <c r="I1430" s="32"/>
      <c r="J1430" s="64"/>
      <c r="K1430" s="61"/>
      <c r="L1430" s="20">
        <f t="shared" si="231"/>
        <v>0</v>
      </c>
      <c r="M1430" s="20">
        <f t="shared" si="232"/>
        <v>0</v>
      </c>
      <c r="N1430" s="20">
        <f t="shared" si="233"/>
        <v>0</v>
      </c>
      <c r="O1430" s="21"/>
      <c r="P1430" s="21"/>
      <c r="Q1430" s="77">
        <f t="shared" si="234"/>
        <v>0</v>
      </c>
      <c r="R1430" s="78" t="e">
        <f>+VLOOKUP(C1430,'DISPONIBILIDAD DIARIA'!S$2:T$27,2,0)</f>
        <v>#N/A</v>
      </c>
      <c r="S1430" s="79" t="e">
        <f t="shared" si="235"/>
        <v>#N/A</v>
      </c>
    </row>
    <row r="1431" spans="1:19" ht="23.25" customHeight="1">
      <c r="A1431" s="41">
        <v>2413</v>
      </c>
      <c r="B1431" s="41" t="str">
        <f t="shared" si="230"/>
        <v/>
      </c>
      <c r="C1431" s="42"/>
      <c r="D1431" s="41"/>
      <c r="E1431" s="41"/>
      <c r="F1431" s="43" t="e">
        <f ca="1">+VLOOKUP(B1431,'DISPONIBILIDAD DIARIA'!A$2:N$9959,10,0)</f>
        <v>#REF!</v>
      </c>
      <c r="G1431" s="43"/>
      <c r="H1431" s="31"/>
      <c r="I1431" s="32"/>
      <c r="J1431" s="64"/>
      <c r="K1431" s="61"/>
      <c r="L1431" s="20">
        <f t="shared" si="231"/>
        <v>0</v>
      </c>
      <c r="M1431" s="20">
        <f t="shared" si="232"/>
        <v>0</v>
      </c>
      <c r="N1431" s="20">
        <f t="shared" si="233"/>
        <v>0</v>
      </c>
      <c r="O1431" s="21"/>
      <c r="P1431" s="21"/>
      <c r="Q1431" s="77">
        <f t="shared" si="234"/>
        <v>0</v>
      </c>
      <c r="R1431" s="78" t="e">
        <f>+VLOOKUP(C1431,'DISPONIBILIDAD DIARIA'!S$2:T$27,2,0)</f>
        <v>#N/A</v>
      </c>
      <c r="S1431" s="79" t="e">
        <f t="shared" si="235"/>
        <v>#N/A</v>
      </c>
    </row>
    <row r="1432" spans="1:19" ht="23.25" customHeight="1">
      <c r="A1432" s="41">
        <v>2414</v>
      </c>
      <c r="B1432" s="41" t="str">
        <f t="shared" si="230"/>
        <v/>
      </c>
      <c r="C1432" s="42"/>
      <c r="D1432" s="41"/>
      <c r="E1432" s="41"/>
      <c r="F1432" s="43" t="e">
        <f ca="1">+VLOOKUP(B1432,'DISPONIBILIDAD DIARIA'!A$2:N$9959,10,0)</f>
        <v>#REF!</v>
      </c>
      <c r="G1432" s="43"/>
      <c r="H1432" s="31"/>
      <c r="I1432" s="32"/>
      <c r="J1432" s="64"/>
      <c r="K1432" s="61"/>
      <c r="L1432" s="20">
        <f t="shared" si="231"/>
        <v>0</v>
      </c>
      <c r="M1432" s="20">
        <f t="shared" si="232"/>
        <v>0</v>
      </c>
      <c r="N1432" s="20">
        <f t="shared" si="233"/>
        <v>0</v>
      </c>
      <c r="O1432" s="21"/>
      <c r="P1432" s="21"/>
      <c r="Q1432" s="77">
        <f t="shared" si="234"/>
        <v>0</v>
      </c>
      <c r="R1432" s="78" t="e">
        <f>+VLOOKUP(C1432,'DISPONIBILIDAD DIARIA'!S$2:T$27,2,0)</f>
        <v>#N/A</v>
      </c>
      <c r="S1432" s="79" t="e">
        <f t="shared" si="235"/>
        <v>#N/A</v>
      </c>
    </row>
    <row r="1433" spans="1:19" ht="23.25" customHeight="1">
      <c r="A1433" s="41">
        <v>2415</v>
      </c>
      <c r="B1433" s="41" t="str">
        <f t="shared" si="230"/>
        <v/>
      </c>
      <c r="C1433" s="42"/>
      <c r="D1433" s="41"/>
      <c r="E1433" s="41"/>
      <c r="F1433" s="43" t="e">
        <f ca="1">+VLOOKUP(B1433,'DISPONIBILIDAD DIARIA'!A$2:N$9959,10,0)</f>
        <v>#REF!</v>
      </c>
      <c r="G1433" s="43"/>
      <c r="H1433" s="31"/>
      <c r="I1433" s="32"/>
      <c r="J1433" s="64"/>
      <c r="K1433" s="61"/>
      <c r="L1433" s="20">
        <f t="shared" si="231"/>
        <v>0</v>
      </c>
      <c r="M1433" s="20">
        <f t="shared" si="232"/>
        <v>0</v>
      </c>
      <c r="N1433" s="20">
        <f t="shared" si="233"/>
        <v>0</v>
      </c>
      <c r="O1433" s="21"/>
      <c r="P1433" s="21"/>
      <c r="Q1433" s="77">
        <f t="shared" si="234"/>
        <v>0</v>
      </c>
      <c r="R1433" s="78" t="e">
        <f>+VLOOKUP(C1433,'DISPONIBILIDAD DIARIA'!S$2:T$27,2,0)</f>
        <v>#N/A</v>
      </c>
      <c r="S1433" s="79" t="e">
        <f t="shared" si="235"/>
        <v>#N/A</v>
      </c>
    </row>
    <row r="1434" spans="1:19" ht="23.25" customHeight="1">
      <c r="A1434" s="41">
        <v>2416</v>
      </c>
      <c r="B1434" s="41" t="str">
        <f t="shared" si="230"/>
        <v/>
      </c>
      <c r="C1434" s="42"/>
      <c r="D1434" s="41"/>
      <c r="E1434" s="41"/>
      <c r="F1434" s="43" t="e">
        <f ca="1">+VLOOKUP(B1434,'DISPONIBILIDAD DIARIA'!A$2:N$9959,10,0)</f>
        <v>#REF!</v>
      </c>
      <c r="G1434" s="43"/>
      <c r="H1434" s="31"/>
      <c r="I1434" s="32"/>
      <c r="J1434" s="64"/>
      <c r="K1434" s="61"/>
      <c r="L1434" s="20">
        <f t="shared" si="231"/>
        <v>0</v>
      </c>
      <c r="M1434" s="20">
        <f t="shared" si="232"/>
        <v>0</v>
      </c>
      <c r="N1434" s="20">
        <f t="shared" si="233"/>
        <v>0</v>
      </c>
      <c r="O1434" s="21"/>
      <c r="P1434" s="21"/>
      <c r="Q1434" s="77">
        <f t="shared" si="234"/>
        <v>0</v>
      </c>
      <c r="R1434" s="78" t="e">
        <f>+VLOOKUP(C1434,'DISPONIBILIDAD DIARIA'!S$2:T$27,2,0)</f>
        <v>#N/A</v>
      </c>
      <c r="S1434" s="79" t="e">
        <f t="shared" si="235"/>
        <v>#N/A</v>
      </c>
    </row>
    <row r="1435" spans="1:19" ht="23.25" customHeight="1">
      <c r="A1435" s="41">
        <v>2417</v>
      </c>
      <c r="B1435" s="41" t="str">
        <f t="shared" si="230"/>
        <v/>
      </c>
      <c r="C1435" s="42"/>
      <c r="D1435" s="41"/>
      <c r="E1435" s="41"/>
      <c r="F1435" s="43" t="e">
        <f ca="1">+VLOOKUP(B1435,'DISPONIBILIDAD DIARIA'!A$2:N$9959,10,0)</f>
        <v>#REF!</v>
      </c>
      <c r="G1435" s="43"/>
      <c r="H1435" s="31"/>
      <c r="I1435" s="32"/>
      <c r="J1435" s="64"/>
      <c r="K1435" s="61"/>
      <c r="L1435" s="20">
        <f t="shared" si="231"/>
        <v>0</v>
      </c>
      <c r="M1435" s="20">
        <f t="shared" si="232"/>
        <v>0</v>
      </c>
      <c r="N1435" s="20">
        <f t="shared" si="233"/>
        <v>0</v>
      </c>
      <c r="O1435" s="21"/>
      <c r="P1435" s="21"/>
      <c r="Q1435" s="77">
        <f t="shared" si="234"/>
        <v>0</v>
      </c>
      <c r="R1435" s="78" t="e">
        <f>+VLOOKUP(C1435,'DISPONIBILIDAD DIARIA'!S$2:T$27,2,0)</f>
        <v>#N/A</v>
      </c>
      <c r="S1435" s="79" t="e">
        <f t="shared" si="235"/>
        <v>#N/A</v>
      </c>
    </row>
    <row r="1436" spans="1:19" ht="23.25" customHeight="1">
      <c r="A1436" s="41">
        <v>2418</v>
      </c>
      <c r="B1436" s="41" t="str">
        <f t="shared" si="230"/>
        <v/>
      </c>
      <c r="C1436" s="42"/>
      <c r="D1436" s="41"/>
      <c r="E1436" s="41"/>
      <c r="F1436" s="43" t="e">
        <f ca="1">+VLOOKUP(B1436,'DISPONIBILIDAD DIARIA'!A$2:N$9959,10,0)</f>
        <v>#REF!</v>
      </c>
      <c r="G1436" s="43"/>
      <c r="H1436" s="31"/>
      <c r="I1436" s="32"/>
      <c r="J1436" s="64"/>
      <c r="K1436" s="61"/>
      <c r="L1436" s="20">
        <f t="shared" si="231"/>
        <v>0</v>
      </c>
      <c r="M1436" s="20">
        <f t="shared" si="232"/>
        <v>0</v>
      </c>
      <c r="N1436" s="20">
        <f t="shared" si="233"/>
        <v>0</v>
      </c>
      <c r="O1436" s="21"/>
      <c r="P1436" s="21"/>
      <c r="Q1436" s="77">
        <f t="shared" si="234"/>
        <v>0</v>
      </c>
      <c r="R1436" s="78" t="e">
        <f>+VLOOKUP(C1436,'DISPONIBILIDAD DIARIA'!S$2:T$27,2,0)</f>
        <v>#N/A</v>
      </c>
      <c r="S1436" s="79" t="e">
        <f t="shared" si="235"/>
        <v>#N/A</v>
      </c>
    </row>
    <row r="1437" spans="1:19" ht="23.25" customHeight="1">
      <c r="A1437" s="41">
        <v>2420</v>
      </c>
      <c r="B1437" s="41" t="str">
        <f t="shared" si="230"/>
        <v/>
      </c>
      <c r="C1437" s="42"/>
      <c r="D1437" s="41"/>
      <c r="E1437" s="41"/>
      <c r="F1437" s="43" t="e">
        <f ca="1">+VLOOKUP(B1437,'DISPONIBILIDAD DIARIA'!A$2:N$9959,10,0)</f>
        <v>#REF!</v>
      </c>
      <c r="G1437" s="43"/>
      <c r="H1437" s="31"/>
      <c r="I1437" s="32"/>
      <c r="J1437" s="64"/>
      <c r="K1437" s="61"/>
      <c r="L1437" s="20">
        <f t="shared" si="231"/>
        <v>0</v>
      </c>
      <c r="M1437" s="20">
        <f t="shared" si="232"/>
        <v>0</v>
      </c>
      <c r="N1437" s="20">
        <f t="shared" si="233"/>
        <v>0</v>
      </c>
      <c r="O1437" s="21"/>
      <c r="P1437" s="21"/>
      <c r="Q1437" s="77">
        <f t="shared" si="234"/>
        <v>0</v>
      </c>
      <c r="R1437" s="78" t="e">
        <f>+VLOOKUP(C1437,'DISPONIBILIDAD DIARIA'!S$2:T$27,2,0)</f>
        <v>#N/A</v>
      </c>
      <c r="S1437" s="79" t="e">
        <f t="shared" si="235"/>
        <v>#N/A</v>
      </c>
    </row>
    <row r="1438" spans="1:19" ht="23.25" customHeight="1">
      <c r="A1438" s="41">
        <v>2422</v>
      </c>
      <c r="B1438" s="41" t="str">
        <f t="shared" si="230"/>
        <v/>
      </c>
      <c r="C1438" s="42"/>
      <c r="D1438" s="41"/>
      <c r="E1438" s="41"/>
      <c r="F1438" s="43" t="e">
        <f ca="1">+VLOOKUP(B1438,'DISPONIBILIDAD DIARIA'!A$2:N$9959,10,0)</f>
        <v>#REF!</v>
      </c>
      <c r="G1438" s="43"/>
      <c r="H1438" s="31"/>
      <c r="I1438" s="32"/>
      <c r="J1438" s="64"/>
      <c r="K1438" s="61"/>
      <c r="L1438" s="20">
        <f t="shared" si="231"/>
        <v>0</v>
      </c>
      <c r="M1438" s="20">
        <f t="shared" si="232"/>
        <v>0</v>
      </c>
      <c r="N1438" s="20">
        <f t="shared" si="233"/>
        <v>0</v>
      </c>
      <c r="O1438" s="21"/>
      <c r="P1438" s="21"/>
      <c r="Q1438" s="77">
        <f t="shared" si="234"/>
        <v>0</v>
      </c>
      <c r="R1438" s="78" t="e">
        <f>+VLOOKUP(C1438,'DISPONIBILIDAD DIARIA'!S$2:T$27,2,0)</f>
        <v>#N/A</v>
      </c>
      <c r="S1438" s="79" t="e">
        <f t="shared" si="235"/>
        <v>#N/A</v>
      </c>
    </row>
    <row r="1439" spans="1:19" ht="23.25" customHeight="1">
      <c r="A1439" s="41">
        <v>2423</v>
      </c>
      <c r="B1439" s="41" t="str">
        <f t="shared" si="230"/>
        <v/>
      </c>
      <c r="C1439" s="42"/>
      <c r="D1439" s="41"/>
      <c r="E1439" s="41"/>
      <c r="F1439" s="43" t="e">
        <f ca="1">+VLOOKUP(B1439,'DISPONIBILIDAD DIARIA'!A$2:N$9959,10,0)</f>
        <v>#REF!</v>
      </c>
      <c r="G1439" s="43"/>
      <c r="H1439" s="31"/>
      <c r="I1439" s="32"/>
      <c r="J1439" s="64"/>
      <c r="K1439" s="61"/>
      <c r="L1439" s="20">
        <f t="shared" si="231"/>
        <v>0</v>
      </c>
      <c r="M1439" s="20">
        <f t="shared" si="232"/>
        <v>0</v>
      </c>
      <c r="N1439" s="20">
        <f t="shared" si="233"/>
        <v>0</v>
      </c>
      <c r="O1439" s="21"/>
      <c r="P1439" s="21"/>
      <c r="Q1439" s="77">
        <f t="shared" si="234"/>
        <v>0</v>
      </c>
      <c r="R1439" s="78" t="e">
        <f>+VLOOKUP(C1439,'DISPONIBILIDAD DIARIA'!S$2:T$27,2,0)</f>
        <v>#N/A</v>
      </c>
      <c r="S1439" s="79" t="e">
        <f t="shared" si="235"/>
        <v>#N/A</v>
      </c>
    </row>
    <row r="1440" spans="1:19" ht="23.25" customHeight="1">
      <c r="A1440" s="41">
        <v>2424</v>
      </c>
      <c r="B1440" s="41" t="str">
        <f t="shared" si="230"/>
        <v/>
      </c>
      <c r="C1440" s="42"/>
      <c r="D1440" s="41"/>
      <c r="E1440" s="41"/>
      <c r="F1440" s="43" t="e">
        <f ca="1">+VLOOKUP(B1440,'DISPONIBILIDAD DIARIA'!A$2:N$9959,10,0)</f>
        <v>#REF!</v>
      </c>
      <c r="G1440" s="43"/>
      <c r="H1440" s="31"/>
      <c r="I1440" s="32"/>
      <c r="J1440" s="64"/>
      <c r="K1440" s="61"/>
      <c r="L1440" s="20">
        <f t="shared" si="231"/>
        <v>0</v>
      </c>
      <c r="M1440" s="20">
        <f t="shared" si="232"/>
        <v>0</v>
      </c>
      <c r="N1440" s="20">
        <f t="shared" si="233"/>
        <v>0</v>
      </c>
      <c r="O1440" s="21"/>
      <c r="P1440" s="21"/>
      <c r="Q1440" s="77">
        <f t="shared" si="234"/>
        <v>0</v>
      </c>
      <c r="R1440" s="78" t="e">
        <f>+VLOOKUP(C1440,'DISPONIBILIDAD DIARIA'!S$2:T$27,2,0)</f>
        <v>#N/A</v>
      </c>
      <c r="S1440" s="79" t="e">
        <f t="shared" si="235"/>
        <v>#N/A</v>
      </c>
    </row>
    <row r="1441" spans="1:19" ht="23.25" customHeight="1">
      <c r="A1441" s="41">
        <v>2425</v>
      </c>
      <c r="B1441" s="41" t="str">
        <f t="shared" si="230"/>
        <v/>
      </c>
      <c r="C1441" s="42"/>
      <c r="D1441" s="41"/>
      <c r="E1441" s="41"/>
      <c r="F1441" s="43" t="e">
        <f ca="1">+VLOOKUP(B1441,'DISPONIBILIDAD DIARIA'!A$2:N$9959,10,0)</f>
        <v>#REF!</v>
      </c>
      <c r="G1441" s="43"/>
      <c r="H1441" s="31"/>
      <c r="I1441" s="32"/>
      <c r="J1441" s="64"/>
      <c r="K1441" s="61"/>
      <c r="L1441" s="20">
        <f t="shared" si="231"/>
        <v>0</v>
      </c>
      <c r="M1441" s="20">
        <f t="shared" si="232"/>
        <v>0</v>
      </c>
      <c r="N1441" s="20">
        <f t="shared" si="233"/>
        <v>0</v>
      </c>
      <c r="O1441" s="21"/>
      <c r="P1441" s="21"/>
      <c r="Q1441" s="77">
        <f t="shared" si="234"/>
        <v>0</v>
      </c>
      <c r="R1441" s="78" t="e">
        <f>+VLOOKUP(C1441,'DISPONIBILIDAD DIARIA'!S$2:T$27,2,0)</f>
        <v>#N/A</v>
      </c>
      <c r="S1441" s="79" t="e">
        <f t="shared" si="235"/>
        <v>#N/A</v>
      </c>
    </row>
    <row r="1442" spans="1:19" ht="23.25" customHeight="1">
      <c r="A1442" s="41">
        <v>2426</v>
      </c>
      <c r="B1442" s="41" t="str">
        <f t="shared" si="230"/>
        <v/>
      </c>
      <c r="C1442" s="42"/>
      <c r="D1442" s="41"/>
      <c r="E1442" s="41"/>
      <c r="F1442" s="43" t="e">
        <f ca="1">+VLOOKUP(B1442,'DISPONIBILIDAD DIARIA'!A$2:N$9959,10,0)</f>
        <v>#REF!</v>
      </c>
      <c r="G1442" s="43"/>
      <c r="H1442" s="31"/>
      <c r="I1442" s="32"/>
      <c r="J1442" s="64"/>
      <c r="K1442" s="61"/>
      <c r="L1442" s="20">
        <f t="shared" si="231"/>
        <v>0</v>
      </c>
      <c r="M1442" s="20">
        <f t="shared" si="232"/>
        <v>0</v>
      </c>
      <c r="N1442" s="20">
        <f t="shared" si="233"/>
        <v>0</v>
      </c>
      <c r="O1442" s="21"/>
      <c r="P1442" s="21"/>
      <c r="Q1442" s="77">
        <f t="shared" si="234"/>
        <v>0</v>
      </c>
      <c r="R1442" s="78" t="e">
        <f>+VLOOKUP(C1442,'DISPONIBILIDAD DIARIA'!S$2:T$27,2,0)</f>
        <v>#N/A</v>
      </c>
      <c r="S1442" s="79" t="e">
        <f t="shared" si="235"/>
        <v>#N/A</v>
      </c>
    </row>
    <row r="1443" spans="1:19" ht="23.25" customHeight="1">
      <c r="A1443" s="41">
        <v>2427</v>
      </c>
      <c r="B1443" s="41" t="str">
        <f t="shared" si="230"/>
        <v/>
      </c>
      <c r="C1443" s="42"/>
      <c r="D1443" s="41"/>
      <c r="E1443" s="41"/>
      <c r="F1443" s="43" t="e">
        <f ca="1">+VLOOKUP(B1443,'DISPONIBILIDAD DIARIA'!A$2:N$9959,10,0)</f>
        <v>#REF!</v>
      </c>
      <c r="G1443" s="43"/>
      <c r="H1443" s="31"/>
      <c r="I1443" s="32"/>
      <c r="J1443" s="64"/>
      <c r="K1443" s="61"/>
      <c r="L1443" s="20">
        <f t="shared" si="231"/>
        <v>0</v>
      </c>
      <c r="M1443" s="20">
        <f t="shared" si="232"/>
        <v>0</v>
      </c>
      <c r="N1443" s="20">
        <f t="shared" si="233"/>
        <v>0</v>
      </c>
      <c r="O1443" s="21"/>
      <c r="P1443" s="21"/>
      <c r="Q1443" s="77">
        <f t="shared" si="234"/>
        <v>0</v>
      </c>
      <c r="R1443" s="78" t="e">
        <f>+VLOOKUP(C1443,'DISPONIBILIDAD DIARIA'!S$2:T$27,2,0)</f>
        <v>#N/A</v>
      </c>
      <c r="S1443" s="79" t="e">
        <f t="shared" si="235"/>
        <v>#N/A</v>
      </c>
    </row>
    <row r="1444" spans="1:19" ht="23.25" customHeight="1">
      <c r="A1444" s="41">
        <v>2428</v>
      </c>
      <c r="B1444" s="41" t="str">
        <f t="shared" si="230"/>
        <v/>
      </c>
      <c r="C1444" s="42"/>
      <c r="D1444" s="41"/>
      <c r="E1444" s="41"/>
      <c r="F1444" s="43" t="e">
        <f ca="1">+VLOOKUP(B1444,'DISPONIBILIDAD DIARIA'!A$2:N$9959,10,0)</f>
        <v>#REF!</v>
      </c>
      <c r="G1444" s="43"/>
      <c r="H1444" s="31"/>
      <c r="I1444" s="32"/>
      <c r="J1444" s="64"/>
      <c r="K1444" s="61"/>
      <c r="L1444" s="20">
        <f t="shared" si="231"/>
        <v>0</v>
      </c>
      <c r="M1444" s="20">
        <f t="shared" si="232"/>
        <v>0</v>
      </c>
      <c r="N1444" s="20">
        <f t="shared" si="233"/>
        <v>0</v>
      </c>
      <c r="O1444" s="21"/>
      <c r="P1444" s="21"/>
      <c r="Q1444" s="77">
        <f t="shared" si="234"/>
        <v>0</v>
      </c>
      <c r="R1444" s="78" t="e">
        <f>+VLOOKUP(C1444,'DISPONIBILIDAD DIARIA'!S$2:T$27,2,0)</f>
        <v>#N/A</v>
      </c>
      <c r="S1444" s="79" t="e">
        <f t="shared" si="235"/>
        <v>#N/A</v>
      </c>
    </row>
    <row r="1445" spans="1:19" ht="23.25" customHeight="1">
      <c r="A1445" s="41">
        <v>2429</v>
      </c>
      <c r="B1445" s="41" t="str">
        <f t="shared" si="230"/>
        <v/>
      </c>
      <c r="C1445" s="42"/>
      <c r="D1445" s="41"/>
      <c r="E1445" s="41"/>
      <c r="F1445" s="43" t="e">
        <f ca="1">+VLOOKUP(B1445,'DISPONIBILIDAD DIARIA'!A$2:N$9959,10,0)</f>
        <v>#REF!</v>
      </c>
      <c r="G1445" s="43"/>
      <c r="H1445" s="31"/>
      <c r="I1445" s="32"/>
      <c r="J1445" s="64"/>
      <c r="K1445" s="61"/>
      <c r="L1445" s="20">
        <f t="shared" si="231"/>
        <v>0</v>
      </c>
      <c r="M1445" s="20">
        <f t="shared" si="232"/>
        <v>0</v>
      </c>
      <c r="N1445" s="20">
        <f t="shared" si="233"/>
        <v>0</v>
      </c>
      <c r="O1445" s="21"/>
      <c r="P1445" s="21"/>
      <c r="Q1445" s="77">
        <f t="shared" si="234"/>
        <v>0</v>
      </c>
      <c r="R1445" s="78" t="e">
        <f>+VLOOKUP(C1445,'DISPONIBILIDAD DIARIA'!S$2:T$27,2,0)</f>
        <v>#N/A</v>
      </c>
      <c r="S1445" s="79" t="e">
        <f t="shared" si="235"/>
        <v>#N/A</v>
      </c>
    </row>
    <row r="1446" spans="1:19" ht="23.25" customHeight="1">
      <c r="A1446" s="41">
        <v>2430</v>
      </c>
      <c r="B1446" s="41" t="str">
        <f t="shared" si="230"/>
        <v/>
      </c>
      <c r="C1446" s="42"/>
      <c r="D1446" s="41"/>
      <c r="E1446" s="41"/>
      <c r="F1446" s="43" t="e">
        <f ca="1">+VLOOKUP(B1446,'DISPONIBILIDAD DIARIA'!A$2:N$9959,10,0)</f>
        <v>#REF!</v>
      </c>
      <c r="G1446" s="43"/>
      <c r="H1446" s="31"/>
      <c r="I1446" s="32"/>
      <c r="J1446" s="64"/>
      <c r="K1446" s="61"/>
      <c r="L1446" s="20">
        <f t="shared" si="231"/>
        <v>0</v>
      </c>
      <c r="M1446" s="20">
        <f t="shared" si="232"/>
        <v>0</v>
      </c>
      <c r="N1446" s="20">
        <f t="shared" si="233"/>
        <v>0</v>
      </c>
      <c r="O1446" s="21"/>
      <c r="P1446" s="21"/>
      <c r="Q1446" s="77">
        <f t="shared" si="234"/>
        <v>0</v>
      </c>
      <c r="R1446" s="78" t="e">
        <f>+VLOOKUP(C1446,'DISPONIBILIDAD DIARIA'!S$2:T$27,2,0)</f>
        <v>#N/A</v>
      </c>
      <c r="S1446" s="79" t="e">
        <f t="shared" si="235"/>
        <v>#N/A</v>
      </c>
    </row>
    <row r="1447" spans="1:19" ht="23.25" customHeight="1">
      <c r="A1447" s="41">
        <v>2431</v>
      </c>
      <c r="B1447" s="41" t="str">
        <f t="shared" si="230"/>
        <v/>
      </c>
      <c r="C1447" s="42"/>
      <c r="D1447" s="41"/>
      <c r="E1447" s="41"/>
      <c r="F1447" s="43" t="e">
        <f ca="1">+VLOOKUP(B1447,'DISPONIBILIDAD DIARIA'!A$2:N$9959,10,0)</f>
        <v>#REF!</v>
      </c>
      <c r="G1447" s="43"/>
      <c r="H1447" s="31"/>
      <c r="I1447" s="32"/>
      <c r="J1447" s="64"/>
      <c r="K1447" s="61"/>
      <c r="L1447" s="20">
        <f t="shared" si="231"/>
        <v>0</v>
      </c>
      <c r="M1447" s="20">
        <f t="shared" si="232"/>
        <v>0</v>
      </c>
      <c r="N1447" s="20">
        <f t="shared" si="233"/>
        <v>0</v>
      </c>
      <c r="O1447" s="21"/>
      <c r="P1447" s="21"/>
      <c r="Q1447" s="77">
        <f t="shared" si="234"/>
        <v>0</v>
      </c>
      <c r="R1447" s="78" t="e">
        <f>+VLOOKUP(C1447,'DISPONIBILIDAD DIARIA'!S$2:T$27,2,0)</f>
        <v>#N/A</v>
      </c>
      <c r="S1447" s="79" t="e">
        <f t="shared" si="235"/>
        <v>#N/A</v>
      </c>
    </row>
    <row r="1448" spans="1:19" ht="23.25" customHeight="1">
      <c r="A1448" s="41">
        <v>2432</v>
      </c>
      <c r="B1448" s="41" t="str">
        <f t="shared" si="230"/>
        <v/>
      </c>
      <c r="C1448" s="42"/>
      <c r="D1448" s="41"/>
      <c r="E1448" s="41"/>
      <c r="F1448" s="43" t="e">
        <f ca="1">+VLOOKUP(B1448,'DISPONIBILIDAD DIARIA'!A$2:N$9959,10,0)</f>
        <v>#REF!</v>
      </c>
      <c r="G1448" s="43"/>
      <c r="H1448" s="31"/>
      <c r="I1448" s="32"/>
      <c r="J1448" s="64"/>
      <c r="K1448" s="61"/>
      <c r="L1448" s="20">
        <f t="shared" si="231"/>
        <v>0</v>
      </c>
      <c r="M1448" s="20">
        <f t="shared" si="232"/>
        <v>0</v>
      </c>
      <c r="N1448" s="20">
        <f t="shared" si="233"/>
        <v>0</v>
      </c>
      <c r="O1448" s="21"/>
      <c r="P1448" s="21"/>
      <c r="Q1448" s="77">
        <f t="shared" si="234"/>
        <v>0</v>
      </c>
      <c r="R1448" s="78" t="e">
        <f>+VLOOKUP(C1448,'DISPONIBILIDAD DIARIA'!S$2:T$27,2,0)</f>
        <v>#N/A</v>
      </c>
      <c r="S1448" s="79" t="e">
        <f t="shared" si="235"/>
        <v>#N/A</v>
      </c>
    </row>
    <row r="1449" spans="1:19" ht="23.25" customHeight="1">
      <c r="A1449" s="41">
        <v>2433</v>
      </c>
      <c r="B1449" s="41" t="str">
        <f t="shared" si="230"/>
        <v/>
      </c>
      <c r="C1449" s="42"/>
      <c r="D1449" s="41"/>
      <c r="E1449" s="41"/>
      <c r="F1449" s="43" t="e">
        <f ca="1">+VLOOKUP(B1449,'DISPONIBILIDAD DIARIA'!A$2:N$9959,10,0)</f>
        <v>#REF!</v>
      </c>
      <c r="G1449" s="43"/>
      <c r="H1449" s="31"/>
      <c r="I1449" s="32"/>
      <c r="J1449" s="64"/>
      <c r="K1449" s="61"/>
      <c r="L1449" s="20">
        <f t="shared" si="231"/>
        <v>0</v>
      </c>
      <c r="M1449" s="20">
        <f t="shared" si="232"/>
        <v>0</v>
      </c>
      <c r="N1449" s="20">
        <f t="shared" si="233"/>
        <v>0</v>
      </c>
      <c r="O1449" s="21"/>
      <c r="P1449" s="21"/>
      <c r="Q1449" s="77">
        <f t="shared" si="234"/>
        <v>0</v>
      </c>
      <c r="R1449" s="78" t="e">
        <f>+VLOOKUP(C1449,'DISPONIBILIDAD DIARIA'!S$2:T$27,2,0)</f>
        <v>#N/A</v>
      </c>
      <c r="S1449" s="79" t="e">
        <f t="shared" si="235"/>
        <v>#N/A</v>
      </c>
    </row>
    <row r="1450" spans="1:19" ht="23.25" customHeight="1">
      <c r="A1450" s="41">
        <v>2434</v>
      </c>
      <c r="B1450" s="41" t="str">
        <f t="shared" si="230"/>
        <v/>
      </c>
      <c r="C1450" s="42"/>
      <c r="D1450" s="41"/>
      <c r="E1450" s="41"/>
      <c r="F1450" s="43" t="e">
        <f ca="1">+VLOOKUP(B1450,'DISPONIBILIDAD DIARIA'!A$2:N$9959,10,0)</f>
        <v>#REF!</v>
      </c>
      <c r="G1450" s="43"/>
      <c r="H1450" s="31"/>
      <c r="I1450" s="32"/>
      <c r="J1450" s="64"/>
      <c r="K1450" s="61"/>
      <c r="L1450" s="20">
        <f t="shared" si="231"/>
        <v>0</v>
      </c>
      <c r="M1450" s="20">
        <f t="shared" si="232"/>
        <v>0</v>
      </c>
      <c r="N1450" s="20">
        <f t="shared" si="233"/>
        <v>0</v>
      </c>
      <c r="O1450" s="21"/>
      <c r="P1450" s="21"/>
      <c r="Q1450" s="77">
        <f t="shared" si="234"/>
        <v>0</v>
      </c>
      <c r="R1450" s="78" t="e">
        <f>+VLOOKUP(C1450,'DISPONIBILIDAD DIARIA'!S$2:T$27,2,0)</f>
        <v>#N/A</v>
      </c>
      <c r="S1450" s="79" t="e">
        <f t="shared" si="235"/>
        <v>#N/A</v>
      </c>
    </row>
    <row r="1451" spans="1:19" ht="23.25" customHeight="1">
      <c r="A1451" s="41">
        <v>2435</v>
      </c>
      <c r="B1451" s="41" t="str">
        <f t="shared" si="230"/>
        <v/>
      </c>
      <c r="C1451" s="42"/>
      <c r="D1451" s="41"/>
      <c r="E1451" s="41"/>
      <c r="F1451" s="43" t="e">
        <f ca="1">+VLOOKUP(B1451,'DISPONIBILIDAD DIARIA'!A$2:N$9959,10,0)</f>
        <v>#REF!</v>
      </c>
      <c r="G1451" s="43"/>
      <c r="H1451" s="31"/>
      <c r="I1451" s="32"/>
      <c r="J1451" s="64"/>
      <c r="K1451" s="61"/>
      <c r="L1451" s="20">
        <f t="shared" si="231"/>
        <v>0</v>
      </c>
      <c r="M1451" s="20">
        <f t="shared" si="232"/>
        <v>0</v>
      </c>
      <c r="N1451" s="20">
        <f t="shared" si="233"/>
        <v>0</v>
      </c>
      <c r="O1451" s="21"/>
      <c r="P1451" s="21"/>
      <c r="Q1451" s="77">
        <f t="shared" si="234"/>
        <v>0</v>
      </c>
      <c r="R1451" s="78" t="e">
        <f>+VLOOKUP(C1451,'DISPONIBILIDAD DIARIA'!S$2:T$27,2,0)</f>
        <v>#N/A</v>
      </c>
      <c r="S1451" s="79" t="e">
        <f t="shared" si="235"/>
        <v>#N/A</v>
      </c>
    </row>
    <row r="1452" spans="1:19" ht="23.25" customHeight="1">
      <c r="A1452" s="41">
        <v>2436</v>
      </c>
      <c r="B1452" s="41" t="str">
        <f t="shared" si="230"/>
        <v/>
      </c>
      <c r="C1452" s="42"/>
      <c r="D1452" s="41"/>
      <c r="E1452" s="41"/>
      <c r="F1452" s="43" t="e">
        <f ca="1">+VLOOKUP(B1452,'DISPONIBILIDAD DIARIA'!A$2:N$9959,10,0)</f>
        <v>#REF!</v>
      </c>
      <c r="G1452" s="43"/>
      <c r="H1452" s="31"/>
      <c r="I1452" s="32"/>
      <c r="J1452" s="64"/>
      <c r="K1452" s="61"/>
      <c r="L1452" s="20">
        <f t="shared" si="231"/>
        <v>0</v>
      </c>
      <c r="M1452" s="20">
        <f t="shared" si="232"/>
        <v>0</v>
      </c>
      <c r="N1452" s="20">
        <f t="shared" si="233"/>
        <v>0</v>
      </c>
      <c r="O1452" s="21"/>
      <c r="P1452" s="21"/>
      <c r="Q1452" s="77">
        <f t="shared" si="234"/>
        <v>0</v>
      </c>
      <c r="R1452" s="78" t="e">
        <f>+VLOOKUP(C1452,'DISPONIBILIDAD DIARIA'!S$2:T$27,2,0)</f>
        <v>#N/A</v>
      </c>
      <c r="S1452" s="79" t="e">
        <f t="shared" si="235"/>
        <v>#N/A</v>
      </c>
    </row>
    <row r="1453" spans="1:19" ht="23.25" customHeight="1">
      <c r="A1453" s="41">
        <v>2437</v>
      </c>
      <c r="B1453" s="41" t="str">
        <f t="shared" si="230"/>
        <v/>
      </c>
      <c r="C1453" s="42"/>
      <c r="D1453" s="41"/>
      <c r="E1453" s="41"/>
      <c r="F1453" s="43" t="e">
        <f ca="1">+VLOOKUP(B1453,'DISPONIBILIDAD DIARIA'!A$2:N$9959,10,0)</f>
        <v>#REF!</v>
      </c>
      <c r="G1453" s="43"/>
      <c r="H1453" s="31"/>
      <c r="I1453" s="32"/>
      <c r="J1453" s="64"/>
      <c r="K1453" s="61"/>
      <c r="L1453" s="20">
        <f t="shared" si="231"/>
        <v>0</v>
      </c>
      <c r="M1453" s="20">
        <f t="shared" si="232"/>
        <v>0</v>
      </c>
      <c r="N1453" s="20">
        <f t="shared" si="233"/>
        <v>0</v>
      </c>
      <c r="O1453" s="21"/>
      <c r="P1453" s="21"/>
      <c r="Q1453" s="77">
        <f t="shared" si="234"/>
        <v>0</v>
      </c>
      <c r="R1453" s="78" t="e">
        <f>+VLOOKUP(C1453,'DISPONIBILIDAD DIARIA'!S$2:T$27,2,0)</f>
        <v>#N/A</v>
      </c>
      <c r="S1453" s="79" t="e">
        <f t="shared" si="235"/>
        <v>#N/A</v>
      </c>
    </row>
    <row r="1454" spans="1:19" ht="23.25" customHeight="1">
      <c r="A1454" s="41">
        <v>2438</v>
      </c>
      <c r="B1454" s="41" t="str">
        <f t="shared" si="230"/>
        <v/>
      </c>
      <c r="C1454" s="42"/>
      <c r="D1454" s="41"/>
      <c r="E1454" s="41"/>
      <c r="F1454" s="43" t="e">
        <f ca="1">+VLOOKUP(B1454,'DISPONIBILIDAD DIARIA'!A$2:N$9959,10,0)</f>
        <v>#REF!</v>
      </c>
      <c r="G1454" s="43"/>
      <c r="H1454" s="31"/>
      <c r="I1454" s="32"/>
      <c r="J1454" s="64"/>
      <c r="K1454" s="61"/>
      <c r="L1454" s="20">
        <f t="shared" si="231"/>
        <v>0</v>
      </c>
      <c r="M1454" s="20">
        <f t="shared" si="232"/>
        <v>0</v>
      </c>
      <c r="N1454" s="20">
        <f t="shared" si="233"/>
        <v>0</v>
      </c>
      <c r="O1454" s="21"/>
      <c r="P1454" s="21"/>
      <c r="Q1454" s="77">
        <f t="shared" si="234"/>
        <v>0</v>
      </c>
      <c r="R1454" s="78" t="e">
        <f>+VLOOKUP(C1454,'DISPONIBILIDAD DIARIA'!S$2:T$27,2,0)</f>
        <v>#N/A</v>
      </c>
      <c r="S1454" s="79" t="e">
        <f t="shared" si="235"/>
        <v>#N/A</v>
      </c>
    </row>
    <row r="1455" spans="1:19" ht="23.25" customHeight="1">
      <c r="A1455" s="41">
        <v>2439</v>
      </c>
      <c r="B1455" s="41" t="str">
        <f t="shared" si="230"/>
        <v/>
      </c>
      <c r="C1455" s="42"/>
      <c r="D1455" s="41"/>
      <c r="E1455" s="41"/>
      <c r="F1455" s="43" t="e">
        <f ca="1">+VLOOKUP(B1455,'DISPONIBILIDAD DIARIA'!A$2:N$9959,10,0)</f>
        <v>#REF!</v>
      </c>
      <c r="G1455" s="43"/>
      <c r="H1455" s="31"/>
      <c r="I1455" s="32"/>
      <c r="J1455" s="64"/>
      <c r="K1455" s="61"/>
      <c r="L1455" s="20">
        <f t="shared" si="231"/>
        <v>0</v>
      </c>
      <c r="M1455" s="20">
        <f t="shared" si="232"/>
        <v>0</v>
      </c>
      <c r="N1455" s="20">
        <f t="shared" si="233"/>
        <v>0</v>
      </c>
      <c r="O1455" s="21"/>
      <c r="P1455" s="21"/>
      <c r="Q1455" s="77">
        <f t="shared" si="234"/>
        <v>0</v>
      </c>
      <c r="R1455" s="78" t="e">
        <f>+VLOOKUP(C1455,'DISPONIBILIDAD DIARIA'!S$2:T$27,2,0)</f>
        <v>#N/A</v>
      </c>
      <c r="S1455" s="79" t="e">
        <f t="shared" si="235"/>
        <v>#N/A</v>
      </c>
    </row>
    <row r="1456" spans="1:19" ht="23.25" customHeight="1">
      <c r="A1456" s="41">
        <v>2440</v>
      </c>
      <c r="B1456" s="41" t="str">
        <f t="shared" si="230"/>
        <v/>
      </c>
      <c r="C1456" s="42"/>
      <c r="D1456" s="41"/>
      <c r="E1456" s="41"/>
      <c r="F1456" s="43" t="e">
        <f ca="1">+VLOOKUP(B1456,'DISPONIBILIDAD DIARIA'!A$2:N$9959,10,0)</f>
        <v>#REF!</v>
      </c>
      <c r="G1456" s="43"/>
      <c r="H1456" s="31"/>
      <c r="I1456" s="32"/>
      <c r="J1456" s="64"/>
      <c r="K1456" s="61"/>
      <c r="L1456" s="20">
        <f t="shared" si="231"/>
        <v>0</v>
      </c>
      <c r="M1456" s="20">
        <f t="shared" si="232"/>
        <v>0</v>
      </c>
      <c r="N1456" s="20">
        <f t="shared" si="233"/>
        <v>0</v>
      </c>
      <c r="O1456" s="21"/>
      <c r="P1456" s="21"/>
      <c r="Q1456" s="77">
        <f t="shared" si="234"/>
        <v>0</v>
      </c>
      <c r="R1456" s="78" t="e">
        <f>+VLOOKUP(C1456,'DISPONIBILIDAD DIARIA'!S$2:T$27,2,0)</f>
        <v>#N/A</v>
      </c>
      <c r="S1456" s="79" t="e">
        <f t="shared" si="235"/>
        <v>#N/A</v>
      </c>
    </row>
    <row r="1457" spans="1:19" ht="23.25" customHeight="1">
      <c r="A1457" s="41">
        <v>2441</v>
      </c>
      <c r="B1457" s="41" t="str">
        <f t="shared" si="230"/>
        <v/>
      </c>
      <c r="C1457" s="42"/>
      <c r="D1457" s="41"/>
      <c r="E1457" s="41"/>
      <c r="F1457" s="43" t="e">
        <f ca="1">+VLOOKUP(B1457,'DISPONIBILIDAD DIARIA'!A$2:N$9959,10,0)</f>
        <v>#REF!</v>
      </c>
      <c r="G1457" s="43"/>
      <c r="H1457" s="31"/>
      <c r="I1457" s="32"/>
      <c r="J1457" s="64"/>
      <c r="K1457" s="61"/>
      <c r="L1457" s="20">
        <f t="shared" si="231"/>
        <v>0</v>
      </c>
      <c r="M1457" s="20">
        <f t="shared" si="232"/>
        <v>0</v>
      </c>
      <c r="N1457" s="20">
        <f t="shared" si="233"/>
        <v>0</v>
      </c>
      <c r="O1457" s="21"/>
      <c r="P1457" s="21"/>
      <c r="Q1457" s="77">
        <f t="shared" si="234"/>
        <v>0</v>
      </c>
      <c r="R1457" s="78" t="e">
        <f>+VLOOKUP(C1457,'DISPONIBILIDAD DIARIA'!S$2:T$27,2,0)</f>
        <v>#N/A</v>
      </c>
      <c r="S1457" s="79" t="e">
        <f t="shared" si="235"/>
        <v>#N/A</v>
      </c>
    </row>
    <row r="1458" spans="1:19" ht="23.25" customHeight="1">
      <c r="A1458" s="41">
        <v>2442</v>
      </c>
      <c r="B1458" s="41" t="str">
        <f t="shared" si="230"/>
        <v/>
      </c>
      <c r="C1458" s="42"/>
      <c r="D1458" s="41"/>
      <c r="E1458" s="41"/>
      <c r="F1458" s="43" t="e">
        <f ca="1">+VLOOKUP(B1458,'DISPONIBILIDAD DIARIA'!A$2:N$9959,10,0)</f>
        <v>#REF!</v>
      </c>
      <c r="G1458" s="43"/>
      <c r="H1458" s="31"/>
      <c r="I1458" s="32"/>
      <c r="J1458" s="64"/>
      <c r="K1458" s="61"/>
      <c r="L1458" s="20">
        <f t="shared" si="231"/>
        <v>0</v>
      </c>
      <c r="M1458" s="20">
        <f t="shared" si="232"/>
        <v>0</v>
      </c>
      <c r="N1458" s="20">
        <f t="shared" si="233"/>
        <v>0</v>
      </c>
      <c r="O1458" s="21"/>
      <c r="P1458" s="21"/>
      <c r="Q1458" s="77">
        <f t="shared" si="234"/>
        <v>0</v>
      </c>
      <c r="R1458" s="78" t="e">
        <f>+VLOOKUP(C1458,'DISPONIBILIDAD DIARIA'!S$2:T$27,2,0)</f>
        <v>#N/A</v>
      </c>
      <c r="S1458" s="79" t="e">
        <f t="shared" si="235"/>
        <v>#N/A</v>
      </c>
    </row>
    <row r="1459" spans="1:19" ht="23.25" customHeight="1">
      <c r="A1459" s="41">
        <v>2443</v>
      </c>
      <c r="B1459" s="41" t="str">
        <f t="shared" si="230"/>
        <v/>
      </c>
      <c r="C1459" s="42"/>
      <c r="D1459" s="41"/>
      <c r="E1459" s="41"/>
      <c r="F1459" s="43" t="e">
        <f ca="1">+VLOOKUP(B1459,'DISPONIBILIDAD DIARIA'!A$2:N$9959,10,0)</f>
        <v>#REF!</v>
      </c>
      <c r="G1459" s="43"/>
      <c r="H1459" s="31"/>
      <c r="I1459" s="32"/>
      <c r="J1459" s="64"/>
      <c r="K1459" s="61"/>
      <c r="L1459" s="20">
        <f t="shared" si="231"/>
        <v>0</v>
      </c>
      <c r="M1459" s="20">
        <f t="shared" si="232"/>
        <v>0</v>
      </c>
      <c r="N1459" s="20">
        <f t="shared" si="233"/>
        <v>0</v>
      </c>
      <c r="O1459" s="21"/>
      <c r="P1459" s="21"/>
      <c r="Q1459" s="77">
        <f t="shared" si="234"/>
        <v>0</v>
      </c>
      <c r="R1459" s="78" t="e">
        <f>+VLOOKUP(C1459,'DISPONIBILIDAD DIARIA'!S$2:T$27,2,0)</f>
        <v>#N/A</v>
      </c>
      <c r="S1459" s="79" t="e">
        <f t="shared" si="235"/>
        <v>#N/A</v>
      </c>
    </row>
    <row r="1460" spans="1:19" ht="23.25" customHeight="1">
      <c r="A1460" s="41">
        <v>2444</v>
      </c>
      <c r="B1460" s="41" t="str">
        <f t="shared" si="230"/>
        <v/>
      </c>
      <c r="C1460" s="42"/>
      <c r="D1460" s="41"/>
      <c r="E1460" s="41"/>
      <c r="F1460" s="43" t="e">
        <f ca="1">+VLOOKUP(B1460,'DISPONIBILIDAD DIARIA'!A$2:N$9959,10,0)</f>
        <v>#REF!</v>
      </c>
      <c r="G1460" s="43"/>
      <c r="H1460" s="31"/>
      <c r="I1460" s="32"/>
      <c r="J1460" s="40"/>
      <c r="K1460" s="61"/>
      <c r="L1460" s="20">
        <f t="shared" si="231"/>
        <v>0</v>
      </c>
      <c r="M1460" s="20">
        <f t="shared" si="232"/>
        <v>0</v>
      </c>
      <c r="N1460" s="20">
        <f t="shared" si="233"/>
        <v>0</v>
      </c>
      <c r="O1460" s="21"/>
      <c r="P1460" s="21"/>
      <c r="Q1460" s="77">
        <f t="shared" si="234"/>
        <v>0</v>
      </c>
      <c r="R1460" s="78" t="e">
        <f>+VLOOKUP(C1460,'DISPONIBILIDAD DIARIA'!S$2:T$27,2,0)</f>
        <v>#N/A</v>
      </c>
      <c r="S1460" s="79" t="e">
        <f t="shared" si="235"/>
        <v>#N/A</v>
      </c>
    </row>
    <row r="1461" spans="1:19" ht="23.25" customHeight="1">
      <c r="A1461" s="41">
        <v>2445</v>
      </c>
      <c r="B1461" s="41" t="str">
        <f t="shared" si="230"/>
        <v/>
      </c>
      <c r="C1461" s="42"/>
      <c r="D1461" s="41"/>
      <c r="E1461" s="41"/>
      <c r="F1461" s="43" t="e">
        <f ca="1">+VLOOKUP(B1461,'DISPONIBILIDAD DIARIA'!A$2:N$9959,10,0)</f>
        <v>#REF!</v>
      </c>
      <c r="G1461" s="43"/>
      <c r="H1461" s="31"/>
      <c r="I1461" s="32"/>
      <c r="J1461" s="64"/>
      <c r="K1461" s="61"/>
      <c r="L1461" s="20">
        <f t="shared" si="231"/>
        <v>0</v>
      </c>
      <c r="M1461" s="20">
        <f t="shared" si="232"/>
        <v>0</v>
      </c>
      <c r="N1461" s="20">
        <f t="shared" si="233"/>
        <v>0</v>
      </c>
      <c r="O1461" s="21"/>
      <c r="P1461" s="21"/>
      <c r="Q1461" s="77">
        <f t="shared" si="234"/>
        <v>0</v>
      </c>
      <c r="R1461" s="78" t="e">
        <f>+VLOOKUP(C1461,'DISPONIBILIDAD DIARIA'!S$2:T$27,2,0)</f>
        <v>#N/A</v>
      </c>
      <c r="S1461" s="79" t="e">
        <f t="shared" si="235"/>
        <v>#N/A</v>
      </c>
    </row>
    <row r="1462" spans="1:19" ht="23.25" customHeight="1">
      <c r="A1462" s="41">
        <v>2446</v>
      </c>
      <c r="B1462" s="41" t="str">
        <f t="shared" si="230"/>
        <v/>
      </c>
      <c r="C1462" s="42"/>
      <c r="D1462" s="41"/>
      <c r="E1462" s="41"/>
      <c r="F1462" s="43" t="e">
        <f ca="1">+VLOOKUP(B1462,'DISPONIBILIDAD DIARIA'!A$2:N$9959,10,0)</f>
        <v>#REF!</v>
      </c>
      <c r="G1462" s="43"/>
      <c r="H1462" s="31"/>
      <c r="I1462" s="32"/>
      <c r="J1462" s="64"/>
      <c r="K1462" s="61"/>
      <c r="L1462" s="20">
        <f t="shared" si="231"/>
        <v>0</v>
      </c>
      <c r="M1462" s="20">
        <f t="shared" si="232"/>
        <v>0</v>
      </c>
      <c r="N1462" s="20">
        <f t="shared" si="233"/>
        <v>0</v>
      </c>
      <c r="O1462" s="21"/>
      <c r="P1462" s="21"/>
      <c r="Q1462" s="77">
        <f t="shared" si="234"/>
        <v>0</v>
      </c>
      <c r="R1462" s="78" t="e">
        <f>+VLOOKUP(C1462,'DISPONIBILIDAD DIARIA'!S$2:T$27,2,0)</f>
        <v>#N/A</v>
      </c>
      <c r="S1462" s="79" t="e">
        <f t="shared" si="235"/>
        <v>#N/A</v>
      </c>
    </row>
    <row r="1463" spans="1:19" ht="23.25" customHeight="1">
      <c r="A1463" s="41">
        <v>2447</v>
      </c>
      <c r="B1463" s="41" t="str">
        <f t="shared" si="230"/>
        <v/>
      </c>
      <c r="C1463" s="42"/>
      <c r="D1463" s="41"/>
      <c r="E1463" s="41"/>
      <c r="F1463" s="43" t="e">
        <f ca="1">+VLOOKUP(B1463,'DISPONIBILIDAD DIARIA'!A$2:N$9959,10,0)</f>
        <v>#REF!</v>
      </c>
      <c r="G1463" s="43"/>
      <c r="H1463" s="31"/>
      <c r="I1463" s="32"/>
      <c r="J1463" s="40"/>
      <c r="K1463" s="61"/>
      <c r="L1463" s="20">
        <f t="shared" si="231"/>
        <v>0</v>
      </c>
      <c r="M1463" s="20">
        <f t="shared" si="232"/>
        <v>0</v>
      </c>
      <c r="N1463" s="20">
        <f t="shared" si="233"/>
        <v>0</v>
      </c>
      <c r="O1463" s="21"/>
      <c r="P1463" s="21"/>
      <c r="Q1463" s="77">
        <f t="shared" si="234"/>
        <v>0</v>
      </c>
      <c r="R1463" s="78" t="e">
        <f>+VLOOKUP(C1463,'DISPONIBILIDAD DIARIA'!S$2:T$27,2,0)</f>
        <v>#N/A</v>
      </c>
      <c r="S1463" s="79" t="e">
        <f t="shared" si="235"/>
        <v>#N/A</v>
      </c>
    </row>
    <row r="1464" spans="1:19" ht="23.25" customHeight="1">
      <c r="A1464" s="41">
        <v>2448</v>
      </c>
      <c r="B1464" s="41" t="str">
        <f t="shared" si="230"/>
        <v/>
      </c>
      <c r="C1464" s="42"/>
      <c r="D1464" s="41"/>
      <c r="E1464" s="41"/>
      <c r="F1464" s="43" t="e">
        <f ca="1">+VLOOKUP(B1464,'DISPONIBILIDAD DIARIA'!A$2:N$9959,10,0)</f>
        <v>#REF!</v>
      </c>
      <c r="G1464" s="43"/>
      <c r="H1464" s="31"/>
      <c r="I1464" s="32"/>
      <c r="J1464" s="64"/>
      <c r="K1464" s="61"/>
      <c r="L1464" s="20">
        <f t="shared" si="231"/>
        <v>0</v>
      </c>
      <c r="M1464" s="20">
        <f t="shared" si="232"/>
        <v>0</v>
      </c>
      <c r="N1464" s="20">
        <f t="shared" si="233"/>
        <v>0</v>
      </c>
      <c r="O1464" s="21"/>
      <c r="P1464" s="21"/>
      <c r="Q1464" s="77">
        <f t="shared" si="234"/>
        <v>0</v>
      </c>
      <c r="R1464" s="78" t="e">
        <f>+VLOOKUP(C1464,'DISPONIBILIDAD DIARIA'!S$2:T$27,2,0)</f>
        <v>#N/A</v>
      </c>
      <c r="S1464" s="79" t="e">
        <f t="shared" si="235"/>
        <v>#N/A</v>
      </c>
    </row>
    <row r="1465" spans="1:19" ht="23.25" customHeight="1">
      <c r="A1465" s="41">
        <v>2449</v>
      </c>
      <c r="B1465" s="41" t="str">
        <f t="shared" si="230"/>
        <v/>
      </c>
      <c r="C1465" s="42"/>
      <c r="D1465" s="41"/>
      <c r="E1465" s="41"/>
      <c r="F1465" s="43" t="e">
        <f ca="1">+VLOOKUP(B1465,'DISPONIBILIDAD DIARIA'!A$2:N$9959,10,0)</f>
        <v>#REF!</v>
      </c>
      <c r="G1465" s="43"/>
      <c r="H1465" s="31"/>
      <c r="I1465" s="32"/>
      <c r="J1465" s="64"/>
      <c r="K1465" s="61"/>
      <c r="L1465" s="20">
        <f t="shared" si="231"/>
        <v>0</v>
      </c>
      <c r="M1465" s="20">
        <f t="shared" si="232"/>
        <v>0</v>
      </c>
      <c r="N1465" s="20">
        <f t="shared" si="233"/>
        <v>0</v>
      </c>
      <c r="O1465" s="21"/>
      <c r="P1465" s="21"/>
      <c r="Q1465" s="77">
        <f t="shared" si="234"/>
        <v>0</v>
      </c>
      <c r="R1465" s="78" t="e">
        <f>+VLOOKUP(C1465,'DISPONIBILIDAD DIARIA'!S$2:T$27,2,0)</f>
        <v>#N/A</v>
      </c>
      <c r="S1465" s="79" t="e">
        <f t="shared" si="235"/>
        <v>#N/A</v>
      </c>
    </row>
    <row r="1466" spans="1:19" ht="23.25" customHeight="1">
      <c r="A1466" s="41">
        <v>2450</v>
      </c>
      <c r="B1466" s="41" t="str">
        <f t="shared" si="230"/>
        <v/>
      </c>
      <c r="C1466" s="42"/>
      <c r="D1466" s="41"/>
      <c r="E1466" s="41"/>
      <c r="F1466" s="43" t="e">
        <f ca="1">+VLOOKUP(B1466,'DISPONIBILIDAD DIARIA'!A$2:N$9959,10,0)</f>
        <v>#REF!</v>
      </c>
      <c r="G1466" s="43"/>
      <c r="H1466" s="31"/>
      <c r="I1466" s="32"/>
      <c r="J1466" s="64"/>
      <c r="K1466" s="61"/>
      <c r="L1466" s="20">
        <f t="shared" si="231"/>
        <v>0</v>
      </c>
      <c r="M1466" s="20">
        <f t="shared" si="232"/>
        <v>0</v>
      </c>
      <c r="N1466" s="20">
        <f t="shared" si="233"/>
        <v>0</v>
      </c>
      <c r="O1466" s="21"/>
      <c r="P1466" s="21"/>
      <c r="Q1466" s="77">
        <f t="shared" si="234"/>
        <v>0</v>
      </c>
      <c r="R1466" s="78" t="e">
        <f>+VLOOKUP(C1466,'DISPONIBILIDAD DIARIA'!S$2:T$27,2,0)</f>
        <v>#N/A</v>
      </c>
      <c r="S1466" s="79" t="e">
        <f t="shared" si="235"/>
        <v>#N/A</v>
      </c>
    </row>
    <row r="1467" spans="1:19" ht="23.25" customHeight="1">
      <c r="A1467" s="41">
        <v>2451</v>
      </c>
      <c r="B1467" s="41" t="str">
        <f t="shared" si="230"/>
        <v/>
      </c>
      <c r="C1467" s="42"/>
      <c r="D1467" s="41"/>
      <c r="E1467" s="41"/>
      <c r="F1467" s="43" t="e">
        <f ca="1">+VLOOKUP(B1467,'DISPONIBILIDAD DIARIA'!A$2:N$9959,10,0)</f>
        <v>#REF!</v>
      </c>
      <c r="G1467" s="43"/>
      <c r="H1467" s="31"/>
      <c r="I1467" s="32"/>
      <c r="J1467" s="64"/>
      <c r="K1467" s="61"/>
      <c r="L1467" s="20">
        <f t="shared" si="231"/>
        <v>0</v>
      </c>
      <c r="M1467" s="20">
        <f t="shared" si="232"/>
        <v>0</v>
      </c>
      <c r="N1467" s="20">
        <f t="shared" si="233"/>
        <v>0</v>
      </c>
      <c r="O1467" s="21"/>
      <c r="P1467" s="21"/>
      <c r="Q1467" s="77">
        <f t="shared" si="234"/>
        <v>0</v>
      </c>
      <c r="R1467" s="78" t="e">
        <f>+VLOOKUP(C1467,'DISPONIBILIDAD DIARIA'!S$2:T$27,2,0)</f>
        <v>#N/A</v>
      </c>
      <c r="S1467" s="79" t="e">
        <f t="shared" si="235"/>
        <v>#N/A</v>
      </c>
    </row>
    <row r="1468" spans="1:19" ht="23.25" customHeight="1">
      <c r="A1468" s="41">
        <v>2452</v>
      </c>
      <c r="B1468" s="41" t="str">
        <f t="shared" ref="B1468:B1531" si="236">CONCATENATE(C1468,D1468,E1468)</f>
        <v/>
      </c>
      <c r="C1468" s="42"/>
      <c r="D1468" s="41"/>
      <c r="E1468" s="41"/>
      <c r="F1468" s="43" t="e">
        <f ca="1">+VLOOKUP(B1468,'DISPONIBILIDAD DIARIA'!A$2:N$9959,10,0)</f>
        <v>#REF!</v>
      </c>
      <c r="G1468" s="43"/>
      <c r="H1468" s="31"/>
      <c r="I1468" s="32"/>
      <c r="J1468" s="64"/>
      <c r="K1468" s="61"/>
      <c r="L1468" s="20">
        <f t="shared" ref="L1468:L1531" si="237">+K1468*2%</f>
        <v>0</v>
      </c>
      <c r="M1468" s="20">
        <f t="shared" ref="M1468:M1531" si="238">IF(E1468="PROVINCIAL",L1468*12.5%,0)</f>
        <v>0</v>
      </c>
      <c r="N1468" s="20">
        <f t="shared" ref="N1468:N1531" si="239">+M1468*2%</f>
        <v>0</v>
      </c>
      <c r="O1468" s="21"/>
      <c r="P1468" s="21"/>
      <c r="Q1468" s="77">
        <f t="shared" ref="Q1468:Q1531" si="240">L1468+M1468+N1468</f>
        <v>0</v>
      </c>
      <c r="R1468" s="78" t="e">
        <f>+VLOOKUP(C1468,'DISPONIBILIDAD DIARIA'!S$2:T$27,2,0)</f>
        <v>#N/A</v>
      </c>
      <c r="S1468" s="79" t="e">
        <f t="shared" si="235"/>
        <v>#N/A</v>
      </c>
    </row>
    <row r="1469" spans="1:19" ht="23.25" customHeight="1">
      <c r="A1469" s="41">
        <v>2453</v>
      </c>
      <c r="B1469" s="41" t="str">
        <f t="shared" si="236"/>
        <v/>
      </c>
      <c r="C1469" s="42"/>
      <c r="D1469" s="41"/>
      <c r="E1469" s="41"/>
      <c r="F1469" s="43" t="e">
        <f ca="1">+VLOOKUP(B1469,'DISPONIBILIDAD DIARIA'!A$2:N$9959,10,0)</f>
        <v>#REF!</v>
      </c>
      <c r="G1469" s="43"/>
      <c r="H1469" s="31"/>
      <c r="I1469" s="32"/>
      <c r="J1469" s="64"/>
      <c r="K1469" s="61"/>
      <c r="L1469" s="20">
        <f t="shared" si="237"/>
        <v>0</v>
      </c>
      <c r="M1469" s="20">
        <f t="shared" si="238"/>
        <v>0</v>
      </c>
      <c r="N1469" s="20">
        <f t="shared" si="239"/>
        <v>0</v>
      </c>
      <c r="O1469" s="21"/>
      <c r="P1469" s="21"/>
      <c r="Q1469" s="77">
        <f t="shared" si="240"/>
        <v>0</v>
      </c>
      <c r="R1469" s="78" t="e">
        <f>+VLOOKUP(C1469,'DISPONIBILIDAD DIARIA'!S$2:T$27,2,0)</f>
        <v>#N/A</v>
      </c>
      <c r="S1469" s="79" t="e">
        <f t="shared" si="235"/>
        <v>#N/A</v>
      </c>
    </row>
    <row r="1470" spans="1:19" ht="23.25" customHeight="1">
      <c r="A1470" s="41">
        <v>2454</v>
      </c>
      <c r="B1470" s="41" t="str">
        <f t="shared" si="236"/>
        <v/>
      </c>
      <c r="C1470" s="42"/>
      <c r="D1470" s="41"/>
      <c r="E1470" s="41"/>
      <c r="F1470" s="43" t="e">
        <f ca="1">+VLOOKUP(B1470,'DISPONIBILIDAD DIARIA'!A$2:N$9959,10,0)</f>
        <v>#REF!</v>
      </c>
      <c r="G1470" s="43"/>
      <c r="H1470" s="31"/>
      <c r="I1470" s="32"/>
      <c r="J1470" s="64"/>
      <c r="K1470" s="61"/>
      <c r="L1470" s="20">
        <f t="shared" si="237"/>
        <v>0</v>
      </c>
      <c r="M1470" s="20">
        <f t="shared" si="238"/>
        <v>0</v>
      </c>
      <c r="N1470" s="20">
        <f t="shared" si="239"/>
        <v>0</v>
      </c>
      <c r="O1470" s="21"/>
      <c r="P1470" s="21"/>
      <c r="Q1470" s="77">
        <f t="shared" si="240"/>
        <v>0</v>
      </c>
      <c r="R1470" s="78" t="e">
        <f>+VLOOKUP(C1470,'DISPONIBILIDAD DIARIA'!S$2:T$27,2,0)</f>
        <v>#N/A</v>
      </c>
      <c r="S1470" s="79" t="e">
        <f t="shared" si="235"/>
        <v>#N/A</v>
      </c>
    </row>
    <row r="1471" spans="1:19" ht="23.25" customHeight="1">
      <c r="A1471" s="41">
        <v>2455</v>
      </c>
      <c r="B1471" s="41" t="str">
        <f t="shared" si="236"/>
        <v/>
      </c>
      <c r="C1471" s="42"/>
      <c r="D1471" s="41"/>
      <c r="E1471" s="41"/>
      <c r="F1471" s="43" t="e">
        <f ca="1">+VLOOKUP(B1471,'DISPONIBILIDAD DIARIA'!A$2:N$9959,10,0)</f>
        <v>#REF!</v>
      </c>
      <c r="G1471" s="43"/>
      <c r="H1471" s="31"/>
      <c r="I1471" s="32"/>
      <c r="J1471" s="64"/>
      <c r="K1471" s="61"/>
      <c r="L1471" s="20">
        <f t="shared" si="237"/>
        <v>0</v>
      </c>
      <c r="M1471" s="20">
        <f t="shared" si="238"/>
        <v>0</v>
      </c>
      <c r="N1471" s="20">
        <f t="shared" si="239"/>
        <v>0</v>
      </c>
      <c r="O1471" s="21"/>
      <c r="P1471" s="21"/>
      <c r="Q1471" s="77">
        <f t="shared" si="240"/>
        <v>0</v>
      </c>
      <c r="R1471" s="78" t="e">
        <f>+VLOOKUP(C1471,'DISPONIBILIDAD DIARIA'!S$2:T$27,2,0)</f>
        <v>#N/A</v>
      </c>
      <c r="S1471" s="79" t="e">
        <f t="shared" si="235"/>
        <v>#N/A</v>
      </c>
    </row>
    <row r="1472" spans="1:19" ht="23.25" customHeight="1">
      <c r="A1472" s="41">
        <v>2456</v>
      </c>
      <c r="B1472" s="41" t="str">
        <f t="shared" si="236"/>
        <v/>
      </c>
      <c r="C1472" s="42"/>
      <c r="D1472" s="41"/>
      <c r="E1472" s="41"/>
      <c r="F1472" s="43" t="e">
        <f ca="1">+VLOOKUP(B1472,'DISPONIBILIDAD DIARIA'!A$2:N$9959,10,0)</f>
        <v>#REF!</v>
      </c>
      <c r="G1472" s="43"/>
      <c r="H1472" s="31"/>
      <c r="I1472" s="32"/>
      <c r="J1472" s="64"/>
      <c r="K1472" s="61"/>
      <c r="L1472" s="20">
        <f t="shared" si="237"/>
        <v>0</v>
      </c>
      <c r="M1472" s="20">
        <f t="shared" si="238"/>
        <v>0</v>
      </c>
      <c r="N1472" s="20">
        <f t="shared" si="239"/>
        <v>0</v>
      </c>
      <c r="O1472" s="21"/>
      <c r="P1472" s="21"/>
      <c r="Q1472" s="77">
        <f t="shared" si="240"/>
        <v>0</v>
      </c>
      <c r="R1472" s="78" t="e">
        <f>+VLOOKUP(C1472,'DISPONIBILIDAD DIARIA'!S$2:T$27,2,0)</f>
        <v>#N/A</v>
      </c>
      <c r="S1472" s="79" t="e">
        <f t="shared" si="235"/>
        <v>#N/A</v>
      </c>
    </row>
    <row r="1473" spans="1:19" ht="23.25" customHeight="1">
      <c r="A1473" s="41">
        <v>2457</v>
      </c>
      <c r="B1473" s="41" t="str">
        <f t="shared" si="236"/>
        <v/>
      </c>
      <c r="C1473" s="42"/>
      <c r="D1473" s="41"/>
      <c r="E1473" s="41"/>
      <c r="F1473" s="43" t="e">
        <f ca="1">+VLOOKUP(B1473,'DISPONIBILIDAD DIARIA'!A$2:N$9959,10,0)</f>
        <v>#REF!</v>
      </c>
      <c r="G1473" s="43"/>
      <c r="H1473" s="31"/>
      <c r="I1473" s="32"/>
      <c r="J1473" s="64"/>
      <c r="K1473" s="61"/>
      <c r="L1473" s="20">
        <f t="shared" si="237"/>
        <v>0</v>
      </c>
      <c r="M1473" s="20">
        <f t="shared" si="238"/>
        <v>0</v>
      </c>
      <c r="N1473" s="20">
        <f t="shared" si="239"/>
        <v>0</v>
      </c>
      <c r="O1473" s="21"/>
      <c r="P1473" s="21"/>
      <c r="Q1473" s="77">
        <f t="shared" si="240"/>
        <v>0</v>
      </c>
      <c r="R1473" s="78" t="e">
        <f>+VLOOKUP(C1473,'DISPONIBILIDAD DIARIA'!S$2:T$27,2,0)</f>
        <v>#N/A</v>
      </c>
      <c r="S1473" s="79" t="e">
        <f t="shared" si="235"/>
        <v>#N/A</v>
      </c>
    </row>
    <row r="1474" spans="1:19" ht="23.25" customHeight="1">
      <c r="A1474" s="41">
        <v>2458</v>
      </c>
      <c r="B1474" s="41" t="str">
        <f t="shared" si="236"/>
        <v/>
      </c>
      <c r="C1474" s="42"/>
      <c r="D1474" s="41"/>
      <c r="E1474" s="41"/>
      <c r="F1474" s="43" t="e">
        <f ca="1">+VLOOKUP(B1474,'DISPONIBILIDAD DIARIA'!A$2:N$9959,10,0)</f>
        <v>#REF!</v>
      </c>
      <c r="G1474" s="43"/>
      <c r="H1474" s="31"/>
      <c r="I1474" s="32"/>
      <c r="J1474" s="64"/>
      <c r="K1474" s="61"/>
      <c r="L1474" s="20">
        <f t="shared" si="237"/>
        <v>0</v>
      </c>
      <c r="M1474" s="20">
        <f t="shared" si="238"/>
        <v>0</v>
      </c>
      <c r="N1474" s="20">
        <f t="shared" si="239"/>
        <v>0</v>
      </c>
      <c r="O1474" s="21"/>
      <c r="P1474" s="21"/>
      <c r="Q1474" s="77">
        <f t="shared" si="240"/>
        <v>0</v>
      </c>
      <c r="R1474" s="78" t="e">
        <f>+VLOOKUP(C1474,'DISPONIBILIDAD DIARIA'!S$2:T$27,2,0)</f>
        <v>#N/A</v>
      </c>
      <c r="S1474" s="79" t="e">
        <f t="shared" si="235"/>
        <v>#N/A</v>
      </c>
    </row>
    <row r="1475" spans="1:19" ht="23.25" customHeight="1">
      <c r="A1475" s="41">
        <v>2459</v>
      </c>
      <c r="B1475" s="41" t="str">
        <f t="shared" si="236"/>
        <v/>
      </c>
      <c r="C1475" s="42"/>
      <c r="D1475" s="41"/>
      <c r="E1475" s="41"/>
      <c r="F1475" s="43" t="e">
        <f ca="1">+VLOOKUP(B1475,'DISPONIBILIDAD DIARIA'!A$2:N$9959,10,0)</f>
        <v>#REF!</v>
      </c>
      <c r="G1475" s="43"/>
      <c r="H1475" s="31"/>
      <c r="I1475" s="32"/>
      <c r="J1475" s="64"/>
      <c r="K1475" s="61"/>
      <c r="L1475" s="20">
        <f t="shared" si="237"/>
        <v>0</v>
      </c>
      <c r="M1475" s="20">
        <f t="shared" si="238"/>
        <v>0</v>
      </c>
      <c r="N1475" s="20">
        <f t="shared" si="239"/>
        <v>0</v>
      </c>
      <c r="O1475" s="21"/>
      <c r="P1475" s="21"/>
      <c r="Q1475" s="77">
        <f t="shared" si="240"/>
        <v>0</v>
      </c>
      <c r="R1475" s="78" t="e">
        <f>+VLOOKUP(C1475,'DISPONIBILIDAD DIARIA'!S$2:T$27,2,0)</f>
        <v>#N/A</v>
      </c>
      <c r="S1475" s="79" t="e">
        <f t="shared" si="235"/>
        <v>#N/A</v>
      </c>
    </row>
    <row r="1476" spans="1:19" ht="23.25" customHeight="1">
      <c r="A1476" s="41">
        <v>2460</v>
      </c>
      <c r="B1476" s="41" t="str">
        <f t="shared" si="236"/>
        <v/>
      </c>
      <c r="C1476" s="42"/>
      <c r="D1476" s="41"/>
      <c r="E1476" s="41"/>
      <c r="F1476" s="43" t="e">
        <f ca="1">+VLOOKUP(B1476,'DISPONIBILIDAD DIARIA'!A$2:N$9959,10,0)</f>
        <v>#REF!</v>
      </c>
      <c r="G1476" s="43"/>
      <c r="H1476" s="31"/>
      <c r="I1476" s="32"/>
      <c r="J1476" s="40"/>
      <c r="K1476" s="61"/>
      <c r="L1476" s="20">
        <f t="shared" si="237"/>
        <v>0</v>
      </c>
      <c r="M1476" s="20">
        <f t="shared" si="238"/>
        <v>0</v>
      </c>
      <c r="N1476" s="20">
        <f t="shared" si="239"/>
        <v>0</v>
      </c>
      <c r="O1476" s="21"/>
      <c r="P1476" s="21"/>
      <c r="Q1476" s="77">
        <f t="shared" si="240"/>
        <v>0</v>
      </c>
      <c r="R1476" s="78" t="e">
        <f>+VLOOKUP(C1476,'DISPONIBILIDAD DIARIA'!S$2:T$27,2,0)</f>
        <v>#N/A</v>
      </c>
      <c r="S1476" s="79" t="e">
        <f t="shared" si="235"/>
        <v>#N/A</v>
      </c>
    </row>
    <row r="1477" spans="1:19" ht="23.25" customHeight="1">
      <c r="A1477" s="41">
        <v>2461</v>
      </c>
      <c r="B1477" s="41" t="str">
        <f t="shared" si="236"/>
        <v/>
      </c>
      <c r="C1477" s="42"/>
      <c r="D1477" s="41"/>
      <c r="E1477" s="41"/>
      <c r="F1477" s="43" t="e">
        <f ca="1">+VLOOKUP(B1477,'DISPONIBILIDAD DIARIA'!A$2:N$9959,10,0)</f>
        <v>#REF!</v>
      </c>
      <c r="G1477" s="43"/>
      <c r="H1477" s="31"/>
      <c r="I1477" s="32"/>
      <c r="J1477" s="64"/>
      <c r="K1477" s="61"/>
      <c r="L1477" s="20">
        <f t="shared" si="237"/>
        <v>0</v>
      </c>
      <c r="M1477" s="20">
        <f t="shared" si="238"/>
        <v>0</v>
      </c>
      <c r="N1477" s="20">
        <f t="shared" si="239"/>
        <v>0</v>
      </c>
      <c r="O1477" s="21"/>
      <c r="P1477" s="21"/>
      <c r="Q1477" s="77">
        <f t="shared" si="240"/>
        <v>0</v>
      </c>
      <c r="R1477" s="78" t="e">
        <f>+VLOOKUP(C1477,'DISPONIBILIDAD DIARIA'!S$2:T$27,2,0)</f>
        <v>#N/A</v>
      </c>
      <c r="S1477" s="79" t="e">
        <f t="shared" si="235"/>
        <v>#N/A</v>
      </c>
    </row>
    <row r="1478" spans="1:19" ht="23.25" customHeight="1">
      <c r="A1478" s="41">
        <v>2462</v>
      </c>
      <c r="B1478" s="41" t="str">
        <f t="shared" si="236"/>
        <v/>
      </c>
      <c r="C1478" s="42"/>
      <c r="D1478" s="41"/>
      <c r="E1478" s="41"/>
      <c r="F1478" s="43" t="e">
        <f ca="1">+VLOOKUP(B1478,'DISPONIBILIDAD DIARIA'!A$2:N$9959,10,0)</f>
        <v>#REF!</v>
      </c>
      <c r="G1478" s="43"/>
      <c r="H1478" s="31"/>
      <c r="I1478" s="32"/>
      <c r="J1478" s="64"/>
      <c r="K1478" s="61"/>
      <c r="L1478" s="20">
        <f t="shared" si="237"/>
        <v>0</v>
      </c>
      <c r="M1478" s="20">
        <f t="shared" si="238"/>
        <v>0</v>
      </c>
      <c r="N1478" s="20">
        <f t="shared" si="239"/>
        <v>0</v>
      </c>
      <c r="O1478" s="21"/>
      <c r="P1478" s="21"/>
      <c r="Q1478" s="77">
        <f t="shared" si="240"/>
        <v>0</v>
      </c>
      <c r="R1478" s="78" t="e">
        <f>+VLOOKUP(C1478,'DISPONIBILIDAD DIARIA'!S$2:T$27,2,0)</f>
        <v>#N/A</v>
      </c>
      <c r="S1478" s="79" t="e">
        <f t="shared" si="235"/>
        <v>#N/A</v>
      </c>
    </row>
    <row r="1479" spans="1:19" ht="23.25" customHeight="1">
      <c r="A1479" s="41">
        <v>2463</v>
      </c>
      <c r="B1479" s="41" t="str">
        <f t="shared" si="236"/>
        <v/>
      </c>
      <c r="C1479" s="42"/>
      <c r="D1479" s="41"/>
      <c r="E1479" s="41"/>
      <c r="F1479" s="43" t="e">
        <f ca="1">+VLOOKUP(B1479,'DISPONIBILIDAD DIARIA'!A$2:N$9959,10,0)</f>
        <v>#REF!</v>
      </c>
      <c r="G1479" s="43"/>
      <c r="H1479" s="31"/>
      <c r="I1479" s="32"/>
      <c r="J1479" s="64"/>
      <c r="K1479" s="61"/>
      <c r="L1479" s="20">
        <f t="shared" si="237"/>
        <v>0</v>
      </c>
      <c r="M1479" s="20">
        <f t="shared" si="238"/>
        <v>0</v>
      </c>
      <c r="N1479" s="20">
        <f t="shared" si="239"/>
        <v>0</v>
      </c>
      <c r="O1479" s="21"/>
      <c r="P1479" s="21"/>
      <c r="Q1479" s="77">
        <f t="shared" si="240"/>
        <v>0</v>
      </c>
      <c r="R1479" s="78" t="e">
        <f>+VLOOKUP(C1479,'DISPONIBILIDAD DIARIA'!S$2:T$27,2,0)</f>
        <v>#N/A</v>
      </c>
      <c r="S1479" s="79" t="e">
        <f t="shared" si="235"/>
        <v>#N/A</v>
      </c>
    </row>
    <row r="1480" spans="1:19" ht="23.25" customHeight="1">
      <c r="A1480" s="41">
        <v>2464</v>
      </c>
      <c r="B1480" s="41" t="str">
        <f t="shared" si="236"/>
        <v/>
      </c>
      <c r="C1480" s="42"/>
      <c r="D1480" s="41"/>
      <c r="E1480" s="41"/>
      <c r="F1480" s="43" t="e">
        <f ca="1">+VLOOKUP(B1480,'DISPONIBILIDAD DIARIA'!A$2:N$9959,10,0)</f>
        <v>#REF!</v>
      </c>
      <c r="G1480" s="43"/>
      <c r="H1480" s="31"/>
      <c r="I1480" s="32"/>
      <c r="J1480" s="64"/>
      <c r="K1480" s="61"/>
      <c r="L1480" s="20">
        <f t="shared" si="237"/>
        <v>0</v>
      </c>
      <c r="M1480" s="20">
        <f t="shared" si="238"/>
        <v>0</v>
      </c>
      <c r="N1480" s="20">
        <f t="shared" si="239"/>
        <v>0</v>
      </c>
      <c r="O1480" s="21"/>
      <c r="P1480" s="21"/>
      <c r="Q1480" s="77">
        <f t="shared" si="240"/>
        <v>0</v>
      </c>
      <c r="R1480" s="78" t="e">
        <f>+VLOOKUP(C1480,'DISPONIBILIDAD DIARIA'!S$2:T$27,2,0)</f>
        <v>#N/A</v>
      </c>
      <c r="S1480" s="79" t="e">
        <f t="shared" ref="S1480:S1543" si="241">+Q1480/R1480</f>
        <v>#N/A</v>
      </c>
    </row>
    <row r="1481" spans="1:19" ht="23.25" customHeight="1">
      <c r="A1481" s="41">
        <v>2465</v>
      </c>
      <c r="B1481" s="41" t="str">
        <f t="shared" si="236"/>
        <v/>
      </c>
      <c r="C1481" s="42"/>
      <c r="D1481" s="41"/>
      <c r="E1481" s="41"/>
      <c r="F1481" s="43" t="e">
        <f ca="1">+VLOOKUP(B1481,'DISPONIBILIDAD DIARIA'!A$2:N$9959,10,0)</f>
        <v>#REF!</v>
      </c>
      <c r="G1481" s="43"/>
      <c r="H1481" s="31"/>
      <c r="I1481" s="32"/>
      <c r="J1481" s="64"/>
      <c r="K1481" s="61"/>
      <c r="L1481" s="20">
        <f t="shared" si="237"/>
        <v>0</v>
      </c>
      <c r="M1481" s="20">
        <f t="shared" si="238"/>
        <v>0</v>
      </c>
      <c r="N1481" s="20">
        <f t="shared" si="239"/>
        <v>0</v>
      </c>
      <c r="O1481" s="21"/>
      <c r="P1481" s="21"/>
      <c r="Q1481" s="77">
        <f t="shared" si="240"/>
        <v>0</v>
      </c>
      <c r="R1481" s="78" t="e">
        <f>+VLOOKUP(C1481,'DISPONIBILIDAD DIARIA'!S$2:T$27,2,0)</f>
        <v>#N/A</v>
      </c>
      <c r="S1481" s="79" t="e">
        <f t="shared" si="241"/>
        <v>#N/A</v>
      </c>
    </row>
    <row r="1482" spans="1:19" ht="23.25" customHeight="1">
      <c r="A1482" s="41">
        <v>2466</v>
      </c>
      <c r="B1482" s="41" t="str">
        <f t="shared" si="236"/>
        <v/>
      </c>
      <c r="C1482" s="42"/>
      <c r="D1482" s="41"/>
      <c r="E1482" s="41"/>
      <c r="F1482" s="43" t="e">
        <f ca="1">+VLOOKUP(B1482,'DISPONIBILIDAD DIARIA'!A$2:N$9959,10,0)</f>
        <v>#REF!</v>
      </c>
      <c r="G1482" s="43"/>
      <c r="H1482" s="31"/>
      <c r="I1482" s="32"/>
      <c r="J1482" s="40"/>
      <c r="K1482" s="61"/>
      <c r="L1482" s="20">
        <f t="shared" si="237"/>
        <v>0</v>
      </c>
      <c r="M1482" s="20">
        <f t="shared" si="238"/>
        <v>0</v>
      </c>
      <c r="N1482" s="20">
        <f t="shared" si="239"/>
        <v>0</v>
      </c>
      <c r="O1482" s="21"/>
      <c r="P1482" s="21"/>
      <c r="Q1482" s="77">
        <f t="shared" si="240"/>
        <v>0</v>
      </c>
      <c r="R1482" s="78" t="e">
        <f>+VLOOKUP(C1482,'DISPONIBILIDAD DIARIA'!S$2:T$27,2,0)</f>
        <v>#N/A</v>
      </c>
      <c r="S1482" s="79" t="e">
        <f t="shared" si="241"/>
        <v>#N/A</v>
      </c>
    </row>
    <row r="1483" spans="1:19" ht="23.25" customHeight="1">
      <c r="A1483" s="41">
        <v>2467</v>
      </c>
      <c r="B1483" s="41" t="str">
        <f t="shared" si="236"/>
        <v/>
      </c>
      <c r="C1483" s="42"/>
      <c r="D1483" s="41"/>
      <c r="E1483" s="41"/>
      <c r="F1483" s="43" t="e">
        <f ca="1">+VLOOKUP(B1483,'DISPONIBILIDAD DIARIA'!A$2:N$9959,10,0)</f>
        <v>#REF!</v>
      </c>
      <c r="G1483" s="43"/>
      <c r="H1483" s="31"/>
      <c r="I1483" s="32"/>
      <c r="J1483" s="40"/>
      <c r="K1483" s="61"/>
      <c r="L1483" s="20">
        <f t="shared" si="237"/>
        <v>0</v>
      </c>
      <c r="M1483" s="20">
        <f t="shared" si="238"/>
        <v>0</v>
      </c>
      <c r="N1483" s="20">
        <f t="shared" si="239"/>
        <v>0</v>
      </c>
      <c r="O1483" s="21"/>
      <c r="P1483" s="21"/>
      <c r="Q1483" s="77">
        <f t="shared" si="240"/>
        <v>0</v>
      </c>
      <c r="R1483" s="78" t="e">
        <f>+VLOOKUP(C1483,'DISPONIBILIDAD DIARIA'!S$2:T$27,2,0)</f>
        <v>#N/A</v>
      </c>
      <c r="S1483" s="79" t="e">
        <f t="shared" si="241"/>
        <v>#N/A</v>
      </c>
    </row>
    <row r="1484" spans="1:19" ht="23.25" customHeight="1">
      <c r="A1484" s="41">
        <v>2468</v>
      </c>
      <c r="B1484" s="41" t="str">
        <f t="shared" si="236"/>
        <v/>
      </c>
      <c r="C1484" s="42"/>
      <c r="D1484" s="41"/>
      <c r="E1484" s="41"/>
      <c r="F1484" s="43" t="e">
        <f ca="1">+VLOOKUP(B1484,'DISPONIBILIDAD DIARIA'!A$2:N$9959,10,0)</f>
        <v>#REF!</v>
      </c>
      <c r="G1484" s="43"/>
      <c r="H1484" s="31"/>
      <c r="I1484" s="32"/>
      <c r="J1484" s="64"/>
      <c r="K1484" s="61"/>
      <c r="L1484" s="20">
        <f t="shared" si="237"/>
        <v>0</v>
      </c>
      <c r="M1484" s="20">
        <f t="shared" si="238"/>
        <v>0</v>
      </c>
      <c r="N1484" s="20">
        <f t="shared" si="239"/>
        <v>0</v>
      </c>
      <c r="O1484" s="21"/>
      <c r="P1484" s="21"/>
      <c r="Q1484" s="77">
        <f t="shared" si="240"/>
        <v>0</v>
      </c>
      <c r="R1484" s="78" t="e">
        <f>+VLOOKUP(C1484,'DISPONIBILIDAD DIARIA'!S$2:T$27,2,0)</f>
        <v>#N/A</v>
      </c>
      <c r="S1484" s="79" t="e">
        <f t="shared" si="241"/>
        <v>#N/A</v>
      </c>
    </row>
    <row r="1485" spans="1:19" ht="23.25" customHeight="1">
      <c r="A1485" s="41">
        <v>2469</v>
      </c>
      <c r="B1485" s="41" t="str">
        <f t="shared" si="236"/>
        <v/>
      </c>
      <c r="C1485" s="42"/>
      <c r="D1485" s="41"/>
      <c r="E1485" s="41"/>
      <c r="F1485" s="43" t="e">
        <f ca="1">+VLOOKUP(B1485,'DISPONIBILIDAD DIARIA'!A$2:N$9959,10,0)</f>
        <v>#REF!</v>
      </c>
      <c r="G1485" s="43"/>
      <c r="H1485" s="31"/>
      <c r="I1485" s="32"/>
      <c r="J1485" s="64"/>
      <c r="K1485" s="61"/>
      <c r="L1485" s="20">
        <f t="shared" si="237"/>
        <v>0</v>
      </c>
      <c r="M1485" s="20">
        <f t="shared" si="238"/>
        <v>0</v>
      </c>
      <c r="N1485" s="20">
        <f t="shared" si="239"/>
        <v>0</v>
      </c>
      <c r="O1485" s="21"/>
      <c r="P1485" s="21"/>
      <c r="Q1485" s="77">
        <f t="shared" si="240"/>
        <v>0</v>
      </c>
      <c r="R1485" s="78" t="e">
        <f>+VLOOKUP(C1485,'DISPONIBILIDAD DIARIA'!S$2:T$27,2,0)</f>
        <v>#N/A</v>
      </c>
      <c r="S1485" s="79" t="e">
        <f t="shared" si="241"/>
        <v>#N/A</v>
      </c>
    </row>
    <row r="1486" spans="1:19" ht="23.25" customHeight="1">
      <c r="A1486" s="41">
        <v>2470</v>
      </c>
      <c r="B1486" s="41" t="str">
        <f t="shared" si="236"/>
        <v/>
      </c>
      <c r="C1486" s="42"/>
      <c r="D1486" s="41"/>
      <c r="E1486" s="41"/>
      <c r="F1486" s="43" t="e">
        <f ca="1">+VLOOKUP(B1486,'DISPONIBILIDAD DIARIA'!A$2:N$9959,10,0)</f>
        <v>#REF!</v>
      </c>
      <c r="G1486" s="43"/>
      <c r="H1486" s="31"/>
      <c r="I1486" s="32"/>
      <c r="J1486" s="64"/>
      <c r="K1486" s="61"/>
      <c r="L1486" s="20">
        <f t="shared" si="237"/>
        <v>0</v>
      </c>
      <c r="M1486" s="20">
        <f t="shared" si="238"/>
        <v>0</v>
      </c>
      <c r="N1486" s="20">
        <f t="shared" si="239"/>
        <v>0</v>
      </c>
      <c r="O1486" s="21"/>
      <c r="P1486" s="21"/>
      <c r="Q1486" s="77">
        <f t="shared" si="240"/>
        <v>0</v>
      </c>
      <c r="R1486" s="78" t="e">
        <f>+VLOOKUP(C1486,'DISPONIBILIDAD DIARIA'!S$2:T$27,2,0)</f>
        <v>#N/A</v>
      </c>
      <c r="S1486" s="79" t="e">
        <f t="shared" si="241"/>
        <v>#N/A</v>
      </c>
    </row>
    <row r="1487" spans="1:19" ht="23.25" customHeight="1">
      <c r="A1487" s="41">
        <v>2471</v>
      </c>
      <c r="B1487" s="41" t="str">
        <f t="shared" si="236"/>
        <v/>
      </c>
      <c r="C1487" s="42"/>
      <c r="D1487" s="41"/>
      <c r="E1487" s="41"/>
      <c r="F1487" s="43" t="e">
        <f ca="1">+VLOOKUP(B1487,'DISPONIBILIDAD DIARIA'!A$2:N$9959,10,0)</f>
        <v>#REF!</v>
      </c>
      <c r="G1487" s="43"/>
      <c r="H1487" s="31"/>
      <c r="I1487" s="32"/>
      <c r="J1487" s="64"/>
      <c r="K1487" s="61"/>
      <c r="L1487" s="20">
        <f t="shared" si="237"/>
        <v>0</v>
      </c>
      <c r="M1487" s="20">
        <f t="shared" si="238"/>
        <v>0</v>
      </c>
      <c r="N1487" s="20">
        <f t="shared" si="239"/>
        <v>0</v>
      </c>
      <c r="O1487" s="21"/>
      <c r="P1487" s="21"/>
      <c r="Q1487" s="77">
        <f t="shared" si="240"/>
        <v>0</v>
      </c>
      <c r="R1487" s="78" t="e">
        <f>+VLOOKUP(C1487,'DISPONIBILIDAD DIARIA'!S$2:T$27,2,0)</f>
        <v>#N/A</v>
      </c>
      <c r="S1487" s="79" t="e">
        <f t="shared" si="241"/>
        <v>#N/A</v>
      </c>
    </row>
    <row r="1488" spans="1:19" ht="23.25" customHeight="1">
      <c r="A1488" s="41">
        <v>2472</v>
      </c>
      <c r="B1488" s="41" t="str">
        <f t="shared" si="236"/>
        <v/>
      </c>
      <c r="C1488" s="42"/>
      <c r="D1488" s="41"/>
      <c r="E1488" s="41"/>
      <c r="F1488" s="43" t="e">
        <f ca="1">+VLOOKUP(B1488,'DISPONIBILIDAD DIARIA'!A$2:N$9959,10,0)</f>
        <v>#REF!</v>
      </c>
      <c r="G1488" s="43"/>
      <c r="H1488" s="31"/>
      <c r="I1488" s="32"/>
      <c r="J1488" s="40"/>
      <c r="K1488" s="61"/>
      <c r="L1488" s="20">
        <f t="shared" si="237"/>
        <v>0</v>
      </c>
      <c r="M1488" s="20">
        <f t="shared" si="238"/>
        <v>0</v>
      </c>
      <c r="N1488" s="20">
        <f t="shared" si="239"/>
        <v>0</v>
      </c>
      <c r="O1488" s="21"/>
      <c r="P1488" s="21"/>
      <c r="Q1488" s="77">
        <f t="shared" si="240"/>
        <v>0</v>
      </c>
      <c r="R1488" s="78" t="e">
        <f>+VLOOKUP(C1488,'DISPONIBILIDAD DIARIA'!S$2:T$27,2,0)</f>
        <v>#N/A</v>
      </c>
      <c r="S1488" s="79" t="e">
        <f t="shared" si="241"/>
        <v>#N/A</v>
      </c>
    </row>
    <row r="1489" spans="1:19" ht="23.25" customHeight="1">
      <c r="A1489" s="41">
        <v>2473</v>
      </c>
      <c r="B1489" s="41" t="str">
        <f t="shared" si="236"/>
        <v/>
      </c>
      <c r="C1489" s="42"/>
      <c r="D1489" s="41"/>
      <c r="E1489" s="41"/>
      <c r="F1489" s="43" t="e">
        <f ca="1">+VLOOKUP(B1489,'DISPONIBILIDAD DIARIA'!A$2:N$9959,10,0)</f>
        <v>#REF!</v>
      </c>
      <c r="G1489" s="43"/>
      <c r="H1489" s="31"/>
      <c r="I1489" s="32"/>
      <c r="J1489" s="40"/>
      <c r="K1489" s="61"/>
      <c r="L1489" s="20">
        <f t="shared" si="237"/>
        <v>0</v>
      </c>
      <c r="M1489" s="20">
        <f t="shared" si="238"/>
        <v>0</v>
      </c>
      <c r="N1489" s="20">
        <f t="shared" si="239"/>
        <v>0</v>
      </c>
      <c r="O1489" s="21"/>
      <c r="P1489" s="21"/>
      <c r="Q1489" s="77">
        <f t="shared" si="240"/>
        <v>0</v>
      </c>
      <c r="R1489" s="78" t="e">
        <f>+VLOOKUP(C1489,'DISPONIBILIDAD DIARIA'!S$2:T$27,2,0)</f>
        <v>#N/A</v>
      </c>
      <c r="S1489" s="79" t="e">
        <f t="shared" si="241"/>
        <v>#N/A</v>
      </c>
    </row>
    <row r="1490" spans="1:19" ht="23.25" customHeight="1">
      <c r="A1490" s="41">
        <v>2474</v>
      </c>
      <c r="B1490" s="41" t="str">
        <f t="shared" si="236"/>
        <v/>
      </c>
      <c r="C1490" s="42"/>
      <c r="D1490" s="41"/>
      <c r="E1490" s="41"/>
      <c r="F1490" s="43" t="e">
        <f ca="1">+VLOOKUP(B1490,'DISPONIBILIDAD DIARIA'!A$2:N$9959,10,0)</f>
        <v>#REF!</v>
      </c>
      <c r="G1490" s="43"/>
      <c r="H1490" s="31"/>
      <c r="I1490" s="32"/>
      <c r="J1490" s="64"/>
      <c r="K1490" s="61"/>
      <c r="L1490" s="20">
        <f t="shared" si="237"/>
        <v>0</v>
      </c>
      <c r="M1490" s="20">
        <f t="shared" si="238"/>
        <v>0</v>
      </c>
      <c r="N1490" s="20">
        <f t="shared" si="239"/>
        <v>0</v>
      </c>
      <c r="O1490" s="21"/>
      <c r="P1490" s="21"/>
      <c r="Q1490" s="77">
        <f t="shared" si="240"/>
        <v>0</v>
      </c>
      <c r="R1490" s="78" t="e">
        <f>+VLOOKUP(C1490,'DISPONIBILIDAD DIARIA'!S$2:T$27,2,0)</f>
        <v>#N/A</v>
      </c>
      <c r="S1490" s="79" t="e">
        <f t="shared" si="241"/>
        <v>#N/A</v>
      </c>
    </row>
    <row r="1491" spans="1:19" ht="23.25" customHeight="1">
      <c r="A1491" s="41">
        <v>2475</v>
      </c>
      <c r="B1491" s="41" t="str">
        <f t="shared" si="236"/>
        <v/>
      </c>
      <c r="C1491" s="42"/>
      <c r="D1491" s="41"/>
      <c r="E1491" s="41"/>
      <c r="F1491" s="43" t="e">
        <f ca="1">+VLOOKUP(B1491,'DISPONIBILIDAD DIARIA'!A$2:N$9959,10,0)</f>
        <v>#REF!</v>
      </c>
      <c r="G1491" s="43"/>
      <c r="H1491" s="31"/>
      <c r="I1491" s="32"/>
      <c r="J1491" s="64"/>
      <c r="K1491" s="61"/>
      <c r="L1491" s="20">
        <f t="shared" si="237"/>
        <v>0</v>
      </c>
      <c r="M1491" s="20">
        <f t="shared" si="238"/>
        <v>0</v>
      </c>
      <c r="N1491" s="20">
        <f t="shared" si="239"/>
        <v>0</v>
      </c>
      <c r="O1491" s="21"/>
      <c r="P1491" s="21"/>
      <c r="Q1491" s="77">
        <f t="shared" si="240"/>
        <v>0</v>
      </c>
      <c r="R1491" s="78" t="e">
        <f>+VLOOKUP(C1491,'DISPONIBILIDAD DIARIA'!S$2:T$27,2,0)</f>
        <v>#N/A</v>
      </c>
      <c r="S1491" s="79" t="e">
        <f t="shared" si="241"/>
        <v>#N/A</v>
      </c>
    </row>
    <row r="1492" spans="1:19" ht="23.25" customHeight="1">
      <c r="A1492" s="41">
        <v>2476</v>
      </c>
      <c r="B1492" s="41" t="str">
        <f t="shared" si="236"/>
        <v/>
      </c>
      <c r="C1492" s="42"/>
      <c r="D1492" s="41"/>
      <c r="E1492" s="41"/>
      <c r="F1492" s="43" t="e">
        <f ca="1">+VLOOKUP(B1492,'DISPONIBILIDAD DIARIA'!A$2:N$9959,10,0)</f>
        <v>#REF!</v>
      </c>
      <c r="G1492" s="43"/>
      <c r="H1492" s="31"/>
      <c r="I1492" s="32"/>
      <c r="J1492" s="64"/>
      <c r="K1492" s="61"/>
      <c r="L1492" s="20">
        <f t="shared" si="237"/>
        <v>0</v>
      </c>
      <c r="M1492" s="20">
        <f t="shared" si="238"/>
        <v>0</v>
      </c>
      <c r="N1492" s="20">
        <f t="shared" si="239"/>
        <v>0</v>
      </c>
      <c r="O1492" s="21"/>
      <c r="P1492" s="21"/>
      <c r="Q1492" s="77">
        <f t="shared" si="240"/>
        <v>0</v>
      </c>
      <c r="R1492" s="78" t="e">
        <f>+VLOOKUP(C1492,'DISPONIBILIDAD DIARIA'!S$2:T$27,2,0)</f>
        <v>#N/A</v>
      </c>
      <c r="S1492" s="79" t="e">
        <f t="shared" si="241"/>
        <v>#N/A</v>
      </c>
    </row>
    <row r="1493" spans="1:19" ht="23.25" customHeight="1">
      <c r="A1493" s="41">
        <v>2477</v>
      </c>
      <c r="B1493" s="41" t="str">
        <f t="shared" si="236"/>
        <v/>
      </c>
      <c r="C1493" s="42"/>
      <c r="D1493" s="41"/>
      <c r="E1493" s="41"/>
      <c r="F1493" s="43" t="e">
        <f ca="1">+VLOOKUP(B1493,'DISPONIBILIDAD DIARIA'!A$2:N$9959,10,0)</f>
        <v>#REF!</v>
      </c>
      <c r="G1493" s="43"/>
      <c r="H1493" s="31"/>
      <c r="I1493" s="32"/>
      <c r="J1493" s="64"/>
      <c r="K1493" s="61"/>
      <c r="L1493" s="20">
        <f t="shared" si="237"/>
        <v>0</v>
      </c>
      <c r="M1493" s="20">
        <f t="shared" si="238"/>
        <v>0</v>
      </c>
      <c r="N1493" s="20">
        <f t="shared" si="239"/>
        <v>0</v>
      </c>
      <c r="O1493" s="21"/>
      <c r="P1493" s="21"/>
      <c r="Q1493" s="77">
        <f t="shared" si="240"/>
        <v>0</v>
      </c>
      <c r="R1493" s="78" t="e">
        <f>+VLOOKUP(C1493,'DISPONIBILIDAD DIARIA'!S$2:T$27,2,0)</f>
        <v>#N/A</v>
      </c>
      <c r="S1493" s="79" t="e">
        <f t="shared" si="241"/>
        <v>#N/A</v>
      </c>
    </row>
    <row r="1494" spans="1:19" ht="23.25" customHeight="1">
      <c r="A1494" s="41">
        <v>2478</v>
      </c>
      <c r="B1494" s="41" t="str">
        <f t="shared" si="236"/>
        <v/>
      </c>
      <c r="C1494" s="42"/>
      <c r="D1494" s="41"/>
      <c r="E1494" s="41"/>
      <c r="F1494" s="43" t="e">
        <f ca="1">+VLOOKUP(B1494,'DISPONIBILIDAD DIARIA'!A$2:N$9959,10,0)</f>
        <v>#REF!</v>
      </c>
      <c r="G1494" s="43"/>
      <c r="H1494" s="31"/>
      <c r="I1494" s="32"/>
      <c r="J1494" s="64"/>
      <c r="K1494" s="61"/>
      <c r="L1494" s="20">
        <f t="shared" si="237"/>
        <v>0</v>
      </c>
      <c r="M1494" s="20">
        <f t="shared" si="238"/>
        <v>0</v>
      </c>
      <c r="N1494" s="20">
        <f t="shared" si="239"/>
        <v>0</v>
      </c>
      <c r="O1494" s="21"/>
      <c r="P1494" s="21"/>
      <c r="Q1494" s="77">
        <f t="shared" si="240"/>
        <v>0</v>
      </c>
      <c r="R1494" s="78" t="e">
        <f>+VLOOKUP(C1494,'DISPONIBILIDAD DIARIA'!S$2:T$27,2,0)</f>
        <v>#N/A</v>
      </c>
      <c r="S1494" s="79" t="e">
        <f t="shared" si="241"/>
        <v>#N/A</v>
      </c>
    </row>
    <row r="1495" spans="1:19" ht="23.25" customHeight="1">
      <c r="A1495" s="41">
        <v>2479</v>
      </c>
      <c r="B1495" s="41" t="str">
        <f t="shared" si="236"/>
        <v/>
      </c>
      <c r="C1495" s="42"/>
      <c r="D1495" s="41"/>
      <c r="E1495" s="41"/>
      <c r="F1495" s="43" t="e">
        <f ca="1">+VLOOKUP(B1495,'DISPONIBILIDAD DIARIA'!A$2:N$9959,10,0)</f>
        <v>#REF!</v>
      </c>
      <c r="G1495" s="43"/>
      <c r="H1495" s="31"/>
      <c r="I1495" s="32"/>
      <c r="J1495" s="40"/>
      <c r="K1495" s="61"/>
      <c r="L1495" s="20">
        <f t="shared" si="237"/>
        <v>0</v>
      </c>
      <c r="M1495" s="20">
        <f t="shared" si="238"/>
        <v>0</v>
      </c>
      <c r="N1495" s="20">
        <f t="shared" si="239"/>
        <v>0</v>
      </c>
      <c r="O1495" s="21"/>
      <c r="P1495" s="21"/>
      <c r="Q1495" s="77">
        <f t="shared" si="240"/>
        <v>0</v>
      </c>
      <c r="R1495" s="78" t="e">
        <f>+VLOOKUP(C1495,'DISPONIBILIDAD DIARIA'!S$2:T$27,2,0)</f>
        <v>#N/A</v>
      </c>
      <c r="S1495" s="79" t="e">
        <f t="shared" si="241"/>
        <v>#N/A</v>
      </c>
    </row>
    <row r="1496" spans="1:19" ht="23.25" customHeight="1">
      <c r="A1496" s="41">
        <v>2480</v>
      </c>
      <c r="B1496" s="41" t="str">
        <f t="shared" si="236"/>
        <v/>
      </c>
      <c r="C1496" s="42"/>
      <c r="D1496" s="41"/>
      <c r="E1496" s="41"/>
      <c r="F1496" s="43" t="e">
        <f ca="1">+VLOOKUP(B1496,'DISPONIBILIDAD DIARIA'!A$2:N$9959,10,0)</f>
        <v>#REF!</v>
      </c>
      <c r="G1496" s="43"/>
      <c r="H1496" s="31"/>
      <c r="I1496" s="32"/>
      <c r="J1496" s="64"/>
      <c r="K1496" s="61"/>
      <c r="L1496" s="20">
        <f t="shared" si="237"/>
        <v>0</v>
      </c>
      <c r="M1496" s="20">
        <f t="shared" si="238"/>
        <v>0</v>
      </c>
      <c r="N1496" s="20">
        <f t="shared" si="239"/>
        <v>0</v>
      </c>
      <c r="O1496" s="21"/>
      <c r="P1496" s="21"/>
      <c r="Q1496" s="77">
        <f t="shared" si="240"/>
        <v>0</v>
      </c>
      <c r="R1496" s="78" t="e">
        <f>+VLOOKUP(C1496,'DISPONIBILIDAD DIARIA'!S$2:T$27,2,0)</f>
        <v>#N/A</v>
      </c>
      <c r="S1496" s="79" t="e">
        <f t="shared" si="241"/>
        <v>#N/A</v>
      </c>
    </row>
    <row r="1497" spans="1:19" ht="23.25" customHeight="1">
      <c r="A1497" s="41">
        <v>2481</v>
      </c>
      <c r="B1497" s="41" t="str">
        <f t="shared" si="236"/>
        <v/>
      </c>
      <c r="C1497" s="42"/>
      <c r="D1497" s="41"/>
      <c r="E1497" s="41"/>
      <c r="F1497" s="43" t="e">
        <f ca="1">+VLOOKUP(B1497,'DISPONIBILIDAD DIARIA'!A$2:N$9959,10,0)</f>
        <v>#REF!</v>
      </c>
      <c r="G1497" s="43"/>
      <c r="H1497" s="31"/>
      <c r="I1497" s="32"/>
      <c r="J1497" s="64"/>
      <c r="K1497" s="61"/>
      <c r="L1497" s="20">
        <f t="shared" si="237"/>
        <v>0</v>
      </c>
      <c r="M1497" s="20">
        <f t="shared" si="238"/>
        <v>0</v>
      </c>
      <c r="N1497" s="20">
        <f t="shared" si="239"/>
        <v>0</v>
      </c>
      <c r="O1497" s="21"/>
      <c r="P1497" s="21"/>
      <c r="Q1497" s="77">
        <f t="shared" si="240"/>
        <v>0</v>
      </c>
      <c r="R1497" s="78" t="e">
        <f>+VLOOKUP(C1497,'DISPONIBILIDAD DIARIA'!S$2:T$27,2,0)</f>
        <v>#N/A</v>
      </c>
      <c r="S1497" s="79" t="e">
        <f t="shared" si="241"/>
        <v>#N/A</v>
      </c>
    </row>
    <row r="1498" spans="1:19" ht="23.25" customHeight="1">
      <c r="A1498" s="41">
        <v>2482</v>
      </c>
      <c r="B1498" s="41" t="str">
        <f t="shared" si="236"/>
        <v/>
      </c>
      <c r="C1498" s="42"/>
      <c r="D1498" s="41"/>
      <c r="E1498" s="41"/>
      <c r="F1498" s="43" t="e">
        <f ca="1">+VLOOKUP(B1498,'DISPONIBILIDAD DIARIA'!A$2:N$9959,10,0)</f>
        <v>#REF!</v>
      </c>
      <c r="G1498" s="43"/>
      <c r="H1498" s="31"/>
      <c r="I1498" s="32"/>
      <c r="J1498" s="40"/>
      <c r="K1498" s="61"/>
      <c r="L1498" s="20">
        <f t="shared" si="237"/>
        <v>0</v>
      </c>
      <c r="M1498" s="20">
        <f t="shared" si="238"/>
        <v>0</v>
      </c>
      <c r="N1498" s="20">
        <f t="shared" si="239"/>
        <v>0</v>
      </c>
      <c r="O1498" s="21"/>
      <c r="P1498" s="21"/>
      <c r="Q1498" s="77">
        <f t="shared" si="240"/>
        <v>0</v>
      </c>
      <c r="R1498" s="78" t="e">
        <f>+VLOOKUP(C1498,'DISPONIBILIDAD DIARIA'!S$2:T$27,2,0)</f>
        <v>#N/A</v>
      </c>
      <c r="S1498" s="79" t="e">
        <f t="shared" si="241"/>
        <v>#N/A</v>
      </c>
    </row>
    <row r="1499" spans="1:19" ht="23.25" customHeight="1">
      <c r="A1499" s="41">
        <v>2483</v>
      </c>
      <c r="B1499" s="41" t="str">
        <f t="shared" si="236"/>
        <v/>
      </c>
      <c r="C1499" s="42"/>
      <c r="D1499" s="41"/>
      <c r="E1499" s="41"/>
      <c r="F1499" s="43" t="e">
        <f ca="1">+VLOOKUP(B1499,'DISPONIBILIDAD DIARIA'!A$2:N$9959,10,0)</f>
        <v>#REF!</v>
      </c>
      <c r="G1499" s="43"/>
      <c r="H1499" s="31"/>
      <c r="I1499" s="32"/>
      <c r="J1499" s="40"/>
      <c r="K1499" s="61"/>
      <c r="L1499" s="20">
        <f t="shared" si="237"/>
        <v>0</v>
      </c>
      <c r="M1499" s="20">
        <f t="shared" si="238"/>
        <v>0</v>
      </c>
      <c r="N1499" s="20">
        <f t="shared" si="239"/>
        <v>0</v>
      </c>
      <c r="O1499" s="21"/>
      <c r="P1499" s="21"/>
      <c r="Q1499" s="77">
        <f t="shared" si="240"/>
        <v>0</v>
      </c>
      <c r="R1499" s="78" t="e">
        <f>+VLOOKUP(C1499,'DISPONIBILIDAD DIARIA'!S$2:T$27,2,0)</f>
        <v>#N/A</v>
      </c>
      <c r="S1499" s="79" t="e">
        <f t="shared" si="241"/>
        <v>#N/A</v>
      </c>
    </row>
    <row r="1500" spans="1:19" ht="23.25" customHeight="1">
      <c r="A1500" s="41">
        <v>2484</v>
      </c>
      <c r="B1500" s="41" t="str">
        <f t="shared" si="236"/>
        <v/>
      </c>
      <c r="C1500" s="42"/>
      <c r="D1500" s="41"/>
      <c r="E1500" s="41"/>
      <c r="F1500" s="43" t="e">
        <f ca="1">+VLOOKUP(B1500,'DISPONIBILIDAD DIARIA'!A$2:N$9959,10,0)</f>
        <v>#REF!</v>
      </c>
      <c r="G1500" s="43"/>
      <c r="H1500" s="31"/>
      <c r="I1500" s="32"/>
      <c r="J1500" s="40"/>
      <c r="K1500" s="61"/>
      <c r="L1500" s="20">
        <f t="shared" si="237"/>
        <v>0</v>
      </c>
      <c r="M1500" s="20">
        <f t="shared" si="238"/>
        <v>0</v>
      </c>
      <c r="N1500" s="20">
        <f t="shared" si="239"/>
        <v>0</v>
      </c>
      <c r="O1500" s="21"/>
      <c r="P1500" s="21"/>
      <c r="Q1500" s="77">
        <f t="shared" si="240"/>
        <v>0</v>
      </c>
      <c r="R1500" s="78" t="e">
        <f>+VLOOKUP(C1500,'DISPONIBILIDAD DIARIA'!S$2:T$27,2,0)</f>
        <v>#N/A</v>
      </c>
      <c r="S1500" s="79" t="e">
        <f t="shared" si="241"/>
        <v>#N/A</v>
      </c>
    </row>
    <row r="1501" spans="1:19" ht="23.25" customHeight="1">
      <c r="A1501" s="41">
        <v>2485</v>
      </c>
      <c r="B1501" s="41" t="str">
        <f t="shared" si="236"/>
        <v/>
      </c>
      <c r="C1501" s="42"/>
      <c r="D1501" s="41"/>
      <c r="E1501" s="41"/>
      <c r="F1501" s="43" t="e">
        <f ca="1">+VLOOKUP(B1501,'DISPONIBILIDAD DIARIA'!A$2:N$9959,10,0)</f>
        <v>#REF!</v>
      </c>
      <c r="G1501" s="43"/>
      <c r="H1501" s="31"/>
      <c r="I1501" s="32"/>
      <c r="J1501" s="40"/>
      <c r="K1501" s="61"/>
      <c r="L1501" s="20">
        <f t="shared" si="237"/>
        <v>0</v>
      </c>
      <c r="M1501" s="20">
        <f t="shared" si="238"/>
        <v>0</v>
      </c>
      <c r="N1501" s="20">
        <f t="shared" si="239"/>
        <v>0</v>
      </c>
      <c r="O1501" s="21"/>
      <c r="P1501" s="21"/>
      <c r="Q1501" s="77">
        <f t="shared" si="240"/>
        <v>0</v>
      </c>
      <c r="R1501" s="78" t="e">
        <f>+VLOOKUP(C1501,'DISPONIBILIDAD DIARIA'!S$2:T$27,2,0)</f>
        <v>#N/A</v>
      </c>
      <c r="S1501" s="79" t="e">
        <f t="shared" si="241"/>
        <v>#N/A</v>
      </c>
    </row>
    <row r="1502" spans="1:19" ht="23.25" customHeight="1">
      <c r="A1502" s="41">
        <v>2486</v>
      </c>
      <c r="B1502" s="41" t="str">
        <f t="shared" si="236"/>
        <v/>
      </c>
      <c r="C1502" s="42"/>
      <c r="D1502" s="41"/>
      <c r="E1502" s="41"/>
      <c r="F1502" s="43" t="e">
        <f ca="1">+VLOOKUP(B1502,'DISPONIBILIDAD DIARIA'!A$2:N$9959,10,0)</f>
        <v>#REF!</v>
      </c>
      <c r="G1502" s="43"/>
      <c r="H1502" s="31"/>
      <c r="I1502" s="32"/>
      <c r="J1502" s="64"/>
      <c r="K1502" s="61"/>
      <c r="L1502" s="20">
        <f t="shared" si="237"/>
        <v>0</v>
      </c>
      <c r="M1502" s="20">
        <f t="shared" si="238"/>
        <v>0</v>
      </c>
      <c r="N1502" s="20">
        <f t="shared" si="239"/>
        <v>0</v>
      </c>
      <c r="O1502" s="21"/>
      <c r="P1502" s="21"/>
      <c r="Q1502" s="77">
        <f t="shared" si="240"/>
        <v>0</v>
      </c>
      <c r="R1502" s="78" t="e">
        <f>+VLOOKUP(C1502,'DISPONIBILIDAD DIARIA'!S$2:T$27,2,0)</f>
        <v>#N/A</v>
      </c>
      <c r="S1502" s="79" t="e">
        <f t="shared" si="241"/>
        <v>#N/A</v>
      </c>
    </row>
    <row r="1503" spans="1:19" ht="23.25" customHeight="1">
      <c r="A1503" s="41">
        <v>2487</v>
      </c>
      <c r="B1503" s="41" t="str">
        <f t="shared" si="236"/>
        <v/>
      </c>
      <c r="C1503" s="42"/>
      <c r="D1503" s="41"/>
      <c r="E1503" s="41"/>
      <c r="F1503" s="43" t="e">
        <f ca="1">+VLOOKUP(B1503,'DISPONIBILIDAD DIARIA'!A$2:N$9959,10,0)</f>
        <v>#REF!</v>
      </c>
      <c r="G1503" s="43"/>
      <c r="H1503" s="31"/>
      <c r="I1503" s="32"/>
      <c r="J1503" s="64"/>
      <c r="K1503" s="61"/>
      <c r="L1503" s="20">
        <f t="shared" si="237"/>
        <v>0</v>
      </c>
      <c r="M1503" s="20">
        <f t="shared" si="238"/>
        <v>0</v>
      </c>
      <c r="N1503" s="20">
        <f t="shared" si="239"/>
        <v>0</v>
      </c>
      <c r="O1503" s="21"/>
      <c r="P1503" s="21"/>
      <c r="Q1503" s="77">
        <f t="shared" si="240"/>
        <v>0</v>
      </c>
      <c r="R1503" s="78" t="e">
        <f>+VLOOKUP(C1503,'DISPONIBILIDAD DIARIA'!S$2:T$27,2,0)</f>
        <v>#N/A</v>
      </c>
      <c r="S1503" s="79" t="e">
        <f t="shared" si="241"/>
        <v>#N/A</v>
      </c>
    </row>
    <row r="1504" spans="1:19" ht="23.25" customHeight="1">
      <c r="A1504" s="41">
        <v>2488</v>
      </c>
      <c r="B1504" s="41" t="str">
        <f t="shared" si="236"/>
        <v/>
      </c>
      <c r="C1504" s="42"/>
      <c r="D1504" s="41"/>
      <c r="E1504" s="41"/>
      <c r="F1504" s="43" t="e">
        <f ca="1">+VLOOKUP(B1504,'DISPONIBILIDAD DIARIA'!A$2:N$9959,10,0)</f>
        <v>#REF!</v>
      </c>
      <c r="G1504" s="43"/>
      <c r="H1504" s="31"/>
      <c r="I1504" s="32"/>
      <c r="J1504" s="64"/>
      <c r="K1504" s="61"/>
      <c r="L1504" s="20">
        <f t="shared" si="237"/>
        <v>0</v>
      </c>
      <c r="M1504" s="20">
        <f t="shared" si="238"/>
        <v>0</v>
      </c>
      <c r="N1504" s="20">
        <f t="shared" si="239"/>
        <v>0</v>
      </c>
      <c r="O1504" s="21"/>
      <c r="P1504" s="21"/>
      <c r="Q1504" s="77">
        <f t="shared" si="240"/>
        <v>0</v>
      </c>
      <c r="R1504" s="78" t="e">
        <f>+VLOOKUP(C1504,'DISPONIBILIDAD DIARIA'!S$2:T$27,2,0)</f>
        <v>#N/A</v>
      </c>
      <c r="S1504" s="79" t="e">
        <f t="shared" si="241"/>
        <v>#N/A</v>
      </c>
    </row>
    <row r="1505" spans="1:19" ht="23.25" customHeight="1">
      <c r="A1505" s="41">
        <v>2489</v>
      </c>
      <c r="B1505" s="41" t="str">
        <f t="shared" si="236"/>
        <v/>
      </c>
      <c r="C1505" s="42"/>
      <c r="D1505" s="41"/>
      <c r="E1505" s="41"/>
      <c r="F1505" s="43" t="e">
        <f ca="1">+VLOOKUP(B1505,'DISPONIBILIDAD DIARIA'!A$2:N$9959,10,0)</f>
        <v>#REF!</v>
      </c>
      <c r="G1505" s="43"/>
      <c r="H1505" s="31"/>
      <c r="I1505" s="32"/>
      <c r="J1505" s="64"/>
      <c r="K1505" s="61"/>
      <c r="L1505" s="20">
        <f t="shared" si="237"/>
        <v>0</v>
      </c>
      <c r="M1505" s="20">
        <f t="shared" si="238"/>
        <v>0</v>
      </c>
      <c r="N1505" s="20">
        <f t="shared" si="239"/>
        <v>0</v>
      </c>
      <c r="O1505" s="21"/>
      <c r="P1505" s="21"/>
      <c r="Q1505" s="77">
        <f t="shared" si="240"/>
        <v>0</v>
      </c>
      <c r="R1505" s="78" t="e">
        <f>+VLOOKUP(C1505,'DISPONIBILIDAD DIARIA'!S$2:T$27,2,0)</f>
        <v>#N/A</v>
      </c>
      <c r="S1505" s="79" t="e">
        <f t="shared" si="241"/>
        <v>#N/A</v>
      </c>
    </row>
    <row r="1506" spans="1:19" ht="23.25" customHeight="1">
      <c r="A1506" s="41">
        <v>2490</v>
      </c>
      <c r="B1506" s="41" t="str">
        <f t="shared" si="236"/>
        <v/>
      </c>
      <c r="C1506" s="42"/>
      <c r="D1506" s="41"/>
      <c r="E1506" s="41"/>
      <c r="F1506" s="43" t="e">
        <f ca="1">+VLOOKUP(B1506,'DISPONIBILIDAD DIARIA'!A$2:N$9959,10,0)</f>
        <v>#REF!</v>
      </c>
      <c r="G1506" s="43"/>
      <c r="H1506" s="31"/>
      <c r="I1506" s="32"/>
      <c r="J1506" s="64"/>
      <c r="K1506" s="61"/>
      <c r="L1506" s="20">
        <f t="shared" si="237"/>
        <v>0</v>
      </c>
      <c r="M1506" s="20">
        <f t="shared" si="238"/>
        <v>0</v>
      </c>
      <c r="N1506" s="20">
        <f t="shared" si="239"/>
        <v>0</v>
      </c>
      <c r="O1506" s="21"/>
      <c r="P1506" s="21"/>
      <c r="Q1506" s="77">
        <f t="shared" si="240"/>
        <v>0</v>
      </c>
      <c r="R1506" s="78" t="e">
        <f>+VLOOKUP(C1506,'DISPONIBILIDAD DIARIA'!S$2:T$27,2,0)</f>
        <v>#N/A</v>
      </c>
      <c r="S1506" s="79" t="e">
        <f t="shared" si="241"/>
        <v>#N/A</v>
      </c>
    </row>
    <row r="1507" spans="1:19" ht="23.25" customHeight="1">
      <c r="A1507" s="41">
        <v>2491</v>
      </c>
      <c r="B1507" s="41" t="str">
        <f t="shared" si="236"/>
        <v/>
      </c>
      <c r="C1507" s="42"/>
      <c r="D1507" s="41"/>
      <c r="E1507" s="41"/>
      <c r="F1507" s="43" t="e">
        <f ca="1">+VLOOKUP(B1507,'DISPONIBILIDAD DIARIA'!A$2:N$9959,10,0)</f>
        <v>#REF!</v>
      </c>
      <c r="G1507" s="43"/>
      <c r="H1507" s="31"/>
      <c r="I1507" s="32"/>
      <c r="J1507" s="64"/>
      <c r="K1507" s="61"/>
      <c r="L1507" s="20">
        <f t="shared" si="237"/>
        <v>0</v>
      </c>
      <c r="M1507" s="20">
        <f t="shared" si="238"/>
        <v>0</v>
      </c>
      <c r="N1507" s="20">
        <f t="shared" si="239"/>
        <v>0</v>
      </c>
      <c r="O1507" s="21"/>
      <c r="P1507" s="21"/>
      <c r="Q1507" s="77">
        <f t="shared" si="240"/>
        <v>0</v>
      </c>
      <c r="R1507" s="78" t="e">
        <f>+VLOOKUP(C1507,'DISPONIBILIDAD DIARIA'!S$2:T$27,2,0)</f>
        <v>#N/A</v>
      </c>
      <c r="S1507" s="79" t="e">
        <f t="shared" si="241"/>
        <v>#N/A</v>
      </c>
    </row>
    <row r="1508" spans="1:19" ht="23.25" customHeight="1">
      <c r="A1508" s="41">
        <v>2492</v>
      </c>
      <c r="B1508" s="41" t="str">
        <f t="shared" si="236"/>
        <v/>
      </c>
      <c r="C1508" s="42"/>
      <c r="D1508" s="41"/>
      <c r="E1508" s="41"/>
      <c r="F1508" s="43" t="e">
        <f ca="1">+VLOOKUP(B1508,'DISPONIBILIDAD DIARIA'!A$2:N$9959,10,0)</f>
        <v>#REF!</v>
      </c>
      <c r="G1508" s="43"/>
      <c r="H1508" s="31"/>
      <c r="I1508" s="32"/>
      <c r="J1508" s="64"/>
      <c r="K1508" s="61"/>
      <c r="L1508" s="20">
        <f t="shared" si="237"/>
        <v>0</v>
      </c>
      <c r="M1508" s="20">
        <f t="shared" si="238"/>
        <v>0</v>
      </c>
      <c r="N1508" s="20">
        <f t="shared" si="239"/>
        <v>0</v>
      </c>
      <c r="O1508" s="21"/>
      <c r="P1508" s="21"/>
      <c r="Q1508" s="77">
        <f t="shared" si="240"/>
        <v>0</v>
      </c>
      <c r="R1508" s="78" t="e">
        <f>+VLOOKUP(C1508,'DISPONIBILIDAD DIARIA'!S$2:T$27,2,0)</f>
        <v>#N/A</v>
      </c>
      <c r="S1508" s="79" t="e">
        <f t="shared" si="241"/>
        <v>#N/A</v>
      </c>
    </row>
    <row r="1509" spans="1:19" ht="23.25" customHeight="1">
      <c r="A1509" s="41">
        <v>2493</v>
      </c>
      <c r="B1509" s="41" t="str">
        <f t="shared" si="236"/>
        <v/>
      </c>
      <c r="C1509" s="42"/>
      <c r="D1509" s="41"/>
      <c r="E1509" s="41"/>
      <c r="F1509" s="43" t="e">
        <f ca="1">+VLOOKUP(B1509,'DISPONIBILIDAD DIARIA'!A$2:N$9959,10,0)</f>
        <v>#REF!</v>
      </c>
      <c r="G1509" s="43"/>
      <c r="H1509" s="31"/>
      <c r="I1509" s="32"/>
      <c r="J1509" s="64"/>
      <c r="K1509" s="61"/>
      <c r="L1509" s="20">
        <f t="shared" si="237"/>
        <v>0</v>
      </c>
      <c r="M1509" s="20">
        <f t="shared" si="238"/>
        <v>0</v>
      </c>
      <c r="N1509" s="20">
        <f t="shared" si="239"/>
        <v>0</v>
      </c>
      <c r="O1509" s="21"/>
      <c r="P1509" s="21"/>
      <c r="Q1509" s="77">
        <f t="shared" si="240"/>
        <v>0</v>
      </c>
      <c r="R1509" s="78" t="e">
        <f>+VLOOKUP(C1509,'DISPONIBILIDAD DIARIA'!S$2:T$27,2,0)</f>
        <v>#N/A</v>
      </c>
      <c r="S1509" s="79" t="e">
        <f t="shared" si="241"/>
        <v>#N/A</v>
      </c>
    </row>
    <row r="1510" spans="1:19" ht="23.25" customHeight="1">
      <c r="A1510" s="41">
        <v>2494</v>
      </c>
      <c r="B1510" s="41" t="str">
        <f t="shared" si="236"/>
        <v/>
      </c>
      <c r="C1510" s="42"/>
      <c r="D1510" s="41"/>
      <c r="E1510" s="41"/>
      <c r="F1510" s="43" t="e">
        <f ca="1">+VLOOKUP(B1510,'DISPONIBILIDAD DIARIA'!A$2:N$9959,10,0)</f>
        <v>#REF!</v>
      </c>
      <c r="G1510" s="43"/>
      <c r="H1510" s="31"/>
      <c r="I1510" s="32"/>
      <c r="J1510" s="64"/>
      <c r="K1510" s="61"/>
      <c r="L1510" s="20">
        <f t="shared" si="237"/>
        <v>0</v>
      </c>
      <c r="M1510" s="20">
        <f t="shared" si="238"/>
        <v>0</v>
      </c>
      <c r="N1510" s="20">
        <f t="shared" si="239"/>
        <v>0</v>
      </c>
      <c r="O1510" s="21"/>
      <c r="P1510" s="21"/>
      <c r="Q1510" s="77">
        <f t="shared" si="240"/>
        <v>0</v>
      </c>
      <c r="R1510" s="78" t="e">
        <f>+VLOOKUP(C1510,'DISPONIBILIDAD DIARIA'!S$2:T$27,2,0)</f>
        <v>#N/A</v>
      </c>
      <c r="S1510" s="79" t="e">
        <f t="shared" si="241"/>
        <v>#N/A</v>
      </c>
    </row>
    <row r="1511" spans="1:19" ht="23.25" customHeight="1">
      <c r="A1511" s="41">
        <v>2495</v>
      </c>
      <c r="B1511" s="41" t="str">
        <f t="shared" si="236"/>
        <v/>
      </c>
      <c r="C1511" s="42"/>
      <c r="D1511" s="41"/>
      <c r="E1511" s="41"/>
      <c r="F1511" s="43" t="e">
        <f ca="1">+VLOOKUP(B1511,'DISPONIBILIDAD DIARIA'!A$2:N$9959,10,0)</f>
        <v>#REF!</v>
      </c>
      <c r="G1511" s="43"/>
      <c r="H1511" s="31"/>
      <c r="I1511" s="32"/>
      <c r="J1511" s="64"/>
      <c r="K1511" s="61"/>
      <c r="L1511" s="20">
        <f t="shared" si="237"/>
        <v>0</v>
      </c>
      <c r="M1511" s="20">
        <f t="shared" si="238"/>
        <v>0</v>
      </c>
      <c r="N1511" s="20">
        <f t="shared" si="239"/>
        <v>0</v>
      </c>
      <c r="O1511" s="21"/>
      <c r="P1511" s="21"/>
      <c r="Q1511" s="77">
        <f t="shared" si="240"/>
        <v>0</v>
      </c>
      <c r="R1511" s="78" t="e">
        <f>+VLOOKUP(C1511,'DISPONIBILIDAD DIARIA'!S$2:T$27,2,0)</f>
        <v>#N/A</v>
      </c>
      <c r="S1511" s="79" t="e">
        <f t="shared" si="241"/>
        <v>#N/A</v>
      </c>
    </row>
    <row r="1512" spans="1:19" ht="23.25" customHeight="1">
      <c r="A1512" s="41">
        <v>2496</v>
      </c>
      <c r="B1512" s="41" t="str">
        <f t="shared" si="236"/>
        <v/>
      </c>
      <c r="C1512" s="42"/>
      <c r="D1512" s="41"/>
      <c r="E1512" s="41"/>
      <c r="F1512" s="43" t="e">
        <f ca="1">+VLOOKUP(B1512,'DISPONIBILIDAD DIARIA'!A$2:N$9959,10,0)</f>
        <v>#REF!</v>
      </c>
      <c r="G1512" s="43"/>
      <c r="H1512" s="31"/>
      <c r="I1512" s="32"/>
      <c r="J1512" s="64"/>
      <c r="K1512" s="61"/>
      <c r="L1512" s="20">
        <f t="shared" si="237"/>
        <v>0</v>
      </c>
      <c r="M1512" s="20">
        <f t="shared" si="238"/>
        <v>0</v>
      </c>
      <c r="N1512" s="20">
        <f t="shared" si="239"/>
        <v>0</v>
      </c>
      <c r="O1512" s="21"/>
      <c r="P1512" s="21"/>
      <c r="Q1512" s="77">
        <f t="shared" si="240"/>
        <v>0</v>
      </c>
      <c r="R1512" s="78" t="e">
        <f>+VLOOKUP(C1512,'DISPONIBILIDAD DIARIA'!S$2:T$27,2,0)</f>
        <v>#N/A</v>
      </c>
      <c r="S1512" s="79" t="e">
        <f t="shared" si="241"/>
        <v>#N/A</v>
      </c>
    </row>
    <row r="1513" spans="1:19" ht="23.25" customHeight="1">
      <c r="A1513" s="41">
        <v>2497</v>
      </c>
      <c r="B1513" s="41" t="str">
        <f t="shared" si="236"/>
        <v/>
      </c>
      <c r="C1513" s="42"/>
      <c r="D1513" s="41"/>
      <c r="E1513" s="41"/>
      <c r="F1513" s="43" t="e">
        <f ca="1">+VLOOKUP(B1513,'DISPONIBILIDAD DIARIA'!A$2:N$9959,10,0)</f>
        <v>#REF!</v>
      </c>
      <c r="G1513" s="43"/>
      <c r="H1513" s="31"/>
      <c r="I1513" s="32"/>
      <c r="J1513" s="64"/>
      <c r="K1513" s="61"/>
      <c r="L1513" s="20">
        <f t="shared" si="237"/>
        <v>0</v>
      </c>
      <c r="M1513" s="20">
        <f t="shared" si="238"/>
        <v>0</v>
      </c>
      <c r="N1513" s="20">
        <f t="shared" si="239"/>
        <v>0</v>
      </c>
      <c r="O1513" s="21"/>
      <c r="P1513" s="21"/>
      <c r="Q1513" s="77">
        <f t="shared" si="240"/>
        <v>0</v>
      </c>
      <c r="R1513" s="78" t="e">
        <f>+VLOOKUP(C1513,'DISPONIBILIDAD DIARIA'!S$2:T$27,2,0)</f>
        <v>#N/A</v>
      </c>
      <c r="S1513" s="79" t="e">
        <f t="shared" si="241"/>
        <v>#N/A</v>
      </c>
    </row>
    <row r="1514" spans="1:19" ht="23.25" customHeight="1">
      <c r="A1514" s="41">
        <v>2498</v>
      </c>
      <c r="B1514" s="41" t="str">
        <f t="shared" si="236"/>
        <v/>
      </c>
      <c r="C1514" s="42"/>
      <c r="D1514" s="41"/>
      <c r="E1514" s="41"/>
      <c r="F1514" s="43" t="e">
        <f ca="1">+VLOOKUP(B1514,'DISPONIBILIDAD DIARIA'!A$2:N$9959,10,0)</f>
        <v>#REF!</v>
      </c>
      <c r="G1514" s="43"/>
      <c r="H1514" s="31"/>
      <c r="I1514" s="32"/>
      <c r="J1514" s="64"/>
      <c r="K1514" s="61"/>
      <c r="L1514" s="20">
        <f t="shared" si="237"/>
        <v>0</v>
      </c>
      <c r="M1514" s="20">
        <f t="shared" si="238"/>
        <v>0</v>
      </c>
      <c r="N1514" s="20">
        <f t="shared" si="239"/>
        <v>0</v>
      </c>
      <c r="O1514" s="21"/>
      <c r="P1514" s="21"/>
      <c r="Q1514" s="77">
        <f t="shared" si="240"/>
        <v>0</v>
      </c>
      <c r="R1514" s="78" t="e">
        <f>+VLOOKUP(C1514,'DISPONIBILIDAD DIARIA'!S$2:T$27,2,0)</f>
        <v>#N/A</v>
      </c>
      <c r="S1514" s="79" t="e">
        <f t="shared" si="241"/>
        <v>#N/A</v>
      </c>
    </row>
    <row r="1515" spans="1:19" ht="23.25" customHeight="1">
      <c r="A1515" s="41">
        <v>2499</v>
      </c>
      <c r="B1515" s="41" t="str">
        <f t="shared" si="236"/>
        <v/>
      </c>
      <c r="C1515" s="42"/>
      <c r="D1515" s="41"/>
      <c r="E1515" s="41"/>
      <c r="F1515" s="43" t="e">
        <f ca="1">+VLOOKUP(B1515,'DISPONIBILIDAD DIARIA'!A$2:N$9959,10,0)</f>
        <v>#REF!</v>
      </c>
      <c r="G1515" s="43"/>
      <c r="H1515" s="31"/>
      <c r="I1515" s="32"/>
      <c r="J1515" s="64"/>
      <c r="K1515" s="61"/>
      <c r="L1515" s="20">
        <f t="shared" si="237"/>
        <v>0</v>
      </c>
      <c r="M1515" s="20">
        <f t="shared" si="238"/>
        <v>0</v>
      </c>
      <c r="N1515" s="20">
        <f t="shared" si="239"/>
        <v>0</v>
      </c>
      <c r="O1515" s="21"/>
      <c r="P1515" s="21"/>
      <c r="Q1515" s="77">
        <f t="shared" si="240"/>
        <v>0</v>
      </c>
      <c r="R1515" s="78" t="e">
        <f>+VLOOKUP(C1515,'DISPONIBILIDAD DIARIA'!S$2:T$27,2,0)</f>
        <v>#N/A</v>
      </c>
      <c r="S1515" s="79" t="e">
        <f t="shared" si="241"/>
        <v>#N/A</v>
      </c>
    </row>
    <row r="1516" spans="1:19" ht="23.25" customHeight="1">
      <c r="A1516" s="41">
        <v>2500</v>
      </c>
      <c r="B1516" s="41" t="str">
        <f t="shared" si="236"/>
        <v/>
      </c>
      <c r="C1516" s="42"/>
      <c r="D1516" s="41"/>
      <c r="E1516" s="41"/>
      <c r="F1516" s="43" t="e">
        <f ca="1">+VLOOKUP(B1516,'DISPONIBILIDAD DIARIA'!A$2:N$9959,10,0)</f>
        <v>#REF!</v>
      </c>
      <c r="G1516" s="43"/>
      <c r="H1516" s="31"/>
      <c r="I1516" s="32"/>
      <c r="J1516" s="64"/>
      <c r="K1516" s="61"/>
      <c r="L1516" s="20">
        <f t="shared" si="237"/>
        <v>0</v>
      </c>
      <c r="M1516" s="20">
        <f t="shared" si="238"/>
        <v>0</v>
      </c>
      <c r="N1516" s="20">
        <f t="shared" si="239"/>
        <v>0</v>
      </c>
      <c r="O1516" s="21"/>
      <c r="P1516" s="21"/>
      <c r="Q1516" s="77">
        <f t="shared" si="240"/>
        <v>0</v>
      </c>
      <c r="R1516" s="78" t="e">
        <f>+VLOOKUP(C1516,'DISPONIBILIDAD DIARIA'!S$2:T$27,2,0)</f>
        <v>#N/A</v>
      </c>
      <c r="S1516" s="79" t="e">
        <f t="shared" si="241"/>
        <v>#N/A</v>
      </c>
    </row>
    <row r="1517" spans="1:19" ht="23.25" customHeight="1">
      <c r="A1517" s="41">
        <v>2501</v>
      </c>
      <c r="B1517" s="41" t="str">
        <f t="shared" si="236"/>
        <v/>
      </c>
      <c r="C1517" s="42"/>
      <c r="D1517" s="41"/>
      <c r="E1517" s="41"/>
      <c r="F1517" s="43" t="e">
        <f ca="1">+VLOOKUP(B1517,'DISPONIBILIDAD DIARIA'!A$2:N$9959,10,0)</f>
        <v>#REF!</v>
      </c>
      <c r="G1517" s="43"/>
      <c r="H1517" s="31"/>
      <c r="I1517" s="32"/>
      <c r="J1517" s="64"/>
      <c r="K1517" s="61"/>
      <c r="L1517" s="20">
        <f t="shared" si="237"/>
        <v>0</v>
      </c>
      <c r="M1517" s="20">
        <f t="shared" si="238"/>
        <v>0</v>
      </c>
      <c r="N1517" s="20">
        <f t="shared" si="239"/>
        <v>0</v>
      </c>
      <c r="O1517" s="21"/>
      <c r="P1517" s="21"/>
      <c r="Q1517" s="77">
        <f t="shared" si="240"/>
        <v>0</v>
      </c>
      <c r="R1517" s="78" t="e">
        <f>+VLOOKUP(C1517,'DISPONIBILIDAD DIARIA'!S$2:T$27,2,0)</f>
        <v>#N/A</v>
      </c>
      <c r="S1517" s="79" t="e">
        <f t="shared" si="241"/>
        <v>#N/A</v>
      </c>
    </row>
    <row r="1518" spans="1:19" ht="23.25" customHeight="1">
      <c r="A1518" s="41">
        <v>2502</v>
      </c>
      <c r="B1518" s="41" t="str">
        <f t="shared" si="236"/>
        <v/>
      </c>
      <c r="C1518" s="42"/>
      <c r="D1518" s="41"/>
      <c r="E1518" s="41"/>
      <c r="F1518" s="43" t="e">
        <f ca="1">+VLOOKUP(B1518,'DISPONIBILIDAD DIARIA'!A$2:N$9959,10,0)</f>
        <v>#REF!</v>
      </c>
      <c r="G1518" s="43"/>
      <c r="H1518" s="31"/>
      <c r="I1518" s="32"/>
      <c r="J1518" s="64"/>
      <c r="K1518" s="61"/>
      <c r="L1518" s="20">
        <f t="shared" si="237"/>
        <v>0</v>
      </c>
      <c r="M1518" s="20">
        <f t="shared" si="238"/>
        <v>0</v>
      </c>
      <c r="N1518" s="20">
        <f t="shared" si="239"/>
        <v>0</v>
      </c>
      <c r="O1518" s="21"/>
      <c r="P1518" s="21"/>
      <c r="Q1518" s="77">
        <f t="shared" si="240"/>
        <v>0</v>
      </c>
      <c r="R1518" s="78" t="e">
        <f>+VLOOKUP(C1518,'DISPONIBILIDAD DIARIA'!S$2:T$27,2,0)</f>
        <v>#N/A</v>
      </c>
      <c r="S1518" s="79" t="e">
        <f t="shared" si="241"/>
        <v>#N/A</v>
      </c>
    </row>
    <row r="1519" spans="1:19" ht="23.25" customHeight="1">
      <c r="A1519" s="41">
        <v>2503</v>
      </c>
      <c r="B1519" s="41" t="str">
        <f t="shared" si="236"/>
        <v/>
      </c>
      <c r="C1519" s="42"/>
      <c r="D1519" s="41"/>
      <c r="E1519" s="41"/>
      <c r="F1519" s="43" t="e">
        <f ca="1">+VLOOKUP(B1519,'DISPONIBILIDAD DIARIA'!A$2:N$9959,10,0)</f>
        <v>#REF!</v>
      </c>
      <c r="G1519" s="43"/>
      <c r="H1519" s="31"/>
      <c r="I1519" s="32"/>
      <c r="J1519" s="64"/>
      <c r="K1519" s="61"/>
      <c r="L1519" s="20">
        <f t="shared" si="237"/>
        <v>0</v>
      </c>
      <c r="M1519" s="20">
        <f t="shared" si="238"/>
        <v>0</v>
      </c>
      <c r="N1519" s="20">
        <f t="shared" si="239"/>
        <v>0</v>
      </c>
      <c r="O1519" s="21"/>
      <c r="P1519" s="21"/>
      <c r="Q1519" s="77">
        <f t="shared" si="240"/>
        <v>0</v>
      </c>
      <c r="R1519" s="78" t="e">
        <f>+VLOOKUP(C1519,'DISPONIBILIDAD DIARIA'!S$2:T$27,2,0)</f>
        <v>#N/A</v>
      </c>
      <c r="S1519" s="79" t="e">
        <f t="shared" si="241"/>
        <v>#N/A</v>
      </c>
    </row>
    <row r="1520" spans="1:19" ht="23.25" customHeight="1">
      <c r="A1520" s="41">
        <v>2504</v>
      </c>
      <c r="B1520" s="41" t="str">
        <f t="shared" si="236"/>
        <v/>
      </c>
      <c r="C1520" s="42"/>
      <c r="D1520" s="41"/>
      <c r="E1520" s="41"/>
      <c r="F1520" s="43" t="e">
        <f ca="1">+VLOOKUP(B1520,'DISPONIBILIDAD DIARIA'!A$2:N$9959,10,0)</f>
        <v>#REF!</v>
      </c>
      <c r="G1520" s="43"/>
      <c r="H1520" s="31"/>
      <c r="I1520" s="32"/>
      <c r="J1520" s="64"/>
      <c r="K1520" s="61"/>
      <c r="L1520" s="20">
        <f t="shared" si="237"/>
        <v>0</v>
      </c>
      <c r="M1520" s="20">
        <f t="shared" si="238"/>
        <v>0</v>
      </c>
      <c r="N1520" s="20">
        <f t="shared" si="239"/>
        <v>0</v>
      </c>
      <c r="O1520" s="21"/>
      <c r="P1520" s="21"/>
      <c r="Q1520" s="77">
        <f t="shared" si="240"/>
        <v>0</v>
      </c>
      <c r="R1520" s="78" t="e">
        <f>+VLOOKUP(C1520,'DISPONIBILIDAD DIARIA'!S$2:T$27,2,0)</f>
        <v>#N/A</v>
      </c>
      <c r="S1520" s="79" t="e">
        <f t="shared" si="241"/>
        <v>#N/A</v>
      </c>
    </row>
    <row r="1521" spans="1:19" ht="23.25" customHeight="1">
      <c r="A1521" s="41">
        <v>2505</v>
      </c>
      <c r="B1521" s="41" t="str">
        <f t="shared" si="236"/>
        <v/>
      </c>
      <c r="C1521" s="42"/>
      <c r="D1521" s="41"/>
      <c r="E1521" s="41"/>
      <c r="F1521" s="43" t="e">
        <f ca="1">+VLOOKUP(B1521,'DISPONIBILIDAD DIARIA'!A$2:N$9959,10,0)</f>
        <v>#REF!</v>
      </c>
      <c r="G1521" s="43"/>
      <c r="H1521" s="31"/>
      <c r="I1521" s="32"/>
      <c r="J1521" s="64"/>
      <c r="K1521" s="61"/>
      <c r="L1521" s="20">
        <f t="shared" si="237"/>
        <v>0</v>
      </c>
      <c r="M1521" s="20">
        <f t="shared" si="238"/>
        <v>0</v>
      </c>
      <c r="N1521" s="20">
        <f t="shared" si="239"/>
        <v>0</v>
      </c>
      <c r="O1521" s="21"/>
      <c r="P1521" s="21"/>
      <c r="Q1521" s="77">
        <f t="shared" si="240"/>
        <v>0</v>
      </c>
      <c r="R1521" s="78" t="e">
        <f>+VLOOKUP(C1521,'DISPONIBILIDAD DIARIA'!S$2:T$27,2,0)</f>
        <v>#N/A</v>
      </c>
      <c r="S1521" s="79" t="e">
        <f t="shared" si="241"/>
        <v>#N/A</v>
      </c>
    </row>
    <row r="1522" spans="1:19" ht="23.25" customHeight="1">
      <c r="A1522" s="41">
        <v>2506</v>
      </c>
      <c r="B1522" s="41" t="str">
        <f t="shared" si="236"/>
        <v/>
      </c>
      <c r="C1522" s="42"/>
      <c r="D1522" s="41"/>
      <c r="E1522" s="41"/>
      <c r="F1522" s="43" t="e">
        <f ca="1">+VLOOKUP(B1522,'DISPONIBILIDAD DIARIA'!A$2:N$9959,10,0)</f>
        <v>#REF!</v>
      </c>
      <c r="G1522" s="43"/>
      <c r="H1522" s="31"/>
      <c r="I1522" s="32"/>
      <c r="J1522" s="64"/>
      <c r="K1522" s="61"/>
      <c r="L1522" s="20">
        <f t="shared" si="237"/>
        <v>0</v>
      </c>
      <c r="M1522" s="20">
        <f t="shared" si="238"/>
        <v>0</v>
      </c>
      <c r="N1522" s="20">
        <f t="shared" si="239"/>
        <v>0</v>
      </c>
      <c r="O1522" s="21"/>
      <c r="P1522" s="21"/>
      <c r="Q1522" s="77">
        <f t="shared" si="240"/>
        <v>0</v>
      </c>
      <c r="R1522" s="78" t="e">
        <f>+VLOOKUP(C1522,'DISPONIBILIDAD DIARIA'!S$2:T$27,2,0)</f>
        <v>#N/A</v>
      </c>
      <c r="S1522" s="79" t="e">
        <f t="shared" si="241"/>
        <v>#N/A</v>
      </c>
    </row>
    <row r="1523" spans="1:19" ht="23.25" customHeight="1">
      <c r="A1523" s="41">
        <v>2507</v>
      </c>
      <c r="B1523" s="41" t="str">
        <f t="shared" si="236"/>
        <v/>
      </c>
      <c r="C1523" s="42"/>
      <c r="D1523" s="41"/>
      <c r="E1523" s="41"/>
      <c r="F1523" s="43" t="e">
        <f ca="1">+VLOOKUP(B1523,'DISPONIBILIDAD DIARIA'!A$2:N$9959,10,0)</f>
        <v>#REF!</v>
      </c>
      <c r="G1523" s="43"/>
      <c r="H1523" s="31"/>
      <c r="I1523" s="32"/>
      <c r="J1523" s="64"/>
      <c r="K1523" s="61"/>
      <c r="L1523" s="20">
        <f t="shared" si="237"/>
        <v>0</v>
      </c>
      <c r="M1523" s="20">
        <f t="shared" si="238"/>
        <v>0</v>
      </c>
      <c r="N1523" s="20">
        <f t="shared" si="239"/>
        <v>0</v>
      </c>
      <c r="O1523" s="21"/>
      <c r="P1523" s="21"/>
      <c r="Q1523" s="77">
        <f t="shared" si="240"/>
        <v>0</v>
      </c>
      <c r="R1523" s="78" t="e">
        <f>+VLOOKUP(C1523,'DISPONIBILIDAD DIARIA'!S$2:T$27,2,0)</f>
        <v>#N/A</v>
      </c>
      <c r="S1523" s="79" t="e">
        <f t="shared" si="241"/>
        <v>#N/A</v>
      </c>
    </row>
    <row r="1524" spans="1:19" ht="23.25" customHeight="1">
      <c r="A1524" s="41">
        <v>2508</v>
      </c>
      <c r="B1524" s="41" t="str">
        <f t="shared" si="236"/>
        <v/>
      </c>
      <c r="C1524" s="42"/>
      <c r="D1524" s="41"/>
      <c r="E1524" s="41"/>
      <c r="F1524" s="43" t="e">
        <f ca="1">+VLOOKUP(B1524,'DISPONIBILIDAD DIARIA'!A$2:N$9959,10,0)</f>
        <v>#REF!</v>
      </c>
      <c r="G1524" s="43"/>
      <c r="H1524" s="31"/>
      <c r="I1524" s="32"/>
      <c r="J1524" s="64"/>
      <c r="K1524" s="61"/>
      <c r="L1524" s="20">
        <f t="shared" si="237"/>
        <v>0</v>
      </c>
      <c r="M1524" s="20">
        <f t="shared" si="238"/>
        <v>0</v>
      </c>
      <c r="N1524" s="20">
        <f t="shared" si="239"/>
        <v>0</v>
      </c>
      <c r="O1524" s="21"/>
      <c r="P1524" s="21"/>
      <c r="Q1524" s="77">
        <f t="shared" si="240"/>
        <v>0</v>
      </c>
      <c r="R1524" s="78" t="e">
        <f>+VLOOKUP(C1524,'DISPONIBILIDAD DIARIA'!S$2:T$27,2,0)</f>
        <v>#N/A</v>
      </c>
      <c r="S1524" s="79" t="e">
        <f t="shared" si="241"/>
        <v>#N/A</v>
      </c>
    </row>
    <row r="1525" spans="1:19" ht="23.25" customHeight="1">
      <c r="A1525" s="41">
        <v>2509</v>
      </c>
      <c r="B1525" s="41" t="str">
        <f t="shared" si="236"/>
        <v/>
      </c>
      <c r="C1525" s="42"/>
      <c r="D1525" s="41"/>
      <c r="E1525" s="41"/>
      <c r="F1525" s="43" t="e">
        <f ca="1">+VLOOKUP(B1525,'DISPONIBILIDAD DIARIA'!A$2:N$9959,10,0)</f>
        <v>#REF!</v>
      </c>
      <c r="G1525" s="43"/>
      <c r="H1525" s="31"/>
      <c r="I1525" s="32"/>
      <c r="J1525" s="64"/>
      <c r="K1525" s="61"/>
      <c r="L1525" s="20">
        <f t="shared" si="237"/>
        <v>0</v>
      </c>
      <c r="M1525" s="20">
        <f t="shared" si="238"/>
        <v>0</v>
      </c>
      <c r="N1525" s="20">
        <f t="shared" si="239"/>
        <v>0</v>
      </c>
      <c r="O1525" s="21"/>
      <c r="P1525" s="21"/>
      <c r="Q1525" s="77">
        <f t="shared" si="240"/>
        <v>0</v>
      </c>
      <c r="R1525" s="78" t="e">
        <f>+VLOOKUP(C1525,'DISPONIBILIDAD DIARIA'!S$2:T$27,2,0)</f>
        <v>#N/A</v>
      </c>
      <c r="S1525" s="79" t="e">
        <f t="shared" si="241"/>
        <v>#N/A</v>
      </c>
    </row>
    <row r="1526" spans="1:19" ht="23.25" customHeight="1">
      <c r="A1526" s="41">
        <v>2510</v>
      </c>
      <c r="B1526" s="41" t="str">
        <f t="shared" si="236"/>
        <v/>
      </c>
      <c r="C1526" s="42"/>
      <c r="D1526" s="41"/>
      <c r="E1526" s="41"/>
      <c r="F1526" s="43" t="e">
        <f ca="1">+VLOOKUP(B1526,'DISPONIBILIDAD DIARIA'!A$2:N$9959,10,0)</f>
        <v>#REF!</v>
      </c>
      <c r="G1526" s="43"/>
      <c r="H1526" s="31"/>
      <c r="I1526" s="32"/>
      <c r="J1526" s="64"/>
      <c r="K1526" s="61"/>
      <c r="L1526" s="20">
        <f t="shared" si="237"/>
        <v>0</v>
      </c>
      <c r="M1526" s="20">
        <f t="shared" si="238"/>
        <v>0</v>
      </c>
      <c r="N1526" s="20">
        <f t="shared" si="239"/>
        <v>0</v>
      </c>
      <c r="O1526" s="21"/>
      <c r="P1526" s="21"/>
      <c r="Q1526" s="77">
        <f t="shared" si="240"/>
        <v>0</v>
      </c>
      <c r="R1526" s="78" t="e">
        <f>+VLOOKUP(C1526,'DISPONIBILIDAD DIARIA'!S$2:T$27,2,0)</f>
        <v>#N/A</v>
      </c>
      <c r="S1526" s="79" t="e">
        <f t="shared" si="241"/>
        <v>#N/A</v>
      </c>
    </row>
    <row r="1527" spans="1:19" ht="23.25" customHeight="1">
      <c r="A1527" s="41">
        <v>2511</v>
      </c>
      <c r="B1527" s="41" t="str">
        <f t="shared" si="236"/>
        <v/>
      </c>
      <c r="C1527" s="42"/>
      <c r="D1527" s="41"/>
      <c r="E1527" s="41"/>
      <c r="F1527" s="43" t="e">
        <f ca="1">+VLOOKUP(B1527,'DISPONIBILIDAD DIARIA'!A$2:N$9959,10,0)</f>
        <v>#REF!</v>
      </c>
      <c r="G1527" s="43"/>
      <c r="H1527" s="31"/>
      <c r="I1527" s="32"/>
      <c r="J1527" s="64"/>
      <c r="K1527" s="61"/>
      <c r="L1527" s="20">
        <f t="shared" si="237"/>
        <v>0</v>
      </c>
      <c r="M1527" s="20">
        <f t="shared" si="238"/>
        <v>0</v>
      </c>
      <c r="N1527" s="20">
        <f t="shared" si="239"/>
        <v>0</v>
      </c>
      <c r="O1527" s="21"/>
      <c r="P1527" s="21"/>
      <c r="Q1527" s="77">
        <f t="shared" si="240"/>
        <v>0</v>
      </c>
      <c r="R1527" s="78" t="e">
        <f>+VLOOKUP(C1527,'DISPONIBILIDAD DIARIA'!S$2:T$27,2,0)</f>
        <v>#N/A</v>
      </c>
      <c r="S1527" s="79" t="e">
        <f t="shared" si="241"/>
        <v>#N/A</v>
      </c>
    </row>
    <row r="1528" spans="1:19" ht="23.25" customHeight="1">
      <c r="A1528" s="41">
        <v>2512</v>
      </c>
      <c r="B1528" s="41" t="str">
        <f t="shared" si="236"/>
        <v/>
      </c>
      <c r="C1528" s="42"/>
      <c r="D1528" s="41"/>
      <c r="E1528" s="41"/>
      <c r="F1528" s="43" t="e">
        <f ca="1">+VLOOKUP(B1528,'DISPONIBILIDAD DIARIA'!A$2:N$9959,10,0)</f>
        <v>#REF!</v>
      </c>
      <c r="G1528" s="43"/>
      <c r="H1528" s="31"/>
      <c r="I1528" s="32"/>
      <c r="J1528" s="64"/>
      <c r="K1528" s="61"/>
      <c r="L1528" s="20">
        <f t="shared" si="237"/>
        <v>0</v>
      </c>
      <c r="M1528" s="20">
        <f t="shared" si="238"/>
        <v>0</v>
      </c>
      <c r="N1528" s="20">
        <f t="shared" si="239"/>
        <v>0</v>
      </c>
      <c r="O1528" s="21"/>
      <c r="P1528" s="21"/>
      <c r="Q1528" s="77">
        <f t="shared" si="240"/>
        <v>0</v>
      </c>
      <c r="R1528" s="78" t="e">
        <f>+VLOOKUP(C1528,'DISPONIBILIDAD DIARIA'!S$2:T$27,2,0)</f>
        <v>#N/A</v>
      </c>
      <c r="S1528" s="79" t="e">
        <f t="shared" si="241"/>
        <v>#N/A</v>
      </c>
    </row>
    <row r="1529" spans="1:19" ht="23.25" customHeight="1">
      <c r="A1529" s="41">
        <v>2513</v>
      </c>
      <c r="B1529" s="41" t="str">
        <f t="shared" si="236"/>
        <v/>
      </c>
      <c r="C1529" s="42"/>
      <c r="D1529" s="41"/>
      <c r="E1529" s="41"/>
      <c r="F1529" s="43" t="e">
        <f ca="1">+VLOOKUP(B1529,'DISPONIBILIDAD DIARIA'!A$2:N$9959,10,0)</f>
        <v>#REF!</v>
      </c>
      <c r="G1529" s="43"/>
      <c r="H1529" s="31"/>
      <c r="I1529" s="32"/>
      <c r="J1529" s="64"/>
      <c r="K1529" s="61"/>
      <c r="L1529" s="20">
        <f t="shared" si="237"/>
        <v>0</v>
      </c>
      <c r="M1529" s="20">
        <f t="shared" si="238"/>
        <v>0</v>
      </c>
      <c r="N1529" s="20">
        <f t="shared" si="239"/>
        <v>0</v>
      </c>
      <c r="O1529" s="21"/>
      <c r="P1529" s="21"/>
      <c r="Q1529" s="77">
        <f t="shared" si="240"/>
        <v>0</v>
      </c>
      <c r="R1529" s="78" t="e">
        <f>+VLOOKUP(C1529,'DISPONIBILIDAD DIARIA'!S$2:T$27,2,0)</f>
        <v>#N/A</v>
      </c>
      <c r="S1529" s="79" t="e">
        <f t="shared" si="241"/>
        <v>#N/A</v>
      </c>
    </row>
    <row r="1530" spans="1:19" ht="23.25" customHeight="1">
      <c r="A1530" s="41">
        <v>2514</v>
      </c>
      <c r="B1530" s="41" t="str">
        <f t="shared" si="236"/>
        <v/>
      </c>
      <c r="C1530" s="42"/>
      <c r="D1530" s="41"/>
      <c r="E1530" s="41"/>
      <c r="F1530" s="43" t="e">
        <f ca="1">+VLOOKUP(B1530,'DISPONIBILIDAD DIARIA'!A$2:N$9959,10,0)</f>
        <v>#REF!</v>
      </c>
      <c r="G1530" s="43"/>
      <c r="H1530" s="31"/>
      <c r="I1530" s="32"/>
      <c r="J1530" s="64"/>
      <c r="K1530" s="61"/>
      <c r="L1530" s="20">
        <f t="shared" si="237"/>
        <v>0</v>
      </c>
      <c r="M1530" s="20">
        <f t="shared" si="238"/>
        <v>0</v>
      </c>
      <c r="N1530" s="20">
        <f t="shared" si="239"/>
        <v>0</v>
      </c>
      <c r="O1530" s="21"/>
      <c r="P1530" s="21"/>
      <c r="Q1530" s="77">
        <f t="shared" si="240"/>
        <v>0</v>
      </c>
      <c r="R1530" s="78" t="e">
        <f>+VLOOKUP(C1530,'DISPONIBILIDAD DIARIA'!S$2:T$27,2,0)</f>
        <v>#N/A</v>
      </c>
      <c r="S1530" s="79" t="e">
        <f t="shared" si="241"/>
        <v>#N/A</v>
      </c>
    </row>
    <row r="1531" spans="1:19" ht="23.25" customHeight="1">
      <c r="A1531" s="41">
        <v>2515</v>
      </c>
      <c r="B1531" s="41" t="str">
        <f t="shared" si="236"/>
        <v/>
      </c>
      <c r="C1531" s="42"/>
      <c r="D1531" s="41"/>
      <c r="E1531" s="41"/>
      <c r="F1531" s="43" t="e">
        <f ca="1">+VLOOKUP(B1531,'DISPONIBILIDAD DIARIA'!A$2:N$9959,10,0)</f>
        <v>#REF!</v>
      </c>
      <c r="G1531" s="43"/>
      <c r="H1531" s="31"/>
      <c r="I1531" s="32"/>
      <c r="J1531" s="64"/>
      <c r="K1531" s="61"/>
      <c r="L1531" s="20">
        <f t="shared" si="237"/>
        <v>0</v>
      </c>
      <c r="M1531" s="20">
        <f t="shared" si="238"/>
        <v>0</v>
      </c>
      <c r="N1531" s="20">
        <f t="shared" si="239"/>
        <v>0</v>
      </c>
      <c r="O1531" s="21"/>
      <c r="P1531" s="21"/>
      <c r="Q1531" s="77">
        <f t="shared" si="240"/>
        <v>0</v>
      </c>
      <c r="R1531" s="78" t="e">
        <f>+VLOOKUP(C1531,'DISPONIBILIDAD DIARIA'!S$2:T$27,2,0)</f>
        <v>#N/A</v>
      </c>
      <c r="S1531" s="79" t="e">
        <f t="shared" si="241"/>
        <v>#N/A</v>
      </c>
    </row>
    <row r="1532" spans="1:19" ht="23.25" customHeight="1">
      <c r="A1532" s="41">
        <v>2516</v>
      </c>
      <c r="B1532" s="41" t="str">
        <f t="shared" ref="B1532:B1595" si="242">CONCATENATE(C1532,D1532,E1532)</f>
        <v/>
      </c>
      <c r="C1532" s="42"/>
      <c r="D1532" s="41"/>
      <c r="E1532" s="41"/>
      <c r="F1532" s="43" t="e">
        <f ca="1">+VLOOKUP(B1532,'DISPONIBILIDAD DIARIA'!A$2:N$9959,10,0)</f>
        <v>#REF!</v>
      </c>
      <c r="G1532" s="43"/>
      <c r="H1532" s="31"/>
      <c r="I1532" s="32"/>
      <c r="J1532" s="64"/>
      <c r="K1532" s="61"/>
      <c r="L1532" s="20">
        <f t="shared" ref="L1532:L1595" si="243">+K1532*2%</f>
        <v>0</v>
      </c>
      <c r="M1532" s="20">
        <f t="shared" ref="M1532:M1595" si="244">IF(E1532="PROVINCIAL",L1532*12.5%,0)</f>
        <v>0</v>
      </c>
      <c r="N1532" s="20">
        <f t="shared" ref="N1532:N1595" si="245">+M1532*2%</f>
        <v>0</v>
      </c>
      <c r="O1532" s="21"/>
      <c r="P1532" s="21"/>
      <c r="Q1532" s="77">
        <f t="shared" ref="Q1532:Q1595" si="246">L1532+M1532+N1532</f>
        <v>0</v>
      </c>
      <c r="R1532" s="78" t="e">
        <f>+VLOOKUP(C1532,'DISPONIBILIDAD DIARIA'!S$2:T$27,2,0)</f>
        <v>#N/A</v>
      </c>
      <c r="S1532" s="79" t="e">
        <f t="shared" si="241"/>
        <v>#N/A</v>
      </c>
    </row>
    <row r="1533" spans="1:19" ht="23.25" customHeight="1">
      <c r="A1533" s="41">
        <v>2517</v>
      </c>
      <c r="B1533" s="41" t="str">
        <f t="shared" si="242"/>
        <v/>
      </c>
      <c r="C1533" s="42"/>
      <c r="D1533" s="41"/>
      <c r="E1533" s="41"/>
      <c r="F1533" s="43" t="e">
        <f ca="1">+VLOOKUP(B1533,'DISPONIBILIDAD DIARIA'!A$2:N$9959,10,0)</f>
        <v>#REF!</v>
      </c>
      <c r="G1533" s="43"/>
      <c r="H1533" s="31"/>
      <c r="I1533" s="32"/>
      <c r="J1533" s="64"/>
      <c r="K1533" s="61"/>
      <c r="L1533" s="20">
        <f t="shared" si="243"/>
        <v>0</v>
      </c>
      <c r="M1533" s="20">
        <f t="shared" si="244"/>
        <v>0</v>
      </c>
      <c r="N1533" s="20">
        <f t="shared" si="245"/>
        <v>0</v>
      </c>
      <c r="O1533" s="21"/>
      <c r="P1533" s="21"/>
      <c r="Q1533" s="77">
        <f t="shared" si="246"/>
        <v>0</v>
      </c>
      <c r="R1533" s="78" t="e">
        <f>+VLOOKUP(C1533,'DISPONIBILIDAD DIARIA'!S$2:T$27,2,0)</f>
        <v>#N/A</v>
      </c>
      <c r="S1533" s="79" t="e">
        <f t="shared" si="241"/>
        <v>#N/A</v>
      </c>
    </row>
    <row r="1534" spans="1:19" ht="23.25" customHeight="1">
      <c r="A1534" s="41">
        <v>2518</v>
      </c>
      <c r="B1534" s="41" t="str">
        <f t="shared" si="242"/>
        <v/>
      </c>
      <c r="C1534" s="42"/>
      <c r="D1534" s="41"/>
      <c r="E1534" s="41"/>
      <c r="F1534" s="43" t="e">
        <f ca="1">+VLOOKUP(B1534,'DISPONIBILIDAD DIARIA'!A$2:N$9959,10,0)</f>
        <v>#REF!</v>
      </c>
      <c r="G1534" s="43"/>
      <c r="H1534" s="31"/>
      <c r="I1534" s="32"/>
      <c r="J1534" s="64"/>
      <c r="K1534" s="61"/>
      <c r="L1534" s="20">
        <f t="shared" si="243"/>
        <v>0</v>
      </c>
      <c r="M1534" s="20">
        <f t="shared" si="244"/>
        <v>0</v>
      </c>
      <c r="N1534" s="20">
        <f t="shared" si="245"/>
        <v>0</v>
      </c>
      <c r="O1534" s="21"/>
      <c r="P1534" s="21"/>
      <c r="Q1534" s="77">
        <f t="shared" si="246"/>
        <v>0</v>
      </c>
      <c r="R1534" s="78" t="e">
        <f>+VLOOKUP(C1534,'DISPONIBILIDAD DIARIA'!S$2:T$27,2,0)</f>
        <v>#N/A</v>
      </c>
      <c r="S1534" s="79" t="e">
        <f t="shared" si="241"/>
        <v>#N/A</v>
      </c>
    </row>
    <row r="1535" spans="1:19" ht="23.25" customHeight="1">
      <c r="A1535" s="41">
        <v>2519</v>
      </c>
      <c r="B1535" s="41" t="str">
        <f t="shared" si="242"/>
        <v/>
      </c>
      <c r="C1535" s="42"/>
      <c r="D1535" s="41"/>
      <c r="E1535" s="41"/>
      <c r="F1535" s="43" t="e">
        <f ca="1">+VLOOKUP(B1535,'DISPONIBILIDAD DIARIA'!A$2:N$9959,10,0)</f>
        <v>#REF!</v>
      </c>
      <c r="G1535" s="43"/>
      <c r="H1535" s="31"/>
      <c r="I1535" s="32"/>
      <c r="J1535" s="64"/>
      <c r="K1535" s="61"/>
      <c r="L1535" s="20">
        <f t="shared" si="243"/>
        <v>0</v>
      </c>
      <c r="M1535" s="20">
        <f t="shared" si="244"/>
        <v>0</v>
      </c>
      <c r="N1535" s="20">
        <f t="shared" si="245"/>
        <v>0</v>
      </c>
      <c r="O1535" s="21"/>
      <c r="P1535" s="21"/>
      <c r="Q1535" s="77">
        <f t="shared" si="246"/>
        <v>0</v>
      </c>
      <c r="R1535" s="78" t="e">
        <f>+VLOOKUP(C1535,'DISPONIBILIDAD DIARIA'!S$2:T$27,2,0)</f>
        <v>#N/A</v>
      </c>
      <c r="S1535" s="79" t="e">
        <f t="shared" si="241"/>
        <v>#N/A</v>
      </c>
    </row>
    <row r="1536" spans="1:19" ht="23.25" customHeight="1">
      <c r="A1536" s="41">
        <v>2520</v>
      </c>
      <c r="B1536" s="41" t="str">
        <f t="shared" si="242"/>
        <v/>
      </c>
      <c r="C1536" s="42"/>
      <c r="D1536" s="41"/>
      <c r="E1536" s="41"/>
      <c r="F1536" s="43" t="e">
        <f ca="1">+VLOOKUP(B1536,'DISPONIBILIDAD DIARIA'!A$2:N$9959,10,0)</f>
        <v>#REF!</v>
      </c>
      <c r="G1536" s="43"/>
      <c r="H1536" s="31"/>
      <c r="I1536" s="32"/>
      <c r="J1536" s="64"/>
      <c r="K1536" s="61"/>
      <c r="L1536" s="20">
        <f t="shared" si="243"/>
        <v>0</v>
      </c>
      <c r="M1536" s="20">
        <f t="shared" si="244"/>
        <v>0</v>
      </c>
      <c r="N1536" s="20">
        <f t="shared" si="245"/>
        <v>0</v>
      </c>
      <c r="O1536" s="21"/>
      <c r="P1536" s="21"/>
      <c r="Q1536" s="77">
        <f t="shared" si="246"/>
        <v>0</v>
      </c>
      <c r="R1536" s="78" t="e">
        <f>+VLOOKUP(C1536,'DISPONIBILIDAD DIARIA'!S$2:T$27,2,0)</f>
        <v>#N/A</v>
      </c>
      <c r="S1536" s="79" t="e">
        <f t="shared" si="241"/>
        <v>#N/A</v>
      </c>
    </row>
    <row r="1537" spans="1:19" ht="23.25" customHeight="1">
      <c r="A1537" s="41">
        <v>2521</v>
      </c>
      <c r="B1537" s="41" t="str">
        <f t="shared" si="242"/>
        <v/>
      </c>
      <c r="C1537" s="42"/>
      <c r="D1537" s="41"/>
      <c r="E1537" s="41"/>
      <c r="F1537" s="43" t="e">
        <f ca="1">+VLOOKUP(B1537,'DISPONIBILIDAD DIARIA'!A$2:N$9959,10,0)</f>
        <v>#REF!</v>
      </c>
      <c r="G1537" s="43"/>
      <c r="H1537" s="31"/>
      <c r="I1537" s="32"/>
      <c r="J1537" s="64"/>
      <c r="K1537" s="61"/>
      <c r="L1537" s="20">
        <f t="shared" si="243"/>
        <v>0</v>
      </c>
      <c r="M1537" s="20">
        <f t="shared" si="244"/>
        <v>0</v>
      </c>
      <c r="N1537" s="20">
        <f t="shared" si="245"/>
        <v>0</v>
      </c>
      <c r="O1537" s="21"/>
      <c r="P1537" s="21"/>
      <c r="Q1537" s="77">
        <f t="shared" si="246"/>
        <v>0</v>
      </c>
      <c r="R1537" s="78" t="e">
        <f>+VLOOKUP(C1537,'DISPONIBILIDAD DIARIA'!S$2:T$27,2,0)</f>
        <v>#N/A</v>
      </c>
      <c r="S1537" s="79" t="e">
        <f t="shared" si="241"/>
        <v>#N/A</v>
      </c>
    </row>
    <row r="1538" spans="1:19" ht="23.25" customHeight="1">
      <c r="A1538" s="41">
        <v>2522</v>
      </c>
      <c r="B1538" s="41" t="str">
        <f t="shared" si="242"/>
        <v/>
      </c>
      <c r="C1538" s="42"/>
      <c r="D1538" s="41"/>
      <c r="E1538" s="41"/>
      <c r="F1538" s="43" t="e">
        <f ca="1">+VLOOKUP(B1538,'DISPONIBILIDAD DIARIA'!A$2:N$9959,10,0)</f>
        <v>#REF!</v>
      </c>
      <c r="G1538" s="43"/>
      <c r="H1538" s="31"/>
      <c r="I1538" s="32"/>
      <c r="J1538" s="64"/>
      <c r="K1538" s="61"/>
      <c r="L1538" s="20">
        <f t="shared" si="243"/>
        <v>0</v>
      </c>
      <c r="M1538" s="20">
        <f t="shared" si="244"/>
        <v>0</v>
      </c>
      <c r="N1538" s="20">
        <f t="shared" si="245"/>
        <v>0</v>
      </c>
      <c r="O1538" s="21"/>
      <c r="P1538" s="21"/>
      <c r="Q1538" s="77">
        <f t="shared" si="246"/>
        <v>0</v>
      </c>
      <c r="R1538" s="78" t="e">
        <f>+VLOOKUP(C1538,'DISPONIBILIDAD DIARIA'!S$2:T$27,2,0)</f>
        <v>#N/A</v>
      </c>
      <c r="S1538" s="79" t="e">
        <f t="shared" si="241"/>
        <v>#N/A</v>
      </c>
    </row>
    <row r="1539" spans="1:19" ht="23.25" customHeight="1">
      <c r="A1539" s="41">
        <v>2523</v>
      </c>
      <c r="B1539" s="41" t="str">
        <f t="shared" si="242"/>
        <v/>
      </c>
      <c r="C1539" s="42"/>
      <c r="D1539" s="41"/>
      <c r="E1539" s="41"/>
      <c r="F1539" s="43" t="e">
        <f ca="1">+VLOOKUP(B1539,'DISPONIBILIDAD DIARIA'!A$2:N$9959,10,0)</f>
        <v>#REF!</v>
      </c>
      <c r="G1539" s="43"/>
      <c r="H1539" s="31"/>
      <c r="I1539" s="32"/>
      <c r="J1539" s="64"/>
      <c r="K1539" s="61"/>
      <c r="L1539" s="20">
        <f t="shared" si="243"/>
        <v>0</v>
      </c>
      <c r="M1539" s="20">
        <f t="shared" si="244"/>
        <v>0</v>
      </c>
      <c r="N1539" s="20">
        <f t="shared" si="245"/>
        <v>0</v>
      </c>
      <c r="O1539" s="21"/>
      <c r="P1539" s="21"/>
      <c r="Q1539" s="77">
        <f t="shared" si="246"/>
        <v>0</v>
      </c>
      <c r="R1539" s="78" t="e">
        <f>+VLOOKUP(C1539,'DISPONIBILIDAD DIARIA'!S$2:T$27,2,0)</f>
        <v>#N/A</v>
      </c>
      <c r="S1539" s="79" t="e">
        <f t="shared" si="241"/>
        <v>#N/A</v>
      </c>
    </row>
    <row r="1540" spans="1:19" ht="23.25" customHeight="1">
      <c r="A1540" s="41">
        <v>2524</v>
      </c>
      <c r="B1540" s="41" t="str">
        <f t="shared" si="242"/>
        <v/>
      </c>
      <c r="C1540" s="42"/>
      <c r="D1540" s="41"/>
      <c r="E1540" s="41"/>
      <c r="F1540" s="43" t="e">
        <f ca="1">+VLOOKUP(B1540,'DISPONIBILIDAD DIARIA'!A$2:N$9959,10,0)</f>
        <v>#REF!</v>
      </c>
      <c r="G1540" s="43"/>
      <c r="H1540" s="31"/>
      <c r="I1540" s="32"/>
      <c r="J1540" s="64"/>
      <c r="K1540" s="61"/>
      <c r="L1540" s="20">
        <f t="shared" si="243"/>
        <v>0</v>
      </c>
      <c r="M1540" s="20">
        <f t="shared" si="244"/>
        <v>0</v>
      </c>
      <c r="N1540" s="20">
        <f t="shared" si="245"/>
        <v>0</v>
      </c>
      <c r="O1540" s="21"/>
      <c r="P1540" s="21"/>
      <c r="Q1540" s="77">
        <f t="shared" si="246"/>
        <v>0</v>
      </c>
      <c r="R1540" s="78" t="e">
        <f>+VLOOKUP(C1540,'DISPONIBILIDAD DIARIA'!S$2:T$27,2,0)</f>
        <v>#N/A</v>
      </c>
      <c r="S1540" s="79" t="e">
        <f t="shared" si="241"/>
        <v>#N/A</v>
      </c>
    </row>
    <row r="1541" spans="1:19" ht="23.25" customHeight="1">
      <c r="A1541" s="41">
        <v>2525</v>
      </c>
      <c r="B1541" s="41" t="str">
        <f t="shared" si="242"/>
        <v/>
      </c>
      <c r="C1541" s="42"/>
      <c r="D1541" s="41"/>
      <c r="E1541" s="41"/>
      <c r="F1541" s="43" t="e">
        <f ca="1">+VLOOKUP(B1541,'DISPONIBILIDAD DIARIA'!A$2:N$9959,10,0)</f>
        <v>#REF!</v>
      </c>
      <c r="G1541" s="43"/>
      <c r="H1541" s="31"/>
      <c r="I1541" s="32"/>
      <c r="J1541" s="64"/>
      <c r="K1541" s="61"/>
      <c r="L1541" s="20">
        <f t="shared" si="243"/>
        <v>0</v>
      </c>
      <c r="M1541" s="20">
        <f t="shared" si="244"/>
        <v>0</v>
      </c>
      <c r="N1541" s="20">
        <f t="shared" si="245"/>
        <v>0</v>
      </c>
      <c r="O1541" s="21"/>
      <c r="P1541" s="21"/>
      <c r="Q1541" s="77">
        <f t="shared" si="246"/>
        <v>0</v>
      </c>
      <c r="R1541" s="78" t="e">
        <f>+VLOOKUP(C1541,'DISPONIBILIDAD DIARIA'!S$2:T$27,2,0)</f>
        <v>#N/A</v>
      </c>
      <c r="S1541" s="79" t="e">
        <f t="shared" si="241"/>
        <v>#N/A</v>
      </c>
    </row>
    <row r="1542" spans="1:19" ht="23.25" customHeight="1">
      <c r="A1542" s="41">
        <v>2526</v>
      </c>
      <c r="B1542" s="41" t="str">
        <f t="shared" si="242"/>
        <v/>
      </c>
      <c r="C1542" s="42"/>
      <c r="D1542" s="41"/>
      <c r="E1542" s="41"/>
      <c r="F1542" s="43" t="e">
        <f ca="1">+VLOOKUP(B1542,'DISPONIBILIDAD DIARIA'!A$2:N$9959,10,0)</f>
        <v>#REF!</v>
      </c>
      <c r="G1542" s="43"/>
      <c r="H1542" s="31"/>
      <c r="I1542" s="32"/>
      <c r="J1542" s="64"/>
      <c r="K1542" s="61"/>
      <c r="L1542" s="20">
        <f t="shared" si="243"/>
        <v>0</v>
      </c>
      <c r="M1542" s="20">
        <f t="shared" si="244"/>
        <v>0</v>
      </c>
      <c r="N1542" s="20">
        <f t="shared" si="245"/>
        <v>0</v>
      </c>
      <c r="O1542" s="21"/>
      <c r="P1542" s="21"/>
      <c r="Q1542" s="77">
        <f t="shared" si="246"/>
        <v>0</v>
      </c>
      <c r="R1542" s="78" t="e">
        <f>+VLOOKUP(C1542,'DISPONIBILIDAD DIARIA'!S$2:T$27,2,0)</f>
        <v>#N/A</v>
      </c>
      <c r="S1542" s="79" t="e">
        <f t="shared" si="241"/>
        <v>#N/A</v>
      </c>
    </row>
    <row r="1543" spans="1:19" ht="23.25" customHeight="1">
      <c r="A1543" s="41">
        <v>2527</v>
      </c>
      <c r="B1543" s="41" t="str">
        <f t="shared" si="242"/>
        <v/>
      </c>
      <c r="C1543" s="42"/>
      <c r="D1543" s="41"/>
      <c r="E1543" s="41"/>
      <c r="F1543" s="43" t="e">
        <f ca="1">+VLOOKUP(B1543,'DISPONIBILIDAD DIARIA'!A$2:N$9959,10,0)</f>
        <v>#REF!</v>
      </c>
      <c r="G1543" s="43"/>
      <c r="H1543" s="31"/>
      <c r="I1543" s="32"/>
      <c r="J1543" s="64"/>
      <c r="K1543" s="61"/>
      <c r="L1543" s="20">
        <f t="shared" si="243"/>
        <v>0</v>
      </c>
      <c r="M1543" s="20">
        <f t="shared" si="244"/>
        <v>0</v>
      </c>
      <c r="N1543" s="20">
        <f t="shared" si="245"/>
        <v>0</v>
      </c>
      <c r="O1543" s="21"/>
      <c r="P1543" s="21"/>
      <c r="Q1543" s="77">
        <f t="shared" si="246"/>
        <v>0</v>
      </c>
      <c r="R1543" s="78" t="e">
        <f>+VLOOKUP(C1543,'DISPONIBILIDAD DIARIA'!S$2:T$27,2,0)</f>
        <v>#N/A</v>
      </c>
      <c r="S1543" s="79" t="e">
        <f t="shared" si="241"/>
        <v>#N/A</v>
      </c>
    </row>
    <row r="1544" spans="1:19" ht="23.25" customHeight="1">
      <c r="A1544" s="41">
        <v>2528</v>
      </c>
      <c r="B1544" s="41" t="str">
        <f t="shared" si="242"/>
        <v/>
      </c>
      <c r="C1544" s="42"/>
      <c r="D1544" s="41"/>
      <c r="E1544" s="41"/>
      <c r="F1544" s="43" t="e">
        <f ca="1">+VLOOKUP(B1544,'DISPONIBILIDAD DIARIA'!A$2:N$9959,10,0)</f>
        <v>#REF!</v>
      </c>
      <c r="G1544" s="43"/>
      <c r="H1544" s="31"/>
      <c r="I1544" s="32"/>
      <c r="J1544" s="64"/>
      <c r="K1544" s="61"/>
      <c r="L1544" s="20">
        <f t="shared" si="243"/>
        <v>0</v>
      </c>
      <c r="M1544" s="20">
        <f t="shared" si="244"/>
        <v>0</v>
      </c>
      <c r="N1544" s="20">
        <f t="shared" si="245"/>
        <v>0</v>
      </c>
      <c r="O1544" s="21"/>
      <c r="P1544" s="21"/>
      <c r="Q1544" s="77">
        <f t="shared" si="246"/>
        <v>0</v>
      </c>
      <c r="R1544" s="78" t="e">
        <f>+VLOOKUP(C1544,'DISPONIBILIDAD DIARIA'!S$2:T$27,2,0)</f>
        <v>#N/A</v>
      </c>
      <c r="S1544" s="79" t="e">
        <f t="shared" ref="S1544:S1607" si="247">+Q1544/R1544</f>
        <v>#N/A</v>
      </c>
    </row>
    <row r="1545" spans="1:19" ht="23.25" customHeight="1">
      <c r="A1545" s="41">
        <v>2529</v>
      </c>
      <c r="B1545" s="41" t="str">
        <f t="shared" si="242"/>
        <v/>
      </c>
      <c r="C1545" s="42"/>
      <c r="D1545" s="41"/>
      <c r="E1545" s="41"/>
      <c r="F1545" s="43" t="e">
        <f ca="1">+VLOOKUP(B1545,'DISPONIBILIDAD DIARIA'!A$2:N$9959,10,0)</f>
        <v>#REF!</v>
      </c>
      <c r="G1545" s="43"/>
      <c r="H1545" s="31"/>
      <c r="I1545" s="32"/>
      <c r="J1545" s="64"/>
      <c r="K1545" s="61"/>
      <c r="L1545" s="20">
        <f t="shared" si="243"/>
        <v>0</v>
      </c>
      <c r="M1545" s="20">
        <f t="shared" si="244"/>
        <v>0</v>
      </c>
      <c r="N1545" s="20">
        <f t="shared" si="245"/>
        <v>0</v>
      </c>
      <c r="O1545" s="21"/>
      <c r="P1545" s="21"/>
      <c r="Q1545" s="77">
        <f t="shared" si="246"/>
        <v>0</v>
      </c>
      <c r="R1545" s="78" t="e">
        <f>+VLOOKUP(C1545,'DISPONIBILIDAD DIARIA'!S$2:T$27,2,0)</f>
        <v>#N/A</v>
      </c>
      <c r="S1545" s="79" t="e">
        <f t="shared" si="247"/>
        <v>#N/A</v>
      </c>
    </row>
    <row r="1546" spans="1:19" ht="23.25" customHeight="1">
      <c r="A1546" s="41">
        <v>2530</v>
      </c>
      <c r="B1546" s="41" t="str">
        <f t="shared" si="242"/>
        <v/>
      </c>
      <c r="C1546" s="42"/>
      <c r="D1546" s="41"/>
      <c r="E1546" s="41"/>
      <c r="F1546" s="43" t="e">
        <f ca="1">+VLOOKUP(B1546,'DISPONIBILIDAD DIARIA'!A$2:N$9959,10,0)</f>
        <v>#REF!</v>
      </c>
      <c r="G1546" s="43"/>
      <c r="H1546" s="31"/>
      <c r="I1546" s="32"/>
      <c r="J1546" s="64"/>
      <c r="K1546" s="61"/>
      <c r="L1546" s="20">
        <f t="shared" si="243"/>
        <v>0</v>
      </c>
      <c r="M1546" s="20">
        <f t="shared" si="244"/>
        <v>0</v>
      </c>
      <c r="N1546" s="20">
        <f t="shared" si="245"/>
        <v>0</v>
      </c>
      <c r="O1546" s="21"/>
      <c r="P1546" s="21"/>
      <c r="Q1546" s="77">
        <f t="shared" si="246"/>
        <v>0</v>
      </c>
      <c r="R1546" s="78" t="e">
        <f>+VLOOKUP(C1546,'DISPONIBILIDAD DIARIA'!S$2:T$27,2,0)</f>
        <v>#N/A</v>
      </c>
      <c r="S1546" s="79" t="e">
        <f t="shared" si="247"/>
        <v>#N/A</v>
      </c>
    </row>
    <row r="1547" spans="1:19" ht="23.25" customHeight="1">
      <c r="A1547" s="41">
        <v>2531</v>
      </c>
      <c r="B1547" s="41" t="str">
        <f t="shared" si="242"/>
        <v/>
      </c>
      <c r="C1547" s="42"/>
      <c r="D1547" s="41"/>
      <c r="E1547" s="41"/>
      <c r="F1547" s="43" t="e">
        <f ca="1">+VLOOKUP(B1547,'DISPONIBILIDAD DIARIA'!A$2:N$9959,10,0)</f>
        <v>#REF!</v>
      </c>
      <c r="G1547" s="43"/>
      <c r="H1547" s="31"/>
      <c r="I1547" s="32"/>
      <c r="J1547" s="64"/>
      <c r="K1547" s="61"/>
      <c r="L1547" s="20">
        <f t="shared" si="243"/>
        <v>0</v>
      </c>
      <c r="M1547" s="20">
        <f t="shared" si="244"/>
        <v>0</v>
      </c>
      <c r="N1547" s="20">
        <f t="shared" si="245"/>
        <v>0</v>
      </c>
      <c r="O1547" s="21"/>
      <c r="P1547" s="21"/>
      <c r="Q1547" s="77">
        <f t="shared" si="246"/>
        <v>0</v>
      </c>
      <c r="R1547" s="78" t="e">
        <f>+VLOOKUP(C1547,'DISPONIBILIDAD DIARIA'!S$2:T$27,2,0)</f>
        <v>#N/A</v>
      </c>
      <c r="S1547" s="79" t="e">
        <f t="shared" si="247"/>
        <v>#N/A</v>
      </c>
    </row>
    <row r="1548" spans="1:19" ht="23.25" customHeight="1">
      <c r="A1548" s="41">
        <v>2532</v>
      </c>
      <c r="B1548" s="41" t="str">
        <f t="shared" si="242"/>
        <v/>
      </c>
      <c r="C1548" s="42"/>
      <c r="D1548" s="41"/>
      <c r="E1548" s="41"/>
      <c r="F1548" s="43" t="e">
        <f ca="1">+VLOOKUP(B1548,'DISPONIBILIDAD DIARIA'!A$2:N$9959,10,0)</f>
        <v>#REF!</v>
      </c>
      <c r="G1548" s="43"/>
      <c r="H1548" s="31"/>
      <c r="I1548" s="32"/>
      <c r="J1548" s="64"/>
      <c r="K1548" s="61"/>
      <c r="L1548" s="20">
        <f t="shared" si="243"/>
        <v>0</v>
      </c>
      <c r="M1548" s="20">
        <f t="shared" si="244"/>
        <v>0</v>
      </c>
      <c r="N1548" s="20">
        <f t="shared" si="245"/>
        <v>0</v>
      </c>
      <c r="O1548" s="21"/>
      <c r="P1548" s="21"/>
      <c r="Q1548" s="77">
        <f t="shared" si="246"/>
        <v>0</v>
      </c>
      <c r="R1548" s="78" t="e">
        <f>+VLOOKUP(C1548,'DISPONIBILIDAD DIARIA'!S$2:T$27,2,0)</f>
        <v>#N/A</v>
      </c>
      <c r="S1548" s="79" t="e">
        <f t="shared" si="247"/>
        <v>#N/A</v>
      </c>
    </row>
    <row r="1549" spans="1:19" ht="23.25" customHeight="1">
      <c r="A1549" s="41">
        <v>2533</v>
      </c>
      <c r="B1549" s="41" t="str">
        <f t="shared" si="242"/>
        <v/>
      </c>
      <c r="C1549" s="42"/>
      <c r="D1549" s="41"/>
      <c r="E1549" s="41"/>
      <c r="F1549" s="43" t="e">
        <f ca="1">+VLOOKUP(B1549,'DISPONIBILIDAD DIARIA'!A$2:N$9959,10,0)</f>
        <v>#REF!</v>
      </c>
      <c r="G1549" s="43"/>
      <c r="H1549" s="31"/>
      <c r="I1549" s="32"/>
      <c r="J1549" s="64"/>
      <c r="K1549" s="61"/>
      <c r="L1549" s="20">
        <f t="shared" si="243"/>
        <v>0</v>
      </c>
      <c r="M1549" s="20">
        <f t="shared" si="244"/>
        <v>0</v>
      </c>
      <c r="N1549" s="20">
        <f t="shared" si="245"/>
        <v>0</v>
      </c>
      <c r="O1549" s="21"/>
      <c r="P1549" s="21"/>
      <c r="Q1549" s="77">
        <f t="shared" si="246"/>
        <v>0</v>
      </c>
      <c r="R1549" s="78" t="e">
        <f>+VLOOKUP(C1549,'DISPONIBILIDAD DIARIA'!S$2:T$27,2,0)</f>
        <v>#N/A</v>
      </c>
      <c r="S1549" s="79" t="e">
        <f t="shared" si="247"/>
        <v>#N/A</v>
      </c>
    </row>
    <row r="1550" spans="1:19" ht="23.25" customHeight="1">
      <c r="A1550" s="41">
        <v>2534</v>
      </c>
      <c r="B1550" s="41" t="str">
        <f t="shared" si="242"/>
        <v/>
      </c>
      <c r="C1550" s="42"/>
      <c r="D1550" s="41"/>
      <c r="E1550" s="41"/>
      <c r="F1550" s="43" t="e">
        <f ca="1">+VLOOKUP(B1550,'DISPONIBILIDAD DIARIA'!A$2:N$9959,10,0)</f>
        <v>#REF!</v>
      </c>
      <c r="G1550" s="43"/>
      <c r="H1550" s="31"/>
      <c r="I1550" s="32"/>
      <c r="J1550" s="64"/>
      <c r="K1550" s="61"/>
      <c r="L1550" s="20">
        <f t="shared" si="243"/>
        <v>0</v>
      </c>
      <c r="M1550" s="20">
        <f t="shared" si="244"/>
        <v>0</v>
      </c>
      <c r="N1550" s="20">
        <f t="shared" si="245"/>
        <v>0</v>
      </c>
      <c r="O1550" s="21"/>
      <c r="P1550" s="21"/>
      <c r="Q1550" s="77">
        <f t="shared" si="246"/>
        <v>0</v>
      </c>
      <c r="R1550" s="78" t="e">
        <f>+VLOOKUP(C1550,'DISPONIBILIDAD DIARIA'!S$2:T$27,2,0)</f>
        <v>#N/A</v>
      </c>
      <c r="S1550" s="79" t="e">
        <f t="shared" si="247"/>
        <v>#N/A</v>
      </c>
    </row>
    <row r="1551" spans="1:19" ht="23.25" customHeight="1">
      <c r="A1551" s="41">
        <v>2535</v>
      </c>
      <c r="B1551" s="41" t="str">
        <f t="shared" si="242"/>
        <v/>
      </c>
      <c r="C1551" s="42"/>
      <c r="D1551" s="41"/>
      <c r="E1551" s="41"/>
      <c r="F1551" s="43" t="e">
        <f ca="1">+VLOOKUP(B1551,'DISPONIBILIDAD DIARIA'!A$2:N$9959,10,0)</f>
        <v>#REF!</v>
      </c>
      <c r="G1551" s="43"/>
      <c r="H1551" s="31"/>
      <c r="I1551" s="32"/>
      <c r="J1551" s="64"/>
      <c r="K1551" s="61"/>
      <c r="L1551" s="20">
        <f t="shared" si="243"/>
        <v>0</v>
      </c>
      <c r="M1551" s="20">
        <f t="shared" si="244"/>
        <v>0</v>
      </c>
      <c r="N1551" s="20">
        <f t="shared" si="245"/>
        <v>0</v>
      </c>
      <c r="O1551" s="21"/>
      <c r="P1551" s="21"/>
      <c r="Q1551" s="77">
        <f t="shared" si="246"/>
        <v>0</v>
      </c>
      <c r="R1551" s="78" t="e">
        <f>+VLOOKUP(C1551,'DISPONIBILIDAD DIARIA'!S$2:T$27,2,0)</f>
        <v>#N/A</v>
      </c>
      <c r="S1551" s="79" t="e">
        <f t="shared" si="247"/>
        <v>#N/A</v>
      </c>
    </row>
    <row r="1552" spans="1:19" ht="23.25" customHeight="1">
      <c r="A1552" s="41">
        <v>2536</v>
      </c>
      <c r="B1552" s="41" t="str">
        <f t="shared" si="242"/>
        <v/>
      </c>
      <c r="C1552" s="42"/>
      <c r="D1552" s="41"/>
      <c r="E1552" s="41"/>
      <c r="F1552" s="43" t="e">
        <f ca="1">+VLOOKUP(B1552,'DISPONIBILIDAD DIARIA'!A$2:N$9959,10,0)</f>
        <v>#REF!</v>
      </c>
      <c r="G1552" s="43"/>
      <c r="H1552" s="31"/>
      <c r="I1552" s="32"/>
      <c r="J1552" s="64"/>
      <c r="K1552" s="61"/>
      <c r="L1552" s="20">
        <f t="shared" si="243"/>
        <v>0</v>
      </c>
      <c r="M1552" s="20">
        <f t="shared" si="244"/>
        <v>0</v>
      </c>
      <c r="N1552" s="20">
        <f t="shared" si="245"/>
        <v>0</v>
      </c>
      <c r="O1552" s="21"/>
      <c r="P1552" s="21"/>
      <c r="Q1552" s="77">
        <f t="shared" si="246"/>
        <v>0</v>
      </c>
      <c r="R1552" s="78" t="e">
        <f>+VLOOKUP(C1552,'DISPONIBILIDAD DIARIA'!S$2:T$27,2,0)</f>
        <v>#N/A</v>
      </c>
      <c r="S1552" s="79" t="e">
        <f t="shared" si="247"/>
        <v>#N/A</v>
      </c>
    </row>
    <row r="1553" spans="1:19" ht="23.25" customHeight="1">
      <c r="A1553" s="41">
        <v>2537</v>
      </c>
      <c r="B1553" s="41" t="str">
        <f t="shared" si="242"/>
        <v/>
      </c>
      <c r="C1553" s="42"/>
      <c r="D1553" s="41"/>
      <c r="E1553" s="41"/>
      <c r="F1553" s="43" t="e">
        <f ca="1">+VLOOKUP(B1553,'DISPONIBILIDAD DIARIA'!A$2:N$9959,10,0)</f>
        <v>#REF!</v>
      </c>
      <c r="G1553" s="43"/>
      <c r="H1553" s="31"/>
      <c r="I1553" s="32"/>
      <c r="J1553" s="64"/>
      <c r="K1553" s="61"/>
      <c r="L1553" s="20">
        <f t="shared" si="243"/>
        <v>0</v>
      </c>
      <c r="M1553" s="20">
        <f t="shared" si="244"/>
        <v>0</v>
      </c>
      <c r="N1553" s="20">
        <f t="shared" si="245"/>
        <v>0</v>
      </c>
      <c r="O1553" s="21"/>
      <c r="P1553" s="21"/>
      <c r="Q1553" s="77">
        <f t="shared" si="246"/>
        <v>0</v>
      </c>
      <c r="R1553" s="78" t="e">
        <f>+VLOOKUP(C1553,'DISPONIBILIDAD DIARIA'!S$2:T$27,2,0)</f>
        <v>#N/A</v>
      </c>
      <c r="S1553" s="79" t="e">
        <f t="shared" si="247"/>
        <v>#N/A</v>
      </c>
    </row>
    <row r="1554" spans="1:19" ht="23.25" customHeight="1">
      <c r="A1554" s="41">
        <v>2538</v>
      </c>
      <c r="B1554" s="41" t="str">
        <f t="shared" si="242"/>
        <v/>
      </c>
      <c r="C1554" s="42"/>
      <c r="D1554" s="41"/>
      <c r="E1554" s="41"/>
      <c r="F1554" s="43" t="e">
        <f ca="1">+VLOOKUP(B1554,'DISPONIBILIDAD DIARIA'!A$2:N$9959,10,0)</f>
        <v>#REF!</v>
      </c>
      <c r="G1554" s="43"/>
      <c r="H1554" s="31"/>
      <c r="I1554" s="32"/>
      <c r="J1554" s="64"/>
      <c r="K1554" s="61"/>
      <c r="L1554" s="20">
        <f t="shared" si="243"/>
        <v>0</v>
      </c>
      <c r="M1554" s="20">
        <f t="shared" si="244"/>
        <v>0</v>
      </c>
      <c r="N1554" s="20">
        <f t="shared" si="245"/>
        <v>0</v>
      </c>
      <c r="O1554" s="21"/>
      <c r="P1554" s="21"/>
      <c r="Q1554" s="77">
        <f t="shared" si="246"/>
        <v>0</v>
      </c>
      <c r="R1554" s="78" t="e">
        <f>+VLOOKUP(C1554,'DISPONIBILIDAD DIARIA'!S$2:T$27,2,0)</f>
        <v>#N/A</v>
      </c>
      <c r="S1554" s="79" t="e">
        <f t="shared" si="247"/>
        <v>#N/A</v>
      </c>
    </row>
    <row r="1555" spans="1:19" ht="23.25" customHeight="1">
      <c r="A1555" s="41">
        <v>2539</v>
      </c>
      <c r="B1555" s="41" t="str">
        <f t="shared" si="242"/>
        <v/>
      </c>
      <c r="C1555" s="42"/>
      <c r="D1555" s="41"/>
      <c r="E1555" s="41"/>
      <c r="F1555" s="43" t="e">
        <f ca="1">+VLOOKUP(B1555,'DISPONIBILIDAD DIARIA'!A$2:N$9959,10,0)</f>
        <v>#REF!</v>
      </c>
      <c r="G1555" s="43"/>
      <c r="H1555" s="31"/>
      <c r="I1555" s="32"/>
      <c r="J1555" s="64"/>
      <c r="K1555" s="61"/>
      <c r="L1555" s="20">
        <f t="shared" si="243"/>
        <v>0</v>
      </c>
      <c r="M1555" s="20">
        <f t="shared" si="244"/>
        <v>0</v>
      </c>
      <c r="N1555" s="20">
        <f t="shared" si="245"/>
        <v>0</v>
      </c>
      <c r="O1555" s="21"/>
      <c r="P1555" s="21"/>
      <c r="Q1555" s="77">
        <f t="shared" si="246"/>
        <v>0</v>
      </c>
      <c r="R1555" s="78" t="e">
        <f>+VLOOKUP(C1555,'DISPONIBILIDAD DIARIA'!S$2:T$27,2,0)</f>
        <v>#N/A</v>
      </c>
      <c r="S1555" s="79" t="e">
        <f t="shared" si="247"/>
        <v>#N/A</v>
      </c>
    </row>
    <row r="1556" spans="1:19" ht="23.25" customHeight="1">
      <c r="A1556" s="41">
        <v>2540</v>
      </c>
      <c r="B1556" s="41" t="str">
        <f t="shared" si="242"/>
        <v/>
      </c>
      <c r="C1556" s="42"/>
      <c r="D1556" s="41"/>
      <c r="E1556" s="41"/>
      <c r="F1556" s="43" t="e">
        <f ca="1">+VLOOKUP(B1556,'DISPONIBILIDAD DIARIA'!A$2:N$9959,10,0)</f>
        <v>#REF!</v>
      </c>
      <c r="G1556" s="43"/>
      <c r="H1556" s="31"/>
      <c r="I1556" s="32"/>
      <c r="J1556" s="64"/>
      <c r="K1556" s="61"/>
      <c r="L1556" s="20">
        <f t="shared" si="243"/>
        <v>0</v>
      </c>
      <c r="M1556" s="20">
        <f t="shared" si="244"/>
        <v>0</v>
      </c>
      <c r="N1556" s="20">
        <f t="shared" si="245"/>
        <v>0</v>
      </c>
      <c r="O1556" s="21"/>
      <c r="P1556" s="21"/>
      <c r="Q1556" s="77">
        <f t="shared" si="246"/>
        <v>0</v>
      </c>
      <c r="R1556" s="78" t="e">
        <f>+VLOOKUP(C1556,'DISPONIBILIDAD DIARIA'!S$2:T$27,2,0)</f>
        <v>#N/A</v>
      </c>
      <c r="S1556" s="79" t="e">
        <f t="shared" si="247"/>
        <v>#N/A</v>
      </c>
    </row>
    <row r="1557" spans="1:19" ht="23.25" customHeight="1">
      <c r="A1557" s="41">
        <v>2541</v>
      </c>
      <c r="B1557" s="41" t="str">
        <f t="shared" si="242"/>
        <v/>
      </c>
      <c r="C1557" s="42"/>
      <c r="D1557" s="41"/>
      <c r="E1557" s="41"/>
      <c r="F1557" s="43" t="e">
        <f ca="1">+VLOOKUP(B1557,'DISPONIBILIDAD DIARIA'!A$2:N$9959,10,0)</f>
        <v>#REF!</v>
      </c>
      <c r="G1557" s="43"/>
      <c r="H1557" s="31"/>
      <c r="I1557" s="32"/>
      <c r="J1557" s="64"/>
      <c r="K1557" s="61"/>
      <c r="L1557" s="20">
        <f t="shared" si="243"/>
        <v>0</v>
      </c>
      <c r="M1557" s="20">
        <f t="shared" si="244"/>
        <v>0</v>
      </c>
      <c r="N1557" s="20">
        <f t="shared" si="245"/>
        <v>0</v>
      </c>
      <c r="O1557" s="21"/>
      <c r="P1557" s="21"/>
      <c r="Q1557" s="77">
        <f t="shared" si="246"/>
        <v>0</v>
      </c>
      <c r="R1557" s="78" t="e">
        <f>+VLOOKUP(C1557,'DISPONIBILIDAD DIARIA'!S$2:T$27,2,0)</f>
        <v>#N/A</v>
      </c>
      <c r="S1557" s="79" t="e">
        <f t="shared" si="247"/>
        <v>#N/A</v>
      </c>
    </row>
    <row r="1558" spans="1:19" ht="23.25" customHeight="1">
      <c r="A1558" s="41">
        <v>2542</v>
      </c>
      <c r="B1558" s="41" t="str">
        <f t="shared" si="242"/>
        <v/>
      </c>
      <c r="C1558" s="42"/>
      <c r="D1558" s="41"/>
      <c r="E1558" s="41"/>
      <c r="F1558" s="43" t="e">
        <f ca="1">+VLOOKUP(B1558,'DISPONIBILIDAD DIARIA'!A$2:N$9959,10,0)</f>
        <v>#REF!</v>
      </c>
      <c r="G1558" s="43"/>
      <c r="H1558" s="31"/>
      <c r="I1558" s="32"/>
      <c r="J1558" s="64"/>
      <c r="K1558" s="61"/>
      <c r="L1558" s="20">
        <f t="shared" si="243"/>
        <v>0</v>
      </c>
      <c r="M1558" s="20">
        <f t="shared" si="244"/>
        <v>0</v>
      </c>
      <c r="N1558" s="20">
        <f t="shared" si="245"/>
        <v>0</v>
      </c>
      <c r="O1558" s="21"/>
      <c r="P1558" s="21"/>
      <c r="Q1558" s="77">
        <f t="shared" si="246"/>
        <v>0</v>
      </c>
      <c r="R1558" s="78" t="e">
        <f>+VLOOKUP(C1558,'DISPONIBILIDAD DIARIA'!S$2:T$27,2,0)</f>
        <v>#N/A</v>
      </c>
      <c r="S1558" s="79" t="e">
        <f t="shared" si="247"/>
        <v>#N/A</v>
      </c>
    </row>
    <row r="1559" spans="1:19" ht="23.25" customHeight="1">
      <c r="A1559" s="41">
        <v>2543</v>
      </c>
      <c r="B1559" s="41" t="str">
        <f t="shared" si="242"/>
        <v/>
      </c>
      <c r="C1559" s="42"/>
      <c r="D1559" s="41"/>
      <c r="E1559" s="41"/>
      <c r="F1559" s="43" t="e">
        <f ca="1">+VLOOKUP(B1559,'DISPONIBILIDAD DIARIA'!A$2:N$9959,10,0)</f>
        <v>#REF!</v>
      </c>
      <c r="G1559" s="43"/>
      <c r="H1559" s="31"/>
      <c r="I1559" s="32"/>
      <c r="J1559" s="64"/>
      <c r="K1559" s="61"/>
      <c r="L1559" s="20">
        <f t="shared" si="243"/>
        <v>0</v>
      </c>
      <c r="M1559" s="20">
        <f t="shared" si="244"/>
        <v>0</v>
      </c>
      <c r="N1559" s="20">
        <f t="shared" si="245"/>
        <v>0</v>
      </c>
      <c r="O1559" s="21"/>
      <c r="P1559" s="21"/>
      <c r="Q1559" s="77">
        <f t="shared" si="246"/>
        <v>0</v>
      </c>
      <c r="R1559" s="78" t="e">
        <f>+VLOOKUP(C1559,'DISPONIBILIDAD DIARIA'!S$2:T$27,2,0)</f>
        <v>#N/A</v>
      </c>
      <c r="S1559" s="79" t="e">
        <f t="shared" si="247"/>
        <v>#N/A</v>
      </c>
    </row>
    <row r="1560" spans="1:19" ht="23.25" customHeight="1">
      <c r="A1560" s="41">
        <v>2544</v>
      </c>
      <c r="B1560" s="41" t="str">
        <f t="shared" si="242"/>
        <v/>
      </c>
      <c r="C1560" s="42"/>
      <c r="D1560" s="41"/>
      <c r="E1560" s="41"/>
      <c r="F1560" s="43" t="e">
        <f ca="1">+VLOOKUP(B1560,'DISPONIBILIDAD DIARIA'!A$2:N$9959,10,0)</f>
        <v>#REF!</v>
      </c>
      <c r="G1560" s="43"/>
      <c r="H1560" s="31"/>
      <c r="I1560" s="32"/>
      <c r="J1560" s="64"/>
      <c r="K1560" s="61"/>
      <c r="L1560" s="20">
        <f t="shared" si="243"/>
        <v>0</v>
      </c>
      <c r="M1560" s="20">
        <f t="shared" si="244"/>
        <v>0</v>
      </c>
      <c r="N1560" s="20">
        <f t="shared" si="245"/>
        <v>0</v>
      </c>
      <c r="O1560" s="21"/>
      <c r="P1560" s="21"/>
      <c r="Q1560" s="77">
        <f t="shared" si="246"/>
        <v>0</v>
      </c>
      <c r="R1560" s="78" t="e">
        <f>+VLOOKUP(C1560,'DISPONIBILIDAD DIARIA'!S$2:T$27,2,0)</f>
        <v>#N/A</v>
      </c>
      <c r="S1560" s="79" t="e">
        <f t="shared" si="247"/>
        <v>#N/A</v>
      </c>
    </row>
    <row r="1561" spans="1:19" ht="23.25" customHeight="1">
      <c r="A1561" s="41">
        <v>2545</v>
      </c>
      <c r="B1561" s="41" t="str">
        <f t="shared" si="242"/>
        <v/>
      </c>
      <c r="C1561" s="42"/>
      <c r="D1561" s="41"/>
      <c r="E1561" s="41"/>
      <c r="F1561" s="43" t="e">
        <f ca="1">+VLOOKUP(B1561,'DISPONIBILIDAD DIARIA'!A$2:N$9959,10,0)</f>
        <v>#REF!</v>
      </c>
      <c r="G1561" s="43"/>
      <c r="H1561" s="31"/>
      <c r="I1561" s="32"/>
      <c r="J1561" s="64"/>
      <c r="K1561" s="61"/>
      <c r="L1561" s="20">
        <f t="shared" si="243"/>
        <v>0</v>
      </c>
      <c r="M1561" s="20">
        <f t="shared" si="244"/>
        <v>0</v>
      </c>
      <c r="N1561" s="20">
        <f t="shared" si="245"/>
        <v>0</v>
      </c>
      <c r="O1561" s="21"/>
      <c r="P1561" s="21"/>
      <c r="Q1561" s="77">
        <f t="shared" si="246"/>
        <v>0</v>
      </c>
      <c r="R1561" s="78" t="e">
        <f>+VLOOKUP(C1561,'DISPONIBILIDAD DIARIA'!S$2:T$27,2,0)</f>
        <v>#N/A</v>
      </c>
      <c r="S1561" s="79" t="e">
        <f t="shared" si="247"/>
        <v>#N/A</v>
      </c>
    </row>
    <row r="1562" spans="1:19" ht="23.25" customHeight="1">
      <c r="A1562" s="41">
        <v>2546</v>
      </c>
      <c r="B1562" s="41" t="str">
        <f t="shared" si="242"/>
        <v/>
      </c>
      <c r="C1562" s="42"/>
      <c r="D1562" s="41"/>
      <c r="E1562" s="41"/>
      <c r="F1562" s="43" t="e">
        <f ca="1">+VLOOKUP(B1562,'DISPONIBILIDAD DIARIA'!A$2:N$9959,10,0)</f>
        <v>#REF!</v>
      </c>
      <c r="G1562" s="43"/>
      <c r="H1562" s="31"/>
      <c r="I1562" s="32"/>
      <c r="J1562" s="64"/>
      <c r="K1562" s="61"/>
      <c r="L1562" s="20">
        <f t="shared" si="243"/>
        <v>0</v>
      </c>
      <c r="M1562" s="20">
        <f t="shared" si="244"/>
        <v>0</v>
      </c>
      <c r="N1562" s="20">
        <f t="shared" si="245"/>
        <v>0</v>
      </c>
      <c r="O1562" s="21"/>
      <c r="P1562" s="21"/>
      <c r="Q1562" s="77">
        <f t="shared" si="246"/>
        <v>0</v>
      </c>
      <c r="R1562" s="78" t="e">
        <f>+VLOOKUP(C1562,'DISPONIBILIDAD DIARIA'!S$2:T$27,2,0)</f>
        <v>#N/A</v>
      </c>
      <c r="S1562" s="79" t="e">
        <f t="shared" si="247"/>
        <v>#N/A</v>
      </c>
    </row>
    <row r="1563" spans="1:19" ht="23.25" customHeight="1">
      <c r="A1563" s="41">
        <v>2547</v>
      </c>
      <c r="B1563" s="41" t="str">
        <f t="shared" si="242"/>
        <v/>
      </c>
      <c r="C1563" s="42"/>
      <c r="D1563" s="41"/>
      <c r="E1563" s="41"/>
      <c r="F1563" s="43" t="e">
        <f ca="1">+VLOOKUP(B1563,'DISPONIBILIDAD DIARIA'!A$2:N$9959,10,0)</f>
        <v>#REF!</v>
      </c>
      <c r="G1563" s="43"/>
      <c r="H1563" s="31"/>
      <c r="I1563" s="32"/>
      <c r="J1563" s="64"/>
      <c r="K1563" s="61"/>
      <c r="L1563" s="20">
        <f t="shared" si="243"/>
        <v>0</v>
      </c>
      <c r="M1563" s="20">
        <f t="shared" si="244"/>
        <v>0</v>
      </c>
      <c r="N1563" s="20">
        <f t="shared" si="245"/>
        <v>0</v>
      </c>
      <c r="O1563" s="21"/>
      <c r="P1563" s="21"/>
      <c r="Q1563" s="77">
        <f t="shared" si="246"/>
        <v>0</v>
      </c>
      <c r="R1563" s="78" t="e">
        <f>+VLOOKUP(C1563,'DISPONIBILIDAD DIARIA'!S$2:T$27,2,0)</f>
        <v>#N/A</v>
      </c>
      <c r="S1563" s="79" t="e">
        <f t="shared" si="247"/>
        <v>#N/A</v>
      </c>
    </row>
    <row r="1564" spans="1:19" ht="23.25" customHeight="1">
      <c r="A1564" s="41">
        <v>2548</v>
      </c>
      <c r="B1564" s="41" t="str">
        <f t="shared" si="242"/>
        <v/>
      </c>
      <c r="C1564" s="42"/>
      <c r="D1564" s="41"/>
      <c r="E1564" s="41"/>
      <c r="F1564" s="43" t="e">
        <f ca="1">+VLOOKUP(B1564,'DISPONIBILIDAD DIARIA'!A$2:N$9959,10,0)</f>
        <v>#REF!</v>
      </c>
      <c r="G1564" s="43"/>
      <c r="H1564" s="31"/>
      <c r="I1564" s="32"/>
      <c r="J1564" s="64"/>
      <c r="K1564" s="61"/>
      <c r="L1564" s="20">
        <f t="shared" si="243"/>
        <v>0</v>
      </c>
      <c r="M1564" s="20">
        <f t="shared" si="244"/>
        <v>0</v>
      </c>
      <c r="N1564" s="20">
        <f t="shared" si="245"/>
        <v>0</v>
      </c>
      <c r="O1564" s="21"/>
      <c r="P1564" s="21"/>
      <c r="Q1564" s="77">
        <f t="shared" si="246"/>
        <v>0</v>
      </c>
      <c r="R1564" s="78" t="e">
        <f>+VLOOKUP(C1564,'DISPONIBILIDAD DIARIA'!S$2:T$27,2,0)</f>
        <v>#N/A</v>
      </c>
      <c r="S1564" s="79" t="e">
        <f t="shared" si="247"/>
        <v>#N/A</v>
      </c>
    </row>
    <row r="1565" spans="1:19" ht="23.25" customHeight="1">
      <c r="A1565" s="41">
        <v>2549</v>
      </c>
      <c r="B1565" s="41" t="str">
        <f t="shared" si="242"/>
        <v/>
      </c>
      <c r="C1565" s="42"/>
      <c r="D1565" s="41"/>
      <c r="E1565" s="41"/>
      <c r="F1565" s="43" t="e">
        <f ca="1">+VLOOKUP(B1565,'DISPONIBILIDAD DIARIA'!A$2:N$9959,10,0)</f>
        <v>#REF!</v>
      </c>
      <c r="G1565" s="43"/>
      <c r="H1565" s="31"/>
      <c r="I1565" s="32"/>
      <c r="J1565" s="64"/>
      <c r="K1565" s="61"/>
      <c r="L1565" s="20">
        <f t="shared" si="243"/>
        <v>0</v>
      </c>
      <c r="M1565" s="20">
        <f t="shared" si="244"/>
        <v>0</v>
      </c>
      <c r="N1565" s="20">
        <f t="shared" si="245"/>
        <v>0</v>
      </c>
      <c r="O1565" s="21"/>
      <c r="P1565" s="21"/>
      <c r="Q1565" s="77">
        <f t="shared" si="246"/>
        <v>0</v>
      </c>
      <c r="R1565" s="78" t="e">
        <f>+VLOOKUP(C1565,'DISPONIBILIDAD DIARIA'!S$2:T$27,2,0)</f>
        <v>#N/A</v>
      </c>
      <c r="S1565" s="79" t="e">
        <f t="shared" si="247"/>
        <v>#N/A</v>
      </c>
    </row>
    <row r="1566" spans="1:19" ht="23.25" customHeight="1">
      <c r="A1566" s="41">
        <v>2550</v>
      </c>
      <c r="B1566" s="41" t="str">
        <f t="shared" si="242"/>
        <v/>
      </c>
      <c r="C1566" s="42"/>
      <c r="D1566" s="41"/>
      <c r="E1566" s="41"/>
      <c r="F1566" s="43" t="e">
        <f ca="1">+VLOOKUP(B1566,'DISPONIBILIDAD DIARIA'!A$2:N$9959,10,0)</f>
        <v>#REF!</v>
      </c>
      <c r="G1566" s="43"/>
      <c r="H1566" s="31"/>
      <c r="I1566" s="32"/>
      <c r="J1566" s="64"/>
      <c r="K1566" s="61"/>
      <c r="L1566" s="20">
        <f t="shared" si="243"/>
        <v>0</v>
      </c>
      <c r="M1566" s="20">
        <f t="shared" si="244"/>
        <v>0</v>
      </c>
      <c r="N1566" s="20">
        <f t="shared" si="245"/>
        <v>0</v>
      </c>
      <c r="O1566" s="21"/>
      <c r="P1566" s="21"/>
      <c r="Q1566" s="77">
        <f t="shared" si="246"/>
        <v>0</v>
      </c>
      <c r="R1566" s="78" t="e">
        <f>+VLOOKUP(C1566,'DISPONIBILIDAD DIARIA'!S$2:T$27,2,0)</f>
        <v>#N/A</v>
      </c>
      <c r="S1566" s="79" t="e">
        <f t="shared" si="247"/>
        <v>#N/A</v>
      </c>
    </row>
    <row r="1567" spans="1:19" ht="23.25" customHeight="1">
      <c r="A1567" s="41">
        <v>2551</v>
      </c>
      <c r="B1567" s="41" t="str">
        <f t="shared" si="242"/>
        <v/>
      </c>
      <c r="C1567" s="42"/>
      <c r="D1567" s="41"/>
      <c r="E1567" s="41"/>
      <c r="F1567" s="43" t="e">
        <f ca="1">+VLOOKUP(B1567,'DISPONIBILIDAD DIARIA'!A$2:N$9959,10,0)</f>
        <v>#REF!</v>
      </c>
      <c r="G1567" s="43"/>
      <c r="H1567" s="31"/>
      <c r="I1567" s="32"/>
      <c r="J1567" s="64"/>
      <c r="K1567" s="61"/>
      <c r="L1567" s="20">
        <f t="shared" si="243"/>
        <v>0</v>
      </c>
      <c r="M1567" s="20">
        <f t="shared" si="244"/>
        <v>0</v>
      </c>
      <c r="N1567" s="20">
        <f t="shared" si="245"/>
        <v>0</v>
      </c>
      <c r="O1567" s="21"/>
      <c r="P1567" s="21"/>
      <c r="Q1567" s="77">
        <f t="shared" si="246"/>
        <v>0</v>
      </c>
      <c r="R1567" s="78" t="e">
        <f>+VLOOKUP(C1567,'DISPONIBILIDAD DIARIA'!S$2:T$27,2,0)</f>
        <v>#N/A</v>
      </c>
      <c r="S1567" s="79" t="e">
        <f t="shared" si="247"/>
        <v>#N/A</v>
      </c>
    </row>
    <row r="1568" spans="1:19" ht="23.25" customHeight="1">
      <c r="A1568" s="41">
        <v>2552</v>
      </c>
      <c r="B1568" s="41" t="str">
        <f t="shared" si="242"/>
        <v/>
      </c>
      <c r="C1568" s="42"/>
      <c r="D1568" s="41"/>
      <c r="E1568" s="41"/>
      <c r="F1568" s="43" t="e">
        <f ca="1">+VLOOKUP(B1568,'DISPONIBILIDAD DIARIA'!A$2:N$9959,10,0)</f>
        <v>#REF!</v>
      </c>
      <c r="G1568" s="43"/>
      <c r="H1568" s="31"/>
      <c r="I1568" s="32"/>
      <c r="J1568" s="64"/>
      <c r="K1568" s="61"/>
      <c r="L1568" s="20">
        <f t="shared" si="243"/>
        <v>0</v>
      </c>
      <c r="M1568" s="20">
        <f t="shared" si="244"/>
        <v>0</v>
      </c>
      <c r="N1568" s="20">
        <f t="shared" si="245"/>
        <v>0</v>
      </c>
      <c r="O1568" s="21"/>
      <c r="P1568" s="21"/>
      <c r="Q1568" s="77">
        <f t="shared" si="246"/>
        <v>0</v>
      </c>
      <c r="R1568" s="78" t="e">
        <f>+VLOOKUP(C1568,'DISPONIBILIDAD DIARIA'!S$2:T$27,2,0)</f>
        <v>#N/A</v>
      </c>
      <c r="S1568" s="79" t="e">
        <f t="shared" si="247"/>
        <v>#N/A</v>
      </c>
    </row>
    <row r="1569" spans="1:19" ht="23.25" customHeight="1">
      <c r="A1569" s="41">
        <v>2553</v>
      </c>
      <c r="B1569" s="41" t="str">
        <f t="shared" si="242"/>
        <v/>
      </c>
      <c r="C1569" s="42"/>
      <c r="D1569" s="41"/>
      <c r="E1569" s="41"/>
      <c r="F1569" s="43" t="e">
        <f ca="1">+VLOOKUP(B1569,'DISPONIBILIDAD DIARIA'!A$2:N$9959,10,0)</f>
        <v>#REF!</v>
      </c>
      <c r="G1569" s="43"/>
      <c r="H1569" s="31"/>
      <c r="I1569" s="32"/>
      <c r="J1569" s="64"/>
      <c r="K1569" s="61"/>
      <c r="L1569" s="20">
        <f t="shared" si="243"/>
        <v>0</v>
      </c>
      <c r="M1569" s="20">
        <f t="shared" si="244"/>
        <v>0</v>
      </c>
      <c r="N1569" s="20">
        <f t="shared" si="245"/>
        <v>0</v>
      </c>
      <c r="O1569" s="21"/>
      <c r="P1569" s="21"/>
      <c r="Q1569" s="77">
        <f t="shared" si="246"/>
        <v>0</v>
      </c>
      <c r="R1569" s="78" t="e">
        <f>+VLOOKUP(C1569,'DISPONIBILIDAD DIARIA'!S$2:T$27,2,0)</f>
        <v>#N/A</v>
      </c>
      <c r="S1569" s="79" t="e">
        <f t="shared" si="247"/>
        <v>#N/A</v>
      </c>
    </row>
    <row r="1570" spans="1:19" ht="23.25" customHeight="1">
      <c r="A1570" s="41">
        <v>2554</v>
      </c>
      <c r="B1570" s="41" t="str">
        <f t="shared" si="242"/>
        <v/>
      </c>
      <c r="C1570" s="42"/>
      <c r="D1570" s="41"/>
      <c r="E1570" s="41"/>
      <c r="F1570" s="43" t="e">
        <f ca="1">+VLOOKUP(B1570,'DISPONIBILIDAD DIARIA'!A$2:N$9959,10,0)</f>
        <v>#REF!</v>
      </c>
      <c r="G1570" s="43"/>
      <c r="H1570" s="31"/>
      <c r="I1570" s="32"/>
      <c r="J1570" s="64"/>
      <c r="K1570" s="61"/>
      <c r="L1570" s="20">
        <f t="shared" si="243"/>
        <v>0</v>
      </c>
      <c r="M1570" s="20">
        <f t="shared" si="244"/>
        <v>0</v>
      </c>
      <c r="N1570" s="20">
        <f t="shared" si="245"/>
        <v>0</v>
      </c>
      <c r="O1570" s="21"/>
      <c r="P1570" s="21"/>
      <c r="Q1570" s="77">
        <f t="shared" si="246"/>
        <v>0</v>
      </c>
      <c r="R1570" s="78" t="e">
        <f>+VLOOKUP(C1570,'DISPONIBILIDAD DIARIA'!S$2:T$27,2,0)</f>
        <v>#N/A</v>
      </c>
      <c r="S1570" s="79" t="e">
        <f t="shared" si="247"/>
        <v>#N/A</v>
      </c>
    </row>
    <row r="1571" spans="1:19" ht="23.25" customHeight="1">
      <c r="A1571" s="41">
        <v>2555</v>
      </c>
      <c r="B1571" s="41" t="str">
        <f t="shared" si="242"/>
        <v/>
      </c>
      <c r="C1571" s="42"/>
      <c r="D1571" s="41"/>
      <c r="E1571" s="41"/>
      <c r="F1571" s="43" t="e">
        <f ca="1">+VLOOKUP(B1571,'DISPONIBILIDAD DIARIA'!A$2:N$9959,10,0)</f>
        <v>#REF!</v>
      </c>
      <c r="G1571" s="43"/>
      <c r="H1571" s="31"/>
      <c r="I1571" s="32"/>
      <c r="J1571" s="64"/>
      <c r="K1571" s="61"/>
      <c r="L1571" s="20">
        <f t="shared" si="243"/>
        <v>0</v>
      </c>
      <c r="M1571" s="20">
        <f t="shared" si="244"/>
        <v>0</v>
      </c>
      <c r="N1571" s="20">
        <f t="shared" si="245"/>
        <v>0</v>
      </c>
      <c r="O1571" s="21"/>
      <c r="P1571" s="21"/>
      <c r="Q1571" s="77">
        <f t="shared" si="246"/>
        <v>0</v>
      </c>
      <c r="R1571" s="78" t="e">
        <f>+VLOOKUP(C1571,'DISPONIBILIDAD DIARIA'!S$2:T$27,2,0)</f>
        <v>#N/A</v>
      </c>
      <c r="S1571" s="79" t="e">
        <f t="shared" si="247"/>
        <v>#N/A</v>
      </c>
    </row>
    <row r="1572" spans="1:19" ht="23.25" customHeight="1">
      <c r="A1572" s="41">
        <v>2556</v>
      </c>
      <c r="B1572" s="41" t="str">
        <f t="shared" si="242"/>
        <v/>
      </c>
      <c r="C1572" s="42"/>
      <c r="D1572" s="41"/>
      <c r="E1572" s="41"/>
      <c r="F1572" s="43" t="e">
        <f ca="1">+VLOOKUP(B1572,'DISPONIBILIDAD DIARIA'!A$2:N$9959,10,0)</f>
        <v>#REF!</v>
      </c>
      <c r="G1572" s="43"/>
      <c r="H1572" s="31"/>
      <c r="I1572" s="32"/>
      <c r="J1572" s="64"/>
      <c r="K1572" s="61"/>
      <c r="L1572" s="20">
        <f t="shared" si="243"/>
        <v>0</v>
      </c>
      <c r="M1572" s="20">
        <f t="shared" si="244"/>
        <v>0</v>
      </c>
      <c r="N1572" s="20">
        <f t="shared" si="245"/>
        <v>0</v>
      </c>
      <c r="O1572" s="21"/>
      <c r="P1572" s="21"/>
      <c r="Q1572" s="77">
        <f t="shared" si="246"/>
        <v>0</v>
      </c>
      <c r="R1572" s="78" t="e">
        <f>+VLOOKUP(C1572,'DISPONIBILIDAD DIARIA'!S$2:T$27,2,0)</f>
        <v>#N/A</v>
      </c>
      <c r="S1572" s="79" t="e">
        <f t="shared" si="247"/>
        <v>#N/A</v>
      </c>
    </row>
    <row r="1573" spans="1:19" ht="23.25" customHeight="1">
      <c r="A1573" s="41">
        <v>2557</v>
      </c>
      <c r="B1573" s="41" t="str">
        <f t="shared" si="242"/>
        <v/>
      </c>
      <c r="C1573" s="42"/>
      <c r="D1573" s="41"/>
      <c r="E1573" s="41"/>
      <c r="F1573" s="43" t="e">
        <f ca="1">+VLOOKUP(B1573,'DISPONIBILIDAD DIARIA'!A$2:N$9959,10,0)</f>
        <v>#REF!</v>
      </c>
      <c r="G1573" s="43"/>
      <c r="H1573" s="31"/>
      <c r="I1573" s="32"/>
      <c r="J1573" s="64"/>
      <c r="K1573" s="61"/>
      <c r="L1573" s="20">
        <f t="shared" si="243"/>
        <v>0</v>
      </c>
      <c r="M1573" s="20">
        <f t="shared" si="244"/>
        <v>0</v>
      </c>
      <c r="N1573" s="20">
        <f t="shared" si="245"/>
        <v>0</v>
      </c>
      <c r="O1573" s="21"/>
      <c r="P1573" s="21"/>
      <c r="Q1573" s="77">
        <f t="shared" si="246"/>
        <v>0</v>
      </c>
      <c r="R1573" s="78" t="e">
        <f>+VLOOKUP(C1573,'DISPONIBILIDAD DIARIA'!S$2:T$27,2,0)</f>
        <v>#N/A</v>
      </c>
      <c r="S1573" s="79" t="e">
        <f t="shared" si="247"/>
        <v>#N/A</v>
      </c>
    </row>
    <row r="1574" spans="1:19" ht="23.25" customHeight="1">
      <c r="A1574" s="41">
        <v>2558</v>
      </c>
      <c r="B1574" s="41" t="str">
        <f t="shared" si="242"/>
        <v/>
      </c>
      <c r="C1574" s="42"/>
      <c r="D1574" s="41"/>
      <c r="E1574" s="41"/>
      <c r="F1574" s="43" t="e">
        <f ca="1">+VLOOKUP(B1574,'DISPONIBILIDAD DIARIA'!A$2:N$9959,10,0)</f>
        <v>#REF!</v>
      </c>
      <c r="G1574" s="43"/>
      <c r="H1574" s="31"/>
      <c r="I1574" s="32"/>
      <c r="J1574" s="64"/>
      <c r="K1574" s="61"/>
      <c r="L1574" s="20">
        <f t="shared" si="243"/>
        <v>0</v>
      </c>
      <c r="M1574" s="20">
        <f t="shared" si="244"/>
        <v>0</v>
      </c>
      <c r="N1574" s="20">
        <f t="shared" si="245"/>
        <v>0</v>
      </c>
      <c r="O1574" s="21"/>
      <c r="P1574" s="21"/>
      <c r="Q1574" s="77">
        <f t="shared" si="246"/>
        <v>0</v>
      </c>
      <c r="R1574" s="78" t="e">
        <f>+VLOOKUP(C1574,'DISPONIBILIDAD DIARIA'!S$2:T$27,2,0)</f>
        <v>#N/A</v>
      </c>
      <c r="S1574" s="79" t="e">
        <f t="shared" si="247"/>
        <v>#N/A</v>
      </c>
    </row>
    <row r="1575" spans="1:19" ht="23.25" customHeight="1">
      <c r="A1575" s="41">
        <v>2559</v>
      </c>
      <c r="B1575" s="41" t="str">
        <f t="shared" si="242"/>
        <v/>
      </c>
      <c r="C1575" s="42"/>
      <c r="D1575" s="41"/>
      <c r="E1575" s="41"/>
      <c r="F1575" s="43" t="e">
        <f ca="1">+VLOOKUP(B1575,'DISPONIBILIDAD DIARIA'!A$2:N$9959,10,0)</f>
        <v>#REF!</v>
      </c>
      <c r="G1575" s="43"/>
      <c r="H1575" s="31"/>
      <c r="I1575" s="32"/>
      <c r="J1575" s="64"/>
      <c r="K1575" s="61"/>
      <c r="L1575" s="20">
        <f t="shared" si="243"/>
        <v>0</v>
      </c>
      <c r="M1575" s="20">
        <f t="shared" si="244"/>
        <v>0</v>
      </c>
      <c r="N1575" s="20">
        <f t="shared" si="245"/>
        <v>0</v>
      </c>
      <c r="O1575" s="21"/>
      <c r="P1575" s="21"/>
      <c r="Q1575" s="77">
        <f t="shared" si="246"/>
        <v>0</v>
      </c>
      <c r="R1575" s="78" t="e">
        <f>+VLOOKUP(C1575,'DISPONIBILIDAD DIARIA'!S$2:T$27,2,0)</f>
        <v>#N/A</v>
      </c>
      <c r="S1575" s="79" t="e">
        <f t="shared" si="247"/>
        <v>#N/A</v>
      </c>
    </row>
    <row r="1576" spans="1:19" ht="23.25" customHeight="1">
      <c r="A1576" s="41">
        <v>2560</v>
      </c>
      <c r="B1576" s="41" t="str">
        <f t="shared" si="242"/>
        <v/>
      </c>
      <c r="C1576" s="42"/>
      <c r="D1576" s="41"/>
      <c r="E1576" s="41"/>
      <c r="F1576" s="43" t="e">
        <f ca="1">+VLOOKUP(B1576,'DISPONIBILIDAD DIARIA'!A$2:N$9959,10,0)</f>
        <v>#REF!</v>
      </c>
      <c r="G1576" s="43"/>
      <c r="H1576" s="31"/>
      <c r="I1576" s="32"/>
      <c r="J1576" s="64"/>
      <c r="K1576" s="61"/>
      <c r="L1576" s="20">
        <f t="shared" si="243"/>
        <v>0</v>
      </c>
      <c r="M1576" s="20">
        <f t="shared" si="244"/>
        <v>0</v>
      </c>
      <c r="N1576" s="20">
        <f t="shared" si="245"/>
        <v>0</v>
      </c>
      <c r="O1576" s="21"/>
      <c r="P1576" s="21"/>
      <c r="Q1576" s="77">
        <f t="shared" si="246"/>
        <v>0</v>
      </c>
      <c r="R1576" s="78" t="e">
        <f>+VLOOKUP(C1576,'DISPONIBILIDAD DIARIA'!S$2:T$27,2,0)</f>
        <v>#N/A</v>
      </c>
      <c r="S1576" s="79" t="e">
        <f t="shared" si="247"/>
        <v>#N/A</v>
      </c>
    </row>
    <row r="1577" spans="1:19" ht="23.25" customHeight="1">
      <c r="A1577" s="41">
        <v>2561</v>
      </c>
      <c r="B1577" s="41" t="str">
        <f t="shared" si="242"/>
        <v/>
      </c>
      <c r="C1577" s="42"/>
      <c r="D1577" s="41"/>
      <c r="E1577" s="41"/>
      <c r="F1577" s="43" t="e">
        <f ca="1">+VLOOKUP(B1577,'DISPONIBILIDAD DIARIA'!A$2:N$9959,10,0)</f>
        <v>#REF!</v>
      </c>
      <c r="G1577" s="43"/>
      <c r="H1577" s="31"/>
      <c r="I1577" s="32"/>
      <c r="J1577" s="64"/>
      <c r="K1577" s="61"/>
      <c r="L1577" s="20">
        <f t="shared" si="243"/>
        <v>0</v>
      </c>
      <c r="M1577" s="20">
        <f t="shared" si="244"/>
        <v>0</v>
      </c>
      <c r="N1577" s="20">
        <f t="shared" si="245"/>
        <v>0</v>
      </c>
      <c r="O1577" s="21"/>
      <c r="P1577" s="21"/>
      <c r="Q1577" s="77">
        <f t="shared" si="246"/>
        <v>0</v>
      </c>
      <c r="R1577" s="78" t="e">
        <f>+VLOOKUP(C1577,'DISPONIBILIDAD DIARIA'!S$2:T$27,2,0)</f>
        <v>#N/A</v>
      </c>
      <c r="S1577" s="79" t="e">
        <f t="shared" si="247"/>
        <v>#N/A</v>
      </c>
    </row>
    <row r="1578" spans="1:19" ht="23.25" customHeight="1">
      <c r="A1578" s="41">
        <v>2562</v>
      </c>
      <c r="B1578" s="41" t="str">
        <f t="shared" si="242"/>
        <v/>
      </c>
      <c r="C1578" s="42"/>
      <c r="D1578" s="41"/>
      <c r="E1578" s="41"/>
      <c r="F1578" s="43" t="e">
        <f ca="1">+VLOOKUP(B1578,'DISPONIBILIDAD DIARIA'!A$2:N$9959,10,0)</f>
        <v>#REF!</v>
      </c>
      <c r="G1578" s="43"/>
      <c r="H1578" s="31"/>
      <c r="I1578" s="32"/>
      <c r="J1578" s="64"/>
      <c r="K1578" s="61"/>
      <c r="L1578" s="20">
        <f t="shared" si="243"/>
        <v>0</v>
      </c>
      <c r="M1578" s="20">
        <f t="shared" si="244"/>
        <v>0</v>
      </c>
      <c r="N1578" s="20">
        <f t="shared" si="245"/>
        <v>0</v>
      </c>
      <c r="O1578" s="21"/>
      <c r="P1578" s="21"/>
      <c r="Q1578" s="77">
        <f t="shared" si="246"/>
        <v>0</v>
      </c>
      <c r="R1578" s="78" t="e">
        <f>+VLOOKUP(C1578,'DISPONIBILIDAD DIARIA'!S$2:T$27,2,0)</f>
        <v>#N/A</v>
      </c>
      <c r="S1578" s="79" t="e">
        <f t="shared" si="247"/>
        <v>#N/A</v>
      </c>
    </row>
    <row r="1579" spans="1:19" ht="23.25" customHeight="1">
      <c r="A1579" s="41">
        <v>2563</v>
      </c>
      <c r="B1579" s="41" t="str">
        <f t="shared" si="242"/>
        <v/>
      </c>
      <c r="C1579" s="42"/>
      <c r="D1579" s="41"/>
      <c r="E1579" s="41"/>
      <c r="F1579" s="43" t="e">
        <f ca="1">+VLOOKUP(B1579,'DISPONIBILIDAD DIARIA'!A$2:N$9959,10,0)</f>
        <v>#REF!</v>
      </c>
      <c r="G1579" s="43"/>
      <c r="H1579" s="31"/>
      <c r="I1579" s="32"/>
      <c r="J1579" s="64"/>
      <c r="K1579" s="61"/>
      <c r="L1579" s="20">
        <f t="shared" si="243"/>
        <v>0</v>
      </c>
      <c r="M1579" s="20">
        <f t="shared" si="244"/>
        <v>0</v>
      </c>
      <c r="N1579" s="20">
        <f t="shared" si="245"/>
        <v>0</v>
      </c>
      <c r="O1579" s="21"/>
      <c r="P1579" s="21"/>
      <c r="Q1579" s="77">
        <f t="shared" si="246"/>
        <v>0</v>
      </c>
      <c r="R1579" s="78" t="e">
        <f>+VLOOKUP(C1579,'DISPONIBILIDAD DIARIA'!S$2:T$27,2,0)</f>
        <v>#N/A</v>
      </c>
      <c r="S1579" s="79" t="e">
        <f t="shared" si="247"/>
        <v>#N/A</v>
      </c>
    </row>
    <row r="1580" spans="1:19" ht="23.25" customHeight="1">
      <c r="A1580" s="41">
        <v>2564</v>
      </c>
      <c r="B1580" s="41" t="str">
        <f t="shared" si="242"/>
        <v/>
      </c>
      <c r="C1580" s="42"/>
      <c r="D1580" s="41"/>
      <c r="E1580" s="41"/>
      <c r="F1580" s="43" t="e">
        <f ca="1">+VLOOKUP(B1580,'DISPONIBILIDAD DIARIA'!A$2:N$9959,10,0)</f>
        <v>#REF!</v>
      </c>
      <c r="G1580" s="43"/>
      <c r="H1580" s="31"/>
      <c r="I1580" s="32"/>
      <c r="J1580" s="64"/>
      <c r="K1580" s="61"/>
      <c r="L1580" s="20">
        <f t="shared" si="243"/>
        <v>0</v>
      </c>
      <c r="M1580" s="20">
        <f t="shared" si="244"/>
        <v>0</v>
      </c>
      <c r="N1580" s="20">
        <f t="shared" si="245"/>
        <v>0</v>
      </c>
      <c r="O1580" s="21"/>
      <c r="P1580" s="21"/>
      <c r="Q1580" s="77">
        <f t="shared" si="246"/>
        <v>0</v>
      </c>
      <c r="R1580" s="78" t="e">
        <f>+VLOOKUP(C1580,'DISPONIBILIDAD DIARIA'!S$2:T$27,2,0)</f>
        <v>#N/A</v>
      </c>
      <c r="S1580" s="79" t="e">
        <f t="shared" si="247"/>
        <v>#N/A</v>
      </c>
    </row>
    <row r="1581" spans="1:19" ht="23.25" customHeight="1">
      <c r="A1581" s="41">
        <v>2565</v>
      </c>
      <c r="B1581" s="41" t="str">
        <f t="shared" si="242"/>
        <v/>
      </c>
      <c r="C1581" s="42"/>
      <c r="D1581" s="41"/>
      <c r="E1581" s="41"/>
      <c r="F1581" s="43" t="e">
        <f ca="1">+VLOOKUP(B1581,'DISPONIBILIDAD DIARIA'!A$2:N$9959,10,0)</f>
        <v>#REF!</v>
      </c>
      <c r="G1581" s="43"/>
      <c r="H1581" s="31"/>
      <c r="I1581" s="32"/>
      <c r="J1581" s="64"/>
      <c r="K1581" s="61"/>
      <c r="L1581" s="20">
        <f t="shared" si="243"/>
        <v>0</v>
      </c>
      <c r="M1581" s="20">
        <f t="shared" si="244"/>
        <v>0</v>
      </c>
      <c r="N1581" s="20">
        <f t="shared" si="245"/>
        <v>0</v>
      </c>
      <c r="O1581" s="21"/>
      <c r="P1581" s="21"/>
      <c r="Q1581" s="77">
        <f t="shared" si="246"/>
        <v>0</v>
      </c>
      <c r="R1581" s="78" t="e">
        <f>+VLOOKUP(C1581,'DISPONIBILIDAD DIARIA'!S$2:T$27,2,0)</f>
        <v>#N/A</v>
      </c>
      <c r="S1581" s="79" t="e">
        <f t="shared" si="247"/>
        <v>#N/A</v>
      </c>
    </row>
    <row r="1582" spans="1:19" ht="23.25" customHeight="1">
      <c r="A1582" s="41">
        <v>2566</v>
      </c>
      <c r="B1582" s="41" t="str">
        <f t="shared" si="242"/>
        <v/>
      </c>
      <c r="C1582" s="42"/>
      <c r="D1582" s="41"/>
      <c r="E1582" s="41"/>
      <c r="F1582" s="43" t="e">
        <f ca="1">+VLOOKUP(B1582,'DISPONIBILIDAD DIARIA'!A$2:N$9959,10,0)</f>
        <v>#REF!</v>
      </c>
      <c r="G1582" s="43"/>
      <c r="H1582" s="31"/>
      <c r="I1582" s="32"/>
      <c r="J1582" s="64"/>
      <c r="K1582" s="61"/>
      <c r="L1582" s="20">
        <f t="shared" si="243"/>
        <v>0</v>
      </c>
      <c r="M1582" s="20">
        <f t="shared" si="244"/>
        <v>0</v>
      </c>
      <c r="N1582" s="20">
        <f t="shared" si="245"/>
        <v>0</v>
      </c>
      <c r="O1582" s="21"/>
      <c r="P1582" s="21"/>
      <c r="Q1582" s="77">
        <f t="shared" si="246"/>
        <v>0</v>
      </c>
      <c r="R1582" s="78" t="e">
        <f>+VLOOKUP(C1582,'DISPONIBILIDAD DIARIA'!S$2:T$27,2,0)</f>
        <v>#N/A</v>
      </c>
      <c r="S1582" s="79" t="e">
        <f t="shared" si="247"/>
        <v>#N/A</v>
      </c>
    </row>
    <row r="1583" spans="1:19" ht="23.25" customHeight="1">
      <c r="A1583" s="41">
        <v>2567</v>
      </c>
      <c r="B1583" s="41" t="str">
        <f t="shared" si="242"/>
        <v/>
      </c>
      <c r="C1583" s="42"/>
      <c r="D1583" s="41"/>
      <c r="E1583" s="41"/>
      <c r="F1583" s="43" t="e">
        <f ca="1">+VLOOKUP(B1583,'DISPONIBILIDAD DIARIA'!A$2:N$9959,10,0)</f>
        <v>#REF!</v>
      </c>
      <c r="G1583" s="43"/>
      <c r="H1583" s="31"/>
      <c r="I1583" s="32"/>
      <c r="J1583" s="64"/>
      <c r="K1583" s="61"/>
      <c r="L1583" s="20">
        <f t="shared" si="243"/>
        <v>0</v>
      </c>
      <c r="M1583" s="20">
        <f t="shared" si="244"/>
        <v>0</v>
      </c>
      <c r="N1583" s="20">
        <f t="shared" si="245"/>
        <v>0</v>
      </c>
      <c r="O1583" s="21"/>
      <c r="P1583" s="21"/>
      <c r="Q1583" s="77">
        <f t="shared" si="246"/>
        <v>0</v>
      </c>
      <c r="R1583" s="78" t="e">
        <f>+VLOOKUP(C1583,'DISPONIBILIDAD DIARIA'!S$2:T$27,2,0)</f>
        <v>#N/A</v>
      </c>
      <c r="S1583" s="79" t="e">
        <f t="shared" si="247"/>
        <v>#N/A</v>
      </c>
    </row>
    <row r="1584" spans="1:19" ht="23.25" customHeight="1">
      <c r="A1584" s="41">
        <v>2568</v>
      </c>
      <c r="B1584" s="41" t="str">
        <f t="shared" si="242"/>
        <v/>
      </c>
      <c r="C1584" s="42"/>
      <c r="D1584" s="41"/>
      <c r="E1584" s="41"/>
      <c r="F1584" s="43" t="e">
        <f ca="1">+VLOOKUP(B1584,'DISPONIBILIDAD DIARIA'!A$2:N$9959,10,0)</f>
        <v>#REF!</v>
      </c>
      <c r="G1584" s="43"/>
      <c r="H1584" s="31"/>
      <c r="I1584" s="32"/>
      <c r="J1584" s="64"/>
      <c r="K1584" s="61"/>
      <c r="L1584" s="20">
        <f t="shared" si="243"/>
        <v>0</v>
      </c>
      <c r="M1584" s="20">
        <f t="shared" si="244"/>
        <v>0</v>
      </c>
      <c r="N1584" s="20">
        <f t="shared" si="245"/>
        <v>0</v>
      </c>
      <c r="O1584" s="21"/>
      <c r="P1584" s="21"/>
      <c r="Q1584" s="77">
        <f t="shared" si="246"/>
        <v>0</v>
      </c>
      <c r="R1584" s="78" t="e">
        <f>+VLOOKUP(C1584,'DISPONIBILIDAD DIARIA'!S$2:T$27,2,0)</f>
        <v>#N/A</v>
      </c>
      <c r="S1584" s="79" t="e">
        <f t="shared" si="247"/>
        <v>#N/A</v>
      </c>
    </row>
    <row r="1585" spans="1:19" ht="23.25" customHeight="1">
      <c r="A1585" s="41">
        <v>2569</v>
      </c>
      <c r="B1585" s="41" t="str">
        <f t="shared" si="242"/>
        <v/>
      </c>
      <c r="C1585" s="42"/>
      <c r="D1585" s="41"/>
      <c r="E1585" s="41"/>
      <c r="F1585" s="43" t="e">
        <f ca="1">+VLOOKUP(B1585,'DISPONIBILIDAD DIARIA'!A$2:N$9959,10,0)</f>
        <v>#REF!</v>
      </c>
      <c r="G1585" s="43"/>
      <c r="H1585" s="31"/>
      <c r="I1585" s="32"/>
      <c r="J1585" s="64"/>
      <c r="K1585" s="61"/>
      <c r="L1585" s="20">
        <f t="shared" si="243"/>
        <v>0</v>
      </c>
      <c r="M1585" s="20">
        <f t="shared" si="244"/>
        <v>0</v>
      </c>
      <c r="N1585" s="20">
        <f t="shared" si="245"/>
        <v>0</v>
      </c>
      <c r="O1585" s="21"/>
      <c r="P1585" s="21"/>
      <c r="Q1585" s="77">
        <f t="shared" si="246"/>
        <v>0</v>
      </c>
      <c r="R1585" s="78" t="e">
        <f>+VLOOKUP(C1585,'DISPONIBILIDAD DIARIA'!S$2:T$27,2,0)</f>
        <v>#N/A</v>
      </c>
      <c r="S1585" s="79" t="e">
        <f t="shared" si="247"/>
        <v>#N/A</v>
      </c>
    </row>
    <row r="1586" spans="1:19" ht="23.25" customHeight="1">
      <c r="A1586" s="41">
        <v>2570</v>
      </c>
      <c r="B1586" s="41" t="str">
        <f t="shared" si="242"/>
        <v/>
      </c>
      <c r="C1586" s="42"/>
      <c r="D1586" s="41"/>
      <c r="E1586" s="41"/>
      <c r="F1586" s="43" t="e">
        <f ca="1">+VLOOKUP(B1586,'DISPONIBILIDAD DIARIA'!A$2:N$9959,10,0)</f>
        <v>#REF!</v>
      </c>
      <c r="G1586" s="43"/>
      <c r="H1586" s="31"/>
      <c r="I1586" s="32"/>
      <c r="J1586" s="64"/>
      <c r="K1586" s="61"/>
      <c r="L1586" s="20">
        <f t="shared" si="243"/>
        <v>0</v>
      </c>
      <c r="M1586" s="20">
        <f t="shared" si="244"/>
        <v>0</v>
      </c>
      <c r="N1586" s="20">
        <f t="shared" si="245"/>
        <v>0</v>
      </c>
      <c r="O1586" s="21"/>
      <c r="P1586" s="21"/>
      <c r="Q1586" s="77">
        <f t="shared" si="246"/>
        <v>0</v>
      </c>
      <c r="R1586" s="78" t="e">
        <f>+VLOOKUP(C1586,'DISPONIBILIDAD DIARIA'!S$2:T$27,2,0)</f>
        <v>#N/A</v>
      </c>
      <c r="S1586" s="79" t="e">
        <f t="shared" si="247"/>
        <v>#N/A</v>
      </c>
    </row>
    <row r="1587" spans="1:19" ht="23.25" customHeight="1">
      <c r="A1587" s="41">
        <v>2571</v>
      </c>
      <c r="B1587" s="41" t="str">
        <f t="shared" si="242"/>
        <v/>
      </c>
      <c r="C1587" s="42"/>
      <c r="D1587" s="41"/>
      <c r="E1587" s="41"/>
      <c r="F1587" s="43" t="e">
        <f ca="1">+VLOOKUP(B1587,'DISPONIBILIDAD DIARIA'!A$2:N$9959,10,0)</f>
        <v>#REF!</v>
      </c>
      <c r="G1587" s="43"/>
      <c r="H1587" s="31"/>
      <c r="I1587" s="32"/>
      <c r="J1587" s="64"/>
      <c r="K1587" s="61"/>
      <c r="L1587" s="20">
        <f t="shared" si="243"/>
        <v>0</v>
      </c>
      <c r="M1587" s="20">
        <f t="shared" si="244"/>
        <v>0</v>
      </c>
      <c r="N1587" s="20">
        <f t="shared" si="245"/>
        <v>0</v>
      </c>
      <c r="O1587" s="21"/>
      <c r="P1587" s="21"/>
      <c r="Q1587" s="77">
        <f t="shared" si="246"/>
        <v>0</v>
      </c>
      <c r="R1587" s="78" t="e">
        <f>+VLOOKUP(C1587,'DISPONIBILIDAD DIARIA'!S$2:T$27,2,0)</f>
        <v>#N/A</v>
      </c>
      <c r="S1587" s="79" t="e">
        <f t="shared" si="247"/>
        <v>#N/A</v>
      </c>
    </row>
    <row r="1588" spans="1:19" ht="23.25" customHeight="1">
      <c r="A1588" s="41">
        <v>2572</v>
      </c>
      <c r="B1588" s="41" t="str">
        <f t="shared" si="242"/>
        <v/>
      </c>
      <c r="C1588" s="42"/>
      <c r="D1588" s="41"/>
      <c r="E1588" s="41"/>
      <c r="F1588" s="43" t="e">
        <f ca="1">+VLOOKUP(B1588,'DISPONIBILIDAD DIARIA'!A$2:N$9959,10,0)</f>
        <v>#REF!</v>
      </c>
      <c r="G1588" s="43"/>
      <c r="H1588" s="31"/>
      <c r="I1588" s="32"/>
      <c r="J1588" s="64"/>
      <c r="K1588" s="61"/>
      <c r="L1588" s="20">
        <f t="shared" si="243"/>
        <v>0</v>
      </c>
      <c r="M1588" s="20">
        <f t="shared" si="244"/>
        <v>0</v>
      </c>
      <c r="N1588" s="20">
        <f t="shared" si="245"/>
        <v>0</v>
      </c>
      <c r="O1588" s="21"/>
      <c r="P1588" s="21"/>
      <c r="Q1588" s="77">
        <f t="shared" si="246"/>
        <v>0</v>
      </c>
      <c r="R1588" s="78" t="e">
        <f>+VLOOKUP(C1588,'DISPONIBILIDAD DIARIA'!S$2:T$27,2,0)</f>
        <v>#N/A</v>
      </c>
      <c r="S1588" s="79" t="e">
        <f t="shared" si="247"/>
        <v>#N/A</v>
      </c>
    </row>
    <row r="1589" spans="1:19" ht="23.25" customHeight="1">
      <c r="A1589" s="41">
        <v>2573</v>
      </c>
      <c r="B1589" s="41" t="str">
        <f t="shared" si="242"/>
        <v/>
      </c>
      <c r="C1589" s="42"/>
      <c r="D1589" s="41"/>
      <c r="E1589" s="41"/>
      <c r="F1589" s="43" t="e">
        <f ca="1">+VLOOKUP(B1589,'DISPONIBILIDAD DIARIA'!A$2:N$9959,10,0)</f>
        <v>#REF!</v>
      </c>
      <c r="G1589" s="43"/>
      <c r="H1589" s="31"/>
      <c r="I1589" s="32"/>
      <c r="J1589" s="64"/>
      <c r="K1589" s="61"/>
      <c r="L1589" s="20">
        <f t="shared" si="243"/>
        <v>0</v>
      </c>
      <c r="M1589" s="20">
        <f t="shared" si="244"/>
        <v>0</v>
      </c>
      <c r="N1589" s="20">
        <f t="shared" si="245"/>
        <v>0</v>
      </c>
      <c r="O1589" s="21"/>
      <c r="P1589" s="21"/>
      <c r="Q1589" s="77">
        <f t="shared" si="246"/>
        <v>0</v>
      </c>
      <c r="R1589" s="78" t="e">
        <f>+VLOOKUP(C1589,'DISPONIBILIDAD DIARIA'!S$2:T$27,2,0)</f>
        <v>#N/A</v>
      </c>
      <c r="S1589" s="79" t="e">
        <f t="shared" si="247"/>
        <v>#N/A</v>
      </c>
    </row>
    <row r="1590" spans="1:19" ht="23.25" customHeight="1">
      <c r="A1590" s="41">
        <v>2574</v>
      </c>
      <c r="B1590" s="41" t="str">
        <f t="shared" si="242"/>
        <v/>
      </c>
      <c r="C1590" s="42"/>
      <c r="D1590" s="41"/>
      <c r="E1590" s="41"/>
      <c r="F1590" s="43" t="e">
        <f ca="1">+VLOOKUP(B1590,'DISPONIBILIDAD DIARIA'!A$2:N$9959,10,0)</f>
        <v>#REF!</v>
      </c>
      <c r="G1590" s="43"/>
      <c r="H1590" s="31"/>
      <c r="I1590" s="32"/>
      <c r="J1590" s="64"/>
      <c r="K1590" s="61"/>
      <c r="L1590" s="20">
        <f t="shared" si="243"/>
        <v>0</v>
      </c>
      <c r="M1590" s="20">
        <f t="shared" si="244"/>
        <v>0</v>
      </c>
      <c r="N1590" s="20">
        <f t="shared" si="245"/>
        <v>0</v>
      </c>
      <c r="O1590" s="21"/>
      <c r="P1590" s="21"/>
      <c r="Q1590" s="77">
        <f t="shared" si="246"/>
        <v>0</v>
      </c>
      <c r="R1590" s="78" t="e">
        <f>+VLOOKUP(C1590,'DISPONIBILIDAD DIARIA'!S$2:T$27,2,0)</f>
        <v>#N/A</v>
      </c>
      <c r="S1590" s="79" t="e">
        <f t="shared" si="247"/>
        <v>#N/A</v>
      </c>
    </row>
    <row r="1591" spans="1:19" ht="23.25" customHeight="1">
      <c r="A1591" s="41">
        <v>2575</v>
      </c>
      <c r="B1591" s="41" t="str">
        <f t="shared" si="242"/>
        <v/>
      </c>
      <c r="C1591" s="42"/>
      <c r="D1591" s="41"/>
      <c r="E1591" s="41"/>
      <c r="F1591" s="43" t="e">
        <f ca="1">+VLOOKUP(B1591,'DISPONIBILIDAD DIARIA'!A$2:N$9959,10,0)</f>
        <v>#REF!</v>
      </c>
      <c r="G1591" s="43"/>
      <c r="H1591" s="31"/>
      <c r="I1591" s="32"/>
      <c r="J1591" s="64"/>
      <c r="K1591" s="61"/>
      <c r="L1591" s="20">
        <f t="shared" si="243"/>
        <v>0</v>
      </c>
      <c r="M1591" s="20">
        <f t="shared" si="244"/>
        <v>0</v>
      </c>
      <c r="N1591" s="20">
        <f t="shared" si="245"/>
        <v>0</v>
      </c>
      <c r="O1591" s="21"/>
      <c r="P1591" s="21"/>
      <c r="Q1591" s="77">
        <f t="shared" si="246"/>
        <v>0</v>
      </c>
      <c r="R1591" s="78" t="e">
        <f>+VLOOKUP(C1591,'DISPONIBILIDAD DIARIA'!S$2:T$27,2,0)</f>
        <v>#N/A</v>
      </c>
      <c r="S1591" s="79" t="e">
        <f t="shared" si="247"/>
        <v>#N/A</v>
      </c>
    </row>
    <row r="1592" spans="1:19" ht="23.25" customHeight="1">
      <c r="A1592" s="41">
        <v>2576</v>
      </c>
      <c r="B1592" s="41" t="str">
        <f t="shared" si="242"/>
        <v/>
      </c>
      <c r="C1592" s="42"/>
      <c r="D1592" s="41"/>
      <c r="E1592" s="41"/>
      <c r="F1592" s="43" t="e">
        <f ca="1">+VLOOKUP(B1592,'DISPONIBILIDAD DIARIA'!A$2:N$9959,10,0)</f>
        <v>#REF!</v>
      </c>
      <c r="G1592" s="43"/>
      <c r="H1592" s="31"/>
      <c r="I1592" s="32"/>
      <c r="J1592" s="64"/>
      <c r="K1592" s="61"/>
      <c r="L1592" s="20">
        <f t="shared" si="243"/>
        <v>0</v>
      </c>
      <c r="M1592" s="20">
        <f t="shared" si="244"/>
        <v>0</v>
      </c>
      <c r="N1592" s="20">
        <f t="shared" si="245"/>
        <v>0</v>
      </c>
      <c r="O1592" s="21"/>
      <c r="P1592" s="21"/>
      <c r="Q1592" s="77">
        <f t="shared" si="246"/>
        <v>0</v>
      </c>
      <c r="R1592" s="78" t="e">
        <f>+VLOOKUP(C1592,'DISPONIBILIDAD DIARIA'!S$2:T$27,2,0)</f>
        <v>#N/A</v>
      </c>
      <c r="S1592" s="79" t="e">
        <f t="shared" si="247"/>
        <v>#N/A</v>
      </c>
    </row>
    <row r="1593" spans="1:19" ht="23.25" customHeight="1">
      <c r="A1593" s="41">
        <v>2577</v>
      </c>
      <c r="B1593" s="41" t="str">
        <f t="shared" si="242"/>
        <v/>
      </c>
      <c r="C1593" s="42"/>
      <c r="D1593" s="41"/>
      <c r="E1593" s="41"/>
      <c r="F1593" s="43" t="e">
        <f ca="1">+VLOOKUP(B1593,'DISPONIBILIDAD DIARIA'!A$2:N$9959,10,0)</f>
        <v>#REF!</v>
      </c>
      <c r="G1593" s="43"/>
      <c r="H1593" s="31"/>
      <c r="I1593" s="32"/>
      <c r="J1593" s="64"/>
      <c r="K1593" s="61"/>
      <c r="L1593" s="20">
        <f t="shared" si="243"/>
        <v>0</v>
      </c>
      <c r="M1593" s="20">
        <f t="shared" si="244"/>
        <v>0</v>
      </c>
      <c r="N1593" s="20">
        <f t="shared" si="245"/>
        <v>0</v>
      </c>
      <c r="O1593" s="21"/>
      <c r="P1593" s="21"/>
      <c r="Q1593" s="77">
        <f t="shared" si="246"/>
        <v>0</v>
      </c>
      <c r="R1593" s="78" t="e">
        <f>+VLOOKUP(C1593,'DISPONIBILIDAD DIARIA'!S$2:T$27,2,0)</f>
        <v>#N/A</v>
      </c>
      <c r="S1593" s="79" t="e">
        <f t="shared" si="247"/>
        <v>#N/A</v>
      </c>
    </row>
    <row r="1594" spans="1:19" ht="23.25" customHeight="1">
      <c r="A1594" s="41">
        <v>2578</v>
      </c>
      <c r="B1594" s="41" t="str">
        <f t="shared" si="242"/>
        <v/>
      </c>
      <c r="C1594" s="42"/>
      <c r="D1594" s="41"/>
      <c r="E1594" s="41"/>
      <c r="F1594" s="43" t="e">
        <f ca="1">+VLOOKUP(B1594,'DISPONIBILIDAD DIARIA'!A$2:N$9959,10,0)</f>
        <v>#REF!</v>
      </c>
      <c r="G1594" s="43"/>
      <c r="H1594" s="31"/>
      <c r="I1594" s="32"/>
      <c r="J1594" s="64"/>
      <c r="K1594" s="61"/>
      <c r="L1594" s="20">
        <f t="shared" si="243"/>
        <v>0</v>
      </c>
      <c r="M1594" s="20">
        <f t="shared" si="244"/>
        <v>0</v>
      </c>
      <c r="N1594" s="20">
        <f t="shared" si="245"/>
        <v>0</v>
      </c>
      <c r="O1594" s="21"/>
      <c r="P1594" s="21"/>
      <c r="Q1594" s="77">
        <f t="shared" si="246"/>
        <v>0</v>
      </c>
      <c r="R1594" s="78" t="e">
        <f>+VLOOKUP(C1594,'DISPONIBILIDAD DIARIA'!S$2:T$27,2,0)</f>
        <v>#N/A</v>
      </c>
      <c r="S1594" s="79" t="e">
        <f t="shared" si="247"/>
        <v>#N/A</v>
      </c>
    </row>
    <row r="1595" spans="1:19" ht="23.25" customHeight="1">
      <c r="A1595" s="41">
        <v>2579</v>
      </c>
      <c r="B1595" s="41" t="str">
        <f t="shared" si="242"/>
        <v/>
      </c>
      <c r="C1595" s="42"/>
      <c r="D1595" s="41"/>
      <c r="E1595" s="41"/>
      <c r="F1595" s="43" t="e">
        <f ca="1">+VLOOKUP(B1595,'DISPONIBILIDAD DIARIA'!A$2:N$9959,10,0)</f>
        <v>#REF!</v>
      </c>
      <c r="G1595" s="43"/>
      <c r="H1595" s="31"/>
      <c r="I1595" s="32"/>
      <c r="J1595" s="64"/>
      <c r="K1595" s="61"/>
      <c r="L1595" s="20">
        <f t="shared" si="243"/>
        <v>0</v>
      </c>
      <c r="M1595" s="20">
        <f t="shared" si="244"/>
        <v>0</v>
      </c>
      <c r="N1595" s="20">
        <f t="shared" si="245"/>
        <v>0</v>
      </c>
      <c r="O1595" s="21"/>
      <c r="P1595" s="21"/>
      <c r="Q1595" s="77">
        <f t="shared" si="246"/>
        <v>0</v>
      </c>
      <c r="R1595" s="78" t="e">
        <f>+VLOOKUP(C1595,'DISPONIBILIDAD DIARIA'!S$2:T$27,2,0)</f>
        <v>#N/A</v>
      </c>
      <c r="S1595" s="79" t="e">
        <f t="shared" si="247"/>
        <v>#N/A</v>
      </c>
    </row>
    <row r="1596" spans="1:19" ht="23.25" customHeight="1">
      <c r="A1596" s="41">
        <v>2580</v>
      </c>
      <c r="B1596" s="41" t="str">
        <f t="shared" ref="B1596:B1659" si="248">CONCATENATE(C1596,D1596,E1596)</f>
        <v/>
      </c>
      <c r="C1596" s="42"/>
      <c r="D1596" s="41"/>
      <c r="E1596" s="41"/>
      <c r="F1596" s="43" t="e">
        <f ca="1">+VLOOKUP(B1596,'DISPONIBILIDAD DIARIA'!A$2:N$9959,10,0)</f>
        <v>#REF!</v>
      </c>
      <c r="G1596" s="43"/>
      <c r="H1596" s="31"/>
      <c r="I1596" s="32"/>
      <c r="J1596" s="64"/>
      <c r="K1596" s="61"/>
      <c r="L1596" s="20">
        <f t="shared" ref="L1596:L1659" si="249">+K1596*2%</f>
        <v>0</v>
      </c>
      <c r="M1596" s="20">
        <f t="shared" ref="M1596:M1659" si="250">IF(E1596="PROVINCIAL",L1596*12.5%,0)</f>
        <v>0</v>
      </c>
      <c r="N1596" s="20">
        <f t="shared" ref="N1596:N1659" si="251">+M1596*2%</f>
        <v>0</v>
      </c>
      <c r="O1596" s="21"/>
      <c r="P1596" s="21"/>
      <c r="Q1596" s="77">
        <f t="shared" ref="Q1596:Q1659" si="252">L1596+M1596+N1596</f>
        <v>0</v>
      </c>
      <c r="R1596" s="78" t="e">
        <f>+VLOOKUP(C1596,'DISPONIBILIDAD DIARIA'!S$2:T$27,2,0)</f>
        <v>#N/A</v>
      </c>
      <c r="S1596" s="79" t="e">
        <f t="shared" si="247"/>
        <v>#N/A</v>
      </c>
    </row>
    <row r="1597" spans="1:19" ht="23.25" customHeight="1">
      <c r="A1597" s="41">
        <v>2581</v>
      </c>
      <c r="B1597" s="41" t="str">
        <f t="shared" si="248"/>
        <v/>
      </c>
      <c r="C1597" s="42"/>
      <c r="D1597" s="41"/>
      <c r="E1597" s="41"/>
      <c r="F1597" s="43" t="e">
        <f ca="1">+VLOOKUP(B1597,'DISPONIBILIDAD DIARIA'!A$2:N$9959,10,0)</f>
        <v>#REF!</v>
      </c>
      <c r="G1597" s="43"/>
      <c r="H1597" s="31"/>
      <c r="I1597" s="32"/>
      <c r="J1597" s="64"/>
      <c r="K1597" s="61"/>
      <c r="L1597" s="20">
        <f t="shared" si="249"/>
        <v>0</v>
      </c>
      <c r="M1597" s="20">
        <f t="shared" si="250"/>
        <v>0</v>
      </c>
      <c r="N1597" s="20">
        <f t="shared" si="251"/>
        <v>0</v>
      </c>
      <c r="O1597" s="21"/>
      <c r="P1597" s="21"/>
      <c r="Q1597" s="77">
        <f t="shared" si="252"/>
        <v>0</v>
      </c>
      <c r="R1597" s="78" t="e">
        <f>+VLOOKUP(C1597,'DISPONIBILIDAD DIARIA'!S$2:T$27,2,0)</f>
        <v>#N/A</v>
      </c>
      <c r="S1597" s="79" t="e">
        <f t="shared" si="247"/>
        <v>#N/A</v>
      </c>
    </row>
    <row r="1598" spans="1:19" ht="23.25" customHeight="1">
      <c r="A1598" s="41">
        <v>2582</v>
      </c>
      <c r="B1598" s="41" t="str">
        <f t="shared" si="248"/>
        <v/>
      </c>
      <c r="C1598" s="42"/>
      <c r="D1598" s="41"/>
      <c r="E1598" s="41"/>
      <c r="F1598" s="43" t="e">
        <f ca="1">+VLOOKUP(B1598,'DISPONIBILIDAD DIARIA'!A$2:N$9959,10,0)</f>
        <v>#REF!</v>
      </c>
      <c r="G1598" s="43"/>
      <c r="H1598" s="31"/>
      <c r="I1598" s="32"/>
      <c r="J1598" s="64"/>
      <c r="K1598" s="61"/>
      <c r="L1598" s="20">
        <f t="shared" si="249"/>
        <v>0</v>
      </c>
      <c r="M1598" s="20">
        <f t="shared" si="250"/>
        <v>0</v>
      </c>
      <c r="N1598" s="20">
        <f t="shared" si="251"/>
        <v>0</v>
      </c>
      <c r="O1598" s="21"/>
      <c r="P1598" s="21"/>
      <c r="Q1598" s="77">
        <f t="shared" si="252"/>
        <v>0</v>
      </c>
      <c r="R1598" s="78" t="e">
        <f>+VLOOKUP(C1598,'DISPONIBILIDAD DIARIA'!S$2:T$27,2,0)</f>
        <v>#N/A</v>
      </c>
      <c r="S1598" s="79" t="e">
        <f t="shared" si="247"/>
        <v>#N/A</v>
      </c>
    </row>
    <row r="1599" spans="1:19" ht="23.25" customHeight="1">
      <c r="A1599" s="41">
        <v>2583</v>
      </c>
      <c r="B1599" s="41" t="str">
        <f t="shared" si="248"/>
        <v/>
      </c>
      <c r="C1599" s="42"/>
      <c r="D1599" s="41"/>
      <c r="E1599" s="41"/>
      <c r="F1599" s="43" t="e">
        <f ca="1">+VLOOKUP(B1599,'DISPONIBILIDAD DIARIA'!A$2:N$9959,10,0)</f>
        <v>#REF!</v>
      </c>
      <c r="G1599" s="43"/>
      <c r="H1599" s="31"/>
      <c r="I1599" s="32"/>
      <c r="J1599" s="64"/>
      <c r="K1599" s="61"/>
      <c r="L1599" s="20">
        <f t="shared" si="249"/>
        <v>0</v>
      </c>
      <c r="M1599" s="20">
        <f t="shared" si="250"/>
        <v>0</v>
      </c>
      <c r="N1599" s="20">
        <f t="shared" si="251"/>
        <v>0</v>
      </c>
      <c r="O1599" s="21"/>
      <c r="P1599" s="21"/>
      <c r="Q1599" s="77">
        <f t="shared" si="252"/>
        <v>0</v>
      </c>
      <c r="R1599" s="78" t="e">
        <f>+VLOOKUP(C1599,'DISPONIBILIDAD DIARIA'!S$2:T$27,2,0)</f>
        <v>#N/A</v>
      </c>
      <c r="S1599" s="79" t="e">
        <f t="shared" si="247"/>
        <v>#N/A</v>
      </c>
    </row>
    <row r="1600" spans="1:19" ht="23.25" customHeight="1">
      <c r="A1600" s="41">
        <v>2584</v>
      </c>
      <c r="B1600" s="41" t="str">
        <f t="shared" si="248"/>
        <v/>
      </c>
      <c r="C1600" s="42"/>
      <c r="D1600" s="41"/>
      <c r="E1600" s="41"/>
      <c r="F1600" s="43" t="e">
        <f ca="1">+VLOOKUP(B1600,'DISPONIBILIDAD DIARIA'!A$2:N$9959,10,0)</f>
        <v>#REF!</v>
      </c>
      <c r="G1600" s="43"/>
      <c r="H1600" s="31"/>
      <c r="I1600" s="32"/>
      <c r="J1600" s="64"/>
      <c r="K1600" s="61"/>
      <c r="L1600" s="20">
        <f t="shared" si="249"/>
        <v>0</v>
      </c>
      <c r="M1600" s="20">
        <f t="shared" si="250"/>
        <v>0</v>
      </c>
      <c r="N1600" s="20">
        <f t="shared" si="251"/>
        <v>0</v>
      </c>
      <c r="O1600" s="21"/>
      <c r="P1600" s="21"/>
      <c r="Q1600" s="77">
        <f t="shared" si="252"/>
        <v>0</v>
      </c>
      <c r="R1600" s="78" t="e">
        <f>+VLOOKUP(C1600,'DISPONIBILIDAD DIARIA'!S$2:T$27,2,0)</f>
        <v>#N/A</v>
      </c>
      <c r="S1600" s="79" t="e">
        <f t="shared" si="247"/>
        <v>#N/A</v>
      </c>
    </row>
    <row r="1601" spans="1:19" ht="23.25" customHeight="1">
      <c r="A1601" s="41">
        <v>2585</v>
      </c>
      <c r="B1601" s="41" t="str">
        <f t="shared" si="248"/>
        <v/>
      </c>
      <c r="C1601" s="42"/>
      <c r="D1601" s="41"/>
      <c r="E1601" s="41"/>
      <c r="F1601" s="43" t="e">
        <f ca="1">+VLOOKUP(B1601,'DISPONIBILIDAD DIARIA'!A$2:N$9959,10,0)</f>
        <v>#REF!</v>
      </c>
      <c r="G1601" s="43"/>
      <c r="H1601" s="31"/>
      <c r="I1601" s="32"/>
      <c r="J1601" s="64"/>
      <c r="K1601" s="61"/>
      <c r="L1601" s="20">
        <f t="shared" si="249"/>
        <v>0</v>
      </c>
      <c r="M1601" s="20">
        <f t="shared" si="250"/>
        <v>0</v>
      </c>
      <c r="N1601" s="20">
        <f t="shared" si="251"/>
        <v>0</v>
      </c>
      <c r="O1601" s="21"/>
      <c r="P1601" s="21"/>
      <c r="Q1601" s="77">
        <f t="shared" si="252"/>
        <v>0</v>
      </c>
      <c r="R1601" s="78" t="e">
        <f>+VLOOKUP(C1601,'DISPONIBILIDAD DIARIA'!S$2:T$27,2,0)</f>
        <v>#N/A</v>
      </c>
      <c r="S1601" s="79" t="e">
        <f t="shared" si="247"/>
        <v>#N/A</v>
      </c>
    </row>
    <row r="1602" spans="1:19" ht="23.25" customHeight="1">
      <c r="A1602" s="41">
        <v>2586</v>
      </c>
      <c r="B1602" s="41" t="str">
        <f t="shared" si="248"/>
        <v/>
      </c>
      <c r="C1602" s="42"/>
      <c r="D1602" s="41"/>
      <c r="E1602" s="41"/>
      <c r="F1602" s="43" t="e">
        <f ca="1">+VLOOKUP(B1602,'DISPONIBILIDAD DIARIA'!A$2:N$9959,10,0)</f>
        <v>#REF!</v>
      </c>
      <c r="G1602" s="43"/>
      <c r="H1602" s="31"/>
      <c r="I1602" s="32"/>
      <c r="J1602" s="64"/>
      <c r="K1602" s="61"/>
      <c r="L1602" s="20">
        <f t="shared" si="249"/>
        <v>0</v>
      </c>
      <c r="M1602" s="20">
        <f t="shared" si="250"/>
        <v>0</v>
      </c>
      <c r="N1602" s="20">
        <f t="shared" si="251"/>
        <v>0</v>
      </c>
      <c r="O1602" s="21"/>
      <c r="P1602" s="21"/>
      <c r="Q1602" s="77">
        <f t="shared" si="252"/>
        <v>0</v>
      </c>
      <c r="R1602" s="78" t="e">
        <f>+VLOOKUP(C1602,'DISPONIBILIDAD DIARIA'!S$2:T$27,2,0)</f>
        <v>#N/A</v>
      </c>
      <c r="S1602" s="79" t="e">
        <f t="shared" si="247"/>
        <v>#N/A</v>
      </c>
    </row>
    <row r="1603" spans="1:19" ht="23.25" customHeight="1">
      <c r="A1603" s="41">
        <v>2587</v>
      </c>
      <c r="B1603" s="41" t="str">
        <f t="shared" si="248"/>
        <v/>
      </c>
      <c r="C1603" s="42"/>
      <c r="D1603" s="41"/>
      <c r="E1603" s="41"/>
      <c r="F1603" s="43" t="e">
        <f ca="1">+VLOOKUP(B1603,'DISPONIBILIDAD DIARIA'!A$2:N$9959,10,0)</f>
        <v>#REF!</v>
      </c>
      <c r="G1603" s="43"/>
      <c r="H1603" s="31"/>
      <c r="I1603" s="32"/>
      <c r="J1603" s="64"/>
      <c r="K1603" s="61"/>
      <c r="L1603" s="20">
        <f t="shared" si="249"/>
        <v>0</v>
      </c>
      <c r="M1603" s="20">
        <f t="shared" si="250"/>
        <v>0</v>
      </c>
      <c r="N1603" s="20">
        <f t="shared" si="251"/>
        <v>0</v>
      </c>
      <c r="O1603" s="21"/>
      <c r="P1603" s="21"/>
      <c r="Q1603" s="77">
        <f t="shared" si="252"/>
        <v>0</v>
      </c>
      <c r="R1603" s="78" t="e">
        <f>+VLOOKUP(C1603,'DISPONIBILIDAD DIARIA'!S$2:T$27,2,0)</f>
        <v>#N/A</v>
      </c>
      <c r="S1603" s="79" t="e">
        <f t="shared" si="247"/>
        <v>#N/A</v>
      </c>
    </row>
    <row r="1604" spans="1:19" ht="23.25" customHeight="1">
      <c r="A1604" s="41">
        <v>2588</v>
      </c>
      <c r="B1604" s="41" t="str">
        <f t="shared" si="248"/>
        <v/>
      </c>
      <c r="C1604" s="42"/>
      <c r="D1604" s="41"/>
      <c r="E1604" s="41"/>
      <c r="F1604" s="43" t="e">
        <f ca="1">+VLOOKUP(B1604,'DISPONIBILIDAD DIARIA'!A$2:N$9959,10,0)</f>
        <v>#REF!</v>
      </c>
      <c r="G1604" s="43"/>
      <c r="H1604" s="31"/>
      <c r="I1604" s="32"/>
      <c r="J1604" s="64"/>
      <c r="K1604" s="61"/>
      <c r="L1604" s="20">
        <f t="shared" si="249"/>
        <v>0</v>
      </c>
      <c r="M1604" s="20">
        <f t="shared" si="250"/>
        <v>0</v>
      </c>
      <c r="N1604" s="20">
        <f t="shared" si="251"/>
        <v>0</v>
      </c>
      <c r="O1604" s="21"/>
      <c r="P1604" s="21"/>
      <c r="Q1604" s="77">
        <f t="shared" si="252"/>
        <v>0</v>
      </c>
      <c r="R1604" s="78" t="e">
        <f>+VLOOKUP(C1604,'DISPONIBILIDAD DIARIA'!S$2:T$27,2,0)</f>
        <v>#N/A</v>
      </c>
      <c r="S1604" s="79" t="e">
        <f t="shared" si="247"/>
        <v>#N/A</v>
      </c>
    </row>
    <row r="1605" spans="1:19" ht="23.25" customHeight="1">
      <c r="A1605" s="41">
        <v>2589</v>
      </c>
      <c r="B1605" s="41" t="str">
        <f t="shared" si="248"/>
        <v/>
      </c>
      <c r="C1605" s="42"/>
      <c r="D1605" s="41"/>
      <c r="E1605" s="41"/>
      <c r="F1605" s="43" t="e">
        <f ca="1">+VLOOKUP(B1605,'DISPONIBILIDAD DIARIA'!A$2:N$9959,10,0)</f>
        <v>#REF!</v>
      </c>
      <c r="G1605" s="43"/>
      <c r="H1605" s="31"/>
      <c r="I1605" s="32"/>
      <c r="J1605" s="64"/>
      <c r="K1605" s="61"/>
      <c r="L1605" s="20">
        <f t="shared" si="249"/>
        <v>0</v>
      </c>
      <c r="M1605" s="20">
        <f t="shared" si="250"/>
        <v>0</v>
      </c>
      <c r="N1605" s="20">
        <f t="shared" si="251"/>
        <v>0</v>
      </c>
      <c r="O1605" s="21"/>
      <c r="P1605" s="21"/>
      <c r="Q1605" s="77">
        <f t="shared" si="252"/>
        <v>0</v>
      </c>
      <c r="R1605" s="78" t="e">
        <f>+VLOOKUP(C1605,'DISPONIBILIDAD DIARIA'!S$2:T$27,2,0)</f>
        <v>#N/A</v>
      </c>
      <c r="S1605" s="79" t="e">
        <f t="shared" si="247"/>
        <v>#N/A</v>
      </c>
    </row>
    <row r="1606" spans="1:19" ht="23.25" customHeight="1">
      <c r="A1606" s="41">
        <v>2590</v>
      </c>
      <c r="B1606" s="41" t="str">
        <f t="shared" si="248"/>
        <v/>
      </c>
      <c r="C1606" s="42"/>
      <c r="D1606" s="41"/>
      <c r="E1606" s="41"/>
      <c r="F1606" s="43" t="e">
        <f ca="1">+VLOOKUP(B1606,'DISPONIBILIDAD DIARIA'!A$2:N$9959,10,0)</f>
        <v>#REF!</v>
      </c>
      <c r="G1606" s="43"/>
      <c r="H1606" s="31"/>
      <c r="I1606" s="32"/>
      <c r="J1606" s="64"/>
      <c r="K1606" s="61"/>
      <c r="L1606" s="20">
        <f t="shared" si="249"/>
        <v>0</v>
      </c>
      <c r="M1606" s="20">
        <f t="shared" si="250"/>
        <v>0</v>
      </c>
      <c r="N1606" s="20">
        <f t="shared" si="251"/>
        <v>0</v>
      </c>
      <c r="O1606" s="21"/>
      <c r="P1606" s="21"/>
      <c r="Q1606" s="77">
        <f t="shared" si="252"/>
        <v>0</v>
      </c>
      <c r="R1606" s="78" t="e">
        <f>+VLOOKUP(C1606,'DISPONIBILIDAD DIARIA'!S$2:T$27,2,0)</f>
        <v>#N/A</v>
      </c>
      <c r="S1606" s="79" t="e">
        <f t="shared" si="247"/>
        <v>#N/A</v>
      </c>
    </row>
    <row r="1607" spans="1:19" ht="23.25" customHeight="1">
      <c r="A1607" s="41">
        <v>2591</v>
      </c>
      <c r="B1607" s="41" t="str">
        <f t="shared" si="248"/>
        <v/>
      </c>
      <c r="C1607" s="42"/>
      <c r="D1607" s="41"/>
      <c r="E1607" s="41"/>
      <c r="F1607" s="43" t="e">
        <f ca="1">+VLOOKUP(B1607,'DISPONIBILIDAD DIARIA'!A$2:N$9959,10,0)</f>
        <v>#REF!</v>
      </c>
      <c r="G1607" s="43"/>
      <c r="H1607" s="31"/>
      <c r="I1607" s="32"/>
      <c r="J1607" s="64"/>
      <c r="K1607" s="61"/>
      <c r="L1607" s="20">
        <f t="shared" si="249"/>
        <v>0</v>
      </c>
      <c r="M1607" s="20">
        <f t="shared" si="250"/>
        <v>0</v>
      </c>
      <c r="N1607" s="20">
        <f t="shared" si="251"/>
        <v>0</v>
      </c>
      <c r="O1607" s="21"/>
      <c r="P1607" s="21"/>
      <c r="Q1607" s="77">
        <f t="shared" si="252"/>
        <v>0</v>
      </c>
      <c r="R1607" s="78" t="e">
        <f>+VLOOKUP(C1607,'DISPONIBILIDAD DIARIA'!S$2:T$27,2,0)</f>
        <v>#N/A</v>
      </c>
      <c r="S1607" s="79" t="e">
        <f t="shared" si="247"/>
        <v>#N/A</v>
      </c>
    </row>
    <row r="1608" spans="1:19" ht="23.25" customHeight="1">
      <c r="A1608" s="41">
        <v>2592</v>
      </c>
      <c r="B1608" s="41" t="str">
        <f t="shared" si="248"/>
        <v/>
      </c>
      <c r="C1608" s="42"/>
      <c r="D1608" s="41"/>
      <c r="E1608" s="41"/>
      <c r="F1608" s="43" t="e">
        <f ca="1">+VLOOKUP(B1608,'DISPONIBILIDAD DIARIA'!A$2:N$9959,10,0)</f>
        <v>#REF!</v>
      </c>
      <c r="G1608" s="43"/>
      <c r="H1608" s="31"/>
      <c r="I1608" s="32"/>
      <c r="J1608" s="64"/>
      <c r="K1608" s="61"/>
      <c r="L1608" s="20">
        <f t="shared" si="249"/>
        <v>0</v>
      </c>
      <c r="M1608" s="20">
        <f t="shared" si="250"/>
        <v>0</v>
      </c>
      <c r="N1608" s="20">
        <f t="shared" si="251"/>
        <v>0</v>
      </c>
      <c r="O1608" s="21"/>
      <c r="P1608" s="21"/>
      <c r="Q1608" s="77">
        <f t="shared" si="252"/>
        <v>0</v>
      </c>
      <c r="R1608" s="78" t="e">
        <f>+VLOOKUP(C1608,'DISPONIBILIDAD DIARIA'!S$2:T$27,2,0)</f>
        <v>#N/A</v>
      </c>
      <c r="S1608" s="79" t="e">
        <f t="shared" ref="S1608:S1671" si="253">+Q1608/R1608</f>
        <v>#N/A</v>
      </c>
    </row>
    <row r="1609" spans="1:19" ht="23.25" customHeight="1">
      <c r="A1609" s="41">
        <v>2593</v>
      </c>
      <c r="B1609" s="41" t="str">
        <f t="shared" si="248"/>
        <v/>
      </c>
      <c r="C1609" s="42"/>
      <c r="D1609" s="41"/>
      <c r="E1609" s="41"/>
      <c r="F1609" s="43" t="e">
        <f ca="1">+VLOOKUP(B1609,'DISPONIBILIDAD DIARIA'!A$2:N$9959,10,0)</f>
        <v>#REF!</v>
      </c>
      <c r="G1609" s="43"/>
      <c r="H1609" s="31"/>
      <c r="I1609" s="32"/>
      <c r="J1609" s="64"/>
      <c r="K1609" s="61"/>
      <c r="L1609" s="20">
        <f t="shared" si="249"/>
        <v>0</v>
      </c>
      <c r="M1609" s="20">
        <f t="shared" si="250"/>
        <v>0</v>
      </c>
      <c r="N1609" s="20">
        <f t="shared" si="251"/>
        <v>0</v>
      </c>
      <c r="O1609" s="21"/>
      <c r="P1609" s="21"/>
      <c r="Q1609" s="77">
        <f t="shared" si="252"/>
        <v>0</v>
      </c>
      <c r="R1609" s="78" t="e">
        <f>+VLOOKUP(C1609,'DISPONIBILIDAD DIARIA'!S$2:T$27,2,0)</f>
        <v>#N/A</v>
      </c>
      <c r="S1609" s="79" t="e">
        <f t="shared" si="253"/>
        <v>#N/A</v>
      </c>
    </row>
    <row r="1610" spans="1:19" ht="23.25" customHeight="1">
      <c r="A1610" s="41">
        <v>2594</v>
      </c>
      <c r="B1610" s="41" t="str">
        <f t="shared" si="248"/>
        <v/>
      </c>
      <c r="C1610" s="42"/>
      <c r="D1610" s="41"/>
      <c r="E1610" s="41"/>
      <c r="F1610" s="43" t="e">
        <f ca="1">+VLOOKUP(B1610,'DISPONIBILIDAD DIARIA'!A$2:N$9959,10,0)</f>
        <v>#REF!</v>
      </c>
      <c r="G1610" s="43"/>
      <c r="H1610" s="31"/>
      <c r="I1610" s="32"/>
      <c r="J1610" s="64"/>
      <c r="K1610" s="61"/>
      <c r="L1610" s="20">
        <f t="shared" si="249"/>
        <v>0</v>
      </c>
      <c r="M1610" s="20">
        <f t="shared" si="250"/>
        <v>0</v>
      </c>
      <c r="N1610" s="20">
        <f t="shared" si="251"/>
        <v>0</v>
      </c>
      <c r="O1610" s="21"/>
      <c r="P1610" s="21"/>
      <c r="Q1610" s="77">
        <f t="shared" si="252"/>
        <v>0</v>
      </c>
      <c r="R1610" s="78" t="e">
        <f>+VLOOKUP(C1610,'DISPONIBILIDAD DIARIA'!S$2:T$27,2,0)</f>
        <v>#N/A</v>
      </c>
      <c r="S1610" s="79" t="e">
        <f t="shared" si="253"/>
        <v>#N/A</v>
      </c>
    </row>
    <row r="1611" spans="1:19" ht="23.25" customHeight="1">
      <c r="A1611" s="41">
        <v>2595</v>
      </c>
      <c r="B1611" s="41" t="str">
        <f t="shared" si="248"/>
        <v/>
      </c>
      <c r="C1611" s="42"/>
      <c r="D1611" s="41"/>
      <c r="E1611" s="41"/>
      <c r="F1611" s="43" t="e">
        <f ca="1">+VLOOKUP(B1611,'DISPONIBILIDAD DIARIA'!A$2:N$9959,10,0)</f>
        <v>#REF!</v>
      </c>
      <c r="G1611" s="43"/>
      <c r="H1611" s="31"/>
      <c r="I1611" s="32"/>
      <c r="J1611" s="64"/>
      <c r="K1611" s="61"/>
      <c r="L1611" s="20">
        <f t="shared" si="249"/>
        <v>0</v>
      </c>
      <c r="M1611" s="20">
        <f t="shared" si="250"/>
        <v>0</v>
      </c>
      <c r="N1611" s="20">
        <f t="shared" si="251"/>
        <v>0</v>
      </c>
      <c r="O1611" s="21"/>
      <c r="P1611" s="21"/>
      <c r="Q1611" s="77">
        <f t="shared" si="252"/>
        <v>0</v>
      </c>
      <c r="R1611" s="78" t="e">
        <f>+VLOOKUP(C1611,'DISPONIBILIDAD DIARIA'!S$2:T$27,2,0)</f>
        <v>#N/A</v>
      </c>
      <c r="S1611" s="79" t="e">
        <f t="shared" si="253"/>
        <v>#N/A</v>
      </c>
    </row>
    <row r="1612" spans="1:19" ht="23.25" customHeight="1">
      <c r="A1612" s="41">
        <v>2596</v>
      </c>
      <c r="B1612" s="41" t="str">
        <f t="shared" si="248"/>
        <v/>
      </c>
      <c r="C1612" s="42"/>
      <c r="D1612" s="41"/>
      <c r="E1612" s="41"/>
      <c r="F1612" s="43" t="e">
        <f ca="1">+VLOOKUP(B1612,'DISPONIBILIDAD DIARIA'!A$2:N$9959,10,0)</f>
        <v>#REF!</v>
      </c>
      <c r="G1612" s="43"/>
      <c r="H1612" s="31"/>
      <c r="I1612" s="32"/>
      <c r="J1612" s="64"/>
      <c r="K1612" s="61"/>
      <c r="L1612" s="20">
        <f t="shared" si="249"/>
        <v>0</v>
      </c>
      <c r="M1612" s="20">
        <f t="shared" si="250"/>
        <v>0</v>
      </c>
      <c r="N1612" s="20">
        <f t="shared" si="251"/>
        <v>0</v>
      </c>
      <c r="O1612" s="21"/>
      <c r="P1612" s="21"/>
      <c r="Q1612" s="77">
        <f t="shared" si="252"/>
        <v>0</v>
      </c>
      <c r="R1612" s="78" t="e">
        <f>+VLOOKUP(C1612,'DISPONIBILIDAD DIARIA'!S$2:T$27,2,0)</f>
        <v>#N/A</v>
      </c>
      <c r="S1612" s="79" t="e">
        <f t="shared" si="253"/>
        <v>#N/A</v>
      </c>
    </row>
    <row r="1613" spans="1:19" ht="23.25" customHeight="1">
      <c r="A1613" s="41">
        <v>2597</v>
      </c>
      <c r="B1613" s="41" t="str">
        <f t="shared" si="248"/>
        <v/>
      </c>
      <c r="C1613" s="42"/>
      <c r="D1613" s="41"/>
      <c r="E1613" s="41"/>
      <c r="F1613" s="43" t="e">
        <f ca="1">+VLOOKUP(B1613,'DISPONIBILIDAD DIARIA'!A$2:N$9959,10,0)</f>
        <v>#REF!</v>
      </c>
      <c r="G1613" s="43"/>
      <c r="H1613" s="31"/>
      <c r="I1613" s="32"/>
      <c r="J1613" s="64"/>
      <c r="K1613" s="61"/>
      <c r="L1613" s="20">
        <f t="shared" si="249"/>
        <v>0</v>
      </c>
      <c r="M1613" s="20">
        <f t="shared" si="250"/>
        <v>0</v>
      </c>
      <c r="N1613" s="20">
        <f t="shared" si="251"/>
        <v>0</v>
      </c>
      <c r="O1613" s="21"/>
      <c r="P1613" s="21"/>
      <c r="Q1613" s="77">
        <f t="shared" si="252"/>
        <v>0</v>
      </c>
      <c r="R1613" s="78" t="e">
        <f>+VLOOKUP(C1613,'DISPONIBILIDAD DIARIA'!S$2:T$27,2,0)</f>
        <v>#N/A</v>
      </c>
      <c r="S1613" s="79" t="e">
        <f t="shared" si="253"/>
        <v>#N/A</v>
      </c>
    </row>
    <row r="1614" spans="1:19" ht="23.25" customHeight="1">
      <c r="A1614" s="41">
        <v>2598</v>
      </c>
      <c r="B1614" s="41" t="str">
        <f t="shared" si="248"/>
        <v/>
      </c>
      <c r="C1614" s="42"/>
      <c r="D1614" s="41"/>
      <c r="E1614" s="41"/>
      <c r="F1614" s="43" t="e">
        <f ca="1">+VLOOKUP(B1614,'DISPONIBILIDAD DIARIA'!A$2:N$9959,10,0)</f>
        <v>#REF!</v>
      </c>
      <c r="G1614" s="43"/>
      <c r="H1614" s="31"/>
      <c r="I1614" s="32"/>
      <c r="J1614" s="64"/>
      <c r="K1614" s="61"/>
      <c r="L1614" s="20">
        <f t="shared" si="249"/>
        <v>0</v>
      </c>
      <c r="M1614" s="20">
        <f t="shared" si="250"/>
        <v>0</v>
      </c>
      <c r="N1614" s="20">
        <f t="shared" si="251"/>
        <v>0</v>
      </c>
      <c r="O1614" s="21"/>
      <c r="P1614" s="21"/>
      <c r="Q1614" s="77">
        <f t="shared" si="252"/>
        <v>0</v>
      </c>
      <c r="R1614" s="78" t="e">
        <f>+VLOOKUP(C1614,'DISPONIBILIDAD DIARIA'!S$2:T$27,2,0)</f>
        <v>#N/A</v>
      </c>
      <c r="S1614" s="79" t="e">
        <f t="shared" si="253"/>
        <v>#N/A</v>
      </c>
    </row>
    <row r="1615" spans="1:19" ht="23.25" customHeight="1">
      <c r="A1615" s="41">
        <v>2599</v>
      </c>
      <c r="B1615" s="41" t="str">
        <f t="shared" si="248"/>
        <v/>
      </c>
      <c r="C1615" s="42"/>
      <c r="D1615" s="41"/>
      <c r="E1615" s="41"/>
      <c r="F1615" s="43" t="e">
        <f ca="1">+VLOOKUP(B1615,'DISPONIBILIDAD DIARIA'!A$2:N$9959,10,0)</f>
        <v>#REF!</v>
      </c>
      <c r="G1615" s="43"/>
      <c r="H1615" s="31"/>
      <c r="I1615" s="32"/>
      <c r="J1615" s="64"/>
      <c r="K1615" s="61"/>
      <c r="L1615" s="20">
        <f t="shared" si="249"/>
        <v>0</v>
      </c>
      <c r="M1615" s="20">
        <f t="shared" si="250"/>
        <v>0</v>
      </c>
      <c r="N1615" s="20">
        <f t="shared" si="251"/>
        <v>0</v>
      </c>
      <c r="O1615" s="21"/>
      <c r="P1615" s="21"/>
      <c r="Q1615" s="77">
        <f t="shared" si="252"/>
        <v>0</v>
      </c>
      <c r="R1615" s="78" t="e">
        <f>+VLOOKUP(C1615,'DISPONIBILIDAD DIARIA'!S$2:T$27,2,0)</f>
        <v>#N/A</v>
      </c>
      <c r="S1615" s="79" t="e">
        <f t="shared" si="253"/>
        <v>#N/A</v>
      </c>
    </row>
    <row r="1616" spans="1:19" ht="23.25" customHeight="1">
      <c r="A1616" s="41">
        <v>2600</v>
      </c>
      <c r="B1616" s="41" t="str">
        <f t="shared" si="248"/>
        <v/>
      </c>
      <c r="C1616" s="42"/>
      <c r="D1616" s="41"/>
      <c r="E1616" s="41"/>
      <c r="F1616" s="43" t="e">
        <f ca="1">+VLOOKUP(B1616,'DISPONIBILIDAD DIARIA'!A$2:N$9959,10,0)</f>
        <v>#REF!</v>
      </c>
      <c r="G1616" s="43"/>
      <c r="H1616" s="31"/>
      <c r="I1616" s="32"/>
      <c r="J1616" s="64"/>
      <c r="K1616" s="61"/>
      <c r="L1616" s="20">
        <f t="shared" si="249"/>
        <v>0</v>
      </c>
      <c r="M1616" s="20">
        <f t="shared" si="250"/>
        <v>0</v>
      </c>
      <c r="N1616" s="20">
        <f t="shared" si="251"/>
        <v>0</v>
      </c>
      <c r="O1616" s="21"/>
      <c r="P1616" s="21"/>
      <c r="Q1616" s="77">
        <f t="shared" si="252"/>
        <v>0</v>
      </c>
      <c r="R1616" s="78" t="e">
        <f>+VLOOKUP(C1616,'DISPONIBILIDAD DIARIA'!S$2:T$27,2,0)</f>
        <v>#N/A</v>
      </c>
      <c r="S1616" s="79" t="e">
        <f t="shared" si="253"/>
        <v>#N/A</v>
      </c>
    </row>
    <row r="1617" spans="1:19" ht="23.25" customHeight="1">
      <c r="A1617" s="41">
        <v>2601</v>
      </c>
      <c r="B1617" s="41" t="str">
        <f t="shared" si="248"/>
        <v/>
      </c>
      <c r="C1617" s="42"/>
      <c r="D1617" s="41"/>
      <c r="E1617" s="41"/>
      <c r="F1617" s="43" t="e">
        <f ca="1">+VLOOKUP(B1617,'DISPONIBILIDAD DIARIA'!A$2:N$9959,10,0)</f>
        <v>#REF!</v>
      </c>
      <c r="G1617" s="43"/>
      <c r="H1617" s="31"/>
      <c r="I1617" s="32"/>
      <c r="J1617" s="64"/>
      <c r="K1617" s="61"/>
      <c r="L1617" s="20">
        <f t="shared" si="249"/>
        <v>0</v>
      </c>
      <c r="M1617" s="20">
        <f t="shared" si="250"/>
        <v>0</v>
      </c>
      <c r="N1617" s="20">
        <f t="shared" si="251"/>
        <v>0</v>
      </c>
      <c r="O1617" s="21"/>
      <c r="P1617" s="21"/>
      <c r="Q1617" s="77">
        <f t="shared" si="252"/>
        <v>0</v>
      </c>
      <c r="R1617" s="78" t="e">
        <f>+VLOOKUP(C1617,'DISPONIBILIDAD DIARIA'!S$2:T$27,2,0)</f>
        <v>#N/A</v>
      </c>
      <c r="S1617" s="79" t="e">
        <f t="shared" si="253"/>
        <v>#N/A</v>
      </c>
    </row>
    <row r="1618" spans="1:19" ht="23.25" customHeight="1">
      <c r="A1618" s="41">
        <v>2602</v>
      </c>
      <c r="B1618" s="41" t="str">
        <f t="shared" si="248"/>
        <v/>
      </c>
      <c r="C1618" s="42"/>
      <c r="D1618" s="41"/>
      <c r="E1618" s="41"/>
      <c r="F1618" s="43" t="e">
        <f ca="1">+VLOOKUP(B1618,'DISPONIBILIDAD DIARIA'!A$2:N$9959,10,0)</f>
        <v>#REF!</v>
      </c>
      <c r="G1618" s="43"/>
      <c r="H1618" s="31"/>
      <c r="I1618" s="32"/>
      <c r="J1618" s="64"/>
      <c r="K1618" s="61"/>
      <c r="L1618" s="20">
        <f t="shared" si="249"/>
        <v>0</v>
      </c>
      <c r="M1618" s="20">
        <f t="shared" si="250"/>
        <v>0</v>
      </c>
      <c r="N1618" s="20">
        <f t="shared" si="251"/>
        <v>0</v>
      </c>
      <c r="O1618" s="21"/>
      <c r="P1618" s="21"/>
      <c r="Q1618" s="77">
        <f t="shared" si="252"/>
        <v>0</v>
      </c>
      <c r="R1618" s="78" t="e">
        <f>+VLOOKUP(C1618,'DISPONIBILIDAD DIARIA'!S$2:T$27,2,0)</f>
        <v>#N/A</v>
      </c>
      <c r="S1618" s="79" t="e">
        <f t="shared" si="253"/>
        <v>#N/A</v>
      </c>
    </row>
    <row r="1619" spans="1:19" ht="23.25" customHeight="1">
      <c r="A1619" s="41">
        <v>2603</v>
      </c>
      <c r="B1619" s="41" t="str">
        <f t="shared" si="248"/>
        <v/>
      </c>
      <c r="C1619" s="42"/>
      <c r="D1619" s="41"/>
      <c r="E1619" s="41"/>
      <c r="F1619" s="43" t="e">
        <f ca="1">+VLOOKUP(B1619,'DISPONIBILIDAD DIARIA'!A$2:N$9959,10,0)</f>
        <v>#REF!</v>
      </c>
      <c r="G1619" s="43"/>
      <c r="H1619" s="31"/>
      <c r="I1619" s="32"/>
      <c r="J1619" s="64"/>
      <c r="K1619" s="61"/>
      <c r="L1619" s="20">
        <f t="shared" si="249"/>
        <v>0</v>
      </c>
      <c r="M1619" s="20">
        <f t="shared" si="250"/>
        <v>0</v>
      </c>
      <c r="N1619" s="20">
        <f t="shared" si="251"/>
        <v>0</v>
      </c>
      <c r="O1619" s="21"/>
      <c r="P1619" s="21"/>
      <c r="Q1619" s="77">
        <f t="shared" si="252"/>
        <v>0</v>
      </c>
      <c r="R1619" s="78" t="e">
        <f>+VLOOKUP(C1619,'DISPONIBILIDAD DIARIA'!S$2:T$27,2,0)</f>
        <v>#N/A</v>
      </c>
      <c r="S1619" s="79" t="e">
        <f t="shared" si="253"/>
        <v>#N/A</v>
      </c>
    </row>
    <row r="1620" spans="1:19" ht="23.25" customHeight="1">
      <c r="A1620" s="41">
        <v>2604</v>
      </c>
      <c r="B1620" s="41" t="str">
        <f t="shared" si="248"/>
        <v/>
      </c>
      <c r="C1620" s="42"/>
      <c r="D1620" s="41"/>
      <c r="E1620" s="41"/>
      <c r="F1620" s="43" t="e">
        <f ca="1">+VLOOKUP(B1620,'DISPONIBILIDAD DIARIA'!A$2:N$9959,10,0)</f>
        <v>#REF!</v>
      </c>
      <c r="G1620" s="43"/>
      <c r="H1620" s="31"/>
      <c r="I1620" s="32"/>
      <c r="J1620" s="64"/>
      <c r="K1620" s="61"/>
      <c r="L1620" s="20">
        <f t="shared" si="249"/>
        <v>0</v>
      </c>
      <c r="M1620" s="20">
        <f t="shared" si="250"/>
        <v>0</v>
      </c>
      <c r="N1620" s="20">
        <f t="shared" si="251"/>
        <v>0</v>
      </c>
      <c r="O1620" s="21"/>
      <c r="P1620" s="21"/>
      <c r="Q1620" s="77">
        <f t="shared" si="252"/>
        <v>0</v>
      </c>
      <c r="R1620" s="78" t="e">
        <f>+VLOOKUP(C1620,'DISPONIBILIDAD DIARIA'!S$2:T$27,2,0)</f>
        <v>#N/A</v>
      </c>
      <c r="S1620" s="79" t="e">
        <f t="shared" si="253"/>
        <v>#N/A</v>
      </c>
    </row>
    <row r="1621" spans="1:19" ht="23.25" customHeight="1">
      <c r="A1621" s="41">
        <v>2605</v>
      </c>
      <c r="B1621" s="41" t="str">
        <f t="shared" si="248"/>
        <v/>
      </c>
      <c r="C1621" s="42"/>
      <c r="D1621" s="41"/>
      <c r="E1621" s="41"/>
      <c r="F1621" s="43" t="e">
        <f ca="1">+VLOOKUP(B1621,'DISPONIBILIDAD DIARIA'!A$2:N$9959,10,0)</f>
        <v>#REF!</v>
      </c>
      <c r="G1621" s="43"/>
      <c r="H1621" s="31"/>
      <c r="I1621" s="32"/>
      <c r="J1621" s="64"/>
      <c r="K1621" s="61"/>
      <c r="L1621" s="20">
        <f t="shared" si="249"/>
        <v>0</v>
      </c>
      <c r="M1621" s="20">
        <f t="shared" si="250"/>
        <v>0</v>
      </c>
      <c r="N1621" s="20">
        <f t="shared" si="251"/>
        <v>0</v>
      </c>
      <c r="O1621" s="21"/>
      <c r="P1621" s="21"/>
      <c r="Q1621" s="77">
        <f t="shared" si="252"/>
        <v>0</v>
      </c>
      <c r="R1621" s="78" t="e">
        <f>+VLOOKUP(C1621,'DISPONIBILIDAD DIARIA'!S$2:T$27,2,0)</f>
        <v>#N/A</v>
      </c>
      <c r="S1621" s="79" t="e">
        <f t="shared" si="253"/>
        <v>#N/A</v>
      </c>
    </row>
    <row r="1622" spans="1:19" ht="23.25" customHeight="1">
      <c r="A1622" s="41">
        <v>2606</v>
      </c>
      <c r="B1622" s="41" t="str">
        <f t="shared" si="248"/>
        <v/>
      </c>
      <c r="C1622" s="42"/>
      <c r="D1622" s="41"/>
      <c r="E1622" s="41"/>
      <c r="F1622" s="43" t="e">
        <f ca="1">+VLOOKUP(B1622,'DISPONIBILIDAD DIARIA'!A$2:N$9959,10,0)</f>
        <v>#REF!</v>
      </c>
      <c r="G1622" s="43"/>
      <c r="H1622" s="31"/>
      <c r="I1622" s="32"/>
      <c r="J1622" s="64"/>
      <c r="K1622" s="61"/>
      <c r="L1622" s="20">
        <f t="shared" si="249"/>
        <v>0</v>
      </c>
      <c r="M1622" s="20">
        <f t="shared" si="250"/>
        <v>0</v>
      </c>
      <c r="N1622" s="20">
        <f t="shared" si="251"/>
        <v>0</v>
      </c>
      <c r="O1622" s="21"/>
      <c r="P1622" s="21"/>
      <c r="Q1622" s="77">
        <f t="shared" si="252"/>
        <v>0</v>
      </c>
      <c r="R1622" s="78" t="e">
        <f>+VLOOKUP(C1622,'DISPONIBILIDAD DIARIA'!S$2:T$27,2,0)</f>
        <v>#N/A</v>
      </c>
      <c r="S1622" s="79" t="e">
        <f t="shared" si="253"/>
        <v>#N/A</v>
      </c>
    </row>
    <row r="1623" spans="1:19" ht="23.25" customHeight="1">
      <c r="A1623" s="41">
        <v>2607</v>
      </c>
      <c r="B1623" s="41" t="str">
        <f t="shared" si="248"/>
        <v/>
      </c>
      <c r="C1623" s="42"/>
      <c r="D1623" s="41"/>
      <c r="E1623" s="41"/>
      <c r="F1623" s="43" t="e">
        <f ca="1">+VLOOKUP(B1623,'DISPONIBILIDAD DIARIA'!A$2:N$9959,10,0)</f>
        <v>#REF!</v>
      </c>
      <c r="G1623" s="43"/>
      <c r="H1623" s="31"/>
      <c r="I1623" s="32"/>
      <c r="J1623" s="64"/>
      <c r="K1623" s="61"/>
      <c r="L1623" s="20">
        <f t="shared" si="249"/>
        <v>0</v>
      </c>
      <c r="M1623" s="20">
        <f t="shared" si="250"/>
        <v>0</v>
      </c>
      <c r="N1623" s="20">
        <f t="shared" si="251"/>
        <v>0</v>
      </c>
      <c r="O1623" s="21"/>
      <c r="P1623" s="21"/>
      <c r="Q1623" s="77">
        <f t="shared" si="252"/>
        <v>0</v>
      </c>
      <c r="R1623" s="78" t="e">
        <f>+VLOOKUP(C1623,'DISPONIBILIDAD DIARIA'!S$2:T$27,2,0)</f>
        <v>#N/A</v>
      </c>
      <c r="S1623" s="79" t="e">
        <f t="shared" si="253"/>
        <v>#N/A</v>
      </c>
    </row>
    <row r="1624" spans="1:19" ht="23.25" customHeight="1">
      <c r="A1624" s="41">
        <v>2608</v>
      </c>
      <c r="B1624" s="41" t="str">
        <f t="shared" si="248"/>
        <v/>
      </c>
      <c r="C1624" s="42"/>
      <c r="D1624" s="41"/>
      <c r="E1624" s="41"/>
      <c r="F1624" s="43" t="e">
        <f ca="1">+VLOOKUP(B1624,'DISPONIBILIDAD DIARIA'!A$2:N$9959,10,0)</f>
        <v>#REF!</v>
      </c>
      <c r="G1624" s="43"/>
      <c r="H1624" s="31"/>
      <c r="I1624" s="32"/>
      <c r="J1624" s="64"/>
      <c r="K1624" s="61"/>
      <c r="L1624" s="20">
        <f t="shared" si="249"/>
        <v>0</v>
      </c>
      <c r="M1624" s="20">
        <f t="shared" si="250"/>
        <v>0</v>
      </c>
      <c r="N1624" s="20">
        <f t="shared" si="251"/>
        <v>0</v>
      </c>
      <c r="O1624" s="21"/>
      <c r="P1624" s="21"/>
      <c r="Q1624" s="77">
        <f t="shared" si="252"/>
        <v>0</v>
      </c>
      <c r="R1624" s="78" t="e">
        <f>+VLOOKUP(C1624,'DISPONIBILIDAD DIARIA'!S$2:T$27,2,0)</f>
        <v>#N/A</v>
      </c>
      <c r="S1624" s="79" t="e">
        <f t="shared" si="253"/>
        <v>#N/A</v>
      </c>
    </row>
    <row r="1625" spans="1:19" ht="23.25" customHeight="1">
      <c r="A1625" s="41">
        <v>2609</v>
      </c>
      <c r="B1625" s="41" t="str">
        <f t="shared" si="248"/>
        <v/>
      </c>
      <c r="C1625" s="42"/>
      <c r="D1625" s="41"/>
      <c r="E1625" s="41"/>
      <c r="F1625" s="43" t="e">
        <f ca="1">+VLOOKUP(B1625,'DISPONIBILIDAD DIARIA'!A$2:N$9959,10,0)</f>
        <v>#REF!</v>
      </c>
      <c r="G1625" s="43"/>
      <c r="H1625" s="31"/>
      <c r="I1625" s="32"/>
      <c r="J1625" s="64"/>
      <c r="K1625" s="61"/>
      <c r="L1625" s="20">
        <f t="shared" si="249"/>
        <v>0</v>
      </c>
      <c r="M1625" s="20">
        <f t="shared" si="250"/>
        <v>0</v>
      </c>
      <c r="N1625" s="20">
        <f t="shared" si="251"/>
        <v>0</v>
      </c>
      <c r="O1625" s="21"/>
      <c r="P1625" s="21"/>
      <c r="Q1625" s="77">
        <f t="shared" si="252"/>
        <v>0</v>
      </c>
      <c r="R1625" s="78" t="e">
        <f>+VLOOKUP(C1625,'DISPONIBILIDAD DIARIA'!S$2:T$27,2,0)</f>
        <v>#N/A</v>
      </c>
      <c r="S1625" s="79" t="e">
        <f t="shared" si="253"/>
        <v>#N/A</v>
      </c>
    </row>
    <row r="1626" spans="1:19" ht="23.25" customHeight="1">
      <c r="A1626" s="41">
        <v>2610</v>
      </c>
      <c r="B1626" s="41" t="str">
        <f t="shared" si="248"/>
        <v/>
      </c>
      <c r="C1626" s="42"/>
      <c r="D1626" s="41"/>
      <c r="E1626" s="41"/>
      <c r="F1626" s="43" t="e">
        <f ca="1">+VLOOKUP(B1626,'DISPONIBILIDAD DIARIA'!A$2:N$9959,10,0)</f>
        <v>#REF!</v>
      </c>
      <c r="G1626" s="43"/>
      <c r="H1626" s="31"/>
      <c r="I1626" s="32"/>
      <c r="J1626" s="64"/>
      <c r="K1626" s="61"/>
      <c r="L1626" s="20">
        <f t="shared" si="249"/>
        <v>0</v>
      </c>
      <c r="M1626" s="20">
        <f t="shared" si="250"/>
        <v>0</v>
      </c>
      <c r="N1626" s="20">
        <f t="shared" si="251"/>
        <v>0</v>
      </c>
      <c r="O1626" s="21"/>
      <c r="P1626" s="21"/>
      <c r="Q1626" s="77">
        <f t="shared" si="252"/>
        <v>0</v>
      </c>
      <c r="R1626" s="78" t="e">
        <f>+VLOOKUP(C1626,'DISPONIBILIDAD DIARIA'!S$2:T$27,2,0)</f>
        <v>#N/A</v>
      </c>
      <c r="S1626" s="79" t="e">
        <f t="shared" si="253"/>
        <v>#N/A</v>
      </c>
    </row>
    <row r="1627" spans="1:19" ht="23.25" customHeight="1">
      <c r="A1627" s="41">
        <v>2611</v>
      </c>
      <c r="B1627" s="41" t="str">
        <f t="shared" si="248"/>
        <v/>
      </c>
      <c r="C1627" s="42"/>
      <c r="D1627" s="41"/>
      <c r="E1627" s="41"/>
      <c r="F1627" s="43" t="e">
        <f ca="1">+VLOOKUP(B1627,'DISPONIBILIDAD DIARIA'!A$2:N$9959,10,0)</f>
        <v>#REF!</v>
      </c>
      <c r="G1627" s="43"/>
      <c r="H1627" s="31"/>
      <c r="I1627" s="32"/>
      <c r="J1627" s="64"/>
      <c r="K1627" s="61"/>
      <c r="L1627" s="20">
        <f t="shared" si="249"/>
        <v>0</v>
      </c>
      <c r="M1627" s="20">
        <f t="shared" si="250"/>
        <v>0</v>
      </c>
      <c r="N1627" s="20">
        <f t="shared" si="251"/>
        <v>0</v>
      </c>
      <c r="O1627" s="21"/>
      <c r="P1627" s="21"/>
      <c r="Q1627" s="77">
        <f t="shared" si="252"/>
        <v>0</v>
      </c>
      <c r="R1627" s="78" t="e">
        <f>+VLOOKUP(C1627,'DISPONIBILIDAD DIARIA'!S$2:T$27,2,0)</f>
        <v>#N/A</v>
      </c>
      <c r="S1627" s="79" t="e">
        <f t="shared" si="253"/>
        <v>#N/A</v>
      </c>
    </row>
    <row r="1628" spans="1:19" ht="23.25" customHeight="1">
      <c r="A1628" s="41">
        <v>2612</v>
      </c>
      <c r="B1628" s="41" t="str">
        <f t="shared" si="248"/>
        <v/>
      </c>
      <c r="C1628" s="42"/>
      <c r="D1628" s="41"/>
      <c r="E1628" s="41"/>
      <c r="F1628" s="43" t="e">
        <f ca="1">+VLOOKUP(B1628,'DISPONIBILIDAD DIARIA'!A$2:N$9959,10,0)</f>
        <v>#REF!</v>
      </c>
      <c r="G1628" s="43"/>
      <c r="H1628" s="31"/>
      <c r="I1628" s="32"/>
      <c r="J1628" s="64"/>
      <c r="K1628" s="61"/>
      <c r="L1628" s="20">
        <f t="shared" si="249"/>
        <v>0</v>
      </c>
      <c r="M1628" s="20">
        <f t="shared" si="250"/>
        <v>0</v>
      </c>
      <c r="N1628" s="20">
        <f t="shared" si="251"/>
        <v>0</v>
      </c>
      <c r="O1628" s="21"/>
      <c r="P1628" s="21"/>
      <c r="Q1628" s="77">
        <f t="shared" si="252"/>
        <v>0</v>
      </c>
      <c r="R1628" s="78" t="e">
        <f>+VLOOKUP(C1628,'DISPONIBILIDAD DIARIA'!S$2:T$27,2,0)</f>
        <v>#N/A</v>
      </c>
      <c r="S1628" s="79" t="e">
        <f t="shared" si="253"/>
        <v>#N/A</v>
      </c>
    </row>
    <row r="1629" spans="1:19" ht="23.25" customHeight="1">
      <c r="A1629" s="41">
        <v>2613</v>
      </c>
      <c r="B1629" s="41" t="str">
        <f t="shared" si="248"/>
        <v/>
      </c>
      <c r="C1629" s="42"/>
      <c r="D1629" s="41"/>
      <c r="E1629" s="41"/>
      <c r="F1629" s="43" t="e">
        <f ca="1">+VLOOKUP(B1629,'DISPONIBILIDAD DIARIA'!A$2:N$9959,10,0)</f>
        <v>#REF!</v>
      </c>
      <c r="G1629" s="43"/>
      <c r="H1629" s="31"/>
      <c r="I1629" s="32"/>
      <c r="J1629" s="64"/>
      <c r="K1629" s="61"/>
      <c r="L1629" s="20">
        <f t="shared" si="249"/>
        <v>0</v>
      </c>
      <c r="M1629" s="20">
        <f t="shared" si="250"/>
        <v>0</v>
      </c>
      <c r="N1629" s="20">
        <f t="shared" si="251"/>
        <v>0</v>
      </c>
      <c r="O1629" s="21"/>
      <c r="P1629" s="21"/>
      <c r="Q1629" s="77">
        <f t="shared" si="252"/>
        <v>0</v>
      </c>
      <c r="R1629" s="78" t="e">
        <f>+VLOOKUP(C1629,'DISPONIBILIDAD DIARIA'!S$2:T$27,2,0)</f>
        <v>#N/A</v>
      </c>
      <c r="S1629" s="79" t="e">
        <f t="shared" si="253"/>
        <v>#N/A</v>
      </c>
    </row>
    <row r="1630" spans="1:19" ht="23.25" customHeight="1">
      <c r="A1630" s="41">
        <v>2614</v>
      </c>
      <c r="B1630" s="41" t="str">
        <f t="shared" si="248"/>
        <v/>
      </c>
      <c r="C1630" s="42"/>
      <c r="D1630" s="41"/>
      <c r="E1630" s="41"/>
      <c r="F1630" s="43" t="e">
        <f ca="1">+VLOOKUP(B1630,'DISPONIBILIDAD DIARIA'!A$2:N$9959,10,0)</f>
        <v>#REF!</v>
      </c>
      <c r="G1630" s="43"/>
      <c r="H1630" s="31"/>
      <c r="I1630" s="32"/>
      <c r="J1630" s="64"/>
      <c r="K1630" s="61"/>
      <c r="L1630" s="20">
        <f t="shared" si="249"/>
        <v>0</v>
      </c>
      <c r="M1630" s="20">
        <f t="shared" si="250"/>
        <v>0</v>
      </c>
      <c r="N1630" s="20">
        <f t="shared" si="251"/>
        <v>0</v>
      </c>
      <c r="O1630" s="21"/>
      <c r="P1630" s="21"/>
      <c r="Q1630" s="77">
        <f t="shared" si="252"/>
        <v>0</v>
      </c>
      <c r="R1630" s="78" t="e">
        <f>+VLOOKUP(C1630,'DISPONIBILIDAD DIARIA'!S$2:T$27,2,0)</f>
        <v>#N/A</v>
      </c>
      <c r="S1630" s="79" t="e">
        <f t="shared" si="253"/>
        <v>#N/A</v>
      </c>
    </row>
    <row r="1631" spans="1:19" ht="23.25" customHeight="1">
      <c r="A1631" s="41">
        <v>2615</v>
      </c>
      <c r="B1631" s="41" t="str">
        <f t="shared" si="248"/>
        <v/>
      </c>
      <c r="C1631" s="42"/>
      <c r="D1631" s="41"/>
      <c r="E1631" s="41"/>
      <c r="F1631" s="43" t="e">
        <f ca="1">+VLOOKUP(B1631,'DISPONIBILIDAD DIARIA'!A$2:N$9959,10,0)</f>
        <v>#REF!</v>
      </c>
      <c r="G1631" s="43"/>
      <c r="H1631" s="31"/>
      <c r="I1631" s="32"/>
      <c r="J1631" s="64"/>
      <c r="K1631" s="61"/>
      <c r="L1631" s="20">
        <f t="shared" si="249"/>
        <v>0</v>
      </c>
      <c r="M1631" s="20">
        <f t="shared" si="250"/>
        <v>0</v>
      </c>
      <c r="N1631" s="20">
        <f t="shared" si="251"/>
        <v>0</v>
      </c>
      <c r="O1631" s="21"/>
      <c r="P1631" s="21"/>
      <c r="Q1631" s="77">
        <f t="shared" si="252"/>
        <v>0</v>
      </c>
      <c r="R1631" s="78" t="e">
        <f>+VLOOKUP(C1631,'DISPONIBILIDAD DIARIA'!S$2:T$27,2,0)</f>
        <v>#N/A</v>
      </c>
      <c r="S1631" s="79" t="e">
        <f t="shared" si="253"/>
        <v>#N/A</v>
      </c>
    </row>
    <row r="1632" spans="1:19" ht="23.25" customHeight="1">
      <c r="A1632" s="41">
        <v>2616</v>
      </c>
      <c r="B1632" s="41" t="str">
        <f t="shared" si="248"/>
        <v/>
      </c>
      <c r="C1632" s="42"/>
      <c r="D1632" s="41"/>
      <c r="E1632" s="41"/>
      <c r="F1632" s="43" t="e">
        <f ca="1">+VLOOKUP(B1632,'DISPONIBILIDAD DIARIA'!A$2:N$9959,10,0)</f>
        <v>#REF!</v>
      </c>
      <c r="G1632" s="43"/>
      <c r="H1632" s="31"/>
      <c r="I1632" s="32"/>
      <c r="J1632" s="64"/>
      <c r="K1632" s="61"/>
      <c r="L1632" s="20">
        <f t="shared" si="249"/>
        <v>0</v>
      </c>
      <c r="M1632" s="20">
        <f t="shared" si="250"/>
        <v>0</v>
      </c>
      <c r="N1632" s="20">
        <f t="shared" si="251"/>
        <v>0</v>
      </c>
      <c r="O1632" s="21"/>
      <c r="P1632" s="21"/>
      <c r="Q1632" s="77">
        <f t="shared" si="252"/>
        <v>0</v>
      </c>
      <c r="R1632" s="78" t="e">
        <f>+VLOOKUP(C1632,'DISPONIBILIDAD DIARIA'!S$2:T$27,2,0)</f>
        <v>#N/A</v>
      </c>
      <c r="S1632" s="79" t="e">
        <f t="shared" si="253"/>
        <v>#N/A</v>
      </c>
    </row>
    <row r="1633" spans="1:19" ht="23.25" customHeight="1">
      <c r="A1633" s="41">
        <v>2617</v>
      </c>
      <c r="B1633" s="41" t="str">
        <f t="shared" si="248"/>
        <v/>
      </c>
      <c r="C1633" s="42"/>
      <c r="D1633" s="41"/>
      <c r="E1633" s="41"/>
      <c r="F1633" s="43" t="e">
        <f ca="1">+VLOOKUP(B1633,'DISPONIBILIDAD DIARIA'!A$2:N$9959,10,0)</f>
        <v>#REF!</v>
      </c>
      <c r="G1633" s="43"/>
      <c r="H1633" s="31"/>
      <c r="I1633" s="32"/>
      <c r="J1633" s="64"/>
      <c r="K1633" s="61"/>
      <c r="L1633" s="20">
        <f t="shared" si="249"/>
        <v>0</v>
      </c>
      <c r="M1633" s="20">
        <f t="shared" si="250"/>
        <v>0</v>
      </c>
      <c r="N1633" s="20">
        <f t="shared" si="251"/>
        <v>0</v>
      </c>
      <c r="O1633" s="21"/>
      <c r="P1633" s="21"/>
      <c r="Q1633" s="77">
        <f t="shared" si="252"/>
        <v>0</v>
      </c>
      <c r="R1633" s="78" t="e">
        <f>+VLOOKUP(C1633,'DISPONIBILIDAD DIARIA'!S$2:T$27,2,0)</f>
        <v>#N/A</v>
      </c>
      <c r="S1633" s="79" t="e">
        <f t="shared" si="253"/>
        <v>#N/A</v>
      </c>
    </row>
    <row r="1634" spans="1:19" ht="23.25" customHeight="1">
      <c r="A1634" s="41">
        <v>2618</v>
      </c>
      <c r="B1634" s="41" t="str">
        <f t="shared" si="248"/>
        <v/>
      </c>
      <c r="C1634" s="42"/>
      <c r="D1634" s="41"/>
      <c r="E1634" s="41"/>
      <c r="F1634" s="43" t="e">
        <f ca="1">+VLOOKUP(B1634,'DISPONIBILIDAD DIARIA'!A$2:N$9959,10,0)</f>
        <v>#REF!</v>
      </c>
      <c r="G1634" s="43"/>
      <c r="H1634" s="31"/>
      <c r="I1634" s="32"/>
      <c r="J1634" s="64"/>
      <c r="K1634" s="61"/>
      <c r="L1634" s="20">
        <f t="shared" si="249"/>
        <v>0</v>
      </c>
      <c r="M1634" s="20">
        <f t="shared" si="250"/>
        <v>0</v>
      </c>
      <c r="N1634" s="20">
        <f t="shared" si="251"/>
        <v>0</v>
      </c>
      <c r="O1634" s="21"/>
      <c r="P1634" s="21"/>
      <c r="Q1634" s="77">
        <f t="shared" si="252"/>
        <v>0</v>
      </c>
      <c r="R1634" s="78" t="e">
        <f>+VLOOKUP(C1634,'DISPONIBILIDAD DIARIA'!S$2:T$27,2,0)</f>
        <v>#N/A</v>
      </c>
      <c r="S1634" s="79" t="e">
        <f t="shared" si="253"/>
        <v>#N/A</v>
      </c>
    </row>
    <row r="1635" spans="1:19" ht="23.25" customHeight="1">
      <c r="A1635" s="41">
        <v>2619</v>
      </c>
      <c r="B1635" s="41" t="str">
        <f t="shared" si="248"/>
        <v/>
      </c>
      <c r="C1635" s="42"/>
      <c r="D1635" s="41"/>
      <c r="E1635" s="41"/>
      <c r="F1635" s="43" t="e">
        <f ca="1">+VLOOKUP(B1635,'DISPONIBILIDAD DIARIA'!A$2:N$9959,10,0)</f>
        <v>#REF!</v>
      </c>
      <c r="G1635" s="43"/>
      <c r="H1635" s="31"/>
      <c r="I1635" s="32"/>
      <c r="J1635" s="64"/>
      <c r="K1635" s="61"/>
      <c r="L1635" s="20">
        <f t="shared" si="249"/>
        <v>0</v>
      </c>
      <c r="M1635" s="20">
        <f t="shared" si="250"/>
        <v>0</v>
      </c>
      <c r="N1635" s="20">
        <f t="shared" si="251"/>
        <v>0</v>
      </c>
      <c r="O1635" s="21"/>
      <c r="P1635" s="21"/>
      <c r="Q1635" s="77">
        <f t="shared" si="252"/>
        <v>0</v>
      </c>
      <c r="R1635" s="78" t="e">
        <f>+VLOOKUP(C1635,'DISPONIBILIDAD DIARIA'!S$2:T$27,2,0)</f>
        <v>#N/A</v>
      </c>
      <c r="S1635" s="79" t="e">
        <f t="shared" si="253"/>
        <v>#N/A</v>
      </c>
    </row>
    <row r="1636" spans="1:19" ht="23.25" customHeight="1">
      <c r="A1636" s="41">
        <v>2620</v>
      </c>
      <c r="B1636" s="41" t="str">
        <f t="shared" si="248"/>
        <v/>
      </c>
      <c r="C1636" s="42"/>
      <c r="D1636" s="41"/>
      <c r="E1636" s="41"/>
      <c r="F1636" s="43" t="e">
        <f ca="1">+VLOOKUP(B1636,'DISPONIBILIDAD DIARIA'!A$2:N$9959,10,0)</f>
        <v>#REF!</v>
      </c>
      <c r="G1636" s="43"/>
      <c r="H1636" s="31"/>
      <c r="I1636" s="32"/>
      <c r="J1636" s="64"/>
      <c r="K1636" s="61"/>
      <c r="L1636" s="20">
        <f t="shared" si="249"/>
        <v>0</v>
      </c>
      <c r="M1636" s="20">
        <f t="shared" si="250"/>
        <v>0</v>
      </c>
      <c r="N1636" s="20">
        <f t="shared" si="251"/>
        <v>0</v>
      </c>
      <c r="O1636" s="21"/>
      <c r="P1636" s="21"/>
      <c r="Q1636" s="77">
        <f t="shared" si="252"/>
        <v>0</v>
      </c>
      <c r="R1636" s="78" t="e">
        <f>+VLOOKUP(C1636,'DISPONIBILIDAD DIARIA'!S$2:T$27,2,0)</f>
        <v>#N/A</v>
      </c>
      <c r="S1636" s="79" t="e">
        <f t="shared" si="253"/>
        <v>#N/A</v>
      </c>
    </row>
    <row r="1637" spans="1:19" ht="23.25" customHeight="1">
      <c r="A1637" s="41">
        <v>2621</v>
      </c>
      <c r="B1637" s="41" t="str">
        <f t="shared" si="248"/>
        <v/>
      </c>
      <c r="C1637" s="42"/>
      <c r="D1637" s="41"/>
      <c r="E1637" s="41"/>
      <c r="F1637" s="43" t="e">
        <f ca="1">+VLOOKUP(B1637,'DISPONIBILIDAD DIARIA'!A$2:N$9959,10,0)</f>
        <v>#REF!</v>
      </c>
      <c r="G1637" s="43"/>
      <c r="H1637" s="31"/>
      <c r="I1637" s="32"/>
      <c r="J1637" s="64"/>
      <c r="K1637" s="61"/>
      <c r="L1637" s="20">
        <f t="shared" si="249"/>
        <v>0</v>
      </c>
      <c r="M1637" s="20">
        <f t="shared" si="250"/>
        <v>0</v>
      </c>
      <c r="N1637" s="20">
        <f t="shared" si="251"/>
        <v>0</v>
      </c>
      <c r="O1637" s="21"/>
      <c r="P1637" s="21"/>
      <c r="Q1637" s="77">
        <f t="shared" si="252"/>
        <v>0</v>
      </c>
      <c r="R1637" s="78" t="e">
        <f>+VLOOKUP(C1637,'DISPONIBILIDAD DIARIA'!S$2:T$27,2,0)</f>
        <v>#N/A</v>
      </c>
      <c r="S1637" s="79" t="e">
        <f t="shared" si="253"/>
        <v>#N/A</v>
      </c>
    </row>
    <row r="1638" spans="1:19" ht="23.25" customHeight="1">
      <c r="A1638" s="41">
        <v>2622</v>
      </c>
      <c r="B1638" s="41" t="str">
        <f t="shared" si="248"/>
        <v/>
      </c>
      <c r="C1638" s="42"/>
      <c r="D1638" s="41"/>
      <c r="E1638" s="41"/>
      <c r="F1638" s="43" t="e">
        <f ca="1">+VLOOKUP(B1638,'DISPONIBILIDAD DIARIA'!A$2:N$9959,10,0)</f>
        <v>#REF!</v>
      </c>
      <c r="G1638" s="43"/>
      <c r="H1638" s="31"/>
      <c r="I1638" s="32"/>
      <c r="J1638" s="64"/>
      <c r="K1638" s="61"/>
      <c r="L1638" s="20">
        <f t="shared" si="249"/>
        <v>0</v>
      </c>
      <c r="M1638" s="20">
        <f t="shared" si="250"/>
        <v>0</v>
      </c>
      <c r="N1638" s="20">
        <f t="shared" si="251"/>
        <v>0</v>
      </c>
      <c r="O1638" s="21"/>
      <c r="P1638" s="21"/>
      <c r="Q1638" s="77">
        <f t="shared" si="252"/>
        <v>0</v>
      </c>
      <c r="R1638" s="78" t="e">
        <f>+VLOOKUP(C1638,'DISPONIBILIDAD DIARIA'!S$2:T$27,2,0)</f>
        <v>#N/A</v>
      </c>
      <c r="S1638" s="79" t="e">
        <f t="shared" si="253"/>
        <v>#N/A</v>
      </c>
    </row>
    <row r="1639" spans="1:19" ht="23.25" customHeight="1">
      <c r="A1639" s="41">
        <v>2623</v>
      </c>
      <c r="B1639" s="41" t="str">
        <f t="shared" si="248"/>
        <v/>
      </c>
      <c r="C1639" s="42"/>
      <c r="D1639" s="41"/>
      <c r="E1639" s="41"/>
      <c r="F1639" s="43" t="e">
        <f ca="1">+VLOOKUP(B1639,'DISPONIBILIDAD DIARIA'!A$2:N$9959,10,0)</f>
        <v>#REF!</v>
      </c>
      <c r="G1639" s="43"/>
      <c r="H1639" s="31"/>
      <c r="I1639" s="32"/>
      <c r="J1639" s="64"/>
      <c r="K1639" s="61"/>
      <c r="L1639" s="20">
        <f t="shared" si="249"/>
        <v>0</v>
      </c>
      <c r="M1639" s="20">
        <f t="shared" si="250"/>
        <v>0</v>
      </c>
      <c r="N1639" s="20">
        <f t="shared" si="251"/>
        <v>0</v>
      </c>
      <c r="O1639" s="21"/>
      <c r="P1639" s="21"/>
      <c r="Q1639" s="77">
        <f t="shared" si="252"/>
        <v>0</v>
      </c>
      <c r="R1639" s="78" t="e">
        <f>+VLOOKUP(C1639,'DISPONIBILIDAD DIARIA'!S$2:T$27,2,0)</f>
        <v>#N/A</v>
      </c>
      <c r="S1639" s="79" t="e">
        <f t="shared" si="253"/>
        <v>#N/A</v>
      </c>
    </row>
    <row r="1640" spans="1:19" ht="23.25" customHeight="1">
      <c r="A1640" s="41">
        <v>2624</v>
      </c>
      <c r="B1640" s="41" t="str">
        <f t="shared" si="248"/>
        <v/>
      </c>
      <c r="C1640" s="42"/>
      <c r="D1640" s="41"/>
      <c r="E1640" s="41"/>
      <c r="F1640" s="43" t="e">
        <f ca="1">+VLOOKUP(B1640,'DISPONIBILIDAD DIARIA'!A$2:N$9959,10,0)</f>
        <v>#REF!</v>
      </c>
      <c r="G1640" s="43"/>
      <c r="H1640" s="31"/>
      <c r="I1640" s="32"/>
      <c r="J1640" s="64"/>
      <c r="K1640" s="61"/>
      <c r="L1640" s="20">
        <f t="shared" si="249"/>
        <v>0</v>
      </c>
      <c r="M1640" s="20">
        <f t="shared" si="250"/>
        <v>0</v>
      </c>
      <c r="N1640" s="20">
        <f t="shared" si="251"/>
        <v>0</v>
      </c>
      <c r="O1640" s="21"/>
      <c r="P1640" s="21"/>
      <c r="Q1640" s="77">
        <f t="shared" si="252"/>
        <v>0</v>
      </c>
      <c r="R1640" s="78" t="e">
        <f>+VLOOKUP(C1640,'DISPONIBILIDAD DIARIA'!S$2:T$27,2,0)</f>
        <v>#N/A</v>
      </c>
      <c r="S1640" s="79" t="e">
        <f t="shared" si="253"/>
        <v>#N/A</v>
      </c>
    </row>
    <row r="1641" spans="1:19" ht="23.25" customHeight="1">
      <c r="A1641" s="41">
        <v>2625</v>
      </c>
      <c r="B1641" s="41" t="str">
        <f t="shared" si="248"/>
        <v/>
      </c>
      <c r="C1641" s="42"/>
      <c r="D1641" s="41"/>
      <c r="E1641" s="41"/>
      <c r="F1641" s="43" t="e">
        <f ca="1">+VLOOKUP(B1641,'DISPONIBILIDAD DIARIA'!A$2:N$9959,10,0)</f>
        <v>#REF!</v>
      </c>
      <c r="G1641" s="43"/>
      <c r="H1641" s="31"/>
      <c r="I1641" s="32"/>
      <c r="J1641" s="64"/>
      <c r="K1641" s="61"/>
      <c r="L1641" s="20">
        <f t="shared" si="249"/>
        <v>0</v>
      </c>
      <c r="M1641" s="20">
        <f t="shared" si="250"/>
        <v>0</v>
      </c>
      <c r="N1641" s="20">
        <f t="shared" si="251"/>
        <v>0</v>
      </c>
      <c r="O1641" s="21"/>
      <c r="P1641" s="21"/>
      <c r="Q1641" s="77">
        <f t="shared" si="252"/>
        <v>0</v>
      </c>
      <c r="R1641" s="78" t="e">
        <f>+VLOOKUP(C1641,'DISPONIBILIDAD DIARIA'!S$2:T$27,2,0)</f>
        <v>#N/A</v>
      </c>
      <c r="S1641" s="79" t="e">
        <f t="shared" si="253"/>
        <v>#N/A</v>
      </c>
    </row>
    <row r="1642" spans="1:19" ht="23.25" customHeight="1">
      <c r="A1642" s="41">
        <v>2626</v>
      </c>
      <c r="B1642" s="41" t="str">
        <f t="shared" si="248"/>
        <v/>
      </c>
      <c r="C1642" s="42"/>
      <c r="D1642" s="41"/>
      <c r="E1642" s="41"/>
      <c r="F1642" s="43" t="e">
        <f ca="1">+VLOOKUP(B1642,'DISPONIBILIDAD DIARIA'!A$2:N$9959,10,0)</f>
        <v>#REF!</v>
      </c>
      <c r="G1642" s="43"/>
      <c r="H1642" s="31"/>
      <c r="I1642" s="32"/>
      <c r="J1642" s="64"/>
      <c r="K1642" s="61"/>
      <c r="L1642" s="20">
        <f t="shared" si="249"/>
        <v>0</v>
      </c>
      <c r="M1642" s="20">
        <f t="shared" si="250"/>
        <v>0</v>
      </c>
      <c r="N1642" s="20">
        <f t="shared" si="251"/>
        <v>0</v>
      </c>
      <c r="O1642" s="21"/>
      <c r="P1642" s="21"/>
      <c r="Q1642" s="77">
        <f t="shared" si="252"/>
        <v>0</v>
      </c>
      <c r="R1642" s="78" t="e">
        <f>+VLOOKUP(C1642,'DISPONIBILIDAD DIARIA'!S$2:T$27,2,0)</f>
        <v>#N/A</v>
      </c>
      <c r="S1642" s="79" t="e">
        <f t="shared" si="253"/>
        <v>#N/A</v>
      </c>
    </row>
    <row r="1643" spans="1:19" ht="23.25" customHeight="1">
      <c r="A1643" s="41">
        <v>2627</v>
      </c>
      <c r="B1643" s="41" t="str">
        <f t="shared" si="248"/>
        <v/>
      </c>
      <c r="C1643" s="42"/>
      <c r="D1643" s="41"/>
      <c r="E1643" s="41"/>
      <c r="F1643" s="43" t="e">
        <f ca="1">+VLOOKUP(B1643,'DISPONIBILIDAD DIARIA'!A$2:N$9959,10,0)</f>
        <v>#REF!</v>
      </c>
      <c r="G1643" s="43"/>
      <c r="H1643" s="31"/>
      <c r="I1643" s="32"/>
      <c r="J1643" s="64"/>
      <c r="K1643" s="61"/>
      <c r="L1643" s="20">
        <f t="shared" si="249"/>
        <v>0</v>
      </c>
      <c r="M1643" s="20">
        <f t="shared" si="250"/>
        <v>0</v>
      </c>
      <c r="N1643" s="20">
        <f t="shared" si="251"/>
        <v>0</v>
      </c>
      <c r="O1643" s="21"/>
      <c r="P1643" s="21"/>
      <c r="Q1643" s="77">
        <f t="shared" si="252"/>
        <v>0</v>
      </c>
      <c r="R1643" s="78" t="e">
        <f>+VLOOKUP(C1643,'DISPONIBILIDAD DIARIA'!S$2:T$27,2,0)</f>
        <v>#N/A</v>
      </c>
      <c r="S1643" s="79" t="e">
        <f t="shared" si="253"/>
        <v>#N/A</v>
      </c>
    </row>
    <row r="1644" spans="1:19" ht="23.25" customHeight="1">
      <c r="A1644" s="41">
        <v>2628</v>
      </c>
      <c r="B1644" s="41" t="str">
        <f t="shared" si="248"/>
        <v/>
      </c>
      <c r="C1644" s="42"/>
      <c r="D1644" s="41"/>
      <c r="E1644" s="41"/>
      <c r="F1644" s="43" t="e">
        <f ca="1">+VLOOKUP(B1644,'DISPONIBILIDAD DIARIA'!A$2:N$9959,10,0)</f>
        <v>#REF!</v>
      </c>
      <c r="G1644" s="43"/>
      <c r="H1644" s="31"/>
      <c r="I1644" s="32"/>
      <c r="J1644" s="64"/>
      <c r="K1644" s="61"/>
      <c r="L1644" s="20">
        <f t="shared" si="249"/>
        <v>0</v>
      </c>
      <c r="M1644" s="20">
        <f t="shared" si="250"/>
        <v>0</v>
      </c>
      <c r="N1644" s="20">
        <f t="shared" si="251"/>
        <v>0</v>
      </c>
      <c r="O1644" s="21"/>
      <c r="P1644" s="21"/>
      <c r="Q1644" s="77">
        <f t="shared" si="252"/>
        <v>0</v>
      </c>
      <c r="R1644" s="78" t="e">
        <f>+VLOOKUP(C1644,'DISPONIBILIDAD DIARIA'!S$2:T$27,2,0)</f>
        <v>#N/A</v>
      </c>
      <c r="S1644" s="79" t="e">
        <f t="shared" si="253"/>
        <v>#N/A</v>
      </c>
    </row>
    <row r="1645" spans="1:19" ht="23.25" customHeight="1">
      <c r="A1645" s="41">
        <v>2629</v>
      </c>
      <c r="B1645" s="41" t="str">
        <f t="shared" si="248"/>
        <v/>
      </c>
      <c r="C1645" s="42"/>
      <c r="D1645" s="41"/>
      <c r="E1645" s="41"/>
      <c r="F1645" s="43" t="e">
        <f ca="1">+VLOOKUP(B1645,'DISPONIBILIDAD DIARIA'!A$2:N$9959,10,0)</f>
        <v>#REF!</v>
      </c>
      <c r="G1645" s="43"/>
      <c r="H1645" s="31"/>
      <c r="I1645" s="32"/>
      <c r="J1645" s="64"/>
      <c r="K1645" s="61"/>
      <c r="L1645" s="20">
        <f t="shared" si="249"/>
        <v>0</v>
      </c>
      <c r="M1645" s="20">
        <f t="shared" si="250"/>
        <v>0</v>
      </c>
      <c r="N1645" s="20">
        <f t="shared" si="251"/>
        <v>0</v>
      </c>
      <c r="O1645" s="21"/>
      <c r="P1645" s="21"/>
      <c r="Q1645" s="77">
        <f t="shared" si="252"/>
        <v>0</v>
      </c>
      <c r="R1645" s="78" t="e">
        <f>+VLOOKUP(C1645,'DISPONIBILIDAD DIARIA'!S$2:T$27,2,0)</f>
        <v>#N/A</v>
      </c>
      <c r="S1645" s="79" t="e">
        <f t="shared" si="253"/>
        <v>#N/A</v>
      </c>
    </row>
    <row r="1646" spans="1:19" ht="23.25" customHeight="1">
      <c r="A1646" s="41">
        <v>2630</v>
      </c>
      <c r="B1646" s="41" t="str">
        <f t="shared" si="248"/>
        <v/>
      </c>
      <c r="C1646" s="42"/>
      <c r="D1646" s="41"/>
      <c r="E1646" s="41"/>
      <c r="F1646" s="43" t="e">
        <f ca="1">+VLOOKUP(B1646,'DISPONIBILIDAD DIARIA'!A$2:N$9959,10,0)</f>
        <v>#REF!</v>
      </c>
      <c r="G1646" s="43"/>
      <c r="H1646" s="31"/>
      <c r="I1646" s="32"/>
      <c r="J1646" s="64"/>
      <c r="K1646" s="61"/>
      <c r="L1646" s="20">
        <f t="shared" si="249"/>
        <v>0</v>
      </c>
      <c r="M1646" s="20">
        <f t="shared" si="250"/>
        <v>0</v>
      </c>
      <c r="N1646" s="20">
        <f t="shared" si="251"/>
        <v>0</v>
      </c>
      <c r="O1646" s="21"/>
      <c r="P1646" s="21"/>
      <c r="Q1646" s="77">
        <f t="shared" si="252"/>
        <v>0</v>
      </c>
      <c r="R1646" s="78" t="e">
        <f>+VLOOKUP(C1646,'DISPONIBILIDAD DIARIA'!S$2:T$27,2,0)</f>
        <v>#N/A</v>
      </c>
      <c r="S1646" s="79" t="e">
        <f t="shared" si="253"/>
        <v>#N/A</v>
      </c>
    </row>
    <row r="1647" spans="1:19" ht="23.25" customHeight="1">
      <c r="A1647" s="41">
        <v>2631</v>
      </c>
      <c r="B1647" s="41" t="str">
        <f t="shared" si="248"/>
        <v/>
      </c>
      <c r="C1647" s="42"/>
      <c r="D1647" s="41"/>
      <c r="E1647" s="41"/>
      <c r="F1647" s="43" t="e">
        <f ca="1">+VLOOKUP(B1647,'DISPONIBILIDAD DIARIA'!A$2:N$9959,10,0)</f>
        <v>#REF!</v>
      </c>
      <c r="G1647" s="43"/>
      <c r="H1647" s="31"/>
      <c r="I1647" s="32"/>
      <c r="J1647" s="64"/>
      <c r="K1647" s="61"/>
      <c r="L1647" s="20">
        <f t="shared" si="249"/>
        <v>0</v>
      </c>
      <c r="M1647" s="20">
        <f t="shared" si="250"/>
        <v>0</v>
      </c>
      <c r="N1647" s="20">
        <f t="shared" si="251"/>
        <v>0</v>
      </c>
      <c r="O1647" s="21"/>
      <c r="P1647" s="21"/>
      <c r="Q1647" s="77">
        <f t="shared" si="252"/>
        <v>0</v>
      </c>
      <c r="R1647" s="78" t="e">
        <f>+VLOOKUP(C1647,'DISPONIBILIDAD DIARIA'!S$2:T$27,2,0)</f>
        <v>#N/A</v>
      </c>
      <c r="S1647" s="79" t="e">
        <f t="shared" si="253"/>
        <v>#N/A</v>
      </c>
    </row>
    <row r="1648" spans="1:19" ht="23.25" customHeight="1">
      <c r="A1648" s="41">
        <v>2632</v>
      </c>
      <c r="B1648" s="41" t="str">
        <f t="shared" si="248"/>
        <v/>
      </c>
      <c r="C1648" s="42"/>
      <c r="D1648" s="41"/>
      <c r="E1648" s="41"/>
      <c r="F1648" s="43" t="e">
        <f ca="1">+VLOOKUP(B1648,'DISPONIBILIDAD DIARIA'!A$2:N$9959,10,0)</f>
        <v>#REF!</v>
      </c>
      <c r="G1648" s="43"/>
      <c r="H1648" s="31"/>
      <c r="I1648" s="32"/>
      <c r="J1648" s="64"/>
      <c r="K1648" s="61"/>
      <c r="L1648" s="20">
        <f t="shared" si="249"/>
        <v>0</v>
      </c>
      <c r="M1648" s="20">
        <f t="shared" si="250"/>
        <v>0</v>
      </c>
      <c r="N1648" s="20">
        <f t="shared" si="251"/>
        <v>0</v>
      </c>
      <c r="O1648" s="21"/>
      <c r="P1648" s="21"/>
      <c r="Q1648" s="77">
        <f t="shared" si="252"/>
        <v>0</v>
      </c>
      <c r="R1648" s="78" t="e">
        <f>+VLOOKUP(C1648,'DISPONIBILIDAD DIARIA'!S$2:T$27,2,0)</f>
        <v>#N/A</v>
      </c>
      <c r="S1648" s="79" t="e">
        <f t="shared" si="253"/>
        <v>#N/A</v>
      </c>
    </row>
    <row r="1649" spans="1:19" ht="23.25" customHeight="1">
      <c r="A1649" s="41">
        <v>2633</v>
      </c>
      <c r="B1649" s="41" t="str">
        <f t="shared" si="248"/>
        <v/>
      </c>
      <c r="C1649" s="42"/>
      <c r="D1649" s="41"/>
      <c r="E1649" s="41"/>
      <c r="F1649" s="43" t="e">
        <f ca="1">+VLOOKUP(B1649,'DISPONIBILIDAD DIARIA'!A$2:N$9959,10,0)</f>
        <v>#REF!</v>
      </c>
      <c r="G1649" s="43"/>
      <c r="H1649" s="31"/>
      <c r="I1649" s="32"/>
      <c r="J1649" s="64"/>
      <c r="K1649" s="61"/>
      <c r="L1649" s="20">
        <f t="shared" si="249"/>
        <v>0</v>
      </c>
      <c r="M1649" s="20">
        <f t="shared" si="250"/>
        <v>0</v>
      </c>
      <c r="N1649" s="20">
        <f t="shared" si="251"/>
        <v>0</v>
      </c>
      <c r="O1649" s="21"/>
      <c r="P1649" s="21"/>
      <c r="Q1649" s="77">
        <f t="shared" si="252"/>
        <v>0</v>
      </c>
      <c r="R1649" s="78" t="e">
        <f>+VLOOKUP(C1649,'DISPONIBILIDAD DIARIA'!S$2:T$27,2,0)</f>
        <v>#N/A</v>
      </c>
      <c r="S1649" s="79" t="e">
        <f t="shared" si="253"/>
        <v>#N/A</v>
      </c>
    </row>
    <row r="1650" spans="1:19" ht="23.25" customHeight="1">
      <c r="A1650" s="41">
        <v>2634</v>
      </c>
      <c r="B1650" s="41" t="str">
        <f t="shared" si="248"/>
        <v/>
      </c>
      <c r="C1650" s="42"/>
      <c r="D1650" s="41"/>
      <c r="E1650" s="41"/>
      <c r="F1650" s="43" t="e">
        <f ca="1">+VLOOKUP(B1650,'DISPONIBILIDAD DIARIA'!A$2:N$9959,10,0)</f>
        <v>#REF!</v>
      </c>
      <c r="G1650" s="43"/>
      <c r="H1650" s="31"/>
      <c r="I1650" s="32"/>
      <c r="J1650" s="64"/>
      <c r="K1650" s="61"/>
      <c r="L1650" s="20">
        <f t="shared" si="249"/>
        <v>0</v>
      </c>
      <c r="M1650" s="20">
        <f t="shared" si="250"/>
        <v>0</v>
      </c>
      <c r="N1650" s="20">
        <f t="shared" si="251"/>
        <v>0</v>
      </c>
      <c r="O1650" s="21"/>
      <c r="P1650" s="21"/>
      <c r="Q1650" s="77">
        <f t="shared" si="252"/>
        <v>0</v>
      </c>
      <c r="R1650" s="78" t="e">
        <f>+VLOOKUP(C1650,'DISPONIBILIDAD DIARIA'!S$2:T$27,2,0)</f>
        <v>#N/A</v>
      </c>
      <c r="S1650" s="79" t="e">
        <f t="shared" si="253"/>
        <v>#N/A</v>
      </c>
    </row>
    <row r="1651" spans="1:19" ht="23.25" customHeight="1">
      <c r="A1651" s="41">
        <v>2635</v>
      </c>
      <c r="B1651" s="41" t="str">
        <f t="shared" si="248"/>
        <v/>
      </c>
      <c r="C1651" s="42"/>
      <c r="D1651" s="41"/>
      <c r="E1651" s="41"/>
      <c r="F1651" s="43" t="e">
        <f ca="1">+VLOOKUP(B1651,'DISPONIBILIDAD DIARIA'!A$2:N$9959,10,0)</f>
        <v>#REF!</v>
      </c>
      <c r="G1651" s="43"/>
      <c r="H1651" s="31"/>
      <c r="I1651" s="32"/>
      <c r="J1651" s="64"/>
      <c r="K1651" s="61"/>
      <c r="L1651" s="20">
        <f t="shared" si="249"/>
        <v>0</v>
      </c>
      <c r="M1651" s="20">
        <f t="shared" si="250"/>
        <v>0</v>
      </c>
      <c r="N1651" s="20">
        <f t="shared" si="251"/>
        <v>0</v>
      </c>
      <c r="O1651" s="21"/>
      <c r="P1651" s="21"/>
      <c r="Q1651" s="77">
        <f t="shared" si="252"/>
        <v>0</v>
      </c>
      <c r="R1651" s="78" t="e">
        <f>+VLOOKUP(C1651,'DISPONIBILIDAD DIARIA'!S$2:T$27,2,0)</f>
        <v>#N/A</v>
      </c>
      <c r="S1651" s="79" t="e">
        <f t="shared" si="253"/>
        <v>#N/A</v>
      </c>
    </row>
    <row r="1652" spans="1:19" ht="23.25" customHeight="1">
      <c r="A1652" s="41">
        <v>2636</v>
      </c>
      <c r="B1652" s="41" t="str">
        <f t="shared" si="248"/>
        <v/>
      </c>
      <c r="C1652" s="42"/>
      <c r="D1652" s="41"/>
      <c r="E1652" s="41"/>
      <c r="F1652" s="43" t="e">
        <f ca="1">+VLOOKUP(B1652,'DISPONIBILIDAD DIARIA'!A$2:N$9959,10,0)</f>
        <v>#REF!</v>
      </c>
      <c r="G1652" s="43"/>
      <c r="H1652" s="31"/>
      <c r="I1652" s="32"/>
      <c r="J1652" s="64"/>
      <c r="K1652" s="61"/>
      <c r="L1652" s="20">
        <f t="shared" si="249"/>
        <v>0</v>
      </c>
      <c r="M1652" s="20">
        <f t="shared" si="250"/>
        <v>0</v>
      </c>
      <c r="N1652" s="20">
        <f t="shared" si="251"/>
        <v>0</v>
      </c>
      <c r="O1652" s="21"/>
      <c r="P1652" s="21"/>
      <c r="Q1652" s="77">
        <f t="shared" si="252"/>
        <v>0</v>
      </c>
      <c r="R1652" s="78" t="e">
        <f>+VLOOKUP(C1652,'DISPONIBILIDAD DIARIA'!S$2:T$27,2,0)</f>
        <v>#N/A</v>
      </c>
      <c r="S1652" s="79" t="e">
        <f t="shared" si="253"/>
        <v>#N/A</v>
      </c>
    </row>
    <row r="1653" spans="1:19" ht="23.25" customHeight="1">
      <c r="A1653" s="41">
        <v>2637</v>
      </c>
      <c r="B1653" s="41" t="str">
        <f t="shared" si="248"/>
        <v/>
      </c>
      <c r="C1653" s="42"/>
      <c r="D1653" s="41"/>
      <c r="E1653" s="41"/>
      <c r="F1653" s="43" t="e">
        <f ca="1">+VLOOKUP(B1653,'DISPONIBILIDAD DIARIA'!A$2:N$9959,10,0)</f>
        <v>#REF!</v>
      </c>
      <c r="G1653" s="43"/>
      <c r="H1653" s="31"/>
      <c r="I1653" s="32"/>
      <c r="J1653" s="64"/>
      <c r="K1653" s="61"/>
      <c r="L1653" s="20">
        <f t="shared" si="249"/>
        <v>0</v>
      </c>
      <c r="M1653" s="20">
        <f t="shared" si="250"/>
        <v>0</v>
      </c>
      <c r="N1653" s="20">
        <f t="shared" si="251"/>
        <v>0</v>
      </c>
      <c r="O1653" s="21"/>
      <c r="P1653" s="21"/>
      <c r="Q1653" s="77">
        <f t="shared" si="252"/>
        <v>0</v>
      </c>
      <c r="R1653" s="78" t="e">
        <f>+VLOOKUP(C1653,'DISPONIBILIDAD DIARIA'!S$2:T$27,2,0)</f>
        <v>#N/A</v>
      </c>
      <c r="S1653" s="79" t="e">
        <f t="shared" si="253"/>
        <v>#N/A</v>
      </c>
    </row>
    <row r="1654" spans="1:19" ht="23.25" customHeight="1">
      <c r="A1654" s="41">
        <v>2638</v>
      </c>
      <c r="B1654" s="41" t="str">
        <f t="shared" si="248"/>
        <v/>
      </c>
      <c r="C1654" s="42"/>
      <c r="D1654" s="41"/>
      <c r="E1654" s="41"/>
      <c r="F1654" s="43" t="e">
        <f ca="1">+VLOOKUP(B1654,'DISPONIBILIDAD DIARIA'!A$2:N$9959,10,0)</f>
        <v>#REF!</v>
      </c>
      <c r="G1654" s="43"/>
      <c r="H1654" s="31"/>
      <c r="I1654" s="32"/>
      <c r="J1654" s="64"/>
      <c r="K1654" s="61"/>
      <c r="L1654" s="20">
        <f t="shared" si="249"/>
        <v>0</v>
      </c>
      <c r="M1654" s="20">
        <f t="shared" si="250"/>
        <v>0</v>
      </c>
      <c r="N1654" s="20">
        <f t="shared" si="251"/>
        <v>0</v>
      </c>
      <c r="O1654" s="21"/>
      <c r="P1654" s="21"/>
      <c r="Q1654" s="77">
        <f t="shared" si="252"/>
        <v>0</v>
      </c>
      <c r="R1654" s="78" t="e">
        <f>+VLOOKUP(C1654,'DISPONIBILIDAD DIARIA'!S$2:T$27,2,0)</f>
        <v>#N/A</v>
      </c>
      <c r="S1654" s="79" t="e">
        <f t="shared" si="253"/>
        <v>#N/A</v>
      </c>
    </row>
    <row r="1655" spans="1:19" ht="23.25" customHeight="1">
      <c r="A1655" s="41">
        <v>2639</v>
      </c>
      <c r="B1655" s="41" t="str">
        <f t="shared" si="248"/>
        <v/>
      </c>
      <c r="C1655" s="42"/>
      <c r="D1655" s="41"/>
      <c r="E1655" s="41"/>
      <c r="F1655" s="43" t="e">
        <f ca="1">+VLOOKUP(B1655,'DISPONIBILIDAD DIARIA'!A$2:N$9959,10,0)</f>
        <v>#REF!</v>
      </c>
      <c r="G1655" s="43"/>
      <c r="H1655" s="31"/>
      <c r="I1655" s="32"/>
      <c r="J1655" s="64"/>
      <c r="K1655" s="61"/>
      <c r="L1655" s="20">
        <f t="shared" si="249"/>
        <v>0</v>
      </c>
      <c r="M1655" s="20">
        <f t="shared" si="250"/>
        <v>0</v>
      </c>
      <c r="N1655" s="20">
        <f t="shared" si="251"/>
        <v>0</v>
      </c>
      <c r="O1655" s="21"/>
      <c r="P1655" s="21"/>
      <c r="Q1655" s="77">
        <f t="shared" si="252"/>
        <v>0</v>
      </c>
      <c r="R1655" s="78" t="e">
        <f>+VLOOKUP(C1655,'DISPONIBILIDAD DIARIA'!S$2:T$27,2,0)</f>
        <v>#N/A</v>
      </c>
      <c r="S1655" s="79" t="e">
        <f t="shared" si="253"/>
        <v>#N/A</v>
      </c>
    </row>
    <row r="1656" spans="1:19" ht="23.25" customHeight="1">
      <c r="A1656" s="41">
        <v>2640</v>
      </c>
      <c r="B1656" s="41" t="str">
        <f t="shared" si="248"/>
        <v/>
      </c>
      <c r="C1656" s="42"/>
      <c r="D1656" s="41"/>
      <c r="E1656" s="41"/>
      <c r="F1656" s="43" t="e">
        <f ca="1">+VLOOKUP(B1656,'DISPONIBILIDAD DIARIA'!A$2:N$9959,10,0)</f>
        <v>#REF!</v>
      </c>
      <c r="G1656" s="43"/>
      <c r="H1656" s="31"/>
      <c r="I1656" s="32"/>
      <c r="J1656" s="64"/>
      <c r="K1656" s="61"/>
      <c r="L1656" s="20">
        <f t="shared" si="249"/>
        <v>0</v>
      </c>
      <c r="M1656" s="20">
        <f t="shared" si="250"/>
        <v>0</v>
      </c>
      <c r="N1656" s="20">
        <f t="shared" si="251"/>
        <v>0</v>
      </c>
      <c r="O1656" s="21"/>
      <c r="P1656" s="21"/>
      <c r="Q1656" s="77">
        <f t="shared" si="252"/>
        <v>0</v>
      </c>
      <c r="R1656" s="78" t="e">
        <f>+VLOOKUP(C1656,'DISPONIBILIDAD DIARIA'!S$2:T$27,2,0)</f>
        <v>#N/A</v>
      </c>
      <c r="S1656" s="79" t="e">
        <f t="shared" si="253"/>
        <v>#N/A</v>
      </c>
    </row>
    <row r="1657" spans="1:19" ht="23.25" customHeight="1">
      <c r="A1657" s="41">
        <v>2641</v>
      </c>
      <c r="B1657" s="41" t="str">
        <f t="shared" si="248"/>
        <v/>
      </c>
      <c r="C1657" s="42"/>
      <c r="D1657" s="41"/>
      <c r="E1657" s="41"/>
      <c r="F1657" s="43" t="e">
        <f ca="1">+VLOOKUP(B1657,'DISPONIBILIDAD DIARIA'!A$2:N$9959,10,0)</f>
        <v>#REF!</v>
      </c>
      <c r="G1657" s="43"/>
      <c r="H1657" s="31"/>
      <c r="I1657" s="32"/>
      <c r="J1657" s="64"/>
      <c r="K1657" s="61"/>
      <c r="L1657" s="20">
        <f t="shared" si="249"/>
        <v>0</v>
      </c>
      <c r="M1657" s="20">
        <f t="shared" si="250"/>
        <v>0</v>
      </c>
      <c r="N1657" s="20">
        <f t="shared" si="251"/>
        <v>0</v>
      </c>
      <c r="O1657" s="21"/>
      <c r="P1657" s="21"/>
      <c r="Q1657" s="77">
        <f t="shared" si="252"/>
        <v>0</v>
      </c>
      <c r="R1657" s="78" t="e">
        <f>+VLOOKUP(C1657,'DISPONIBILIDAD DIARIA'!S$2:T$27,2,0)</f>
        <v>#N/A</v>
      </c>
      <c r="S1657" s="79" t="e">
        <f t="shared" si="253"/>
        <v>#N/A</v>
      </c>
    </row>
    <row r="1658" spans="1:19" ht="23.25" customHeight="1">
      <c r="A1658" s="41">
        <v>2642</v>
      </c>
      <c r="B1658" s="41" t="str">
        <f t="shared" si="248"/>
        <v/>
      </c>
      <c r="C1658" s="42"/>
      <c r="D1658" s="41"/>
      <c r="E1658" s="41"/>
      <c r="F1658" s="43" t="e">
        <f ca="1">+VLOOKUP(B1658,'DISPONIBILIDAD DIARIA'!A$2:N$9959,10,0)</f>
        <v>#REF!</v>
      </c>
      <c r="G1658" s="43"/>
      <c r="H1658" s="31"/>
      <c r="I1658" s="32"/>
      <c r="J1658" s="64"/>
      <c r="K1658" s="61"/>
      <c r="L1658" s="20">
        <f t="shared" si="249"/>
        <v>0</v>
      </c>
      <c r="M1658" s="20">
        <f t="shared" si="250"/>
        <v>0</v>
      </c>
      <c r="N1658" s="20">
        <f t="shared" si="251"/>
        <v>0</v>
      </c>
      <c r="O1658" s="21"/>
      <c r="P1658" s="21"/>
      <c r="Q1658" s="77">
        <f t="shared" si="252"/>
        <v>0</v>
      </c>
      <c r="R1658" s="78" t="e">
        <f>+VLOOKUP(C1658,'DISPONIBILIDAD DIARIA'!S$2:T$27,2,0)</f>
        <v>#N/A</v>
      </c>
      <c r="S1658" s="79" t="e">
        <f t="shared" si="253"/>
        <v>#N/A</v>
      </c>
    </row>
    <row r="1659" spans="1:19" ht="23.25" customHeight="1">
      <c r="A1659" s="41">
        <v>2643</v>
      </c>
      <c r="B1659" s="41" t="str">
        <f t="shared" si="248"/>
        <v/>
      </c>
      <c r="C1659" s="42"/>
      <c r="D1659" s="41"/>
      <c r="E1659" s="41"/>
      <c r="F1659" s="43" t="e">
        <f ca="1">+VLOOKUP(B1659,'DISPONIBILIDAD DIARIA'!A$2:N$9959,10,0)</f>
        <v>#REF!</v>
      </c>
      <c r="G1659" s="43"/>
      <c r="H1659" s="31"/>
      <c r="I1659" s="32"/>
      <c r="J1659" s="64"/>
      <c r="K1659" s="61"/>
      <c r="L1659" s="20">
        <f t="shared" si="249"/>
        <v>0</v>
      </c>
      <c r="M1659" s="20">
        <f t="shared" si="250"/>
        <v>0</v>
      </c>
      <c r="N1659" s="20">
        <f t="shared" si="251"/>
        <v>0</v>
      </c>
      <c r="O1659" s="21"/>
      <c r="P1659" s="21"/>
      <c r="Q1659" s="77">
        <f t="shared" si="252"/>
        <v>0</v>
      </c>
      <c r="R1659" s="78" t="e">
        <f>+VLOOKUP(C1659,'DISPONIBILIDAD DIARIA'!S$2:T$27,2,0)</f>
        <v>#N/A</v>
      </c>
      <c r="S1659" s="79" t="e">
        <f t="shared" si="253"/>
        <v>#N/A</v>
      </c>
    </row>
    <row r="1660" spans="1:19" ht="23.25" customHeight="1">
      <c r="A1660" s="41">
        <v>2644</v>
      </c>
      <c r="B1660" s="41" t="str">
        <f t="shared" ref="B1660:B1723" si="254">CONCATENATE(C1660,D1660,E1660)</f>
        <v/>
      </c>
      <c r="C1660" s="42"/>
      <c r="D1660" s="41"/>
      <c r="E1660" s="41"/>
      <c r="F1660" s="43" t="e">
        <f ca="1">+VLOOKUP(B1660,'DISPONIBILIDAD DIARIA'!A$2:N$9959,10,0)</f>
        <v>#REF!</v>
      </c>
      <c r="G1660" s="43"/>
      <c r="H1660" s="31"/>
      <c r="I1660" s="32"/>
      <c r="J1660" s="64"/>
      <c r="K1660" s="61"/>
      <c r="L1660" s="20">
        <f t="shared" ref="L1660:L1723" si="255">+K1660*2%</f>
        <v>0</v>
      </c>
      <c r="M1660" s="20">
        <f t="shared" ref="M1660:M1723" si="256">IF(E1660="PROVINCIAL",L1660*12.5%,0)</f>
        <v>0</v>
      </c>
      <c r="N1660" s="20">
        <f t="shared" ref="N1660:N1723" si="257">+M1660*2%</f>
        <v>0</v>
      </c>
      <c r="O1660" s="21"/>
      <c r="P1660" s="21"/>
      <c r="Q1660" s="77">
        <f t="shared" ref="Q1660:Q1723" si="258">L1660+M1660+N1660</f>
        <v>0</v>
      </c>
      <c r="R1660" s="78" t="e">
        <f>+VLOOKUP(C1660,'DISPONIBILIDAD DIARIA'!S$2:T$27,2,0)</f>
        <v>#N/A</v>
      </c>
      <c r="S1660" s="79" t="e">
        <f t="shared" si="253"/>
        <v>#N/A</v>
      </c>
    </row>
    <row r="1661" spans="1:19" ht="23.25" customHeight="1">
      <c r="A1661" s="41">
        <v>2645</v>
      </c>
      <c r="B1661" s="41" t="str">
        <f t="shared" si="254"/>
        <v/>
      </c>
      <c r="C1661" s="42"/>
      <c r="D1661" s="41"/>
      <c r="E1661" s="41"/>
      <c r="F1661" s="43" t="e">
        <f ca="1">+VLOOKUP(B1661,'DISPONIBILIDAD DIARIA'!A$2:N$9959,10,0)</f>
        <v>#REF!</v>
      </c>
      <c r="G1661" s="43"/>
      <c r="H1661" s="31"/>
      <c r="I1661" s="32"/>
      <c r="J1661" s="64"/>
      <c r="K1661" s="61"/>
      <c r="L1661" s="20">
        <f t="shared" si="255"/>
        <v>0</v>
      </c>
      <c r="M1661" s="20">
        <f t="shared" si="256"/>
        <v>0</v>
      </c>
      <c r="N1661" s="20">
        <f t="shared" si="257"/>
        <v>0</v>
      </c>
      <c r="O1661" s="21"/>
      <c r="P1661" s="21"/>
      <c r="Q1661" s="77">
        <f t="shared" si="258"/>
        <v>0</v>
      </c>
      <c r="R1661" s="78" t="e">
        <f>+VLOOKUP(C1661,'DISPONIBILIDAD DIARIA'!S$2:T$27,2,0)</f>
        <v>#N/A</v>
      </c>
      <c r="S1661" s="79" t="e">
        <f t="shared" si="253"/>
        <v>#N/A</v>
      </c>
    </row>
    <row r="1662" spans="1:19" ht="23.25" customHeight="1">
      <c r="A1662" s="41">
        <v>2646</v>
      </c>
      <c r="B1662" s="41" t="str">
        <f t="shared" si="254"/>
        <v/>
      </c>
      <c r="C1662" s="42"/>
      <c r="D1662" s="41"/>
      <c r="E1662" s="41"/>
      <c r="F1662" s="43" t="e">
        <f ca="1">+VLOOKUP(B1662,'DISPONIBILIDAD DIARIA'!A$2:N$9959,10,0)</f>
        <v>#REF!</v>
      </c>
      <c r="G1662" s="43"/>
      <c r="H1662" s="31"/>
      <c r="I1662" s="32"/>
      <c r="J1662" s="64"/>
      <c r="K1662" s="61"/>
      <c r="L1662" s="20">
        <f t="shared" si="255"/>
        <v>0</v>
      </c>
      <c r="M1662" s="20">
        <f t="shared" si="256"/>
        <v>0</v>
      </c>
      <c r="N1662" s="20">
        <f t="shared" si="257"/>
        <v>0</v>
      </c>
      <c r="O1662" s="21"/>
      <c r="P1662" s="21"/>
      <c r="Q1662" s="77">
        <f t="shared" si="258"/>
        <v>0</v>
      </c>
      <c r="R1662" s="78" t="e">
        <f>+VLOOKUP(C1662,'DISPONIBILIDAD DIARIA'!S$2:T$27,2,0)</f>
        <v>#N/A</v>
      </c>
      <c r="S1662" s="79" t="e">
        <f t="shared" si="253"/>
        <v>#N/A</v>
      </c>
    </row>
    <row r="1663" spans="1:19" ht="23.25" customHeight="1">
      <c r="A1663" s="41">
        <v>2647</v>
      </c>
      <c r="B1663" s="41" t="str">
        <f t="shared" si="254"/>
        <v/>
      </c>
      <c r="C1663" s="42"/>
      <c r="D1663" s="41"/>
      <c r="E1663" s="41"/>
      <c r="F1663" s="43" t="e">
        <f ca="1">+VLOOKUP(B1663,'DISPONIBILIDAD DIARIA'!A$2:N$9959,10,0)</f>
        <v>#REF!</v>
      </c>
      <c r="G1663" s="43"/>
      <c r="H1663" s="31"/>
      <c r="I1663" s="32"/>
      <c r="J1663" s="64"/>
      <c r="K1663" s="61"/>
      <c r="L1663" s="20">
        <f t="shared" si="255"/>
        <v>0</v>
      </c>
      <c r="M1663" s="20">
        <f t="shared" si="256"/>
        <v>0</v>
      </c>
      <c r="N1663" s="20">
        <f t="shared" si="257"/>
        <v>0</v>
      </c>
      <c r="O1663" s="21"/>
      <c r="P1663" s="21"/>
      <c r="Q1663" s="77">
        <f t="shared" si="258"/>
        <v>0</v>
      </c>
      <c r="R1663" s="78" t="e">
        <f>+VLOOKUP(C1663,'DISPONIBILIDAD DIARIA'!S$2:T$27,2,0)</f>
        <v>#N/A</v>
      </c>
      <c r="S1663" s="79" t="e">
        <f t="shared" si="253"/>
        <v>#N/A</v>
      </c>
    </row>
    <row r="1664" spans="1:19" ht="23.25" customHeight="1">
      <c r="A1664" s="41">
        <v>2648</v>
      </c>
      <c r="B1664" s="41" t="str">
        <f t="shared" si="254"/>
        <v/>
      </c>
      <c r="C1664" s="42"/>
      <c r="D1664" s="41"/>
      <c r="E1664" s="41"/>
      <c r="F1664" s="43" t="e">
        <f ca="1">+VLOOKUP(B1664,'DISPONIBILIDAD DIARIA'!A$2:N$9959,10,0)</f>
        <v>#REF!</v>
      </c>
      <c r="G1664" s="43"/>
      <c r="H1664" s="31"/>
      <c r="I1664" s="32"/>
      <c r="J1664" s="64"/>
      <c r="K1664" s="61"/>
      <c r="L1664" s="20">
        <f t="shared" si="255"/>
        <v>0</v>
      </c>
      <c r="M1664" s="20">
        <f t="shared" si="256"/>
        <v>0</v>
      </c>
      <c r="N1664" s="20">
        <f t="shared" si="257"/>
        <v>0</v>
      </c>
      <c r="O1664" s="21"/>
      <c r="P1664" s="21"/>
      <c r="Q1664" s="77">
        <f t="shared" si="258"/>
        <v>0</v>
      </c>
      <c r="R1664" s="78" t="e">
        <f>+VLOOKUP(C1664,'DISPONIBILIDAD DIARIA'!S$2:T$27,2,0)</f>
        <v>#N/A</v>
      </c>
      <c r="S1664" s="79" t="e">
        <f t="shared" si="253"/>
        <v>#N/A</v>
      </c>
    </row>
    <row r="1665" spans="1:19" ht="23.25" customHeight="1">
      <c r="A1665" s="41">
        <v>2649</v>
      </c>
      <c r="B1665" s="41" t="str">
        <f t="shared" si="254"/>
        <v/>
      </c>
      <c r="C1665" s="42"/>
      <c r="D1665" s="41"/>
      <c r="E1665" s="41"/>
      <c r="F1665" s="43" t="e">
        <f ca="1">+VLOOKUP(B1665,'DISPONIBILIDAD DIARIA'!A$2:N$9959,10,0)</f>
        <v>#REF!</v>
      </c>
      <c r="G1665" s="43"/>
      <c r="H1665" s="31"/>
      <c r="I1665" s="32"/>
      <c r="J1665" s="64"/>
      <c r="K1665" s="61"/>
      <c r="L1665" s="20">
        <f t="shared" si="255"/>
        <v>0</v>
      </c>
      <c r="M1665" s="20">
        <f t="shared" si="256"/>
        <v>0</v>
      </c>
      <c r="N1665" s="20">
        <f t="shared" si="257"/>
        <v>0</v>
      </c>
      <c r="O1665" s="21"/>
      <c r="P1665" s="21"/>
      <c r="Q1665" s="77">
        <f t="shared" si="258"/>
        <v>0</v>
      </c>
      <c r="R1665" s="78" t="e">
        <f>+VLOOKUP(C1665,'DISPONIBILIDAD DIARIA'!S$2:T$27,2,0)</f>
        <v>#N/A</v>
      </c>
      <c r="S1665" s="79" t="e">
        <f t="shared" si="253"/>
        <v>#N/A</v>
      </c>
    </row>
    <row r="1666" spans="1:19" ht="23.25" customHeight="1">
      <c r="A1666" s="41">
        <v>2650</v>
      </c>
      <c r="B1666" s="41" t="str">
        <f t="shared" si="254"/>
        <v/>
      </c>
      <c r="C1666" s="42"/>
      <c r="D1666" s="41"/>
      <c r="E1666" s="41"/>
      <c r="F1666" s="43" t="e">
        <f ca="1">+VLOOKUP(B1666,'DISPONIBILIDAD DIARIA'!A$2:N$9959,10,0)</f>
        <v>#REF!</v>
      </c>
      <c r="G1666" s="43"/>
      <c r="H1666" s="31"/>
      <c r="I1666" s="32"/>
      <c r="J1666" s="64"/>
      <c r="K1666" s="61"/>
      <c r="L1666" s="20">
        <f t="shared" si="255"/>
        <v>0</v>
      </c>
      <c r="M1666" s="20">
        <f t="shared" si="256"/>
        <v>0</v>
      </c>
      <c r="N1666" s="20">
        <f t="shared" si="257"/>
        <v>0</v>
      </c>
      <c r="O1666" s="21"/>
      <c r="P1666" s="21"/>
      <c r="Q1666" s="77">
        <f t="shared" si="258"/>
        <v>0</v>
      </c>
      <c r="R1666" s="78" t="e">
        <f>+VLOOKUP(C1666,'DISPONIBILIDAD DIARIA'!S$2:T$27,2,0)</f>
        <v>#N/A</v>
      </c>
      <c r="S1666" s="79" t="e">
        <f t="shared" si="253"/>
        <v>#N/A</v>
      </c>
    </row>
    <row r="1667" spans="1:19" ht="23.25" customHeight="1">
      <c r="A1667" s="41">
        <v>2651</v>
      </c>
      <c r="B1667" s="41" t="str">
        <f t="shared" si="254"/>
        <v/>
      </c>
      <c r="C1667" s="42"/>
      <c r="D1667" s="41"/>
      <c r="E1667" s="41"/>
      <c r="F1667" s="43" t="e">
        <f ca="1">+VLOOKUP(B1667,'DISPONIBILIDAD DIARIA'!A$2:N$9959,10,0)</f>
        <v>#REF!</v>
      </c>
      <c r="G1667" s="43"/>
      <c r="H1667" s="31"/>
      <c r="I1667" s="32"/>
      <c r="J1667" s="64"/>
      <c r="K1667" s="61"/>
      <c r="L1667" s="20">
        <f t="shared" si="255"/>
        <v>0</v>
      </c>
      <c r="M1667" s="20">
        <f t="shared" si="256"/>
        <v>0</v>
      </c>
      <c r="N1667" s="20">
        <f t="shared" si="257"/>
        <v>0</v>
      </c>
      <c r="O1667" s="21"/>
      <c r="P1667" s="21"/>
      <c r="Q1667" s="77">
        <f t="shared" si="258"/>
        <v>0</v>
      </c>
      <c r="R1667" s="78" t="e">
        <f>+VLOOKUP(C1667,'DISPONIBILIDAD DIARIA'!S$2:T$27,2,0)</f>
        <v>#N/A</v>
      </c>
      <c r="S1667" s="79" t="e">
        <f t="shared" si="253"/>
        <v>#N/A</v>
      </c>
    </row>
    <row r="1668" spans="1:19" ht="23.25" customHeight="1">
      <c r="A1668" s="41">
        <v>2652</v>
      </c>
      <c r="B1668" s="41" t="str">
        <f t="shared" si="254"/>
        <v/>
      </c>
      <c r="C1668" s="42"/>
      <c r="D1668" s="41"/>
      <c r="E1668" s="41"/>
      <c r="F1668" s="43" t="e">
        <f ca="1">+VLOOKUP(B1668,'DISPONIBILIDAD DIARIA'!A$2:N$9959,10,0)</f>
        <v>#REF!</v>
      </c>
      <c r="G1668" s="43"/>
      <c r="H1668" s="31"/>
      <c r="I1668" s="32"/>
      <c r="J1668" s="64"/>
      <c r="K1668" s="61"/>
      <c r="L1668" s="20">
        <f t="shared" si="255"/>
        <v>0</v>
      </c>
      <c r="M1668" s="20">
        <f t="shared" si="256"/>
        <v>0</v>
      </c>
      <c r="N1668" s="20">
        <f t="shared" si="257"/>
        <v>0</v>
      </c>
      <c r="O1668" s="21"/>
      <c r="P1668" s="21"/>
      <c r="Q1668" s="77">
        <f t="shared" si="258"/>
        <v>0</v>
      </c>
      <c r="R1668" s="78" t="e">
        <f>+VLOOKUP(C1668,'DISPONIBILIDAD DIARIA'!S$2:T$27,2,0)</f>
        <v>#N/A</v>
      </c>
      <c r="S1668" s="79" t="e">
        <f t="shared" si="253"/>
        <v>#N/A</v>
      </c>
    </row>
    <row r="1669" spans="1:19" ht="23.25" customHeight="1">
      <c r="A1669" s="41">
        <v>2653</v>
      </c>
      <c r="B1669" s="41" t="str">
        <f t="shared" si="254"/>
        <v/>
      </c>
      <c r="C1669" s="42"/>
      <c r="D1669" s="41"/>
      <c r="E1669" s="41"/>
      <c r="F1669" s="43" t="e">
        <f ca="1">+VLOOKUP(B1669,'DISPONIBILIDAD DIARIA'!A$2:N$9959,10,0)</f>
        <v>#REF!</v>
      </c>
      <c r="G1669" s="43"/>
      <c r="H1669" s="31"/>
      <c r="I1669" s="32"/>
      <c r="J1669" s="64"/>
      <c r="K1669" s="61"/>
      <c r="L1669" s="20">
        <f t="shared" si="255"/>
        <v>0</v>
      </c>
      <c r="M1669" s="20">
        <f t="shared" si="256"/>
        <v>0</v>
      </c>
      <c r="N1669" s="20">
        <f t="shared" si="257"/>
        <v>0</v>
      </c>
      <c r="O1669" s="21"/>
      <c r="P1669" s="21"/>
      <c r="Q1669" s="77">
        <f t="shared" si="258"/>
        <v>0</v>
      </c>
      <c r="R1669" s="78" t="e">
        <f>+VLOOKUP(C1669,'DISPONIBILIDAD DIARIA'!S$2:T$27,2,0)</f>
        <v>#N/A</v>
      </c>
      <c r="S1669" s="79" t="e">
        <f t="shared" si="253"/>
        <v>#N/A</v>
      </c>
    </row>
    <row r="1670" spans="1:19" ht="23.25" customHeight="1">
      <c r="A1670" s="41">
        <v>2654</v>
      </c>
      <c r="B1670" s="41" t="str">
        <f t="shared" si="254"/>
        <v/>
      </c>
      <c r="C1670" s="42"/>
      <c r="D1670" s="41"/>
      <c r="E1670" s="41"/>
      <c r="F1670" s="43" t="e">
        <f ca="1">+VLOOKUP(B1670,'DISPONIBILIDAD DIARIA'!A$2:N$9959,10,0)</f>
        <v>#REF!</v>
      </c>
      <c r="G1670" s="43"/>
      <c r="H1670" s="31"/>
      <c r="I1670" s="32"/>
      <c r="J1670" s="64"/>
      <c r="K1670" s="61"/>
      <c r="L1670" s="20">
        <f t="shared" si="255"/>
        <v>0</v>
      </c>
      <c r="M1670" s="20">
        <f t="shared" si="256"/>
        <v>0</v>
      </c>
      <c r="N1670" s="20">
        <f t="shared" si="257"/>
        <v>0</v>
      </c>
      <c r="O1670" s="21"/>
      <c r="P1670" s="21"/>
      <c r="Q1670" s="77">
        <f t="shared" si="258"/>
        <v>0</v>
      </c>
      <c r="R1670" s="78" t="e">
        <f>+VLOOKUP(C1670,'DISPONIBILIDAD DIARIA'!S$2:T$27,2,0)</f>
        <v>#N/A</v>
      </c>
      <c r="S1670" s="79" t="e">
        <f t="shared" si="253"/>
        <v>#N/A</v>
      </c>
    </row>
    <row r="1671" spans="1:19" ht="23.25" customHeight="1">
      <c r="A1671" s="41">
        <v>2655</v>
      </c>
      <c r="B1671" s="41" t="str">
        <f t="shared" si="254"/>
        <v/>
      </c>
      <c r="C1671" s="42"/>
      <c r="D1671" s="41"/>
      <c r="E1671" s="41"/>
      <c r="F1671" s="43" t="e">
        <f ca="1">+VLOOKUP(B1671,'DISPONIBILIDAD DIARIA'!A$2:N$9959,10,0)</f>
        <v>#REF!</v>
      </c>
      <c r="G1671" s="43"/>
      <c r="H1671" s="31"/>
      <c r="I1671" s="32"/>
      <c r="J1671" s="64"/>
      <c r="K1671" s="61"/>
      <c r="L1671" s="20">
        <f t="shared" si="255"/>
        <v>0</v>
      </c>
      <c r="M1671" s="20">
        <f t="shared" si="256"/>
        <v>0</v>
      </c>
      <c r="N1671" s="20">
        <f t="shared" si="257"/>
        <v>0</v>
      </c>
      <c r="O1671" s="21"/>
      <c r="P1671" s="21"/>
      <c r="Q1671" s="77">
        <f t="shared" si="258"/>
        <v>0</v>
      </c>
      <c r="R1671" s="78" t="e">
        <f>+VLOOKUP(C1671,'DISPONIBILIDAD DIARIA'!S$2:T$27,2,0)</f>
        <v>#N/A</v>
      </c>
      <c r="S1671" s="79" t="e">
        <f t="shared" si="253"/>
        <v>#N/A</v>
      </c>
    </row>
    <row r="1672" spans="1:19" ht="23.25" customHeight="1">
      <c r="A1672" s="41">
        <v>2656</v>
      </c>
      <c r="B1672" s="41" t="str">
        <f t="shared" si="254"/>
        <v/>
      </c>
      <c r="C1672" s="42"/>
      <c r="D1672" s="41"/>
      <c r="E1672" s="41"/>
      <c r="F1672" s="43" t="e">
        <f ca="1">+VLOOKUP(B1672,'DISPONIBILIDAD DIARIA'!A$2:N$9959,10,0)</f>
        <v>#REF!</v>
      </c>
      <c r="G1672" s="43"/>
      <c r="H1672" s="31"/>
      <c r="I1672" s="32"/>
      <c r="J1672" s="64"/>
      <c r="K1672" s="61"/>
      <c r="L1672" s="20">
        <f t="shared" si="255"/>
        <v>0</v>
      </c>
      <c r="M1672" s="20">
        <f t="shared" si="256"/>
        <v>0</v>
      </c>
      <c r="N1672" s="20">
        <f t="shared" si="257"/>
        <v>0</v>
      </c>
      <c r="O1672" s="21"/>
      <c r="P1672" s="21"/>
      <c r="Q1672" s="77">
        <f t="shared" si="258"/>
        <v>0</v>
      </c>
      <c r="R1672" s="78" t="e">
        <f>+VLOOKUP(C1672,'DISPONIBILIDAD DIARIA'!S$2:T$27,2,0)</f>
        <v>#N/A</v>
      </c>
      <c r="S1672" s="79" t="e">
        <f t="shared" ref="S1672:S1735" si="259">+Q1672/R1672</f>
        <v>#N/A</v>
      </c>
    </row>
    <row r="1673" spans="1:19" ht="23.25" customHeight="1">
      <c r="A1673" s="41">
        <v>2657</v>
      </c>
      <c r="B1673" s="41" t="str">
        <f t="shared" si="254"/>
        <v/>
      </c>
      <c r="C1673" s="42"/>
      <c r="D1673" s="41"/>
      <c r="E1673" s="41"/>
      <c r="F1673" s="43" t="e">
        <f ca="1">+VLOOKUP(B1673,'DISPONIBILIDAD DIARIA'!A$2:N$9959,10,0)</f>
        <v>#REF!</v>
      </c>
      <c r="G1673" s="43"/>
      <c r="H1673" s="31"/>
      <c r="I1673" s="32"/>
      <c r="J1673" s="64"/>
      <c r="K1673" s="61"/>
      <c r="L1673" s="20">
        <f t="shared" si="255"/>
        <v>0</v>
      </c>
      <c r="M1673" s="20">
        <f t="shared" si="256"/>
        <v>0</v>
      </c>
      <c r="N1673" s="20">
        <f t="shared" si="257"/>
        <v>0</v>
      </c>
      <c r="O1673" s="21"/>
      <c r="P1673" s="21"/>
      <c r="Q1673" s="77">
        <f t="shared" si="258"/>
        <v>0</v>
      </c>
      <c r="R1673" s="78" t="e">
        <f>+VLOOKUP(C1673,'DISPONIBILIDAD DIARIA'!S$2:T$27,2,0)</f>
        <v>#N/A</v>
      </c>
      <c r="S1673" s="79" t="e">
        <f t="shared" si="259"/>
        <v>#N/A</v>
      </c>
    </row>
    <row r="1674" spans="1:19" ht="23.25" customHeight="1">
      <c r="A1674" s="41">
        <v>2658</v>
      </c>
      <c r="B1674" s="41" t="str">
        <f t="shared" si="254"/>
        <v/>
      </c>
      <c r="C1674" s="42"/>
      <c r="D1674" s="41"/>
      <c r="E1674" s="41"/>
      <c r="F1674" s="43" t="e">
        <f ca="1">+VLOOKUP(B1674,'DISPONIBILIDAD DIARIA'!A$2:N$9959,10,0)</f>
        <v>#REF!</v>
      </c>
      <c r="G1674" s="43"/>
      <c r="H1674" s="31"/>
      <c r="I1674" s="32"/>
      <c r="J1674" s="64"/>
      <c r="K1674" s="61"/>
      <c r="L1674" s="20">
        <f t="shared" si="255"/>
        <v>0</v>
      </c>
      <c r="M1674" s="20">
        <f t="shared" si="256"/>
        <v>0</v>
      </c>
      <c r="N1674" s="20">
        <f t="shared" si="257"/>
        <v>0</v>
      </c>
      <c r="O1674" s="21"/>
      <c r="P1674" s="21"/>
      <c r="Q1674" s="77">
        <f t="shared" si="258"/>
        <v>0</v>
      </c>
      <c r="R1674" s="78" t="e">
        <f>+VLOOKUP(C1674,'DISPONIBILIDAD DIARIA'!S$2:T$27,2,0)</f>
        <v>#N/A</v>
      </c>
      <c r="S1674" s="79" t="e">
        <f t="shared" si="259"/>
        <v>#N/A</v>
      </c>
    </row>
    <row r="1675" spans="1:19" ht="23.25" customHeight="1">
      <c r="A1675" s="41">
        <v>2659</v>
      </c>
      <c r="B1675" s="41" t="str">
        <f t="shared" si="254"/>
        <v/>
      </c>
      <c r="C1675" s="42"/>
      <c r="D1675" s="41"/>
      <c r="E1675" s="41"/>
      <c r="F1675" s="43" t="e">
        <f ca="1">+VLOOKUP(B1675,'DISPONIBILIDAD DIARIA'!A$2:N$9959,10,0)</f>
        <v>#REF!</v>
      </c>
      <c r="G1675" s="43"/>
      <c r="H1675" s="31"/>
      <c r="I1675" s="32"/>
      <c r="J1675" s="64"/>
      <c r="K1675" s="61"/>
      <c r="L1675" s="20">
        <f t="shared" si="255"/>
        <v>0</v>
      </c>
      <c r="M1675" s="20">
        <f t="shared" si="256"/>
        <v>0</v>
      </c>
      <c r="N1675" s="20">
        <f t="shared" si="257"/>
        <v>0</v>
      </c>
      <c r="O1675" s="21"/>
      <c r="P1675" s="21"/>
      <c r="Q1675" s="77">
        <f t="shared" si="258"/>
        <v>0</v>
      </c>
      <c r="R1675" s="78" t="e">
        <f>+VLOOKUP(C1675,'DISPONIBILIDAD DIARIA'!S$2:T$27,2,0)</f>
        <v>#N/A</v>
      </c>
      <c r="S1675" s="79" t="e">
        <f t="shared" si="259"/>
        <v>#N/A</v>
      </c>
    </row>
    <row r="1676" spans="1:19" ht="23.25" customHeight="1">
      <c r="A1676" s="41">
        <v>2660</v>
      </c>
      <c r="B1676" s="41" t="str">
        <f t="shared" si="254"/>
        <v/>
      </c>
      <c r="C1676" s="42"/>
      <c r="D1676" s="41"/>
      <c r="E1676" s="41"/>
      <c r="F1676" s="43" t="e">
        <f ca="1">+VLOOKUP(B1676,'DISPONIBILIDAD DIARIA'!A$2:N$9959,10,0)</f>
        <v>#REF!</v>
      </c>
      <c r="G1676" s="43"/>
      <c r="H1676" s="31"/>
      <c r="I1676" s="32"/>
      <c r="J1676" s="64"/>
      <c r="K1676" s="61"/>
      <c r="L1676" s="20">
        <f t="shared" si="255"/>
        <v>0</v>
      </c>
      <c r="M1676" s="20">
        <f t="shared" si="256"/>
        <v>0</v>
      </c>
      <c r="N1676" s="20">
        <f t="shared" si="257"/>
        <v>0</v>
      </c>
      <c r="O1676" s="21"/>
      <c r="P1676" s="21"/>
      <c r="Q1676" s="77">
        <f t="shared" si="258"/>
        <v>0</v>
      </c>
      <c r="R1676" s="78" t="e">
        <f>+VLOOKUP(C1676,'DISPONIBILIDAD DIARIA'!S$2:T$27,2,0)</f>
        <v>#N/A</v>
      </c>
      <c r="S1676" s="79" t="e">
        <f t="shared" si="259"/>
        <v>#N/A</v>
      </c>
    </row>
    <row r="1677" spans="1:19" ht="23.25" customHeight="1">
      <c r="A1677" s="41">
        <v>2661</v>
      </c>
      <c r="B1677" s="41" t="str">
        <f t="shared" si="254"/>
        <v/>
      </c>
      <c r="C1677" s="42"/>
      <c r="D1677" s="41"/>
      <c r="E1677" s="41"/>
      <c r="F1677" s="43" t="e">
        <f ca="1">+VLOOKUP(B1677,'DISPONIBILIDAD DIARIA'!A$2:N$9959,10,0)</f>
        <v>#REF!</v>
      </c>
      <c r="G1677" s="43"/>
      <c r="H1677" s="31"/>
      <c r="I1677" s="32"/>
      <c r="J1677" s="64"/>
      <c r="K1677" s="61"/>
      <c r="L1677" s="20">
        <f t="shared" si="255"/>
        <v>0</v>
      </c>
      <c r="M1677" s="20">
        <f t="shared" si="256"/>
        <v>0</v>
      </c>
      <c r="N1677" s="20">
        <f t="shared" si="257"/>
        <v>0</v>
      </c>
      <c r="O1677" s="21"/>
      <c r="P1677" s="21"/>
      <c r="Q1677" s="77">
        <f t="shared" si="258"/>
        <v>0</v>
      </c>
      <c r="R1677" s="78" t="e">
        <f>+VLOOKUP(C1677,'DISPONIBILIDAD DIARIA'!S$2:T$27,2,0)</f>
        <v>#N/A</v>
      </c>
      <c r="S1677" s="79" t="e">
        <f t="shared" si="259"/>
        <v>#N/A</v>
      </c>
    </row>
    <row r="1678" spans="1:19" ht="23.25" customHeight="1">
      <c r="A1678" s="41">
        <v>2662</v>
      </c>
      <c r="B1678" s="41" t="str">
        <f t="shared" si="254"/>
        <v/>
      </c>
      <c r="C1678" s="42"/>
      <c r="D1678" s="41"/>
      <c r="E1678" s="41"/>
      <c r="F1678" s="43" t="e">
        <f ca="1">+VLOOKUP(B1678,'DISPONIBILIDAD DIARIA'!A$2:N$9959,10,0)</f>
        <v>#REF!</v>
      </c>
      <c r="G1678" s="43"/>
      <c r="H1678" s="31"/>
      <c r="I1678" s="32"/>
      <c r="J1678" s="64"/>
      <c r="K1678" s="61"/>
      <c r="L1678" s="20">
        <f t="shared" si="255"/>
        <v>0</v>
      </c>
      <c r="M1678" s="20">
        <f t="shared" si="256"/>
        <v>0</v>
      </c>
      <c r="N1678" s="20">
        <f t="shared" si="257"/>
        <v>0</v>
      </c>
      <c r="O1678" s="21"/>
      <c r="P1678" s="21"/>
      <c r="Q1678" s="77">
        <f t="shared" si="258"/>
        <v>0</v>
      </c>
      <c r="R1678" s="78" t="e">
        <f>+VLOOKUP(C1678,'DISPONIBILIDAD DIARIA'!S$2:T$27,2,0)</f>
        <v>#N/A</v>
      </c>
      <c r="S1678" s="79" t="e">
        <f t="shared" si="259"/>
        <v>#N/A</v>
      </c>
    </row>
    <row r="1679" spans="1:19" ht="23.25" customHeight="1">
      <c r="A1679" s="41">
        <v>2663</v>
      </c>
      <c r="B1679" s="41" t="str">
        <f t="shared" si="254"/>
        <v/>
      </c>
      <c r="C1679" s="42"/>
      <c r="D1679" s="41"/>
      <c r="E1679" s="41"/>
      <c r="F1679" s="43" t="e">
        <f ca="1">+VLOOKUP(B1679,'DISPONIBILIDAD DIARIA'!A$2:N$9959,10,0)</f>
        <v>#REF!</v>
      </c>
      <c r="G1679" s="43"/>
      <c r="H1679" s="31"/>
      <c r="I1679" s="32"/>
      <c r="J1679" s="64"/>
      <c r="K1679" s="61"/>
      <c r="L1679" s="20">
        <f t="shared" si="255"/>
        <v>0</v>
      </c>
      <c r="M1679" s="20">
        <f t="shared" si="256"/>
        <v>0</v>
      </c>
      <c r="N1679" s="20">
        <f t="shared" si="257"/>
        <v>0</v>
      </c>
      <c r="O1679" s="21"/>
      <c r="P1679" s="21"/>
      <c r="Q1679" s="77">
        <f t="shared" si="258"/>
        <v>0</v>
      </c>
      <c r="R1679" s="78" t="e">
        <f>+VLOOKUP(C1679,'DISPONIBILIDAD DIARIA'!S$2:T$27,2,0)</f>
        <v>#N/A</v>
      </c>
      <c r="S1679" s="79" t="e">
        <f t="shared" si="259"/>
        <v>#N/A</v>
      </c>
    </row>
    <row r="1680" spans="1:19" ht="23.25" customHeight="1">
      <c r="A1680" s="41">
        <v>2664</v>
      </c>
      <c r="B1680" s="41" t="str">
        <f t="shared" si="254"/>
        <v/>
      </c>
      <c r="C1680" s="42"/>
      <c r="D1680" s="41"/>
      <c r="E1680" s="41"/>
      <c r="F1680" s="43" t="e">
        <f ca="1">+VLOOKUP(B1680,'DISPONIBILIDAD DIARIA'!A$2:N$9959,10,0)</f>
        <v>#REF!</v>
      </c>
      <c r="G1680" s="43"/>
      <c r="H1680" s="31"/>
      <c r="I1680" s="32"/>
      <c r="J1680" s="64"/>
      <c r="K1680" s="61"/>
      <c r="L1680" s="20">
        <f t="shared" si="255"/>
        <v>0</v>
      </c>
      <c r="M1680" s="20">
        <f t="shared" si="256"/>
        <v>0</v>
      </c>
      <c r="N1680" s="20">
        <f t="shared" si="257"/>
        <v>0</v>
      </c>
      <c r="O1680" s="21"/>
      <c r="P1680" s="21"/>
      <c r="Q1680" s="77">
        <f t="shared" si="258"/>
        <v>0</v>
      </c>
      <c r="R1680" s="78" t="e">
        <f>+VLOOKUP(C1680,'DISPONIBILIDAD DIARIA'!S$2:T$27,2,0)</f>
        <v>#N/A</v>
      </c>
      <c r="S1680" s="79" t="e">
        <f t="shared" si="259"/>
        <v>#N/A</v>
      </c>
    </row>
    <row r="1681" spans="1:19" ht="23.25" customHeight="1">
      <c r="A1681" s="41">
        <v>2665</v>
      </c>
      <c r="B1681" s="41" t="str">
        <f t="shared" si="254"/>
        <v/>
      </c>
      <c r="C1681" s="42"/>
      <c r="D1681" s="41"/>
      <c r="E1681" s="41"/>
      <c r="F1681" s="43" t="e">
        <f ca="1">+VLOOKUP(B1681,'DISPONIBILIDAD DIARIA'!A$2:N$9959,10,0)</f>
        <v>#REF!</v>
      </c>
      <c r="G1681" s="43"/>
      <c r="H1681" s="31"/>
      <c r="I1681" s="32"/>
      <c r="J1681" s="64"/>
      <c r="K1681" s="61"/>
      <c r="L1681" s="20">
        <f t="shared" si="255"/>
        <v>0</v>
      </c>
      <c r="M1681" s="20">
        <f t="shared" si="256"/>
        <v>0</v>
      </c>
      <c r="N1681" s="20">
        <f t="shared" si="257"/>
        <v>0</v>
      </c>
      <c r="O1681" s="21"/>
      <c r="P1681" s="21"/>
      <c r="Q1681" s="77">
        <f t="shared" si="258"/>
        <v>0</v>
      </c>
      <c r="R1681" s="78" t="e">
        <f>+VLOOKUP(C1681,'DISPONIBILIDAD DIARIA'!S$2:T$27,2,0)</f>
        <v>#N/A</v>
      </c>
      <c r="S1681" s="79" t="e">
        <f t="shared" si="259"/>
        <v>#N/A</v>
      </c>
    </row>
    <row r="1682" spans="1:19" ht="23.25" customHeight="1">
      <c r="A1682" s="41">
        <v>2666</v>
      </c>
      <c r="B1682" s="41" t="str">
        <f t="shared" si="254"/>
        <v/>
      </c>
      <c r="C1682" s="42"/>
      <c r="D1682" s="41"/>
      <c r="E1682" s="41"/>
      <c r="F1682" s="43" t="e">
        <f ca="1">+VLOOKUP(B1682,'DISPONIBILIDAD DIARIA'!A$2:N$9959,10,0)</f>
        <v>#REF!</v>
      </c>
      <c r="G1682" s="43"/>
      <c r="H1682" s="31"/>
      <c r="I1682" s="32"/>
      <c r="J1682" s="64"/>
      <c r="K1682" s="61"/>
      <c r="L1682" s="20">
        <f t="shared" si="255"/>
        <v>0</v>
      </c>
      <c r="M1682" s="20">
        <f t="shared" si="256"/>
        <v>0</v>
      </c>
      <c r="N1682" s="20">
        <f t="shared" si="257"/>
        <v>0</v>
      </c>
      <c r="O1682" s="21"/>
      <c r="P1682" s="21"/>
      <c r="Q1682" s="77">
        <f t="shared" si="258"/>
        <v>0</v>
      </c>
      <c r="R1682" s="78" t="e">
        <f>+VLOOKUP(C1682,'DISPONIBILIDAD DIARIA'!S$2:T$27,2,0)</f>
        <v>#N/A</v>
      </c>
      <c r="S1682" s="79" t="e">
        <f t="shared" si="259"/>
        <v>#N/A</v>
      </c>
    </row>
    <row r="1683" spans="1:19" ht="23.25" customHeight="1">
      <c r="A1683" s="41">
        <v>2667</v>
      </c>
      <c r="B1683" s="41" t="str">
        <f t="shared" si="254"/>
        <v/>
      </c>
      <c r="C1683" s="42"/>
      <c r="D1683" s="41"/>
      <c r="E1683" s="41"/>
      <c r="F1683" s="43" t="e">
        <f ca="1">+VLOOKUP(B1683,'DISPONIBILIDAD DIARIA'!A$2:N$9959,10,0)</f>
        <v>#REF!</v>
      </c>
      <c r="G1683" s="43"/>
      <c r="H1683" s="31"/>
      <c r="I1683" s="32"/>
      <c r="J1683" s="64"/>
      <c r="K1683" s="61"/>
      <c r="L1683" s="20">
        <f t="shared" si="255"/>
        <v>0</v>
      </c>
      <c r="M1683" s="20">
        <f t="shared" si="256"/>
        <v>0</v>
      </c>
      <c r="N1683" s="20">
        <f t="shared" si="257"/>
        <v>0</v>
      </c>
      <c r="O1683" s="21"/>
      <c r="P1683" s="21"/>
      <c r="Q1683" s="77">
        <f t="shared" si="258"/>
        <v>0</v>
      </c>
      <c r="R1683" s="78" t="e">
        <f>+VLOOKUP(C1683,'DISPONIBILIDAD DIARIA'!S$2:T$27,2,0)</f>
        <v>#N/A</v>
      </c>
      <c r="S1683" s="79" t="e">
        <f t="shared" si="259"/>
        <v>#N/A</v>
      </c>
    </row>
    <row r="1684" spans="1:19" ht="23.25" customHeight="1">
      <c r="A1684" s="41">
        <v>2668</v>
      </c>
      <c r="B1684" s="41" t="str">
        <f t="shared" si="254"/>
        <v/>
      </c>
      <c r="C1684" s="42"/>
      <c r="D1684" s="41"/>
      <c r="E1684" s="41"/>
      <c r="F1684" s="43" t="e">
        <f ca="1">+VLOOKUP(B1684,'DISPONIBILIDAD DIARIA'!A$2:N$9959,10,0)</f>
        <v>#REF!</v>
      </c>
      <c r="G1684" s="43"/>
      <c r="H1684" s="31"/>
      <c r="I1684" s="32"/>
      <c r="J1684" s="64"/>
      <c r="K1684" s="61"/>
      <c r="L1684" s="20">
        <f t="shared" si="255"/>
        <v>0</v>
      </c>
      <c r="M1684" s="20">
        <f t="shared" si="256"/>
        <v>0</v>
      </c>
      <c r="N1684" s="20">
        <f t="shared" si="257"/>
        <v>0</v>
      </c>
      <c r="O1684" s="21"/>
      <c r="P1684" s="21"/>
      <c r="Q1684" s="77">
        <f t="shared" si="258"/>
        <v>0</v>
      </c>
      <c r="R1684" s="78" t="e">
        <f>+VLOOKUP(C1684,'DISPONIBILIDAD DIARIA'!S$2:T$27,2,0)</f>
        <v>#N/A</v>
      </c>
      <c r="S1684" s="79" t="e">
        <f t="shared" si="259"/>
        <v>#N/A</v>
      </c>
    </row>
    <row r="1685" spans="1:19" ht="23.25" customHeight="1">
      <c r="A1685" s="41">
        <v>2669</v>
      </c>
      <c r="B1685" s="41" t="str">
        <f t="shared" si="254"/>
        <v/>
      </c>
      <c r="C1685" s="42"/>
      <c r="D1685" s="41"/>
      <c r="E1685" s="41"/>
      <c r="F1685" s="43" t="e">
        <f ca="1">+VLOOKUP(B1685,'DISPONIBILIDAD DIARIA'!A$2:N$9959,10,0)</f>
        <v>#REF!</v>
      </c>
      <c r="G1685" s="43"/>
      <c r="H1685" s="31"/>
      <c r="I1685" s="32"/>
      <c r="J1685" s="64"/>
      <c r="K1685" s="61"/>
      <c r="L1685" s="20">
        <f t="shared" si="255"/>
        <v>0</v>
      </c>
      <c r="M1685" s="20">
        <f t="shared" si="256"/>
        <v>0</v>
      </c>
      <c r="N1685" s="20">
        <f t="shared" si="257"/>
        <v>0</v>
      </c>
      <c r="O1685" s="21"/>
      <c r="P1685" s="21"/>
      <c r="Q1685" s="77">
        <f t="shared" si="258"/>
        <v>0</v>
      </c>
      <c r="R1685" s="78" t="e">
        <f>+VLOOKUP(C1685,'DISPONIBILIDAD DIARIA'!S$2:T$27,2,0)</f>
        <v>#N/A</v>
      </c>
      <c r="S1685" s="79" t="e">
        <f t="shared" si="259"/>
        <v>#N/A</v>
      </c>
    </row>
    <row r="1686" spans="1:19" ht="23.25" customHeight="1">
      <c r="A1686" s="41">
        <v>2670</v>
      </c>
      <c r="B1686" s="41" t="str">
        <f t="shared" si="254"/>
        <v/>
      </c>
      <c r="C1686" s="42"/>
      <c r="D1686" s="41"/>
      <c r="E1686" s="41"/>
      <c r="F1686" s="43" t="e">
        <f ca="1">+VLOOKUP(B1686,'DISPONIBILIDAD DIARIA'!A$2:N$9959,10,0)</f>
        <v>#REF!</v>
      </c>
      <c r="G1686" s="43"/>
      <c r="H1686" s="31"/>
      <c r="I1686" s="32"/>
      <c r="J1686" s="64"/>
      <c r="K1686" s="61"/>
      <c r="L1686" s="20">
        <f t="shared" si="255"/>
        <v>0</v>
      </c>
      <c r="M1686" s="20">
        <f t="shared" si="256"/>
        <v>0</v>
      </c>
      <c r="N1686" s="20">
        <f t="shared" si="257"/>
        <v>0</v>
      </c>
      <c r="O1686" s="21"/>
      <c r="P1686" s="21"/>
      <c r="Q1686" s="77">
        <f t="shared" si="258"/>
        <v>0</v>
      </c>
      <c r="R1686" s="78" t="e">
        <f>+VLOOKUP(C1686,'DISPONIBILIDAD DIARIA'!S$2:T$27,2,0)</f>
        <v>#N/A</v>
      </c>
      <c r="S1686" s="79" t="e">
        <f t="shared" si="259"/>
        <v>#N/A</v>
      </c>
    </row>
    <row r="1687" spans="1:19" ht="23.25" customHeight="1">
      <c r="A1687" s="41">
        <v>2671</v>
      </c>
      <c r="B1687" s="41" t="str">
        <f t="shared" si="254"/>
        <v/>
      </c>
      <c r="C1687" s="42"/>
      <c r="D1687" s="41"/>
      <c r="E1687" s="41"/>
      <c r="F1687" s="43" t="e">
        <f ca="1">+VLOOKUP(B1687,'DISPONIBILIDAD DIARIA'!A$2:N$9959,10,0)</f>
        <v>#REF!</v>
      </c>
      <c r="G1687" s="43"/>
      <c r="H1687" s="31"/>
      <c r="I1687" s="32"/>
      <c r="J1687" s="64"/>
      <c r="K1687" s="61"/>
      <c r="L1687" s="20">
        <f t="shared" si="255"/>
        <v>0</v>
      </c>
      <c r="M1687" s="20">
        <f t="shared" si="256"/>
        <v>0</v>
      </c>
      <c r="N1687" s="20">
        <f t="shared" si="257"/>
        <v>0</v>
      </c>
      <c r="O1687" s="21"/>
      <c r="P1687" s="21"/>
      <c r="Q1687" s="77">
        <f t="shared" si="258"/>
        <v>0</v>
      </c>
      <c r="R1687" s="78" t="e">
        <f>+VLOOKUP(C1687,'DISPONIBILIDAD DIARIA'!S$2:T$27,2,0)</f>
        <v>#N/A</v>
      </c>
      <c r="S1687" s="79" t="e">
        <f t="shared" si="259"/>
        <v>#N/A</v>
      </c>
    </row>
    <row r="1688" spans="1:19" ht="23.25" customHeight="1">
      <c r="A1688" s="41">
        <v>2672</v>
      </c>
      <c r="B1688" s="41" t="str">
        <f t="shared" si="254"/>
        <v/>
      </c>
      <c r="C1688" s="42"/>
      <c r="D1688" s="41"/>
      <c r="E1688" s="41"/>
      <c r="F1688" s="43" t="e">
        <f ca="1">+VLOOKUP(B1688,'DISPONIBILIDAD DIARIA'!A$2:N$9959,10,0)</f>
        <v>#REF!</v>
      </c>
      <c r="G1688" s="43"/>
      <c r="H1688" s="31"/>
      <c r="I1688" s="32"/>
      <c r="J1688" s="64"/>
      <c r="K1688" s="61"/>
      <c r="L1688" s="20">
        <f t="shared" si="255"/>
        <v>0</v>
      </c>
      <c r="M1688" s="20">
        <f t="shared" si="256"/>
        <v>0</v>
      </c>
      <c r="N1688" s="20">
        <f t="shared" si="257"/>
        <v>0</v>
      </c>
      <c r="O1688" s="21"/>
      <c r="P1688" s="21"/>
      <c r="Q1688" s="77">
        <f t="shared" si="258"/>
        <v>0</v>
      </c>
      <c r="R1688" s="78" t="e">
        <f>+VLOOKUP(C1688,'DISPONIBILIDAD DIARIA'!S$2:T$27,2,0)</f>
        <v>#N/A</v>
      </c>
      <c r="S1688" s="79" t="e">
        <f t="shared" si="259"/>
        <v>#N/A</v>
      </c>
    </row>
    <row r="1689" spans="1:19" ht="23.25" customHeight="1">
      <c r="A1689" s="41">
        <v>2673</v>
      </c>
      <c r="B1689" s="41" t="str">
        <f t="shared" si="254"/>
        <v/>
      </c>
      <c r="C1689" s="42"/>
      <c r="D1689" s="41"/>
      <c r="E1689" s="41"/>
      <c r="F1689" s="43" t="e">
        <f ca="1">+VLOOKUP(B1689,'DISPONIBILIDAD DIARIA'!A$2:N$9959,10,0)</f>
        <v>#REF!</v>
      </c>
      <c r="G1689" s="43"/>
      <c r="H1689" s="31"/>
      <c r="I1689" s="32"/>
      <c r="J1689" s="64"/>
      <c r="K1689" s="61"/>
      <c r="L1689" s="20">
        <f t="shared" si="255"/>
        <v>0</v>
      </c>
      <c r="M1689" s="20">
        <f t="shared" si="256"/>
        <v>0</v>
      </c>
      <c r="N1689" s="20">
        <f t="shared" si="257"/>
        <v>0</v>
      </c>
      <c r="O1689" s="21"/>
      <c r="P1689" s="21"/>
      <c r="Q1689" s="77">
        <f t="shared" si="258"/>
        <v>0</v>
      </c>
      <c r="R1689" s="78" t="e">
        <f>+VLOOKUP(C1689,'DISPONIBILIDAD DIARIA'!S$2:T$27,2,0)</f>
        <v>#N/A</v>
      </c>
      <c r="S1689" s="79" t="e">
        <f t="shared" si="259"/>
        <v>#N/A</v>
      </c>
    </row>
    <row r="1690" spans="1:19" ht="23.25" customHeight="1">
      <c r="A1690" s="41">
        <v>2674</v>
      </c>
      <c r="B1690" s="41" t="str">
        <f t="shared" si="254"/>
        <v/>
      </c>
      <c r="C1690" s="42"/>
      <c r="D1690" s="41"/>
      <c r="E1690" s="41"/>
      <c r="F1690" s="43" t="e">
        <f ca="1">+VLOOKUP(B1690,'DISPONIBILIDAD DIARIA'!A$2:N$9959,10,0)</f>
        <v>#REF!</v>
      </c>
      <c r="G1690" s="43"/>
      <c r="H1690" s="31"/>
      <c r="I1690" s="32"/>
      <c r="J1690" s="64"/>
      <c r="K1690" s="61"/>
      <c r="L1690" s="20">
        <f t="shared" si="255"/>
        <v>0</v>
      </c>
      <c r="M1690" s="20">
        <f t="shared" si="256"/>
        <v>0</v>
      </c>
      <c r="N1690" s="20">
        <f t="shared" si="257"/>
        <v>0</v>
      </c>
      <c r="O1690" s="21"/>
      <c r="P1690" s="21"/>
      <c r="Q1690" s="77">
        <f t="shared" si="258"/>
        <v>0</v>
      </c>
      <c r="R1690" s="78" t="e">
        <f>+VLOOKUP(C1690,'DISPONIBILIDAD DIARIA'!S$2:T$27,2,0)</f>
        <v>#N/A</v>
      </c>
      <c r="S1690" s="79" t="e">
        <f t="shared" si="259"/>
        <v>#N/A</v>
      </c>
    </row>
    <row r="1691" spans="1:19" ht="23.25" customHeight="1">
      <c r="A1691" s="41">
        <v>2675</v>
      </c>
      <c r="B1691" s="41" t="str">
        <f t="shared" si="254"/>
        <v/>
      </c>
      <c r="C1691" s="42"/>
      <c r="D1691" s="41"/>
      <c r="E1691" s="41"/>
      <c r="F1691" s="43" t="e">
        <f ca="1">+VLOOKUP(B1691,'DISPONIBILIDAD DIARIA'!A$2:N$9959,10,0)</f>
        <v>#REF!</v>
      </c>
      <c r="G1691" s="43"/>
      <c r="H1691" s="31"/>
      <c r="I1691" s="32"/>
      <c r="J1691" s="64"/>
      <c r="K1691" s="61"/>
      <c r="L1691" s="20">
        <f t="shared" si="255"/>
        <v>0</v>
      </c>
      <c r="M1691" s="20">
        <f t="shared" si="256"/>
        <v>0</v>
      </c>
      <c r="N1691" s="20">
        <f t="shared" si="257"/>
        <v>0</v>
      </c>
      <c r="O1691" s="21"/>
      <c r="P1691" s="21"/>
      <c r="Q1691" s="77">
        <f t="shared" si="258"/>
        <v>0</v>
      </c>
      <c r="R1691" s="78" t="e">
        <f>+VLOOKUP(C1691,'DISPONIBILIDAD DIARIA'!S$2:T$27,2,0)</f>
        <v>#N/A</v>
      </c>
      <c r="S1691" s="79" t="e">
        <f t="shared" si="259"/>
        <v>#N/A</v>
      </c>
    </row>
    <row r="1692" spans="1:19" ht="23.25" customHeight="1">
      <c r="A1692" s="41">
        <v>2676</v>
      </c>
      <c r="B1692" s="41" t="str">
        <f t="shared" si="254"/>
        <v/>
      </c>
      <c r="C1692" s="42"/>
      <c r="D1692" s="41"/>
      <c r="E1692" s="41"/>
      <c r="F1692" s="43" t="e">
        <f ca="1">+VLOOKUP(B1692,'DISPONIBILIDAD DIARIA'!A$2:N$9959,10,0)</f>
        <v>#REF!</v>
      </c>
      <c r="G1692" s="43"/>
      <c r="H1692" s="31"/>
      <c r="I1692" s="32"/>
      <c r="J1692" s="64"/>
      <c r="K1692" s="61"/>
      <c r="L1692" s="20">
        <f t="shared" si="255"/>
        <v>0</v>
      </c>
      <c r="M1692" s="20">
        <f t="shared" si="256"/>
        <v>0</v>
      </c>
      <c r="N1692" s="20">
        <f t="shared" si="257"/>
        <v>0</v>
      </c>
      <c r="O1692" s="21"/>
      <c r="P1692" s="21"/>
      <c r="Q1692" s="77">
        <f t="shared" si="258"/>
        <v>0</v>
      </c>
      <c r="R1692" s="78" t="e">
        <f>+VLOOKUP(C1692,'DISPONIBILIDAD DIARIA'!S$2:T$27,2,0)</f>
        <v>#N/A</v>
      </c>
      <c r="S1692" s="79" t="e">
        <f t="shared" si="259"/>
        <v>#N/A</v>
      </c>
    </row>
    <row r="1693" spans="1:19" ht="23.25" customHeight="1">
      <c r="A1693" s="41">
        <v>2677</v>
      </c>
      <c r="B1693" s="41" t="str">
        <f t="shared" si="254"/>
        <v/>
      </c>
      <c r="C1693" s="42"/>
      <c r="D1693" s="41"/>
      <c r="E1693" s="41"/>
      <c r="F1693" s="43" t="e">
        <f ca="1">+VLOOKUP(B1693,'DISPONIBILIDAD DIARIA'!A$2:N$9959,10,0)</f>
        <v>#REF!</v>
      </c>
      <c r="G1693" s="43"/>
      <c r="H1693" s="31"/>
      <c r="I1693" s="32"/>
      <c r="J1693" s="64"/>
      <c r="K1693" s="61"/>
      <c r="L1693" s="20">
        <f t="shared" si="255"/>
        <v>0</v>
      </c>
      <c r="M1693" s="20">
        <f t="shared" si="256"/>
        <v>0</v>
      </c>
      <c r="N1693" s="20">
        <f t="shared" si="257"/>
        <v>0</v>
      </c>
      <c r="O1693" s="21"/>
      <c r="P1693" s="21"/>
      <c r="Q1693" s="77">
        <f t="shared" si="258"/>
        <v>0</v>
      </c>
      <c r="R1693" s="78" t="e">
        <f>+VLOOKUP(C1693,'DISPONIBILIDAD DIARIA'!S$2:T$27,2,0)</f>
        <v>#N/A</v>
      </c>
      <c r="S1693" s="79" t="e">
        <f t="shared" si="259"/>
        <v>#N/A</v>
      </c>
    </row>
    <row r="1694" spans="1:19" ht="23.25" customHeight="1">
      <c r="A1694" s="41">
        <v>2678</v>
      </c>
      <c r="B1694" s="41" t="str">
        <f t="shared" si="254"/>
        <v/>
      </c>
      <c r="C1694" s="42"/>
      <c r="D1694" s="41"/>
      <c r="E1694" s="41"/>
      <c r="F1694" s="43" t="e">
        <f ca="1">+VLOOKUP(B1694,'DISPONIBILIDAD DIARIA'!A$2:N$9959,10,0)</f>
        <v>#REF!</v>
      </c>
      <c r="G1694" s="43"/>
      <c r="H1694" s="31"/>
      <c r="I1694" s="32"/>
      <c r="J1694" s="64"/>
      <c r="K1694" s="61"/>
      <c r="L1694" s="20">
        <f t="shared" si="255"/>
        <v>0</v>
      </c>
      <c r="M1694" s="20">
        <f t="shared" si="256"/>
        <v>0</v>
      </c>
      <c r="N1694" s="20">
        <f t="shared" si="257"/>
        <v>0</v>
      </c>
      <c r="O1694" s="21"/>
      <c r="P1694" s="21"/>
      <c r="Q1694" s="77">
        <f t="shared" si="258"/>
        <v>0</v>
      </c>
      <c r="R1694" s="78" t="e">
        <f>+VLOOKUP(C1694,'DISPONIBILIDAD DIARIA'!S$2:T$27,2,0)</f>
        <v>#N/A</v>
      </c>
      <c r="S1694" s="79" t="e">
        <f t="shared" si="259"/>
        <v>#N/A</v>
      </c>
    </row>
    <row r="1695" spans="1:19" ht="23.25" customHeight="1">
      <c r="A1695" s="41">
        <v>2679</v>
      </c>
      <c r="B1695" s="41" t="str">
        <f t="shared" si="254"/>
        <v/>
      </c>
      <c r="C1695" s="42"/>
      <c r="D1695" s="41"/>
      <c r="E1695" s="41"/>
      <c r="F1695" s="43" t="e">
        <f ca="1">+VLOOKUP(B1695,'DISPONIBILIDAD DIARIA'!A$2:N$9959,10,0)</f>
        <v>#REF!</v>
      </c>
      <c r="G1695" s="43"/>
      <c r="H1695" s="31"/>
      <c r="I1695" s="32"/>
      <c r="J1695" s="64"/>
      <c r="K1695" s="61"/>
      <c r="L1695" s="20">
        <f t="shared" si="255"/>
        <v>0</v>
      </c>
      <c r="M1695" s="20">
        <f t="shared" si="256"/>
        <v>0</v>
      </c>
      <c r="N1695" s="20">
        <f t="shared" si="257"/>
        <v>0</v>
      </c>
      <c r="O1695" s="21"/>
      <c r="P1695" s="21"/>
      <c r="Q1695" s="77">
        <f t="shared" si="258"/>
        <v>0</v>
      </c>
      <c r="R1695" s="78" t="e">
        <f>+VLOOKUP(C1695,'DISPONIBILIDAD DIARIA'!S$2:T$27,2,0)</f>
        <v>#N/A</v>
      </c>
      <c r="S1695" s="79" t="e">
        <f t="shared" si="259"/>
        <v>#N/A</v>
      </c>
    </row>
    <row r="1696" spans="1:19" ht="23.25" customHeight="1">
      <c r="A1696" s="41">
        <v>2680</v>
      </c>
      <c r="B1696" s="41" t="str">
        <f t="shared" si="254"/>
        <v/>
      </c>
      <c r="C1696" s="42"/>
      <c r="D1696" s="41"/>
      <c r="E1696" s="41"/>
      <c r="F1696" s="43" t="e">
        <f ca="1">+VLOOKUP(B1696,'DISPONIBILIDAD DIARIA'!A$2:N$9959,10,0)</f>
        <v>#REF!</v>
      </c>
      <c r="G1696" s="43"/>
      <c r="H1696" s="31"/>
      <c r="I1696" s="32"/>
      <c r="J1696" s="64"/>
      <c r="K1696" s="61"/>
      <c r="L1696" s="20">
        <f t="shared" si="255"/>
        <v>0</v>
      </c>
      <c r="M1696" s="20">
        <f t="shared" si="256"/>
        <v>0</v>
      </c>
      <c r="N1696" s="20">
        <f t="shared" si="257"/>
        <v>0</v>
      </c>
      <c r="O1696" s="21"/>
      <c r="P1696" s="21"/>
      <c r="Q1696" s="77">
        <f t="shared" si="258"/>
        <v>0</v>
      </c>
      <c r="R1696" s="78" t="e">
        <f>+VLOOKUP(C1696,'DISPONIBILIDAD DIARIA'!S$2:T$27,2,0)</f>
        <v>#N/A</v>
      </c>
      <c r="S1696" s="79" t="e">
        <f t="shared" si="259"/>
        <v>#N/A</v>
      </c>
    </row>
    <row r="1697" spans="1:19" ht="23.25" customHeight="1">
      <c r="A1697" s="41">
        <v>2681</v>
      </c>
      <c r="B1697" s="41" t="str">
        <f t="shared" si="254"/>
        <v/>
      </c>
      <c r="C1697" s="42"/>
      <c r="D1697" s="41"/>
      <c r="E1697" s="41"/>
      <c r="F1697" s="43" t="e">
        <f ca="1">+VLOOKUP(B1697,'DISPONIBILIDAD DIARIA'!A$2:N$9959,10,0)</f>
        <v>#REF!</v>
      </c>
      <c r="G1697" s="43"/>
      <c r="H1697" s="31"/>
      <c r="I1697" s="32"/>
      <c r="J1697" s="64"/>
      <c r="K1697" s="61"/>
      <c r="L1697" s="20">
        <f t="shared" si="255"/>
        <v>0</v>
      </c>
      <c r="M1697" s="20">
        <f t="shared" si="256"/>
        <v>0</v>
      </c>
      <c r="N1697" s="20">
        <f t="shared" si="257"/>
        <v>0</v>
      </c>
      <c r="O1697" s="21"/>
      <c r="P1697" s="21"/>
      <c r="Q1697" s="77">
        <f t="shared" si="258"/>
        <v>0</v>
      </c>
      <c r="R1697" s="78" t="e">
        <f>+VLOOKUP(C1697,'DISPONIBILIDAD DIARIA'!S$2:T$27,2,0)</f>
        <v>#N/A</v>
      </c>
      <c r="S1697" s="79" t="e">
        <f t="shared" si="259"/>
        <v>#N/A</v>
      </c>
    </row>
    <row r="1698" spans="1:19" ht="23.25" customHeight="1">
      <c r="A1698" s="41">
        <v>2682</v>
      </c>
      <c r="B1698" s="41" t="str">
        <f t="shared" si="254"/>
        <v/>
      </c>
      <c r="C1698" s="42"/>
      <c r="D1698" s="41"/>
      <c r="E1698" s="41"/>
      <c r="F1698" s="43" t="e">
        <f ca="1">+VLOOKUP(B1698,'DISPONIBILIDAD DIARIA'!A$2:N$9959,10,0)</f>
        <v>#REF!</v>
      </c>
      <c r="G1698" s="43"/>
      <c r="H1698" s="31"/>
      <c r="I1698" s="32"/>
      <c r="J1698" s="64"/>
      <c r="K1698" s="61"/>
      <c r="L1698" s="20">
        <f t="shared" si="255"/>
        <v>0</v>
      </c>
      <c r="M1698" s="20">
        <f t="shared" si="256"/>
        <v>0</v>
      </c>
      <c r="N1698" s="20">
        <f t="shared" si="257"/>
        <v>0</v>
      </c>
      <c r="O1698" s="21"/>
      <c r="P1698" s="21"/>
      <c r="Q1698" s="77">
        <f t="shared" si="258"/>
        <v>0</v>
      </c>
      <c r="R1698" s="78" t="e">
        <f>+VLOOKUP(C1698,'DISPONIBILIDAD DIARIA'!S$2:T$27,2,0)</f>
        <v>#N/A</v>
      </c>
      <c r="S1698" s="79" t="e">
        <f t="shared" si="259"/>
        <v>#N/A</v>
      </c>
    </row>
    <row r="1699" spans="1:19" ht="23.25" customHeight="1">
      <c r="A1699" s="41">
        <v>2683</v>
      </c>
      <c r="B1699" s="41" t="str">
        <f t="shared" si="254"/>
        <v/>
      </c>
      <c r="C1699" s="42"/>
      <c r="D1699" s="41"/>
      <c r="E1699" s="41"/>
      <c r="F1699" s="43" t="e">
        <f ca="1">+VLOOKUP(B1699,'DISPONIBILIDAD DIARIA'!A$2:N$9959,10,0)</f>
        <v>#REF!</v>
      </c>
      <c r="G1699" s="43"/>
      <c r="H1699" s="31"/>
      <c r="I1699" s="32"/>
      <c r="J1699" s="64"/>
      <c r="K1699" s="61"/>
      <c r="L1699" s="20">
        <f t="shared" si="255"/>
        <v>0</v>
      </c>
      <c r="M1699" s="20">
        <f t="shared" si="256"/>
        <v>0</v>
      </c>
      <c r="N1699" s="20">
        <f t="shared" si="257"/>
        <v>0</v>
      </c>
      <c r="O1699" s="21"/>
      <c r="P1699" s="21"/>
      <c r="Q1699" s="77">
        <f t="shared" si="258"/>
        <v>0</v>
      </c>
      <c r="R1699" s="78" t="e">
        <f>+VLOOKUP(C1699,'DISPONIBILIDAD DIARIA'!S$2:T$27,2,0)</f>
        <v>#N/A</v>
      </c>
      <c r="S1699" s="79" t="e">
        <f t="shared" si="259"/>
        <v>#N/A</v>
      </c>
    </row>
    <row r="1700" spans="1:19" ht="23.25" customHeight="1">
      <c r="A1700" s="41">
        <v>2684</v>
      </c>
      <c r="B1700" s="41" t="str">
        <f t="shared" si="254"/>
        <v/>
      </c>
      <c r="C1700" s="42"/>
      <c r="D1700" s="41"/>
      <c r="E1700" s="41"/>
      <c r="F1700" s="43" t="e">
        <f ca="1">+VLOOKUP(B1700,'DISPONIBILIDAD DIARIA'!A$2:N$9959,10,0)</f>
        <v>#REF!</v>
      </c>
      <c r="G1700" s="43"/>
      <c r="H1700" s="31"/>
      <c r="I1700" s="32"/>
      <c r="J1700" s="64"/>
      <c r="K1700" s="61"/>
      <c r="L1700" s="20">
        <f t="shared" si="255"/>
        <v>0</v>
      </c>
      <c r="M1700" s="20">
        <f t="shared" si="256"/>
        <v>0</v>
      </c>
      <c r="N1700" s="20">
        <f t="shared" si="257"/>
        <v>0</v>
      </c>
      <c r="O1700" s="21"/>
      <c r="P1700" s="21"/>
      <c r="Q1700" s="77">
        <f t="shared" si="258"/>
        <v>0</v>
      </c>
      <c r="R1700" s="78" t="e">
        <f>+VLOOKUP(C1700,'DISPONIBILIDAD DIARIA'!S$2:T$27,2,0)</f>
        <v>#N/A</v>
      </c>
      <c r="S1700" s="79" t="e">
        <f t="shared" si="259"/>
        <v>#N/A</v>
      </c>
    </row>
    <row r="1701" spans="1:19" ht="23.25" customHeight="1">
      <c r="A1701" s="41">
        <v>2685</v>
      </c>
      <c r="B1701" s="41" t="str">
        <f t="shared" si="254"/>
        <v/>
      </c>
      <c r="C1701" s="42"/>
      <c r="D1701" s="41"/>
      <c r="E1701" s="41"/>
      <c r="F1701" s="43" t="e">
        <f ca="1">+VLOOKUP(B1701,'DISPONIBILIDAD DIARIA'!A$2:N$9959,10,0)</f>
        <v>#REF!</v>
      </c>
      <c r="G1701" s="43"/>
      <c r="H1701" s="31"/>
      <c r="I1701" s="32"/>
      <c r="J1701" s="64"/>
      <c r="K1701" s="61"/>
      <c r="L1701" s="20">
        <f t="shared" si="255"/>
        <v>0</v>
      </c>
      <c r="M1701" s="20">
        <f t="shared" si="256"/>
        <v>0</v>
      </c>
      <c r="N1701" s="20">
        <f t="shared" si="257"/>
        <v>0</v>
      </c>
      <c r="O1701" s="21"/>
      <c r="P1701" s="21"/>
      <c r="Q1701" s="77">
        <f t="shared" si="258"/>
        <v>0</v>
      </c>
      <c r="R1701" s="78" t="e">
        <f>+VLOOKUP(C1701,'DISPONIBILIDAD DIARIA'!S$2:T$27,2,0)</f>
        <v>#N/A</v>
      </c>
      <c r="S1701" s="79" t="e">
        <f t="shared" si="259"/>
        <v>#N/A</v>
      </c>
    </row>
    <row r="1702" spans="1:19" ht="23.25" customHeight="1">
      <c r="A1702" s="41">
        <v>2686</v>
      </c>
      <c r="B1702" s="41" t="str">
        <f t="shared" si="254"/>
        <v/>
      </c>
      <c r="C1702" s="42"/>
      <c r="D1702" s="41"/>
      <c r="E1702" s="41"/>
      <c r="F1702" s="43" t="e">
        <f ca="1">+VLOOKUP(B1702,'DISPONIBILIDAD DIARIA'!A$2:N$9959,10,0)</f>
        <v>#REF!</v>
      </c>
      <c r="G1702" s="43"/>
      <c r="H1702" s="31"/>
      <c r="I1702" s="32"/>
      <c r="J1702" s="64"/>
      <c r="K1702" s="61"/>
      <c r="L1702" s="20">
        <f t="shared" si="255"/>
        <v>0</v>
      </c>
      <c r="M1702" s="20">
        <f t="shared" si="256"/>
        <v>0</v>
      </c>
      <c r="N1702" s="20">
        <f t="shared" si="257"/>
        <v>0</v>
      </c>
      <c r="O1702" s="21"/>
      <c r="P1702" s="21"/>
      <c r="Q1702" s="77">
        <f t="shared" si="258"/>
        <v>0</v>
      </c>
      <c r="R1702" s="78" t="e">
        <f>+VLOOKUP(C1702,'DISPONIBILIDAD DIARIA'!S$2:T$27,2,0)</f>
        <v>#N/A</v>
      </c>
      <c r="S1702" s="79" t="e">
        <f t="shared" si="259"/>
        <v>#N/A</v>
      </c>
    </row>
    <row r="1703" spans="1:19" ht="23.25" customHeight="1">
      <c r="A1703" s="41">
        <v>2687</v>
      </c>
      <c r="B1703" s="41" t="str">
        <f t="shared" si="254"/>
        <v/>
      </c>
      <c r="C1703" s="42"/>
      <c r="D1703" s="41"/>
      <c r="E1703" s="41"/>
      <c r="F1703" s="43" t="e">
        <f ca="1">+VLOOKUP(B1703,'DISPONIBILIDAD DIARIA'!A$2:N$9959,10,0)</f>
        <v>#REF!</v>
      </c>
      <c r="G1703" s="43"/>
      <c r="H1703" s="31"/>
      <c r="I1703" s="32"/>
      <c r="J1703" s="64"/>
      <c r="K1703" s="61"/>
      <c r="L1703" s="20">
        <f t="shared" si="255"/>
        <v>0</v>
      </c>
      <c r="M1703" s="20">
        <f t="shared" si="256"/>
        <v>0</v>
      </c>
      <c r="N1703" s="20">
        <f t="shared" si="257"/>
        <v>0</v>
      </c>
      <c r="O1703" s="21"/>
      <c r="P1703" s="21"/>
      <c r="Q1703" s="77">
        <f t="shared" si="258"/>
        <v>0</v>
      </c>
      <c r="R1703" s="78" t="e">
        <f>+VLOOKUP(C1703,'DISPONIBILIDAD DIARIA'!S$2:T$27,2,0)</f>
        <v>#N/A</v>
      </c>
      <c r="S1703" s="79" t="e">
        <f t="shared" si="259"/>
        <v>#N/A</v>
      </c>
    </row>
    <row r="1704" spans="1:19" ht="23.25" customHeight="1">
      <c r="A1704" s="41">
        <v>2688</v>
      </c>
      <c r="B1704" s="41" t="str">
        <f t="shared" si="254"/>
        <v/>
      </c>
      <c r="C1704" s="42"/>
      <c r="D1704" s="41"/>
      <c r="E1704" s="41"/>
      <c r="F1704" s="43" t="e">
        <f ca="1">+VLOOKUP(B1704,'DISPONIBILIDAD DIARIA'!A$2:N$9959,10,0)</f>
        <v>#REF!</v>
      </c>
      <c r="G1704" s="43"/>
      <c r="H1704" s="31"/>
      <c r="I1704" s="32"/>
      <c r="J1704" s="64"/>
      <c r="K1704" s="61"/>
      <c r="L1704" s="20">
        <f t="shared" si="255"/>
        <v>0</v>
      </c>
      <c r="M1704" s="20">
        <f t="shared" si="256"/>
        <v>0</v>
      </c>
      <c r="N1704" s="20">
        <f t="shared" si="257"/>
        <v>0</v>
      </c>
      <c r="O1704" s="21"/>
      <c r="P1704" s="21"/>
      <c r="Q1704" s="77">
        <f t="shared" si="258"/>
        <v>0</v>
      </c>
      <c r="R1704" s="78" t="e">
        <f>+VLOOKUP(C1704,'DISPONIBILIDAD DIARIA'!S$2:T$27,2,0)</f>
        <v>#N/A</v>
      </c>
      <c r="S1704" s="79" t="e">
        <f t="shared" si="259"/>
        <v>#N/A</v>
      </c>
    </row>
    <row r="1705" spans="1:19" ht="23.25" customHeight="1">
      <c r="A1705" s="41">
        <v>2689</v>
      </c>
      <c r="B1705" s="41" t="str">
        <f t="shared" si="254"/>
        <v/>
      </c>
      <c r="C1705" s="42"/>
      <c r="D1705" s="41"/>
      <c r="E1705" s="41"/>
      <c r="F1705" s="43" t="e">
        <f ca="1">+VLOOKUP(B1705,'DISPONIBILIDAD DIARIA'!A$2:N$9959,10,0)</f>
        <v>#REF!</v>
      </c>
      <c r="G1705" s="43"/>
      <c r="H1705" s="31"/>
      <c r="I1705" s="32"/>
      <c r="J1705" s="64"/>
      <c r="K1705" s="61"/>
      <c r="L1705" s="20">
        <f t="shared" si="255"/>
        <v>0</v>
      </c>
      <c r="M1705" s="20">
        <f t="shared" si="256"/>
        <v>0</v>
      </c>
      <c r="N1705" s="20">
        <f t="shared" si="257"/>
        <v>0</v>
      </c>
      <c r="O1705" s="21"/>
      <c r="P1705" s="21"/>
      <c r="Q1705" s="77">
        <f t="shared" si="258"/>
        <v>0</v>
      </c>
      <c r="R1705" s="78" t="e">
        <f>+VLOOKUP(C1705,'DISPONIBILIDAD DIARIA'!S$2:T$27,2,0)</f>
        <v>#N/A</v>
      </c>
      <c r="S1705" s="79" t="e">
        <f t="shared" si="259"/>
        <v>#N/A</v>
      </c>
    </row>
    <row r="1706" spans="1:19" ht="23.25" customHeight="1">
      <c r="A1706" s="41">
        <v>2690</v>
      </c>
      <c r="B1706" s="41" t="str">
        <f t="shared" si="254"/>
        <v/>
      </c>
      <c r="C1706" s="42"/>
      <c r="D1706" s="41"/>
      <c r="E1706" s="41"/>
      <c r="F1706" s="43" t="e">
        <f ca="1">+VLOOKUP(B1706,'DISPONIBILIDAD DIARIA'!A$2:N$9959,10,0)</f>
        <v>#REF!</v>
      </c>
      <c r="G1706" s="43"/>
      <c r="H1706" s="31"/>
      <c r="I1706" s="32"/>
      <c r="J1706" s="64"/>
      <c r="K1706" s="61"/>
      <c r="L1706" s="20">
        <f t="shared" si="255"/>
        <v>0</v>
      </c>
      <c r="M1706" s="20">
        <f t="shared" si="256"/>
        <v>0</v>
      </c>
      <c r="N1706" s="20">
        <f t="shared" si="257"/>
        <v>0</v>
      </c>
      <c r="O1706" s="21"/>
      <c r="P1706" s="21"/>
      <c r="Q1706" s="77">
        <f t="shared" si="258"/>
        <v>0</v>
      </c>
      <c r="R1706" s="78" t="e">
        <f>+VLOOKUP(C1706,'DISPONIBILIDAD DIARIA'!S$2:T$27,2,0)</f>
        <v>#N/A</v>
      </c>
      <c r="S1706" s="79" t="e">
        <f t="shared" si="259"/>
        <v>#N/A</v>
      </c>
    </row>
    <row r="1707" spans="1:19" ht="23.25" customHeight="1">
      <c r="A1707" s="41">
        <v>2691</v>
      </c>
      <c r="B1707" s="41" t="str">
        <f t="shared" si="254"/>
        <v/>
      </c>
      <c r="C1707" s="42"/>
      <c r="D1707" s="41"/>
      <c r="E1707" s="41"/>
      <c r="F1707" s="43" t="e">
        <f ca="1">+VLOOKUP(B1707,'DISPONIBILIDAD DIARIA'!A$2:N$9959,10,0)</f>
        <v>#REF!</v>
      </c>
      <c r="G1707" s="43"/>
      <c r="H1707" s="31"/>
      <c r="I1707" s="32"/>
      <c r="J1707" s="64"/>
      <c r="K1707" s="61"/>
      <c r="L1707" s="20">
        <f t="shared" si="255"/>
        <v>0</v>
      </c>
      <c r="M1707" s="20">
        <f t="shared" si="256"/>
        <v>0</v>
      </c>
      <c r="N1707" s="20">
        <f t="shared" si="257"/>
        <v>0</v>
      </c>
      <c r="O1707" s="21"/>
      <c r="P1707" s="21"/>
      <c r="Q1707" s="77">
        <f t="shared" si="258"/>
        <v>0</v>
      </c>
      <c r="R1707" s="78" t="e">
        <f>+VLOOKUP(C1707,'DISPONIBILIDAD DIARIA'!S$2:T$27,2,0)</f>
        <v>#N/A</v>
      </c>
      <c r="S1707" s="79" t="e">
        <f t="shared" si="259"/>
        <v>#N/A</v>
      </c>
    </row>
    <row r="1708" spans="1:19" ht="23.25" customHeight="1">
      <c r="A1708" s="41">
        <v>2692</v>
      </c>
      <c r="B1708" s="41" t="str">
        <f t="shared" si="254"/>
        <v/>
      </c>
      <c r="C1708" s="42"/>
      <c r="D1708" s="41"/>
      <c r="E1708" s="41"/>
      <c r="F1708" s="43" t="e">
        <f ca="1">+VLOOKUP(B1708,'DISPONIBILIDAD DIARIA'!A$2:N$9959,10,0)</f>
        <v>#REF!</v>
      </c>
      <c r="G1708" s="43"/>
      <c r="H1708" s="31"/>
      <c r="I1708" s="32"/>
      <c r="J1708" s="64"/>
      <c r="K1708" s="61"/>
      <c r="L1708" s="20">
        <f t="shared" si="255"/>
        <v>0</v>
      </c>
      <c r="M1708" s="20">
        <f t="shared" si="256"/>
        <v>0</v>
      </c>
      <c r="N1708" s="20">
        <f t="shared" si="257"/>
        <v>0</v>
      </c>
      <c r="O1708" s="21"/>
      <c r="P1708" s="21"/>
      <c r="Q1708" s="77">
        <f t="shared" si="258"/>
        <v>0</v>
      </c>
      <c r="R1708" s="78" t="e">
        <f>+VLOOKUP(C1708,'DISPONIBILIDAD DIARIA'!S$2:T$27,2,0)</f>
        <v>#N/A</v>
      </c>
      <c r="S1708" s="79" t="e">
        <f t="shared" si="259"/>
        <v>#N/A</v>
      </c>
    </row>
    <row r="1709" spans="1:19" ht="23.25" customHeight="1">
      <c r="A1709" s="41">
        <v>2693</v>
      </c>
      <c r="B1709" s="41" t="str">
        <f t="shared" si="254"/>
        <v/>
      </c>
      <c r="C1709" s="42"/>
      <c r="D1709" s="41"/>
      <c r="E1709" s="41"/>
      <c r="F1709" s="43" t="e">
        <f ca="1">+VLOOKUP(B1709,'DISPONIBILIDAD DIARIA'!A$2:N$9959,10,0)</f>
        <v>#REF!</v>
      </c>
      <c r="G1709" s="43"/>
      <c r="H1709" s="31"/>
      <c r="I1709" s="32"/>
      <c r="J1709" s="64"/>
      <c r="K1709" s="61"/>
      <c r="L1709" s="20">
        <f t="shared" si="255"/>
        <v>0</v>
      </c>
      <c r="M1709" s="20">
        <f t="shared" si="256"/>
        <v>0</v>
      </c>
      <c r="N1709" s="20">
        <f t="shared" si="257"/>
        <v>0</v>
      </c>
      <c r="O1709" s="21"/>
      <c r="P1709" s="21"/>
      <c r="Q1709" s="77">
        <f t="shared" si="258"/>
        <v>0</v>
      </c>
      <c r="R1709" s="78" t="e">
        <f>+VLOOKUP(C1709,'DISPONIBILIDAD DIARIA'!S$2:T$27,2,0)</f>
        <v>#N/A</v>
      </c>
      <c r="S1709" s="79" t="e">
        <f t="shared" si="259"/>
        <v>#N/A</v>
      </c>
    </row>
    <row r="1710" spans="1:19" ht="23.25" customHeight="1">
      <c r="A1710" s="41">
        <v>2694</v>
      </c>
      <c r="B1710" s="41" t="str">
        <f t="shared" si="254"/>
        <v/>
      </c>
      <c r="C1710" s="42"/>
      <c r="D1710" s="41"/>
      <c r="E1710" s="41"/>
      <c r="F1710" s="43" t="e">
        <f ca="1">+VLOOKUP(B1710,'DISPONIBILIDAD DIARIA'!A$2:N$9959,10,0)</f>
        <v>#REF!</v>
      </c>
      <c r="G1710" s="43"/>
      <c r="H1710" s="31"/>
      <c r="I1710" s="32"/>
      <c r="J1710" s="64"/>
      <c r="K1710" s="61"/>
      <c r="L1710" s="20">
        <f t="shared" si="255"/>
        <v>0</v>
      </c>
      <c r="M1710" s="20">
        <f t="shared" si="256"/>
        <v>0</v>
      </c>
      <c r="N1710" s="20">
        <f t="shared" si="257"/>
        <v>0</v>
      </c>
      <c r="O1710" s="21"/>
      <c r="P1710" s="21"/>
      <c r="Q1710" s="77">
        <f t="shared" si="258"/>
        <v>0</v>
      </c>
      <c r="R1710" s="78" t="e">
        <f>+VLOOKUP(C1710,'DISPONIBILIDAD DIARIA'!S$2:T$27,2,0)</f>
        <v>#N/A</v>
      </c>
      <c r="S1710" s="79" t="e">
        <f t="shared" si="259"/>
        <v>#N/A</v>
      </c>
    </row>
    <row r="1711" spans="1:19" ht="23.25" customHeight="1">
      <c r="A1711" s="41">
        <v>2695</v>
      </c>
      <c r="B1711" s="41" t="str">
        <f t="shared" si="254"/>
        <v/>
      </c>
      <c r="C1711" s="42"/>
      <c r="D1711" s="41"/>
      <c r="E1711" s="41"/>
      <c r="F1711" s="43" t="e">
        <f ca="1">+VLOOKUP(B1711,'DISPONIBILIDAD DIARIA'!A$2:N$9959,10,0)</f>
        <v>#REF!</v>
      </c>
      <c r="G1711" s="43"/>
      <c r="H1711" s="31"/>
      <c r="I1711" s="32"/>
      <c r="J1711" s="64"/>
      <c r="K1711" s="61"/>
      <c r="L1711" s="20">
        <f t="shared" si="255"/>
        <v>0</v>
      </c>
      <c r="M1711" s="20">
        <f t="shared" si="256"/>
        <v>0</v>
      </c>
      <c r="N1711" s="20">
        <f t="shared" si="257"/>
        <v>0</v>
      </c>
      <c r="O1711" s="21"/>
      <c r="P1711" s="21"/>
      <c r="Q1711" s="77">
        <f t="shared" si="258"/>
        <v>0</v>
      </c>
      <c r="R1711" s="78" t="e">
        <f>+VLOOKUP(C1711,'DISPONIBILIDAD DIARIA'!S$2:T$27,2,0)</f>
        <v>#N/A</v>
      </c>
      <c r="S1711" s="79" t="e">
        <f t="shared" si="259"/>
        <v>#N/A</v>
      </c>
    </row>
    <row r="1712" spans="1:19" ht="23.25" customHeight="1">
      <c r="A1712" s="41">
        <v>2696</v>
      </c>
      <c r="B1712" s="41" t="str">
        <f t="shared" si="254"/>
        <v/>
      </c>
      <c r="C1712" s="42"/>
      <c r="D1712" s="41"/>
      <c r="E1712" s="41"/>
      <c r="F1712" s="43" t="e">
        <f ca="1">+VLOOKUP(B1712,'DISPONIBILIDAD DIARIA'!A$2:N$9959,10,0)</f>
        <v>#REF!</v>
      </c>
      <c r="G1712" s="43"/>
      <c r="H1712" s="31"/>
      <c r="I1712" s="32"/>
      <c r="J1712" s="64"/>
      <c r="K1712" s="61"/>
      <c r="L1712" s="20">
        <f t="shared" si="255"/>
        <v>0</v>
      </c>
      <c r="M1712" s="20">
        <f t="shared" si="256"/>
        <v>0</v>
      </c>
      <c r="N1712" s="20">
        <f t="shared" si="257"/>
        <v>0</v>
      </c>
      <c r="O1712" s="21"/>
      <c r="P1712" s="21"/>
      <c r="Q1712" s="77">
        <f t="shared" si="258"/>
        <v>0</v>
      </c>
      <c r="R1712" s="78" t="e">
        <f>+VLOOKUP(C1712,'DISPONIBILIDAD DIARIA'!S$2:T$27,2,0)</f>
        <v>#N/A</v>
      </c>
      <c r="S1712" s="79" t="e">
        <f t="shared" si="259"/>
        <v>#N/A</v>
      </c>
    </row>
    <row r="1713" spans="1:19" ht="23.25" customHeight="1">
      <c r="A1713" s="41">
        <v>2697</v>
      </c>
      <c r="B1713" s="41" t="str">
        <f t="shared" si="254"/>
        <v/>
      </c>
      <c r="C1713" s="42"/>
      <c r="D1713" s="41"/>
      <c r="E1713" s="41"/>
      <c r="F1713" s="43" t="e">
        <f ca="1">+VLOOKUP(B1713,'DISPONIBILIDAD DIARIA'!A$2:N$9959,10,0)</f>
        <v>#REF!</v>
      </c>
      <c r="G1713" s="43"/>
      <c r="H1713" s="31"/>
      <c r="I1713" s="32"/>
      <c r="J1713" s="64"/>
      <c r="K1713" s="61"/>
      <c r="L1713" s="20">
        <f t="shared" si="255"/>
        <v>0</v>
      </c>
      <c r="M1713" s="20">
        <f t="shared" si="256"/>
        <v>0</v>
      </c>
      <c r="N1713" s="20">
        <f t="shared" si="257"/>
        <v>0</v>
      </c>
      <c r="O1713" s="21"/>
      <c r="P1713" s="21"/>
      <c r="Q1713" s="77">
        <f t="shared" si="258"/>
        <v>0</v>
      </c>
      <c r="R1713" s="78" t="e">
        <f>+VLOOKUP(C1713,'DISPONIBILIDAD DIARIA'!S$2:T$27,2,0)</f>
        <v>#N/A</v>
      </c>
      <c r="S1713" s="79" t="e">
        <f t="shared" si="259"/>
        <v>#N/A</v>
      </c>
    </row>
    <row r="1714" spans="1:19" ht="23.25" customHeight="1">
      <c r="A1714" s="41">
        <v>2698</v>
      </c>
      <c r="B1714" s="41" t="str">
        <f t="shared" si="254"/>
        <v/>
      </c>
      <c r="C1714" s="42"/>
      <c r="D1714" s="41"/>
      <c r="E1714" s="41"/>
      <c r="F1714" s="43" t="e">
        <f ca="1">+VLOOKUP(B1714,'DISPONIBILIDAD DIARIA'!A$2:N$9959,10,0)</f>
        <v>#REF!</v>
      </c>
      <c r="G1714" s="43"/>
      <c r="H1714" s="31"/>
      <c r="I1714" s="32"/>
      <c r="J1714" s="64"/>
      <c r="K1714" s="61"/>
      <c r="L1714" s="20">
        <f t="shared" si="255"/>
        <v>0</v>
      </c>
      <c r="M1714" s="20">
        <f t="shared" si="256"/>
        <v>0</v>
      </c>
      <c r="N1714" s="20">
        <f t="shared" si="257"/>
        <v>0</v>
      </c>
      <c r="O1714" s="21"/>
      <c r="P1714" s="21"/>
      <c r="Q1714" s="77">
        <f t="shared" si="258"/>
        <v>0</v>
      </c>
      <c r="R1714" s="78" t="e">
        <f>+VLOOKUP(C1714,'DISPONIBILIDAD DIARIA'!S$2:T$27,2,0)</f>
        <v>#N/A</v>
      </c>
      <c r="S1714" s="79" t="e">
        <f t="shared" si="259"/>
        <v>#N/A</v>
      </c>
    </row>
    <row r="1715" spans="1:19" ht="23.25" customHeight="1">
      <c r="A1715" s="41">
        <v>2699</v>
      </c>
      <c r="B1715" s="41" t="str">
        <f t="shared" si="254"/>
        <v/>
      </c>
      <c r="C1715" s="42"/>
      <c r="D1715" s="41"/>
      <c r="E1715" s="41"/>
      <c r="F1715" s="43" t="e">
        <f ca="1">+VLOOKUP(B1715,'DISPONIBILIDAD DIARIA'!A$2:N$9959,10,0)</f>
        <v>#REF!</v>
      </c>
      <c r="G1715" s="43"/>
      <c r="H1715" s="31"/>
      <c r="I1715" s="32"/>
      <c r="J1715" s="64"/>
      <c r="K1715" s="61"/>
      <c r="L1715" s="20">
        <f t="shared" si="255"/>
        <v>0</v>
      </c>
      <c r="M1715" s="20">
        <f t="shared" si="256"/>
        <v>0</v>
      </c>
      <c r="N1715" s="20">
        <f t="shared" si="257"/>
        <v>0</v>
      </c>
      <c r="O1715" s="21"/>
      <c r="P1715" s="21"/>
      <c r="Q1715" s="77">
        <f t="shared" si="258"/>
        <v>0</v>
      </c>
      <c r="R1715" s="78" t="e">
        <f>+VLOOKUP(C1715,'DISPONIBILIDAD DIARIA'!S$2:T$27,2,0)</f>
        <v>#N/A</v>
      </c>
      <c r="S1715" s="79" t="e">
        <f t="shared" si="259"/>
        <v>#N/A</v>
      </c>
    </row>
    <row r="1716" spans="1:19" ht="23.25" customHeight="1">
      <c r="A1716" s="41">
        <v>2700</v>
      </c>
      <c r="B1716" s="41" t="str">
        <f t="shared" si="254"/>
        <v/>
      </c>
      <c r="C1716" s="42"/>
      <c r="D1716" s="41"/>
      <c r="E1716" s="41"/>
      <c r="F1716" s="43" t="e">
        <f ca="1">+VLOOKUP(B1716,'DISPONIBILIDAD DIARIA'!A$2:N$9959,10,0)</f>
        <v>#REF!</v>
      </c>
      <c r="G1716" s="43"/>
      <c r="H1716" s="31"/>
      <c r="I1716" s="32"/>
      <c r="J1716" s="64"/>
      <c r="K1716" s="61"/>
      <c r="L1716" s="20">
        <f t="shared" si="255"/>
        <v>0</v>
      </c>
      <c r="M1716" s="20">
        <f t="shared" si="256"/>
        <v>0</v>
      </c>
      <c r="N1716" s="20">
        <f t="shared" si="257"/>
        <v>0</v>
      </c>
      <c r="O1716" s="21"/>
      <c r="P1716" s="21"/>
      <c r="Q1716" s="77">
        <f t="shared" si="258"/>
        <v>0</v>
      </c>
      <c r="R1716" s="78" t="e">
        <f>+VLOOKUP(C1716,'DISPONIBILIDAD DIARIA'!S$2:T$27,2,0)</f>
        <v>#N/A</v>
      </c>
      <c r="S1716" s="79" t="e">
        <f t="shared" si="259"/>
        <v>#N/A</v>
      </c>
    </row>
    <row r="1717" spans="1:19" ht="23.25" customHeight="1">
      <c r="A1717" s="41">
        <v>2701</v>
      </c>
      <c r="B1717" s="41" t="str">
        <f t="shared" si="254"/>
        <v/>
      </c>
      <c r="C1717" s="42"/>
      <c r="D1717" s="41"/>
      <c r="E1717" s="41"/>
      <c r="F1717" s="43" t="e">
        <f ca="1">+VLOOKUP(B1717,'DISPONIBILIDAD DIARIA'!A$2:N$9959,10,0)</f>
        <v>#REF!</v>
      </c>
      <c r="G1717" s="43"/>
      <c r="H1717" s="31"/>
      <c r="I1717" s="32"/>
      <c r="J1717" s="64"/>
      <c r="K1717" s="61"/>
      <c r="L1717" s="20">
        <f t="shared" si="255"/>
        <v>0</v>
      </c>
      <c r="M1717" s="20">
        <f t="shared" si="256"/>
        <v>0</v>
      </c>
      <c r="N1717" s="20">
        <f t="shared" si="257"/>
        <v>0</v>
      </c>
      <c r="O1717" s="21"/>
      <c r="P1717" s="21"/>
      <c r="Q1717" s="77">
        <f t="shared" si="258"/>
        <v>0</v>
      </c>
      <c r="R1717" s="78" t="e">
        <f>+VLOOKUP(C1717,'DISPONIBILIDAD DIARIA'!S$2:T$27,2,0)</f>
        <v>#N/A</v>
      </c>
      <c r="S1717" s="79" t="e">
        <f t="shared" si="259"/>
        <v>#N/A</v>
      </c>
    </row>
    <row r="1718" spans="1:19" ht="23.25" customHeight="1">
      <c r="A1718" s="41">
        <v>2702</v>
      </c>
      <c r="B1718" s="41" t="str">
        <f t="shared" si="254"/>
        <v/>
      </c>
      <c r="C1718" s="42"/>
      <c r="D1718" s="41"/>
      <c r="E1718" s="41"/>
      <c r="F1718" s="43" t="e">
        <f ca="1">+VLOOKUP(B1718,'DISPONIBILIDAD DIARIA'!A$2:N$9959,10,0)</f>
        <v>#REF!</v>
      </c>
      <c r="G1718" s="43"/>
      <c r="H1718" s="31"/>
      <c r="I1718" s="32"/>
      <c r="J1718" s="64"/>
      <c r="K1718" s="61"/>
      <c r="L1718" s="20">
        <f t="shared" si="255"/>
        <v>0</v>
      </c>
      <c r="M1718" s="20">
        <f t="shared" si="256"/>
        <v>0</v>
      </c>
      <c r="N1718" s="20">
        <f t="shared" si="257"/>
        <v>0</v>
      </c>
      <c r="O1718" s="21"/>
      <c r="P1718" s="21"/>
      <c r="Q1718" s="77">
        <f t="shared" si="258"/>
        <v>0</v>
      </c>
      <c r="R1718" s="78" t="e">
        <f>+VLOOKUP(C1718,'DISPONIBILIDAD DIARIA'!S$2:T$27,2,0)</f>
        <v>#N/A</v>
      </c>
      <c r="S1718" s="79" t="e">
        <f t="shared" si="259"/>
        <v>#N/A</v>
      </c>
    </row>
    <row r="1719" spans="1:19" ht="23.25" customHeight="1">
      <c r="A1719" s="41">
        <v>2703</v>
      </c>
      <c r="B1719" s="41" t="str">
        <f t="shared" si="254"/>
        <v/>
      </c>
      <c r="C1719" s="42"/>
      <c r="D1719" s="41"/>
      <c r="E1719" s="41"/>
      <c r="F1719" s="43" t="e">
        <f ca="1">+VLOOKUP(B1719,'DISPONIBILIDAD DIARIA'!A$2:N$9959,10,0)</f>
        <v>#REF!</v>
      </c>
      <c r="G1719" s="43"/>
      <c r="H1719" s="31"/>
      <c r="I1719" s="32"/>
      <c r="J1719" s="64"/>
      <c r="K1719" s="61"/>
      <c r="L1719" s="20">
        <f t="shared" si="255"/>
        <v>0</v>
      </c>
      <c r="M1719" s="20">
        <f t="shared" si="256"/>
        <v>0</v>
      </c>
      <c r="N1719" s="20">
        <f t="shared" si="257"/>
        <v>0</v>
      </c>
      <c r="O1719" s="21"/>
      <c r="P1719" s="21"/>
      <c r="Q1719" s="77">
        <f t="shared" si="258"/>
        <v>0</v>
      </c>
      <c r="R1719" s="78" t="e">
        <f>+VLOOKUP(C1719,'DISPONIBILIDAD DIARIA'!S$2:T$27,2,0)</f>
        <v>#N/A</v>
      </c>
      <c r="S1719" s="79" t="e">
        <f t="shared" si="259"/>
        <v>#N/A</v>
      </c>
    </row>
    <row r="1720" spans="1:19" ht="23.25" customHeight="1">
      <c r="A1720" s="41">
        <v>2704</v>
      </c>
      <c r="B1720" s="41" t="str">
        <f t="shared" si="254"/>
        <v/>
      </c>
      <c r="C1720" s="42"/>
      <c r="D1720" s="41"/>
      <c r="E1720" s="41"/>
      <c r="F1720" s="43" t="e">
        <f ca="1">+VLOOKUP(B1720,'DISPONIBILIDAD DIARIA'!A$2:N$9959,10,0)</f>
        <v>#REF!</v>
      </c>
      <c r="G1720" s="43"/>
      <c r="H1720" s="31"/>
      <c r="I1720" s="32"/>
      <c r="J1720" s="64"/>
      <c r="K1720" s="61"/>
      <c r="L1720" s="20">
        <f t="shared" si="255"/>
        <v>0</v>
      </c>
      <c r="M1720" s="20">
        <f t="shared" si="256"/>
        <v>0</v>
      </c>
      <c r="N1720" s="20">
        <f t="shared" si="257"/>
        <v>0</v>
      </c>
      <c r="O1720" s="21"/>
      <c r="P1720" s="21"/>
      <c r="Q1720" s="77">
        <f t="shared" si="258"/>
        <v>0</v>
      </c>
      <c r="R1720" s="78" t="e">
        <f>+VLOOKUP(C1720,'DISPONIBILIDAD DIARIA'!S$2:T$27,2,0)</f>
        <v>#N/A</v>
      </c>
      <c r="S1720" s="79" t="e">
        <f t="shared" si="259"/>
        <v>#N/A</v>
      </c>
    </row>
    <row r="1721" spans="1:19" ht="23.25" customHeight="1">
      <c r="A1721" s="41">
        <v>2705</v>
      </c>
      <c r="B1721" s="41" t="str">
        <f t="shared" si="254"/>
        <v/>
      </c>
      <c r="C1721" s="42"/>
      <c r="D1721" s="41"/>
      <c r="E1721" s="41"/>
      <c r="F1721" s="43" t="e">
        <f ca="1">+VLOOKUP(B1721,'DISPONIBILIDAD DIARIA'!A$2:N$9959,10,0)</f>
        <v>#REF!</v>
      </c>
      <c r="G1721" s="43"/>
      <c r="H1721" s="31"/>
      <c r="I1721" s="32"/>
      <c r="J1721" s="64"/>
      <c r="K1721" s="61"/>
      <c r="L1721" s="20">
        <f t="shared" si="255"/>
        <v>0</v>
      </c>
      <c r="M1721" s="20">
        <f t="shared" si="256"/>
        <v>0</v>
      </c>
      <c r="N1721" s="20">
        <f t="shared" si="257"/>
        <v>0</v>
      </c>
      <c r="O1721" s="21"/>
      <c r="P1721" s="21"/>
      <c r="Q1721" s="77">
        <f t="shared" si="258"/>
        <v>0</v>
      </c>
      <c r="R1721" s="78" t="e">
        <f>+VLOOKUP(C1721,'DISPONIBILIDAD DIARIA'!S$2:T$27,2,0)</f>
        <v>#N/A</v>
      </c>
      <c r="S1721" s="79" t="e">
        <f t="shared" si="259"/>
        <v>#N/A</v>
      </c>
    </row>
    <row r="1722" spans="1:19" ht="23.25" customHeight="1">
      <c r="A1722" s="41">
        <v>2706</v>
      </c>
      <c r="B1722" s="41" t="str">
        <f t="shared" si="254"/>
        <v/>
      </c>
      <c r="C1722" s="42"/>
      <c r="D1722" s="41"/>
      <c r="E1722" s="41"/>
      <c r="F1722" s="43" t="e">
        <f ca="1">+VLOOKUP(B1722,'DISPONIBILIDAD DIARIA'!A$2:N$9959,10,0)</f>
        <v>#REF!</v>
      </c>
      <c r="G1722" s="43"/>
      <c r="H1722" s="31"/>
      <c r="I1722" s="32"/>
      <c r="J1722" s="64"/>
      <c r="K1722" s="61"/>
      <c r="L1722" s="20">
        <f t="shared" si="255"/>
        <v>0</v>
      </c>
      <c r="M1722" s="20">
        <f t="shared" si="256"/>
        <v>0</v>
      </c>
      <c r="N1722" s="20">
        <f t="shared" si="257"/>
        <v>0</v>
      </c>
      <c r="O1722" s="21"/>
      <c r="P1722" s="21"/>
      <c r="Q1722" s="77">
        <f t="shared" si="258"/>
        <v>0</v>
      </c>
      <c r="R1722" s="78" t="e">
        <f>+VLOOKUP(C1722,'DISPONIBILIDAD DIARIA'!S$2:T$27,2,0)</f>
        <v>#N/A</v>
      </c>
      <c r="S1722" s="79" t="e">
        <f t="shared" si="259"/>
        <v>#N/A</v>
      </c>
    </row>
    <row r="1723" spans="1:19" ht="23.25" customHeight="1">
      <c r="A1723" s="41">
        <v>2707</v>
      </c>
      <c r="B1723" s="41" t="str">
        <f t="shared" si="254"/>
        <v/>
      </c>
      <c r="C1723" s="42"/>
      <c r="D1723" s="41"/>
      <c r="E1723" s="41"/>
      <c r="F1723" s="43" t="e">
        <f ca="1">+VLOOKUP(B1723,'DISPONIBILIDAD DIARIA'!A$2:N$9959,10,0)</f>
        <v>#REF!</v>
      </c>
      <c r="G1723" s="43"/>
      <c r="H1723" s="31"/>
      <c r="I1723" s="32"/>
      <c r="J1723" s="64"/>
      <c r="K1723" s="61"/>
      <c r="L1723" s="20">
        <f t="shared" si="255"/>
        <v>0</v>
      </c>
      <c r="M1723" s="20">
        <f t="shared" si="256"/>
        <v>0</v>
      </c>
      <c r="N1723" s="20">
        <f t="shared" si="257"/>
        <v>0</v>
      </c>
      <c r="O1723" s="21"/>
      <c r="P1723" s="21"/>
      <c r="Q1723" s="77">
        <f t="shared" si="258"/>
        <v>0</v>
      </c>
      <c r="R1723" s="78" t="e">
        <f>+VLOOKUP(C1723,'DISPONIBILIDAD DIARIA'!S$2:T$27,2,0)</f>
        <v>#N/A</v>
      </c>
      <c r="S1723" s="79" t="e">
        <f t="shared" si="259"/>
        <v>#N/A</v>
      </c>
    </row>
    <row r="1724" spans="1:19" ht="23.25" customHeight="1">
      <c r="A1724" s="41">
        <v>2708</v>
      </c>
      <c r="B1724" s="41" t="str">
        <f t="shared" ref="B1724:B1787" si="260">CONCATENATE(C1724,D1724,E1724)</f>
        <v/>
      </c>
      <c r="C1724" s="42"/>
      <c r="D1724" s="41"/>
      <c r="E1724" s="41"/>
      <c r="F1724" s="43" t="e">
        <f ca="1">+VLOOKUP(B1724,'DISPONIBILIDAD DIARIA'!A$2:N$9959,10,0)</f>
        <v>#REF!</v>
      </c>
      <c r="G1724" s="43"/>
      <c r="H1724" s="31"/>
      <c r="I1724" s="32"/>
      <c r="J1724" s="64"/>
      <c r="K1724" s="61"/>
      <c r="L1724" s="20">
        <f t="shared" ref="L1724:L1787" si="261">+K1724*2%</f>
        <v>0</v>
      </c>
      <c r="M1724" s="20">
        <f t="shared" ref="M1724:M1787" si="262">IF(E1724="PROVINCIAL",L1724*12.5%,0)</f>
        <v>0</v>
      </c>
      <c r="N1724" s="20">
        <f t="shared" ref="N1724:N1787" si="263">+M1724*2%</f>
        <v>0</v>
      </c>
      <c r="O1724" s="21"/>
      <c r="P1724" s="21"/>
      <c r="Q1724" s="77">
        <f t="shared" ref="Q1724:Q1787" si="264">L1724+M1724+N1724</f>
        <v>0</v>
      </c>
      <c r="R1724" s="78" t="e">
        <f>+VLOOKUP(C1724,'DISPONIBILIDAD DIARIA'!S$2:T$27,2,0)</f>
        <v>#N/A</v>
      </c>
      <c r="S1724" s="79" t="e">
        <f t="shared" si="259"/>
        <v>#N/A</v>
      </c>
    </row>
    <row r="1725" spans="1:19" ht="23.25" customHeight="1">
      <c r="A1725" s="41">
        <v>2709</v>
      </c>
      <c r="B1725" s="41" t="str">
        <f t="shared" si="260"/>
        <v/>
      </c>
      <c r="C1725" s="42"/>
      <c r="D1725" s="41"/>
      <c r="E1725" s="41"/>
      <c r="F1725" s="43" t="e">
        <f ca="1">+VLOOKUP(B1725,'DISPONIBILIDAD DIARIA'!A$2:N$9959,10,0)</f>
        <v>#REF!</v>
      </c>
      <c r="G1725" s="43"/>
      <c r="H1725" s="31"/>
      <c r="I1725" s="32"/>
      <c r="J1725" s="64"/>
      <c r="K1725" s="61"/>
      <c r="L1725" s="20">
        <f t="shared" si="261"/>
        <v>0</v>
      </c>
      <c r="M1725" s="20">
        <f t="shared" si="262"/>
        <v>0</v>
      </c>
      <c r="N1725" s="20">
        <f t="shared" si="263"/>
        <v>0</v>
      </c>
      <c r="O1725" s="21"/>
      <c r="P1725" s="21"/>
      <c r="Q1725" s="77">
        <f t="shared" si="264"/>
        <v>0</v>
      </c>
      <c r="R1725" s="78" t="e">
        <f>+VLOOKUP(C1725,'DISPONIBILIDAD DIARIA'!S$2:T$27,2,0)</f>
        <v>#N/A</v>
      </c>
      <c r="S1725" s="79" t="e">
        <f t="shared" si="259"/>
        <v>#N/A</v>
      </c>
    </row>
    <row r="1726" spans="1:19" ht="23.25" customHeight="1">
      <c r="A1726" s="41">
        <v>2710</v>
      </c>
      <c r="B1726" s="41" t="str">
        <f t="shared" si="260"/>
        <v/>
      </c>
      <c r="C1726" s="42"/>
      <c r="D1726" s="41"/>
      <c r="E1726" s="41"/>
      <c r="F1726" s="43" t="e">
        <f ca="1">+VLOOKUP(B1726,'DISPONIBILIDAD DIARIA'!A$2:N$9959,10,0)</f>
        <v>#REF!</v>
      </c>
      <c r="G1726" s="43"/>
      <c r="H1726" s="31"/>
      <c r="I1726" s="32"/>
      <c r="J1726" s="64"/>
      <c r="K1726" s="61"/>
      <c r="L1726" s="20">
        <f t="shared" si="261"/>
        <v>0</v>
      </c>
      <c r="M1726" s="20">
        <f t="shared" si="262"/>
        <v>0</v>
      </c>
      <c r="N1726" s="20">
        <f t="shared" si="263"/>
        <v>0</v>
      </c>
      <c r="O1726" s="21"/>
      <c r="P1726" s="21"/>
      <c r="Q1726" s="77">
        <f t="shared" si="264"/>
        <v>0</v>
      </c>
      <c r="R1726" s="78" t="e">
        <f>+VLOOKUP(C1726,'DISPONIBILIDAD DIARIA'!S$2:T$27,2,0)</f>
        <v>#N/A</v>
      </c>
      <c r="S1726" s="79" t="e">
        <f t="shared" si="259"/>
        <v>#N/A</v>
      </c>
    </row>
    <row r="1727" spans="1:19" ht="23.25" customHeight="1">
      <c r="A1727" s="41">
        <v>2711</v>
      </c>
      <c r="B1727" s="41" t="str">
        <f t="shared" si="260"/>
        <v/>
      </c>
      <c r="C1727" s="42"/>
      <c r="D1727" s="41"/>
      <c r="E1727" s="41"/>
      <c r="F1727" s="43" t="e">
        <f ca="1">+VLOOKUP(B1727,'DISPONIBILIDAD DIARIA'!A$2:N$9959,10,0)</f>
        <v>#REF!</v>
      </c>
      <c r="G1727" s="43"/>
      <c r="H1727" s="31"/>
      <c r="I1727" s="32"/>
      <c r="J1727" s="64"/>
      <c r="K1727" s="61"/>
      <c r="L1727" s="20">
        <f t="shared" si="261"/>
        <v>0</v>
      </c>
      <c r="M1727" s="20">
        <f t="shared" si="262"/>
        <v>0</v>
      </c>
      <c r="N1727" s="20">
        <f t="shared" si="263"/>
        <v>0</v>
      </c>
      <c r="O1727" s="21"/>
      <c r="P1727" s="21"/>
      <c r="Q1727" s="77">
        <f t="shared" si="264"/>
        <v>0</v>
      </c>
      <c r="R1727" s="78" t="e">
        <f>+VLOOKUP(C1727,'DISPONIBILIDAD DIARIA'!S$2:T$27,2,0)</f>
        <v>#N/A</v>
      </c>
      <c r="S1727" s="79" t="e">
        <f t="shared" si="259"/>
        <v>#N/A</v>
      </c>
    </row>
    <row r="1728" spans="1:19" ht="23.25" customHeight="1">
      <c r="A1728" s="41">
        <v>2712</v>
      </c>
      <c r="B1728" s="41" t="str">
        <f t="shared" si="260"/>
        <v/>
      </c>
      <c r="C1728" s="42"/>
      <c r="D1728" s="41"/>
      <c r="E1728" s="41"/>
      <c r="F1728" s="43" t="e">
        <f ca="1">+VLOOKUP(B1728,'DISPONIBILIDAD DIARIA'!A$2:N$9959,10,0)</f>
        <v>#REF!</v>
      </c>
      <c r="G1728" s="43"/>
      <c r="H1728" s="31"/>
      <c r="I1728" s="32"/>
      <c r="J1728" s="64"/>
      <c r="K1728" s="61"/>
      <c r="L1728" s="20">
        <f t="shared" si="261"/>
        <v>0</v>
      </c>
      <c r="M1728" s="20">
        <f t="shared" si="262"/>
        <v>0</v>
      </c>
      <c r="N1728" s="20">
        <f t="shared" si="263"/>
        <v>0</v>
      </c>
      <c r="O1728" s="21"/>
      <c r="P1728" s="21"/>
      <c r="Q1728" s="77">
        <f t="shared" si="264"/>
        <v>0</v>
      </c>
      <c r="R1728" s="78" t="e">
        <f>+VLOOKUP(C1728,'DISPONIBILIDAD DIARIA'!S$2:T$27,2,0)</f>
        <v>#N/A</v>
      </c>
      <c r="S1728" s="79" t="e">
        <f t="shared" si="259"/>
        <v>#N/A</v>
      </c>
    </row>
    <row r="1729" spans="1:19" ht="23.25" customHeight="1">
      <c r="A1729" s="41">
        <v>2713</v>
      </c>
      <c r="B1729" s="41" t="str">
        <f t="shared" si="260"/>
        <v/>
      </c>
      <c r="C1729" s="42"/>
      <c r="D1729" s="41"/>
      <c r="E1729" s="41"/>
      <c r="F1729" s="43" t="e">
        <f ca="1">+VLOOKUP(B1729,'DISPONIBILIDAD DIARIA'!A$2:N$9959,10,0)</f>
        <v>#REF!</v>
      </c>
      <c r="G1729" s="43"/>
      <c r="H1729" s="31"/>
      <c r="I1729" s="32"/>
      <c r="J1729" s="64"/>
      <c r="K1729" s="61"/>
      <c r="L1729" s="20">
        <f t="shared" si="261"/>
        <v>0</v>
      </c>
      <c r="M1729" s="20">
        <f t="shared" si="262"/>
        <v>0</v>
      </c>
      <c r="N1729" s="20">
        <f t="shared" si="263"/>
        <v>0</v>
      </c>
      <c r="O1729" s="21"/>
      <c r="P1729" s="21"/>
      <c r="Q1729" s="77">
        <f t="shared" si="264"/>
        <v>0</v>
      </c>
      <c r="R1729" s="78" t="e">
        <f>+VLOOKUP(C1729,'DISPONIBILIDAD DIARIA'!S$2:T$27,2,0)</f>
        <v>#N/A</v>
      </c>
      <c r="S1729" s="79" t="e">
        <f t="shared" si="259"/>
        <v>#N/A</v>
      </c>
    </row>
    <row r="1730" spans="1:19" ht="23.25" customHeight="1">
      <c r="A1730" s="41">
        <v>2714</v>
      </c>
      <c r="B1730" s="41" t="str">
        <f t="shared" si="260"/>
        <v/>
      </c>
      <c r="C1730" s="42"/>
      <c r="D1730" s="41"/>
      <c r="E1730" s="41"/>
      <c r="F1730" s="43" t="e">
        <f ca="1">+VLOOKUP(B1730,'DISPONIBILIDAD DIARIA'!A$2:N$9959,10,0)</f>
        <v>#REF!</v>
      </c>
      <c r="G1730" s="43"/>
      <c r="H1730" s="31"/>
      <c r="I1730" s="32"/>
      <c r="J1730" s="64"/>
      <c r="K1730" s="61"/>
      <c r="L1730" s="20">
        <f t="shared" si="261"/>
        <v>0</v>
      </c>
      <c r="M1730" s="20">
        <f t="shared" si="262"/>
        <v>0</v>
      </c>
      <c r="N1730" s="20">
        <f t="shared" si="263"/>
        <v>0</v>
      </c>
      <c r="O1730" s="21"/>
      <c r="P1730" s="21"/>
      <c r="Q1730" s="77">
        <f t="shared" si="264"/>
        <v>0</v>
      </c>
      <c r="R1730" s="78" t="e">
        <f>+VLOOKUP(C1730,'DISPONIBILIDAD DIARIA'!S$2:T$27,2,0)</f>
        <v>#N/A</v>
      </c>
      <c r="S1730" s="79" t="e">
        <f t="shared" si="259"/>
        <v>#N/A</v>
      </c>
    </row>
    <row r="1731" spans="1:19" ht="23.25" customHeight="1">
      <c r="A1731" s="41">
        <v>2715</v>
      </c>
      <c r="B1731" s="41" t="str">
        <f t="shared" si="260"/>
        <v/>
      </c>
      <c r="C1731" s="42"/>
      <c r="D1731" s="41"/>
      <c r="E1731" s="41"/>
      <c r="F1731" s="43" t="e">
        <f ca="1">+VLOOKUP(B1731,'DISPONIBILIDAD DIARIA'!A$2:N$9959,10,0)</f>
        <v>#REF!</v>
      </c>
      <c r="G1731" s="43"/>
      <c r="H1731" s="31"/>
      <c r="I1731" s="32"/>
      <c r="J1731" s="64"/>
      <c r="K1731" s="61"/>
      <c r="L1731" s="20">
        <f t="shared" si="261"/>
        <v>0</v>
      </c>
      <c r="M1731" s="20">
        <f t="shared" si="262"/>
        <v>0</v>
      </c>
      <c r="N1731" s="20">
        <f t="shared" si="263"/>
        <v>0</v>
      </c>
      <c r="O1731" s="21"/>
      <c r="P1731" s="21"/>
      <c r="Q1731" s="77">
        <f t="shared" si="264"/>
        <v>0</v>
      </c>
      <c r="R1731" s="78" t="e">
        <f>+VLOOKUP(C1731,'DISPONIBILIDAD DIARIA'!S$2:T$27,2,0)</f>
        <v>#N/A</v>
      </c>
      <c r="S1731" s="79" t="e">
        <f t="shared" si="259"/>
        <v>#N/A</v>
      </c>
    </row>
    <row r="1732" spans="1:19" ht="23.25" customHeight="1">
      <c r="A1732" s="41">
        <v>2716</v>
      </c>
      <c r="B1732" s="41" t="str">
        <f t="shared" si="260"/>
        <v/>
      </c>
      <c r="C1732" s="42"/>
      <c r="D1732" s="41"/>
      <c r="E1732" s="41"/>
      <c r="F1732" s="43" t="e">
        <f ca="1">+VLOOKUP(B1732,'DISPONIBILIDAD DIARIA'!A$2:N$9959,10,0)</f>
        <v>#REF!</v>
      </c>
      <c r="G1732" s="43"/>
      <c r="H1732" s="31"/>
      <c r="I1732" s="32"/>
      <c r="J1732" s="64"/>
      <c r="K1732" s="61"/>
      <c r="L1732" s="20">
        <f t="shared" si="261"/>
        <v>0</v>
      </c>
      <c r="M1732" s="20">
        <f t="shared" si="262"/>
        <v>0</v>
      </c>
      <c r="N1732" s="20">
        <f t="shared" si="263"/>
        <v>0</v>
      </c>
      <c r="O1732" s="21"/>
      <c r="P1732" s="21"/>
      <c r="Q1732" s="77">
        <f t="shared" si="264"/>
        <v>0</v>
      </c>
      <c r="R1732" s="78" t="e">
        <f>+VLOOKUP(C1732,'DISPONIBILIDAD DIARIA'!S$2:T$27,2,0)</f>
        <v>#N/A</v>
      </c>
      <c r="S1732" s="79" t="e">
        <f t="shared" si="259"/>
        <v>#N/A</v>
      </c>
    </row>
    <row r="1733" spans="1:19" ht="23.25" customHeight="1">
      <c r="A1733" s="41">
        <v>2717</v>
      </c>
      <c r="B1733" s="41" t="str">
        <f t="shared" si="260"/>
        <v/>
      </c>
      <c r="C1733" s="42"/>
      <c r="D1733" s="41"/>
      <c r="E1733" s="41"/>
      <c r="F1733" s="43" t="e">
        <f ca="1">+VLOOKUP(B1733,'DISPONIBILIDAD DIARIA'!A$2:N$9959,10,0)</f>
        <v>#REF!</v>
      </c>
      <c r="G1733" s="43"/>
      <c r="H1733" s="31"/>
      <c r="I1733" s="32"/>
      <c r="J1733" s="64"/>
      <c r="K1733" s="61"/>
      <c r="L1733" s="20">
        <f t="shared" si="261"/>
        <v>0</v>
      </c>
      <c r="M1733" s="20">
        <f t="shared" si="262"/>
        <v>0</v>
      </c>
      <c r="N1733" s="20">
        <f t="shared" si="263"/>
        <v>0</v>
      </c>
      <c r="O1733" s="21"/>
      <c r="P1733" s="21"/>
      <c r="Q1733" s="77">
        <f t="shared" si="264"/>
        <v>0</v>
      </c>
      <c r="R1733" s="78" t="e">
        <f>+VLOOKUP(C1733,'DISPONIBILIDAD DIARIA'!S$2:T$27,2,0)</f>
        <v>#N/A</v>
      </c>
      <c r="S1733" s="79" t="e">
        <f t="shared" si="259"/>
        <v>#N/A</v>
      </c>
    </row>
    <row r="1734" spans="1:19" ht="23.25" customHeight="1">
      <c r="A1734" s="41">
        <v>2718</v>
      </c>
      <c r="B1734" s="41" t="str">
        <f t="shared" si="260"/>
        <v/>
      </c>
      <c r="C1734" s="42"/>
      <c r="D1734" s="41"/>
      <c r="E1734" s="41"/>
      <c r="F1734" s="43" t="e">
        <f ca="1">+VLOOKUP(B1734,'DISPONIBILIDAD DIARIA'!A$2:N$9959,10,0)</f>
        <v>#REF!</v>
      </c>
      <c r="G1734" s="43"/>
      <c r="H1734" s="31"/>
      <c r="I1734" s="32"/>
      <c r="J1734" s="64"/>
      <c r="K1734" s="61"/>
      <c r="L1734" s="20">
        <f t="shared" si="261"/>
        <v>0</v>
      </c>
      <c r="M1734" s="20">
        <f t="shared" si="262"/>
        <v>0</v>
      </c>
      <c r="N1734" s="20">
        <f t="shared" si="263"/>
        <v>0</v>
      </c>
      <c r="O1734" s="21"/>
      <c r="P1734" s="21"/>
      <c r="Q1734" s="77">
        <f t="shared" si="264"/>
        <v>0</v>
      </c>
      <c r="R1734" s="78" t="e">
        <f>+VLOOKUP(C1734,'DISPONIBILIDAD DIARIA'!S$2:T$27,2,0)</f>
        <v>#N/A</v>
      </c>
      <c r="S1734" s="79" t="e">
        <f t="shared" si="259"/>
        <v>#N/A</v>
      </c>
    </row>
    <row r="1735" spans="1:19" ht="23.25" customHeight="1">
      <c r="A1735" s="41">
        <v>2719</v>
      </c>
      <c r="B1735" s="41" t="str">
        <f t="shared" si="260"/>
        <v/>
      </c>
      <c r="C1735" s="42"/>
      <c r="D1735" s="41"/>
      <c r="E1735" s="41"/>
      <c r="F1735" s="43" t="e">
        <f ca="1">+VLOOKUP(B1735,'DISPONIBILIDAD DIARIA'!A$2:N$9959,10,0)</f>
        <v>#REF!</v>
      </c>
      <c r="G1735" s="43"/>
      <c r="H1735" s="31"/>
      <c r="I1735" s="32"/>
      <c r="J1735" s="64"/>
      <c r="K1735" s="61"/>
      <c r="L1735" s="20">
        <f t="shared" si="261"/>
        <v>0</v>
      </c>
      <c r="M1735" s="20">
        <f t="shared" si="262"/>
        <v>0</v>
      </c>
      <c r="N1735" s="20">
        <f t="shared" si="263"/>
        <v>0</v>
      </c>
      <c r="O1735" s="21"/>
      <c r="P1735" s="21"/>
      <c r="Q1735" s="77">
        <f t="shared" si="264"/>
        <v>0</v>
      </c>
      <c r="R1735" s="78" t="e">
        <f>+VLOOKUP(C1735,'DISPONIBILIDAD DIARIA'!S$2:T$27,2,0)</f>
        <v>#N/A</v>
      </c>
      <c r="S1735" s="79" t="e">
        <f t="shared" si="259"/>
        <v>#N/A</v>
      </c>
    </row>
    <row r="1736" spans="1:19" ht="23.25" customHeight="1">
      <c r="A1736" s="41">
        <v>2720</v>
      </c>
      <c r="B1736" s="41" t="str">
        <f t="shared" si="260"/>
        <v/>
      </c>
      <c r="C1736" s="42"/>
      <c r="D1736" s="41"/>
      <c r="E1736" s="41"/>
      <c r="F1736" s="43" t="e">
        <f ca="1">+VLOOKUP(B1736,'DISPONIBILIDAD DIARIA'!A$2:N$9959,10,0)</f>
        <v>#REF!</v>
      </c>
      <c r="G1736" s="43"/>
      <c r="H1736" s="31"/>
      <c r="I1736" s="32"/>
      <c r="J1736" s="64"/>
      <c r="K1736" s="61"/>
      <c r="L1736" s="20">
        <f t="shared" si="261"/>
        <v>0</v>
      </c>
      <c r="M1736" s="20">
        <f t="shared" si="262"/>
        <v>0</v>
      </c>
      <c r="N1736" s="20">
        <f t="shared" si="263"/>
        <v>0</v>
      </c>
      <c r="O1736" s="21"/>
      <c r="P1736" s="21"/>
      <c r="Q1736" s="77">
        <f t="shared" si="264"/>
        <v>0</v>
      </c>
      <c r="R1736" s="78" t="e">
        <f>+VLOOKUP(C1736,'DISPONIBILIDAD DIARIA'!S$2:T$27,2,0)</f>
        <v>#N/A</v>
      </c>
      <c r="S1736" s="79" t="e">
        <f t="shared" ref="S1736:S1799" si="265">+Q1736/R1736</f>
        <v>#N/A</v>
      </c>
    </row>
    <row r="1737" spans="1:19" ht="23.25" customHeight="1">
      <c r="A1737" s="41">
        <v>2721</v>
      </c>
      <c r="B1737" s="41" t="str">
        <f t="shared" si="260"/>
        <v/>
      </c>
      <c r="C1737" s="42"/>
      <c r="D1737" s="41"/>
      <c r="E1737" s="41"/>
      <c r="F1737" s="43" t="e">
        <f ca="1">+VLOOKUP(B1737,'DISPONIBILIDAD DIARIA'!A$2:N$9959,10,0)</f>
        <v>#REF!</v>
      </c>
      <c r="G1737" s="43"/>
      <c r="H1737" s="31"/>
      <c r="I1737" s="32"/>
      <c r="J1737" s="64"/>
      <c r="K1737" s="61"/>
      <c r="L1737" s="20">
        <f t="shared" si="261"/>
        <v>0</v>
      </c>
      <c r="M1737" s="20">
        <f t="shared" si="262"/>
        <v>0</v>
      </c>
      <c r="N1737" s="20">
        <f t="shared" si="263"/>
        <v>0</v>
      </c>
      <c r="O1737" s="21"/>
      <c r="P1737" s="21"/>
      <c r="Q1737" s="77">
        <f t="shared" si="264"/>
        <v>0</v>
      </c>
      <c r="R1737" s="78" t="e">
        <f>+VLOOKUP(C1737,'DISPONIBILIDAD DIARIA'!S$2:T$27,2,0)</f>
        <v>#N/A</v>
      </c>
      <c r="S1737" s="79" t="e">
        <f t="shared" si="265"/>
        <v>#N/A</v>
      </c>
    </row>
    <row r="1738" spans="1:19" ht="23.25" customHeight="1">
      <c r="A1738" s="41">
        <v>2722</v>
      </c>
      <c r="B1738" s="41" t="str">
        <f t="shared" si="260"/>
        <v/>
      </c>
      <c r="C1738" s="42"/>
      <c r="D1738" s="41"/>
      <c r="E1738" s="41"/>
      <c r="F1738" s="43" t="e">
        <f ca="1">+VLOOKUP(B1738,'DISPONIBILIDAD DIARIA'!A$2:N$9959,10,0)</f>
        <v>#REF!</v>
      </c>
      <c r="G1738" s="43"/>
      <c r="H1738" s="31"/>
      <c r="I1738" s="32"/>
      <c r="J1738" s="64"/>
      <c r="K1738" s="61"/>
      <c r="L1738" s="20">
        <f t="shared" si="261"/>
        <v>0</v>
      </c>
      <c r="M1738" s="20">
        <f t="shared" si="262"/>
        <v>0</v>
      </c>
      <c r="N1738" s="20">
        <f t="shared" si="263"/>
        <v>0</v>
      </c>
      <c r="O1738" s="21"/>
      <c r="P1738" s="21"/>
      <c r="Q1738" s="77">
        <f t="shared" si="264"/>
        <v>0</v>
      </c>
      <c r="R1738" s="78" t="e">
        <f>+VLOOKUP(C1738,'DISPONIBILIDAD DIARIA'!S$2:T$27,2,0)</f>
        <v>#N/A</v>
      </c>
      <c r="S1738" s="79" t="e">
        <f t="shared" si="265"/>
        <v>#N/A</v>
      </c>
    </row>
    <row r="1739" spans="1:19" ht="23.25" customHeight="1">
      <c r="A1739" s="41">
        <v>2723</v>
      </c>
      <c r="B1739" s="41" t="str">
        <f t="shared" si="260"/>
        <v/>
      </c>
      <c r="C1739" s="42"/>
      <c r="D1739" s="41"/>
      <c r="E1739" s="41"/>
      <c r="F1739" s="43" t="e">
        <f ca="1">+VLOOKUP(B1739,'DISPONIBILIDAD DIARIA'!A$2:N$9959,10,0)</f>
        <v>#REF!</v>
      </c>
      <c r="G1739" s="43"/>
      <c r="H1739" s="31"/>
      <c r="I1739" s="32"/>
      <c r="J1739" s="64"/>
      <c r="K1739" s="61"/>
      <c r="L1739" s="20">
        <f t="shared" si="261"/>
        <v>0</v>
      </c>
      <c r="M1739" s="20">
        <f t="shared" si="262"/>
        <v>0</v>
      </c>
      <c r="N1739" s="20">
        <f t="shared" si="263"/>
        <v>0</v>
      </c>
      <c r="O1739" s="21"/>
      <c r="P1739" s="21"/>
      <c r="Q1739" s="77">
        <f t="shared" si="264"/>
        <v>0</v>
      </c>
      <c r="R1739" s="78" t="e">
        <f>+VLOOKUP(C1739,'DISPONIBILIDAD DIARIA'!S$2:T$27,2,0)</f>
        <v>#N/A</v>
      </c>
      <c r="S1739" s="79" t="e">
        <f t="shared" si="265"/>
        <v>#N/A</v>
      </c>
    </row>
    <row r="1740" spans="1:19" ht="23.25" customHeight="1">
      <c r="A1740" s="41">
        <v>2724</v>
      </c>
      <c r="B1740" s="41" t="str">
        <f t="shared" si="260"/>
        <v/>
      </c>
      <c r="C1740" s="42"/>
      <c r="D1740" s="41"/>
      <c r="E1740" s="41"/>
      <c r="F1740" s="43" t="e">
        <f ca="1">+VLOOKUP(B1740,'DISPONIBILIDAD DIARIA'!A$2:N$9959,10,0)</f>
        <v>#REF!</v>
      </c>
      <c r="G1740" s="43"/>
      <c r="H1740" s="31"/>
      <c r="I1740" s="32"/>
      <c r="J1740" s="64"/>
      <c r="K1740" s="61"/>
      <c r="L1740" s="20">
        <f t="shared" si="261"/>
        <v>0</v>
      </c>
      <c r="M1740" s="20">
        <f t="shared" si="262"/>
        <v>0</v>
      </c>
      <c r="N1740" s="20">
        <f t="shared" si="263"/>
        <v>0</v>
      </c>
      <c r="O1740" s="21"/>
      <c r="P1740" s="21"/>
      <c r="Q1740" s="77">
        <f t="shared" si="264"/>
        <v>0</v>
      </c>
      <c r="R1740" s="78" t="e">
        <f>+VLOOKUP(C1740,'DISPONIBILIDAD DIARIA'!S$2:T$27,2,0)</f>
        <v>#N/A</v>
      </c>
      <c r="S1740" s="79" t="e">
        <f t="shared" si="265"/>
        <v>#N/A</v>
      </c>
    </row>
    <row r="1741" spans="1:19" ht="23.25" customHeight="1">
      <c r="A1741" s="41">
        <v>2725</v>
      </c>
      <c r="B1741" s="41" t="str">
        <f t="shared" si="260"/>
        <v/>
      </c>
      <c r="C1741" s="42"/>
      <c r="D1741" s="41"/>
      <c r="E1741" s="41"/>
      <c r="F1741" s="43" t="e">
        <f ca="1">+VLOOKUP(B1741,'DISPONIBILIDAD DIARIA'!A$2:N$9959,10,0)</f>
        <v>#REF!</v>
      </c>
      <c r="G1741" s="43"/>
      <c r="H1741" s="31"/>
      <c r="I1741" s="32"/>
      <c r="J1741" s="64"/>
      <c r="K1741" s="61"/>
      <c r="L1741" s="20">
        <f t="shared" si="261"/>
        <v>0</v>
      </c>
      <c r="M1741" s="20">
        <f t="shared" si="262"/>
        <v>0</v>
      </c>
      <c r="N1741" s="20">
        <f t="shared" si="263"/>
        <v>0</v>
      </c>
      <c r="O1741" s="21"/>
      <c r="P1741" s="21"/>
      <c r="Q1741" s="77">
        <f t="shared" si="264"/>
        <v>0</v>
      </c>
      <c r="R1741" s="78" t="e">
        <f>+VLOOKUP(C1741,'DISPONIBILIDAD DIARIA'!S$2:T$27,2,0)</f>
        <v>#N/A</v>
      </c>
      <c r="S1741" s="79" t="e">
        <f t="shared" si="265"/>
        <v>#N/A</v>
      </c>
    </row>
    <row r="1742" spans="1:19" ht="23.25" customHeight="1">
      <c r="A1742" s="41">
        <v>2726</v>
      </c>
      <c r="B1742" s="41" t="str">
        <f t="shared" si="260"/>
        <v/>
      </c>
      <c r="C1742" s="42"/>
      <c r="D1742" s="41"/>
      <c r="E1742" s="41"/>
      <c r="F1742" s="43" t="e">
        <f ca="1">+VLOOKUP(B1742,'DISPONIBILIDAD DIARIA'!A$2:N$9959,10,0)</f>
        <v>#REF!</v>
      </c>
      <c r="G1742" s="43"/>
      <c r="H1742" s="31"/>
      <c r="I1742" s="32"/>
      <c r="J1742" s="64"/>
      <c r="K1742" s="61"/>
      <c r="L1742" s="20">
        <f t="shared" si="261"/>
        <v>0</v>
      </c>
      <c r="M1742" s="20">
        <f t="shared" si="262"/>
        <v>0</v>
      </c>
      <c r="N1742" s="20">
        <f t="shared" si="263"/>
        <v>0</v>
      </c>
      <c r="O1742" s="21"/>
      <c r="P1742" s="21"/>
      <c r="Q1742" s="77">
        <f t="shared" si="264"/>
        <v>0</v>
      </c>
      <c r="R1742" s="78" t="e">
        <f>+VLOOKUP(C1742,'DISPONIBILIDAD DIARIA'!S$2:T$27,2,0)</f>
        <v>#N/A</v>
      </c>
      <c r="S1742" s="79" t="e">
        <f t="shared" si="265"/>
        <v>#N/A</v>
      </c>
    </row>
    <row r="1743" spans="1:19" ht="23.25" customHeight="1">
      <c r="A1743" s="41">
        <v>2727</v>
      </c>
      <c r="B1743" s="41" t="str">
        <f t="shared" si="260"/>
        <v/>
      </c>
      <c r="C1743" s="42"/>
      <c r="D1743" s="41"/>
      <c r="E1743" s="41"/>
      <c r="F1743" s="43" t="e">
        <f ca="1">+VLOOKUP(B1743,'DISPONIBILIDAD DIARIA'!A$2:N$9959,10,0)</f>
        <v>#REF!</v>
      </c>
      <c r="G1743" s="43"/>
      <c r="H1743" s="31"/>
      <c r="I1743" s="32"/>
      <c r="J1743" s="64"/>
      <c r="K1743" s="61"/>
      <c r="L1743" s="20">
        <f t="shared" si="261"/>
        <v>0</v>
      </c>
      <c r="M1743" s="20">
        <f t="shared" si="262"/>
        <v>0</v>
      </c>
      <c r="N1743" s="20">
        <f t="shared" si="263"/>
        <v>0</v>
      </c>
      <c r="O1743" s="21"/>
      <c r="P1743" s="21"/>
      <c r="Q1743" s="77">
        <f t="shared" si="264"/>
        <v>0</v>
      </c>
      <c r="R1743" s="78" t="e">
        <f>+VLOOKUP(C1743,'DISPONIBILIDAD DIARIA'!S$2:T$27,2,0)</f>
        <v>#N/A</v>
      </c>
      <c r="S1743" s="79" t="e">
        <f t="shared" si="265"/>
        <v>#N/A</v>
      </c>
    </row>
    <row r="1744" spans="1:19" ht="23.25" customHeight="1">
      <c r="A1744" s="41">
        <v>2728</v>
      </c>
      <c r="B1744" s="41" t="str">
        <f t="shared" si="260"/>
        <v/>
      </c>
      <c r="C1744" s="42"/>
      <c r="D1744" s="41"/>
      <c r="E1744" s="41"/>
      <c r="F1744" s="43" t="e">
        <f ca="1">+VLOOKUP(B1744,'DISPONIBILIDAD DIARIA'!A$2:N$9959,10,0)</f>
        <v>#REF!</v>
      </c>
      <c r="G1744" s="43"/>
      <c r="H1744" s="31"/>
      <c r="I1744" s="32"/>
      <c r="J1744" s="64"/>
      <c r="K1744" s="61"/>
      <c r="L1744" s="20">
        <f t="shared" si="261"/>
        <v>0</v>
      </c>
      <c r="M1744" s="20">
        <f t="shared" si="262"/>
        <v>0</v>
      </c>
      <c r="N1744" s="20">
        <f t="shared" si="263"/>
        <v>0</v>
      </c>
      <c r="O1744" s="21"/>
      <c r="P1744" s="21"/>
      <c r="Q1744" s="77">
        <f t="shared" si="264"/>
        <v>0</v>
      </c>
      <c r="R1744" s="78" t="e">
        <f>+VLOOKUP(C1744,'DISPONIBILIDAD DIARIA'!S$2:T$27,2,0)</f>
        <v>#N/A</v>
      </c>
      <c r="S1744" s="79" t="e">
        <f t="shared" si="265"/>
        <v>#N/A</v>
      </c>
    </row>
    <row r="1745" spans="1:19" ht="23.25" customHeight="1">
      <c r="A1745" s="41">
        <v>2729</v>
      </c>
      <c r="B1745" s="41" t="str">
        <f t="shared" si="260"/>
        <v/>
      </c>
      <c r="C1745" s="42"/>
      <c r="D1745" s="41"/>
      <c r="E1745" s="41"/>
      <c r="F1745" s="43" t="e">
        <f ca="1">+VLOOKUP(B1745,'DISPONIBILIDAD DIARIA'!A$2:N$9959,10,0)</f>
        <v>#REF!</v>
      </c>
      <c r="G1745" s="43"/>
      <c r="H1745" s="31"/>
      <c r="I1745" s="32"/>
      <c r="J1745" s="64"/>
      <c r="K1745" s="61"/>
      <c r="L1745" s="20">
        <f t="shared" si="261"/>
        <v>0</v>
      </c>
      <c r="M1745" s="20">
        <f t="shared" si="262"/>
        <v>0</v>
      </c>
      <c r="N1745" s="20">
        <f t="shared" si="263"/>
        <v>0</v>
      </c>
      <c r="O1745" s="21"/>
      <c r="P1745" s="21"/>
      <c r="Q1745" s="77">
        <f t="shared" si="264"/>
        <v>0</v>
      </c>
      <c r="R1745" s="78" t="e">
        <f>+VLOOKUP(C1745,'DISPONIBILIDAD DIARIA'!S$2:T$27,2,0)</f>
        <v>#N/A</v>
      </c>
      <c r="S1745" s="79" t="e">
        <f t="shared" si="265"/>
        <v>#N/A</v>
      </c>
    </row>
    <row r="1746" spans="1:19" ht="23.25" customHeight="1">
      <c r="A1746" s="41">
        <v>2730</v>
      </c>
      <c r="B1746" s="41" t="str">
        <f t="shared" si="260"/>
        <v/>
      </c>
      <c r="C1746" s="42"/>
      <c r="D1746" s="41"/>
      <c r="E1746" s="41"/>
      <c r="F1746" s="43" t="e">
        <f ca="1">+VLOOKUP(B1746,'DISPONIBILIDAD DIARIA'!A$2:N$9959,10,0)</f>
        <v>#REF!</v>
      </c>
      <c r="G1746" s="43"/>
      <c r="H1746" s="31"/>
      <c r="I1746" s="32"/>
      <c r="J1746" s="64"/>
      <c r="K1746" s="61"/>
      <c r="L1746" s="20">
        <f t="shared" si="261"/>
        <v>0</v>
      </c>
      <c r="M1746" s="20">
        <f t="shared" si="262"/>
        <v>0</v>
      </c>
      <c r="N1746" s="20">
        <f t="shared" si="263"/>
        <v>0</v>
      </c>
      <c r="O1746" s="21"/>
      <c r="P1746" s="21"/>
      <c r="Q1746" s="77">
        <f t="shared" si="264"/>
        <v>0</v>
      </c>
      <c r="R1746" s="78" t="e">
        <f>+VLOOKUP(C1746,'DISPONIBILIDAD DIARIA'!S$2:T$27,2,0)</f>
        <v>#N/A</v>
      </c>
      <c r="S1746" s="79" t="e">
        <f t="shared" si="265"/>
        <v>#N/A</v>
      </c>
    </row>
    <row r="1747" spans="1:19" ht="23.25" customHeight="1">
      <c r="A1747" s="41">
        <v>2731</v>
      </c>
      <c r="B1747" s="41" t="str">
        <f t="shared" si="260"/>
        <v/>
      </c>
      <c r="C1747" s="42"/>
      <c r="D1747" s="41"/>
      <c r="E1747" s="41"/>
      <c r="F1747" s="43" t="e">
        <f ca="1">+VLOOKUP(B1747,'DISPONIBILIDAD DIARIA'!A$2:N$9959,10,0)</f>
        <v>#REF!</v>
      </c>
      <c r="G1747" s="43"/>
      <c r="H1747" s="31"/>
      <c r="I1747" s="32"/>
      <c r="J1747" s="64"/>
      <c r="K1747" s="61"/>
      <c r="L1747" s="20">
        <f t="shared" si="261"/>
        <v>0</v>
      </c>
      <c r="M1747" s="20">
        <f t="shared" si="262"/>
        <v>0</v>
      </c>
      <c r="N1747" s="20">
        <f t="shared" si="263"/>
        <v>0</v>
      </c>
      <c r="O1747" s="21"/>
      <c r="P1747" s="21"/>
      <c r="Q1747" s="77">
        <f t="shared" si="264"/>
        <v>0</v>
      </c>
      <c r="R1747" s="78" t="e">
        <f>+VLOOKUP(C1747,'DISPONIBILIDAD DIARIA'!S$2:T$27,2,0)</f>
        <v>#N/A</v>
      </c>
      <c r="S1747" s="79" t="e">
        <f t="shared" si="265"/>
        <v>#N/A</v>
      </c>
    </row>
    <row r="1748" spans="1:19" ht="23.25" customHeight="1">
      <c r="A1748" s="41">
        <v>2732</v>
      </c>
      <c r="B1748" s="41" t="str">
        <f t="shared" si="260"/>
        <v/>
      </c>
      <c r="C1748" s="42"/>
      <c r="D1748" s="41"/>
      <c r="E1748" s="41"/>
      <c r="F1748" s="43" t="e">
        <f ca="1">+VLOOKUP(B1748,'DISPONIBILIDAD DIARIA'!A$2:N$9959,10,0)</f>
        <v>#REF!</v>
      </c>
      <c r="G1748" s="43"/>
      <c r="H1748" s="31"/>
      <c r="I1748" s="32"/>
      <c r="J1748" s="64"/>
      <c r="K1748" s="61"/>
      <c r="L1748" s="20">
        <f t="shared" si="261"/>
        <v>0</v>
      </c>
      <c r="M1748" s="20">
        <f t="shared" si="262"/>
        <v>0</v>
      </c>
      <c r="N1748" s="20">
        <f t="shared" si="263"/>
        <v>0</v>
      </c>
      <c r="O1748" s="21"/>
      <c r="P1748" s="21"/>
      <c r="Q1748" s="77">
        <f t="shared" si="264"/>
        <v>0</v>
      </c>
      <c r="R1748" s="78" t="e">
        <f>+VLOOKUP(C1748,'DISPONIBILIDAD DIARIA'!S$2:T$27,2,0)</f>
        <v>#N/A</v>
      </c>
      <c r="S1748" s="79" t="e">
        <f t="shared" si="265"/>
        <v>#N/A</v>
      </c>
    </row>
    <row r="1749" spans="1:19" ht="23.25" customHeight="1">
      <c r="A1749" s="41">
        <v>2733</v>
      </c>
      <c r="B1749" s="41" t="str">
        <f t="shared" si="260"/>
        <v/>
      </c>
      <c r="C1749" s="42"/>
      <c r="D1749" s="41"/>
      <c r="E1749" s="41"/>
      <c r="F1749" s="43" t="e">
        <f ca="1">+VLOOKUP(B1749,'DISPONIBILIDAD DIARIA'!A$2:N$9959,10,0)</f>
        <v>#REF!</v>
      </c>
      <c r="G1749" s="43"/>
      <c r="H1749" s="31"/>
      <c r="I1749" s="32"/>
      <c r="J1749" s="64"/>
      <c r="K1749" s="61"/>
      <c r="L1749" s="20">
        <f t="shared" si="261"/>
        <v>0</v>
      </c>
      <c r="M1749" s="20">
        <f t="shared" si="262"/>
        <v>0</v>
      </c>
      <c r="N1749" s="20">
        <f t="shared" si="263"/>
        <v>0</v>
      </c>
      <c r="O1749" s="21"/>
      <c r="P1749" s="21"/>
      <c r="Q1749" s="77">
        <f t="shared" si="264"/>
        <v>0</v>
      </c>
      <c r="R1749" s="78" t="e">
        <f>+VLOOKUP(C1749,'DISPONIBILIDAD DIARIA'!S$2:T$27,2,0)</f>
        <v>#N/A</v>
      </c>
      <c r="S1749" s="79" t="e">
        <f t="shared" si="265"/>
        <v>#N/A</v>
      </c>
    </row>
    <row r="1750" spans="1:19" ht="23.25" customHeight="1">
      <c r="A1750" s="41">
        <v>2734</v>
      </c>
      <c r="B1750" s="41" t="str">
        <f t="shared" si="260"/>
        <v/>
      </c>
      <c r="C1750" s="42"/>
      <c r="D1750" s="41"/>
      <c r="E1750" s="41"/>
      <c r="F1750" s="43" t="e">
        <f ca="1">+VLOOKUP(B1750,'DISPONIBILIDAD DIARIA'!A$2:N$9959,10,0)</f>
        <v>#REF!</v>
      </c>
      <c r="G1750" s="43"/>
      <c r="H1750" s="31"/>
      <c r="I1750" s="32"/>
      <c r="J1750" s="64"/>
      <c r="K1750" s="61"/>
      <c r="L1750" s="20">
        <f t="shared" si="261"/>
        <v>0</v>
      </c>
      <c r="M1750" s="20">
        <f t="shared" si="262"/>
        <v>0</v>
      </c>
      <c r="N1750" s="20">
        <f t="shared" si="263"/>
        <v>0</v>
      </c>
      <c r="O1750" s="21"/>
      <c r="P1750" s="21"/>
      <c r="Q1750" s="77">
        <f t="shared" si="264"/>
        <v>0</v>
      </c>
      <c r="R1750" s="78" t="e">
        <f>+VLOOKUP(C1750,'DISPONIBILIDAD DIARIA'!S$2:T$27,2,0)</f>
        <v>#N/A</v>
      </c>
      <c r="S1750" s="79" t="e">
        <f t="shared" si="265"/>
        <v>#N/A</v>
      </c>
    </row>
    <row r="1751" spans="1:19" ht="23.25" customHeight="1">
      <c r="A1751" s="41">
        <v>2735</v>
      </c>
      <c r="B1751" s="41" t="str">
        <f t="shared" si="260"/>
        <v/>
      </c>
      <c r="C1751" s="42"/>
      <c r="D1751" s="41"/>
      <c r="E1751" s="41"/>
      <c r="F1751" s="43" t="e">
        <f ca="1">+VLOOKUP(B1751,'DISPONIBILIDAD DIARIA'!A$2:N$9959,10,0)</f>
        <v>#REF!</v>
      </c>
      <c r="G1751" s="43"/>
      <c r="H1751" s="31"/>
      <c r="I1751" s="32"/>
      <c r="J1751" s="64"/>
      <c r="K1751" s="61"/>
      <c r="L1751" s="20">
        <f t="shared" si="261"/>
        <v>0</v>
      </c>
      <c r="M1751" s="20">
        <f t="shared" si="262"/>
        <v>0</v>
      </c>
      <c r="N1751" s="20">
        <f t="shared" si="263"/>
        <v>0</v>
      </c>
      <c r="O1751" s="21"/>
      <c r="P1751" s="21"/>
      <c r="Q1751" s="77">
        <f t="shared" si="264"/>
        <v>0</v>
      </c>
      <c r="R1751" s="78" t="e">
        <f>+VLOOKUP(C1751,'DISPONIBILIDAD DIARIA'!S$2:T$27,2,0)</f>
        <v>#N/A</v>
      </c>
      <c r="S1751" s="79" t="e">
        <f t="shared" si="265"/>
        <v>#N/A</v>
      </c>
    </row>
    <row r="1752" spans="1:19" ht="23.25" customHeight="1">
      <c r="A1752" s="41">
        <v>2736</v>
      </c>
      <c r="B1752" s="41" t="str">
        <f t="shared" si="260"/>
        <v/>
      </c>
      <c r="C1752" s="42"/>
      <c r="D1752" s="41"/>
      <c r="E1752" s="41"/>
      <c r="F1752" s="43" t="e">
        <f ca="1">+VLOOKUP(B1752,'DISPONIBILIDAD DIARIA'!A$2:N$9959,10,0)</f>
        <v>#REF!</v>
      </c>
      <c r="G1752" s="43"/>
      <c r="H1752" s="31"/>
      <c r="I1752" s="32"/>
      <c r="J1752" s="64"/>
      <c r="K1752" s="61"/>
      <c r="L1752" s="20">
        <f t="shared" si="261"/>
        <v>0</v>
      </c>
      <c r="M1752" s="20">
        <f t="shared" si="262"/>
        <v>0</v>
      </c>
      <c r="N1752" s="20">
        <f t="shared" si="263"/>
        <v>0</v>
      </c>
      <c r="O1752" s="21"/>
      <c r="P1752" s="21"/>
      <c r="Q1752" s="77">
        <f t="shared" si="264"/>
        <v>0</v>
      </c>
      <c r="R1752" s="78" t="e">
        <f>+VLOOKUP(C1752,'DISPONIBILIDAD DIARIA'!S$2:T$27,2,0)</f>
        <v>#N/A</v>
      </c>
      <c r="S1752" s="79" t="e">
        <f t="shared" si="265"/>
        <v>#N/A</v>
      </c>
    </row>
    <row r="1753" spans="1:19" ht="23.25" customHeight="1">
      <c r="A1753" s="41">
        <v>2737</v>
      </c>
      <c r="B1753" s="41" t="str">
        <f t="shared" si="260"/>
        <v/>
      </c>
      <c r="C1753" s="42"/>
      <c r="D1753" s="41"/>
      <c r="E1753" s="41"/>
      <c r="F1753" s="43" t="e">
        <f ca="1">+VLOOKUP(B1753,'DISPONIBILIDAD DIARIA'!A$2:N$9959,10,0)</f>
        <v>#REF!</v>
      </c>
      <c r="G1753" s="43"/>
      <c r="H1753" s="31"/>
      <c r="I1753" s="32"/>
      <c r="J1753" s="64"/>
      <c r="K1753" s="61"/>
      <c r="L1753" s="20">
        <f t="shared" si="261"/>
        <v>0</v>
      </c>
      <c r="M1753" s="20">
        <f t="shared" si="262"/>
        <v>0</v>
      </c>
      <c r="N1753" s="20">
        <f t="shared" si="263"/>
        <v>0</v>
      </c>
      <c r="O1753" s="21"/>
      <c r="P1753" s="21"/>
      <c r="Q1753" s="77">
        <f t="shared" si="264"/>
        <v>0</v>
      </c>
      <c r="R1753" s="78" t="e">
        <f>+VLOOKUP(C1753,'DISPONIBILIDAD DIARIA'!S$2:T$27,2,0)</f>
        <v>#N/A</v>
      </c>
      <c r="S1753" s="79" t="e">
        <f t="shared" si="265"/>
        <v>#N/A</v>
      </c>
    </row>
    <row r="1754" spans="1:19" ht="23.25" customHeight="1">
      <c r="A1754" s="41">
        <v>2738</v>
      </c>
      <c r="B1754" s="41" t="str">
        <f t="shared" si="260"/>
        <v/>
      </c>
      <c r="C1754" s="42"/>
      <c r="D1754" s="41"/>
      <c r="E1754" s="41"/>
      <c r="F1754" s="43" t="e">
        <f ca="1">+VLOOKUP(B1754,'DISPONIBILIDAD DIARIA'!A$2:N$9959,10,0)</f>
        <v>#REF!</v>
      </c>
      <c r="G1754" s="43"/>
      <c r="H1754" s="31"/>
      <c r="I1754" s="32"/>
      <c r="J1754" s="64"/>
      <c r="K1754" s="61"/>
      <c r="L1754" s="20">
        <f t="shared" si="261"/>
        <v>0</v>
      </c>
      <c r="M1754" s="20">
        <f t="shared" si="262"/>
        <v>0</v>
      </c>
      <c r="N1754" s="20">
        <f t="shared" si="263"/>
        <v>0</v>
      </c>
      <c r="O1754" s="21"/>
      <c r="P1754" s="21"/>
      <c r="Q1754" s="77">
        <f t="shared" si="264"/>
        <v>0</v>
      </c>
      <c r="R1754" s="78" t="e">
        <f>+VLOOKUP(C1754,'DISPONIBILIDAD DIARIA'!S$2:T$27,2,0)</f>
        <v>#N/A</v>
      </c>
      <c r="S1754" s="79" t="e">
        <f t="shared" si="265"/>
        <v>#N/A</v>
      </c>
    </row>
    <row r="1755" spans="1:19" ht="23.25" customHeight="1">
      <c r="A1755" s="41">
        <v>2739</v>
      </c>
      <c r="B1755" s="41" t="str">
        <f t="shared" si="260"/>
        <v/>
      </c>
      <c r="C1755" s="42"/>
      <c r="D1755" s="41"/>
      <c r="E1755" s="41"/>
      <c r="F1755" s="43" t="e">
        <f ca="1">+VLOOKUP(B1755,'DISPONIBILIDAD DIARIA'!A$2:N$9959,10,0)</f>
        <v>#REF!</v>
      </c>
      <c r="G1755" s="43"/>
      <c r="H1755" s="31"/>
      <c r="I1755" s="32"/>
      <c r="J1755" s="64"/>
      <c r="K1755" s="61"/>
      <c r="L1755" s="20">
        <f t="shared" si="261"/>
        <v>0</v>
      </c>
      <c r="M1755" s="20">
        <f t="shared" si="262"/>
        <v>0</v>
      </c>
      <c r="N1755" s="20">
        <f t="shared" si="263"/>
        <v>0</v>
      </c>
      <c r="O1755" s="21"/>
      <c r="P1755" s="21"/>
      <c r="Q1755" s="77">
        <f t="shared" si="264"/>
        <v>0</v>
      </c>
      <c r="R1755" s="78" t="e">
        <f>+VLOOKUP(C1755,'DISPONIBILIDAD DIARIA'!S$2:T$27,2,0)</f>
        <v>#N/A</v>
      </c>
      <c r="S1755" s="79" t="e">
        <f t="shared" si="265"/>
        <v>#N/A</v>
      </c>
    </row>
    <row r="1756" spans="1:19" ht="23.25" customHeight="1">
      <c r="A1756" s="41">
        <v>2740</v>
      </c>
      <c r="B1756" s="41" t="str">
        <f t="shared" si="260"/>
        <v/>
      </c>
      <c r="C1756" s="42"/>
      <c r="D1756" s="41"/>
      <c r="E1756" s="41"/>
      <c r="F1756" s="43" t="e">
        <f ca="1">+VLOOKUP(B1756,'DISPONIBILIDAD DIARIA'!A$2:N$9959,10,0)</f>
        <v>#REF!</v>
      </c>
      <c r="G1756" s="43"/>
      <c r="H1756" s="31"/>
      <c r="I1756" s="32"/>
      <c r="J1756" s="64"/>
      <c r="K1756" s="61"/>
      <c r="L1756" s="20">
        <f t="shared" si="261"/>
        <v>0</v>
      </c>
      <c r="M1756" s="20">
        <f t="shared" si="262"/>
        <v>0</v>
      </c>
      <c r="N1756" s="20">
        <f t="shared" si="263"/>
        <v>0</v>
      </c>
      <c r="O1756" s="21"/>
      <c r="P1756" s="21"/>
      <c r="Q1756" s="77">
        <f t="shared" si="264"/>
        <v>0</v>
      </c>
      <c r="R1756" s="78" t="e">
        <f>+VLOOKUP(C1756,'DISPONIBILIDAD DIARIA'!S$2:T$27,2,0)</f>
        <v>#N/A</v>
      </c>
      <c r="S1756" s="79" t="e">
        <f t="shared" si="265"/>
        <v>#N/A</v>
      </c>
    </row>
    <row r="1757" spans="1:19" ht="23.25" customHeight="1">
      <c r="A1757" s="41">
        <v>2741</v>
      </c>
      <c r="B1757" s="41" t="str">
        <f t="shared" si="260"/>
        <v/>
      </c>
      <c r="C1757" s="42"/>
      <c r="D1757" s="41"/>
      <c r="E1757" s="41"/>
      <c r="F1757" s="43" t="e">
        <f ca="1">+VLOOKUP(B1757,'DISPONIBILIDAD DIARIA'!A$2:N$9959,10,0)</f>
        <v>#REF!</v>
      </c>
      <c r="G1757" s="43"/>
      <c r="H1757" s="31"/>
      <c r="I1757" s="32"/>
      <c r="J1757" s="64"/>
      <c r="K1757" s="61"/>
      <c r="L1757" s="20">
        <f t="shared" si="261"/>
        <v>0</v>
      </c>
      <c r="M1757" s="20">
        <f t="shared" si="262"/>
        <v>0</v>
      </c>
      <c r="N1757" s="20">
        <f t="shared" si="263"/>
        <v>0</v>
      </c>
      <c r="O1757" s="21"/>
      <c r="P1757" s="21"/>
      <c r="Q1757" s="77">
        <f t="shared" si="264"/>
        <v>0</v>
      </c>
      <c r="R1757" s="78" t="e">
        <f>+VLOOKUP(C1757,'DISPONIBILIDAD DIARIA'!S$2:T$27,2,0)</f>
        <v>#N/A</v>
      </c>
      <c r="S1757" s="79" t="e">
        <f t="shared" si="265"/>
        <v>#N/A</v>
      </c>
    </row>
    <row r="1758" spans="1:19" ht="23.25" customHeight="1">
      <c r="A1758" s="41">
        <v>2742</v>
      </c>
      <c r="B1758" s="41" t="str">
        <f t="shared" si="260"/>
        <v/>
      </c>
      <c r="C1758" s="42"/>
      <c r="D1758" s="41"/>
      <c r="E1758" s="41"/>
      <c r="F1758" s="43" t="e">
        <f ca="1">+VLOOKUP(B1758,'DISPONIBILIDAD DIARIA'!A$2:N$9959,10,0)</f>
        <v>#REF!</v>
      </c>
      <c r="G1758" s="43"/>
      <c r="H1758" s="31"/>
      <c r="I1758" s="32"/>
      <c r="J1758" s="64"/>
      <c r="K1758" s="61"/>
      <c r="L1758" s="20">
        <f t="shared" si="261"/>
        <v>0</v>
      </c>
      <c r="M1758" s="20">
        <f t="shared" si="262"/>
        <v>0</v>
      </c>
      <c r="N1758" s="20">
        <f t="shared" si="263"/>
        <v>0</v>
      </c>
      <c r="O1758" s="21"/>
      <c r="P1758" s="21"/>
      <c r="Q1758" s="77">
        <f t="shared" si="264"/>
        <v>0</v>
      </c>
      <c r="R1758" s="78" t="e">
        <f>+VLOOKUP(C1758,'DISPONIBILIDAD DIARIA'!S$2:T$27,2,0)</f>
        <v>#N/A</v>
      </c>
      <c r="S1758" s="79" t="e">
        <f t="shared" si="265"/>
        <v>#N/A</v>
      </c>
    </row>
    <row r="1759" spans="1:19" ht="23.25" customHeight="1">
      <c r="A1759" s="41">
        <v>2743</v>
      </c>
      <c r="B1759" s="41" t="str">
        <f t="shared" si="260"/>
        <v/>
      </c>
      <c r="C1759" s="42"/>
      <c r="D1759" s="41"/>
      <c r="E1759" s="41"/>
      <c r="F1759" s="43" t="e">
        <f ca="1">+VLOOKUP(B1759,'DISPONIBILIDAD DIARIA'!A$2:N$9959,10,0)</f>
        <v>#REF!</v>
      </c>
      <c r="G1759" s="43"/>
      <c r="H1759" s="31"/>
      <c r="I1759" s="32"/>
      <c r="J1759" s="64"/>
      <c r="K1759" s="61"/>
      <c r="L1759" s="20">
        <f t="shared" si="261"/>
        <v>0</v>
      </c>
      <c r="M1759" s="20">
        <f t="shared" si="262"/>
        <v>0</v>
      </c>
      <c r="N1759" s="20">
        <f t="shared" si="263"/>
        <v>0</v>
      </c>
      <c r="O1759" s="21"/>
      <c r="P1759" s="21"/>
      <c r="Q1759" s="77">
        <f t="shared" si="264"/>
        <v>0</v>
      </c>
      <c r="R1759" s="78" t="e">
        <f>+VLOOKUP(C1759,'DISPONIBILIDAD DIARIA'!S$2:T$27,2,0)</f>
        <v>#N/A</v>
      </c>
      <c r="S1759" s="79" t="e">
        <f t="shared" si="265"/>
        <v>#N/A</v>
      </c>
    </row>
    <row r="1760" spans="1:19" ht="23.25" customHeight="1">
      <c r="A1760" s="41">
        <v>2744</v>
      </c>
      <c r="B1760" s="41" t="str">
        <f t="shared" si="260"/>
        <v/>
      </c>
      <c r="C1760" s="42"/>
      <c r="D1760" s="41"/>
      <c r="E1760" s="41"/>
      <c r="F1760" s="43" t="e">
        <f ca="1">+VLOOKUP(B1760,'DISPONIBILIDAD DIARIA'!A$2:N$9959,10,0)</f>
        <v>#REF!</v>
      </c>
      <c r="G1760" s="43"/>
      <c r="H1760" s="31"/>
      <c r="I1760" s="32"/>
      <c r="J1760" s="64"/>
      <c r="K1760" s="61"/>
      <c r="L1760" s="20">
        <f t="shared" si="261"/>
        <v>0</v>
      </c>
      <c r="M1760" s="20">
        <f t="shared" si="262"/>
        <v>0</v>
      </c>
      <c r="N1760" s="20">
        <f t="shared" si="263"/>
        <v>0</v>
      </c>
      <c r="O1760" s="21"/>
      <c r="P1760" s="21"/>
      <c r="Q1760" s="77">
        <f t="shared" si="264"/>
        <v>0</v>
      </c>
      <c r="R1760" s="78" t="e">
        <f>+VLOOKUP(C1760,'DISPONIBILIDAD DIARIA'!S$2:T$27,2,0)</f>
        <v>#N/A</v>
      </c>
      <c r="S1760" s="79" t="e">
        <f t="shared" si="265"/>
        <v>#N/A</v>
      </c>
    </row>
    <row r="1761" spans="1:19" ht="23.25" customHeight="1">
      <c r="A1761" s="41">
        <v>2745</v>
      </c>
      <c r="B1761" s="41" t="str">
        <f t="shared" si="260"/>
        <v/>
      </c>
      <c r="C1761" s="42"/>
      <c r="D1761" s="41"/>
      <c r="E1761" s="41"/>
      <c r="F1761" s="43" t="e">
        <f ca="1">+VLOOKUP(B1761,'DISPONIBILIDAD DIARIA'!A$2:N$9959,10,0)</f>
        <v>#REF!</v>
      </c>
      <c r="G1761" s="43"/>
      <c r="H1761" s="31"/>
      <c r="I1761" s="32"/>
      <c r="J1761" s="64"/>
      <c r="K1761" s="61"/>
      <c r="L1761" s="20">
        <f t="shared" si="261"/>
        <v>0</v>
      </c>
      <c r="M1761" s="20">
        <f t="shared" si="262"/>
        <v>0</v>
      </c>
      <c r="N1761" s="20">
        <f t="shared" si="263"/>
        <v>0</v>
      </c>
      <c r="O1761" s="21"/>
      <c r="P1761" s="21"/>
      <c r="Q1761" s="77">
        <f t="shared" si="264"/>
        <v>0</v>
      </c>
      <c r="R1761" s="78" t="e">
        <f>+VLOOKUP(C1761,'DISPONIBILIDAD DIARIA'!S$2:T$27,2,0)</f>
        <v>#N/A</v>
      </c>
      <c r="S1761" s="79" t="e">
        <f t="shared" si="265"/>
        <v>#N/A</v>
      </c>
    </row>
    <row r="1762" spans="1:19" ht="23.25" customHeight="1">
      <c r="A1762" s="41">
        <v>2746</v>
      </c>
      <c r="B1762" s="41" t="str">
        <f t="shared" si="260"/>
        <v/>
      </c>
      <c r="C1762" s="42"/>
      <c r="D1762" s="41"/>
      <c r="E1762" s="41"/>
      <c r="F1762" s="43" t="e">
        <f ca="1">+VLOOKUP(B1762,'DISPONIBILIDAD DIARIA'!A$2:N$9959,10,0)</f>
        <v>#REF!</v>
      </c>
      <c r="G1762" s="43"/>
      <c r="H1762" s="31"/>
      <c r="I1762" s="32"/>
      <c r="J1762" s="64"/>
      <c r="K1762" s="61"/>
      <c r="L1762" s="20">
        <f t="shared" si="261"/>
        <v>0</v>
      </c>
      <c r="M1762" s="20">
        <f t="shared" si="262"/>
        <v>0</v>
      </c>
      <c r="N1762" s="20">
        <f t="shared" si="263"/>
        <v>0</v>
      </c>
      <c r="O1762" s="21"/>
      <c r="P1762" s="21"/>
      <c r="Q1762" s="77">
        <f t="shared" si="264"/>
        <v>0</v>
      </c>
      <c r="R1762" s="78" t="e">
        <f>+VLOOKUP(C1762,'DISPONIBILIDAD DIARIA'!S$2:T$27,2,0)</f>
        <v>#N/A</v>
      </c>
      <c r="S1762" s="79" t="e">
        <f t="shared" si="265"/>
        <v>#N/A</v>
      </c>
    </row>
    <row r="1763" spans="1:19" ht="23.25" customHeight="1">
      <c r="A1763" s="41">
        <v>2747</v>
      </c>
      <c r="B1763" s="41" t="str">
        <f t="shared" si="260"/>
        <v/>
      </c>
      <c r="C1763" s="42"/>
      <c r="D1763" s="41"/>
      <c r="E1763" s="41"/>
      <c r="F1763" s="43" t="e">
        <f ca="1">+VLOOKUP(B1763,'DISPONIBILIDAD DIARIA'!A$2:N$9959,10,0)</f>
        <v>#REF!</v>
      </c>
      <c r="G1763" s="43"/>
      <c r="H1763" s="31"/>
      <c r="I1763" s="32"/>
      <c r="J1763" s="64"/>
      <c r="K1763" s="61"/>
      <c r="L1763" s="20">
        <f t="shared" si="261"/>
        <v>0</v>
      </c>
      <c r="M1763" s="20">
        <f t="shared" si="262"/>
        <v>0</v>
      </c>
      <c r="N1763" s="20">
        <f t="shared" si="263"/>
        <v>0</v>
      </c>
      <c r="O1763" s="21"/>
      <c r="P1763" s="21"/>
      <c r="Q1763" s="77">
        <f t="shared" si="264"/>
        <v>0</v>
      </c>
      <c r="R1763" s="78" t="e">
        <f>+VLOOKUP(C1763,'DISPONIBILIDAD DIARIA'!S$2:T$27,2,0)</f>
        <v>#N/A</v>
      </c>
      <c r="S1763" s="79" t="e">
        <f t="shared" si="265"/>
        <v>#N/A</v>
      </c>
    </row>
    <row r="1764" spans="1:19" ht="23.25" customHeight="1">
      <c r="A1764" s="41">
        <v>2748</v>
      </c>
      <c r="B1764" s="41" t="str">
        <f t="shared" si="260"/>
        <v/>
      </c>
      <c r="C1764" s="42"/>
      <c r="D1764" s="41"/>
      <c r="E1764" s="41"/>
      <c r="F1764" s="43" t="e">
        <f ca="1">+VLOOKUP(B1764,'DISPONIBILIDAD DIARIA'!A$2:N$9959,10,0)</f>
        <v>#REF!</v>
      </c>
      <c r="G1764" s="43"/>
      <c r="H1764" s="31"/>
      <c r="I1764" s="32"/>
      <c r="J1764" s="64"/>
      <c r="K1764" s="61"/>
      <c r="L1764" s="20">
        <f t="shared" si="261"/>
        <v>0</v>
      </c>
      <c r="M1764" s="20">
        <f t="shared" si="262"/>
        <v>0</v>
      </c>
      <c r="N1764" s="20">
        <f t="shared" si="263"/>
        <v>0</v>
      </c>
      <c r="O1764" s="21"/>
      <c r="P1764" s="21"/>
      <c r="Q1764" s="77">
        <f t="shared" si="264"/>
        <v>0</v>
      </c>
      <c r="R1764" s="78" t="e">
        <f>+VLOOKUP(C1764,'DISPONIBILIDAD DIARIA'!S$2:T$27,2,0)</f>
        <v>#N/A</v>
      </c>
      <c r="S1764" s="79" t="e">
        <f t="shared" si="265"/>
        <v>#N/A</v>
      </c>
    </row>
    <row r="1765" spans="1:19" ht="23.25" customHeight="1">
      <c r="A1765" s="41">
        <v>2749</v>
      </c>
      <c r="B1765" s="41" t="str">
        <f t="shared" si="260"/>
        <v/>
      </c>
      <c r="C1765" s="42"/>
      <c r="D1765" s="41"/>
      <c r="E1765" s="41"/>
      <c r="F1765" s="43" t="e">
        <f ca="1">+VLOOKUP(B1765,'DISPONIBILIDAD DIARIA'!A$2:N$9959,10,0)</f>
        <v>#REF!</v>
      </c>
      <c r="G1765" s="43"/>
      <c r="H1765" s="31"/>
      <c r="I1765" s="32"/>
      <c r="J1765" s="64"/>
      <c r="K1765" s="61"/>
      <c r="L1765" s="20">
        <f t="shared" si="261"/>
        <v>0</v>
      </c>
      <c r="M1765" s="20">
        <f t="shared" si="262"/>
        <v>0</v>
      </c>
      <c r="N1765" s="20">
        <f t="shared" si="263"/>
        <v>0</v>
      </c>
      <c r="O1765" s="21"/>
      <c r="P1765" s="21"/>
      <c r="Q1765" s="77">
        <f t="shared" si="264"/>
        <v>0</v>
      </c>
      <c r="R1765" s="78" t="e">
        <f>+VLOOKUP(C1765,'DISPONIBILIDAD DIARIA'!S$2:T$27,2,0)</f>
        <v>#N/A</v>
      </c>
      <c r="S1765" s="79" t="e">
        <f t="shared" si="265"/>
        <v>#N/A</v>
      </c>
    </row>
    <row r="1766" spans="1:19" ht="23.25" customHeight="1">
      <c r="A1766" s="41">
        <v>2750</v>
      </c>
      <c r="B1766" s="41" t="str">
        <f t="shared" si="260"/>
        <v/>
      </c>
      <c r="C1766" s="42"/>
      <c r="D1766" s="41"/>
      <c r="E1766" s="41"/>
      <c r="F1766" s="43" t="e">
        <f ca="1">+VLOOKUP(B1766,'DISPONIBILIDAD DIARIA'!A$2:N$9959,10,0)</f>
        <v>#REF!</v>
      </c>
      <c r="G1766" s="43"/>
      <c r="H1766" s="31"/>
      <c r="I1766" s="32"/>
      <c r="J1766" s="64"/>
      <c r="K1766" s="61"/>
      <c r="L1766" s="20">
        <f t="shared" si="261"/>
        <v>0</v>
      </c>
      <c r="M1766" s="20">
        <f t="shared" si="262"/>
        <v>0</v>
      </c>
      <c r="N1766" s="20">
        <f t="shared" si="263"/>
        <v>0</v>
      </c>
      <c r="O1766" s="21"/>
      <c r="P1766" s="21"/>
      <c r="Q1766" s="77">
        <f t="shared" si="264"/>
        <v>0</v>
      </c>
      <c r="R1766" s="78" t="e">
        <f>+VLOOKUP(C1766,'DISPONIBILIDAD DIARIA'!S$2:T$27,2,0)</f>
        <v>#N/A</v>
      </c>
      <c r="S1766" s="79" t="e">
        <f t="shared" si="265"/>
        <v>#N/A</v>
      </c>
    </row>
    <row r="1767" spans="1:19" ht="23.25" customHeight="1">
      <c r="A1767" s="41">
        <v>2751</v>
      </c>
      <c r="B1767" s="41" t="str">
        <f t="shared" si="260"/>
        <v/>
      </c>
      <c r="C1767" s="42"/>
      <c r="D1767" s="41"/>
      <c r="E1767" s="41"/>
      <c r="F1767" s="43" t="e">
        <f ca="1">+VLOOKUP(B1767,'DISPONIBILIDAD DIARIA'!A$2:N$9959,10,0)</f>
        <v>#REF!</v>
      </c>
      <c r="G1767" s="43"/>
      <c r="H1767" s="31"/>
      <c r="I1767" s="32"/>
      <c r="J1767" s="64"/>
      <c r="K1767" s="61"/>
      <c r="L1767" s="20">
        <f t="shared" si="261"/>
        <v>0</v>
      </c>
      <c r="M1767" s="20">
        <f t="shared" si="262"/>
        <v>0</v>
      </c>
      <c r="N1767" s="20">
        <f t="shared" si="263"/>
        <v>0</v>
      </c>
      <c r="O1767" s="21"/>
      <c r="P1767" s="21"/>
      <c r="Q1767" s="77">
        <f t="shared" si="264"/>
        <v>0</v>
      </c>
      <c r="R1767" s="78" t="e">
        <f>+VLOOKUP(C1767,'DISPONIBILIDAD DIARIA'!S$2:T$27,2,0)</f>
        <v>#N/A</v>
      </c>
      <c r="S1767" s="79" t="e">
        <f t="shared" si="265"/>
        <v>#N/A</v>
      </c>
    </row>
    <row r="1768" spans="1:19" ht="23.25" customHeight="1">
      <c r="A1768" s="41">
        <v>2752</v>
      </c>
      <c r="B1768" s="41" t="str">
        <f t="shared" si="260"/>
        <v/>
      </c>
      <c r="C1768" s="42"/>
      <c r="D1768" s="41"/>
      <c r="E1768" s="41"/>
      <c r="F1768" s="43" t="e">
        <f ca="1">+VLOOKUP(B1768,'DISPONIBILIDAD DIARIA'!A$2:N$9959,10,0)</f>
        <v>#REF!</v>
      </c>
      <c r="G1768" s="43"/>
      <c r="H1768" s="31"/>
      <c r="I1768" s="32"/>
      <c r="J1768" s="64"/>
      <c r="K1768" s="61"/>
      <c r="L1768" s="20">
        <f t="shared" si="261"/>
        <v>0</v>
      </c>
      <c r="M1768" s="20">
        <f t="shared" si="262"/>
        <v>0</v>
      </c>
      <c r="N1768" s="20">
        <f t="shared" si="263"/>
        <v>0</v>
      </c>
      <c r="O1768" s="21"/>
      <c r="P1768" s="21"/>
      <c r="Q1768" s="77">
        <f t="shared" si="264"/>
        <v>0</v>
      </c>
      <c r="R1768" s="78" t="e">
        <f>+VLOOKUP(C1768,'DISPONIBILIDAD DIARIA'!S$2:T$27,2,0)</f>
        <v>#N/A</v>
      </c>
      <c r="S1768" s="79" t="e">
        <f t="shared" si="265"/>
        <v>#N/A</v>
      </c>
    </row>
    <row r="1769" spans="1:19" ht="23.25" customHeight="1">
      <c r="A1769" s="41">
        <v>2753</v>
      </c>
      <c r="B1769" s="41" t="str">
        <f t="shared" si="260"/>
        <v/>
      </c>
      <c r="C1769" s="42"/>
      <c r="D1769" s="41"/>
      <c r="E1769" s="41"/>
      <c r="F1769" s="43" t="e">
        <f ca="1">+VLOOKUP(B1769,'DISPONIBILIDAD DIARIA'!A$2:N$9959,10,0)</f>
        <v>#REF!</v>
      </c>
      <c r="G1769" s="43"/>
      <c r="H1769" s="31"/>
      <c r="I1769" s="32"/>
      <c r="J1769" s="64"/>
      <c r="K1769" s="61"/>
      <c r="L1769" s="20">
        <f t="shared" si="261"/>
        <v>0</v>
      </c>
      <c r="M1769" s="20">
        <f t="shared" si="262"/>
        <v>0</v>
      </c>
      <c r="N1769" s="20">
        <f t="shared" si="263"/>
        <v>0</v>
      </c>
      <c r="O1769" s="21"/>
      <c r="P1769" s="21"/>
      <c r="Q1769" s="77">
        <f t="shared" si="264"/>
        <v>0</v>
      </c>
      <c r="R1769" s="78" t="e">
        <f>+VLOOKUP(C1769,'DISPONIBILIDAD DIARIA'!S$2:T$27,2,0)</f>
        <v>#N/A</v>
      </c>
      <c r="S1769" s="79" t="e">
        <f t="shared" si="265"/>
        <v>#N/A</v>
      </c>
    </row>
    <row r="1770" spans="1:19" ht="23.25" customHeight="1">
      <c r="A1770" s="41">
        <v>2754</v>
      </c>
      <c r="B1770" s="41" t="str">
        <f t="shared" si="260"/>
        <v/>
      </c>
      <c r="C1770" s="42"/>
      <c r="D1770" s="41"/>
      <c r="E1770" s="41"/>
      <c r="F1770" s="43" t="e">
        <f ca="1">+VLOOKUP(B1770,'DISPONIBILIDAD DIARIA'!A$2:N$9959,10,0)</f>
        <v>#REF!</v>
      </c>
      <c r="G1770" s="43"/>
      <c r="H1770" s="31"/>
      <c r="I1770" s="32"/>
      <c r="J1770" s="64"/>
      <c r="K1770" s="61"/>
      <c r="L1770" s="20">
        <f t="shared" si="261"/>
        <v>0</v>
      </c>
      <c r="M1770" s="20">
        <f t="shared" si="262"/>
        <v>0</v>
      </c>
      <c r="N1770" s="20">
        <f t="shared" si="263"/>
        <v>0</v>
      </c>
      <c r="O1770" s="21"/>
      <c r="P1770" s="21"/>
      <c r="Q1770" s="77">
        <f t="shared" si="264"/>
        <v>0</v>
      </c>
      <c r="R1770" s="78" t="e">
        <f>+VLOOKUP(C1770,'DISPONIBILIDAD DIARIA'!S$2:T$27,2,0)</f>
        <v>#N/A</v>
      </c>
      <c r="S1770" s="79" t="e">
        <f t="shared" si="265"/>
        <v>#N/A</v>
      </c>
    </row>
    <row r="1771" spans="1:19" ht="23.25" customHeight="1">
      <c r="A1771" s="41">
        <v>2755</v>
      </c>
      <c r="B1771" s="41" t="str">
        <f t="shared" si="260"/>
        <v/>
      </c>
      <c r="C1771" s="42"/>
      <c r="D1771" s="41"/>
      <c r="E1771" s="41"/>
      <c r="F1771" s="43" t="e">
        <f ca="1">+VLOOKUP(B1771,'DISPONIBILIDAD DIARIA'!A$2:N$9959,10,0)</f>
        <v>#REF!</v>
      </c>
      <c r="G1771" s="43"/>
      <c r="H1771" s="31"/>
      <c r="I1771" s="32"/>
      <c r="J1771" s="64"/>
      <c r="K1771" s="61"/>
      <c r="L1771" s="20">
        <f t="shared" si="261"/>
        <v>0</v>
      </c>
      <c r="M1771" s="20">
        <f t="shared" si="262"/>
        <v>0</v>
      </c>
      <c r="N1771" s="20">
        <f t="shared" si="263"/>
        <v>0</v>
      </c>
      <c r="O1771" s="21"/>
      <c r="P1771" s="21"/>
      <c r="Q1771" s="77">
        <f t="shared" si="264"/>
        <v>0</v>
      </c>
      <c r="R1771" s="78" t="e">
        <f>+VLOOKUP(C1771,'DISPONIBILIDAD DIARIA'!S$2:T$27,2,0)</f>
        <v>#N/A</v>
      </c>
      <c r="S1771" s="79" t="e">
        <f t="shared" si="265"/>
        <v>#N/A</v>
      </c>
    </row>
    <row r="1772" spans="1:19" ht="23.25" customHeight="1">
      <c r="A1772" s="41">
        <v>2756</v>
      </c>
      <c r="B1772" s="41" t="str">
        <f t="shared" si="260"/>
        <v/>
      </c>
      <c r="C1772" s="42"/>
      <c r="D1772" s="41"/>
      <c r="E1772" s="41"/>
      <c r="F1772" s="43" t="e">
        <f ca="1">+VLOOKUP(B1772,'DISPONIBILIDAD DIARIA'!A$2:N$9959,10,0)</f>
        <v>#REF!</v>
      </c>
      <c r="G1772" s="43"/>
      <c r="H1772" s="31"/>
      <c r="I1772" s="32"/>
      <c r="J1772" s="64"/>
      <c r="K1772" s="61"/>
      <c r="L1772" s="20">
        <f t="shared" si="261"/>
        <v>0</v>
      </c>
      <c r="M1772" s="20">
        <f t="shared" si="262"/>
        <v>0</v>
      </c>
      <c r="N1772" s="20">
        <f t="shared" si="263"/>
        <v>0</v>
      </c>
      <c r="O1772" s="21"/>
      <c r="P1772" s="21"/>
      <c r="Q1772" s="77">
        <f t="shared" si="264"/>
        <v>0</v>
      </c>
      <c r="R1772" s="78" t="e">
        <f>+VLOOKUP(C1772,'DISPONIBILIDAD DIARIA'!S$2:T$27,2,0)</f>
        <v>#N/A</v>
      </c>
      <c r="S1772" s="79" t="e">
        <f t="shared" si="265"/>
        <v>#N/A</v>
      </c>
    </row>
    <row r="1773" spans="1:19" ht="23.25" customHeight="1">
      <c r="A1773" s="41">
        <v>2757</v>
      </c>
      <c r="B1773" s="41" t="str">
        <f t="shared" si="260"/>
        <v/>
      </c>
      <c r="C1773" s="42"/>
      <c r="D1773" s="41"/>
      <c r="E1773" s="41"/>
      <c r="F1773" s="43" t="e">
        <f ca="1">+VLOOKUP(B1773,'DISPONIBILIDAD DIARIA'!A$2:N$9959,10,0)</f>
        <v>#REF!</v>
      </c>
      <c r="G1773" s="43"/>
      <c r="H1773" s="31"/>
      <c r="I1773" s="32"/>
      <c r="J1773" s="64"/>
      <c r="K1773" s="61"/>
      <c r="L1773" s="20">
        <f t="shared" si="261"/>
        <v>0</v>
      </c>
      <c r="M1773" s="20">
        <f t="shared" si="262"/>
        <v>0</v>
      </c>
      <c r="N1773" s="20">
        <f t="shared" si="263"/>
        <v>0</v>
      </c>
      <c r="O1773" s="21"/>
      <c r="P1773" s="21"/>
      <c r="Q1773" s="77">
        <f t="shared" si="264"/>
        <v>0</v>
      </c>
      <c r="R1773" s="78" t="e">
        <f>+VLOOKUP(C1773,'DISPONIBILIDAD DIARIA'!S$2:T$27,2,0)</f>
        <v>#N/A</v>
      </c>
      <c r="S1773" s="79" t="e">
        <f t="shared" si="265"/>
        <v>#N/A</v>
      </c>
    </row>
    <row r="1774" spans="1:19" ht="23.25" customHeight="1">
      <c r="A1774" s="41">
        <v>2758</v>
      </c>
      <c r="B1774" s="41" t="str">
        <f t="shared" si="260"/>
        <v/>
      </c>
      <c r="C1774" s="42"/>
      <c r="D1774" s="41"/>
      <c r="E1774" s="41"/>
      <c r="F1774" s="43" t="e">
        <f ca="1">+VLOOKUP(B1774,'DISPONIBILIDAD DIARIA'!A$2:N$9959,10,0)</f>
        <v>#REF!</v>
      </c>
      <c r="G1774" s="43"/>
      <c r="H1774" s="31"/>
      <c r="I1774" s="32"/>
      <c r="J1774" s="64"/>
      <c r="K1774" s="61"/>
      <c r="L1774" s="20">
        <f t="shared" si="261"/>
        <v>0</v>
      </c>
      <c r="M1774" s="20">
        <f t="shared" si="262"/>
        <v>0</v>
      </c>
      <c r="N1774" s="20">
        <f t="shared" si="263"/>
        <v>0</v>
      </c>
      <c r="O1774" s="21"/>
      <c r="P1774" s="21"/>
      <c r="Q1774" s="77">
        <f t="shared" si="264"/>
        <v>0</v>
      </c>
      <c r="R1774" s="78" t="e">
        <f>+VLOOKUP(C1774,'DISPONIBILIDAD DIARIA'!S$2:T$27,2,0)</f>
        <v>#N/A</v>
      </c>
      <c r="S1774" s="79" t="e">
        <f t="shared" si="265"/>
        <v>#N/A</v>
      </c>
    </row>
    <row r="1775" spans="1:19" ht="23.25" customHeight="1">
      <c r="A1775" s="41">
        <v>2759</v>
      </c>
      <c r="B1775" s="41" t="str">
        <f t="shared" si="260"/>
        <v/>
      </c>
      <c r="C1775" s="42"/>
      <c r="D1775" s="41"/>
      <c r="E1775" s="41"/>
      <c r="F1775" s="43" t="e">
        <f ca="1">+VLOOKUP(B1775,'DISPONIBILIDAD DIARIA'!A$2:N$9959,10,0)</f>
        <v>#REF!</v>
      </c>
      <c r="G1775" s="43"/>
      <c r="H1775" s="31"/>
      <c r="I1775" s="32"/>
      <c r="J1775" s="64"/>
      <c r="K1775" s="61"/>
      <c r="L1775" s="20">
        <f t="shared" si="261"/>
        <v>0</v>
      </c>
      <c r="M1775" s="20">
        <f t="shared" si="262"/>
        <v>0</v>
      </c>
      <c r="N1775" s="20">
        <f t="shared" si="263"/>
        <v>0</v>
      </c>
      <c r="O1775" s="21"/>
      <c r="P1775" s="21"/>
      <c r="Q1775" s="77">
        <f t="shared" si="264"/>
        <v>0</v>
      </c>
      <c r="R1775" s="78" t="e">
        <f>+VLOOKUP(C1775,'DISPONIBILIDAD DIARIA'!S$2:T$27,2,0)</f>
        <v>#N/A</v>
      </c>
      <c r="S1775" s="79" t="e">
        <f t="shared" si="265"/>
        <v>#N/A</v>
      </c>
    </row>
    <row r="1776" spans="1:19" ht="23.25" customHeight="1">
      <c r="A1776" s="41">
        <v>2760</v>
      </c>
      <c r="B1776" s="41" t="str">
        <f t="shared" si="260"/>
        <v/>
      </c>
      <c r="C1776" s="42"/>
      <c r="D1776" s="41"/>
      <c r="E1776" s="41"/>
      <c r="F1776" s="43" t="e">
        <f ca="1">+VLOOKUP(B1776,'DISPONIBILIDAD DIARIA'!A$2:N$9959,10,0)</f>
        <v>#REF!</v>
      </c>
      <c r="G1776" s="43"/>
      <c r="H1776" s="31"/>
      <c r="I1776" s="32"/>
      <c r="J1776" s="64"/>
      <c r="K1776" s="61"/>
      <c r="L1776" s="20">
        <f t="shared" si="261"/>
        <v>0</v>
      </c>
      <c r="M1776" s="20">
        <f t="shared" si="262"/>
        <v>0</v>
      </c>
      <c r="N1776" s="20">
        <f t="shared" si="263"/>
        <v>0</v>
      </c>
      <c r="O1776" s="21"/>
      <c r="P1776" s="21"/>
      <c r="Q1776" s="77">
        <f t="shared" si="264"/>
        <v>0</v>
      </c>
      <c r="R1776" s="78" t="e">
        <f>+VLOOKUP(C1776,'DISPONIBILIDAD DIARIA'!S$2:T$27,2,0)</f>
        <v>#N/A</v>
      </c>
      <c r="S1776" s="79" t="e">
        <f t="shared" si="265"/>
        <v>#N/A</v>
      </c>
    </row>
    <row r="1777" spans="1:19" ht="23.25" customHeight="1">
      <c r="A1777" s="41">
        <v>2761</v>
      </c>
      <c r="B1777" s="41" t="str">
        <f t="shared" si="260"/>
        <v/>
      </c>
      <c r="C1777" s="42"/>
      <c r="D1777" s="41"/>
      <c r="E1777" s="41"/>
      <c r="F1777" s="43" t="e">
        <f ca="1">+VLOOKUP(B1777,'DISPONIBILIDAD DIARIA'!A$2:N$9959,10,0)</f>
        <v>#REF!</v>
      </c>
      <c r="G1777" s="43"/>
      <c r="H1777" s="31"/>
      <c r="I1777" s="32"/>
      <c r="J1777" s="64"/>
      <c r="K1777" s="61"/>
      <c r="L1777" s="20">
        <f t="shared" si="261"/>
        <v>0</v>
      </c>
      <c r="M1777" s="20">
        <f t="shared" si="262"/>
        <v>0</v>
      </c>
      <c r="N1777" s="20">
        <f t="shared" si="263"/>
        <v>0</v>
      </c>
      <c r="O1777" s="21"/>
      <c r="P1777" s="21"/>
      <c r="Q1777" s="77">
        <f t="shared" si="264"/>
        <v>0</v>
      </c>
      <c r="R1777" s="78" t="e">
        <f>+VLOOKUP(C1777,'DISPONIBILIDAD DIARIA'!S$2:T$27,2,0)</f>
        <v>#N/A</v>
      </c>
      <c r="S1777" s="79" t="e">
        <f t="shared" si="265"/>
        <v>#N/A</v>
      </c>
    </row>
    <row r="1778" spans="1:19" ht="23.25" customHeight="1">
      <c r="A1778" s="41">
        <v>2762</v>
      </c>
      <c r="B1778" s="41" t="str">
        <f t="shared" si="260"/>
        <v/>
      </c>
      <c r="C1778" s="42"/>
      <c r="D1778" s="41"/>
      <c r="E1778" s="41"/>
      <c r="F1778" s="43" t="e">
        <f ca="1">+VLOOKUP(B1778,'DISPONIBILIDAD DIARIA'!A$2:N$9959,10,0)</f>
        <v>#REF!</v>
      </c>
      <c r="G1778" s="43"/>
      <c r="H1778" s="31"/>
      <c r="I1778" s="32"/>
      <c r="J1778" s="64"/>
      <c r="K1778" s="61"/>
      <c r="L1778" s="20">
        <f t="shared" si="261"/>
        <v>0</v>
      </c>
      <c r="M1778" s="20">
        <f t="shared" si="262"/>
        <v>0</v>
      </c>
      <c r="N1778" s="20">
        <f t="shared" si="263"/>
        <v>0</v>
      </c>
      <c r="O1778" s="21"/>
      <c r="P1778" s="21"/>
      <c r="Q1778" s="77">
        <f t="shared" si="264"/>
        <v>0</v>
      </c>
      <c r="R1778" s="78" t="e">
        <f>+VLOOKUP(C1778,'DISPONIBILIDAD DIARIA'!S$2:T$27,2,0)</f>
        <v>#N/A</v>
      </c>
      <c r="S1778" s="79" t="e">
        <f t="shared" si="265"/>
        <v>#N/A</v>
      </c>
    </row>
    <row r="1779" spans="1:19" ht="23.25" customHeight="1">
      <c r="A1779" s="41">
        <v>2763</v>
      </c>
      <c r="B1779" s="41" t="str">
        <f t="shared" si="260"/>
        <v/>
      </c>
      <c r="C1779" s="42"/>
      <c r="D1779" s="41"/>
      <c r="E1779" s="41"/>
      <c r="F1779" s="43" t="e">
        <f ca="1">+VLOOKUP(B1779,'DISPONIBILIDAD DIARIA'!A$2:N$9959,10,0)</f>
        <v>#REF!</v>
      </c>
      <c r="G1779" s="43"/>
      <c r="H1779" s="31"/>
      <c r="I1779" s="32"/>
      <c r="J1779" s="64"/>
      <c r="K1779" s="61"/>
      <c r="L1779" s="20">
        <f t="shared" si="261"/>
        <v>0</v>
      </c>
      <c r="M1779" s="20">
        <f t="shared" si="262"/>
        <v>0</v>
      </c>
      <c r="N1779" s="20">
        <f t="shared" si="263"/>
        <v>0</v>
      </c>
      <c r="O1779" s="21"/>
      <c r="P1779" s="21"/>
      <c r="Q1779" s="77">
        <f t="shared" si="264"/>
        <v>0</v>
      </c>
      <c r="R1779" s="78" t="e">
        <f>+VLOOKUP(C1779,'DISPONIBILIDAD DIARIA'!S$2:T$27,2,0)</f>
        <v>#N/A</v>
      </c>
      <c r="S1779" s="79" t="e">
        <f t="shared" si="265"/>
        <v>#N/A</v>
      </c>
    </row>
    <row r="1780" spans="1:19" ht="23.25" customHeight="1">
      <c r="A1780" s="41">
        <v>2764</v>
      </c>
      <c r="B1780" s="41" t="str">
        <f t="shared" si="260"/>
        <v/>
      </c>
      <c r="C1780" s="42"/>
      <c r="D1780" s="41"/>
      <c r="E1780" s="41"/>
      <c r="F1780" s="43" t="e">
        <f ca="1">+VLOOKUP(B1780,'DISPONIBILIDAD DIARIA'!A$2:N$9959,10,0)</f>
        <v>#REF!</v>
      </c>
      <c r="G1780" s="43"/>
      <c r="H1780" s="31"/>
      <c r="I1780" s="32"/>
      <c r="J1780" s="64"/>
      <c r="K1780" s="61"/>
      <c r="L1780" s="20">
        <f t="shared" si="261"/>
        <v>0</v>
      </c>
      <c r="M1780" s="20">
        <f t="shared" si="262"/>
        <v>0</v>
      </c>
      <c r="N1780" s="20">
        <f t="shared" si="263"/>
        <v>0</v>
      </c>
      <c r="O1780" s="21"/>
      <c r="P1780" s="21"/>
      <c r="Q1780" s="77">
        <f t="shared" si="264"/>
        <v>0</v>
      </c>
      <c r="R1780" s="78" t="e">
        <f>+VLOOKUP(C1780,'DISPONIBILIDAD DIARIA'!S$2:T$27,2,0)</f>
        <v>#N/A</v>
      </c>
      <c r="S1780" s="79" t="e">
        <f t="shared" si="265"/>
        <v>#N/A</v>
      </c>
    </row>
    <row r="1781" spans="1:19" ht="23.25" customHeight="1">
      <c r="A1781" s="41">
        <v>2765</v>
      </c>
      <c r="B1781" s="41" t="str">
        <f t="shared" si="260"/>
        <v/>
      </c>
      <c r="C1781" s="42"/>
      <c r="D1781" s="41"/>
      <c r="E1781" s="41"/>
      <c r="F1781" s="43" t="e">
        <f ca="1">+VLOOKUP(B1781,'DISPONIBILIDAD DIARIA'!A$2:N$9959,10,0)</f>
        <v>#REF!</v>
      </c>
      <c r="G1781" s="43"/>
      <c r="H1781" s="31"/>
      <c r="I1781" s="32"/>
      <c r="J1781" s="64"/>
      <c r="K1781" s="61"/>
      <c r="L1781" s="20">
        <f t="shared" si="261"/>
        <v>0</v>
      </c>
      <c r="M1781" s="20">
        <f t="shared" si="262"/>
        <v>0</v>
      </c>
      <c r="N1781" s="20">
        <f t="shared" si="263"/>
        <v>0</v>
      </c>
      <c r="O1781" s="21"/>
      <c r="P1781" s="21"/>
      <c r="Q1781" s="77">
        <f t="shared" si="264"/>
        <v>0</v>
      </c>
      <c r="R1781" s="78" t="e">
        <f>+VLOOKUP(C1781,'DISPONIBILIDAD DIARIA'!S$2:T$27,2,0)</f>
        <v>#N/A</v>
      </c>
      <c r="S1781" s="79" t="e">
        <f t="shared" si="265"/>
        <v>#N/A</v>
      </c>
    </row>
    <row r="1782" spans="1:19" ht="23.25" customHeight="1">
      <c r="A1782" s="41">
        <v>2766</v>
      </c>
      <c r="B1782" s="41" t="str">
        <f t="shared" si="260"/>
        <v/>
      </c>
      <c r="C1782" s="42"/>
      <c r="D1782" s="41"/>
      <c r="E1782" s="41"/>
      <c r="F1782" s="43" t="e">
        <f ca="1">+VLOOKUP(B1782,'DISPONIBILIDAD DIARIA'!A$2:N$9959,10,0)</f>
        <v>#REF!</v>
      </c>
      <c r="G1782" s="43"/>
      <c r="H1782" s="31"/>
      <c r="I1782" s="32"/>
      <c r="J1782" s="64"/>
      <c r="K1782" s="61"/>
      <c r="L1782" s="20">
        <f t="shared" si="261"/>
        <v>0</v>
      </c>
      <c r="M1782" s="20">
        <f t="shared" si="262"/>
        <v>0</v>
      </c>
      <c r="N1782" s="20">
        <f t="shared" si="263"/>
        <v>0</v>
      </c>
      <c r="O1782" s="21"/>
      <c r="P1782" s="21"/>
      <c r="Q1782" s="77">
        <f t="shared" si="264"/>
        <v>0</v>
      </c>
      <c r="R1782" s="78" t="e">
        <f>+VLOOKUP(C1782,'DISPONIBILIDAD DIARIA'!S$2:T$27,2,0)</f>
        <v>#N/A</v>
      </c>
      <c r="S1782" s="79" t="e">
        <f t="shared" si="265"/>
        <v>#N/A</v>
      </c>
    </row>
    <row r="1783" spans="1:19" ht="23.25" customHeight="1">
      <c r="A1783" s="41">
        <v>2767</v>
      </c>
      <c r="B1783" s="41" t="str">
        <f t="shared" si="260"/>
        <v/>
      </c>
      <c r="C1783" s="42"/>
      <c r="D1783" s="41"/>
      <c r="E1783" s="41"/>
      <c r="F1783" s="43" t="e">
        <f ca="1">+VLOOKUP(B1783,'DISPONIBILIDAD DIARIA'!A$2:N$9959,10,0)</f>
        <v>#REF!</v>
      </c>
      <c r="G1783" s="43"/>
      <c r="H1783" s="31"/>
      <c r="I1783" s="32"/>
      <c r="J1783" s="64"/>
      <c r="K1783" s="61"/>
      <c r="L1783" s="20">
        <f t="shared" si="261"/>
        <v>0</v>
      </c>
      <c r="M1783" s="20">
        <f t="shared" si="262"/>
        <v>0</v>
      </c>
      <c r="N1783" s="20">
        <f t="shared" si="263"/>
        <v>0</v>
      </c>
      <c r="O1783" s="21"/>
      <c r="P1783" s="21"/>
      <c r="Q1783" s="77">
        <f t="shared" si="264"/>
        <v>0</v>
      </c>
      <c r="R1783" s="78" t="e">
        <f>+VLOOKUP(C1783,'DISPONIBILIDAD DIARIA'!S$2:T$27,2,0)</f>
        <v>#N/A</v>
      </c>
      <c r="S1783" s="79" t="e">
        <f t="shared" si="265"/>
        <v>#N/A</v>
      </c>
    </row>
    <row r="1784" spans="1:19" ht="23.25" customHeight="1">
      <c r="A1784" s="41">
        <v>2768</v>
      </c>
      <c r="B1784" s="41" t="str">
        <f t="shared" si="260"/>
        <v/>
      </c>
      <c r="C1784" s="42"/>
      <c r="D1784" s="41"/>
      <c r="E1784" s="41"/>
      <c r="F1784" s="43" t="e">
        <f ca="1">+VLOOKUP(B1784,'DISPONIBILIDAD DIARIA'!A$2:N$9959,10,0)</f>
        <v>#REF!</v>
      </c>
      <c r="G1784" s="43"/>
      <c r="H1784" s="31"/>
      <c r="I1784" s="32"/>
      <c r="J1784" s="64"/>
      <c r="K1784" s="61"/>
      <c r="L1784" s="20">
        <f t="shared" si="261"/>
        <v>0</v>
      </c>
      <c r="M1784" s="20">
        <f t="shared" si="262"/>
        <v>0</v>
      </c>
      <c r="N1784" s="20">
        <f t="shared" si="263"/>
        <v>0</v>
      </c>
      <c r="O1784" s="21"/>
      <c r="P1784" s="21"/>
      <c r="Q1784" s="77">
        <f t="shared" si="264"/>
        <v>0</v>
      </c>
      <c r="R1784" s="78" t="e">
        <f>+VLOOKUP(C1784,'DISPONIBILIDAD DIARIA'!S$2:T$27,2,0)</f>
        <v>#N/A</v>
      </c>
      <c r="S1784" s="79" t="e">
        <f t="shared" si="265"/>
        <v>#N/A</v>
      </c>
    </row>
    <row r="1785" spans="1:19" ht="23.25" customHeight="1">
      <c r="A1785" s="41">
        <v>2769</v>
      </c>
      <c r="B1785" s="41" t="str">
        <f t="shared" si="260"/>
        <v/>
      </c>
      <c r="C1785" s="42"/>
      <c r="D1785" s="41"/>
      <c r="E1785" s="41"/>
      <c r="F1785" s="43" t="e">
        <f ca="1">+VLOOKUP(B1785,'DISPONIBILIDAD DIARIA'!A$2:N$9959,10,0)</f>
        <v>#REF!</v>
      </c>
      <c r="G1785" s="43"/>
      <c r="H1785" s="31"/>
      <c r="I1785" s="32"/>
      <c r="J1785" s="64"/>
      <c r="K1785" s="61"/>
      <c r="L1785" s="20">
        <f t="shared" si="261"/>
        <v>0</v>
      </c>
      <c r="M1785" s="20">
        <f t="shared" si="262"/>
        <v>0</v>
      </c>
      <c r="N1785" s="20">
        <f t="shared" si="263"/>
        <v>0</v>
      </c>
      <c r="O1785" s="21"/>
      <c r="P1785" s="21"/>
      <c r="Q1785" s="77">
        <f t="shared" si="264"/>
        <v>0</v>
      </c>
      <c r="R1785" s="78" t="e">
        <f>+VLOOKUP(C1785,'DISPONIBILIDAD DIARIA'!S$2:T$27,2,0)</f>
        <v>#N/A</v>
      </c>
      <c r="S1785" s="79" t="e">
        <f t="shared" si="265"/>
        <v>#N/A</v>
      </c>
    </row>
    <row r="1786" spans="1:19" ht="23.25" customHeight="1">
      <c r="A1786" s="41">
        <v>2770</v>
      </c>
      <c r="B1786" s="41" t="str">
        <f t="shared" si="260"/>
        <v/>
      </c>
      <c r="C1786" s="42"/>
      <c r="D1786" s="41"/>
      <c r="E1786" s="41"/>
      <c r="F1786" s="43" t="e">
        <f ca="1">+VLOOKUP(B1786,'DISPONIBILIDAD DIARIA'!A$2:N$9959,10,0)</f>
        <v>#REF!</v>
      </c>
      <c r="G1786" s="43"/>
      <c r="H1786" s="31"/>
      <c r="I1786" s="32"/>
      <c r="J1786" s="64"/>
      <c r="K1786" s="61"/>
      <c r="L1786" s="20">
        <f t="shared" si="261"/>
        <v>0</v>
      </c>
      <c r="M1786" s="20">
        <f t="shared" si="262"/>
        <v>0</v>
      </c>
      <c r="N1786" s="20">
        <f t="shared" si="263"/>
        <v>0</v>
      </c>
      <c r="O1786" s="21"/>
      <c r="P1786" s="21"/>
      <c r="Q1786" s="77">
        <f t="shared" si="264"/>
        <v>0</v>
      </c>
      <c r="R1786" s="78" t="e">
        <f>+VLOOKUP(C1786,'DISPONIBILIDAD DIARIA'!S$2:T$27,2,0)</f>
        <v>#N/A</v>
      </c>
      <c r="S1786" s="79" t="e">
        <f t="shared" si="265"/>
        <v>#N/A</v>
      </c>
    </row>
    <row r="1787" spans="1:19" ht="23.25" customHeight="1">
      <c r="A1787" s="41">
        <v>2771</v>
      </c>
      <c r="B1787" s="41" t="str">
        <f t="shared" si="260"/>
        <v/>
      </c>
      <c r="C1787" s="42"/>
      <c r="D1787" s="41"/>
      <c r="E1787" s="41"/>
      <c r="F1787" s="43" t="e">
        <f ca="1">+VLOOKUP(B1787,'DISPONIBILIDAD DIARIA'!A$2:N$9959,10,0)</f>
        <v>#REF!</v>
      </c>
      <c r="G1787" s="43"/>
      <c r="H1787" s="31"/>
      <c r="I1787" s="32"/>
      <c r="J1787" s="64"/>
      <c r="K1787" s="61"/>
      <c r="L1787" s="20">
        <f t="shared" si="261"/>
        <v>0</v>
      </c>
      <c r="M1787" s="20">
        <f t="shared" si="262"/>
        <v>0</v>
      </c>
      <c r="N1787" s="20">
        <f t="shared" si="263"/>
        <v>0</v>
      </c>
      <c r="O1787" s="21"/>
      <c r="P1787" s="21"/>
      <c r="Q1787" s="77">
        <f t="shared" si="264"/>
        <v>0</v>
      </c>
      <c r="R1787" s="78" t="e">
        <f>+VLOOKUP(C1787,'DISPONIBILIDAD DIARIA'!S$2:T$27,2,0)</f>
        <v>#N/A</v>
      </c>
      <c r="S1787" s="79" t="e">
        <f t="shared" si="265"/>
        <v>#N/A</v>
      </c>
    </row>
    <row r="1788" spans="1:19" ht="23.25" customHeight="1">
      <c r="A1788" s="41">
        <v>2772</v>
      </c>
      <c r="B1788" s="41" t="str">
        <f t="shared" ref="B1788:B1810" si="266">CONCATENATE(C1788,D1788,E1788)</f>
        <v/>
      </c>
      <c r="C1788" s="42"/>
      <c r="D1788" s="41"/>
      <c r="E1788" s="41"/>
      <c r="F1788" s="43" t="e">
        <f ca="1">+VLOOKUP(B1788,'DISPONIBILIDAD DIARIA'!A$2:N$9959,10,0)</f>
        <v>#REF!</v>
      </c>
      <c r="G1788" s="43"/>
      <c r="H1788" s="31"/>
      <c r="I1788" s="32"/>
      <c r="J1788" s="64"/>
      <c r="K1788" s="61"/>
      <c r="L1788" s="20">
        <f t="shared" ref="L1788:L1810" si="267">+K1788*2%</f>
        <v>0</v>
      </c>
      <c r="M1788" s="20">
        <f t="shared" ref="M1788:M1810" si="268">IF(E1788="PROVINCIAL",L1788*12.5%,0)</f>
        <v>0</v>
      </c>
      <c r="N1788" s="20">
        <f t="shared" ref="N1788:N1810" si="269">+M1788*2%</f>
        <v>0</v>
      </c>
      <c r="O1788" s="21"/>
      <c r="P1788" s="21"/>
      <c r="Q1788" s="77">
        <f t="shared" ref="Q1788:Q1810" si="270">L1788+M1788+N1788</f>
        <v>0</v>
      </c>
      <c r="R1788" s="78" t="e">
        <f>+VLOOKUP(C1788,'DISPONIBILIDAD DIARIA'!S$2:T$27,2,0)</f>
        <v>#N/A</v>
      </c>
      <c r="S1788" s="79" t="e">
        <f t="shared" si="265"/>
        <v>#N/A</v>
      </c>
    </row>
    <row r="1789" spans="1:19" ht="23.25" customHeight="1">
      <c r="A1789" s="41">
        <v>2773</v>
      </c>
      <c r="B1789" s="41" t="str">
        <f t="shared" si="266"/>
        <v/>
      </c>
      <c r="C1789" s="42"/>
      <c r="D1789" s="41"/>
      <c r="E1789" s="41"/>
      <c r="F1789" s="43" t="e">
        <f ca="1">+VLOOKUP(B1789,'DISPONIBILIDAD DIARIA'!A$2:N$9959,10,0)</f>
        <v>#REF!</v>
      </c>
      <c r="G1789" s="43"/>
      <c r="H1789" s="31"/>
      <c r="I1789" s="32"/>
      <c r="J1789" s="64"/>
      <c r="K1789" s="61"/>
      <c r="L1789" s="20">
        <f t="shared" si="267"/>
        <v>0</v>
      </c>
      <c r="M1789" s="20">
        <f t="shared" si="268"/>
        <v>0</v>
      </c>
      <c r="N1789" s="20">
        <f t="shared" si="269"/>
        <v>0</v>
      </c>
      <c r="O1789" s="21"/>
      <c r="P1789" s="21"/>
      <c r="Q1789" s="77">
        <f t="shared" si="270"/>
        <v>0</v>
      </c>
      <c r="R1789" s="78" t="e">
        <f>+VLOOKUP(C1789,'DISPONIBILIDAD DIARIA'!S$2:T$27,2,0)</f>
        <v>#N/A</v>
      </c>
      <c r="S1789" s="79" t="e">
        <f t="shared" si="265"/>
        <v>#N/A</v>
      </c>
    </row>
    <row r="1790" spans="1:19" ht="23.25" customHeight="1">
      <c r="A1790" s="41">
        <v>2774</v>
      </c>
      <c r="B1790" s="41" t="str">
        <f t="shared" si="266"/>
        <v/>
      </c>
      <c r="C1790" s="42"/>
      <c r="D1790" s="41"/>
      <c r="E1790" s="41"/>
      <c r="F1790" s="43" t="e">
        <f ca="1">+VLOOKUP(B1790,'DISPONIBILIDAD DIARIA'!A$2:N$9959,10,0)</f>
        <v>#REF!</v>
      </c>
      <c r="G1790" s="43"/>
      <c r="H1790" s="31"/>
      <c r="I1790" s="32"/>
      <c r="J1790" s="64"/>
      <c r="K1790" s="61"/>
      <c r="L1790" s="20">
        <f t="shared" si="267"/>
        <v>0</v>
      </c>
      <c r="M1790" s="20">
        <f t="shared" si="268"/>
        <v>0</v>
      </c>
      <c r="N1790" s="20">
        <f t="shared" si="269"/>
        <v>0</v>
      </c>
      <c r="O1790" s="21"/>
      <c r="P1790" s="21"/>
      <c r="Q1790" s="77">
        <f t="shared" si="270"/>
        <v>0</v>
      </c>
      <c r="R1790" s="78" t="e">
        <f>+VLOOKUP(C1790,'DISPONIBILIDAD DIARIA'!S$2:T$27,2,0)</f>
        <v>#N/A</v>
      </c>
      <c r="S1790" s="79" t="e">
        <f t="shared" si="265"/>
        <v>#N/A</v>
      </c>
    </row>
    <row r="1791" spans="1:19" ht="23.25" customHeight="1">
      <c r="A1791" s="41">
        <v>2775</v>
      </c>
      <c r="B1791" s="41" t="str">
        <f t="shared" si="266"/>
        <v/>
      </c>
      <c r="C1791" s="42"/>
      <c r="D1791" s="41"/>
      <c r="E1791" s="41"/>
      <c r="F1791" s="43" t="e">
        <f ca="1">+VLOOKUP(B1791,'DISPONIBILIDAD DIARIA'!A$2:N$9959,10,0)</f>
        <v>#REF!</v>
      </c>
      <c r="G1791" s="43"/>
      <c r="H1791" s="31"/>
      <c r="I1791" s="32"/>
      <c r="J1791" s="64"/>
      <c r="K1791" s="61"/>
      <c r="L1791" s="20">
        <f t="shared" si="267"/>
        <v>0</v>
      </c>
      <c r="M1791" s="20">
        <f t="shared" si="268"/>
        <v>0</v>
      </c>
      <c r="N1791" s="20">
        <f t="shared" si="269"/>
        <v>0</v>
      </c>
      <c r="O1791" s="21"/>
      <c r="P1791" s="21"/>
      <c r="Q1791" s="77">
        <f t="shared" si="270"/>
        <v>0</v>
      </c>
      <c r="R1791" s="78" t="e">
        <f>+VLOOKUP(C1791,'DISPONIBILIDAD DIARIA'!S$2:T$27,2,0)</f>
        <v>#N/A</v>
      </c>
      <c r="S1791" s="79" t="e">
        <f t="shared" si="265"/>
        <v>#N/A</v>
      </c>
    </row>
    <row r="1792" spans="1:19" ht="23.25" customHeight="1">
      <c r="A1792" s="41">
        <v>2776</v>
      </c>
      <c r="B1792" s="41" t="str">
        <f t="shared" si="266"/>
        <v/>
      </c>
      <c r="C1792" s="42"/>
      <c r="D1792" s="41"/>
      <c r="E1792" s="41"/>
      <c r="F1792" s="43" t="e">
        <f ca="1">+VLOOKUP(B1792,'DISPONIBILIDAD DIARIA'!A$2:N$9959,10,0)</f>
        <v>#REF!</v>
      </c>
      <c r="G1792" s="43"/>
      <c r="H1792" s="31"/>
      <c r="I1792" s="32"/>
      <c r="J1792" s="64"/>
      <c r="K1792" s="61"/>
      <c r="L1792" s="20">
        <f t="shared" si="267"/>
        <v>0</v>
      </c>
      <c r="M1792" s="20">
        <f t="shared" si="268"/>
        <v>0</v>
      </c>
      <c r="N1792" s="20">
        <f t="shared" si="269"/>
        <v>0</v>
      </c>
      <c r="O1792" s="21"/>
      <c r="P1792" s="21"/>
      <c r="Q1792" s="77">
        <f t="shared" si="270"/>
        <v>0</v>
      </c>
      <c r="R1792" s="78" t="e">
        <f>+VLOOKUP(C1792,'DISPONIBILIDAD DIARIA'!S$2:T$27,2,0)</f>
        <v>#N/A</v>
      </c>
      <c r="S1792" s="79" t="e">
        <f t="shared" si="265"/>
        <v>#N/A</v>
      </c>
    </row>
    <row r="1793" spans="1:19" ht="23.25" customHeight="1">
      <c r="A1793" s="41">
        <v>2777</v>
      </c>
      <c r="B1793" s="41" t="str">
        <f t="shared" si="266"/>
        <v/>
      </c>
      <c r="C1793" s="42"/>
      <c r="D1793" s="41"/>
      <c r="E1793" s="41"/>
      <c r="F1793" s="43" t="e">
        <f ca="1">+VLOOKUP(B1793,'DISPONIBILIDAD DIARIA'!A$2:N$9959,10,0)</f>
        <v>#REF!</v>
      </c>
      <c r="G1793" s="43"/>
      <c r="H1793" s="31"/>
      <c r="I1793" s="32"/>
      <c r="J1793" s="64"/>
      <c r="K1793" s="61"/>
      <c r="L1793" s="20">
        <f t="shared" si="267"/>
        <v>0</v>
      </c>
      <c r="M1793" s="20">
        <f t="shared" si="268"/>
        <v>0</v>
      </c>
      <c r="N1793" s="20">
        <f t="shared" si="269"/>
        <v>0</v>
      </c>
      <c r="O1793" s="21"/>
      <c r="P1793" s="21"/>
      <c r="Q1793" s="77">
        <f t="shared" si="270"/>
        <v>0</v>
      </c>
      <c r="R1793" s="78" t="e">
        <f>+VLOOKUP(C1793,'DISPONIBILIDAD DIARIA'!S$2:T$27,2,0)</f>
        <v>#N/A</v>
      </c>
      <c r="S1793" s="79" t="e">
        <f t="shared" si="265"/>
        <v>#N/A</v>
      </c>
    </row>
    <row r="1794" spans="1:19" ht="23.25" customHeight="1">
      <c r="A1794" s="41">
        <v>2778</v>
      </c>
      <c r="B1794" s="41" t="str">
        <f t="shared" si="266"/>
        <v/>
      </c>
      <c r="C1794" s="42"/>
      <c r="D1794" s="41"/>
      <c r="E1794" s="41"/>
      <c r="F1794" s="43" t="e">
        <f ca="1">+VLOOKUP(B1794,'DISPONIBILIDAD DIARIA'!A$2:N$9959,10,0)</f>
        <v>#REF!</v>
      </c>
      <c r="G1794" s="43"/>
      <c r="H1794" s="31"/>
      <c r="I1794" s="32"/>
      <c r="J1794" s="64"/>
      <c r="K1794" s="61"/>
      <c r="L1794" s="20">
        <f t="shared" si="267"/>
        <v>0</v>
      </c>
      <c r="M1794" s="20">
        <f t="shared" si="268"/>
        <v>0</v>
      </c>
      <c r="N1794" s="20">
        <f t="shared" si="269"/>
        <v>0</v>
      </c>
      <c r="O1794" s="21"/>
      <c r="P1794" s="21"/>
      <c r="Q1794" s="77">
        <f t="shared" si="270"/>
        <v>0</v>
      </c>
      <c r="R1794" s="78" t="e">
        <f>+VLOOKUP(C1794,'DISPONIBILIDAD DIARIA'!S$2:T$27,2,0)</f>
        <v>#N/A</v>
      </c>
      <c r="S1794" s="79" t="e">
        <f t="shared" si="265"/>
        <v>#N/A</v>
      </c>
    </row>
    <row r="1795" spans="1:19" ht="23.25" customHeight="1">
      <c r="A1795" s="41">
        <v>2779</v>
      </c>
      <c r="B1795" s="41" t="str">
        <f t="shared" si="266"/>
        <v/>
      </c>
      <c r="C1795" s="42"/>
      <c r="D1795" s="41"/>
      <c r="E1795" s="41"/>
      <c r="F1795" s="43" t="e">
        <f ca="1">+VLOOKUP(B1795,'DISPONIBILIDAD DIARIA'!A$2:N$9959,10,0)</f>
        <v>#REF!</v>
      </c>
      <c r="G1795" s="43"/>
      <c r="H1795" s="31"/>
      <c r="I1795" s="32"/>
      <c r="J1795" s="64"/>
      <c r="K1795" s="61"/>
      <c r="L1795" s="20">
        <f t="shared" si="267"/>
        <v>0</v>
      </c>
      <c r="M1795" s="20">
        <f t="shared" si="268"/>
        <v>0</v>
      </c>
      <c r="N1795" s="20">
        <f t="shared" si="269"/>
        <v>0</v>
      </c>
      <c r="O1795" s="21"/>
      <c r="P1795" s="21"/>
      <c r="Q1795" s="77">
        <f t="shared" si="270"/>
        <v>0</v>
      </c>
      <c r="R1795" s="78" t="e">
        <f>+VLOOKUP(C1795,'DISPONIBILIDAD DIARIA'!S$2:T$27,2,0)</f>
        <v>#N/A</v>
      </c>
      <c r="S1795" s="79" t="e">
        <f t="shared" si="265"/>
        <v>#N/A</v>
      </c>
    </row>
    <row r="1796" spans="1:19" ht="23.25" customHeight="1">
      <c r="A1796" s="41">
        <v>2780</v>
      </c>
      <c r="B1796" s="41" t="str">
        <f t="shared" si="266"/>
        <v/>
      </c>
      <c r="C1796" s="42"/>
      <c r="D1796" s="41"/>
      <c r="E1796" s="41"/>
      <c r="F1796" s="43" t="e">
        <f ca="1">+VLOOKUP(B1796,'DISPONIBILIDAD DIARIA'!A$2:N$9959,10,0)</f>
        <v>#REF!</v>
      </c>
      <c r="G1796" s="43"/>
      <c r="H1796" s="31"/>
      <c r="I1796" s="32"/>
      <c r="J1796" s="64"/>
      <c r="K1796" s="61"/>
      <c r="L1796" s="20">
        <f t="shared" si="267"/>
        <v>0</v>
      </c>
      <c r="M1796" s="20">
        <f t="shared" si="268"/>
        <v>0</v>
      </c>
      <c r="N1796" s="20">
        <f t="shared" si="269"/>
        <v>0</v>
      </c>
      <c r="O1796" s="21"/>
      <c r="P1796" s="21"/>
      <c r="Q1796" s="77">
        <f t="shared" si="270"/>
        <v>0</v>
      </c>
      <c r="R1796" s="78" t="e">
        <f>+VLOOKUP(C1796,'DISPONIBILIDAD DIARIA'!S$2:T$27,2,0)</f>
        <v>#N/A</v>
      </c>
      <c r="S1796" s="79" t="e">
        <f t="shared" si="265"/>
        <v>#N/A</v>
      </c>
    </row>
    <row r="1797" spans="1:19" ht="23.25" customHeight="1">
      <c r="A1797" s="41">
        <v>2781</v>
      </c>
      <c r="B1797" s="41" t="str">
        <f t="shared" si="266"/>
        <v/>
      </c>
      <c r="C1797" s="42"/>
      <c r="D1797" s="41"/>
      <c r="E1797" s="41"/>
      <c r="F1797" s="43" t="e">
        <f ca="1">+VLOOKUP(B1797,'DISPONIBILIDAD DIARIA'!A$2:N$9959,10,0)</f>
        <v>#REF!</v>
      </c>
      <c r="G1797" s="43"/>
      <c r="H1797" s="31"/>
      <c r="I1797" s="32"/>
      <c r="J1797" s="64"/>
      <c r="K1797" s="61"/>
      <c r="L1797" s="20">
        <f t="shared" si="267"/>
        <v>0</v>
      </c>
      <c r="M1797" s="20">
        <f t="shared" si="268"/>
        <v>0</v>
      </c>
      <c r="N1797" s="20">
        <f t="shared" si="269"/>
        <v>0</v>
      </c>
      <c r="O1797" s="21"/>
      <c r="P1797" s="21"/>
      <c r="Q1797" s="77">
        <f t="shared" si="270"/>
        <v>0</v>
      </c>
      <c r="R1797" s="78" t="e">
        <f>+VLOOKUP(C1797,'DISPONIBILIDAD DIARIA'!S$2:T$27,2,0)</f>
        <v>#N/A</v>
      </c>
      <c r="S1797" s="79" t="e">
        <f t="shared" si="265"/>
        <v>#N/A</v>
      </c>
    </row>
    <row r="1798" spans="1:19" ht="23.25" customHeight="1">
      <c r="A1798" s="41">
        <v>2782</v>
      </c>
      <c r="B1798" s="41" t="str">
        <f t="shared" si="266"/>
        <v/>
      </c>
      <c r="C1798" s="42"/>
      <c r="D1798" s="41"/>
      <c r="E1798" s="41"/>
      <c r="F1798" s="43" t="e">
        <f ca="1">+VLOOKUP(B1798,'DISPONIBILIDAD DIARIA'!A$2:N$9959,10,0)</f>
        <v>#REF!</v>
      </c>
      <c r="G1798" s="43"/>
      <c r="H1798" s="31"/>
      <c r="I1798" s="32"/>
      <c r="J1798" s="64"/>
      <c r="K1798" s="61"/>
      <c r="L1798" s="20">
        <f t="shared" si="267"/>
        <v>0</v>
      </c>
      <c r="M1798" s="20">
        <f t="shared" si="268"/>
        <v>0</v>
      </c>
      <c r="N1798" s="20">
        <f t="shared" si="269"/>
        <v>0</v>
      </c>
      <c r="O1798" s="21"/>
      <c r="P1798" s="21"/>
      <c r="Q1798" s="77">
        <f t="shared" si="270"/>
        <v>0</v>
      </c>
      <c r="R1798" s="78" t="e">
        <f>+VLOOKUP(C1798,'DISPONIBILIDAD DIARIA'!S$2:T$27,2,0)</f>
        <v>#N/A</v>
      </c>
      <c r="S1798" s="79" t="e">
        <f t="shared" si="265"/>
        <v>#N/A</v>
      </c>
    </row>
    <row r="1799" spans="1:19" ht="23.25" customHeight="1">
      <c r="A1799" s="41">
        <v>2783</v>
      </c>
      <c r="B1799" s="41" t="str">
        <f t="shared" si="266"/>
        <v/>
      </c>
      <c r="C1799" s="42"/>
      <c r="D1799" s="41"/>
      <c r="E1799" s="41"/>
      <c r="F1799" s="43" t="e">
        <f ca="1">+VLOOKUP(B1799,'DISPONIBILIDAD DIARIA'!A$2:N$9959,10,0)</f>
        <v>#REF!</v>
      </c>
      <c r="G1799" s="43"/>
      <c r="H1799" s="31"/>
      <c r="I1799" s="32"/>
      <c r="J1799" s="64"/>
      <c r="K1799" s="61"/>
      <c r="L1799" s="20">
        <f t="shared" si="267"/>
        <v>0</v>
      </c>
      <c r="M1799" s="20">
        <f t="shared" si="268"/>
        <v>0</v>
      </c>
      <c r="N1799" s="20">
        <f t="shared" si="269"/>
        <v>0</v>
      </c>
      <c r="O1799" s="21"/>
      <c r="P1799" s="21"/>
      <c r="Q1799" s="77">
        <f t="shared" si="270"/>
        <v>0</v>
      </c>
      <c r="R1799" s="78" t="e">
        <f>+VLOOKUP(C1799,'DISPONIBILIDAD DIARIA'!S$2:T$27,2,0)</f>
        <v>#N/A</v>
      </c>
      <c r="S1799" s="79" t="e">
        <f t="shared" si="265"/>
        <v>#N/A</v>
      </c>
    </row>
    <row r="1800" spans="1:19" ht="23.25" customHeight="1">
      <c r="A1800" s="41">
        <v>2784</v>
      </c>
      <c r="B1800" s="41" t="str">
        <f t="shared" si="266"/>
        <v/>
      </c>
      <c r="C1800" s="42"/>
      <c r="D1800" s="41"/>
      <c r="E1800" s="41"/>
      <c r="F1800" s="43" t="e">
        <f ca="1">+VLOOKUP(B1800,'DISPONIBILIDAD DIARIA'!A$2:N$9959,10,0)</f>
        <v>#REF!</v>
      </c>
      <c r="G1800" s="43"/>
      <c r="H1800" s="31"/>
      <c r="I1800" s="32"/>
      <c r="J1800" s="64"/>
      <c r="K1800" s="61"/>
      <c r="L1800" s="20">
        <f t="shared" si="267"/>
        <v>0</v>
      </c>
      <c r="M1800" s="20">
        <f t="shared" si="268"/>
        <v>0</v>
      </c>
      <c r="N1800" s="20">
        <f t="shared" si="269"/>
        <v>0</v>
      </c>
      <c r="O1800" s="21"/>
      <c r="P1800" s="21"/>
      <c r="Q1800" s="77">
        <f t="shared" si="270"/>
        <v>0</v>
      </c>
      <c r="R1800" s="78" t="e">
        <f>+VLOOKUP(C1800,'DISPONIBILIDAD DIARIA'!S$2:T$27,2,0)</f>
        <v>#N/A</v>
      </c>
      <c r="S1800" s="79" t="e">
        <f t="shared" ref="S1800:S1810" si="271">+Q1800/R1800</f>
        <v>#N/A</v>
      </c>
    </row>
    <row r="1801" spans="1:19" ht="23.25" customHeight="1">
      <c r="A1801" s="41">
        <v>2785</v>
      </c>
      <c r="B1801" s="41" t="str">
        <f t="shared" si="266"/>
        <v/>
      </c>
      <c r="C1801" s="42"/>
      <c r="D1801" s="41"/>
      <c r="E1801" s="41"/>
      <c r="F1801" s="43" t="e">
        <f ca="1">+VLOOKUP(B1801,'DISPONIBILIDAD DIARIA'!A$2:N$9959,10,0)</f>
        <v>#REF!</v>
      </c>
      <c r="G1801" s="43"/>
      <c r="H1801" s="31"/>
      <c r="I1801" s="32"/>
      <c r="J1801" s="64"/>
      <c r="K1801" s="61"/>
      <c r="L1801" s="20">
        <f t="shared" si="267"/>
        <v>0</v>
      </c>
      <c r="M1801" s="20">
        <f t="shared" si="268"/>
        <v>0</v>
      </c>
      <c r="N1801" s="20">
        <f t="shared" si="269"/>
        <v>0</v>
      </c>
      <c r="O1801" s="21"/>
      <c r="P1801" s="21"/>
      <c r="Q1801" s="77">
        <f t="shared" si="270"/>
        <v>0</v>
      </c>
      <c r="R1801" s="78" t="e">
        <f>+VLOOKUP(C1801,'DISPONIBILIDAD DIARIA'!S$2:T$27,2,0)</f>
        <v>#N/A</v>
      </c>
      <c r="S1801" s="79" t="e">
        <f t="shared" si="271"/>
        <v>#N/A</v>
      </c>
    </row>
    <row r="1802" spans="1:19" ht="23.25" customHeight="1">
      <c r="A1802" s="41">
        <v>2786</v>
      </c>
      <c r="B1802" s="41" t="str">
        <f t="shared" si="266"/>
        <v/>
      </c>
      <c r="C1802" s="42"/>
      <c r="D1802" s="41"/>
      <c r="E1802" s="41"/>
      <c r="F1802" s="43" t="e">
        <f ca="1">+VLOOKUP(B1802,'DISPONIBILIDAD DIARIA'!A$2:N$9959,10,0)</f>
        <v>#REF!</v>
      </c>
      <c r="G1802" s="43"/>
      <c r="H1802" s="31"/>
      <c r="I1802" s="32"/>
      <c r="J1802" s="64"/>
      <c r="K1802" s="61"/>
      <c r="L1802" s="20">
        <f t="shared" si="267"/>
        <v>0</v>
      </c>
      <c r="M1802" s="20">
        <f t="shared" si="268"/>
        <v>0</v>
      </c>
      <c r="N1802" s="20">
        <f t="shared" si="269"/>
        <v>0</v>
      </c>
      <c r="O1802" s="21"/>
      <c r="P1802" s="21"/>
      <c r="Q1802" s="77">
        <f t="shared" si="270"/>
        <v>0</v>
      </c>
      <c r="R1802" s="78" t="e">
        <f>+VLOOKUP(C1802,'DISPONIBILIDAD DIARIA'!S$2:T$27,2,0)</f>
        <v>#N/A</v>
      </c>
      <c r="S1802" s="79" t="e">
        <f t="shared" si="271"/>
        <v>#N/A</v>
      </c>
    </row>
    <row r="1803" spans="1:19" ht="23.25" customHeight="1">
      <c r="A1803" s="41">
        <v>2787</v>
      </c>
      <c r="B1803" s="41" t="str">
        <f t="shared" si="266"/>
        <v/>
      </c>
      <c r="C1803" s="42"/>
      <c r="D1803" s="41"/>
      <c r="E1803" s="41"/>
      <c r="F1803" s="43" t="e">
        <f ca="1">+VLOOKUP(B1803,'DISPONIBILIDAD DIARIA'!A$2:N$9959,10,0)</f>
        <v>#REF!</v>
      </c>
      <c r="G1803" s="43"/>
      <c r="H1803" s="31"/>
      <c r="I1803" s="32"/>
      <c r="J1803" s="64"/>
      <c r="K1803" s="61"/>
      <c r="L1803" s="20">
        <f t="shared" si="267"/>
        <v>0</v>
      </c>
      <c r="M1803" s="20">
        <f t="shared" si="268"/>
        <v>0</v>
      </c>
      <c r="N1803" s="20">
        <f t="shared" si="269"/>
        <v>0</v>
      </c>
      <c r="O1803" s="21"/>
      <c r="P1803" s="21"/>
      <c r="Q1803" s="77">
        <f t="shared" si="270"/>
        <v>0</v>
      </c>
      <c r="R1803" s="78" t="e">
        <f>+VLOOKUP(C1803,'DISPONIBILIDAD DIARIA'!S$2:T$27,2,0)</f>
        <v>#N/A</v>
      </c>
      <c r="S1803" s="79" t="e">
        <f t="shared" si="271"/>
        <v>#N/A</v>
      </c>
    </row>
    <row r="1804" spans="1:19" ht="23.25" customHeight="1">
      <c r="A1804" s="41">
        <v>2788</v>
      </c>
      <c r="B1804" s="41" t="str">
        <f t="shared" si="266"/>
        <v/>
      </c>
      <c r="C1804" s="42"/>
      <c r="D1804" s="41"/>
      <c r="E1804" s="41"/>
      <c r="F1804" s="43" t="e">
        <f ca="1">+VLOOKUP(B1804,'DISPONIBILIDAD DIARIA'!A$2:N$9959,10,0)</f>
        <v>#REF!</v>
      </c>
      <c r="G1804" s="43"/>
      <c r="H1804" s="31"/>
      <c r="I1804" s="32"/>
      <c r="J1804" s="64"/>
      <c r="K1804" s="61"/>
      <c r="L1804" s="20">
        <f t="shared" si="267"/>
        <v>0</v>
      </c>
      <c r="M1804" s="20">
        <f t="shared" si="268"/>
        <v>0</v>
      </c>
      <c r="N1804" s="20">
        <f t="shared" si="269"/>
        <v>0</v>
      </c>
      <c r="O1804" s="21"/>
      <c r="P1804" s="21"/>
      <c r="Q1804" s="77">
        <f t="shared" si="270"/>
        <v>0</v>
      </c>
      <c r="R1804" s="78" t="e">
        <f>+VLOOKUP(C1804,'DISPONIBILIDAD DIARIA'!S$2:T$27,2,0)</f>
        <v>#N/A</v>
      </c>
      <c r="S1804" s="79" t="e">
        <f t="shared" si="271"/>
        <v>#N/A</v>
      </c>
    </row>
    <row r="1805" spans="1:19" ht="23.25" customHeight="1">
      <c r="A1805" s="41">
        <v>2789</v>
      </c>
      <c r="B1805" s="41" t="str">
        <f t="shared" si="266"/>
        <v/>
      </c>
      <c r="C1805" s="42"/>
      <c r="D1805" s="41"/>
      <c r="E1805" s="41"/>
      <c r="F1805" s="43" t="e">
        <f ca="1">+VLOOKUP(B1805,'DISPONIBILIDAD DIARIA'!A$2:N$9959,10,0)</f>
        <v>#REF!</v>
      </c>
      <c r="G1805" s="43"/>
      <c r="H1805" s="31"/>
      <c r="I1805" s="32"/>
      <c r="J1805" s="64"/>
      <c r="K1805" s="61"/>
      <c r="L1805" s="20">
        <f t="shared" si="267"/>
        <v>0</v>
      </c>
      <c r="M1805" s="20">
        <f t="shared" si="268"/>
        <v>0</v>
      </c>
      <c r="N1805" s="20">
        <f t="shared" si="269"/>
        <v>0</v>
      </c>
      <c r="O1805" s="21"/>
      <c r="P1805" s="21"/>
      <c r="Q1805" s="77">
        <f t="shared" si="270"/>
        <v>0</v>
      </c>
      <c r="R1805" s="78" t="e">
        <f>+VLOOKUP(C1805,'DISPONIBILIDAD DIARIA'!S$2:T$27,2,0)</f>
        <v>#N/A</v>
      </c>
      <c r="S1805" s="79" t="e">
        <f t="shared" si="271"/>
        <v>#N/A</v>
      </c>
    </row>
    <row r="1806" spans="1:19" ht="23.25" customHeight="1">
      <c r="A1806" s="41">
        <v>2790</v>
      </c>
      <c r="B1806" s="41" t="str">
        <f t="shared" si="266"/>
        <v/>
      </c>
      <c r="C1806" s="42"/>
      <c r="D1806" s="41"/>
      <c r="E1806" s="41"/>
      <c r="F1806" s="43" t="e">
        <f ca="1">+VLOOKUP(B1806,'DISPONIBILIDAD DIARIA'!A$2:N$9959,10,0)</f>
        <v>#REF!</v>
      </c>
      <c r="G1806" s="43"/>
      <c r="H1806" s="31"/>
      <c r="I1806" s="32"/>
      <c r="J1806" s="64"/>
      <c r="K1806" s="61"/>
      <c r="L1806" s="20">
        <f t="shared" si="267"/>
        <v>0</v>
      </c>
      <c r="M1806" s="20">
        <f t="shared" si="268"/>
        <v>0</v>
      </c>
      <c r="N1806" s="20">
        <f t="shared" si="269"/>
        <v>0</v>
      </c>
      <c r="O1806" s="21"/>
      <c r="P1806" s="21"/>
      <c r="Q1806" s="77">
        <f t="shared" si="270"/>
        <v>0</v>
      </c>
      <c r="R1806" s="78" t="e">
        <f>+VLOOKUP(C1806,'DISPONIBILIDAD DIARIA'!S$2:T$27,2,0)</f>
        <v>#N/A</v>
      </c>
      <c r="S1806" s="79" t="e">
        <f t="shared" si="271"/>
        <v>#N/A</v>
      </c>
    </row>
    <row r="1807" spans="1:19" ht="23.25" customHeight="1">
      <c r="A1807" s="41">
        <v>2791</v>
      </c>
      <c r="B1807" s="41" t="str">
        <f t="shared" si="266"/>
        <v/>
      </c>
      <c r="C1807" s="42"/>
      <c r="D1807" s="41"/>
      <c r="E1807" s="41"/>
      <c r="F1807" s="43" t="e">
        <f ca="1">+VLOOKUP(B1807,'DISPONIBILIDAD DIARIA'!A$2:N$9959,10,0)</f>
        <v>#REF!</v>
      </c>
      <c r="G1807" s="43"/>
      <c r="H1807" s="31"/>
      <c r="I1807" s="32"/>
      <c r="J1807" s="64"/>
      <c r="K1807" s="61"/>
      <c r="L1807" s="20">
        <f t="shared" si="267"/>
        <v>0</v>
      </c>
      <c r="M1807" s="20">
        <f t="shared" si="268"/>
        <v>0</v>
      </c>
      <c r="N1807" s="20">
        <f t="shared" si="269"/>
        <v>0</v>
      </c>
      <c r="O1807" s="21"/>
      <c r="P1807" s="21"/>
      <c r="Q1807" s="77">
        <f t="shared" si="270"/>
        <v>0</v>
      </c>
      <c r="R1807" s="78" t="e">
        <f>+VLOOKUP(C1807,'DISPONIBILIDAD DIARIA'!S$2:T$27,2,0)</f>
        <v>#N/A</v>
      </c>
      <c r="S1807" s="79" t="e">
        <f t="shared" si="271"/>
        <v>#N/A</v>
      </c>
    </row>
    <row r="1808" spans="1:19" ht="23.25" customHeight="1">
      <c r="A1808" s="41">
        <v>2792</v>
      </c>
      <c r="B1808" s="41" t="str">
        <f t="shared" si="266"/>
        <v/>
      </c>
      <c r="C1808" s="42"/>
      <c r="D1808" s="41"/>
      <c r="E1808" s="41"/>
      <c r="F1808" s="43" t="e">
        <f ca="1">+VLOOKUP(B1808,'DISPONIBILIDAD DIARIA'!A$2:N$9959,10,0)</f>
        <v>#REF!</v>
      </c>
      <c r="G1808" s="43"/>
      <c r="H1808" s="31"/>
      <c r="I1808" s="32"/>
      <c r="J1808" s="64"/>
      <c r="K1808" s="61"/>
      <c r="L1808" s="20">
        <f t="shared" si="267"/>
        <v>0</v>
      </c>
      <c r="M1808" s="20">
        <f t="shared" si="268"/>
        <v>0</v>
      </c>
      <c r="N1808" s="20">
        <f t="shared" si="269"/>
        <v>0</v>
      </c>
      <c r="O1808" s="21"/>
      <c r="P1808" s="21"/>
      <c r="Q1808" s="77">
        <f t="shared" si="270"/>
        <v>0</v>
      </c>
      <c r="R1808" s="78" t="e">
        <f>+VLOOKUP(C1808,'DISPONIBILIDAD DIARIA'!S$2:T$27,2,0)</f>
        <v>#N/A</v>
      </c>
      <c r="S1808" s="79" t="e">
        <f t="shared" si="271"/>
        <v>#N/A</v>
      </c>
    </row>
    <row r="1809" spans="1:19" ht="23.25" customHeight="1">
      <c r="A1809" s="41">
        <v>2793</v>
      </c>
      <c r="B1809" s="41" t="str">
        <f t="shared" si="266"/>
        <v/>
      </c>
      <c r="C1809" s="42"/>
      <c r="D1809" s="41"/>
      <c r="E1809" s="41"/>
      <c r="F1809" s="43" t="e">
        <f ca="1">+VLOOKUP(B1809,'DISPONIBILIDAD DIARIA'!A$2:N$9959,10,0)</f>
        <v>#REF!</v>
      </c>
      <c r="G1809" s="43"/>
      <c r="H1809" s="31"/>
      <c r="I1809" s="32"/>
      <c r="J1809" s="64"/>
      <c r="K1809" s="61"/>
      <c r="L1809" s="20">
        <f t="shared" si="267"/>
        <v>0</v>
      </c>
      <c r="M1809" s="20">
        <f t="shared" si="268"/>
        <v>0</v>
      </c>
      <c r="N1809" s="20">
        <f t="shared" si="269"/>
        <v>0</v>
      </c>
      <c r="O1809" s="21"/>
      <c r="P1809" s="21"/>
      <c r="Q1809" s="77">
        <f t="shared" si="270"/>
        <v>0</v>
      </c>
      <c r="R1809" s="78" t="e">
        <f>+VLOOKUP(C1809,'DISPONIBILIDAD DIARIA'!S$2:T$27,2,0)</f>
        <v>#N/A</v>
      </c>
      <c r="S1809" s="79" t="e">
        <f t="shared" si="271"/>
        <v>#N/A</v>
      </c>
    </row>
    <row r="1810" spans="1:19" ht="23.25" customHeight="1">
      <c r="A1810" s="41">
        <v>2794</v>
      </c>
      <c r="B1810" s="41" t="str">
        <f t="shared" si="266"/>
        <v/>
      </c>
      <c r="C1810" s="42"/>
      <c r="D1810" s="41"/>
      <c r="E1810" s="41"/>
      <c r="F1810" s="43" t="e">
        <f ca="1">+VLOOKUP(B1810,'DISPONIBILIDAD DIARIA'!A$2:N$9959,10,0)</f>
        <v>#REF!</v>
      </c>
      <c r="G1810" s="43"/>
      <c r="H1810" s="31"/>
      <c r="I1810" s="32"/>
      <c r="J1810" s="64"/>
      <c r="K1810" s="61"/>
      <c r="L1810" s="20">
        <f t="shared" si="267"/>
        <v>0</v>
      </c>
      <c r="M1810" s="20">
        <f t="shared" si="268"/>
        <v>0</v>
      </c>
      <c r="N1810" s="20">
        <f t="shared" si="269"/>
        <v>0</v>
      </c>
      <c r="O1810" s="21"/>
      <c r="P1810" s="21"/>
      <c r="Q1810" s="77">
        <f t="shared" si="270"/>
        <v>0</v>
      </c>
      <c r="R1810" s="78" t="e">
        <f>+VLOOKUP(C1810,'DISPONIBILIDAD DIARIA'!S$2:T$27,2,0)</f>
        <v>#N/A</v>
      </c>
      <c r="S1810" s="79" t="e">
        <f t="shared" si="271"/>
        <v>#N/A</v>
      </c>
    </row>
    <row r="1811" spans="1:19" ht="23.25" customHeight="1">
      <c r="I1811" s="32"/>
      <c r="K1811" s="62" t="e">
        <f>+#REF!+150000000</f>
        <v>#REF!</v>
      </c>
    </row>
    <row r="1812" spans="1:19" ht="23.25" customHeight="1">
      <c r="F1812" s="82" t="e">
        <f>+VLOOKUP(B1812,'DISPONIBILIDAD DIARIA'!A$2:N$9959,10,0)</f>
        <v>#N/A</v>
      </c>
      <c r="I1812" s="32"/>
    </row>
    <row r="1813" spans="1:19" ht="23.25" customHeight="1">
      <c r="F1813" s="75"/>
    </row>
    <row r="1814" spans="1:19" ht="23.25" customHeight="1">
      <c r="K1814" s="62">
        <v>9.06</v>
      </c>
    </row>
    <row r="1815" spans="1:19" ht="23.25" customHeight="1">
      <c r="C1815" s="55" t="s">
        <v>456</v>
      </c>
      <c r="K1815" s="62">
        <v>2.52</v>
      </c>
    </row>
    <row r="1816" spans="1:19" ht="23.25" customHeight="1">
      <c r="J1816" s="63" t="s">
        <v>447</v>
      </c>
      <c r="K1816" s="62">
        <v>5.03</v>
      </c>
    </row>
    <row r="1817" spans="1:19" ht="23.25" customHeight="1">
      <c r="K1817" s="62">
        <v>15.79</v>
      </c>
    </row>
    <row r="1818" spans="1:19" ht="23.25" customHeight="1">
      <c r="K1818" s="62">
        <v>38.5</v>
      </c>
    </row>
    <row r="1819" spans="1:19" ht="23.25" customHeight="1">
      <c r="F1819" s="56" t="s">
        <v>472</v>
      </c>
      <c r="K1819" s="62">
        <v>1.77</v>
      </c>
    </row>
    <row r="1820" spans="1:19" ht="23.25" customHeight="1">
      <c r="D1820" s="55" t="s">
        <v>456</v>
      </c>
      <c r="K1820" s="62">
        <v>1348.75</v>
      </c>
    </row>
  </sheetData>
  <autoFilter ref="A2:Z1812">
    <sortState ref="A230:V1864">
      <sortCondition ref="E2:E1864"/>
    </sortState>
  </autoFilter>
  <phoneticPr fontId="12" type="noConversion"/>
  <conditionalFormatting sqref="H114">
    <cfRule type="duplicateValues" dxfId="618" priority="806"/>
    <cfRule type="duplicateValues" dxfId="617" priority="807"/>
  </conditionalFormatting>
  <conditionalFormatting sqref="G231:G232 G597 F591:G596 F598:G598 G363:G364 F367:G368 G366 F577:F579 G560 F555:F560 G588:G590 G197:G198 G200:G202 G235:G237 G221:G229 F238:G251 G252:G254 F221:F237 G256:G266 F251:F269 F267:G343 G446:G447 F445:F447 G599:G604 G635:G643 F605:G626 F628:G633 G627 F670:G681 G667:G669 F683:G690 G682 F692:G694 G691 G695:G739 F197:F202 F1:G196 F203:G220 F345:G361 G344 F344:F372 F370:G444 F448:G554 F561:G575 F644:G666 G741:G931 F695:F931 F932:G1048576">
    <cfRule type="cellIs" dxfId="616" priority="805" operator="lessThan">
      <formula>0</formula>
    </cfRule>
  </conditionalFormatting>
  <conditionalFormatting sqref="H25">
    <cfRule type="duplicateValues" dxfId="615" priority="778"/>
    <cfRule type="duplicateValues" dxfId="614" priority="779"/>
  </conditionalFormatting>
  <conditionalFormatting sqref="H305">
    <cfRule type="duplicateValues" dxfId="613" priority="765"/>
    <cfRule type="duplicateValues" dxfId="612" priority="766"/>
  </conditionalFormatting>
  <conditionalFormatting sqref="H306:H308">
    <cfRule type="duplicateValues" dxfId="611" priority="762"/>
    <cfRule type="duplicateValues" dxfId="610" priority="763"/>
  </conditionalFormatting>
  <conditionalFormatting sqref="H544">
    <cfRule type="duplicateValues" dxfId="609" priority="753"/>
    <cfRule type="duplicateValues" dxfId="608" priority="754"/>
  </conditionalFormatting>
  <conditionalFormatting sqref="H24">
    <cfRule type="duplicateValues" dxfId="607" priority="751"/>
    <cfRule type="duplicateValues" dxfId="606" priority="752"/>
  </conditionalFormatting>
  <conditionalFormatting sqref="G230">
    <cfRule type="cellIs" dxfId="605" priority="736" operator="lessThan">
      <formula>0</formula>
    </cfRule>
  </conditionalFormatting>
  <conditionalFormatting sqref="H230">
    <cfRule type="duplicateValues" dxfId="604" priority="737"/>
    <cfRule type="duplicateValues" dxfId="603" priority="738"/>
  </conditionalFormatting>
  <conditionalFormatting sqref="H73">
    <cfRule type="duplicateValues" dxfId="602" priority="726"/>
    <cfRule type="duplicateValues" dxfId="601" priority="727"/>
  </conditionalFormatting>
  <conditionalFormatting sqref="H72">
    <cfRule type="duplicateValues" dxfId="600" priority="719"/>
    <cfRule type="duplicateValues" dxfId="599" priority="720"/>
  </conditionalFormatting>
  <conditionalFormatting sqref="H74">
    <cfRule type="duplicateValues" dxfId="598" priority="715"/>
    <cfRule type="duplicateValues" dxfId="597" priority="716"/>
  </conditionalFormatting>
  <conditionalFormatting sqref="H97">
    <cfRule type="duplicateValues" dxfId="596" priority="713"/>
    <cfRule type="duplicateValues" dxfId="595" priority="714"/>
  </conditionalFormatting>
  <conditionalFormatting sqref="H116">
    <cfRule type="duplicateValues" dxfId="594" priority="711"/>
    <cfRule type="duplicateValues" dxfId="593" priority="712"/>
  </conditionalFormatting>
  <conditionalFormatting sqref="H142">
    <cfRule type="duplicateValues" dxfId="592" priority="709"/>
    <cfRule type="duplicateValues" dxfId="591" priority="710"/>
  </conditionalFormatting>
  <conditionalFormatting sqref="H143">
    <cfRule type="duplicateValues" dxfId="590" priority="707"/>
    <cfRule type="duplicateValues" dxfId="589" priority="708"/>
  </conditionalFormatting>
  <conditionalFormatting sqref="H144">
    <cfRule type="duplicateValues" dxfId="588" priority="705"/>
    <cfRule type="duplicateValues" dxfId="587" priority="706"/>
  </conditionalFormatting>
  <conditionalFormatting sqref="H174">
    <cfRule type="duplicateValues" dxfId="586" priority="703"/>
    <cfRule type="duplicateValues" dxfId="585" priority="704"/>
  </conditionalFormatting>
  <conditionalFormatting sqref="H177">
    <cfRule type="duplicateValues" dxfId="584" priority="701"/>
    <cfRule type="duplicateValues" dxfId="583" priority="702"/>
  </conditionalFormatting>
  <conditionalFormatting sqref="G233:G234">
    <cfRule type="cellIs" dxfId="582" priority="696" operator="lessThan">
      <formula>0</formula>
    </cfRule>
  </conditionalFormatting>
  <conditionalFormatting sqref="H233:H234">
    <cfRule type="duplicateValues" dxfId="581" priority="697"/>
    <cfRule type="duplicateValues" dxfId="580" priority="698"/>
  </conditionalFormatting>
  <conditionalFormatting sqref="H249">
    <cfRule type="duplicateValues" dxfId="579" priority="694"/>
    <cfRule type="duplicateValues" dxfId="578" priority="695"/>
  </conditionalFormatting>
  <conditionalFormatting sqref="H252">
    <cfRule type="duplicateValues" dxfId="577" priority="692"/>
    <cfRule type="duplicateValues" dxfId="576" priority="693"/>
  </conditionalFormatting>
  <conditionalFormatting sqref="H253">
    <cfRule type="duplicateValues" dxfId="575" priority="690"/>
    <cfRule type="duplicateValues" dxfId="574" priority="691"/>
  </conditionalFormatting>
  <conditionalFormatting sqref="H254 H256">
    <cfRule type="duplicateValues" dxfId="573" priority="686"/>
    <cfRule type="duplicateValues" dxfId="572" priority="687"/>
  </conditionalFormatting>
  <conditionalFormatting sqref="H257 H259:H260 H262">
    <cfRule type="duplicateValues" dxfId="571" priority="684"/>
    <cfRule type="duplicateValues" dxfId="570" priority="685"/>
  </conditionalFormatting>
  <conditionalFormatting sqref="G255">
    <cfRule type="cellIs" dxfId="569" priority="682" operator="lessThan">
      <formula>0</formula>
    </cfRule>
  </conditionalFormatting>
  <conditionalFormatting sqref="H255">
    <cfRule type="duplicateValues" dxfId="568" priority="680"/>
    <cfRule type="duplicateValues" dxfId="567" priority="681"/>
  </conditionalFormatting>
  <conditionalFormatting sqref="H255">
    <cfRule type="duplicateValues" dxfId="566" priority="679"/>
  </conditionalFormatting>
  <conditionalFormatting sqref="H731">
    <cfRule type="duplicateValues" dxfId="565" priority="670"/>
    <cfRule type="duplicateValues" dxfId="564" priority="671"/>
  </conditionalFormatting>
  <conditionalFormatting sqref="H731">
    <cfRule type="duplicateValues" dxfId="563" priority="672"/>
  </conditionalFormatting>
  <conditionalFormatting sqref="H732">
    <cfRule type="duplicateValues" dxfId="562" priority="667"/>
    <cfRule type="duplicateValues" dxfId="561" priority="668"/>
  </conditionalFormatting>
  <conditionalFormatting sqref="H732">
    <cfRule type="duplicateValues" dxfId="560" priority="669"/>
  </conditionalFormatting>
  <conditionalFormatting sqref="H152">
    <cfRule type="duplicateValues" dxfId="559" priority="664"/>
    <cfRule type="duplicateValues" dxfId="558" priority="665"/>
  </conditionalFormatting>
  <conditionalFormatting sqref="H152">
    <cfRule type="duplicateValues" dxfId="557" priority="666"/>
  </conditionalFormatting>
  <conditionalFormatting sqref="H205">
    <cfRule type="duplicateValues" dxfId="556" priority="658"/>
    <cfRule type="duplicateValues" dxfId="555" priority="659"/>
  </conditionalFormatting>
  <conditionalFormatting sqref="H205">
    <cfRule type="duplicateValues" dxfId="554" priority="660"/>
  </conditionalFormatting>
  <conditionalFormatting sqref="H618">
    <cfRule type="duplicateValues" dxfId="553" priority="655"/>
    <cfRule type="duplicateValues" dxfId="552" priority="656"/>
  </conditionalFormatting>
  <conditionalFormatting sqref="H618">
    <cfRule type="duplicateValues" dxfId="551" priority="657"/>
  </conditionalFormatting>
  <conditionalFormatting sqref="H619">
    <cfRule type="duplicateValues" dxfId="550" priority="652"/>
    <cfRule type="duplicateValues" dxfId="549" priority="653"/>
  </conditionalFormatting>
  <conditionalFormatting sqref="H619">
    <cfRule type="duplicateValues" dxfId="548" priority="654"/>
  </conditionalFormatting>
  <conditionalFormatting sqref="H620">
    <cfRule type="duplicateValues" dxfId="547" priority="649"/>
    <cfRule type="duplicateValues" dxfId="546" priority="650"/>
  </conditionalFormatting>
  <conditionalFormatting sqref="H620">
    <cfRule type="duplicateValues" dxfId="545" priority="651"/>
  </conditionalFormatting>
  <conditionalFormatting sqref="H621">
    <cfRule type="duplicateValues" dxfId="544" priority="646"/>
    <cfRule type="duplicateValues" dxfId="543" priority="647"/>
  </conditionalFormatting>
  <conditionalFormatting sqref="H621">
    <cfRule type="duplicateValues" dxfId="542" priority="648"/>
  </conditionalFormatting>
  <conditionalFormatting sqref="H651">
    <cfRule type="duplicateValues" dxfId="541" priority="643"/>
    <cfRule type="duplicateValues" dxfId="540" priority="644"/>
  </conditionalFormatting>
  <conditionalFormatting sqref="H651">
    <cfRule type="duplicateValues" dxfId="539" priority="645"/>
  </conditionalFormatting>
  <conditionalFormatting sqref="H652">
    <cfRule type="duplicateValues" dxfId="538" priority="640"/>
    <cfRule type="duplicateValues" dxfId="537" priority="641"/>
  </conditionalFormatting>
  <conditionalFormatting sqref="H652">
    <cfRule type="duplicateValues" dxfId="536" priority="642"/>
  </conditionalFormatting>
  <conditionalFormatting sqref="H653">
    <cfRule type="duplicateValues" dxfId="535" priority="637"/>
    <cfRule type="duplicateValues" dxfId="534" priority="638"/>
  </conditionalFormatting>
  <conditionalFormatting sqref="H653">
    <cfRule type="duplicateValues" dxfId="533" priority="639"/>
  </conditionalFormatting>
  <conditionalFormatting sqref="H685">
    <cfRule type="duplicateValues" dxfId="532" priority="634"/>
    <cfRule type="duplicateValues" dxfId="531" priority="635"/>
  </conditionalFormatting>
  <conditionalFormatting sqref="H685">
    <cfRule type="duplicateValues" dxfId="530" priority="636"/>
  </conditionalFormatting>
  <conditionalFormatting sqref="H686">
    <cfRule type="duplicateValues" dxfId="529" priority="631"/>
    <cfRule type="duplicateValues" dxfId="528" priority="632"/>
  </conditionalFormatting>
  <conditionalFormatting sqref="H686">
    <cfRule type="duplicateValues" dxfId="527" priority="633"/>
  </conditionalFormatting>
  <conditionalFormatting sqref="H687">
    <cfRule type="duplicateValues" dxfId="526" priority="628"/>
    <cfRule type="duplicateValues" dxfId="525" priority="629"/>
  </conditionalFormatting>
  <conditionalFormatting sqref="H687">
    <cfRule type="duplicateValues" dxfId="524" priority="630"/>
  </conditionalFormatting>
  <conditionalFormatting sqref="H870">
    <cfRule type="duplicateValues" dxfId="523" priority="625"/>
    <cfRule type="duplicateValues" dxfId="522" priority="626"/>
  </conditionalFormatting>
  <conditionalFormatting sqref="H870">
    <cfRule type="duplicateValues" dxfId="521" priority="627"/>
  </conditionalFormatting>
  <conditionalFormatting sqref="H881">
    <cfRule type="duplicateValues" dxfId="520" priority="622"/>
    <cfRule type="duplicateValues" dxfId="519" priority="623"/>
  </conditionalFormatting>
  <conditionalFormatting sqref="H881">
    <cfRule type="duplicateValues" dxfId="518" priority="624"/>
  </conditionalFormatting>
  <conditionalFormatting sqref="H882">
    <cfRule type="duplicateValues" dxfId="517" priority="619"/>
    <cfRule type="duplicateValues" dxfId="516" priority="620"/>
  </conditionalFormatting>
  <conditionalFormatting sqref="H882">
    <cfRule type="duplicateValues" dxfId="515" priority="621"/>
  </conditionalFormatting>
  <conditionalFormatting sqref="H884">
    <cfRule type="duplicateValues" dxfId="514" priority="616"/>
    <cfRule type="duplicateValues" dxfId="513" priority="617"/>
  </conditionalFormatting>
  <conditionalFormatting sqref="H884">
    <cfRule type="duplicateValues" dxfId="512" priority="618"/>
  </conditionalFormatting>
  <conditionalFormatting sqref="H885">
    <cfRule type="duplicateValues" dxfId="511" priority="613"/>
    <cfRule type="duplicateValues" dxfId="510" priority="614"/>
  </conditionalFormatting>
  <conditionalFormatting sqref="H885">
    <cfRule type="duplicateValues" dxfId="509" priority="615"/>
  </conditionalFormatting>
  <conditionalFormatting sqref="H887">
    <cfRule type="duplicateValues" dxfId="508" priority="604"/>
    <cfRule type="duplicateValues" dxfId="507" priority="605"/>
  </conditionalFormatting>
  <conditionalFormatting sqref="H887">
    <cfRule type="duplicateValues" dxfId="506" priority="606"/>
  </conditionalFormatting>
  <conditionalFormatting sqref="H888">
    <cfRule type="duplicateValues" dxfId="505" priority="601"/>
    <cfRule type="duplicateValues" dxfId="504" priority="602"/>
  </conditionalFormatting>
  <conditionalFormatting sqref="H888">
    <cfRule type="duplicateValues" dxfId="503" priority="603"/>
  </conditionalFormatting>
  <conditionalFormatting sqref="H889">
    <cfRule type="duplicateValues" dxfId="502" priority="598"/>
    <cfRule type="duplicateValues" dxfId="501" priority="599"/>
  </conditionalFormatting>
  <conditionalFormatting sqref="H889">
    <cfRule type="duplicateValues" dxfId="500" priority="600"/>
  </conditionalFormatting>
  <conditionalFormatting sqref="H263">
    <cfRule type="duplicateValues" dxfId="499" priority="595"/>
    <cfRule type="duplicateValues" dxfId="498" priority="596"/>
  </conditionalFormatting>
  <conditionalFormatting sqref="H263">
    <cfRule type="duplicateValues" dxfId="497" priority="597"/>
  </conditionalFormatting>
  <conditionalFormatting sqref="H314">
    <cfRule type="duplicateValues" dxfId="496" priority="1183"/>
    <cfRule type="duplicateValues" dxfId="495" priority="1184"/>
  </conditionalFormatting>
  <conditionalFormatting sqref="H420">
    <cfRule type="duplicateValues" dxfId="494" priority="592"/>
    <cfRule type="duplicateValues" dxfId="493" priority="593"/>
  </conditionalFormatting>
  <conditionalFormatting sqref="H420">
    <cfRule type="duplicateValues" dxfId="492" priority="594"/>
  </conditionalFormatting>
  <conditionalFormatting sqref="H475">
    <cfRule type="duplicateValues" dxfId="491" priority="589"/>
    <cfRule type="duplicateValues" dxfId="490" priority="590"/>
  </conditionalFormatting>
  <conditionalFormatting sqref="H475">
    <cfRule type="duplicateValues" dxfId="489" priority="591"/>
  </conditionalFormatting>
  <conditionalFormatting sqref="G555:G559">
    <cfRule type="cellIs" dxfId="488" priority="582" operator="lessThan">
      <formula>0</formula>
    </cfRule>
  </conditionalFormatting>
  <conditionalFormatting sqref="H555:H559">
    <cfRule type="duplicateValues" dxfId="487" priority="1281"/>
    <cfRule type="duplicateValues" dxfId="486" priority="1282"/>
  </conditionalFormatting>
  <conditionalFormatting sqref="H555:H559">
    <cfRule type="duplicateValues" dxfId="485" priority="1283"/>
  </conditionalFormatting>
  <conditionalFormatting sqref="G576:G579 F576 F580:G586 G587 F586:F590 F599:F604 F627 F634:F643 F667:F669 F682 F691">
    <cfRule type="cellIs" dxfId="484" priority="578" operator="lessThan">
      <formula>0</formula>
    </cfRule>
  </conditionalFormatting>
  <conditionalFormatting sqref="F597">
    <cfRule type="cellIs" dxfId="483" priority="576" operator="lessThan">
      <formula>0</formula>
    </cfRule>
  </conditionalFormatting>
  <conditionalFormatting sqref="H613">
    <cfRule type="duplicateValues" dxfId="482" priority="572"/>
    <cfRule type="duplicateValues" dxfId="481" priority="573"/>
  </conditionalFormatting>
  <conditionalFormatting sqref="H613">
    <cfRule type="duplicateValues" dxfId="480" priority="574"/>
  </conditionalFormatting>
  <conditionalFormatting sqref="H613">
    <cfRule type="duplicateValues" dxfId="479" priority="575"/>
  </conditionalFormatting>
  <conditionalFormatting sqref="H614">
    <cfRule type="duplicateValues" dxfId="478" priority="568"/>
    <cfRule type="duplicateValues" dxfId="477" priority="569"/>
  </conditionalFormatting>
  <conditionalFormatting sqref="H614">
    <cfRule type="duplicateValues" dxfId="476" priority="570"/>
  </conditionalFormatting>
  <conditionalFormatting sqref="H614">
    <cfRule type="duplicateValues" dxfId="475" priority="571"/>
  </conditionalFormatting>
  <conditionalFormatting sqref="H627:H629">
    <cfRule type="duplicateValues" dxfId="474" priority="564"/>
    <cfRule type="duplicateValues" dxfId="473" priority="565"/>
  </conditionalFormatting>
  <conditionalFormatting sqref="H627:H629">
    <cfRule type="duplicateValues" dxfId="472" priority="566"/>
  </conditionalFormatting>
  <conditionalFormatting sqref="H627:H629">
    <cfRule type="duplicateValues" dxfId="471" priority="567"/>
  </conditionalFormatting>
  <conditionalFormatting sqref="H632">
    <cfRule type="duplicateValues" dxfId="470" priority="560"/>
    <cfRule type="duplicateValues" dxfId="469" priority="561"/>
  </conditionalFormatting>
  <conditionalFormatting sqref="H632">
    <cfRule type="duplicateValues" dxfId="468" priority="562"/>
  </conditionalFormatting>
  <conditionalFormatting sqref="H632">
    <cfRule type="duplicateValues" dxfId="467" priority="563"/>
  </conditionalFormatting>
  <conditionalFormatting sqref="H633">
    <cfRule type="duplicateValues" dxfId="466" priority="556"/>
    <cfRule type="duplicateValues" dxfId="465" priority="557"/>
  </conditionalFormatting>
  <conditionalFormatting sqref="H633">
    <cfRule type="duplicateValues" dxfId="464" priority="558"/>
  </conditionalFormatting>
  <conditionalFormatting sqref="H633">
    <cfRule type="duplicateValues" dxfId="463" priority="559"/>
  </conditionalFormatting>
  <conditionalFormatting sqref="H666">
    <cfRule type="duplicateValues" dxfId="462" priority="543"/>
    <cfRule type="duplicateValues" dxfId="461" priority="544"/>
  </conditionalFormatting>
  <conditionalFormatting sqref="H666">
    <cfRule type="duplicateValues" dxfId="460" priority="545"/>
  </conditionalFormatting>
  <conditionalFormatting sqref="H666">
    <cfRule type="duplicateValues" dxfId="459" priority="546"/>
  </conditionalFormatting>
  <conditionalFormatting sqref="H667">
    <cfRule type="duplicateValues" dxfId="458" priority="538"/>
  </conditionalFormatting>
  <conditionalFormatting sqref="H683">
    <cfRule type="duplicateValues" dxfId="457" priority="534"/>
    <cfRule type="duplicateValues" dxfId="456" priority="535"/>
  </conditionalFormatting>
  <conditionalFormatting sqref="H683">
    <cfRule type="duplicateValues" dxfId="455" priority="536"/>
  </conditionalFormatting>
  <conditionalFormatting sqref="H683">
    <cfRule type="duplicateValues" dxfId="454" priority="537"/>
  </conditionalFormatting>
  <conditionalFormatting sqref="H706">
    <cfRule type="duplicateValues" dxfId="453" priority="530"/>
    <cfRule type="duplicateValues" dxfId="452" priority="531"/>
  </conditionalFormatting>
  <conditionalFormatting sqref="H706">
    <cfRule type="duplicateValues" dxfId="451" priority="532"/>
  </conditionalFormatting>
  <conditionalFormatting sqref="H706">
    <cfRule type="duplicateValues" dxfId="450" priority="533"/>
  </conditionalFormatting>
  <conditionalFormatting sqref="H792">
    <cfRule type="duplicateValues" dxfId="449" priority="526"/>
    <cfRule type="duplicateValues" dxfId="448" priority="527"/>
  </conditionalFormatting>
  <conditionalFormatting sqref="H792">
    <cfRule type="duplicateValues" dxfId="447" priority="528"/>
  </conditionalFormatting>
  <conditionalFormatting sqref="H792">
    <cfRule type="duplicateValues" dxfId="446" priority="529"/>
  </conditionalFormatting>
  <conditionalFormatting sqref="H831">
    <cfRule type="duplicateValues" dxfId="445" priority="522"/>
    <cfRule type="duplicateValues" dxfId="444" priority="523"/>
  </conditionalFormatting>
  <conditionalFormatting sqref="H831">
    <cfRule type="duplicateValues" dxfId="443" priority="524"/>
  </conditionalFormatting>
  <conditionalFormatting sqref="H831">
    <cfRule type="duplicateValues" dxfId="442" priority="525"/>
  </conditionalFormatting>
  <conditionalFormatting sqref="H856">
    <cfRule type="duplicateValues" dxfId="441" priority="518"/>
    <cfRule type="duplicateValues" dxfId="440" priority="519"/>
  </conditionalFormatting>
  <conditionalFormatting sqref="H856">
    <cfRule type="duplicateValues" dxfId="439" priority="520"/>
  </conditionalFormatting>
  <conditionalFormatting sqref="H856">
    <cfRule type="duplicateValues" dxfId="438" priority="521"/>
  </conditionalFormatting>
  <conditionalFormatting sqref="H40">
    <cfRule type="duplicateValues" dxfId="437" priority="513"/>
    <cfRule type="duplicateValues" dxfId="436" priority="514"/>
  </conditionalFormatting>
  <conditionalFormatting sqref="H40">
    <cfRule type="duplicateValues" dxfId="435" priority="515"/>
  </conditionalFormatting>
  <conditionalFormatting sqref="H40">
    <cfRule type="duplicateValues" dxfId="434" priority="516"/>
  </conditionalFormatting>
  <conditionalFormatting sqref="H46">
    <cfRule type="duplicateValues" dxfId="433" priority="509"/>
    <cfRule type="duplicateValues" dxfId="432" priority="510"/>
  </conditionalFormatting>
  <conditionalFormatting sqref="H46">
    <cfRule type="duplicateValues" dxfId="431" priority="511"/>
  </conditionalFormatting>
  <conditionalFormatting sqref="H46">
    <cfRule type="duplicateValues" dxfId="430" priority="512"/>
  </conditionalFormatting>
  <conditionalFormatting sqref="J47">
    <cfRule type="duplicateValues" dxfId="429" priority="508"/>
  </conditionalFormatting>
  <conditionalFormatting sqref="H129">
    <cfRule type="duplicateValues" dxfId="428" priority="502"/>
    <cfRule type="duplicateValues" dxfId="427" priority="503"/>
  </conditionalFormatting>
  <conditionalFormatting sqref="H129">
    <cfRule type="duplicateValues" dxfId="426" priority="504"/>
  </conditionalFormatting>
  <conditionalFormatting sqref="H129">
    <cfRule type="duplicateValues" dxfId="425" priority="505"/>
  </conditionalFormatting>
  <conditionalFormatting sqref="H130">
    <cfRule type="duplicateValues" dxfId="424" priority="498"/>
    <cfRule type="duplicateValues" dxfId="423" priority="499"/>
  </conditionalFormatting>
  <conditionalFormatting sqref="H130">
    <cfRule type="duplicateValues" dxfId="422" priority="500"/>
  </conditionalFormatting>
  <conditionalFormatting sqref="H130">
    <cfRule type="duplicateValues" dxfId="421" priority="501"/>
  </conditionalFormatting>
  <conditionalFormatting sqref="H131">
    <cfRule type="duplicateValues" dxfId="420" priority="494"/>
    <cfRule type="duplicateValues" dxfId="419" priority="495"/>
  </conditionalFormatting>
  <conditionalFormatting sqref="H131">
    <cfRule type="duplicateValues" dxfId="418" priority="496"/>
  </conditionalFormatting>
  <conditionalFormatting sqref="H131">
    <cfRule type="duplicateValues" dxfId="417" priority="497"/>
  </conditionalFormatting>
  <conditionalFormatting sqref="H132">
    <cfRule type="duplicateValues" dxfId="416" priority="490"/>
    <cfRule type="duplicateValues" dxfId="415" priority="491"/>
  </conditionalFormatting>
  <conditionalFormatting sqref="H132">
    <cfRule type="duplicateValues" dxfId="414" priority="492"/>
  </conditionalFormatting>
  <conditionalFormatting sqref="H132">
    <cfRule type="duplicateValues" dxfId="413" priority="493"/>
  </conditionalFormatting>
  <conditionalFormatting sqref="H134">
    <cfRule type="duplicateValues" dxfId="412" priority="486"/>
    <cfRule type="duplicateValues" dxfId="411" priority="487"/>
  </conditionalFormatting>
  <conditionalFormatting sqref="H134">
    <cfRule type="duplicateValues" dxfId="410" priority="488"/>
  </conditionalFormatting>
  <conditionalFormatting sqref="H134">
    <cfRule type="duplicateValues" dxfId="409" priority="489"/>
  </conditionalFormatting>
  <conditionalFormatting sqref="H135">
    <cfRule type="duplicateValues" dxfId="408" priority="3135"/>
    <cfRule type="duplicateValues" dxfId="407" priority="3136"/>
  </conditionalFormatting>
  <conditionalFormatting sqref="H135">
    <cfRule type="duplicateValues" dxfId="406" priority="3137"/>
  </conditionalFormatting>
  <conditionalFormatting sqref="G199">
    <cfRule type="cellIs" dxfId="405" priority="473" operator="lessThan">
      <formula>0</formula>
    </cfRule>
  </conditionalFormatting>
  <conditionalFormatting sqref="H199">
    <cfRule type="duplicateValues" dxfId="404" priority="474"/>
    <cfRule type="duplicateValues" dxfId="403" priority="475"/>
  </conditionalFormatting>
  <conditionalFormatting sqref="H199">
    <cfRule type="duplicateValues" dxfId="402" priority="476"/>
  </conditionalFormatting>
  <conditionalFormatting sqref="H199">
    <cfRule type="duplicateValues" dxfId="401" priority="477"/>
  </conditionalFormatting>
  <conditionalFormatting sqref="H191">
    <cfRule type="duplicateValues" dxfId="400" priority="465"/>
    <cfRule type="duplicateValues" dxfId="399" priority="466"/>
  </conditionalFormatting>
  <conditionalFormatting sqref="H191">
    <cfRule type="duplicateValues" dxfId="398" priority="467"/>
  </conditionalFormatting>
  <conditionalFormatting sqref="J341">
    <cfRule type="duplicateValues" dxfId="397" priority="464"/>
  </conditionalFormatting>
  <conditionalFormatting sqref="F362:G362 F363">
    <cfRule type="cellIs" dxfId="396" priority="458" operator="lessThan">
      <formula>0</formula>
    </cfRule>
  </conditionalFormatting>
  <conditionalFormatting sqref="G365">
    <cfRule type="cellIs" dxfId="395" priority="453" operator="lessThan">
      <formula>0</formula>
    </cfRule>
  </conditionalFormatting>
  <conditionalFormatting sqref="H365">
    <cfRule type="duplicateValues" dxfId="394" priority="454"/>
    <cfRule type="duplicateValues" dxfId="393" priority="455"/>
  </conditionalFormatting>
  <conditionalFormatting sqref="H365">
    <cfRule type="duplicateValues" dxfId="392" priority="456"/>
  </conditionalFormatting>
  <conditionalFormatting sqref="H365">
    <cfRule type="duplicateValues" dxfId="391" priority="457"/>
  </conditionalFormatting>
  <conditionalFormatting sqref="H373">
    <cfRule type="duplicateValues" dxfId="390" priority="449"/>
    <cfRule type="duplicateValues" dxfId="389" priority="450"/>
  </conditionalFormatting>
  <conditionalFormatting sqref="H373">
    <cfRule type="duplicateValues" dxfId="388" priority="451"/>
  </conditionalFormatting>
  <conditionalFormatting sqref="H373">
    <cfRule type="duplicateValues" dxfId="387" priority="452"/>
  </conditionalFormatting>
  <conditionalFormatting sqref="H374">
    <cfRule type="duplicateValues" dxfId="386" priority="445"/>
    <cfRule type="duplicateValues" dxfId="385" priority="446"/>
  </conditionalFormatting>
  <conditionalFormatting sqref="H374">
    <cfRule type="duplicateValues" dxfId="384" priority="447"/>
  </conditionalFormatting>
  <conditionalFormatting sqref="H374">
    <cfRule type="duplicateValues" dxfId="383" priority="448"/>
  </conditionalFormatting>
  <conditionalFormatting sqref="F369:G369">
    <cfRule type="cellIs" dxfId="382" priority="436" operator="lessThan">
      <formula>0</formula>
    </cfRule>
  </conditionalFormatting>
  <conditionalFormatting sqref="H369">
    <cfRule type="duplicateValues" dxfId="381" priority="437"/>
    <cfRule type="duplicateValues" dxfId="380" priority="438"/>
  </conditionalFormatting>
  <conditionalFormatting sqref="H369">
    <cfRule type="duplicateValues" dxfId="379" priority="439"/>
  </conditionalFormatting>
  <conditionalFormatting sqref="H369">
    <cfRule type="duplicateValues" dxfId="378" priority="440"/>
  </conditionalFormatting>
  <conditionalFormatting sqref="H381">
    <cfRule type="duplicateValues" dxfId="377" priority="431"/>
    <cfRule type="duplicateValues" dxfId="376" priority="432"/>
  </conditionalFormatting>
  <conditionalFormatting sqref="H381">
    <cfRule type="duplicateValues" dxfId="375" priority="433"/>
  </conditionalFormatting>
  <conditionalFormatting sqref="H381">
    <cfRule type="duplicateValues" dxfId="374" priority="434"/>
  </conditionalFormatting>
  <conditionalFormatting sqref="H440">
    <cfRule type="duplicateValues" dxfId="373" priority="423"/>
    <cfRule type="duplicateValues" dxfId="372" priority="424"/>
  </conditionalFormatting>
  <conditionalFormatting sqref="H440">
    <cfRule type="duplicateValues" dxfId="371" priority="425"/>
  </conditionalFormatting>
  <conditionalFormatting sqref="H440">
    <cfRule type="duplicateValues" dxfId="370" priority="426"/>
  </conditionalFormatting>
  <conditionalFormatting sqref="G445">
    <cfRule type="cellIs" dxfId="369" priority="418" operator="lessThan">
      <formula>0</formula>
    </cfRule>
  </conditionalFormatting>
  <conditionalFormatting sqref="H445">
    <cfRule type="duplicateValues" dxfId="368" priority="419"/>
    <cfRule type="duplicateValues" dxfId="367" priority="420"/>
  </conditionalFormatting>
  <conditionalFormatting sqref="H445">
    <cfRule type="duplicateValues" dxfId="366" priority="421"/>
  </conditionalFormatting>
  <conditionalFormatting sqref="H445">
    <cfRule type="duplicateValues" dxfId="365" priority="422"/>
  </conditionalFormatting>
  <conditionalFormatting sqref="H447">
    <cfRule type="duplicateValues" dxfId="364" priority="414"/>
    <cfRule type="duplicateValues" dxfId="363" priority="415"/>
  </conditionalFormatting>
  <conditionalFormatting sqref="H447">
    <cfRule type="duplicateValues" dxfId="362" priority="416"/>
  </conditionalFormatting>
  <conditionalFormatting sqref="H447">
    <cfRule type="duplicateValues" dxfId="361" priority="417"/>
  </conditionalFormatting>
  <conditionalFormatting sqref="H487">
    <cfRule type="duplicateValues" dxfId="360" priority="409"/>
    <cfRule type="duplicateValues" dxfId="359" priority="410"/>
  </conditionalFormatting>
  <conditionalFormatting sqref="H487">
    <cfRule type="duplicateValues" dxfId="358" priority="411"/>
  </conditionalFormatting>
  <conditionalFormatting sqref="H487">
    <cfRule type="duplicateValues" dxfId="357" priority="412"/>
  </conditionalFormatting>
  <conditionalFormatting sqref="H500">
    <cfRule type="duplicateValues" dxfId="356" priority="403"/>
    <cfRule type="duplicateValues" dxfId="355" priority="404"/>
  </conditionalFormatting>
  <conditionalFormatting sqref="H500">
    <cfRule type="duplicateValues" dxfId="354" priority="405"/>
  </conditionalFormatting>
  <conditionalFormatting sqref="H500">
    <cfRule type="duplicateValues" dxfId="353" priority="406"/>
  </conditionalFormatting>
  <conditionalFormatting sqref="H549">
    <cfRule type="duplicateValues" dxfId="352" priority="399"/>
    <cfRule type="duplicateValues" dxfId="351" priority="400"/>
  </conditionalFormatting>
  <conditionalFormatting sqref="H549">
    <cfRule type="duplicateValues" dxfId="350" priority="401"/>
  </conditionalFormatting>
  <conditionalFormatting sqref="H549">
    <cfRule type="duplicateValues" dxfId="349" priority="402"/>
  </conditionalFormatting>
  <conditionalFormatting sqref="H571">
    <cfRule type="duplicateValues" dxfId="348" priority="390"/>
    <cfRule type="duplicateValues" dxfId="347" priority="391"/>
  </conditionalFormatting>
  <conditionalFormatting sqref="H571">
    <cfRule type="duplicateValues" dxfId="346" priority="392"/>
  </conditionalFormatting>
  <conditionalFormatting sqref="H571">
    <cfRule type="duplicateValues" dxfId="345" priority="393"/>
  </conditionalFormatting>
  <conditionalFormatting sqref="G634">
    <cfRule type="cellIs" dxfId="344" priority="385" operator="lessThan">
      <formula>0</formula>
    </cfRule>
  </conditionalFormatting>
  <conditionalFormatting sqref="H634">
    <cfRule type="duplicateValues" dxfId="343" priority="386"/>
    <cfRule type="duplicateValues" dxfId="342" priority="387"/>
  </conditionalFormatting>
  <conditionalFormatting sqref="H634">
    <cfRule type="duplicateValues" dxfId="341" priority="388"/>
  </conditionalFormatting>
  <conditionalFormatting sqref="H699">
    <cfRule type="duplicateValues" dxfId="340" priority="381"/>
    <cfRule type="duplicateValues" dxfId="339" priority="382"/>
  </conditionalFormatting>
  <conditionalFormatting sqref="H699">
    <cfRule type="duplicateValues" dxfId="338" priority="383"/>
  </conditionalFormatting>
  <conditionalFormatting sqref="H699">
    <cfRule type="duplicateValues" dxfId="337" priority="384"/>
  </conditionalFormatting>
  <conditionalFormatting sqref="H700">
    <cfRule type="duplicateValues" dxfId="336" priority="377"/>
    <cfRule type="duplicateValues" dxfId="335" priority="378"/>
  </conditionalFormatting>
  <conditionalFormatting sqref="H700">
    <cfRule type="duplicateValues" dxfId="334" priority="379"/>
  </conditionalFormatting>
  <conditionalFormatting sqref="H700">
    <cfRule type="duplicateValues" dxfId="333" priority="380"/>
  </conditionalFormatting>
  <conditionalFormatting sqref="H701">
    <cfRule type="duplicateValues" dxfId="332" priority="365"/>
    <cfRule type="duplicateValues" dxfId="331" priority="366"/>
  </conditionalFormatting>
  <conditionalFormatting sqref="H701">
    <cfRule type="duplicateValues" dxfId="330" priority="367"/>
  </conditionalFormatting>
  <conditionalFormatting sqref="H701">
    <cfRule type="duplicateValues" dxfId="329" priority="368"/>
  </conditionalFormatting>
  <conditionalFormatting sqref="H702">
    <cfRule type="duplicateValues" dxfId="328" priority="361"/>
    <cfRule type="duplicateValues" dxfId="327" priority="362"/>
  </conditionalFormatting>
  <conditionalFormatting sqref="H702">
    <cfRule type="duplicateValues" dxfId="326" priority="363"/>
  </conditionalFormatting>
  <conditionalFormatting sqref="H702">
    <cfRule type="duplicateValues" dxfId="325" priority="364"/>
  </conditionalFormatting>
  <conditionalFormatting sqref="G740">
    <cfRule type="cellIs" dxfId="324" priority="356" operator="lessThan">
      <formula>0</formula>
    </cfRule>
  </conditionalFormatting>
  <conditionalFormatting sqref="H755">
    <cfRule type="duplicateValues" dxfId="323" priority="350"/>
    <cfRule type="duplicateValues" dxfId="322" priority="351"/>
  </conditionalFormatting>
  <conditionalFormatting sqref="H755">
    <cfRule type="duplicateValues" dxfId="321" priority="352"/>
  </conditionalFormatting>
  <conditionalFormatting sqref="H755">
    <cfRule type="duplicateValues" dxfId="320" priority="353"/>
  </conditionalFormatting>
  <conditionalFormatting sqref="H777:H782">
    <cfRule type="duplicateValues" dxfId="319" priority="346"/>
    <cfRule type="duplicateValues" dxfId="318" priority="347"/>
  </conditionalFormatting>
  <conditionalFormatting sqref="H777:H782">
    <cfRule type="duplicateValues" dxfId="317" priority="348"/>
  </conditionalFormatting>
  <conditionalFormatting sqref="H777:H782">
    <cfRule type="duplicateValues" dxfId="316" priority="349"/>
  </conditionalFormatting>
  <conditionalFormatting sqref="H818">
    <cfRule type="duplicateValues" dxfId="315" priority="342"/>
    <cfRule type="duplicateValues" dxfId="314" priority="343"/>
  </conditionalFormatting>
  <conditionalFormatting sqref="H818">
    <cfRule type="duplicateValues" dxfId="313" priority="344"/>
  </conditionalFormatting>
  <conditionalFormatting sqref="H818">
    <cfRule type="duplicateValues" dxfId="312" priority="345"/>
  </conditionalFormatting>
  <conditionalFormatting sqref="H839">
    <cfRule type="duplicateValues" dxfId="311" priority="338"/>
    <cfRule type="duplicateValues" dxfId="310" priority="339"/>
  </conditionalFormatting>
  <conditionalFormatting sqref="H839">
    <cfRule type="duplicateValues" dxfId="309" priority="340"/>
  </conditionalFormatting>
  <conditionalFormatting sqref="H839">
    <cfRule type="duplicateValues" dxfId="308" priority="341"/>
  </conditionalFormatting>
  <conditionalFormatting sqref="H840:H842">
    <cfRule type="duplicateValues" dxfId="307" priority="334"/>
    <cfRule type="duplicateValues" dxfId="306" priority="335"/>
  </conditionalFormatting>
  <conditionalFormatting sqref="H840:H842">
    <cfRule type="duplicateValues" dxfId="305" priority="336"/>
  </conditionalFormatting>
  <conditionalFormatting sqref="H840:H842">
    <cfRule type="duplicateValues" dxfId="304" priority="337"/>
  </conditionalFormatting>
  <conditionalFormatting sqref="H886">
    <cfRule type="duplicateValues" dxfId="303" priority="330"/>
    <cfRule type="duplicateValues" dxfId="302" priority="331"/>
  </conditionalFormatting>
  <conditionalFormatting sqref="H886">
    <cfRule type="duplicateValues" dxfId="301" priority="332"/>
  </conditionalFormatting>
  <conditionalFormatting sqref="H886">
    <cfRule type="duplicateValues" dxfId="300" priority="333"/>
  </conditionalFormatting>
  <conditionalFormatting sqref="H892">
    <cfRule type="duplicateValues" dxfId="299" priority="326"/>
    <cfRule type="duplicateValues" dxfId="298" priority="327"/>
  </conditionalFormatting>
  <conditionalFormatting sqref="H892">
    <cfRule type="duplicateValues" dxfId="297" priority="328"/>
  </conditionalFormatting>
  <conditionalFormatting sqref="H892">
    <cfRule type="duplicateValues" dxfId="296" priority="329"/>
  </conditionalFormatting>
  <conditionalFormatting sqref="H897">
    <cfRule type="duplicateValues" dxfId="295" priority="322"/>
    <cfRule type="duplicateValues" dxfId="294" priority="323"/>
  </conditionalFormatting>
  <conditionalFormatting sqref="H897">
    <cfRule type="duplicateValues" dxfId="293" priority="324"/>
  </conditionalFormatting>
  <conditionalFormatting sqref="H897">
    <cfRule type="duplicateValues" dxfId="292" priority="325"/>
  </conditionalFormatting>
  <conditionalFormatting sqref="H902">
    <cfRule type="duplicateValues" dxfId="291" priority="314"/>
    <cfRule type="duplicateValues" dxfId="290" priority="315"/>
  </conditionalFormatting>
  <conditionalFormatting sqref="H902">
    <cfRule type="duplicateValues" dxfId="289" priority="316"/>
  </conditionalFormatting>
  <conditionalFormatting sqref="H902">
    <cfRule type="duplicateValues" dxfId="288" priority="317"/>
  </conditionalFormatting>
  <conditionalFormatting sqref="J949">
    <cfRule type="duplicateValues" dxfId="287" priority="309"/>
  </conditionalFormatting>
  <conditionalFormatting sqref="H1008">
    <cfRule type="duplicateValues" dxfId="286" priority="305"/>
    <cfRule type="duplicateValues" dxfId="285" priority="306"/>
  </conditionalFormatting>
  <conditionalFormatting sqref="H1008">
    <cfRule type="duplicateValues" dxfId="284" priority="307"/>
  </conditionalFormatting>
  <conditionalFormatting sqref="H1008">
    <cfRule type="duplicateValues" dxfId="283" priority="308"/>
  </conditionalFormatting>
  <conditionalFormatting sqref="H1049:H1050 H1045 H1035 H1031">
    <cfRule type="duplicateValues" dxfId="282" priority="297"/>
    <cfRule type="duplicateValues" dxfId="281" priority="298"/>
  </conditionalFormatting>
  <conditionalFormatting sqref="H1049:H1050 H1045 H1035 H1031">
    <cfRule type="duplicateValues" dxfId="280" priority="299"/>
  </conditionalFormatting>
  <conditionalFormatting sqref="H1049:H1050">
    <cfRule type="duplicateValues" dxfId="279" priority="300"/>
  </conditionalFormatting>
  <conditionalFormatting sqref="H1087">
    <cfRule type="duplicateValues" dxfId="278" priority="293"/>
    <cfRule type="duplicateValues" dxfId="277" priority="294"/>
  </conditionalFormatting>
  <conditionalFormatting sqref="H1087">
    <cfRule type="duplicateValues" dxfId="276" priority="295"/>
  </conditionalFormatting>
  <conditionalFormatting sqref="H1087">
    <cfRule type="duplicateValues" dxfId="275" priority="296"/>
  </conditionalFormatting>
  <conditionalFormatting sqref="H1092">
    <cfRule type="duplicateValues" dxfId="274" priority="289"/>
    <cfRule type="duplicateValues" dxfId="273" priority="290"/>
  </conditionalFormatting>
  <conditionalFormatting sqref="H1092">
    <cfRule type="duplicateValues" dxfId="272" priority="291"/>
  </conditionalFormatting>
  <conditionalFormatting sqref="H1092">
    <cfRule type="duplicateValues" dxfId="271" priority="292"/>
  </conditionalFormatting>
  <conditionalFormatting sqref="H1093">
    <cfRule type="duplicateValues" dxfId="270" priority="285"/>
    <cfRule type="duplicateValues" dxfId="269" priority="286"/>
  </conditionalFormatting>
  <conditionalFormatting sqref="H1093">
    <cfRule type="duplicateValues" dxfId="268" priority="287"/>
  </conditionalFormatting>
  <conditionalFormatting sqref="H1093">
    <cfRule type="duplicateValues" dxfId="267" priority="288"/>
  </conditionalFormatting>
  <conditionalFormatting sqref="H1111">
    <cfRule type="duplicateValues" dxfId="266" priority="281"/>
    <cfRule type="duplicateValues" dxfId="265" priority="282"/>
  </conditionalFormatting>
  <conditionalFormatting sqref="H1111">
    <cfRule type="duplicateValues" dxfId="264" priority="283"/>
  </conditionalFormatting>
  <conditionalFormatting sqref="H1111">
    <cfRule type="duplicateValues" dxfId="263" priority="284"/>
  </conditionalFormatting>
  <conditionalFormatting sqref="H1115">
    <cfRule type="duplicateValues" dxfId="262" priority="277"/>
    <cfRule type="duplicateValues" dxfId="261" priority="278"/>
  </conditionalFormatting>
  <conditionalFormatting sqref="H1115">
    <cfRule type="duplicateValues" dxfId="260" priority="279"/>
  </conditionalFormatting>
  <conditionalFormatting sqref="H1115">
    <cfRule type="duplicateValues" dxfId="259" priority="280"/>
  </conditionalFormatting>
  <conditionalFormatting sqref="H1116:H1117">
    <cfRule type="duplicateValues" dxfId="258" priority="273"/>
    <cfRule type="duplicateValues" dxfId="257" priority="274"/>
  </conditionalFormatting>
  <conditionalFormatting sqref="H1116:H1117">
    <cfRule type="duplicateValues" dxfId="256" priority="275"/>
  </conditionalFormatting>
  <conditionalFormatting sqref="H1116:H1117">
    <cfRule type="duplicateValues" dxfId="255" priority="276"/>
  </conditionalFormatting>
  <conditionalFormatting sqref="H1155">
    <cfRule type="duplicateValues" dxfId="254" priority="269"/>
    <cfRule type="duplicateValues" dxfId="253" priority="270"/>
  </conditionalFormatting>
  <conditionalFormatting sqref="H1155">
    <cfRule type="duplicateValues" dxfId="252" priority="271"/>
  </conditionalFormatting>
  <conditionalFormatting sqref="H1155">
    <cfRule type="duplicateValues" dxfId="251" priority="272"/>
  </conditionalFormatting>
  <conditionalFormatting sqref="H1156">
    <cfRule type="duplicateValues" dxfId="250" priority="265"/>
    <cfRule type="duplicateValues" dxfId="249" priority="266"/>
  </conditionalFormatting>
  <conditionalFormatting sqref="H1156">
    <cfRule type="duplicateValues" dxfId="248" priority="267"/>
  </conditionalFormatting>
  <conditionalFormatting sqref="H1156">
    <cfRule type="duplicateValues" dxfId="247" priority="268"/>
  </conditionalFormatting>
  <conditionalFormatting sqref="H1157">
    <cfRule type="duplicateValues" dxfId="246" priority="261"/>
    <cfRule type="duplicateValues" dxfId="245" priority="262"/>
  </conditionalFormatting>
  <conditionalFormatting sqref="H1157">
    <cfRule type="duplicateValues" dxfId="244" priority="263"/>
  </conditionalFormatting>
  <conditionalFormatting sqref="H1157">
    <cfRule type="duplicateValues" dxfId="243" priority="264"/>
  </conditionalFormatting>
  <conditionalFormatting sqref="H1171">
    <cfRule type="duplicateValues" dxfId="242" priority="257"/>
    <cfRule type="duplicateValues" dxfId="241" priority="258"/>
  </conditionalFormatting>
  <conditionalFormatting sqref="H1171">
    <cfRule type="duplicateValues" dxfId="240" priority="259"/>
  </conditionalFormatting>
  <conditionalFormatting sqref="H1171">
    <cfRule type="duplicateValues" dxfId="239" priority="260"/>
  </conditionalFormatting>
  <conditionalFormatting sqref="H1182">
    <cfRule type="duplicateValues" dxfId="238" priority="253"/>
    <cfRule type="duplicateValues" dxfId="237" priority="254"/>
  </conditionalFormatting>
  <conditionalFormatting sqref="H1182">
    <cfRule type="duplicateValues" dxfId="236" priority="255"/>
  </conditionalFormatting>
  <conditionalFormatting sqref="H1182">
    <cfRule type="duplicateValues" dxfId="235" priority="256"/>
  </conditionalFormatting>
  <conditionalFormatting sqref="H1184">
    <cfRule type="duplicateValues" dxfId="234" priority="249"/>
    <cfRule type="duplicateValues" dxfId="233" priority="250"/>
  </conditionalFormatting>
  <conditionalFormatting sqref="H1184">
    <cfRule type="duplicateValues" dxfId="232" priority="251"/>
  </conditionalFormatting>
  <conditionalFormatting sqref="H1184">
    <cfRule type="duplicateValues" dxfId="231" priority="252"/>
  </conditionalFormatting>
  <conditionalFormatting sqref="J1232">
    <cfRule type="duplicateValues" dxfId="230" priority="248"/>
  </conditionalFormatting>
  <conditionalFormatting sqref="H1338">
    <cfRule type="duplicateValues" dxfId="229" priority="244"/>
    <cfRule type="duplicateValues" dxfId="228" priority="245"/>
  </conditionalFormatting>
  <conditionalFormatting sqref="H1338">
    <cfRule type="duplicateValues" dxfId="227" priority="246"/>
  </conditionalFormatting>
  <conditionalFormatting sqref="H1338">
    <cfRule type="duplicateValues" dxfId="226" priority="247"/>
  </conditionalFormatting>
  <conditionalFormatting sqref="H1339">
    <cfRule type="duplicateValues" dxfId="225" priority="240"/>
    <cfRule type="duplicateValues" dxfId="224" priority="241"/>
  </conditionalFormatting>
  <conditionalFormatting sqref="H1339">
    <cfRule type="duplicateValues" dxfId="223" priority="242"/>
  </conditionalFormatting>
  <conditionalFormatting sqref="H1339">
    <cfRule type="duplicateValues" dxfId="222" priority="243"/>
  </conditionalFormatting>
  <conditionalFormatting sqref="H1420">
    <cfRule type="duplicateValues" dxfId="221" priority="236"/>
    <cfRule type="duplicateValues" dxfId="220" priority="237"/>
  </conditionalFormatting>
  <conditionalFormatting sqref="H1420">
    <cfRule type="duplicateValues" dxfId="219" priority="238"/>
  </conditionalFormatting>
  <conditionalFormatting sqref="H1420">
    <cfRule type="duplicateValues" dxfId="218" priority="239"/>
  </conditionalFormatting>
  <conditionalFormatting sqref="J1463">
    <cfRule type="duplicateValues" dxfId="217" priority="235"/>
  </conditionalFormatting>
  <conditionalFormatting sqref="H1486">
    <cfRule type="duplicateValues" dxfId="216" priority="231"/>
    <cfRule type="duplicateValues" dxfId="215" priority="232"/>
  </conditionalFormatting>
  <conditionalFormatting sqref="H1486">
    <cfRule type="duplicateValues" dxfId="214" priority="233"/>
  </conditionalFormatting>
  <conditionalFormatting sqref="H1486">
    <cfRule type="duplicateValues" dxfId="213" priority="234"/>
  </conditionalFormatting>
  <conditionalFormatting sqref="H1487">
    <cfRule type="duplicateValues" dxfId="212" priority="227"/>
    <cfRule type="duplicateValues" dxfId="211" priority="228"/>
  </conditionalFormatting>
  <conditionalFormatting sqref="H1487">
    <cfRule type="duplicateValues" dxfId="210" priority="229"/>
  </conditionalFormatting>
  <conditionalFormatting sqref="H1487">
    <cfRule type="duplicateValues" dxfId="209" priority="230"/>
  </conditionalFormatting>
  <conditionalFormatting sqref="H1489">
    <cfRule type="duplicateValues" dxfId="208" priority="223"/>
    <cfRule type="duplicateValues" dxfId="207" priority="224"/>
  </conditionalFormatting>
  <conditionalFormatting sqref="H1489">
    <cfRule type="duplicateValues" dxfId="206" priority="225"/>
  </conditionalFormatting>
  <conditionalFormatting sqref="H1489">
    <cfRule type="duplicateValues" dxfId="205" priority="226"/>
  </conditionalFormatting>
  <conditionalFormatting sqref="J26">
    <cfRule type="duplicateValues" dxfId="204" priority="222"/>
  </conditionalFormatting>
  <conditionalFormatting sqref="J29">
    <cfRule type="duplicateValues" dxfId="203" priority="221"/>
  </conditionalFormatting>
  <conditionalFormatting sqref="J32">
    <cfRule type="duplicateValues" dxfId="202" priority="220"/>
  </conditionalFormatting>
  <conditionalFormatting sqref="H53">
    <cfRule type="duplicateValues" dxfId="201" priority="216"/>
    <cfRule type="duplicateValues" dxfId="200" priority="217"/>
  </conditionalFormatting>
  <conditionalFormatting sqref="H53">
    <cfRule type="duplicateValues" dxfId="199" priority="218"/>
  </conditionalFormatting>
  <conditionalFormatting sqref="H53">
    <cfRule type="duplicateValues" dxfId="198" priority="219"/>
  </conditionalFormatting>
  <conditionalFormatting sqref="H54">
    <cfRule type="duplicateValues" dxfId="197" priority="212"/>
    <cfRule type="duplicateValues" dxfId="196" priority="213"/>
  </conditionalFormatting>
  <conditionalFormatting sqref="H54">
    <cfRule type="duplicateValues" dxfId="195" priority="214"/>
  </conditionalFormatting>
  <conditionalFormatting sqref="H54">
    <cfRule type="duplicateValues" dxfId="194" priority="215"/>
  </conditionalFormatting>
  <conditionalFormatting sqref="H55">
    <cfRule type="duplicateValues" dxfId="193" priority="208"/>
    <cfRule type="duplicateValues" dxfId="192" priority="209"/>
  </conditionalFormatting>
  <conditionalFormatting sqref="H55">
    <cfRule type="duplicateValues" dxfId="191" priority="210"/>
  </conditionalFormatting>
  <conditionalFormatting sqref="H55">
    <cfRule type="duplicateValues" dxfId="190" priority="211"/>
  </conditionalFormatting>
  <conditionalFormatting sqref="J60">
    <cfRule type="duplicateValues" dxfId="189" priority="207"/>
  </conditionalFormatting>
  <conditionalFormatting sqref="J101">
    <cfRule type="duplicateValues" dxfId="188" priority="206"/>
  </conditionalFormatting>
  <conditionalFormatting sqref="H105">
    <cfRule type="duplicateValues" dxfId="187" priority="202"/>
    <cfRule type="duplicateValues" dxfId="186" priority="203"/>
  </conditionalFormatting>
  <conditionalFormatting sqref="H105">
    <cfRule type="duplicateValues" dxfId="185" priority="204"/>
  </conditionalFormatting>
  <conditionalFormatting sqref="H105">
    <cfRule type="duplicateValues" dxfId="184" priority="205"/>
  </conditionalFormatting>
  <conditionalFormatting sqref="J144:J145">
    <cfRule type="duplicateValues" dxfId="183" priority="200"/>
  </conditionalFormatting>
  <conditionalFormatting sqref="J197">
    <cfRule type="duplicateValues" dxfId="182" priority="199"/>
  </conditionalFormatting>
  <conditionalFormatting sqref="H175">
    <cfRule type="duplicateValues" dxfId="181" priority="197"/>
    <cfRule type="duplicateValues" dxfId="180" priority="198"/>
  </conditionalFormatting>
  <conditionalFormatting sqref="J220">
    <cfRule type="duplicateValues" dxfId="179" priority="196"/>
  </conditionalFormatting>
  <conditionalFormatting sqref="H251">
    <cfRule type="duplicateValues" dxfId="178" priority="192"/>
    <cfRule type="duplicateValues" dxfId="177" priority="193"/>
  </conditionalFormatting>
  <conditionalFormatting sqref="H251">
    <cfRule type="duplicateValues" dxfId="176" priority="194"/>
  </conditionalFormatting>
  <conditionalFormatting sqref="H251">
    <cfRule type="duplicateValues" dxfId="175" priority="195"/>
  </conditionalFormatting>
  <conditionalFormatting sqref="H258">
    <cfRule type="duplicateValues" dxfId="174" priority="188"/>
    <cfRule type="duplicateValues" dxfId="173" priority="189"/>
  </conditionalFormatting>
  <conditionalFormatting sqref="H258">
    <cfRule type="duplicateValues" dxfId="172" priority="190"/>
  </conditionalFormatting>
  <conditionalFormatting sqref="H258">
    <cfRule type="duplicateValues" dxfId="171" priority="191"/>
  </conditionalFormatting>
  <conditionalFormatting sqref="H261">
    <cfRule type="duplicateValues" dxfId="170" priority="184"/>
    <cfRule type="duplicateValues" dxfId="169" priority="185"/>
  </conditionalFormatting>
  <conditionalFormatting sqref="H261">
    <cfRule type="duplicateValues" dxfId="168" priority="186"/>
  </conditionalFormatting>
  <conditionalFormatting sqref="H261">
    <cfRule type="duplicateValues" dxfId="167" priority="187"/>
  </conditionalFormatting>
  <conditionalFormatting sqref="H264:H266">
    <cfRule type="duplicateValues" dxfId="166" priority="180"/>
    <cfRule type="duplicateValues" dxfId="165" priority="181"/>
  </conditionalFormatting>
  <conditionalFormatting sqref="H264:H266">
    <cfRule type="duplicateValues" dxfId="164" priority="182"/>
  </conditionalFormatting>
  <conditionalFormatting sqref="J256">
    <cfRule type="duplicateValues" dxfId="163" priority="179"/>
  </conditionalFormatting>
  <conditionalFormatting sqref="J261">
    <cfRule type="duplicateValues" dxfId="162" priority="178"/>
  </conditionalFormatting>
  <conditionalFormatting sqref="H270">
    <cfRule type="duplicateValues" dxfId="161" priority="174"/>
    <cfRule type="duplicateValues" dxfId="160" priority="175"/>
  </conditionalFormatting>
  <conditionalFormatting sqref="H272">
    <cfRule type="duplicateValues" dxfId="159" priority="168"/>
    <cfRule type="duplicateValues" dxfId="158" priority="169"/>
  </conditionalFormatting>
  <conditionalFormatting sqref="H272">
    <cfRule type="duplicateValues" dxfId="157" priority="170"/>
  </conditionalFormatting>
  <conditionalFormatting sqref="H272">
    <cfRule type="duplicateValues" dxfId="156" priority="171"/>
  </conditionalFormatting>
  <conditionalFormatting sqref="H273">
    <cfRule type="duplicateValues" dxfId="155" priority="164"/>
    <cfRule type="duplicateValues" dxfId="154" priority="165"/>
  </conditionalFormatting>
  <conditionalFormatting sqref="H273">
    <cfRule type="duplicateValues" dxfId="153" priority="166"/>
  </conditionalFormatting>
  <conditionalFormatting sqref="H273">
    <cfRule type="duplicateValues" dxfId="152" priority="167"/>
  </conditionalFormatting>
  <conditionalFormatting sqref="H275">
    <cfRule type="duplicateValues" dxfId="151" priority="160"/>
    <cfRule type="duplicateValues" dxfId="150" priority="161"/>
  </conditionalFormatting>
  <conditionalFormatting sqref="H275">
    <cfRule type="duplicateValues" dxfId="149" priority="162"/>
  </conditionalFormatting>
  <conditionalFormatting sqref="H275">
    <cfRule type="duplicateValues" dxfId="148" priority="163"/>
  </conditionalFormatting>
  <conditionalFormatting sqref="H276">
    <cfRule type="duplicateValues" dxfId="147" priority="156"/>
    <cfRule type="duplicateValues" dxfId="146" priority="157"/>
  </conditionalFormatting>
  <conditionalFormatting sqref="H276">
    <cfRule type="duplicateValues" dxfId="145" priority="158"/>
  </conditionalFormatting>
  <conditionalFormatting sqref="H276">
    <cfRule type="duplicateValues" dxfId="144" priority="159"/>
  </conditionalFormatting>
  <conditionalFormatting sqref="H277:H289 H291:H302">
    <cfRule type="duplicateValues" dxfId="143" priority="152"/>
    <cfRule type="duplicateValues" dxfId="142" priority="153"/>
  </conditionalFormatting>
  <conditionalFormatting sqref="H277:H289 H291:H302">
    <cfRule type="duplicateValues" dxfId="141" priority="154"/>
  </conditionalFormatting>
  <conditionalFormatting sqref="H291:H302">
    <cfRule type="duplicateValues" dxfId="140" priority="155"/>
  </conditionalFormatting>
  <conditionalFormatting sqref="H278">
    <cfRule type="duplicateValues" dxfId="139" priority="148"/>
    <cfRule type="duplicateValues" dxfId="138" priority="149"/>
  </conditionalFormatting>
  <conditionalFormatting sqref="H278">
    <cfRule type="duplicateValues" dxfId="137" priority="150"/>
  </conditionalFormatting>
  <conditionalFormatting sqref="H278">
    <cfRule type="duplicateValues" dxfId="136" priority="151"/>
  </conditionalFormatting>
  <conditionalFormatting sqref="J280">
    <cfRule type="duplicateValues" dxfId="135" priority="147"/>
  </conditionalFormatting>
  <conditionalFormatting sqref="H290">
    <cfRule type="duplicateValues" dxfId="134" priority="143"/>
    <cfRule type="duplicateValues" dxfId="133" priority="144"/>
  </conditionalFormatting>
  <conditionalFormatting sqref="H290">
    <cfRule type="duplicateValues" dxfId="132" priority="145"/>
  </conditionalFormatting>
  <conditionalFormatting sqref="H290">
    <cfRule type="duplicateValues" dxfId="131" priority="146"/>
  </conditionalFormatting>
  <conditionalFormatting sqref="H290">
    <cfRule type="duplicateValues" dxfId="130" priority="139"/>
    <cfRule type="duplicateValues" dxfId="129" priority="140"/>
  </conditionalFormatting>
  <conditionalFormatting sqref="H290">
    <cfRule type="duplicateValues" dxfId="128" priority="141"/>
  </conditionalFormatting>
  <conditionalFormatting sqref="H290">
    <cfRule type="duplicateValues" dxfId="127" priority="142"/>
  </conditionalFormatting>
  <conditionalFormatting sqref="H294">
    <cfRule type="duplicateValues" dxfId="126" priority="131"/>
    <cfRule type="duplicateValues" dxfId="125" priority="132"/>
  </conditionalFormatting>
  <conditionalFormatting sqref="H294">
    <cfRule type="duplicateValues" dxfId="124" priority="133"/>
  </conditionalFormatting>
  <conditionalFormatting sqref="H294">
    <cfRule type="duplicateValues" dxfId="123" priority="134"/>
  </conditionalFormatting>
  <conditionalFormatting sqref="H294">
    <cfRule type="duplicateValues" dxfId="122" priority="127"/>
    <cfRule type="duplicateValues" dxfId="121" priority="128"/>
  </conditionalFormatting>
  <conditionalFormatting sqref="H294">
    <cfRule type="duplicateValues" dxfId="120" priority="129"/>
  </conditionalFormatting>
  <conditionalFormatting sqref="H294">
    <cfRule type="duplicateValues" dxfId="119" priority="130"/>
  </conditionalFormatting>
  <conditionalFormatting sqref="H307:H308">
    <cfRule type="duplicateValues" dxfId="118" priority="123"/>
    <cfRule type="duplicateValues" dxfId="117" priority="124"/>
  </conditionalFormatting>
  <conditionalFormatting sqref="H307:H308">
    <cfRule type="duplicateValues" dxfId="116" priority="125"/>
  </conditionalFormatting>
  <conditionalFormatting sqref="H307:H308">
    <cfRule type="duplicateValues" dxfId="115" priority="126"/>
  </conditionalFormatting>
  <conditionalFormatting sqref="H307:H322">
    <cfRule type="duplicateValues" dxfId="114" priority="119"/>
    <cfRule type="duplicateValues" dxfId="113" priority="120"/>
  </conditionalFormatting>
  <conditionalFormatting sqref="H307:H322">
    <cfRule type="duplicateValues" dxfId="112" priority="121"/>
  </conditionalFormatting>
  <conditionalFormatting sqref="H307:H322">
    <cfRule type="duplicateValues" dxfId="111" priority="122"/>
  </conditionalFormatting>
  <conditionalFormatting sqref="H1421:H1485 H1172:H1181 H1088:H1091 H1046:H1048 H1009:H1030 H904:H908 H890:H891 H1:H23 H115 H192:H198 H26:H39 H75:H88 H176 H117:H128 H178:H190 H231:H232 H145:H151 H622:H626 H654:H659 H688:H698 H883 H153:H155 H157:H173 H560:H570 H601:H612 H547:H548 H588:H595 H615:H617 H630:H631 H661:H665 H684 H832:H838 H857:H869 H41:H45 H47:H52 H91:H104 H133 H136:H141 H200:H229 H363:H364 H366:H368 H375 H377:H380 H370:H372 H382:H383 H385:H387 H389:H400 H441:H444 H446 H488:H498 H514:H518 H550:H554 H572:H574 H703:H705 H707:H731 H733:H737 H742:H754 H756:H776 H783:H791 H793:H817 H819:H830 H898:H901 H1032:H1034 H1036:H1044 H1051:H1086 H1094:H1110 H1112:H1114 H1118:H1154 H1158:H1170 H1183 H1185:H1295 H1340:H1419 H1299:H1337 H1488 H1490:H1048576 H56:H71 H106:H113 H235:H250 H264:H271 H274 H279:H289 H291:H304 H307:H332 H352:H354 H334:H350 H357:H361 H448:H479 H483:H486 H844:H854 H871:H881 H893:H896 H910:H916 H918:H931 H933:H946 H948:H1007 H403:H439 H520:H543 H635:H650 H668:H682">
    <cfRule type="duplicateValues" dxfId="110" priority="6868"/>
    <cfRule type="duplicateValues" dxfId="109" priority="6869"/>
  </conditionalFormatting>
  <conditionalFormatting sqref="H1421:H1485 H1172:H1181 H1088:H1091 H1046:H1048 H1009:H1030 H904:H908 H890:H891 H1:H39 H192:H198 H256:H257 H622:H626 H654:H659 H688:H698 H883 H153:H155 H560:H570 H601:H612 H588:H595 H615:H617 H630:H631 H661:H665 H684 H832:H838 H857:H869 H41:H45 H47:H52 H133 H136:H151 H363:H364 H366:H368 H375 H377:H380 H370:H372 H382:H383 H385:H387 H441:H444 H446 H488:H498 H514:H518 H550:H554 H572:H574 H703:H705 H707:H731 H733:H737 H742:H754 H756:H776 H783:H791 H793:H817 H819:H830 H898:H901 H1032:H1034 H1036:H1044 H1051:H1086 H1094:H1110 H1112:H1114 H1118:H1154 H1158:H1170 H1183 H1185:H1295 H1340:H1419 H1299:H1337 H1488 H1490:H1048576 H56:H104 H106:H128 H157:H190 H200:H250 H252:H254 H259:H260 H262 H264:H271 H274 H279:H289 H352:H354 H334:H350 H357:H361 H448:H479 H483:H486 H547:H548 H844:H854 H871:H881 H893:H896 H910:H916 H918:H931 H933:H946 H948:H1007 H291:H332 H389:H439 H520:H544 H635:H650 H668:H682">
    <cfRule type="duplicateValues" dxfId="108" priority="7062"/>
  </conditionalFormatting>
  <conditionalFormatting sqref="H1421:H1485 H1172:H1181 H1088:H1091 H1046:H1048 H1009:H1030 H904:H908 H615:H626 H601:H612 H560:H570 H3:H39 H588:H595 H630:H631 H684:H698 H832:H838 H41:H45 H47:H52 H133 H136:H155 H363:H364 H366:H368 H375 H377:H380 H370:H372 H382:H383 H385:H387 H441:H444 H446 H488:H498 H514:H518 H550:H554 H572:H574 H703:H705 H707:H737 H742:H754 H756:H776 H783:H791 H793:H817 H819:H830 H887:H891 H898:H901 H1032:H1034 H1036:H1044 H1051:H1086 H1094:H1110 H1112:H1114 H1118:H1154 H1158:H1170 H1183 H1185:H1295 H1340:H1419 H1299:H1337 H1488 H1490:H1810 H56:H104 H106:H128 H157:H198 H200:H250 H252:H257 H259:H260 H262:H271 H274 H279:H289 H352:H354 H357:H361 H448:H479 H483:H486 H547:H548 H844:H854 H857:H885 H893:H896 H910:H916 H918:H931 H933:H946 H948:H1007 H291:H350 H389:H439 H520:H544 H635:H665 H668:H682">
    <cfRule type="duplicateValues" dxfId="107" priority="7148"/>
  </conditionalFormatting>
  <conditionalFormatting sqref="H351">
    <cfRule type="duplicateValues" dxfId="106" priority="115"/>
    <cfRule type="duplicateValues" dxfId="105" priority="116"/>
  </conditionalFormatting>
  <conditionalFormatting sqref="H351">
    <cfRule type="duplicateValues" dxfId="104" priority="117"/>
  </conditionalFormatting>
  <conditionalFormatting sqref="H351">
    <cfRule type="duplicateValues" dxfId="103" priority="118"/>
  </conditionalFormatting>
  <conditionalFormatting sqref="J360">
    <cfRule type="duplicateValues" dxfId="102" priority="114"/>
  </conditionalFormatting>
  <conditionalFormatting sqref="H362">
    <cfRule type="duplicateValues" dxfId="101" priority="110"/>
    <cfRule type="duplicateValues" dxfId="100" priority="111"/>
  </conditionalFormatting>
  <conditionalFormatting sqref="H362">
    <cfRule type="duplicateValues" dxfId="99" priority="112"/>
  </conditionalFormatting>
  <conditionalFormatting sqref="H362">
    <cfRule type="duplicateValues" dxfId="98" priority="113"/>
  </conditionalFormatting>
  <conditionalFormatting sqref="H376">
    <cfRule type="duplicateValues" dxfId="97" priority="102"/>
    <cfRule type="duplicateValues" dxfId="96" priority="103"/>
  </conditionalFormatting>
  <conditionalFormatting sqref="H376">
    <cfRule type="duplicateValues" dxfId="95" priority="104"/>
  </conditionalFormatting>
  <conditionalFormatting sqref="H376">
    <cfRule type="duplicateValues" dxfId="94" priority="105"/>
  </conditionalFormatting>
  <conditionalFormatting sqref="H355:H356">
    <cfRule type="duplicateValues" dxfId="93" priority="98"/>
    <cfRule type="duplicateValues" dxfId="92" priority="99"/>
  </conditionalFormatting>
  <conditionalFormatting sqref="H355:H356">
    <cfRule type="duplicateValues" dxfId="91" priority="100"/>
  </conditionalFormatting>
  <conditionalFormatting sqref="H355:H356">
    <cfRule type="duplicateValues" dxfId="90" priority="101"/>
  </conditionalFormatting>
  <conditionalFormatting sqref="H384">
    <cfRule type="duplicateValues" dxfId="89" priority="93"/>
    <cfRule type="duplicateValues" dxfId="88" priority="94"/>
  </conditionalFormatting>
  <conditionalFormatting sqref="H384">
    <cfRule type="duplicateValues" dxfId="87" priority="95"/>
  </conditionalFormatting>
  <conditionalFormatting sqref="H384">
    <cfRule type="duplicateValues" dxfId="86" priority="96"/>
  </conditionalFormatting>
  <conditionalFormatting sqref="J418">
    <cfRule type="duplicateValues" dxfId="85" priority="91"/>
  </conditionalFormatting>
  <conditionalFormatting sqref="H480">
    <cfRule type="duplicateValues" dxfId="84" priority="87"/>
    <cfRule type="duplicateValues" dxfId="83" priority="88"/>
  </conditionalFormatting>
  <conditionalFormatting sqref="H480">
    <cfRule type="duplicateValues" dxfId="82" priority="89"/>
  </conditionalFormatting>
  <conditionalFormatting sqref="H480">
    <cfRule type="duplicateValues" dxfId="81" priority="90"/>
  </conditionalFormatting>
  <conditionalFormatting sqref="H481">
    <cfRule type="duplicateValues" dxfId="80" priority="83"/>
    <cfRule type="duplicateValues" dxfId="79" priority="84"/>
  </conditionalFormatting>
  <conditionalFormatting sqref="H481">
    <cfRule type="duplicateValues" dxfId="78" priority="85"/>
  </conditionalFormatting>
  <conditionalFormatting sqref="H481">
    <cfRule type="duplicateValues" dxfId="77" priority="86"/>
  </conditionalFormatting>
  <conditionalFormatting sqref="H482">
    <cfRule type="duplicateValues" dxfId="76" priority="79"/>
    <cfRule type="duplicateValues" dxfId="75" priority="80"/>
  </conditionalFormatting>
  <conditionalFormatting sqref="H482">
    <cfRule type="duplicateValues" dxfId="74" priority="81"/>
  </conditionalFormatting>
  <conditionalFormatting sqref="H482">
    <cfRule type="duplicateValues" dxfId="73" priority="82"/>
  </conditionalFormatting>
  <conditionalFormatting sqref="H545:H546">
    <cfRule type="duplicateValues" dxfId="72" priority="66"/>
    <cfRule type="duplicateValues" dxfId="71" priority="67"/>
  </conditionalFormatting>
  <conditionalFormatting sqref="H545:H546">
    <cfRule type="duplicateValues" dxfId="70" priority="68"/>
  </conditionalFormatting>
  <conditionalFormatting sqref="H545:H546">
    <cfRule type="duplicateValues" dxfId="69" priority="69"/>
  </conditionalFormatting>
  <conditionalFormatting sqref="J578">
    <cfRule type="duplicateValues" dxfId="68" priority="65"/>
  </conditionalFormatting>
  <conditionalFormatting sqref="J582">
    <cfRule type="duplicateValues" dxfId="67" priority="64"/>
  </conditionalFormatting>
  <conditionalFormatting sqref="J585">
    <cfRule type="duplicateValues" dxfId="66" priority="63"/>
  </conditionalFormatting>
  <conditionalFormatting sqref="J586">
    <cfRule type="duplicateValues" dxfId="65" priority="62"/>
  </conditionalFormatting>
  <conditionalFormatting sqref="H738">
    <cfRule type="duplicateValues" dxfId="64" priority="58"/>
    <cfRule type="duplicateValues" dxfId="63" priority="59"/>
  </conditionalFormatting>
  <conditionalFormatting sqref="H738">
    <cfRule type="duplicateValues" dxfId="62" priority="60"/>
  </conditionalFormatting>
  <conditionalFormatting sqref="H738">
    <cfRule type="duplicateValues" dxfId="61" priority="61"/>
  </conditionalFormatting>
  <conditionalFormatting sqref="H740">
    <cfRule type="duplicateValues" dxfId="60" priority="54"/>
    <cfRule type="duplicateValues" dxfId="59" priority="55"/>
  </conditionalFormatting>
  <conditionalFormatting sqref="H740">
    <cfRule type="duplicateValues" dxfId="58" priority="56"/>
  </conditionalFormatting>
  <conditionalFormatting sqref="H740">
    <cfRule type="duplicateValues" dxfId="57" priority="57"/>
  </conditionalFormatting>
  <conditionalFormatting sqref="H739">
    <cfRule type="duplicateValues" dxfId="56" priority="46"/>
    <cfRule type="duplicateValues" dxfId="55" priority="47"/>
  </conditionalFormatting>
  <conditionalFormatting sqref="H739">
    <cfRule type="duplicateValues" dxfId="54" priority="48"/>
  </conditionalFormatting>
  <conditionalFormatting sqref="H739">
    <cfRule type="duplicateValues" dxfId="53" priority="49"/>
  </conditionalFormatting>
  <conditionalFormatting sqref="H741">
    <cfRule type="duplicateValues" dxfId="52" priority="42"/>
    <cfRule type="duplicateValues" dxfId="51" priority="43"/>
  </conditionalFormatting>
  <conditionalFormatting sqref="H741">
    <cfRule type="duplicateValues" dxfId="50" priority="44"/>
  </conditionalFormatting>
  <conditionalFormatting sqref="H741">
    <cfRule type="duplicateValues" dxfId="49" priority="45"/>
  </conditionalFormatting>
  <conditionalFormatting sqref="J748">
    <cfRule type="duplicateValues" dxfId="48" priority="41"/>
  </conditionalFormatting>
  <conditionalFormatting sqref="P780:P782">
    <cfRule type="duplicateValues" dxfId="47" priority="37"/>
    <cfRule type="duplicateValues" dxfId="46" priority="38"/>
  </conditionalFormatting>
  <conditionalFormatting sqref="P780:P782">
    <cfRule type="duplicateValues" dxfId="45" priority="39"/>
  </conditionalFormatting>
  <conditionalFormatting sqref="P780:P782">
    <cfRule type="duplicateValues" dxfId="44" priority="40"/>
  </conditionalFormatting>
  <conditionalFormatting sqref="H843">
    <cfRule type="duplicateValues" dxfId="43" priority="33"/>
    <cfRule type="duplicateValues" dxfId="42" priority="34"/>
  </conditionalFormatting>
  <conditionalFormatting sqref="H843">
    <cfRule type="duplicateValues" dxfId="41" priority="35"/>
  </conditionalFormatting>
  <conditionalFormatting sqref="H843">
    <cfRule type="duplicateValues" dxfId="40" priority="36"/>
  </conditionalFormatting>
  <conditionalFormatting sqref="H855">
    <cfRule type="duplicateValues" dxfId="39" priority="29"/>
    <cfRule type="duplicateValues" dxfId="38" priority="30"/>
  </conditionalFormatting>
  <conditionalFormatting sqref="H855">
    <cfRule type="duplicateValues" dxfId="37" priority="31"/>
  </conditionalFormatting>
  <conditionalFormatting sqref="H855">
    <cfRule type="duplicateValues" dxfId="36" priority="32"/>
  </conditionalFormatting>
  <conditionalFormatting sqref="J894">
    <cfRule type="duplicateValues" dxfId="35" priority="28"/>
  </conditionalFormatting>
  <conditionalFormatting sqref="J895:J896">
    <cfRule type="duplicateValues" dxfId="34" priority="27"/>
  </conditionalFormatting>
  <conditionalFormatting sqref="H903">
    <cfRule type="duplicateValues" dxfId="33" priority="23"/>
    <cfRule type="duplicateValues" dxfId="32" priority="24"/>
  </conditionalFormatting>
  <conditionalFormatting sqref="H903">
    <cfRule type="duplicateValues" dxfId="31" priority="25"/>
  </conditionalFormatting>
  <conditionalFormatting sqref="H903">
    <cfRule type="duplicateValues" dxfId="30" priority="26"/>
  </conditionalFormatting>
  <conditionalFormatting sqref="J903">
    <cfRule type="duplicateValues" dxfId="29" priority="22"/>
  </conditionalFormatting>
  <conditionalFormatting sqref="H909">
    <cfRule type="duplicateValues" dxfId="28" priority="18"/>
    <cfRule type="duplicateValues" dxfId="27" priority="19"/>
  </conditionalFormatting>
  <conditionalFormatting sqref="H909">
    <cfRule type="duplicateValues" dxfId="26" priority="20"/>
  </conditionalFormatting>
  <conditionalFormatting sqref="H909">
    <cfRule type="duplicateValues" dxfId="25" priority="21"/>
  </conditionalFormatting>
  <conditionalFormatting sqref="H917">
    <cfRule type="duplicateValues" dxfId="24" priority="14"/>
    <cfRule type="duplicateValues" dxfId="23" priority="15"/>
  </conditionalFormatting>
  <conditionalFormatting sqref="H917">
    <cfRule type="duplicateValues" dxfId="22" priority="16"/>
  </conditionalFormatting>
  <conditionalFormatting sqref="H917">
    <cfRule type="duplicateValues" dxfId="21" priority="17"/>
  </conditionalFormatting>
  <conditionalFormatting sqref="H932">
    <cfRule type="duplicateValues" dxfId="20" priority="10"/>
    <cfRule type="duplicateValues" dxfId="19" priority="11"/>
  </conditionalFormatting>
  <conditionalFormatting sqref="H932">
    <cfRule type="duplicateValues" dxfId="18" priority="12"/>
  </conditionalFormatting>
  <conditionalFormatting sqref="H932">
    <cfRule type="duplicateValues" dxfId="17" priority="13"/>
  </conditionalFormatting>
  <conditionalFormatting sqref="H947">
    <cfRule type="duplicateValues" dxfId="16" priority="6"/>
    <cfRule type="duplicateValues" dxfId="15" priority="7"/>
  </conditionalFormatting>
  <conditionalFormatting sqref="H947">
    <cfRule type="duplicateValues" dxfId="14" priority="8"/>
  </conditionalFormatting>
  <conditionalFormatting sqref="H947">
    <cfRule type="duplicateValues" dxfId="13" priority="9"/>
  </conditionalFormatting>
  <conditionalFormatting sqref="J539">
    <cfRule type="duplicateValues" dxfId="12" priority="5"/>
  </conditionalFormatting>
  <conditionalFormatting sqref="J559">
    <cfRule type="duplicateValues" dxfId="11" priority="4"/>
  </conditionalFormatting>
  <conditionalFormatting sqref="J577">
    <cfRule type="duplicateValues" dxfId="10" priority="3"/>
  </conditionalFormatting>
  <conditionalFormatting sqref="H575:H590">
    <cfRule type="duplicateValues" dxfId="9" priority="7150"/>
    <cfRule type="duplicateValues" dxfId="8" priority="7151"/>
  </conditionalFormatting>
  <conditionalFormatting sqref="H575:H590">
    <cfRule type="duplicateValues" dxfId="7" priority="7152"/>
  </conditionalFormatting>
  <conditionalFormatting sqref="J687">
    <cfRule type="duplicateValues" dxfId="6" priority="2"/>
  </conditionalFormatting>
  <conditionalFormatting sqref="J923:J924">
    <cfRule type="duplicateValues" dxfId="5" priority="1"/>
  </conditionalFormatting>
  <dataValidations count="5">
    <dataValidation type="list" allowBlank="1" showInputMessage="1" showErrorMessage="1" sqref="H89:H90 H401:H402 H596:H600 I355:I356 I364:I374 H501:H513 H499 I376:I384 J1341 H1296:H1298 I3:I342 D3:D1810">
      <formula1>EMPRESA</formula1>
    </dataValidation>
    <dataValidation type="list" showInputMessage="1" showErrorMessage="1" errorTitle="NO ESTA REGISTRADO" promptTitle="NO ESTA REGISTRADO" sqref="J153:J155 J734:J742 J747 J1502:J1810 J31 J39:J40 J34:J37 J28 J948 J18:J22 J80:J83 J91:J94 J85 J96:J99 J106 J8 J118:J120 J141 J102:J103 J138 J161 J148:J150 J177 J198 J200:J202 J216:J218 J253 J248:J249 J263 J266:J267 J272:J274 J279 J286 J260 J331 J338:J340 J335:J336 J324:J326 J301:J308 J347:J350 J378:J386 J376 J405 J398:J400 J394:J396 J415 J461:J462 J445:J446 J449:J455 J488:J490 J478:J485 J492:J495 J520:J523 J533:J534 J471 J563:J567 J528:J530 J671:J673 J677 J664:J665 J694 J709:J712 J705:J706 J699 J751 J753:J754 J745 J773 J758 J769:J771 J812:J817 J804:J805 J833 J843 J852 J846 J875:J877 J882:J883 J906 J935:J940 J865:J870 J925:J933 J962:J965 J967:J974 J983:J997 J999:J1008 J1010:J1021 J1023:J1028 J1030:J1031 J1033:J1037 J1040 J1042 J1044:J1051 J1053:J1065 J1068 J1070:J1083 J1086:J1094 J1096 J1098:J1101 J1103:J1127 J1129:J1140 J1143:J1184 J1191:J1197 J1199:J1208 J1210 J1188:J1189 J1213:J1215 J1217 J1219:J1220 J1222:J1230 J1234:J1235 J1237:J1251 J1253 J1258 J1260:J1276 J1278:J1288 J1291:J1321 J1324:J1334 J1336:J1340 J1391:J1411 J1413 J1343:J1388 J1416:J1419 J1421:J1459 J1461:J1462 J1464:J1475 J1477:J1481 J1484:J1487 J1490:J1494 J1496:J1497 J77 J52:J56 J58:J59 J66:J68 J71:J72 J116 J124:J134 J157:J159 J168:J171 J173 J205:J211 J227 J230:J232 J234:J242 J245:J246 J297:J299 J313:J320 J328:J329 J352 J342:J345 J355:J357 J359 J195:J196 J372:J374 J361:J362 J407 J436 J428:J433 J442:J443 J439:J440 J464:J468 J459 J474:J475 J561 J579 J581 J572:J575 J587:J610 J617 J640 J654:J655 J648:J649 J679:J680 J696 J692 J702:J703 J715:J720 J789:J790 J792:J795 J782:J785 J807:J810 J861 J872:J873 J827:J828 J897 J889:J893 J900:J902 J188:J190 J367:J368 J419:J422 J526 J554:J557 J612:J614 J619:J638 J643:J646 J660 J662 J682:J684 J686 J688:J690 J761:J766 J776:J780 J798:J802 J821:J824 J837 J840 J849 J910:J922 J950:J960 J978:J981">
      <formula1>PROVEEDOR</formula1>
    </dataValidation>
    <dataValidation type="list" allowBlank="1" showInputMessage="1" showErrorMessage="1" sqref="P1199 O1200:O1810 O3:O554 O560:O633 O635:O1198">
      <formula1>CONCEPTO</formula1>
    </dataValidation>
    <dataValidation allowBlank="1" showInputMessage="1" showErrorMessage="1" promptTitle="INFORMACION" prompt="SI LA CELDA CAMBIA DE COLOR ES PORQUE EL PROVEEDOR YA ESTA REGISTRADO" sqref="J47 J32 J903 J341 J360 J418 J894:J896 J582 J585:J586 J748:J750 J949 J1232 J1463 J26 J29 J60 J101 J197 J220 J256 J261 J280 J577:J578 J539 J687 J923:J924"/>
    <dataValidation type="list" allowBlank="1" showInputMessage="1" showErrorMessage="1" sqref="E3:E1810">
      <formula1>BANCOS</formula1>
    </dataValidation>
  </dataValidations>
  <pageMargins left="0.23622047244094491" right="0.23622047244094491" top="0.74803149606299213" bottom="0.74803149606299213" header="0.31496062992125984" footer="0.31496062992125984"/>
  <pageSetup orientation="landscape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589"/>
  <sheetViews>
    <sheetView workbookViewId="0">
      <selection activeCell="A589" sqref="A589"/>
    </sheetView>
  </sheetViews>
  <sheetFormatPr baseColWidth="10" defaultRowHeight="15"/>
  <cols>
    <col min="1" max="1" width="60.28515625" customWidth="1"/>
    <col min="2" max="6" width="11.42578125" style="1"/>
    <col min="11" max="11" width="16.42578125" style="49" bestFit="1" customWidth="1"/>
    <col min="13" max="13" width="15.28515625" style="49" bestFit="1" customWidth="1"/>
  </cols>
  <sheetData>
    <row r="1" spans="1:13" s="3" customFormat="1" ht="15.75">
      <c r="A1" s="5" t="s">
        <v>3</v>
      </c>
      <c r="B1" s="2"/>
      <c r="C1" s="2"/>
      <c r="D1" s="2"/>
      <c r="E1" s="2"/>
      <c r="F1" s="2"/>
      <c r="I1" t="s">
        <v>58</v>
      </c>
      <c r="K1" s="65"/>
      <c r="M1" s="65"/>
    </row>
    <row r="2" spans="1:13" hidden="1">
      <c r="A2" s="40" t="s">
        <v>365</v>
      </c>
      <c r="I2" t="s">
        <v>65</v>
      </c>
    </row>
    <row r="3" spans="1:13" hidden="1">
      <c r="A3" s="4" t="s">
        <v>247</v>
      </c>
      <c r="I3" t="s">
        <v>64</v>
      </c>
    </row>
    <row r="4" spans="1:13" hidden="1">
      <c r="A4" s="4" t="s">
        <v>524</v>
      </c>
      <c r="I4" t="s">
        <v>49</v>
      </c>
    </row>
    <row r="5" spans="1:13" hidden="1">
      <c r="A5" s="4" t="s">
        <v>242</v>
      </c>
      <c r="I5" t="s">
        <v>62</v>
      </c>
    </row>
    <row r="6" spans="1:13" hidden="1">
      <c r="A6" s="38" t="s">
        <v>462</v>
      </c>
      <c r="I6" t="s">
        <v>62</v>
      </c>
    </row>
    <row r="7" spans="1:13" hidden="1">
      <c r="A7" s="4" t="s">
        <v>132</v>
      </c>
    </row>
    <row r="8" spans="1:13" hidden="1">
      <c r="A8" s="38" t="s">
        <v>554</v>
      </c>
    </row>
    <row r="9" spans="1:13" hidden="1">
      <c r="A9" s="4" t="s">
        <v>84</v>
      </c>
    </row>
    <row r="10" spans="1:13" hidden="1">
      <c r="A10" s="38" t="s">
        <v>52</v>
      </c>
    </row>
    <row r="11" spans="1:13" hidden="1">
      <c r="A11" s="40" t="s">
        <v>280</v>
      </c>
    </row>
    <row r="12" spans="1:13" hidden="1">
      <c r="A12" s="40" t="s">
        <v>319</v>
      </c>
    </row>
    <row r="13" spans="1:13" hidden="1">
      <c r="A13" s="4" t="s">
        <v>68</v>
      </c>
    </row>
    <row r="14" spans="1:13" hidden="1">
      <c r="A14" s="38" t="s">
        <v>230</v>
      </c>
    </row>
    <row r="15" spans="1:13" hidden="1">
      <c r="A15" s="38" t="s">
        <v>152</v>
      </c>
    </row>
    <row r="16" spans="1:13" hidden="1">
      <c r="A16" s="40" t="s">
        <v>277</v>
      </c>
    </row>
    <row r="17" spans="1:1" hidden="1">
      <c r="A17" s="4" t="s">
        <v>100</v>
      </c>
    </row>
    <row r="18" spans="1:1" hidden="1">
      <c r="A18" s="4" t="s">
        <v>240</v>
      </c>
    </row>
    <row r="19" spans="1:1" hidden="1">
      <c r="A19" s="4" t="s">
        <v>48</v>
      </c>
    </row>
    <row r="20" spans="1:1" hidden="1">
      <c r="A20" s="4" t="s">
        <v>74</v>
      </c>
    </row>
    <row r="21" spans="1:1" hidden="1">
      <c r="A21" s="4" t="s">
        <v>15</v>
      </c>
    </row>
    <row r="22" spans="1:1" hidden="1">
      <c r="A22" s="38" t="s">
        <v>265</v>
      </c>
    </row>
    <row r="23" spans="1:1" hidden="1">
      <c r="A23" s="38" t="s">
        <v>16</v>
      </c>
    </row>
    <row r="24" spans="1:1" hidden="1">
      <c r="A24" s="40" t="s">
        <v>438</v>
      </c>
    </row>
    <row r="25" spans="1:1" hidden="1">
      <c r="A25" s="40" t="s">
        <v>287</v>
      </c>
    </row>
    <row r="26" spans="1:1" hidden="1">
      <c r="A26" s="38" t="s">
        <v>431</v>
      </c>
    </row>
    <row r="27" spans="1:1" hidden="1">
      <c r="A27" s="40" t="s">
        <v>342</v>
      </c>
    </row>
    <row r="28" spans="1:1" hidden="1">
      <c r="A28" s="4" t="s">
        <v>97</v>
      </c>
    </row>
    <row r="29" spans="1:1" hidden="1">
      <c r="A29" s="4" t="s">
        <v>117</v>
      </c>
    </row>
    <row r="30" spans="1:1" hidden="1">
      <c r="A30" s="40" t="s">
        <v>391</v>
      </c>
    </row>
    <row r="31" spans="1:1" hidden="1">
      <c r="A31" s="4" t="s">
        <v>120</v>
      </c>
    </row>
    <row r="32" spans="1:1" hidden="1">
      <c r="A32" s="4" t="s">
        <v>153</v>
      </c>
    </row>
    <row r="33" spans="1:1" hidden="1">
      <c r="A33" s="4" t="s">
        <v>154</v>
      </c>
    </row>
    <row r="34" spans="1:1" hidden="1">
      <c r="A34" s="38" t="s">
        <v>632</v>
      </c>
    </row>
    <row r="35" spans="1:1" hidden="1">
      <c r="A35" s="4" t="s">
        <v>138</v>
      </c>
    </row>
    <row r="36" spans="1:1" hidden="1">
      <c r="A36" s="38" t="s">
        <v>155</v>
      </c>
    </row>
    <row r="37" spans="1:1" hidden="1">
      <c r="A37" s="38" t="s">
        <v>156</v>
      </c>
    </row>
    <row r="38" spans="1:1" hidden="1">
      <c r="A38" s="38" t="s">
        <v>585</v>
      </c>
    </row>
    <row r="39" spans="1:1" hidden="1">
      <c r="A39" s="40" t="s">
        <v>312</v>
      </c>
    </row>
    <row r="40" spans="1:1" hidden="1">
      <c r="A40" s="40" t="s">
        <v>307</v>
      </c>
    </row>
    <row r="41" spans="1:1" hidden="1">
      <c r="A41" s="4" t="s">
        <v>78</v>
      </c>
    </row>
    <row r="42" spans="1:1" hidden="1">
      <c r="A42" s="38" t="s">
        <v>77</v>
      </c>
    </row>
    <row r="43" spans="1:1" hidden="1">
      <c r="A43" s="4" t="s">
        <v>157</v>
      </c>
    </row>
    <row r="44" spans="1:1" hidden="1">
      <c r="A44" s="38" t="s">
        <v>1150</v>
      </c>
    </row>
    <row r="45" spans="1:1" hidden="1">
      <c r="A45" s="38" t="s">
        <v>24</v>
      </c>
    </row>
    <row r="46" spans="1:1" hidden="1">
      <c r="A46" s="40" t="s">
        <v>460</v>
      </c>
    </row>
    <row r="47" spans="1:1" hidden="1">
      <c r="A47" s="40" t="s">
        <v>345</v>
      </c>
    </row>
    <row r="48" spans="1:1" hidden="1">
      <c r="A48" s="40" t="s">
        <v>306</v>
      </c>
    </row>
    <row r="49" spans="1:16" hidden="1">
      <c r="A49" s="40" t="s">
        <v>315</v>
      </c>
    </row>
    <row r="50" spans="1:16" hidden="1">
      <c r="A50" s="38" t="s">
        <v>158</v>
      </c>
    </row>
    <row r="51" spans="1:16" hidden="1">
      <c r="A51" s="40" t="s">
        <v>285</v>
      </c>
    </row>
    <row r="52" spans="1:16" hidden="1">
      <c r="A52" s="4" t="s">
        <v>159</v>
      </c>
    </row>
    <row r="53" spans="1:16" hidden="1">
      <c r="A53" s="38" t="s">
        <v>1053</v>
      </c>
    </row>
    <row r="54" spans="1:16" hidden="1">
      <c r="A54" s="4" t="s">
        <v>160</v>
      </c>
    </row>
    <row r="55" spans="1:16" hidden="1">
      <c r="A55" s="38" t="s">
        <v>430</v>
      </c>
    </row>
    <row r="56" spans="1:16" hidden="1">
      <c r="A56" s="4" t="s">
        <v>161</v>
      </c>
      <c r="L56" s="66"/>
      <c r="P56">
        <v>2.5</v>
      </c>
    </row>
    <row r="57" spans="1:16" hidden="1">
      <c r="A57" s="38" t="s">
        <v>162</v>
      </c>
      <c r="P57">
        <v>2.5</v>
      </c>
    </row>
    <row r="58" spans="1:16" hidden="1">
      <c r="A58" s="4" t="s">
        <v>123</v>
      </c>
      <c r="P58">
        <v>2.5</v>
      </c>
    </row>
    <row r="59" spans="1:16" hidden="1">
      <c r="A59" s="38" t="s">
        <v>228</v>
      </c>
      <c r="P59">
        <v>2.5</v>
      </c>
    </row>
    <row r="60" spans="1:16" hidden="1">
      <c r="A60" s="38" t="s">
        <v>605</v>
      </c>
      <c r="P60">
        <v>2.5</v>
      </c>
    </row>
    <row r="61" spans="1:16" hidden="1">
      <c r="A61" s="40" t="s">
        <v>282</v>
      </c>
      <c r="P61">
        <v>2.5</v>
      </c>
    </row>
    <row r="62" spans="1:16" hidden="1">
      <c r="A62" s="38" t="s">
        <v>871</v>
      </c>
      <c r="P62">
        <v>2.5</v>
      </c>
    </row>
    <row r="63" spans="1:16" hidden="1">
      <c r="A63" s="40" t="s">
        <v>428</v>
      </c>
      <c r="P63">
        <v>2.5</v>
      </c>
    </row>
    <row r="64" spans="1:16" hidden="1">
      <c r="A64" s="46" t="s">
        <v>468</v>
      </c>
    </row>
    <row r="65" spans="1:16" hidden="1">
      <c r="A65" s="40" t="s">
        <v>344</v>
      </c>
      <c r="P65">
        <v>2.5</v>
      </c>
    </row>
    <row r="66" spans="1:16" hidden="1">
      <c r="A66" s="38" t="s">
        <v>235</v>
      </c>
      <c r="P66">
        <v>2.5</v>
      </c>
    </row>
    <row r="67" spans="1:16" hidden="1">
      <c r="A67" s="40" t="s">
        <v>439</v>
      </c>
      <c r="P67">
        <v>2.5</v>
      </c>
    </row>
    <row r="68" spans="1:16" hidden="1">
      <c r="A68" s="40" t="s">
        <v>388</v>
      </c>
      <c r="P68">
        <v>2.5</v>
      </c>
    </row>
    <row r="69" spans="1:16" hidden="1">
      <c r="A69" s="38" t="s">
        <v>163</v>
      </c>
    </row>
    <row r="70" spans="1:16" hidden="1">
      <c r="A70" s="38" t="s">
        <v>474</v>
      </c>
    </row>
    <row r="71" spans="1:16" hidden="1">
      <c r="A71" s="40" t="s">
        <v>106</v>
      </c>
      <c r="P71">
        <f>SUM(P56:P69)</f>
        <v>30</v>
      </c>
    </row>
    <row r="72" spans="1:16" hidden="1">
      <c r="A72" s="38" t="s">
        <v>466</v>
      </c>
    </row>
    <row r="73" spans="1:16" hidden="1">
      <c r="A73" s="38" t="s">
        <v>164</v>
      </c>
    </row>
    <row r="74" spans="1:16" hidden="1">
      <c r="A74" s="38" t="s">
        <v>853</v>
      </c>
    </row>
    <row r="75" spans="1:16" hidden="1">
      <c r="A75" s="4" t="s">
        <v>10</v>
      </c>
    </row>
    <row r="76" spans="1:16" hidden="1">
      <c r="A76" s="40" t="s">
        <v>1200</v>
      </c>
    </row>
    <row r="77" spans="1:16" hidden="1">
      <c r="A77" s="38" t="s">
        <v>256</v>
      </c>
    </row>
    <row r="78" spans="1:16" hidden="1">
      <c r="A78" s="40" t="s">
        <v>398</v>
      </c>
    </row>
    <row r="79" spans="1:16" hidden="1">
      <c r="A79" s="40" t="s">
        <v>418</v>
      </c>
    </row>
    <row r="80" spans="1:16" hidden="1">
      <c r="A80" s="4" t="s">
        <v>165</v>
      </c>
    </row>
    <row r="81" spans="1:1" hidden="1">
      <c r="A81" s="4" t="s">
        <v>166</v>
      </c>
    </row>
    <row r="82" spans="1:1" hidden="1">
      <c r="A82" s="38" t="s">
        <v>124</v>
      </c>
    </row>
    <row r="83" spans="1:1" hidden="1">
      <c r="A83" s="38" t="s">
        <v>19</v>
      </c>
    </row>
    <row r="84" spans="1:1" hidden="1">
      <c r="A84" s="38" t="s">
        <v>87</v>
      </c>
    </row>
    <row r="85" spans="1:1" hidden="1">
      <c r="A85" s="38" t="s">
        <v>57</v>
      </c>
    </row>
    <row r="86" spans="1:1" hidden="1">
      <c r="A86" s="40" t="s">
        <v>359</v>
      </c>
    </row>
    <row r="87" spans="1:1" hidden="1">
      <c r="A87" s="40" t="s">
        <v>370</v>
      </c>
    </row>
    <row r="88" spans="1:1" hidden="1">
      <c r="A88" s="4" t="s">
        <v>82</v>
      </c>
    </row>
    <row r="89" spans="1:1" hidden="1">
      <c r="A89" s="40" t="s">
        <v>278</v>
      </c>
    </row>
    <row r="90" spans="1:1" hidden="1">
      <c r="A90" s="4" t="s">
        <v>20</v>
      </c>
    </row>
    <row r="91" spans="1:1" hidden="1">
      <c r="A91" s="4" t="s">
        <v>131</v>
      </c>
    </row>
    <row r="92" spans="1:1" hidden="1">
      <c r="A92" s="40" t="s">
        <v>385</v>
      </c>
    </row>
    <row r="93" spans="1:1" hidden="1">
      <c r="A93" s="4" t="s">
        <v>270</v>
      </c>
    </row>
    <row r="94" spans="1:1" hidden="1">
      <c r="A94" s="4" t="s">
        <v>167</v>
      </c>
    </row>
    <row r="95" spans="1:1" hidden="1">
      <c r="A95" s="4" t="s">
        <v>105</v>
      </c>
    </row>
    <row r="96" spans="1:1" hidden="1">
      <c r="A96" s="4" t="s">
        <v>76</v>
      </c>
    </row>
    <row r="97" spans="1:1" hidden="1">
      <c r="A97" s="4" t="s">
        <v>21</v>
      </c>
    </row>
    <row r="98" spans="1:1" hidden="1">
      <c r="A98" s="38" t="s">
        <v>434</v>
      </c>
    </row>
    <row r="99" spans="1:1" hidden="1">
      <c r="A99" s="40" t="s">
        <v>395</v>
      </c>
    </row>
    <row r="100" spans="1:1" hidden="1">
      <c r="A100" s="38" t="s">
        <v>168</v>
      </c>
    </row>
    <row r="101" spans="1:1" hidden="1">
      <c r="A101" s="4" t="s">
        <v>267</v>
      </c>
    </row>
    <row r="102" spans="1:1" hidden="1">
      <c r="A102" s="4" t="s">
        <v>169</v>
      </c>
    </row>
    <row r="103" spans="1:1" hidden="1">
      <c r="A103" s="38" t="s">
        <v>249</v>
      </c>
    </row>
    <row r="104" spans="1:1" hidden="1">
      <c r="A104" s="38" t="s">
        <v>170</v>
      </c>
    </row>
    <row r="105" spans="1:1" hidden="1">
      <c r="A105" s="38" t="s">
        <v>441</v>
      </c>
    </row>
    <row r="106" spans="1:1" hidden="1">
      <c r="A106" s="38" t="s">
        <v>171</v>
      </c>
    </row>
    <row r="107" spans="1:1" hidden="1">
      <c r="A107" s="4" t="s">
        <v>227</v>
      </c>
    </row>
    <row r="108" spans="1:1" hidden="1">
      <c r="A108" s="38" t="s">
        <v>172</v>
      </c>
    </row>
    <row r="109" spans="1:1" hidden="1">
      <c r="A109" s="38" t="s">
        <v>59</v>
      </c>
    </row>
    <row r="110" spans="1:1" hidden="1">
      <c r="A110" s="38" t="s">
        <v>69</v>
      </c>
    </row>
    <row r="111" spans="1:1" hidden="1">
      <c r="A111" s="40" t="s">
        <v>357</v>
      </c>
    </row>
    <row r="112" spans="1:1" hidden="1">
      <c r="A112" s="38" t="s">
        <v>250</v>
      </c>
    </row>
    <row r="113" spans="1:1" hidden="1">
      <c r="A113" s="38" t="s">
        <v>173</v>
      </c>
    </row>
    <row r="114" spans="1:1" hidden="1">
      <c r="A114" s="38" t="s">
        <v>452</v>
      </c>
    </row>
    <row r="115" spans="1:1" hidden="1">
      <c r="A115" s="38" t="s">
        <v>433</v>
      </c>
    </row>
    <row r="116" spans="1:1" hidden="1">
      <c r="A116" s="40" t="s">
        <v>81</v>
      </c>
    </row>
    <row r="117" spans="1:1" hidden="1">
      <c r="A117" s="4" t="s">
        <v>148</v>
      </c>
    </row>
    <row r="118" spans="1:1" hidden="1">
      <c r="A118" s="38" t="s">
        <v>88</v>
      </c>
    </row>
    <row r="119" spans="1:1" hidden="1">
      <c r="A119" s="40" t="s">
        <v>339</v>
      </c>
    </row>
    <row r="120" spans="1:1" hidden="1">
      <c r="A120" s="40" t="s">
        <v>475</v>
      </c>
    </row>
    <row r="121" spans="1:1" hidden="1">
      <c r="A121" s="38" t="s">
        <v>273</v>
      </c>
    </row>
    <row r="122" spans="1:1" hidden="1">
      <c r="A122" s="40" t="s">
        <v>286</v>
      </c>
    </row>
    <row r="123" spans="1:1" hidden="1">
      <c r="A123" s="4" t="s">
        <v>114</v>
      </c>
    </row>
    <row r="124" spans="1:1" hidden="1">
      <c r="A124" s="38" t="s">
        <v>229</v>
      </c>
    </row>
    <row r="125" spans="1:1" hidden="1">
      <c r="A125" s="38" t="s">
        <v>11</v>
      </c>
    </row>
    <row r="126" spans="1:1" hidden="1">
      <c r="A126" s="38" t="s">
        <v>757</v>
      </c>
    </row>
    <row r="127" spans="1:1" hidden="1">
      <c r="A127" s="40" t="s">
        <v>290</v>
      </c>
    </row>
    <row r="128" spans="1:1" hidden="1">
      <c r="A128" s="38" t="s">
        <v>1018</v>
      </c>
    </row>
    <row r="129" spans="1:1" hidden="1">
      <c r="A129" s="38" t="s">
        <v>1199</v>
      </c>
    </row>
    <row r="130" spans="1:1" hidden="1">
      <c r="A130" s="40" t="s">
        <v>275</v>
      </c>
    </row>
    <row r="131" spans="1:1" hidden="1">
      <c r="A131" s="38" t="s">
        <v>91</v>
      </c>
    </row>
    <row r="132" spans="1:1" hidden="1">
      <c r="A132" s="40" t="s">
        <v>386</v>
      </c>
    </row>
    <row r="133" spans="1:1" hidden="1">
      <c r="A133" s="38" t="s">
        <v>470</v>
      </c>
    </row>
    <row r="134" spans="1:1" hidden="1">
      <c r="A134" s="38" t="s">
        <v>80</v>
      </c>
    </row>
    <row r="135" spans="1:1" hidden="1">
      <c r="A135" s="4" t="s">
        <v>535</v>
      </c>
    </row>
    <row r="136" spans="1:1" hidden="1">
      <c r="A136" s="40" t="s">
        <v>830</v>
      </c>
    </row>
    <row r="137" spans="1:1" hidden="1">
      <c r="A137" s="38" t="s">
        <v>50</v>
      </c>
    </row>
    <row r="138" spans="1:1" hidden="1">
      <c r="A138" s="38" t="s">
        <v>174</v>
      </c>
    </row>
    <row r="139" spans="1:1" hidden="1">
      <c r="A139" s="40" t="s">
        <v>407</v>
      </c>
    </row>
    <row r="140" spans="1:1" hidden="1">
      <c r="A140" s="40" t="s">
        <v>368</v>
      </c>
    </row>
    <row r="141" spans="1:1" hidden="1">
      <c r="A141" s="38" t="s">
        <v>641</v>
      </c>
    </row>
    <row r="142" spans="1:1" hidden="1">
      <c r="A142" s="38" t="s">
        <v>7</v>
      </c>
    </row>
    <row r="143" spans="1:1" hidden="1">
      <c r="A143" s="38" t="s">
        <v>89</v>
      </c>
    </row>
    <row r="144" spans="1:1" hidden="1">
      <c r="A144" s="38" t="s">
        <v>175</v>
      </c>
    </row>
    <row r="145" spans="1:1" hidden="1">
      <c r="A145" s="38" t="s">
        <v>469</v>
      </c>
    </row>
    <row r="146" spans="1:1" hidden="1">
      <c r="A146" s="38" t="s">
        <v>718</v>
      </c>
    </row>
    <row r="147" spans="1:1" hidden="1">
      <c r="A147" s="40" t="s">
        <v>320</v>
      </c>
    </row>
    <row r="148" spans="1:1" hidden="1">
      <c r="A148" s="4" t="s">
        <v>792</v>
      </c>
    </row>
    <row r="149" spans="1:1" hidden="1">
      <c r="A149" s="40" t="s">
        <v>325</v>
      </c>
    </row>
    <row r="150" spans="1:1" hidden="1">
      <c r="A150" s="38" t="s">
        <v>595</v>
      </c>
    </row>
    <row r="151" spans="1:1" hidden="1">
      <c r="A151" s="4" t="s">
        <v>18</v>
      </c>
    </row>
    <row r="152" spans="1:1" hidden="1">
      <c r="A152" s="40" t="s">
        <v>380</v>
      </c>
    </row>
    <row r="153" spans="1:1" hidden="1">
      <c r="A153" s="40" t="s">
        <v>326</v>
      </c>
    </row>
    <row r="154" spans="1:1" hidden="1">
      <c r="A154" s="40" t="s">
        <v>352</v>
      </c>
    </row>
    <row r="155" spans="1:1" hidden="1">
      <c r="A155" s="38" t="s">
        <v>176</v>
      </c>
    </row>
    <row r="156" spans="1:1" hidden="1">
      <c r="A156" s="38" t="s">
        <v>1198</v>
      </c>
    </row>
    <row r="157" spans="1:1" hidden="1">
      <c r="A157" s="4" t="s">
        <v>45</v>
      </c>
    </row>
    <row r="158" spans="1:1" hidden="1">
      <c r="A158" s="4" t="s">
        <v>239</v>
      </c>
    </row>
    <row r="159" spans="1:1" hidden="1">
      <c r="A159" s="4" t="s">
        <v>177</v>
      </c>
    </row>
    <row r="160" spans="1:1" hidden="1">
      <c r="A160" s="38" t="s">
        <v>239</v>
      </c>
    </row>
    <row r="161" spans="1:1" hidden="1">
      <c r="A161" s="38" t="s">
        <v>178</v>
      </c>
    </row>
    <row r="162" spans="1:1" hidden="1">
      <c r="A162" s="38" t="s">
        <v>598</v>
      </c>
    </row>
    <row r="163" spans="1:1" hidden="1">
      <c r="A163" s="40" t="s">
        <v>579</v>
      </c>
    </row>
    <row r="164" spans="1:1" hidden="1">
      <c r="A164" s="40" t="s">
        <v>364</v>
      </c>
    </row>
    <row r="165" spans="1:1" hidden="1">
      <c r="A165" s="40" t="s">
        <v>377</v>
      </c>
    </row>
    <row r="166" spans="1:1" hidden="1">
      <c r="A166" s="38" t="s">
        <v>225</v>
      </c>
    </row>
    <row r="167" spans="1:1" hidden="1">
      <c r="A167" s="4" t="s">
        <v>1412</v>
      </c>
    </row>
    <row r="168" spans="1:1" hidden="1">
      <c r="A168" s="40" t="s">
        <v>378</v>
      </c>
    </row>
    <row r="169" spans="1:1" hidden="1">
      <c r="A169" s="40" t="s">
        <v>397</v>
      </c>
    </row>
    <row r="170" spans="1:1" hidden="1">
      <c r="A170" s="38" t="s">
        <v>179</v>
      </c>
    </row>
    <row r="171" spans="1:1" hidden="1">
      <c r="A171" s="38"/>
    </row>
    <row r="172" spans="1:1" hidden="1">
      <c r="A172" s="38" t="s">
        <v>224</v>
      </c>
    </row>
    <row r="173" spans="1:1" hidden="1">
      <c r="A173" s="38" t="s">
        <v>436</v>
      </c>
    </row>
    <row r="174" spans="1:1" hidden="1">
      <c r="A174" s="38" t="s">
        <v>180</v>
      </c>
    </row>
    <row r="175" spans="1:1" hidden="1">
      <c r="A175" s="38"/>
    </row>
    <row r="176" spans="1:1" hidden="1">
      <c r="A176" s="38" t="s">
        <v>232</v>
      </c>
    </row>
    <row r="177" spans="1:1" hidden="1">
      <c r="A177" s="38" t="s">
        <v>257</v>
      </c>
    </row>
    <row r="178" spans="1:1" hidden="1">
      <c r="A178" s="38" t="s">
        <v>8</v>
      </c>
    </row>
    <row r="179" spans="1:1" hidden="1">
      <c r="A179" s="38" t="s">
        <v>416</v>
      </c>
    </row>
    <row r="180" spans="1:1" hidden="1">
      <c r="A180" s="38" t="s">
        <v>407</v>
      </c>
    </row>
    <row r="181" spans="1:1" hidden="1">
      <c r="A181" s="40" t="s">
        <v>318</v>
      </c>
    </row>
    <row r="182" spans="1:1" hidden="1">
      <c r="A182" s="38" t="s">
        <v>181</v>
      </c>
    </row>
    <row r="183" spans="1:1" hidden="1">
      <c r="A183" s="38" t="s">
        <v>182</v>
      </c>
    </row>
    <row r="184" spans="1:1" hidden="1">
      <c r="A184" s="40" t="s">
        <v>363</v>
      </c>
    </row>
    <row r="185" spans="1:1" hidden="1">
      <c r="A185" s="40" t="s">
        <v>354</v>
      </c>
    </row>
    <row r="186" spans="1:1" hidden="1">
      <c r="A186" s="4" t="s">
        <v>107</v>
      </c>
    </row>
    <row r="187" spans="1:1" hidden="1">
      <c r="A187" s="38" t="s">
        <v>459</v>
      </c>
    </row>
    <row r="188" spans="1:1" hidden="1">
      <c r="A188" s="40" t="s">
        <v>338</v>
      </c>
    </row>
    <row r="189" spans="1:1" hidden="1">
      <c r="A189" s="4" t="s">
        <v>183</v>
      </c>
    </row>
    <row r="190" spans="1:1" hidden="1">
      <c r="A190" s="40" t="s">
        <v>390</v>
      </c>
    </row>
    <row r="191" spans="1:1" hidden="1">
      <c r="A191" s="38" t="s">
        <v>147</v>
      </c>
    </row>
    <row r="192" spans="1:1" hidden="1">
      <c r="A192" s="38" t="s">
        <v>255</v>
      </c>
    </row>
    <row r="193" spans="1:1" hidden="1">
      <c r="A193" s="38" t="s">
        <v>949</v>
      </c>
    </row>
    <row r="194" spans="1:1" hidden="1">
      <c r="A194" s="40" t="s">
        <v>281</v>
      </c>
    </row>
    <row r="195" spans="1:1" hidden="1">
      <c r="A195" s="40" t="s">
        <v>465</v>
      </c>
    </row>
    <row r="196" spans="1:1" hidden="1">
      <c r="A196" s="40" t="s">
        <v>336</v>
      </c>
    </row>
    <row r="197" spans="1:1" hidden="1">
      <c r="A197" s="38" t="s">
        <v>79</v>
      </c>
    </row>
    <row r="198" spans="1:1" hidden="1">
      <c r="A198" s="38" t="s">
        <v>444</v>
      </c>
    </row>
    <row r="199" spans="1:1" hidden="1">
      <c r="A199" s="38" t="s">
        <v>184</v>
      </c>
    </row>
    <row r="200" spans="1:1" hidden="1">
      <c r="A200" s="40" t="s">
        <v>394</v>
      </c>
    </row>
    <row r="201" spans="1:1" hidden="1">
      <c r="A201" s="38" t="s">
        <v>185</v>
      </c>
    </row>
    <row r="202" spans="1:1" hidden="1">
      <c r="A202" s="38" t="s">
        <v>186</v>
      </c>
    </row>
    <row r="203" spans="1:1" hidden="1">
      <c r="A203" s="40" t="s">
        <v>346</v>
      </c>
    </row>
    <row r="204" spans="1:1" hidden="1">
      <c r="A204" s="4" t="s">
        <v>252</v>
      </c>
    </row>
    <row r="205" spans="1:1" hidden="1">
      <c r="A205" s="38" t="s">
        <v>269</v>
      </c>
    </row>
    <row r="206" spans="1:1" hidden="1">
      <c r="A206" s="40" t="s">
        <v>382</v>
      </c>
    </row>
    <row r="207" spans="1:1" hidden="1">
      <c r="A207" s="40" t="s">
        <v>453</v>
      </c>
    </row>
    <row r="208" spans="1:1" hidden="1">
      <c r="A208" s="38" t="s">
        <v>233</v>
      </c>
    </row>
    <row r="209" spans="1:1" hidden="1">
      <c r="A209" s="38" t="s">
        <v>187</v>
      </c>
    </row>
    <row r="210" spans="1:1" hidden="1">
      <c r="A210" s="38" t="s">
        <v>422</v>
      </c>
    </row>
    <row r="211" spans="1:1" hidden="1">
      <c r="A211" s="38" t="s">
        <v>448</v>
      </c>
    </row>
    <row r="212" spans="1:1" hidden="1">
      <c r="A212" s="38" t="s">
        <v>111</v>
      </c>
    </row>
    <row r="213" spans="1:1" hidden="1">
      <c r="A213" s="40" t="s">
        <v>330</v>
      </c>
    </row>
    <row r="214" spans="1:1" hidden="1">
      <c r="A214" s="38" t="s">
        <v>446</v>
      </c>
    </row>
    <row r="215" spans="1:1" hidden="1">
      <c r="A215" s="4" t="s">
        <v>432</v>
      </c>
    </row>
    <row r="216" spans="1:1" hidden="1">
      <c r="A216" s="38" t="s">
        <v>12</v>
      </c>
    </row>
    <row r="217" spans="1:1" hidden="1">
      <c r="A217" s="38" t="s">
        <v>248</v>
      </c>
    </row>
    <row r="218" spans="1:1" hidden="1">
      <c r="A218" s="40" t="s">
        <v>393</v>
      </c>
    </row>
    <row r="219" spans="1:1" hidden="1">
      <c r="A219" s="40" t="s">
        <v>423</v>
      </c>
    </row>
    <row r="220" spans="1:1" hidden="1">
      <c r="A220" s="40" t="s">
        <v>289</v>
      </c>
    </row>
    <row r="221" spans="1:1" hidden="1">
      <c r="A221" s="40" t="s">
        <v>461</v>
      </c>
    </row>
    <row r="222" spans="1:1" hidden="1">
      <c r="A222" s="38" t="s">
        <v>23</v>
      </c>
    </row>
    <row r="223" spans="1:1" hidden="1">
      <c r="A223" s="40" t="s">
        <v>362</v>
      </c>
    </row>
    <row r="224" spans="1:1" hidden="1">
      <c r="A224" s="38" t="s">
        <v>188</v>
      </c>
    </row>
    <row r="225" spans="1:1" hidden="1">
      <c r="A225" s="40" t="s">
        <v>310</v>
      </c>
    </row>
    <row r="226" spans="1:1" hidden="1">
      <c r="A226" s="4" t="s">
        <v>125</v>
      </c>
    </row>
    <row r="227" spans="1:1" hidden="1">
      <c r="A227" s="4" t="s">
        <v>697</v>
      </c>
    </row>
    <row r="228" spans="1:1" hidden="1">
      <c r="A228" s="40" t="s">
        <v>375</v>
      </c>
    </row>
    <row r="229" spans="1:1" hidden="1">
      <c r="A229" s="38" t="s">
        <v>189</v>
      </c>
    </row>
    <row r="230" spans="1:1" hidden="1">
      <c r="A230" s="38" t="s">
        <v>238</v>
      </c>
    </row>
    <row r="231" spans="1:1" hidden="1">
      <c r="A231" s="40" t="s">
        <v>355</v>
      </c>
    </row>
    <row r="232" spans="1:1" hidden="1">
      <c r="A232" s="40" t="s">
        <v>379</v>
      </c>
    </row>
    <row r="233" spans="1:1" hidden="1">
      <c r="A233" s="38" t="s">
        <v>141</v>
      </c>
    </row>
    <row r="234" spans="1:1" hidden="1">
      <c r="A234" s="40" t="s">
        <v>141</v>
      </c>
    </row>
    <row r="235" spans="1:1" hidden="1">
      <c r="A235" s="38" t="s">
        <v>142</v>
      </c>
    </row>
    <row r="236" spans="1:1" hidden="1">
      <c r="A236" s="4" t="s">
        <v>244</v>
      </c>
    </row>
    <row r="237" spans="1:1" hidden="1">
      <c r="A237" s="4" t="s">
        <v>245</v>
      </c>
    </row>
    <row r="238" spans="1:1" hidden="1">
      <c r="A238" s="38" t="s">
        <v>261</v>
      </c>
    </row>
    <row r="239" spans="1:1" hidden="1">
      <c r="A239" s="40" t="s">
        <v>261</v>
      </c>
    </row>
    <row r="240" spans="1:1" hidden="1">
      <c r="A240" s="40" t="s">
        <v>440</v>
      </c>
    </row>
    <row r="241" spans="1:1" hidden="1">
      <c r="A241" s="38" t="s">
        <v>967</v>
      </c>
    </row>
    <row r="242" spans="1:1" hidden="1">
      <c r="A242" s="40" t="s">
        <v>293</v>
      </c>
    </row>
    <row r="243" spans="1:1" hidden="1">
      <c r="A243" s="4" t="s">
        <v>1201</v>
      </c>
    </row>
    <row r="244" spans="1:1" hidden="1">
      <c r="A244" s="38" t="s">
        <v>129</v>
      </c>
    </row>
    <row r="245" spans="1:1" hidden="1">
      <c r="A245" s="38" t="s">
        <v>1409</v>
      </c>
    </row>
    <row r="246" spans="1:1" hidden="1">
      <c r="A246" s="38" t="s">
        <v>190</v>
      </c>
    </row>
    <row r="247" spans="1:1" hidden="1">
      <c r="A247" s="40" t="s">
        <v>274</v>
      </c>
    </row>
    <row r="248" spans="1:1" hidden="1">
      <c r="A248" s="40" t="s">
        <v>389</v>
      </c>
    </row>
    <row r="249" spans="1:1" hidden="1">
      <c r="A249" s="4" t="s">
        <v>246</v>
      </c>
    </row>
    <row r="250" spans="1:1" hidden="1">
      <c r="A250" s="38" t="s">
        <v>17</v>
      </c>
    </row>
    <row r="251" spans="1:1" hidden="1">
      <c r="A251" s="40" t="s">
        <v>360</v>
      </c>
    </row>
    <row r="252" spans="1:1" hidden="1">
      <c r="A252" s="40" t="s">
        <v>396</v>
      </c>
    </row>
    <row r="253" spans="1:1" hidden="1">
      <c r="A253" s="40" t="s">
        <v>373</v>
      </c>
    </row>
    <row r="254" spans="1:1" hidden="1">
      <c r="A254" s="40" t="s">
        <v>1107</v>
      </c>
    </row>
    <row r="255" spans="1:1" hidden="1">
      <c r="A255" s="38" t="s">
        <v>191</v>
      </c>
    </row>
    <row r="256" spans="1:1" hidden="1">
      <c r="A256" s="38" t="s">
        <v>192</v>
      </c>
    </row>
    <row r="257" spans="1:1" hidden="1">
      <c r="A257" s="38" t="s">
        <v>473</v>
      </c>
    </row>
    <row r="258" spans="1:1" hidden="1">
      <c r="A258" s="38" t="s">
        <v>712</v>
      </c>
    </row>
    <row r="259" spans="1:1" hidden="1">
      <c r="A259" s="38" t="s">
        <v>610</v>
      </c>
    </row>
    <row r="260" spans="1:1" hidden="1">
      <c r="A260" s="38" t="s">
        <v>193</v>
      </c>
    </row>
    <row r="261" spans="1:1" hidden="1">
      <c r="A261" s="4" t="s">
        <v>649</v>
      </c>
    </row>
    <row r="262" spans="1:1" hidden="1">
      <c r="A262" s="38" t="s">
        <v>194</v>
      </c>
    </row>
    <row r="263" spans="1:1" hidden="1">
      <c r="A263" s="40" t="s">
        <v>314</v>
      </c>
    </row>
    <row r="264" spans="1:1" hidden="1">
      <c r="A264" s="38" t="s">
        <v>243</v>
      </c>
    </row>
    <row r="265" spans="1:1" hidden="1">
      <c r="A265" s="38" t="s">
        <v>195</v>
      </c>
    </row>
    <row r="266" spans="1:1" hidden="1">
      <c r="A266" s="38" t="s">
        <v>25</v>
      </c>
    </row>
    <row r="267" spans="1:1" hidden="1">
      <c r="A267" s="38" t="s">
        <v>196</v>
      </c>
    </row>
    <row r="268" spans="1:1" hidden="1">
      <c r="A268" s="40" t="s">
        <v>313</v>
      </c>
    </row>
    <row r="269" spans="1:1" hidden="1">
      <c r="A269" s="40" t="s">
        <v>321</v>
      </c>
    </row>
    <row r="270" spans="1:1" hidden="1">
      <c r="A270" s="4" t="s">
        <v>72</v>
      </c>
    </row>
    <row r="271" spans="1:1" hidden="1">
      <c r="A271" s="38" t="s">
        <v>197</v>
      </c>
    </row>
    <row r="272" spans="1:1" ht="14.25" hidden="1" customHeight="1">
      <c r="A272" s="38" t="s">
        <v>657</v>
      </c>
    </row>
    <row r="273" spans="1:1" hidden="1">
      <c r="A273" s="38" t="s">
        <v>198</v>
      </c>
    </row>
    <row r="274" spans="1:1" hidden="1">
      <c r="A274" s="38" t="s">
        <v>531</v>
      </c>
    </row>
    <row r="275" spans="1:1" hidden="1">
      <c r="A275" s="4" t="s">
        <v>130</v>
      </c>
    </row>
    <row r="276" spans="1:1" hidden="1">
      <c r="A276" s="38" t="s">
        <v>454</v>
      </c>
    </row>
    <row r="277" spans="1:1" hidden="1">
      <c r="A277" s="38" t="s">
        <v>437</v>
      </c>
    </row>
    <row r="278" spans="1:1" hidden="1">
      <c r="A278" s="40" t="s">
        <v>317</v>
      </c>
    </row>
    <row r="279" spans="1:1" hidden="1">
      <c r="A279" s="4" t="s">
        <v>9</v>
      </c>
    </row>
    <row r="280" spans="1:1" hidden="1">
      <c r="A280" s="38" t="s">
        <v>134</v>
      </c>
    </row>
    <row r="281" spans="1:1" hidden="1">
      <c r="A281" s="40" t="s">
        <v>329</v>
      </c>
    </row>
    <row r="282" spans="1:1" hidden="1">
      <c r="A282" s="38" t="s">
        <v>855</v>
      </c>
    </row>
    <row r="283" spans="1:1" hidden="1">
      <c r="A283" s="38" t="s">
        <v>254</v>
      </c>
    </row>
    <row r="284" spans="1:1" hidden="1">
      <c r="A284" s="38" t="s">
        <v>93</v>
      </c>
    </row>
    <row r="285" spans="1:1" hidden="1">
      <c r="A285" s="38" t="s">
        <v>199</v>
      </c>
    </row>
    <row r="286" spans="1:1" hidden="1">
      <c r="A286" s="4" t="s">
        <v>137</v>
      </c>
    </row>
    <row r="287" spans="1:1" hidden="1">
      <c r="A287" s="38" t="s">
        <v>149</v>
      </c>
    </row>
    <row r="288" spans="1:1" hidden="1">
      <c r="A288" s="38" t="s">
        <v>200</v>
      </c>
    </row>
    <row r="289" spans="1:1" hidden="1">
      <c r="A289" s="4" t="s">
        <v>253</v>
      </c>
    </row>
    <row r="290" spans="1:1" hidden="1">
      <c r="A290" s="40" t="s">
        <v>337</v>
      </c>
    </row>
    <row r="291" spans="1:1" hidden="1">
      <c r="A291" s="40" t="s">
        <v>337</v>
      </c>
    </row>
    <row r="292" spans="1:1" hidden="1">
      <c r="A292" s="4" t="s">
        <v>259</v>
      </c>
    </row>
    <row r="293" spans="1:1" hidden="1">
      <c r="A293" s="38" t="s">
        <v>115</v>
      </c>
    </row>
    <row r="294" spans="1:1" hidden="1">
      <c r="A294" s="40" t="s">
        <v>309</v>
      </c>
    </row>
    <row r="295" spans="1:1" hidden="1">
      <c r="A295" s="38" t="s">
        <v>128</v>
      </c>
    </row>
    <row r="296" spans="1:1" hidden="1">
      <c r="A296" s="38" t="s">
        <v>258</v>
      </c>
    </row>
    <row r="297" spans="1:1" hidden="1">
      <c r="A297" s="40" t="s">
        <v>334</v>
      </c>
    </row>
    <row r="298" spans="1:1" hidden="1">
      <c r="A298" s="4" t="s">
        <v>110</v>
      </c>
    </row>
    <row r="299" spans="1:1" hidden="1">
      <c r="A299" s="38" t="s">
        <v>201</v>
      </c>
    </row>
    <row r="300" spans="1:1" hidden="1">
      <c r="A300" s="38" t="s">
        <v>202</v>
      </c>
    </row>
    <row r="301" spans="1:1" hidden="1">
      <c r="A301" s="4" t="s">
        <v>109</v>
      </c>
    </row>
    <row r="302" spans="1:1" hidden="1">
      <c r="A302" s="38" t="s">
        <v>122</v>
      </c>
    </row>
    <row r="303" spans="1:1" hidden="1">
      <c r="A303" s="40" t="s">
        <v>328</v>
      </c>
    </row>
    <row r="304" spans="1:1" hidden="1">
      <c r="A304" s="40" t="s">
        <v>323</v>
      </c>
    </row>
    <row r="305" spans="1:14" hidden="1">
      <c r="A305" s="40" t="s">
        <v>455</v>
      </c>
    </row>
    <row r="306" spans="1:14" hidden="1">
      <c r="A306" s="4" t="s">
        <v>95</v>
      </c>
    </row>
    <row r="307" spans="1:14" hidden="1">
      <c r="A307" s="38" t="s">
        <v>763</v>
      </c>
    </row>
    <row r="308" spans="1:14" hidden="1">
      <c r="A308" s="4" t="s">
        <v>113</v>
      </c>
    </row>
    <row r="309" spans="1:14" hidden="1">
      <c r="A309" s="40" t="s">
        <v>1267</v>
      </c>
      <c r="N309">
        <f>13516000/516000</f>
        <v>26.193798449612402</v>
      </c>
    </row>
    <row r="310" spans="1:14" hidden="1">
      <c r="A310" s="46" t="s">
        <v>376</v>
      </c>
    </row>
    <row r="311" spans="1:14" hidden="1">
      <c r="A311" s="47" t="s">
        <v>14</v>
      </c>
    </row>
    <row r="312" spans="1:14" hidden="1">
      <c r="A312" s="47" t="s">
        <v>845</v>
      </c>
    </row>
    <row r="313" spans="1:14" hidden="1">
      <c r="A313" s="47" t="s">
        <v>112</v>
      </c>
    </row>
    <row r="314" spans="1:14" hidden="1">
      <c r="A314" s="47" t="s">
        <v>85</v>
      </c>
    </row>
    <row r="315" spans="1:14" hidden="1">
      <c r="A315" s="47" t="s">
        <v>424</v>
      </c>
    </row>
    <row r="316" spans="1:14" hidden="1">
      <c r="A316" s="47" t="s">
        <v>140</v>
      </c>
    </row>
    <row r="317" spans="1:14" hidden="1">
      <c r="A317" s="47" t="s">
        <v>136</v>
      </c>
    </row>
    <row r="318" spans="1:14" hidden="1">
      <c r="A318" s="47" t="s">
        <v>37</v>
      </c>
    </row>
    <row r="319" spans="1:14" hidden="1">
      <c r="A319" s="46" t="s">
        <v>331</v>
      </c>
    </row>
    <row r="320" spans="1:14" hidden="1">
      <c r="A320" s="46" t="s">
        <v>296</v>
      </c>
    </row>
    <row r="321" spans="1:1" hidden="1">
      <c r="A321" s="47" t="s">
        <v>203</v>
      </c>
    </row>
    <row r="322" spans="1:1" hidden="1">
      <c r="A322" s="47" t="s">
        <v>94</v>
      </c>
    </row>
    <row r="323" spans="1:1" hidden="1">
      <c r="A323" s="46" t="s">
        <v>408</v>
      </c>
    </row>
    <row r="324" spans="1:1" hidden="1">
      <c r="A324" s="47" t="s">
        <v>222</v>
      </c>
    </row>
    <row r="325" spans="1:1" hidden="1">
      <c r="A325" s="47" t="s">
        <v>204</v>
      </c>
    </row>
    <row r="326" spans="1:1" hidden="1">
      <c r="A326" s="46" t="s">
        <v>372</v>
      </c>
    </row>
    <row r="327" spans="1:1" hidden="1">
      <c r="A327" s="46" t="s">
        <v>351</v>
      </c>
    </row>
    <row r="328" spans="1:1" hidden="1">
      <c r="A328" s="47" t="s">
        <v>90</v>
      </c>
    </row>
    <row r="329" spans="1:1" ht="14.25" hidden="1" customHeight="1">
      <c r="A329" s="47" t="s">
        <v>205</v>
      </c>
    </row>
    <row r="330" spans="1:1" hidden="1">
      <c r="A330" s="47" t="s">
        <v>435</v>
      </c>
    </row>
    <row r="331" spans="1:1" hidden="1">
      <c r="A331" s="47" t="s">
        <v>206</v>
      </c>
    </row>
    <row r="332" spans="1:1" hidden="1">
      <c r="A332" s="46" t="s">
        <v>369</v>
      </c>
    </row>
    <row r="333" spans="1:1" hidden="1">
      <c r="A333" s="46" t="s">
        <v>458</v>
      </c>
    </row>
    <row r="334" spans="1:1" hidden="1">
      <c r="A334" s="47" t="s">
        <v>86</v>
      </c>
    </row>
    <row r="335" spans="1:1" hidden="1">
      <c r="A335" s="47" t="s">
        <v>759</v>
      </c>
    </row>
    <row r="336" spans="1:1" hidden="1">
      <c r="A336" s="47" t="s">
        <v>1148</v>
      </c>
    </row>
    <row r="337" spans="1:1" hidden="1">
      <c r="A337" s="46" t="s">
        <v>381</v>
      </c>
    </row>
    <row r="338" spans="1:1" hidden="1">
      <c r="A338" s="47" t="s">
        <v>223</v>
      </c>
    </row>
    <row r="339" spans="1:1" hidden="1">
      <c r="A339" s="47" t="s">
        <v>139</v>
      </c>
    </row>
    <row r="340" spans="1:1" hidden="1">
      <c r="A340" s="47" t="s">
        <v>1110</v>
      </c>
    </row>
    <row r="341" spans="1:1" hidden="1">
      <c r="A341" s="47" t="s">
        <v>268</v>
      </c>
    </row>
    <row r="342" spans="1:1" hidden="1">
      <c r="A342" s="47" t="s">
        <v>108</v>
      </c>
    </row>
    <row r="343" spans="1:1" hidden="1">
      <c r="A343" s="47" t="s">
        <v>207</v>
      </c>
    </row>
    <row r="344" spans="1:1" hidden="1">
      <c r="A344" s="47" t="s">
        <v>419</v>
      </c>
    </row>
    <row r="345" spans="1:1" hidden="1">
      <c r="A345" s="47" t="s">
        <v>83</v>
      </c>
    </row>
    <row r="346" spans="1:1" hidden="1">
      <c r="A346" s="47" t="s">
        <v>1108</v>
      </c>
    </row>
    <row r="347" spans="1:1" hidden="1">
      <c r="A347" s="47" t="s">
        <v>127</v>
      </c>
    </row>
    <row r="348" spans="1:1" hidden="1">
      <c r="A348" s="47" t="s">
        <v>208</v>
      </c>
    </row>
    <row r="349" spans="1:1" hidden="1">
      <c r="A349" s="47" t="s">
        <v>209</v>
      </c>
    </row>
    <row r="350" spans="1:1" hidden="1">
      <c r="A350" s="47" t="s">
        <v>92</v>
      </c>
    </row>
    <row r="351" spans="1:1" hidden="1">
      <c r="A351" s="47" t="s">
        <v>234</v>
      </c>
    </row>
    <row r="352" spans="1:1" hidden="1">
      <c r="A352" s="47" t="s">
        <v>70</v>
      </c>
    </row>
    <row r="353" spans="1:1" hidden="1">
      <c r="A353" s="47" t="s">
        <v>1174</v>
      </c>
    </row>
    <row r="354" spans="1:1" hidden="1">
      <c r="A354" s="47" t="s">
        <v>1173</v>
      </c>
    </row>
    <row r="355" spans="1:1" ht="12.75" hidden="1" customHeight="1">
      <c r="A355" s="46" t="s">
        <v>311</v>
      </c>
    </row>
    <row r="356" spans="1:1" ht="12.75" hidden="1" customHeight="1">
      <c r="A356" s="46" t="s">
        <v>467</v>
      </c>
    </row>
    <row r="357" spans="1:1" hidden="1">
      <c r="A357" s="47" t="s">
        <v>36</v>
      </c>
    </row>
    <row r="358" spans="1:1" hidden="1">
      <c r="A358" s="47" t="s">
        <v>102</v>
      </c>
    </row>
    <row r="359" spans="1:1" hidden="1">
      <c r="A359" s="47" t="s">
        <v>56</v>
      </c>
    </row>
    <row r="360" spans="1:1" hidden="1">
      <c r="A360" s="47" t="s">
        <v>210</v>
      </c>
    </row>
    <row r="361" spans="1:1" hidden="1">
      <c r="A361" s="47" t="s">
        <v>272</v>
      </c>
    </row>
    <row r="362" spans="1:1" hidden="1">
      <c r="A362" s="47" t="s">
        <v>832</v>
      </c>
    </row>
    <row r="363" spans="1:1" hidden="1">
      <c r="A363" s="46" t="s">
        <v>367</v>
      </c>
    </row>
    <row r="364" spans="1:1" hidden="1">
      <c r="A364" s="47" t="s">
        <v>211</v>
      </c>
    </row>
    <row r="365" spans="1:1" hidden="1">
      <c r="A365" s="47" t="s">
        <v>119</v>
      </c>
    </row>
    <row r="366" spans="1:1" hidden="1">
      <c r="A366" s="47" t="s">
        <v>212</v>
      </c>
    </row>
    <row r="367" spans="1:1" hidden="1">
      <c r="A367" s="47" t="s">
        <v>96</v>
      </c>
    </row>
    <row r="368" spans="1:1" hidden="1">
      <c r="A368" s="47" t="s">
        <v>13</v>
      </c>
    </row>
    <row r="369" spans="1:3" hidden="1">
      <c r="A369" s="47" t="s">
        <v>213</v>
      </c>
    </row>
    <row r="370" spans="1:3" hidden="1">
      <c r="A370" s="47" t="s">
        <v>1175</v>
      </c>
    </row>
    <row r="371" spans="1:3" hidden="1">
      <c r="A371" s="47" t="s">
        <v>126</v>
      </c>
    </row>
    <row r="372" spans="1:3" hidden="1">
      <c r="A372" s="47" t="s">
        <v>606</v>
      </c>
    </row>
    <row r="373" spans="1:3" hidden="1">
      <c r="A373" s="46" t="s">
        <v>295</v>
      </c>
    </row>
    <row r="374" spans="1:3" hidden="1">
      <c r="A374" s="46" t="s">
        <v>358</v>
      </c>
    </row>
    <row r="375" spans="1:3" hidden="1">
      <c r="A375" s="47" t="s">
        <v>582</v>
      </c>
    </row>
    <row r="376" spans="1:3" hidden="1">
      <c r="A376" s="47" t="s">
        <v>706</v>
      </c>
    </row>
    <row r="377" spans="1:3" hidden="1">
      <c r="A377" s="47" t="s">
        <v>133</v>
      </c>
    </row>
    <row r="378" spans="1:3" hidden="1">
      <c r="A378" s="47" t="s">
        <v>146</v>
      </c>
    </row>
    <row r="379" spans="1:3" hidden="1">
      <c r="A379" s="47" t="s">
        <v>214</v>
      </c>
    </row>
    <row r="380" spans="1:3" hidden="1">
      <c r="A380" s="47" t="s">
        <v>215</v>
      </c>
    </row>
    <row r="381" spans="1:3" hidden="1">
      <c r="A381" s="47" t="s">
        <v>73</v>
      </c>
    </row>
    <row r="382" spans="1:3" hidden="1">
      <c r="A382" s="46" t="s">
        <v>353</v>
      </c>
      <c r="C382" s="81"/>
    </row>
    <row r="383" spans="1:3" hidden="1">
      <c r="A383" s="46" t="s">
        <v>427</v>
      </c>
    </row>
    <row r="384" spans="1:3" hidden="1">
      <c r="A384" s="47" t="s">
        <v>226</v>
      </c>
    </row>
    <row r="385" spans="1:1" hidden="1">
      <c r="A385" s="47" t="s">
        <v>104</v>
      </c>
    </row>
    <row r="386" spans="1:1" hidden="1">
      <c r="A386" s="46" t="s">
        <v>332</v>
      </c>
    </row>
    <row r="387" spans="1:1" hidden="1">
      <c r="A387" s="47" t="s">
        <v>1054</v>
      </c>
    </row>
    <row r="388" spans="1:1" hidden="1">
      <c r="A388" s="46" t="s">
        <v>284</v>
      </c>
    </row>
    <row r="389" spans="1:1" hidden="1">
      <c r="A389" s="46" t="s">
        <v>445</v>
      </c>
    </row>
    <row r="390" spans="1:1" hidden="1">
      <c r="A390" s="47" t="s">
        <v>216</v>
      </c>
    </row>
    <row r="391" spans="1:1" hidden="1">
      <c r="A391" s="47" t="s">
        <v>426</v>
      </c>
    </row>
    <row r="392" spans="1:1" hidden="1">
      <c r="A392" s="46" t="s">
        <v>294</v>
      </c>
    </row>
    <row r="393" spans="1:1" hidden="1">
      <c r="A393" s="46" t="s">
        <v>324</v>
      </c>
    </row>
    <row r="394" spans="1:1" hidden="1">
      <c r="A394" s="46" t="s">
        <v>489</v>
      </c>
    </row>
    <row r="395" spans="1:1" hidden="1">
      <c r="A395" s="47" t="s">
        <v>60</v>
      </c>
    </row>
    <row r="396" spans="1:1" hidden="1">
      <c r="A396" s="47" t="s">
        <v>118</v>
      </c>
    </row>
    <row r="397" spans="1:1" hidden="1">
      <c r="A397" s="46" t="s">
        <v>335</v>
      </c>
    </row>
    <row r="398" spans="1:1" hidden="1">
      <c r="A398" s="46" t="s">
        <v>429</v>
      </c>
    </row>
    <row r="399" spans="1:1" hidden="1">
      <c r="A399" s="47" t="s">
        <v>266</v>
      </c>
    </row>
    <row r="400" spans="1:1" hidden="1">
      <c r="A400" s="47" t="s">
        <v>61</v>
      </c>
    </row>
    <row r="401" spans="1:1">
      <c r="A401" s="47" t="s">
        <v>6</v>
      </c>
    </row>
    <row r="402" spans="1:1" hidden="1">
      <c r="A402" s="47" t="s">
        <v>217</v>
      </c>
    </row>
    <row r="403" spans="1:1" hidden="1">
      <c r="A403" s="47" t="s">
        <v>32</v>
      </c>
    </row>
    <row r="404" spans="1:1" hidden="1">
      <c r="A404" s="47" t="s">
        <v>271</v>
      </c>
    </row>
    <row r="405" spans="1:1" hidden="1">
      <c r="A405" s="47" t="s">
        <v>457</v>
      </c>
    </row>
    <row r="406" spans="1:1" hidden="1">
      <c r="A406" s="46" t="s">
        <v>308</v>
      </c>
    </row>
    <row r="407" spans="1:1" hidden="1">
      <c r="A407" s="46" t="s">
        <v>340</v>
      </c>
    </row>
    <row r="408" spans="1:1" hidden="1">
      <c r="A408" s="46" t="s">
        <v>340</v>
      </c>
    </row>
    <row r="409" spans="1:1" hidden="1">
      <c r="A409" s="46" t="s">
        <v>471</v>
      </c>
    </row>
    <row r="410" spans="1:1" hidden="1">
      <c r="A410" s="46" t="s">
        <v>349</v>
      </c>
    </row>
    <row r="411" spans="1:1" hidden="1">
      <c r="A411" s="46" t="s">
        <v>350</v>
      </c>
    </row>
    <row r="412" spans="1:1" hidden="1">
      <c r="A412" s="46" t="s">
        <v>288</v>
      </c>
    </row>
    <row r="413" spans="1:1" hidden="1">
      <c r="A413" s="47" t="s">
        <v>218</v>
      </c>
    </row>
    <row r="414" spans="1:1" hidden="1">
      <c r="A414" s="46" t="s">
        <v>322</v>
      </c>
    </row>
    <row r="415" spans="1:1" hidden="1">
      <c r="A415" s="47" t="s">
        <v>219</v>
      </c>
    </row>
    <row r="416" spans="1:1" hidden="1">
      <c r="A416" s="47" t="s">
        <v>443</v>
      </c>
    </row>
    <row r="417" spans="1:1" hidden="1">
      <c r="A417" s="47" t="s">
        <v>220</v>
      </c>
    </row>
    <row r="418" spans="1:1" hidden="1">
      <c r="A418" s="46" t="s">
        <v>341</v>
      </c>
    </row>
    <row r="419" spans="1:1" hidden="1">
      <c r="A419" s="47" t="s">
        <v>135</v>
      </c>
    </row>
    <row r="420" spans="1:1" hidden="1">
      <c r="A420" s="47" t="s">
        <v>264</v>
      </c>
    </row>
    <row r="421" spans="1:1" hidden="1">
      <c r="A421" s="47"/>
    </row>
    <row r="422" spans="1:1" hidden="1">
      <c r="A422" s="47" t="s">
        <v>67</v>
      </c>
    </row>
    <row r="423" spans="1:1" hidden="1">
      <c r="A423" s="47" t="s">
        <v>237</v>
      </c>
    </row>
    <row r="424" spans="1:1" hidden="1">
      <c r="A424" s="46" t="s">
        <v>387</v>
      </c>
    </row>
    <row r="425" spans="1:1" hidden="1">
      <c r="A425" s="46" t="s">
        <v>420</v>
      </c>
    </row>
    <row r="426" spans="1:1" hidden="1">
      <c r="A426" s="46" t="s">
        <v>392</v>
      </c>
    </row>
    <row r="427" spans="1:1" hidden="1">
      <c r="A427" s="47" t="s">
        <v>260</v>
      </c>
    </row>
    <row r="428" spans="1:1" hidden="1">
      <c r="A428" s="46" t="s">
        <v>327</v>
      </c>
    </row>
    <row r="429" spans="1:1" hidden="1">
      <c r="A429" s="46" t="s">
        <v>816</v>
      </c>
    </row>
    <row r="430" spans="1:1" hidden="1">
      <c r="A430" s="47" t="s">
        <v>236</v>
      </c>
    </row>
    <row r="431" spans="1:1" hidden="1">
      <c r="A431" s="46" t="s">
        <v>374</v>
      </c>
    </row>
    <row r="432" spans="1:1" hidden="1">
      <c r="A432" s="47" t="s">
        <v>221</v>
      </c>
    </row>
    <row r="433" spans="1:1" hidden="1">
      <c r="A433" s="47" t="s">
        <v>116</v>
      </c>
    </row>
    <row r="434" spans="1:1" hidden="1">
      <c r="A434" s="46" t="s">
        <v>421</v>
      </c>
    </row>
    <row r="435" spans="1:1" hidden="1">
      <c r="A435" s="46" t="s">
        <v>333</v>
      </c>
    </row>
    <row r="436" spans="1:1" hidden="1">
      <c r="A436" s="46" t="s">
        <v>417</v>
      </c>
    </row>
    <row r="437" spans="1:1" hidden="1">
      <c r="A437" s="47" t="s">
        <v>231</v>
      </c>
    </row>
    <row r="438" spans="1:1" hidden="1">
      <c r="A438" s="47" t="s">
        <v>406</v>
      </c>
    </row>
    <row r="439" spans="1:1" hidden="1">
      <c r="A439" s="46" t="s">
        <v>356</v>
      </c>
    </row>
    <row r="440" spans="1:1" hidden="1">
      <c r="A440" s="46" t="s">
        <v>316</v>
      </c>
    </row>
    <row r="441" spans="1:1" hidden="1">
      <c r="A441" s="47" t="s">
        <v>262</v>
      </c>
    </row>
    <row r="442" spans="1:1" hidden="1">
      <c r="A442" s="47" t="s">
        <v>55</v>
      </c>
    </row>
    <row r="443" spans="1:1" hidden="1">
      <c r="A443" s="46" t="s">
        <v>347</v>
      </c>
    </row>
    <row r="444" spans="1:1" hidden="1">
      <c r="A444" s="47" t="s">
        <v>101</v>
      </c>
    </row>
    <row r="445" spans="1:1" hidden="1">
      <c r="A445" s="46" t="s">
        <v>343</v>
      </c>
    </row>
    <row r="446" spans="1:1" hidden="1">
      <c r="A446" s="46" t="s">
        <v>371</v>
      </c>
    </row>
    <row r="447" spans="1:1" hidden="1">
      <c r="A447" s="46" t="s">
        <v>366</v>
      </c>
    </row>
    <row r="448" spans="1:1" hidden="1">
      <c r="A448" s="47" t="s">
        <v>251</v>
      </c>
    </row>
    <row r="449" spans="1:1" hidden="1">
      <c r="A449" s="46" t="s">
        <v>276</v>
      </c>
    </row>
    <row r="450" spans="1:1" hidden="1">
      <c r="A450" s="46" t="s">
        <v>279</v>
      </c>
    </row>
    <row r="451" spans="1:1" hidden="1">
      <c r="A451" s="46" t="s">
        <v>283</v>
      </c>
    </row>
    <row r="452" spans="1:1" hidden="1">
      <c r="A452" s="47" t="s">
        <v>241</v>
      </c>
    </row>
    <row r="453" spans="1:1" hidden="1">
      <c r="A453" s="46" t="s">
        <v>399</v>
      </c>
    </row>
    <row r="454" spans="1:1" hidden="1">
      <c r="A454" s="46" t="s">
        <v>400</v>
      </c>
    </row>
    <row r="455" spans="1:1" hidden="1">
      <c r="A455" s="46" t="s">
        <v>401</v>
      </c>
    </row>
    <row r="456" spans="1:1" hidden="1">
      <c r="A456" s="46" t="s">
        <v>402</v>
      </c>
    </row>
    <row r="457" spans="1:1" hidden="1">
      <c r="A457" s="46" t="s">
        <v>403</v>
      </c>
    </row>
    <row r="458" spans="1:1" hidden="1">
      <c r="A458" s="46" t="s">
        <v>404</v>
      </c>
    </row>
    <row r="459" spans="1:1" hidden="1">
      <c r="A459" s="46" t="s">
        <v>405</v>
      </c>
    </row>
    <row r="460" spans="1:1" hidden="1">
      <c r="A460" s="46" t="s">
        <v>409</v>
      </c>
    </row>
    <row r="461" spans="1:1" hidden="1">
      <c r="A461" s="46" t="s">
        <v>410</v>
      </c>
    </row>
    <row r="462" spans="1:1" hidden="1">
      <c r="A462" s="46" t="s">
        <v>411</v>
      </c>
    </row>
    <row r="463" spans="1:1" hidden="1">
      <c r="A463" s="46" t="s">
        <v>412</v>
      </c>
    </row>
    <row r="464" spans="1:1" hidden="1">
      <c r="A464" s="46" t="s">
        <v>413</v>
      </c>
    </row>
    <row r="465" spans="1:1" hidden="1">
      <c r="A465" s="46" t="s">
        <v>414</v>
      </c>
    </row>
    <row r="466" spans="1:1" hidden="1">
      <c r="A466" s="46" t="s">
        <v>415</v>
      </c>
    </row>
    <row r="467" spans="1:1" hidden="1">
      <c r="A467" t="s">
        <v>512</v>
      </c>
    </row>
    <row r="468" spans="1:1" hidden="1">
      <c r="A468" t="s">
        <v>517</v>
      </c>
    </row>
    <row r="469" spans="1:1" hidden="1">
      <c r="A469" t="s">
        <v>527</v>
      </c>
    </row>
    <row r="470" spans="1:1" hidden="1">
      <c r="A470" t="s">
        <v>528</v>
      </c>
    </row>
    <row r="471" spans="1:1" hidden="1">
      <c r="A471" t="s">
        <v>529</v>
      </c>
    </row>
    <row r="472" spans="1:1" hidden="1">
      <c r="A472" s="124" t="s">
        <v>349</v>
      </c>
    </row>
    <row r="473" spans="1:1" hidden="1">
      <c r="A473" s="124" t="s">
        <v>537</v>
      </c>
    </row>
    <row r="474" spans="1:1" hidden="1">
      <c r="A474" s="124" t="s">
        <v>538</v>
      </c>
    </row>
    <row r="475" spans="1:1" hidden="1">
      <c r="A475" s="124" t="s">
        <v>539</v>
      </c>
    </row>
    <row r="476" spans="1:1" hidden="1">
      <c r="A476" s="124" t="s">
        <v>540</v>
      </c>
    </row>
    <row r="477" spans="1:1" hidden="1">
      <c r="A477" s="124" t="s">
        <v>541</v>
      </c>
    </row>
    <row r="478" spans="1:1" hidden="1">
      <c r="A478" s="124" t="s">
        <v>542</v>
      </c>
    </row>
    <row r="479" spans="1:1" hidden="1">
      <c r="A479" s="124" t="s">
        <v>543</v>
      </c>
    </row>
    <row r="480" spans="1:1" hidden="1">
      <c r="A480" s="124" t="s">
        <v>546</v>
      </c>
    </row>
    <row r="481" spans="1:1" hidden="1">
      <c r="A481" s="124" t="s">
        <v>547</v>
      </c>
    </row>
    <row r="482" spans="1:1" hidden="1">
      <c r="A482" s="124" t="s">
        <v>549</v>
      </c>
    </row>
    <row r="483" spans="1:1" hidden="1">
      <c r="A483" s="124" t="s">
        <v>550</v>
      </c>
    </row>
    <row r="484" spans="1:1" hidden="1">
      <c r="A484" s="124" t="s">
        <v>492</v>
      </c>
    </row>
    <row r="485" spans="1:1" hidden="1">
      <c r="A485" s="124" t="s">
        <v>566</v>
      </c>
    </row>
    <row r="486" spans="1:1" hidden="1">
      <c r="A486" t="s">
        <v>570</v>
      </c>
    </row>
    <row r="487" spans="1:1" hidden="1">
      <c r="A487" t="s">
        <v>571</v>
      </c>
    </row>
    <row r="488" spans="1:1" hidden="1">
      <c r="A488" t="s">
        <v>599</v>
      </c>
    </row>
    <row r="489" spans="1:1" hidden="1">
      <c r="A489" t="s">
        <v>602</v>
      </c>
    </row>
    <row r="490" spans="1:1" hidden="1">
      <c r="A490" t="s">
        <v>616</v>
      </c>
    </row>
    <row r="491" spans="1:1" hidden="1">
      <c r="A491" t="s">
        <v>619</v>
      </c>
    </row>
    <row r="492" spans="1:1" hidden="1">
      <c r="A492" t="s">
        <v>647</v>
      </c>
    </row>
    <row r="493" spans="1:1" hidden="1">
      <c r="A493" t="s">
        <v>654</v>
      </c>
    </row>
    <row r="494" spans="1:1" hidden="1">
      <c r="A494" t="s">
        <v>667</v>
      </c>
    </row>
    <row r="495" spans="1:1" hidden="1">
      <c r="A495" t="s">
        <v>672</v>
      </c>
    </row>
    <row r="496" spans="1:1" hidden="1">
      <c r="A496" t="s">
        <v>675</v>
      </c>
    </row>
    <row r="497" spans="1:1" hidden="1">
      <c r="A497" t="s">
        <v>684</v>
      </c>
    </row>
    <row r="498" spans="1:1" hidden="1">
      <c r="A498" t="s">
        <v>693</v>
      </c>
    </row>
    <row r="499" spans="1:1" hidden="1">
      <c r="A499" t="s">
        <v>715</v>
      </c>
    </row>
    <row r="500" spans="1:1" hidden="1">
      <c r="A500" t="s">
        <v>716</v>
      </c>
    </row>
    <row r="501" spans="1:1" hidden="1">
      <c r="A501" t="s">
        <v>731</v>
      </c>
    </row>
    <row r="502" spans="1:1" hidden="1">
      <c r="A502" t="s">
        <v>733</v>
      </c>
    </row>
    <row r="503" spans="1:1" hidden="1">
      <c r="A503" t="s">
        <v>734</v>
      </c>
    </row>
    <row r="504" spans="1:1" hidden="1">
      <c r="A504" t="s">
        <v>735</v>
      </c>
    </row>
    <row r="505" spans="1:1" hidden="1">
      <c r="A505" t="s">
        <v>748</v>
      </c>
    </row>
    <row r="506" spans="1:1" hidden="1">
      <c r="A506" t="s">
        <v>749</v>
      </c>
    </row>
    <row r="507" spans="1:1" hidden="1">
      <c r="A507" t="s">
        <v>751</v>
      </c>
    </row>
    <row r="508" spans="1:1" hidden="1">
      <c r="A508" t="s">
        <v>752</v>
      </c>
    </row>
    <row r="509" spans="1:1" hidden="1">
      <c r="A509" s="46" t="s">
        <v>827</v>
      </c>
    </row>
    <row r="510" spans="1:1" hidden="1">
      <c r="A510" s="46" t="s">
        <v>734</v>
      </c>
    </row>
    <row r="511" spans="1:1" hidden="1">
      <c r="A511" t="s">
        <v>839</v>
      </c>
    </row>
    <row r="512" spans="1:1" hidden="1">
      <c r="A512" t="s">
        <v>842</v>
      </c>
    </row>
    <row r="513" spans="1:1" hidden="1">
      <c r="A513" s="46" t="s">
        <v>849</v>
      </c>
    </row>
    <row r="514" spans="1:1" hidden="1">
      <c r="A514" t="s">
        <v>877</v>
      </c>
    </row>
    <row r="515" spans="1:1" hidden="1">
      <c r="A515" t="s">
        <v>895</v>
      </c>
    </row>
    <row r="516" spans="1:1" hidden="1">
      <c r="A516" s="124" t="s">
        <v>897</v>
      </c>
    </row>
    <row r="517" spans="1:1" hidden="1">
      <c r="A517" s="124" t="s">
        <v>898</v>
      </c>
    </row>
    <row r="518" spans="1:1" hidden="1">
      <c r="A518" s="124" t="s">
        <v>901</v>
      </c>
    </row>
    <row r="519" spans="1:1" hidden="1">
      <c r="A519" s="124" t="s">
        <v>899</v>
      </c>
    </row>
    <row r="520" spans="1:1" hidden="1">
      <c r="A520" s="124" t="s">
        <v>903</v>
      </c>
    </row>
    <row r="521" spans="1:1" hidden="1">
      <c r="A521" s="124" t="s">
        <v>904</v>
      </c>
    </row>
    <row r="522" spans="1:1" hidden="1">
      <c r="A522" s="124" t="s">
        <v>907</v>
      </c>
    </row>
    <row r="523" spans="1:1" hidden="1">
      <c r="A523" s="124" t="s">
        <v>909</v>
      </c>
    </row>
    <row r="524" spans="1:1" hidden="1">
      <c r="A524" s="124" t="s">
        <v>913</v>
      </c>
    </row>
    <row r="525" spans="1:1" hidden="1">
      <c r="A525" s="124" t="s">
        <v>923</v>
      </c>
    </row>
    <row r="526" spans="1:1" hidden="1">
      <c r="A526" s="124" t="s">
        <v>924</v>
      </c>
    </row>
    <row r="527" spans="1:1" hidden="1">
      <c r="A527" s="124" t="s">
        <v>925</v>
      </c>
    </row>
    <row r="528" spans="1:1" hidden="1">
      <c r="A528" s="124" t="s">
        <v>926</v>
      </c>
    </row>
    <row r="529" spans="1:1" hidden="1">
      <c r="A529" s="124" t="s">
        <v>934</v>
      </c>
    </row>
    <row r="530" spans="1:1" hidden="1">
      <c r="A530" s="124" t="s">
        <v>937</v>
      </c>
    </row>
    <row r="531" spans="1:1" hidden="1">
      <c r="A531" s="124" t="s">
        <v>938</v>
      </c>
    </row>
    <row r="532" spans="1:1" hidden="1">
      <c r="A532" s="124" t="s">
        <v>428</v>
      </c>
    </row>
    <row r="533" spans="1:1" hidden="1">
      <c r="A533" s="124" t="s">
        <v>940</v>
      </c>
    </row>
    <row r="534" spans="1:1" hidden="1">
      <c r="A534" s="124" t="s">
        <v>941</v>
      </c>
    </row>
    <row r="535" spans="1:1" hidden="1">
      <c r="A535" t="s">
        <v>955</v>
      </c>
    </row>
    <row r="536" spans="1:1" hidden="1">
      <c r="A536" s="124" t="s">
        <v>982</v>
      </c>
    </row>
    <row r="537" spans="1:1" hidden="1">
      <c r="A537" s="124" t="s">
        <v>992</v>
      </c>
    </row>
    <row r="538" spans="1:1" hidden="1">
      <c r="A538" t="s">
        <v>1004</v>
      </c>
    </row>
    <row r="539" spans="1:1" hidden="1">
      <c r="A539" t="s">
        <v>888</v>
      </c>
    </row>
    <row r="540" spans="1:1" hidden="1">
      <c r="A540" s="130" t="s">
        <v>1042</v>
      </c>
    </row>
    <row r="541" spans="1:1" hidden="1">
      <c r="A541" s="130" t="s">
        <v>1043</v>
      </c>
    </row>
    <row r="542" spans="1:1" hidden="1">
      <c r="A542" s="130" t="s">
        <v>1044</v>
      </c>
    </row>
    <row r="543" spans="1:1" hidden="1">
      <c r="A543" s="130" t="s">
        <v>1045</v>
      </c>
    </row>
    <row r="544" spans="1:1" hidden="1">
      <c r="A544" s="130" t="s">
        <v>1051</v>
      </c>
    </row>
    <row r="545" spans="1:1" hidden="1">
      <c r="A545" s="124" t="s">
        <v>1052</v>
      </c>
    </row>
    <row r="546" spans="1:1" hidden="1">
      <c r="A546" t="s">
        <v>1055</v>
      </c>
    </row>
    <row r="547" spans="1:1" hidden="1">
      <c r="A547" t="s">
        <v>1056</v>
      </c>
    </row>
    <row r="548" spans="1:1" hidden="1">
      <c r="A548" t="s">
        <v>1057</v>
      </c>
    </row>
    <row r="549" spans="1:1" hidden="1">
      <c r="A549" t="s">
        <v>1058</v>
      </c>
    </row>
    <row r="550" spans="1:1" hidden="1">
      <c r="A550" t="s">
        <v>1109</v>
      </c>
    </row>
    <row r="551" spans="1:1" hidden="1">
      <c r="A551" t="s">
        <v>1111</v>
      </c>
    </row>
    <row r="552" spans="1:1" hidden="1">
      <c r="A552" s="46" t="s">
        <v>1124</v>
      </c>
    </row>
    <row r="553" spans="1:1" hidden="1">
      <c r="A553" s="46" t="s">
        <v>1140</v>
      </c>
    </row>
    <row r="554" spans="1:1" hidden="1">
      <c r="A554" s="46" t="s">
        <v>1141</v>
      </c>
    </row>
    <row r="555" spans="1:1" hidden="1">
      <c r="A555" s="46" t="s">
        <v>1146</v>
      </c>
    </row>
    <row r="556" spans="1:1" hidden="1">
      <c r="A556" t="s">
        <v>1147</v>
      </c>
    </row>
    <row r="557" spans="1:1" hidden="1">
      <c r="A557" t="s">
        <v>1149</v>
      </c>
    </row>
    <row r="558" spans="1:1" hidden="1">
      <c r="A558" t="s">
        <v>1163</v>
      </c>
    </row>
    <row r="559" spans="1:1" hidden="1">
      <c r="A559" t="s">
        <v>1195</v>
      </c>
    </row>
    <row r="560" spans="1:1" hidden="1">
      <c r="A560" s="124" t="s">
        <v>1196</v>
      </c>
    </row>
    <row r="561" spans="1:1" hidden="1">
      <c r="A561" s="124" t="s">
        <v>1197</v>
      </c>
    </row>
    <row r="562" spans="1:1" hidden="1">
      <c r="A562" t="s">
        <v>1245</v>
      </c>
    </row>
    <row r="563" spans="1:1" hidden="1">
      <c r="A563" t="s">
        <v>1246</v>
      </c>
    </row>
    <row r="564" spans="1:1" hidden="1">
      <c r="A564" s="130" t="s">
        <v>1033</v>
      </c>
    </row>
    <row r="565" spans="1:1" hidden="1">
      <c r="A565" s="130" t="s">
        <v>1265</v>
      </c>
    </row>
    <row r="566" spans="1:1" hidden="1">
      <c r="A566" s="130" t="s">
        <v>1266</v>
      </c>
    </row>
    <row r="567" spans="1:1" hidden="1">
      <c r="A567" t="s">
        <v>1293</v>
      </c>
    </row>
    <row r="568" spans="1:1" hidden="1">
      <c r="A568" s="130" t="s">
        <v>1311</v>
      </c>
    </row>
    <row r="569" spans="1:1" hidden="1">
      <c r="A569" s="130" t="s">
        <v>1322</v>
      </c>
    </row>
    <row r="570" spans="1:1" hidden="1">
      <c r="A570" s="130" t="s">
        <v>1327</v>
      </c>
    </row>
    <row r="571" spans="1:1" hidden="1">
      <c r="A571" s="130" t="s">
        <v>1328</v>
      </c>
    </row>
    <row r="572" spans="1:1" hidden="1">
      <c r="A572" s="130" t="s">
        <v>1329</v>
      </c>
    </row>
    <row r="573" spans="1:1" hidden="1">
      <c r="A573" s="130" t="s">
        <v>1330</v>
      </c>
    </row>
    <row r="574" spans="1:1" hidden="1">
      <c r="A574" s="130" t="s">
        <v>1341</v>
      </c>
    </row>
    <row r="575" spans="1:1" hidden="1">
      <c r="A575" s="130" t="s">
        <v>1342</v>
      </c>
    </row>
    <row r="576" spans="1:1" hidden="1">
      <c r="A576" s="130" t="s">
        <v>1343</v>
      </c>
    </row>
    <row r="577" spans="1:1" hidden="1">
      <c r="A577" s="130" t="s">
        <v>1344</v>
      </c>
    </row>
    <row r="578" spans="1:1" hidden="1">
      <c r="A578" s="130" t="s">
        <v>1345</v>
      </c>
    </row>
    <row r="579" spans="1:1">
      <c r="A579" s="130" t="s">
        <v>1346</v>
      </c>
    </row>
    <row r="580" spans="1:1" hidden="1">
      <c r="A580" s="130" t="s">
        <v>1347</v>
      </c>
    </row>
    <row r="581" spans="1:1" hidden="1">
      <c r="A581" s="130" t="s">
        <v>1348</v>
      </c>
    </row>
    <row r="582" spans="1:1" hidden="1">
      <c r="A582" s="130" t="s">
        <v>1349</v>
      </c>
    </row>
    <row r="583" spans="1:1" hidden="1">
      <c r="A583" s="130" t="s">
        <v>1350</v>
      </c>
    </row>
    <row r="584" spans="1:1" hidden="1">
      <c r="A584" s="130" t="s">
        <v>1351</v>
      </c>
    </row>
    <row r="585" spans="1:1" hidden="1">
      <c r="A585" s="130" t="s">
        <v>1352</v>
      </c>
    </row>
    <row r="586" spans="1:1" hidden="1">
      <c r="A586" s="130" t="s">
        <v>1353</v>
      </c>
    </row>
    <row r="587" spans="1:1" hidden="1">
      <c r="A587" s="130" t="s">
        <v>1354</v>
      </c>
    </row>
    <row r="588" spans="1:1">
      <c r="A588" t="s">
        <v>1419</v>
      </c>
    </row>
    <row r="589" spans="1:1">
      <c r="A589" t="s">
        <v>1423</v>
      </c>
    </row>
  </sheetData>
  <autoFilter ref="A1:A587">
    <filterColumn colId="0">
      <filters>
        <filter val="LIQUIDACION RICHARD BALLESTEROS"/>
        <filter val="RICHARD PEREIRA GOUVEIA"/>
      </filters>
    </filterColumn>
  </autoFilter>
  <sortState ref="A2:A411">
    <sortCondition ref="A2:A411"/>
  </sortState>
  <conditionalFormatting sqref="A48:A53 A2:A5 A35:A46 A27:A33 A7 A9:A25">
    <cfRule type="duplicateValues" dxfId="4" priority="40"/>
  </conditionalFormatting>
  <conditionalFormatting sqref="A34">
    <cfRule type="duplicateValues" dxfId="3" priority="4"/>
  </conditionalFormatting>
  <conditionalFormatting sqref="A47">
    <cfRule type="duplicateValues" dxfId="2" priority="3"/>
  </conditionalFormatting>
  <conditionalFormatting sqref="A6">
    <cfRule type="duplicateValues" dxfId="1" priority="2"/>
  </conditionalFormatting>
  <conditionalFormatting sqref="A8">
    <cfRule type="duplicateValues" dxfId="0" priority="1"/>
  </conditionalFormatting>
  <dataValidations xWindow="186" yWindow="384" count="1">
    <dataValidation allowBlank="1" showInputMessage="1" showErrorMessage="1" promptTitle="INFORMACION" prompt="SI LA CELDA CAMBIA DE COLOR ES PORQUE EL PROVEEDOR YA ESTA REGISTRADO" sqref="A2:A25 A27:A52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DISPONIBILIDAD DIARIA</vt:lpstr>
      <vt:lpstr>RELACION PAGO DE CAJA</vt:lpstr>
      <vt:lpstr>directorio de proveedores</vt:lpstr>
      <vt:lpstr>BANCOS</vt:lpstr>
      <vt:lpstr>CONCEPTO</vt:lpstr>
      <vt:lpstr>EMPRESA</vt:lpstr>
      <vt:lpstr>PROVEEDOR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Tentaciones1</dc:creator>
  <cp:lastModifiedBy>NEW-PC</cp:lastModifiedBy>
  <cp:lastPrinted>2020-11-24T18:48:06Z</cp:lastPrinted>
  <dcterms:created xsi:type="dcterms:W3CDTF">2013-12-09T14:25:18Z</dcterms:created>
  <dcterms:modified xsi:type="dcterms:W3CDTF">2021-11-01T17:22:32Z</dcterms:modified>
</cp:coreProperties>
</file>